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media/image1.wmf" ContentType="image/x-wmf"/>
  <Override PartName="/xl/media/image2.wmf" ContentType="image/x-wmf"/>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VENIDAS" sheetId="1" state="visible" r:id="rId2"/>
    <sheet name="AVENIDAS 2" sheetId="2" state="visible" r:id="rId3"/>
    <sheet name="Composição" sheetId="3" state="visible" r:id="rId4"/>
    <sheet name="BDI" sheetId="4" state="visible" r:id="rId5"/>
    <sheet name="CFF" sheetId="5" state="visible" r:id="rId6"/>
    <sheet name="ISD" sheetId="6" state="visible" r:id="rId7"/>
    <sheet name="CSD" sheetId="7" state="visible" r:id="rId8"/>
  </sheets>
  <externalReferences>
    <externalReference r:id="rId9"/>
  </externalReferences>
  <definedNames>
    <definedName function="false" hidden="false" localSheetId="3" name="_xlnm.Print_Area" vbProcedure="false">BDI!$A$1:$G$54</definedName>
    <definedName function="false" hidden="false" localSheetId="3" name="_xlnm.Print_Titles" vbProcedure="false">BDI!$1:$8</definedName>
    <definedName function="false" hidden="false" localSheetId="4" name="_xlnm.Print_Area" vbProcedure="false">CFF!$A$1:$I$33</definedName>
    <definedName function="false" hidden="true" localSheetId="5" name="_xlnm._FilterDatabase" vbProcedure="false">ISD!$A$10:$F$131095</definedName>
    <definedName function="false" hidden="false" name="BDI.Opcao" vbProcedure="false">[1]DADOS!$F$18</definedName>
    <definedName function="false" hidden="false" name="DESONERACAO" vbProcedure="false">IF(OR(Import.Desoneracao="DESONERADO",Import.Desoneracao="SIM"),"SIM","NÃO")</definedName>
    <definedName function="false" hidden="false" name="Import.Desoneracao" vbProcedure="false">OFFSET([1]DADOS!$G$18,0,-1)</definedName>
    <definedName function="false" hidden="false" name="MEM" vbProcedure="false">IF(OR(Import.Desoneracao="DESONERADO",Import.Desoneracao="SIM"),"SIM","NÃO")</definedName>
    <definedName function="false" hidden="false" name="MEMORIAL" vbProcedure="false">IF(OR(Import.Desoneracao="DESONERADO",Import.Desoneracao="SIM"),"SIM","NÃO")</definedName>
    <definedName function="false" hidden="false" localSheetId="4" name="DESONERACAO" vbProcedure="false">IF(OR(Import.Desoneracao="DESONERADO",Import.Desoneracao="SIM"),"SIM","NÃO")</definedName>
    <definedName function="false" hidden="false" localSheetId="4" name="MEM" vbProcedure="false">IF(OR(Import.Desoneracao="DESONERADO",Import.Desoneracao="SIM"),"SIM","NÃO")</definedName>
    <definedName function="false" hidden="false" localSheetId="4" name="MEMORIAL" vbProcedure="false">IF(OR(Import.Desoneracao="DESONERADO",Import.Desoneracao="SIM"),"SIM","NÃO")</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<sst xmlns="http://schemas.openxmlformats.org/spreadsheetml/2006/main" count="51529" uniqueCount="15751">
  <si>
    <t xml:space="preserve">PREFEITURA MUNICIPAL DE PARANAÍBA-MS</t>
  </si>
  <si>
    <t xml:space="preserve">Aristides klafke</t>
  </si>
  <si>
    <t xml:space="preserve">SECRETARIA MUNICIPAL DE OBRAS, HABITAÇÃO E URBANISMO</t>
  </si>
  <si>
    <t xml:space="preserve">Trecho 1</t>
  </si>
  <si>
    <t xml:space="preserve">Trecho 2</t>
  </si>
  <si>
    <t xml:space="preserve">.</t>
  </si>
  <si>
    <t xml:space="preserve">Trecho 3</t>
  </si>
  <si>
    <t xml:space="preserve">Objeto:</t>
  </si>
  <si>
    <t xml:space="preserve">MODERNIZAÇÃO DO SISTEMA DE ILUMINAÇÃO DE DIVERSAS AVENIDAS</t>
  </si>
  <si>
    <t xml:space="preserve">Município:</t>
  </si>
  <si>
    <t xml:space="preserve">PARANAÍBA/MS</t>
  </si>
  <si>
    <t xml:space="preserve">Local:</t>
  </si>
  <si>
    <t xml:space="preserve">ÁREA URBANA</t>
  </si>
  <si>
    <t xml:space="preserve">BDI:</t>
  </si>
  <si>
    <t xml:space="preserve">Acórdão 2622/2013 - NÃO DESONERADO</t>
  </si>
  <si>
    <t xml:space="preserve">Prazo exec.:</t>
  </si>
  <si>
    <t xml:space="preserve">03 meses</t>
  </si>
  <si>
    <t xml:space="preserve">Sist./Ref.:</t>
  </si>
  <si>
    <t xml:space="preserve">SEM DESONERAÇÃO SINAPI (04/2026)</t>
  </si>
  <si>
    <t xml:space="preserve">PLANILHA ORÇAMENTÁRIA</t>
  </si>
  <si>
    <t xml:space="preserve">CUSTO UNITÁRIO LICITADO</t>
  </si>
  <si>
    <t xml:space="preserve">CUSTO</t>
  </si>
  <si>
    <t xml:space="preserve">Ítem</t>
  </si>
  <si>
    <t xml:space="preserve">SINAPI/ COMP.</t>
  </si>
  <si>
    <t xml:space="preserve">Especificações</t>
  </si>
  <si>
    <t xml:space="preserve">Und</t>
  </si>
  <si>
    <t xml:space="preserve">Quant</t>
  </si>
  <si>
    <t xml:space="preserve">Custo Unit.</t>
  </si>
  <si>
    <t xml:space="preserve">Custo   Unit. Com BDI</t>
  </si>
  <si>
    <t xml:space="preserve">Total Licitado (R$)</t>
  </si>
  <si>
    <t xml:space="preserve">MODERNIZAÇÃO ILUMINAÇÃO CANTEIRO CENTRAL AVENIDA ARISTIDES KLAFKE</t>
  </si>
  <si>
    <t xml:space="preserve">VALA</t>
  </si>
  <si>
    <t xml:space="preserve">CAVA POSTE</t>
  </si>
  <si>
    <t xml:space="preserve">CAVA CX PASSAGEM</t>
  </si>
  <si>
    <t xml:space="preserve">1.1</t>
  </si>
  <si>
    <t xml:space="preserve">SERVIÇOS EM TERRA</t>
  </si>
  <si>
    <t xml:space="preserve">1.1.1</t>
  </si>
  <si>
    <t xml:space="preserve">1.1.2</t>
  </si>
  <si>
    <t xml:space="preserve">SUB TOTAL</t>
  </si>
  <si>
    <t xml:space="preserve">1.2</t>
  </si>
  <si>
    <t xml:space="preserve">SERVIÇOS EM CONCRETO</t>
  </si>
  <si>
    <t xml:space="preserve">1.2.1</t>
  </si>
  <si>
    <t xml:space="preserve">1.3</t>
  </si>
  <si>
    <t xml:space="preserve">ELÉTRICA-ESTRUTURAS E CONDUTORES</t>
  </si>
  <si>
    <t xml:space="preserve">1.3.1</t>
  </si>
  <si>
    <t xml:space="preserve">1.3.2</t>
  </si>
  <si>
    <t xml:space="preserve">1.3.3</t>
  </si>
  <si>
    <t xml:space="preserve">1.3.4</t>
  </si>
  <si>
    <t xml:space="preserve">03836/ORSE
Abril/2026-1
</t>
  </si>
  <si>
    <r>
      <rPr>
        <sz val="11"/>
        <color rgb="FF000000"/>
        <rFont val="Calibri"/>
        <family val="2"/>
        <charset val="1"/>
      </rPr>
      <t xml:space="preserve">ELETRODUTO EM FERRO GALVANIZADO PESADO SEM COSTURA 1 1/2" X 3M</t>
    </r>
    <r>
      <rPr>
        <sz val="11"/>
        <rFont val="Calibri"/>
        <family val="2"/>
        <charset val="1"/>
      </rPr>
      <t xml:space="preserve"> </t>
    </r>
  </si>
  <si>
    <t xml:space="preserve">UN</t>
  </si>
  <si>
    <t xml:space="preserve">1.3.5</t>
  </si>
  <si>
    <t xml:space="preserve">1.3.6</t>
  </si>
  <si>
    <t xml:space="preserve">1.3.7</t>
  </si>
  <si>
    <t xml:space="preserve">1.3.8</t>
  </si>
  <si>
    <t xml:space="preserve">1.3.9</t>
  </si>
  <si>
    <t xml:space="preserve">1.3.10</t>
  </si>
  <si>
    <t xml:space="preserve">13861/ORSE 
Abril/2026-1</t>
  </si>
  <si>
    <t xml:space="preserve">CAIXA DE FERRO PARA QUADRO, DIM. 50 X 40CM, EM AÇO CARBONO #16, PINTURA ELETROSTÁTICA A PÓ, CINZA RAL, PLACA DE MONTAGEM #14 LARANJA - FECHO PADRÃO COM ACIONAMENTO FENDA, BORRACHA DE VEDAÇÃO.
</t>
  </si>
  <si>
    <t xml:space="preserve">1.3.11</t>
  </si>
  <si>
    <t xml:space="preserve">1.3.12</t>
  </si>
  <si>
    <t xml:space="preserve">1.3.13</t>
  </si>
  <si>
    <t xml:space="preserve">1.3.14</t>
  </si>
  <si>
    <t xml:space="preserve">1.3.15</t>
  </si>
  <si>
    <t xml:space="preserve">1.4</t>
  </si>
  <si>
    <t xml:space="preserve">POSTES E LUMINÁRIAS</t>
  </si>
  <si>
    <t xml:space="preserve">1.4.1</t>
  </si>
  <si>
    <t xml:space="preserve">COMPOSIÇÃO REPRESENTATIVA 01</t>
  </si>
  <si>
    <t xml:space="preserve">UN </t>
  </si>
  <si>
    <t xml:space="preserve">1.4.2</t>
  </si>
  <si>
    <t xml:space="preserve">1.5</t>
  </si>
  <si>
    <t xml:space="preserve">DIVERSOS</t>
  </si>
  <si>
    <t xml:space="preserve">1.5.1</t>
  </si>
  <si>
    <t xml:space="preserve">1.5.3</t>
  </si>
  <si>
    <t xml:space="preserve">SUB TOTAL AVENIDA ARISTIDES KLAFKE</t>
  </si>
  <si>
    <t xml:space="preserve">MODERNIZAÇÃO ILUMINAÇÃO CANTEIRO CENTRAL AVENIDA VICENTE PERALTA</t>
  </si>
  <si>
    <t xml:space="preserve">2.1</t>
  </si>
  <si>
    <t xml:space="preserve">2.1.1</t>
  </si>
  <si>
    <t xml:space="preserve">2.1.2</t>
  </si>
  <si>
    <t xml:space="preserve">2.2</t>
  </si>
  <si>
    <t xml:space="preserve">2.2.1</t>
  </si>
  <si>
    <t xml:space="preserve">2.3</t>
  </si>
  <si>
    <t xml:space="preserve">VICENTE PERALTA</t>
  </si>
  <si>
    <t xml:space="preserve">2.3.1</t>
  </si>
  <si>
    <t xml:space="preserve">2.3.2</t>
  </si>
  <si>
    <t xml:space="preserve">2.3.3</t>
  </si>
  <si>
    <t xml:space="preserve">2.3.4</t>
  </si>
  <si>
    <t xml:space="preserve">2.3.5</t>
  </si>
  <si>
    <t xml:space="preserve">2.3.6</t>
  </si>
  <si>
    <t xml:space="preserve">2.3.7</t>
  </si>
  <si>
    <t xml:space="preserve">2.3.8</t>
  </si>
  <si>
    <t xml:space="preserve">2.3.9</t>
  </si>
  <si>
    <t xml:space="preserve">2.3.10</t>
  </si>
  <si>
    <t xml:space="preserve">2.3.11</t>
  </si>
  <si>
    <t xml:space="preserve">2.3.12</t>
  </si>
  <si>
    <t xml:space="preserve">2.3.13</t>
  </si>
  <si>
    <t xml:space="preserve">2.3.14</t>
  </si>
  <si>
    <t xml:space="preserve">2.3.15</t>
  </si>
  <si>
    <t xml:space="preserve">2.4</t>
  </si>
  <si>
    <t xml:space="preserve">2.4.1</t>
  </si>
  <si>
    <t xml:space="preserve">2.4.2</t>
  </si>
  <si>
    <t xml:space="preserve">2.5</t>
  </si>
  <si>
    <t xml:space="preserve">2.5.1</t>
  </si>
  <si>
    <t xml:space="preserve">2.5.2</t>
  </si>
  <si>
    <t xml:space="preserve">SUB TOTAL AVENIDA VICENTE PERALTA</t>
  </si>
  <si>
    <t xml:space="preserve">MODERNIZAÇÃO ILUMINAÇÃO CANTEIRO CENTRAL AVENIDA FILINTO MULLER</t>
  </si>
  <si>
    <t xml:space="preserve">3.1</t>
  </si>
  <si>
    <t xml:space="preserve">3.1.1</t>
  </si>
  <si>
    <t xml:space="preserve">3.1.2</t>
  </si>
  <si>
    <t xml:space="preserve">3.2</t>
  </si>
  <si>
    <t xml:space="preserve">3.2.1</t>
  </si>
  <si>
    <t xml:space="preserve">3.3</t>
  </si>
  <si>
    <t xml:space="preserve">3.3.1</t>
  </si>
  <si>
    <t xml:space="preserve">3.3.2</t>
  </si>
  <si>
    <t xml:space="preserve">3.3.3</t>
  </si>
  <si>
    <t xml:space="preserve">3.3.4</t>
  </si>
  <si>
    <t xml:space="preserve">Trecho 4</t>
  </si>
  <si>
    <t xml:space="preserve">3.3.5</t>
  </si>
  <si>
    <t xml:space="preserve">3.3.6</t>
  </si>
  <si>
    <t xml:space="preserve">3.3.7</t>
  </si>
  <si>
    <t xml:space="preserve">3.3.8</t>
  </si>
  <si>
    <t xml:space="preserve">3.3.9</t>
  </si>
  <si>
    <t xml:space="preserve">3.3.10</t>
  </si>
  <si>
    <t xml:space="preserve">3.3.11</t>
  </si>
  <si>
    <t xml:space="preserve">3.3.12</t>
  </si>
  <si>
    <t xml:space="preserve">3.3.13</t>
  </si>
  <si>
    <t xml:space="preserve">3.3.14</t>
  </si>
  <si>
    <t xml:space="preserve">3.3.15</t>
  </si>
  <si>
    <t xml:space="preserve">3.4</t>
  </si>
  <si>
    <t xml:space="preserve">3.4.1</t>
  </si>
  <si>
    <t xml:space="preserve">3.4.2</t>
  </si>
  <si>
    <t xml:space="preserve">3.5</t>
  </si>
  <si>
    <t xml:space="preserve">3.5.1</t>
  </si>
  <si>
    <t xml:space="preserve">3.5.2</t>
  </si>
  <si>
    <t xml:space="preserve">SUB TOTAL AVENIDA FILINTO MULLER</t>
  </si>
  <si>
    <t xml:space="preserve">MODERNIZAÇÃO ILUMINAÇÃO CANTEIRO CENTRAL AVENIDA AV. DOS EXPEDICIONÁRIOS</t>
  </si>
  <si>
    <t xml:space="preserve">4.1</t>
  </si>
  <si>
    <t xml:space="preserve">4.1.1</t>
  </si>
  <si>
    <t xml:space="preserve">4.1.2</t>
  </si>
  <si>
    <t xml:space="preserve">4.2</t>
  </si>
  <si>
    <t xml:space="preserve">4.2.1</t>
  </si>
  <si>
    <t xml:space="preserve">4.3</t>
  </si>
  <si>
    <t xml:space="preserve">4.3.1</t>
  </si>
  <si>
    <t xml:space="preserve">4.3.2</t>
  </si>
  <si>
    <t xml:space="preserve">4.3.3</t>
  </si>
  <si>
    <t xml:space="preserve">4.3.4</t>
  </si>
  <si>
    <t xml:space="preserve">4.3.5</t>
  </si>
  <si>
    <t xml:space="preserve">4.3.6</t>
  </si>
  <si>
    <t xml:space="preserve">4.3.7</t>
  </si>
  <si>
    <t xml:space="preserve">4.3.8</t>
  </si>
  <si>
    <t xml:space="preserve">4.3.9</t>
  </si>
  <si>
    <t xml:space="preserve">4.3.10</t>
  </si>
  <si>
    <t xml:space="preserve">4.3.11</t>
  </si>
  <si>
    <t xml:space="preserve">4.3.12</t>
  </si>
  <si>
    <t xml:space="preserve">4.3.13</t>
  </si>
  <si>
    <t xml:space="preserve">4.3.14</t>
  </si>
  <si>
    <t xml:space="preserve">4.3.15</t>
  </si>
  <si>
    <t xml:space="preserve">4.4</t>
  </si>
  <si>
    <t xml:space="preserve">4.4.1</t>
  </si>
  <si>
    <t xml:space="preserve">4.4.2</t>
  </si>
  <si>
    <t xml:space="preserve">4.5</t>
  </si>
  <si>
    <t xml:space="preserve">4.5.1</t>
  </si>
  <si>
    <t xml:space="preserve">4.5.2</t>
  </si>
  <si>
    <t xml:space="preserve">SUB TOTAL AVENIDA DOS EXPEDICIONÁRIOS</t>
  </si>
  <si>
    <t xml:space="preserve">MODERNIZAÇÃO ILUMINAÇÃO CANTEIRO CENTRAL AVENIDA RIO DE JANEIRO</t>
  </si>
  <si>
    <t xml:space="preserve">5.1</t>
  </si>
  <si>
    <t xml:space="preserve">5.1.1</t>
  </si>
  <si>
    <t xml:space="preserve">5.1.2</t>
  </si>
  <si>
    <t xml:space="preserve">5.2</t>
  </si>
  <si>
    <t xml:space="preserve">5.2.1</t>
  </si>
  <si>
    <t xml:space="preserve">5.3</t>
  </si>
  <si>
    <t xml:space="preserve">5.3.1</t>
  </si>
  <si>
    <t xml:space="preserve">5.3.2</t>
  </si>
  <si>
    <t xml:space="preserve">5.3.3</t>
  </si>
  <si>
    <t xml:space="preserve">5.3.4</t>
  </si>
  <si>
    <t xml:space="preserve">5.3.5</t>
  </si>
  <si>
    <t xml:space="preserve">5.3.6</t>
  </si>
  <si>
    <t xml:space="preserve">5.3.7</t>
  </si>
  <si>
    <t xml:space="preserve">5.3.8</t>
  </si>
  <si>
    <t xml:space="preserve">5.3.9</t>
  </si>
  <si>
    <t xml:space="preserve">5.3.10</t>
  </si>
  <si>
    <t xml:space="preserve">5.3.11</t>
  </si>
  <si>
    <t xml:space="preserve">5.3.12</t>
  </si>
  <si>
    <t xml:space="preserve">5.3.13</t>
  </si>
  <si>
    <t xml:space="preserve">5.3.14</t>
  </si>
  <si>
    <t xml:space="preserve">5.3.15</t>
  </si>
  <si>
    <t xml:space="preserve">5.4</t>
  </si>
  <si>
    <t xml:space="preserve">5.4.1</t>
  </si>
  <si>
    <t xml:space="preserve">5.4.2</t>
  </si>
  <si>
    <t xml:space="preserve">5.5</t>
  </si>
  <si>
    <t xml:space="preserve">5.5.1</t>
  </si>
  <si>
    <t xml:space="preserve">5.5.2</t>
  </si>
  <si>
    <t xml:space="preserve">SUB TOTAL AVENIDA RIO DE JANEIRO</t>
  </si>
  <si>
    <t xml:space="preserve">ADMINSTRAÇÃO LOCAL</t>
  </si>
  <si>
    <t xml:space="preserve">6.1.1</t>
  </si>
  <si>
    <t xml:space="preserve">ELETRICISTA (HORISTA) </t>
  </si>
  <si>
    <t xml:space="preserve">H </t>
  </si>
  <si>
    <t xml:space="preserve">6.1.2</t>
  </si>
  <si>
    <t xml:space="preserve">PLACA DE OBRA (PARA CONSTRUCAO CIVIL) EM CHAPA GALVANIZADA *N. 22*, ADESIVADA,
DE *2,4 X 1,2* M (SEM POSTES PARA FIXACAO)</t>
  </si>
  <si>
    <t xml:space="preserve"> M2</t>
  </si>
  <si>
    <t xml:space="preserve">TOTAL GERAL</t>
  </si>
  <si>
    <t xml:space="preserve">Paranaíba - MS, 16 de junho de 2026</t>
  </si>
  <si>
    <t xml:space="preserve">VINÍCIUS ALMEIDA MURTA</t>
  </si>
  <si>
    <t xml:space="preserve">ENGENHEIRO ELÉTRICO CREA-MG 179637/D VISTO - MS 34271</t>
  </si>
  <si>
    <t xml:space="preserve">MODERNIZAÇÃO DO SISTEMA DE ILUMINAÇÃO DE DISVERSAS AVENIDAS</t>
  </si>
  <si>
    <t xml:space="preserve">MEMORIAL DE CÁLCULO</t>
  </si>
  <si>
    <t xml:space="preserve">Memória de cálculo</t>
  </si>
  <si>
    <t xml:space="preserve">Escavação dos postes e valetas de interligação dos postes</t>
  </si>
  <si>
    <t xml:space="preserve">Reaterro dos postes e valetas de interligação dos postes</t>
  </si>
  <si>
    <t xml:space="preserve">Concretagem dos postes e envelopamento dos eletrodutos</t>
  </si>
  <si>
    <t xml:space="preserve">Interligação das caixas de passagem com os postes</t>
  </si>
  <si>
    <t xml:space="preserve">Interligação entre as caixas de passagem comprimento do circuito</t>
  </si>
  <si>
    <t xml:space="preserve">Caixa de passagem entre postes</t>
  </si>
  <si>
    <t xml:space="preserve">Interligação das caixas de passagem entre canteiros (rua)</t>
  </si>
  <si>
    <t xml:space="preserve">Descida do quadro de distribuição no CP rede para a caixa de passagem</t>
  </si>
  <si>
    <t xml:space="preserve">Proteção do circuito de comando</t>
  </si>
  <si>
    <t xml:space="preserve">Acionamento do contator em caso de falha do relé</t>
  </si>
  <si>
    <t xml:space="preserve">Montagem do comando de acionamento</t>
  </si>
  <si>
    <t xml:space="preserve">Aterramento das luminárias</t>
  </si>
  <si>
    <t xml:space="preserve">Comando de acionamento do circuito</t>
  </si>
  <si>
    <t xml:space="preserve">Cabo de subida nos postes para alimentação das luminárias</t>
  </si>
  <si>
    <t xml:space="preserve">cabo de distribuição do circuito entre caixas comprimento do circuito vezes três fases</t>
  </si>
  <si>
    <t xml:space="preserve">Conforme projeto postes espaçados em aproximadamente 20 metros cobrindo toda a extensão da avenida</t>
  </si>
  <si>
    <t xml:space="preserve">2 luminárias por poste</t>
  </si>
  <si>
    <t xml:space="preserve">Interligação da haste de aterramento e cabo</t>
  </si>
  <si>
    <t xml:space="preserve">Isolação das conexões</t>
  </si>
  <si>
    <t xml:space="preserve">Supervisor da obra 15 horas semanais vezes 8 semanas</t>
  </si>
  <si>
    <t xml:space="preserve">placa de identificação da obra de 2,0m x 3,5m</t>
  </si>
  <si>
    <t xml:space="preserve">POSTE DE AÇO GALVANIZADO A QUENTE TIPO TELECONICO RETO COMPOSTO DE DOIS BRAÇOS ORNAMENTAIS TIPO ASA DE BORBOLETA Ø60,3MM COM PROJEÇÃO DE 2,50M, ENGASTAMENTO DIRETO AO SOLO, SEM JANELA DE INSPECAO H=10M - TOPO=Ø76,2MM E BASE=Ø127mm </t>
  </si>
  <si>
    <t xml:space="preserve">ITEM </t>
  </si>
  <si>
    <t xml:space="preserve">CÓDIGO </t>
  </si>
  <si>
    <t xml:space="preserve">ORIGEM</t>
  </si>
  <si>
    <t xml:space="preserve">UNIDADE</t>
  </si>
  <si>
    <t xml:space="preserve">DESCRIÇÃO</t>
  </si>
  <si>
    <t xml:space="preserve">QUANTIDADE</t>
  </si>
  <si>
    <t xml:space="preserve">CUSTO UNIT.</t>
  </si>
  <si>
    <t xml:space="preserve">CUSTO UNIT TOTAL</t>
  </si>
  <si>
    <t xml:space="preserve">ORSE Abril/2026-1</t>
  </si>
  <si>
    <t xml:space="preserve">M </t>
  </si>
  <si>
    <t xml:space="preserve">TUBO ACO GALVANIZADO COM COSTURA, CLASSE MEDIA, DN 5", E = *5,40* MM, PESO *17,80* KG/M (NBR 5580)</t>
  </si>
  <si>
    <t xml:space="preserve">Composição</t>
  </si>
  <si>
    <t xml:space="preserve">KG</t>
  </si>
  <si>
    <t xml:space="preserve">CHAPA DE ACO GALVANIZADA BITOLA GSG 14, E = 1,95 MM (15,60 KG/M2) </t>
  </si>
  <si>
    <t xml:space="preserve">1.6</t>
  </si>
  <si>
    <t xml:space="preserve">Insumo</t>
  </si>
  <si>
    <t xml:space="preserve">1.7</t>
  </si>
  <si>
    <t xml:space="preserve">1.8</t>
  </si>
  <si>
    <t xml:space="preserve">1.9</t>
  </si>
  <si>
    <t xml:space="preserve">1.10</t>
  </si>
  <si>
    <t xml:space="preserve">1.11</t>
  </si>
  <si>
    <t xml:space="preserve">Valor Total</t>
  </si>
  <si>
    <t xml:space="preserve">Paranaíba - MS, 16 de JUNHO de 2026</t>
  </si>
  <si>
    <r>
      <rPr>
        <b val="true"/>
        <sz val="16"/>
        <rFont val="Times New Roman"/>
        <family val="1"/>
        <charset val="1"/>
      </rPr>
      <t xml:space="preserve">VERIFICAÇÃO DO BDI - ACÓRDÃO 2.622/2013      </t>
    </r>
    <r>
      <rPr>
        <b val="true"/>
        <sz val="10"/>
        <rFont val="Times New Roman"/>
        <family val="1"/>
        <charset val="1"/>
      </rPr>
      <t xml:space="preserve"> Rev 02</t>
    </r>
  </si>
  <si>
    <t xml:space="preserve">DADOS INICIAIS</t>
  </si>
  <si>
    <t xml:space="preserve">TIPO DE OBRA:</t>
  </si>
  <si>
    <t xml:space="preserve">Construção e Manutenção de Estações e Redes de Distribuição de Energia Elétrica</t>
  </si>
  <si>
    <t xml:space="preserve">ENQUADRAMENTO NA DESONERAÇÃO CONFORME LEI N° 12.844/2013:*</t>
  </si>
  <si>
    <t xml:space="preserve">NÃO</t>
  </si>
  <si>
    <t xml:space="preserve">*Uso de encargos sociais desonerados na elaboração do orçamento</t>
  </si>
  <si>
    <t xml:space="preserve">ENQUADRAM-SE NO TIPO SELECIONADO:</t>
  </si>
  <si>
    <t xml:space="preserve">CÁLCULO DOS IMPOSTOS</t>
  </si>
  <si>
    <t xml:space="preserve">TRIBUTOS (impostos COFINS 3%, e PIS 0,65%) </t>
  </si>
  <si>
    <t xml:space="preserve">ISS BRUTO % (LEI MUNICIPAL):</t>
  </si>
  <si>
    <t xml:space="preserve">% INCIDÊNCIA (M.OBRA)*</t>
  </si>
  <si>
    <t xml:space="preserve">ISS LÍQUIDO</t>
  </si>
  <si>
    <t xml:space="preserve">TOTAL IMPOSTOS</t>
  </si>
  <si>
    <t xml:space="preserve">*Incidência do total do contrato que representa mão de obra para compor a base de cálculo conf. legislação municipal.</t>
  </si>
  <si>
    <t xml:space="preserve">VERFICAÇÃO E CÁLCULO DO BDI</t>
  </si>
  <si>
    <t xml:space="preserve">ITEM COMPONENTE</t>
  </si>
  <si>
    <t xml:space="preserve">1º QUARTIL</t>
  </si>
  <si>
    <t xml:space="preserve">MÉDIO</t>
  </si>
  <si>
    <t xml:space="preserve">3º QUARTIL</t>
  </si>
  <si>
    <t xml:space="preserve">Adotado</t>
  </si>
  <si>
    <t xml:space="preserve">Cálculo arredondado</t>
  </si>
  <si>
    <t xml:space="preserve">Administração Central</t>
  </si>
  <si>
    <t xml:space="preserve">Seguro e Garantia</t>
  </si>
  <si>
    <t xml:space="preserve">Risco</t>
  </si>
  <si>
    <t xml:space="preserve">Despesas Financeiras</t>
  </si>
  <si>
    <t xml:space="preserve">Lucro</t>
  </si>
  <si>
    <t xml:space="preserve">Impostos</t>
  </si>
  <si>
    <t xml:space="preserve">BDI CALCULADO</t>
  </si>
  <si>
    <t xml:space="preserve">LIMITES DO BDI</t>
  </si>
  <si>
    <t xml:space="preserve">CORREÇÃO DA DESONERAÇÃO</t>
  </si>
  <si>
    <t xml:space="preserve">BDI CALCULADO C/ DESONERAÇÃO:</t>
  </si>
  <si>
    <t xml:space="preserve">Contribuição Previdenciária sobre a Receita Bruta (CPRB)</t>
  </si>
  <si>
    <t xml:space="preserve">BANCO DE DADOS</t>
  </si>
  <si>
    <t xml:space="preserve">TIPO DE OBRA</t>
  </si>
  <si>
    <t xml:space="preserve">CÓDIGO</t>
  </si>
  <si>
    <t xml:space="preserve">ENQUARAMENTO</t>
  </si>
  <si>
    <t xml:space="preserve">Construção de edificios</t>
  </si>
  <si>
    <t xml:space="preserve">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</si>
  <si>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 xml:space="preserve">Construção de rodovias e ferrovias</t>
  </si>
  <si>
    <t xml:space="preserve">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</si>
  <si>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 xml:space="preserve">Construção de Redes de Abastecimento de Água, Coleta de Esgoto e Construções Correlatas</t>
  </si>
  <si>
    <t xml:space="preserve">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</si>
  <si>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 xml:space="preserve">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</si>
  <si>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 xml:space="preserve">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</si>
  <si>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</si>
  <si>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</si>
  <si>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</si>
  <si>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 xml:space="preserve">PIS</t>
  </si>
  <si>
    <t xml:space="preserve">CONFINS</t>
  </si>
  <si>
    <t xml:space="preserve">BASE DE CÁLCULO</t>
  </si>
  <si>
    <t xml:space="preserve">LUCRO PRESUMIDO</t>
  </si>
  <si>
    <t xml:space="preserve">RECEITA BRUTA (VALOR DA NOTA)</t>
  </si>
  <si>
    <t xml:space="preserve">VALOR DA NOTA - RECUPERAÇÃO DE CRÉDITO (AQUISIÇÃO DE INSUMOS)</t>
  </si>
  <si>
    <t xml:space="preserve">Código da pesquisa</t>
  </si>
  <si>
    <t xml:space="preserve">1º Quartil</t>
  </si>
  <si>
    <t xml:space="preserve">Médio</t>
  </si>
  <si>
    <t xml:space="preserve">3º Quartil</t>
  </si>
  <si>
    <t xml:space="preserve">BDI</t>
  </si>
  <si>
    <t xml:space="preserve">1 Quartil</t>
  </si>
  <si>
    <t xml:space="preserve">3 Quartil</t>
  </si>
  <si>
    <t xml:space="preserve">Avenida Juca Pinhé, 333, Jardim Santa Mônica</t>
  </si>
  <si>
    <t xml:space="preserve">SECRETARIA DE URBANISMO, HABITAÇÃO </t>
  </si>
  <si>
    <t xml:space="preserve">E INFRAESTRUTURA</t>
  </si>
  <si>
    <t xml:space="preserve">Empreendimento: MODERNIZAÇÃO DO SISTEMA DE ILUMINAÇÃO DE DIVERSAS AVENIDAS</t>
  </si>
  <si>
    <t xml:space="preserve">Endereço: DIVERSAS AVENIDAS MUNICÍPIO DE PARANAÍBA</t>
  </si>
  <si>
    <t xml:space="preserve">se</t>
  </si>
  <si>
    <t xml:space="preserve">CRONOGRAMA FÍSICO-FINANCEIRO</t>
  </si>
  <si>
    <t xml:space="preserve">Item </t>
  </si>
  <si>
    <t xml:space="preserve">ITEM/SERVIÇO</t>
  </si>
  <si>
    <t xml:space="preserve">PERÍODO</t>
  </si>
  <si>
    <t xml:space="preserve">MÊS 01</t>
  </si>
  <si>
    <t xml:space="preserve">MÊS 02</t>
  </si>
  <si>
    <t xml:space="preserve">MÊS 03</t>
  </si>
  <si>
    <t xml:space="preserve">TOTAL</t>
  </si>
  <si>
    <t xml:space="preserve">Evolução Física - Período (%)</t>
  </si>
  <si>
    <t xml:space="preserve">Evolução Física - Acumulado (%)</t>
  </si>
  <si>
    <t xml:space="preserve">Evolução Financeira - Período (R$)</t>
  </si>
  <si>
    <t xml:space="preserve">Evolução Financeira - Acumulado (R$)</t>
  </si>
  <si>
    <t xml:space="preserve">SINAPI - Sistema Nacional de Pesquisa de Custos e Índices da Construção Civil</t>
  </si>
  <si>
    <t xml:space="preserve">RELATÓRIO DE PREÇOS DE INSUMOS - ENCARGOS SOCIAIS SEM DESONERAÇÃO</t>
  </si>
  <si>
    <t xml:space="preserve">Mês de Referência:</t>
  </si>
  <si>
    <t xml:space="preserve">04/2026</t>
  </si>
  <si>
    <t xml:space="preserve">Encargos sociais sobre a mão de obra:</t>
  </si>
  <si>
    <t xml:space="preserve">Data de emissão:</t>
  </si>
  <si>
    <t xml:space="preserve">12/05/2026</t>
  </si>
  <si>
    <t xml:space="preserve">(SEM DESONERAÇÃO)</t>
  </si>
  <si>
    <t xml:space="preserve">MS</t>
  </si>
  <si>
    <t xml:space="preserve">Localidade</t>
  </si>
  <si>
    <t xml:space="preserve">CAMPO GRANDE</t>
  </si>
  <si>
    <t xml:space="preserve">Origem de preço:</t>
  </si>
  <si>
    <t xml:space="preserve">C = COLETADO</t>
  </si>
  <si>
    <t xml:space="preserve">CR = COEFICIENTE DE REPRESENTATIVIDADE</t>
  </si>
  <si>
    <t xml:space="preserve">Horista</t>
  </si>
  <si>
    <t xml:space="preserve">Preço em branco para determinado estado significa que não houve coleta mínima de preços no mês de referência</t>
  </si>
  <si>
    <t xml:space="preserve">Mensalista</t>
  </si>
  <si>
    <t xml:space="preserve">Acessar Fichas de Especificação Técnico dos Insumos</t>
  </si>
  <si>
    <t xml:space="preserve">Preços Medianos (R$):</t>
  </si>
  <si>
    <t xml:space="preserve">Classificação</t>
  </si>
  <si>
    <t xml:space="preserve">Código do
Insumo</t>
  </si>
  <si>
    <t xml:space="preserve">Descrição do Insumo</t>
  </si>
  <si>
    <t xml:space="preserve">Unidade</t>
  </si>
  <si>
    <t xml:space="preserve">Origem de
Preço</t>
  </si>
  <si>
    <t xml:space="preserve">SERVIÇOS</t>
  </si>
  <si>
    <t xml:space="preserve">ABERTURA PARA ENCAIXE DE CUBA OU LAVATORIO EM BANCADA DE MARMORE/ GRANITO OU OUTRO TIPO DE PEDRA NATURAL</t>
  </si>
  <si>
    <t xml:space="preserve">CR</t>
  </si>
  <si>
    <t xml:space="preserve">MATERIAL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</si>
  <si>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</si>
  <si>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</si>
  <si>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</si>
  <si>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</si>
  <si>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</si>
  <si>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C</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</si>
  <si>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</si>
  <si>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</si>
  <si>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</si>
  <si>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</si>
  <si>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</si>
  <si>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</si>
  <si>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</si>
  <si>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</si>
  <si>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</si>
  <si>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</si>
  <si>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</si>
  <si>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</si>
  <si>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</si>
  <si>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</si>
  <si>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</si>
  <si>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</si>
  <si>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</si>
  <si>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</si>
  <si>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</si>
  <si>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</si>
  <si>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</si>
  <si>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</si>
  <si>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</si>
  <si>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</si>
  <si>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</si>
  <si>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</si>
  <si>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</si>
  <si>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</si>
  <si>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</si>
  <si>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</si>
  <si>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</si>
  <si>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</si>
  <si>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</si>
  <si>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</si>
  <si>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</si>
  <si>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</si>
  <si>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</si>
  <si>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</si>
  <si>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</si>
  <si>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</si>
  <si>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</si>
  <si>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</si>
  <si>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</si>
  <si>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L</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</si>
  <si>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</si>
  <si>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</si>
  <si>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</si>
  <si>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</si>
  <si>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</si>
  <si>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</si>
  <si>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</si>
  <si>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</si>
  <si>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</si>
  <si>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</si>
  <si>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</si>
  <si>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</si>
  <si>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</si>
  <si>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</si>
  <si>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</si>
  <si>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</si>
  <si>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</si>
  <si>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</si>
  <si>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</si>
  <si>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</si>
  <si>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</si>
  <si>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</si>
  <si>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</si>
  <si>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</si>
  <si>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</si>
  <si>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</si>
  <si>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</si>
  <si>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</si>
  <si>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</si>
  <si>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</si>
  <si>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</si>
  <si>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</si>
  <si>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</si>
  <si>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</si>
  <si>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</si>
  <si>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</si>
  <si>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</si>
  <si>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</si>
  <si>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</si>
  <si>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</si>
  <si>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</si>
  <si>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</si>
  <si>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</si>
  <si>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</si>
  <si>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</si>
  <si>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</si>
  <si>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</si>
  <si>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</si>
  <si>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</si>
  <si>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</si>
  <si>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</si>
  <si>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</si>
  <si>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</si>
  <si>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</si>
  <si>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</si>
  <si>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</si>
  <si>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</si>
  <si>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</si>
  <si>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</si>
  <si>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</si>
  <si>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</si>
  <si>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</si>
  <si>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</si>
  <si>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</si>
  <si>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</si>
  <si>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</si>
  <si>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</si>
  <si>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</si>
  <si>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</si>
  <si>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</si>
  <si>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</si>
  <si>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</si>
  <si>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</si>
  <si>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</si>
  <si>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</si>
  <si>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</si>
  <si>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</si>
  <si>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</si>
  <si>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</si>
  <si>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</si>
  <si>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</si>
  <si>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</si>
  <si>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</si>
  <si>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</si>
  <si>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</si>
  <si>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</si>
  <si>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</si>
  <si>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</si>
  <si>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</si>
  <si>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</si>
  <si>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</si>
  <si>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</si>
  <si>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</si>
  <si>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</si>
  <si>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</si>
  <si>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M3</t>
  </si>
  <si>
    <t xml:space="preserve">MAO DE OBRA</t>
  </si>
  <si>
    <t xml:space="preserve">AJUDANTE DE ARMADOR (HORISTA)</t>
  </si>
  <si>
    <t xml:space="preserve">H</t>
  </si>
  <si>
    <t xml:space="preserve">AJUDANTE DE ARMADOR (MENSALISTA)</t>
  </si>
  <si>
    <t xml:space="preserve">MES</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</si>
  <si>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</si>
  <si>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</si>
  <si>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</si>
  <si>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</si>
  <si>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</si>
  <si>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</si>
  <si>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</si>
  <si>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</si>
  <si>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</si>
  <si>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</si>
  <si>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</si>
  <si>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</si>
  <si>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</si>
  <si>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</si>
  <si>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</si>
  <si>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</si>
  <si>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</si>
  <si>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</si>
  <si>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AMPERIMETRO, TENSAO AC/DC, CAPACIDADE MAXIMA 1000 A</t>
  </si>
  <si>
    <t xml:space="preserve">ALICATE BICO LONGO (MEIA CANA) 6", COM ISOLAMENTO ATE 1000 V</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</si>
  <si>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</si>
  <si>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</si>
  <si>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</si>
  <si>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</si>
  <si>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</si>
  <si>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DESENCAPADOR AUTOMATICO 8"</t>
  </si>
  <si>
    <t xml:space="preserve">ALICATE PARA ANEIS DE PISTAO, CAPACIDADE *50* A 100 MM</t>
  </si>
  <si>
    <t xml:space="preserve">ALICATE PROFISSIONAL 8", UNIVERSAL, COM ISOLAMENTO ATE 1000 V</t>
  </si>
  <si>
    <t xml:space="preserve">ENCARGOS COMPLEMENTARES</t>
  </si>
  <si>
    <t xml:space="preserve">ALIMENTACAO - HORISTA (COLETADO CAIXA - ENCARGOS COMPLEMENTARES)</t>
  </si>
  <si>
    <t xml:space="preserve">ALIMENTACAO - MENSALISTA (COLETADO CAIXA - ENCARGOS COMPLEMENTARES)</t>
  </si>
  <si>
    <t xml:space="preserve">EQUIPAMENTO (AQUISIÇÃO)</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</si>
  <si>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</si>
  <si>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</si>
  <si>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</si>
  <si>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</si>
  <si>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</si>
  <si>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</si>
  <si>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</si>
  <si>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</si>
  <si>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</si>
  <si>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</si>
  <si>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</si>
  <si>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</si>
  <si>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</si>
  <si>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</si>
  <si>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</si>
  <si>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</si>
  <si>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</si>
  <si>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</si>
  <si>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</si>
  <si>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</si>
  <si>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</si>
  <si>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</si>
  <si>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</si>
  <si>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</si>
  <si>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</si>
  <si>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</si>
  <si>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</si>
  <si>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</si>
  <si>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</si>
  <si>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</si>
  <si>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</si>
  <si>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</si>
  <si>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</si>
  <si>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</si>
  <si>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</si>
  <si>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</si>
  <si>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</si>
  <si>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</si>
  <si>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</si>
  <si>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</si>
  <si>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</si>
  <si>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</si>
  <si>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</si>
  <si>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</si>
  <si>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</si>
  <si>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</si>
  <si>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</si>
  <si>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</si>
  <si>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</si>
  <si>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</si>
  <si>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</si>
  <si>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</si>
  <si>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</si>
  <si>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</si>
  <si>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</si>
  <si>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</si>
  <si>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</si>
  <si>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</si>
  <si>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</si>
  <si>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</si>
  <si>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</si>
  <si>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</si>
  <si>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</si>
  <si>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</si>
  <si>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</si>
  <si>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</si>
  <si>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</si>
  <si>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</si>
  <si>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</si>
  <si>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</si>
  <si>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</si>
  <si>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APONTADOR OU APROPRIADOR DE MAO DE OBRA (HORISTA)</t>
  </si>
  <si>
    <t xml:space="preserve">APONTADOR OU APROPRIADOR DE MAO DE OBRA (MENSALISTA)</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</si>
  <si>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</si>
  <si>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</si>
  <si>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</si>
  <si>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</si>
  <si>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</si>
  <si>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AR-CONDICIONADO FRIO SPLITAO MODULAR 10 TR</t>
  </si>
  <si>
    <t xml:space="preserve">AR-CONDICIONADO FRIO SPLITAO MODULAR 15 TR</t>
  </si>
  <si>
    <t xml:space="preserve">AR-CONDICIONADO FRIO SPLITAO MODULAR 20 TR</t>
  </si>
  <si>
    <t xml:space="preserve">AR-CONDICIONADO SPLIT INVERTER, HI-WALL (PAREDE), 12000 BTU/H, CICLO FRIO, 60HZ, CLASSIFICACAO A (SELO PROCEL), GAS HFC, CONTROLE S/FIO</t>
  </si>
  <si>
    <t xml:space="preserve">AR-CONDICIONADO SPLIT INVERTER, HI-WALL (PAREDE), 18000 BTU/H, CICLO FRIO, 60HZ, CLASSIFICACAO A (SELO PROCEL), GAS HFC, CONTROLE S/FIO</t>
  </si>
  <si>
    <t xml:space="preserve">AR-CONDICIONADO SPLIT INVERTER, HI-WALL (PAREDE), 24000 BTU/H, CICLO FRIO, 60HZ, CLASSIFICACAO A (SELO PROCEL), GAS HFC, CONTROLE S/FIO</t>
  </si>
  <si>
    <t xml:space="preserve">AR-CONDICIONADO SPLIT INVERTER, HI-WALL (PAREDE), 9000 BTU/H, CICLO FRIO, 60HZ, CLASSIFICACAO A (SELO PROCEL), GAS HFC, CONTROLE S/FIO</t>
  </si>
  <si>
    <t xml:space="preserve">AR-CONDICIONADO SPLIT INVERTER, PISO TETO, 18000 BTU/H, CICLO FRIO, 60HZ, CLASSIFICACAO ENERGETICA A OU B (SELO PROCEL), GAS HFC, CONTROLE S/FIO</t>
  </si>
  <si>
    <t xml:space="preserve">AR-CONDICIONADO SPLIT INVERTER, PISO TETO, 24000 BTU/H, CICLO FRIO, 60HZ, CLASSIFICACAO ENERGETICA A OU B (SELO PROCEL), GAS HFC, CONTROLE S/FIO</t>
  </si>
  <si>
    <t xml:space="preserve">AR-CONDICIONADO SPLIT INVERTER, PISO TETO, 24000 BTU/H, QUENTE/FRIO, 60HZ, CLASSIFICACAO ENERGETICA A - SELO PROCEL, GAS HFC, CONTROLE S/FIO</t>
  </si>
  <si>
    <t xml:space="preserve">AR-CONDICIONADO SPLIT INVERTER, PISO TETO, 36000 BTU/H, CICLO FRIO, 60HZ, CLASSIFICACAO ENERGETICA A OU B (SELO PROCEL), GAS HFC, CONTROLE S/FIO</t>
  </si>
  <si>
    <t xml:space="preserve">AR-CONDICIONADO SPLIT INVERTER, PISO TETO, 48000 BTU/H, CICLO FRIO, 60HZ, CLASSIFICACAO ENERGETICA A OU B (SELO PROCEL), GAS HFC, CONTROLE S/FIO</t>
  </si>
  <si>
    <t xml:space="preserve">AR-CONDICIONADO SPLIT INVERTER, PISO TETO, APRESENTANDO ENTRE 54000 E 58000 BTU/H, CICLO FRIO, 60HZ, CLASSIFICACAO ENERGETICA A OU B (SELO PROCEL), GAS HFC, CONTROLE S/FIO</t>
  </si>
  <si>
    <t xml:space="preserve">AR-CONDICIONADO SPLIT ON/OFF, CASSETE (TETO), 18000 BTUS/H, CICLO QUENTE/FRIO, 60 HZ, CLASSIFICACAO ENERGETICA C - SELO PROCEL, GAS HFC, CONTROLE S/ FIO</t>
  </si>
  <si>
    <t xml:space="preserve">AR-CONDICIONADO SPLIT ON/OFF, CASSETE (TETO), 24000 BTUS/H, CICLO QUENTE/FRIO, 60 HZ, CLASSIFICACAO ENERGETICA C - SELO PROCEL, GAS HFC, CONTROLE S/ FIO</t>
  </si>
  <si>
    <t xml:space="preserve">AR-CONDICIONADO SPLIT ON/OFF, CASSETE (TETO), 36000 BTUS/H, CICLO QUENTE/FRIO, 60 HZ, CLASSIFICACAO ENERGETICA A - SELO PROCEL, GAS HFC, CONTROLE S/ FIO</t>
  </si>
  <si>
    <t xml:space="preserve">AR-CONDICIONADO SPLIT ON/OFF, CASSETE (TETO), 48000 BTUS/H, CICLO QUENTE/FRIO, 60 HZ, CLASSIFICACAO ENERGETICA A - SELO PROCEL, GAS HFC, CONTROLE S/ FIO</t>
  </si>
  <si>
    <t xml:space="preserve">AR-CONDICIONADO SPLIT ON/OFF, CASSETE (TETO), 60000 BTUS/H, CICLO QUENTE/FRIO, 60 HZ, CLASSIFICACAO ENERGETICA A - SELO PROCEL, GAS HFC, CONTROLE S/ FIO</t>
  </si>
  <si>
    <t xml:space="preserve">AR-CONDICIONADO SPLIT ON/OFF, CASSETE (TETO), FRIO 4 VIAS 18000 BTUS/H, CLASSIFICACAO ENERGETICA C - SELO PROCEL, GAS HFC, CONTROLE S/ FIO</t>
  </si>
  <si>
    <t xml:space="preserve">AR-CONDICIONADO SPLIT ON/OFF, CASSETE (TETO), FRIO 4 VIAS 24000 BTUS/H, CLASSIFICACAO ENERGETICA C - SELO PROCEL, GAS HFC, CONTROLE S/ FIO</t>
  </si>
  <si>
    <t xml:space="preserve">AR-CONDICIONADO SPLIT ON/OFF, CASSETE (TETO), FRIO 4 VIAS 36000 BTUS/H, CLASSIFICACAO ENERGETICA C - SELO PROCEL, GAS HFC, CONTROLE S/ FIO</t>
  </si>
  <si>
    <t xml:space="preserve">AR-CONDICIONADO SPLIT ON/OFF, CASSETE (TETO), FRIO 4 VIAS 48000 BTUS/H, CLASSIFICACAO ENERGETICA C - SELO PROCEL, GAS HFC, CONTROLE S/ FIO</t>
  </si>
  <si>
    <t xml:space="preserve">AR-CONDICIONADO SPLIT ON/OFF, CASSETE (TETO), FRIO 4 VIAS 60000 BTUS/H, CLASSIFICACAO ENERGETICA C - SELO PROCEL, GAS HFC, CONTROLE S/ FIO</t>
  </si>
  <si>
    <t xml:space="preserve">AR-CONDICIONADO SPLIT ON/OFF, HI-WALL (PAREDE), 12000 BTUS/H, CICLO FRIO, 60 HZ, CLASSIFICACAO ENERGETICA A - SELO PROCEL, GAS HFC, CONTROLE S/ FIO</t>
  </si>
  <si>
    <t xml:space="preserve">AR-CONDICIONADO SPLIT ON/OFF, HI-WALL (PAREDE), 12000 BTUS/H, CICLO QUENTE/FRIO, 60 HZ, CLASSIFICACAO ENERGETICA A - SELO PROCEL, GAS HFC, CONTROLE S/ FIO</t>
  </si>
  <si>
    <t xml:space="preserve">AR-CONDICIONADO SPLIT ON/OFF, HI-WALL (PAREDE), 18000 BTUS/H, CICLO FRIO, 60 HZ, CLASSIFICACAO ENERGETICA A - SELO PROCEL, GAS HFC, CONTROLE S/ FIO</t>
  </si>
  <si>
    <t xml:space="preserve">AR-CONDICIONADO SPLIT ON/OFF, HI-WALL (PAREDE), 18000 BTUS/H, CICLO QUENTE/FRIO, 60 HZ, CLASSIFICACAO ENERGETICA A - SELO PROCEL, GAS HFC, CONTROLE S/ FIO</t>
  </si>
  <si>
    <t xml:space="preserve">AR-CONDICIONADO SPLIT ON/OFF, HI-WALL (PAREDE), 24000 BTUS/H, CICLO FRIO, 60 HZ, CLASSIFICACAO ENERGETICA A - SELO PROCEL, GAS HFC, CONTROLE S/ FIO</t>
  </si>
  <si>
    <t xml:space="preserve">AR-CONDICIONADO SPLIT ON/OFF, HI-WALL (PAREDE), 24000 BTUS/H, CICLO QUENTE/FRIO, 60 HZ, CLASSIFICACAO ENERGETICA A - SELO PROCEL, GAS HFC, CONTROLE S/ FIO</t>
  </si>
  <si>
    <t xml:space="preserve">AR-CONDICIONADO SPLIT ON/OFF, HI-WALL (PAREDE), 9000 BTUS/H, CICLO FRIO, 60 HZ, CLASSIFICACAO ENERGETICA A - SELO PROCEL, GAS HFC, CONTROLE S/ FIO</t>
  </si>
  <si>
    <t xml:space="preserve">AR-CONDICIONADO SPLIT ON/OFF, HI-WALL (PAREDE), 9000 BTUS/H, CICLO QUENTE/FRIO, 60 HZ, CLASSIFICACAO ENERGETICA A - SELO PROCEL, GAS HFC, CONTROLE S/ FIO</t>
  </si>
  <si>
    <t xml:space="preserve">AR-CONDICIONADO SPLIT ON/OFF, PISO TETO, 18.000 BTU/H, CICLO FRIO, 60HZ, CLASSIFICACAO ENERGETICA C - SELO PROCEL, GAS HFC, CONTROLE S/FIO</t>
  </si>
  <si>
    <t xml:space="preserve">AR-CONDICIONADO SPLIT ON/OFF, PISO TETO, 24.000 BTU/H, CICLO FRIO, 60HZ, CLASSIFICACAO ENERGETICA C - SELO PROCEL, GAS HFC, CONTROLE S/FIO</t>
  </si>
  <si>
    <t xml:space="preserve">AR-CONDICIONADO SPLIT ON/OFF, PISO TETO, 36.000 BTU/H, CICLO FRIO, 60HZ, CLASSIFICACAO ENERGETICA C - SELO PROCEL, GAS HFC, CONTROLE S/FIO</t>
  </si>
  <si>
    <t xml:space="preserve">AR-CONDICIONADO SPLIT ON/OFF, PISO TETO, 48.000 BTU/H, CICLO FRIO, 60HZ, CLASSIFICACAO ENERGETICA C - SELO PROCEL, GAS HFC, CONTROLE S/FIO</t>
  </si>
  <si>
    <t xml:space="preserve">AR-CONDICIONADO SPLIT ON/OFF, PISO TETO, 60.000 BTU/H, CICLO FRIO, 60HZ, CLASSIFICACAO ENERGETICA C - SELO PROCEL, GAS HFC, CONTROLE S/FIO</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</si>
  <si>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</si>
  <si>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</si>
  <si>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</si>
  <si>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</si>
  <si>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</si>
  <si>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</si>
  <si>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</si>
  <si>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</si>
  <si>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</si>
  <si>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</si>
  <si>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ARCO DE SERRA REGULAVEL PARA LAMINAS DE 8" A 12"</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</si>
  <si>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</si>
  <si>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</si>
  <si>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</si>
  <si>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</si>
  <si>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</si>
  <si>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</si>
  <si>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</si>
  <si>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</si>
  <si>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</si>
  <si>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</si>
  <si>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</si>
  <si>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</si>
  <si>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</si>
  <si>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</si>
  <si>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</si>
  <si>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</si>
  <si>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</si>
  <si>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</si>
  <si>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</si>
  <si>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</si>
  <si>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</si>
  <si>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</si>
  <si>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</si>
  <si>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</si>
  <si>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</si>
  <si>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</si>
  <si>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</si>
  <si>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</si>
  <si>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</si>
  <si>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</si>
  <si>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</si>
  <si>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</si>
  <si>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</si>
  <si>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</si>
  <si>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</si>
  <si>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</si>
  <si>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</si>
  <si>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</si>
  <si>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CARBONO, GALVANIZADA A FOGO (IMERSAO A QUENTE), DIAMETRO EXTERNO = 35 MM, ESPESSURA = 3 MM, DIAMETRO DO FURO = 18 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</si>
  <si>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</si>
  <si>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</si>
  <si>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</si>
  <si>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</si>
  <si>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</si>
  <si>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</si>
  <si>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</si>
  <si>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</si>
  <si>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</si>
  <si>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</si>
  <si>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</si>
  <si>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CARBONO, GALVANIZADA A FOGO (IMERSAO A QUENTE), DIMENSAO = 38 MM, ESPESSURA = 3 MM, DIAMETRO DO FURO =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</si>
  <si>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</si>
  <si>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</si>
  <si>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</si>
  <si>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</si>
  <si>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</si>
  <si>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</si>
  <si>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</si>
  <si>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</si>
  <si>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</si>
  <si>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</si>
  <si>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</si>
  <si>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</si>
  <si>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</si>
  <si>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</si>
  <si>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</si>
  <si>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</si>
  <si>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</si>
  <si>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</si>
  <si>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</si>
  <si>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</si>
  <si>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</si>
  <si>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</si>
  <si>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</si>
  <si>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</si>
  <si>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</si>
  <si>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</si>
  <si>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</si>
  <si>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AVENTAL EM PVC, FORRADO, *0,3* MM DE ESPESSURA, *1,15 X 0,70* M (COMPRIMENTO X LARGURA), 100% IMPERMEAVEL</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</si>
  <si>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</si>
  <si>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</si>
  <si>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</si>
  <si>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</si>
  <si>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</si>
  <si>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</si>
  <si>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</si>
  <si>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</si>
  <si>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</si>
  <si>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BALANCIM INDIVIDUAL, TIPO CADEIRA SUSPENSA SOBE E DESCE</t>
  </si>
  <si>
    <t xml:space="preserve">BALDE DE PLASTICO CAPACIDADE 12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</si>
  <si>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</si>
  <si>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</si>
  <si>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</si>
  <si>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</si>
  <si>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</si>
  <si>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</si>
  <si>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M2</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</si>
  <si>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</si>
  <si>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</si>
  <si>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</si>
  <si>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</si>
  <si>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</si>
  <si>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</si>
  <si>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</si>
  <si>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</si>
  <si>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</si>
  <si>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</si>
  <si>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</si>
  <si>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</si>
  <si>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</si>
  <si>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 xml:space="preserve">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</si>
  <si>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</si>
  <si>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</si>
  <si>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</si>
  <si>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</si>
  <si>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</si>
  <si>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</si>
  <si>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</si>
  <si>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</si>
  <si>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</si>
  <si>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</si>
  <si>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</si>
  <si>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</si>
  <si>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</si>
  <si>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</si>
  <si>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</si>
  <si>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</si>
  <si>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</si>
  <si>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</si>
  <si>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</si>
  <si>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</si>
  <si>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</si>
  <si>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</si>
  <si>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</si>
  <si>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</si>
  <si>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</si>
  <si>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</si>
  <si>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</si>
  <si>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</si>
  <si>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</si>
  <si>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</si>
  <si>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</si>
  <si>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</si>
  <si>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</si>
  <si>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</si>
  <si>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 xml:space="preserve">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</si>
  <si>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</si>
  <si>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</si>
  <si>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</si>
  <si>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</si>
  <si>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</si>
  <si>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</si>
  <si>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</si>
  <si>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</si>
  <si>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360 L, MOTOR ELETRICO TRIFASICO 220/380V, POTENCIA 4CV, SEM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</si>
  <si>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</si>
  <si>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</si>
  <si>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</si>
  <si>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</si>
  <si>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</si>
  <si>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</si>
  <si>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</si>
  <si>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</si>
  <si>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</si>
  <si>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</si>
  <si>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</si>
  <si>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</si>
  <si>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</si>
  <si>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</si>
  <si>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</si>
  <si>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</si>
  <si>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</si>
  <si>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</si>
  <si>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</si>
  <si>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</si>
  <si>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</si>
  <si>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</si>
  <si>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</si>
  <si>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</si>
  <si>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</si>
  <si>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</si>
  <si>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</si>
  <si>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(L X A X C) - FBK 10,0 MPA</t>
  </si>
  <si>
    <t xml:space="preserve">BLOCO DE CONCRETO ESTRUTURAL 14 X 19 X 29 CM (L X A X C) - FBK 12,0 MPA</t>
  </si>
  <si>
    <t xml:space="preserve">BLOCO DE CONCRETO ESTRUTURAL 14 X 19 X 29 CM (L X A X C) - FBK 16,0 MPA</t>
  </si>
  <si>
    <t xml:space="preserve">BLOCO DE CONCRETO ESTRUTURAL 14 X 19 X 29 CM (L X A X C) - FBK 6,0 MPA</t>
  </si>
  <si>
    <t xml:space="preserve">BLOCO DE CONCRETO ESTRUTURAL 14 X 19 X 29 CM, FBK 14 MPA (NBR 6136)</t>
  </si>
  <si>
    <t xml:space="preserve">BLOCO DE CONCRETO ESTRUTURAL 14 X 19 X 29 CM, FBK 4,5 MPA (NBR 6136)</t>
  </si>
  <si>
    <t xml:space="preserve">BLOCO DE CONCRETO ESTRUTURAL 14 X 19 X 29 CM, FBK 8 MPA (NBR 6136)</t>
  </si>
  <si>
    <t xml:space="preserve">BLOCO DE CONCRETO ESTRUTURAL 14 X 19 X 34 CM, FBK 4,5 MPA (NBR 6136)</t>
  </si>
  <si>
    <t xml:space="preserve">BLOCO DE CONCRETO ESTRUTURAL 14 X 19 X 39 CM (L X A X C) - FBK 10,0 MPA</t>
  </si>
  <si>
    <t xml:space="preserve">BLOCO DE CONCRETO ESTRUTURAL 14 X 19 X 39 CM (L X A X C) - FBK 12,0 MPA</t>
  </si>
  <si>
    <t xml:space="preserve">BLOCO DE CONCRETO ESTRUTURAL 14 X 19 X 39 CM (L X A X C) - FBK 16,0 MPA</t>
  </si>
  <si>
    <t xml:space="preserve">BLOCO DE CONCRETO ESTRUTURAL 14 X 19 X 39 CM (L X A X C) - FBK 6,0 MPA</t>
  </si>
  <si>
    <t xml:space="preserve">BLOCO DE CONCRETO ESTRUTURAL 14 X 19 X 39 CM, FBK 14 MPA (NBR 6136)</t>
  </si>
  <si>
    <t xml:space="preserve">BLOCO DE CONCRETO ESTRUTURAL 14 X 19 X 39 CM, FBK 4,5 MPA (NBR 6136)</t>
  </si>
  <si>
    <t xml:space="preserve">BLOCO DE CONCRETO ESTRUTURAL 14 X 19 X 39 CM, FBK 8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</si>
  <si>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</si>
  <si>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</si>
  <si>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</si>
  <si>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</si>
  <si>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</si>
  <si>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</si>
  <si>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</si>
  <si>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</si>
  <si>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</si>
  <si>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</si>
  <si>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</si>
  <si>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</si>
  <si>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</si>
  <si>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</si>
  <si>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</si>
  <si>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</si>
  <si>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</si>
  <si>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</si>
  <si>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</si>
  <si>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</si>
  <si>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</si>
  <si>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</si>
  <si>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</si>
  <si>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</si>
  <si>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</si>
  <si>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</si>
  <si>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</si>
  <si>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</si>
  <si>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</si>
  <si>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</si>
  <si>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</si>
  <si>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</si>
  <si>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</si>
  <si>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</si>
  <si>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</si>
  <si>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</si>
  <si>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</si>
  <si>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</si>
  <si>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</si>
  <si>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</si>
  <si>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</si>
  <si>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</si>
  <si>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</si>
  <si>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</si>
  <si>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</si>
  <si>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</si>
  <si>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</si>
  <si>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</si>
  <si>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</si>
  <si>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2,96HP, DIAMETRO DE SUCCAO X ELEVACAO 1 1/2" X 1 1/4", DIAMETRO DO ROTOR 148 MM, HM/Q: 34 M / 14,80 M3/H A 40 M / 8,60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</si>
  <si>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</si>
  <si>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</si>
  <si>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</si>
  <si>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</si>
  <si>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SUBMERSIVEL, ELETRICA, TRIFASICA, POTENCIA 0,99 HP, DIAMETRO ROTOR 98 MM SEMIABERTO, BOCAL DE SAIDA DIAMETRO 2 POLEGADAS, HM/Q = 2 M / 28,90 M3/H A 14 M / 7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</si>
  <si>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</si>
  <si>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</si>
  <si>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</si>
  <si>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</si>
  <si>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</si>
  <si>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</si>
  <si>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</si>
  <si>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PARA CHUVEIRO SIMPLES</t>
  </si>
  <si>
    <t xml:space="preserve">BRACO OU HASTE RETA COM CANOPLA PLASTICA, 1/2", PARA CHUVEIRO ELETRICO</t>
  </si>
  <si>
    <t xml:space="preserve">BRACO P/ LUMINARIA PUBLICA 1 X 1,50M ROMAGNOLE OU EQUIV</t>
  </si>
  <si>
    <t xml:space="preserve">BROCHA RETANGULAR, *15 X 5* CM</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</si>
  <si>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</si>
  <si>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</si>
  <si>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</si>
  <si>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</si>
  <si>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</si>
  <si>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</si>
  <si>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</si>
  <si>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</si>
  <si>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</si>
  <si>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</si>
  <si>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</si>
  <si>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</si>
  <si>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</si>
  <si>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</si>
  <si>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</si>
  <si>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</si>
  <si>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</si>
  <si>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</si>
  <si>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</si>
  <si>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</si>
  <si>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</si>
  <si>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</si>
  <si>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</si>
  <si>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</si>
  <si>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</si>
  <si>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</si>
  <si>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</si>
  <si>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</si>
  <si>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</si>
  <si>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</si>
  <si>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</si>
  <si>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</si>
  <si>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</si>
  <si>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</si>
  <si>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</si>
  <si>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</si>
  <si>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</si>
  <si>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</si>
  <si>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</si>
  <si>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</si>
  <si>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</si>
  <si>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</si>
  <si>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</si>
  <si>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</si>
  <si>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</si>
  <si>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</si>
  <si>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</si>
  <si>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</si>
  <si>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</si>
  <si>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</si>
  <si>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</si>
  <si>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</si>
  <si>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</si>
  <si>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</si>
  <si>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</si>
  <si>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</si>
  <si>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</si>
  <si>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</si>
  <si>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</si>
  <si>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</si>
  <si>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</si>
  <si>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</si>
  <si>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</si>
  <si>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</si>
  <si>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</si>
  <si>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</si>
  <si>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</si>
  <si>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</si>
  <si>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</si>
  <si>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</si>
  <si>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</si>
  <si>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</si>
  <si>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</si>
  <si>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</si>
  <si>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</si>
  <si>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</si>
  <si>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</si>
  <si>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</si>
  <si>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</si>
  <si>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</si>
  <si>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</si>
  <si>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</si>
  <si>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</si>
  <si>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</si>
  <si>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</si>
  <si>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</si>
  <si>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</si>
  <si>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</si>
  <si>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</si>
  <si>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</si>
  <si>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</si>
  <si>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</si>
  <si>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</si>
  <si>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</si>
  <si>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</si>
  <si>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</si>
  <si>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</si>
  <si>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</si>
  <si>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</si>
  <si>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</si>
  <si>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</si>
  <si>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</si>
  <si>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</si>
  <si>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</si>
  <si>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</si>
  <si>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</si>
  <si>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</si>
  <si>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</si>
  <si>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</si>
  <si>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</si>
  <si>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</si>
  <si>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</si>
  <si>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</si>
  <si>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</si>
  <si>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</si>
  <si>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</si>
  <si>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</si>
  <si>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</si>
  <si>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</si>
  <si>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</si>
  <si>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</si>
  <si>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</si>
  <si>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</si>
  <si>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</si>
  <si>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</si>
  <si>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</si>
  <si>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</si>
  <si>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</si>
  <si>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</si>
  <si>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</si>
  <si>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</si>
  <si>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</si>
  <si>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</si>
  <si>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</si>
  <si>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</si>
  <si>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</si>
  <si>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</si>
  <si>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</si>
  <si>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</si>
  <si>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</si>
  <si>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</si>
  <si>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</si>
  <si>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</si>
  <si>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</si>
  <si>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</si>
  <si>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</si>
  <si>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</si>
  <si>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</si>
  <si>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</si>
  <si>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</si>
  <si>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</si>
  <si>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</si>
  <si>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</si>
  <si>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</si>
  <si>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</si>
  <si>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</si>
  <si>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</si>
  <si>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</si>
  <si>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</si>
  <si>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</si>
  <si>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</si>
  <si>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</si>
  <si>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</si>
  <si>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</si>
  <si>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</si>
  <si>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</si>
  <si>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</si>
  <si>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</si>
  <si>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</si>
  <si>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</si>
  <si>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</si>
  <si>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</si>
  <si>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</si>
  <si>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</si>
  <si>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</si>
  <si>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</si>
  <si>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</si>
  <si>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</si>
  <si>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</si>
  <si>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</si>
  <si>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</si>
  <si>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</si>
  <si>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</si>
  <si>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</si>
  <si>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</si>
  <si>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</si>
  <si>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</si>
  <si>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</si>
  <si>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</si>
  <si>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</si>
  <si>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</si>
  <si>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</si>
  <si>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</si>
  <si>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</si>
  <si>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</si>
  <si>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</si>
  <si>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</si>
  <si>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</si>
  <si>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</si>
  <si>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</si>
  <si>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</si>
  <si>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</si>
  <si>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</si>
  <si>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</si>
  <si>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</si>
  <si>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</si>
  <si>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</si>
  <si>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</si>
  <si>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</si>
  <si>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</si>
  <si>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</si>
  <si>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</si>
  <si>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</si>
  <si>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</si>
  <si>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</si>
  <si>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</si>
  <si>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</si>
  <si>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</si>
  <si>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</si>
  <si>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</si>
  <si>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</si>
  <si>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</si>
  <si>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</si>
  <si>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</si>
  <si>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</si>
  <si>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</si>
  <si>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</si>
  <si>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</si>
  <si>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</si>
  <si>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</si>
  <si>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</si>
  <si>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</si>
  <si>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</si>
  <si>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</si>
  <si>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</si>
  <si>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</si>
  <si>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</si>
  <si>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</si>
  <si>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</si>
  <si>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</si>
  <si>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</si>
  <si>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</si>
  <si>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6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</si>
  <si>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</si>
  <si>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</si>
  <si>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</si>
  <si>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</si>
  <si>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</si>
  <si>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</si>
  <si>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</si>
  <si>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</si>
  <si>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</si>
  <si>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</si>
  <si>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</si>
  <si>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</si>
  <si>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</si>
  <si>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</si>
  <si>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</si>
  <si>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</si>
  <si>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</si>
  <si>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</si>
  <si>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</si>
  <si>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</si>
  <si>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</si>
  <si>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</si>
  <si>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</si>
  <si>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</si>
  <si>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</si>
  <si>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</si>
  <si>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</si>
  <si>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</si>
  <si>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</si>
  <si>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</si>
  <si>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</si>
  <si>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</si>
  <si>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</si>
  <si>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</si>
  <si>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</si>
  <si>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</si>
  <si>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</si>
  <si>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</si>
  <si>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</si>
  <si>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</si>
  <si>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</si>
  <si>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</si>
  <si>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</si>
  <si>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</si>
  <si>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</si>
  <si>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</si>
  <si>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</si>
  <si>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</si>
  <si>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</si>
  <si>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</si>
  <si>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</si>
  <si>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</si>
  <si>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 (INCLUIDA TAMPA SEM ESCOTILHA)</t>
  </si>
  <si>
    <t xml:space="preserve">CAIXA DE INSPECAO PARA ATERRAMENTO OU OUTRO USO, EM PVC, DN = 250 X 250 MM (INCLUIDA TAMPA EM FERRO FUNDIDO SEM ESCOTILHA)</t>
  </si>
  <si>
    <t xml:space="preserve">CAIXA DE INSPECAO PARA ATERRAMENTO OU OUTRO USO, EM PVC, DN = 300 X *300* MM (INCLUIDA TAMPA EM FERRO FUNDIDO SEM ESCOTILHA)</t>
  </si>
  <si>
    <t xml:space="preserve">CAIXA DE INSPECAO PARA ATERRAMENTO OU OUTRO USO, EM PVC, DN = 300 X 250 MM (INCLUIDA TAMPA EM FERRO FUNDIDO SEM ESCOTILHA)</t>
  </si>
  <si>
    <t xml:space="preserve">CAIXA DE INSPECAO PARA ATERRAMENTO OU OUTRO USO, EM PVC, DN = 300 X 600 MM (INCLUIDA TAMPA EM FERRO FUNDIDO SEM ESCOTILHA)</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</si>
  <si>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</si>
  <si>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</si>
  <si>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</si>
  <si>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</si>
  <si>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</si>
  <si>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</si>
  <si>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</si>
  <si>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</si>
  <si>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</si>
  <si>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</si>
  <si>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</si>
  <si>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</si>
  <si>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</si>
  <si>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</si>
  <si>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</si>
  <si>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</si>
  <si>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</si>
  <si>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</si>
  <si>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</si>
  <si>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</si>
  <si>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</si>
  <si>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</si>
  <si>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</si>
  <si>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</si>
  <si>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</si>
  <si>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</si>
  <si>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</si>
  <si>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</si>
  <si>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</si>
  <si>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</si>
  <si>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</si>
  <si>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</si>
  <si>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</si>
  <si>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</si>
  <si>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</si>
  <si>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</si>
  <si>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</si>
  <si>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</si>
  <si>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</si>
  <si>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</si>
  <si>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</si>
  <si>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</si>
  <si>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</si>
  <si>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</si>
  <si>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</si>
  <si>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</si>
  <si>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</si>
  <si>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</si>
  <si>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</si>
  <si>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</si>
  <si>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</si>
  <si>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</si>
  <si>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</si>
  <si>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</si>
  <si>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</si>
  <si>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</si>
  <si>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</si>
  <si>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</si>
  <si>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</si>
  <si>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</si>
  <si>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</si>
  <si>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</si>
  <si>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</si>
  <si>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</si>
  <si>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</si>
  <si>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</si>
  <si>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</si>
  <si>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</si>
  <si>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</si>
  <si>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</si>
  <si>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</si>
  <si>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</si>
  <si>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</si>
  <si>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</si>
  <si>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</si>
  <si>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</si>
  <si>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</si>
  <si>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</si>
  <si>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</si>
  <si>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</si>
  <si>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</si>
  <si>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</si>
  <si>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</si>
  <si>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</si>
  <si>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</si>
  <si>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</si>
  <si>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</si>
  <si>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</si>
  <si>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</si>
  <si>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</si>
  <si>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</si>
  <si>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</si>
  <si>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</si>
  <si>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</si>
  <si>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</si>
  <si>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</si>
  <si>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</si>
  <si>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</si>
  <si>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</si>
  <si>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</si>
  <si>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</si>
  <si>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</si>
  <si>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</si>
  <si>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</si>
  <si>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</si>
  <si>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</si>
  <si>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</si>
  <si>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</si>
  <si>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</si>
  <si>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</si>
  <si>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</si>
  <si>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</si>
  <si>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</si>
  <si>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</si>
  <si>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</si>
  <si>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</si>
  <si>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</si>
  <si>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</si>
  <si>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</si>
  <si>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</si>
  <si>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</si>
  <si>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</si>
  <si>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</si>
  <si>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</si>
  <si>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</si>
  <si>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</si>
  <si>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</si>
  <si>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</si>
  <si>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</si>
  <si>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</si>
  <si>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</si>
  <si>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</si>
  <si>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</si>
  <si>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</si>
  <si>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</si>
  <si>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</si>
  <si>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</si>
  <si>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</si>
  <si>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</si>
  <si>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</si>
  <si>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</si>
  <si>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</si>
  <si>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</si>
  <si>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</si>
  <si>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</si>
  <si>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</si>
  <si>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</si>
  <si>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</si>
  <si>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</si>
  <si>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</si>
  <si>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</si>
  <si>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</si>
  <si>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</si>
  <si>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</si>
  <si>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</si>
  <si>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</si>
  <si>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</si>
  <si>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</si>
  <si>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</si>
  <si>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</si>
  <si>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</si>
  <si>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</si>
  <si>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</si>
  <si>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</si>
  <si>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DE MAO, EM ACO, COM CAPACIDADE DE *45 A 65* L / *100* KG, PNEU COM CAMARA</t>
  </si>
  <si>
    <t xml:space="preserve">CARRINHO PLATAFORMA EM MADEIRA COM ESTRUTURA EM ACO, 1500 X 800 MM, COM CAPACIDADE DE 600 KG, 4 RODAS/PNEUS/CAMARAS</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</si>
  <si>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</si>
  <si>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</si>
  <si>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</si>
  <si>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</si>
  <si>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DE FERRO DOBRAVEL, ALTURA 80 CM</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</si>
  <si>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</si>
  <si>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</si>
  <si>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</si>
  <si>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</si>
  <si>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</si>
  <si>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</si>
  <si>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</si>
  <si>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</si>
  <si>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</si>
  <si>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</si>
  <si>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</si>
  <si>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</si>
  <si>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</si>
  <si>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</si>
  <si>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</si>
  <si>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</si>
  <si>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</si>
  <si>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</si>
  <si>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</si>
  <si>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</si>
  <si>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</si>
  <si>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</si>
  <si>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</si>
  <si>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</si>
  <si>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</si>
  <si>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</si>
  <si>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</si>
  <si>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</si>
  <si>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</si>
  <si>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</si>
  <si>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</si>
  <si>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</si>
  <si>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</si>
  <si>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</si>
  <si>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</si>
  <si>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</si>
  <si>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</si>
  <si>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</si>
  <si>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</si>
  <si>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</si>
  <si>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</si>
  <si>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</si>
  <si>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</si>
  <si>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</si>
  <si>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</si>
  <si>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</si>
  <si>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</si>
  <si>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</si>
  <si>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</si>
  <si>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</si>
  <si>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</si>
  <si>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</si>
  <si>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</si>
  <si>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</si>
  <si>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</si>
  <si>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</si>
  <si>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</si>
  <si>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</si>
  <si>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</si>
  <si>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</si>
  <si>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</si>
  <si>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</si>
  <si>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</si>
  <si>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E= 4,75 MM, 4 FUROS, LARGURA 45 MM, COMPRIMENTO 500 MM</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</si>
  <si>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</si>
  <si>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</si>
  <si>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</si>
  <si>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</si>
  <si>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</si>
  <si>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</si>
  <si>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</si>
  <si>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</si>
  <si>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</si>
  <si>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</si>
  <si>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</si>
  <si>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AJUSTAVEL (INGLESA) 10"</t>
  </si>
  <si>
    <t xml:space="preserve">CHAVE AJUSTAVEL (INGLESA) 15"</t>
  </si>
  <si>
    <t xml:space="preserve">CHAVE AJUSTAVEL (INGLESA) 6"</t>
  </si>
  <si>
    <t xml:space="preserve">CHAVE DE GRIFO DE 24"</t>
  </si>
  <si>
    <t xml:space="preserve">CHAVE DUPLA PARA CONEXOES TIPO STORZ, ENGATE RAPIDO 1 1/2" X 2 1/2", EM LATAO, PARA INSTALACAO PREDIAL COMBATE A INCENDIO</t>
  </si>
  <si>
    <t xml:space="preserve">CHAVE FIXA 19 X 22 MM</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</si>
  <si>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</si>
  <si>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</si>
  <si>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</si>
  <si>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</si>
  <si>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</si>
  <si>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</si>
  <si>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</si>
  <si>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</si>
  <si>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</si>
  <si>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</si>
  <si>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</si>
  <si>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</si>
  <si>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</si>
  <si>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</si>
  <si>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</si>
  <si>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</si>
  <si>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</si>
  <si>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</si>
  <si>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</si>
  <si>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</si>
  <si>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</si>
  <si>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</si>
  <si>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</si>
  <si>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</si>
  <si>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</si>
  <si>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</si>
  <si>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</si>
  <si>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</si>
  <si>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</si>
  <si>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COLHER DE PEDREIRO 9", EM ACO, COM CANTOS REDONDOS E CABO DE MADEIRA OU PLASTICO</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</si>
  <si>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</si>
  <si>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</si>
  <si>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</si>
  <si>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</si>
  <si>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</si>
  <si>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</si>
  <si>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</si>
  <si>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</si>
  <si>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</si>
  <si>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</si>
  <si>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</si>
  <si>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PROFISSIONAL 10 PCM, *110* L, 140 PSI, 110/220 VOLTS, MONOFASICO</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</si>
  <si>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</si>
  <si>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</si>
  <si>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</si>
  <si>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</si>
  <si>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</si>
  <si>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</si>
  <si>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</si>
  <si>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</si>
  <si>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</si>
  <si>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</si>
  <si>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</si>
  <si>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</si>
  <si>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T</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</si>
  <si>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</si>
  <si>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</si>
  <si>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</si>
  <si>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</si>
  <si>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</si>
  <si>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</si>
  <si>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</si>
  <si>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</si>
  <si>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</si>
  <si>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</si>
  <si>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</si>
  <si>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</si>
  <si>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</si>
  <si>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</si>
  <si>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</si>
  <si>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</si>
  <si>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</si>
  <si>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</si>
  <si>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</si>
  <si>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</si>
  <si>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</si>
  <si>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</si>
  <si>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</si>
  <si>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</si>
  <si>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</si>
  <si>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</si>
  <si>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</si>
  <si>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</si>
  <si>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</si>
  <si>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</si>
  <si>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</si>
  <si>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</si>
  <si>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</si>
  <si>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</si>
  <si>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</si>
  <si>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</si>
  <si>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</si>
  <si>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</si>
  <si>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</si>
  <si>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</si>
  <si>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</si>
  <si>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</si>
  <si>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</si>
  <si>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</si>
  <si>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</si>
  <si>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</si>
  <si>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</si>
  <si>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</si>
  <si>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</si>
  <si>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</si>
  <si>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</si>
  <si>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</si>
  <si>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</si>
  <si>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</si>
  <si>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</si>
  <si>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</si>
  <si>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</si>
  <si>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</si>
  <si>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</si>
  <si>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</si>
  <si>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</si>
  <si>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</si>
  <si>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</si>
  <si>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</si>
  <si>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</si>
  <si>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</si>
  <si>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</si>
  <si>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</si>
  <si>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</si>
  <si>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</si>
  <si>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</si>
  <si>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</si>
  <si>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</si>
  <si>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</si>
  <si>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</si>
  <si>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</si>
  <si>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</si>
  <si>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</si>
  <si>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</si>
  <si>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</si>
  <si>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</si>
  <si>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</si>
  <si>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</si>
  <si>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</si>
  <si>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</si>
  <si>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</si>
  <si>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</si>
  <si>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</si>
  <si>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</si>
  <si>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</si>
  <si>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</si>
  <si>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</si>
  <si>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</si>
  <si>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</si>
  <si>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</si>
  <si>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</si>
  <si>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</si>
  <si>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</si>
  <si>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</si>
  <si>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</si>
  <si>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</si>
  <si>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</si>
  <si>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</si>
  <si>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</si>
  <si>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</si>
  <si>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</si>
  <si>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</si>
  <si>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</si>
  <si>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</si>
  <si>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</si>
  <si>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</si>
  <si>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</si>
  <si>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</si>
  <si>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</si>
  <si>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</si>
  <si>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</si>
  <si>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</si>
  <si>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</si>
  <si>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</si>
  <si>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</si>
  <si>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</si>
  <si>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</si>
  <si>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</si>
  <si>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</si>
  <si>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</si>
  <si>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</si>
  <si>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</si>
  <si>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</si>
  <si>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</si>
  <si>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</si>
  <si>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</si>
  <si>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</si>
  <si>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</si>
  <si>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</si>
  <si>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</si>
  <si>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</si>
  <si>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</si>
  <si>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</si>
  <si>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</si>
  <si>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</si>
  <si>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</si>
  <si>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</si>
  <si>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</si>
  <si>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</si>
  <si>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</si>
  <si>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</si>
  <si>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</si>
  <si>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</si>
  <si>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</si>
  <si>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</si>
  <si>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</si>
  <si>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</si>
  <si>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</si>
  <si>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</si>
  <si>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</si>
  <si>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</si>
  <si>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</si>
  <si>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</si>
  <si>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</si>
  <si>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</si>
  <si>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</si>
  <si>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</si>
  <si>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</si>
  <si>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</si>
  <si>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</si>
  <si>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 xml:space="preserve">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</si>
  <si>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</si>
  <si>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</si>
  <si>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</si>
  <si>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</si>
  <si>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</si>
  <si>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</si>
  <si>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</si>
  <si>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</si>
  <si>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</si>
  <si>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</si>
  <si>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</si>
  <si>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</si>
  <si>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</si>
  <si>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</si>
  <si>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</si>
  <si>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</si>
  <si>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</si>
  <si>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</si>
  <si>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</si>
  <si>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</si>
  <si>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</si>
  <si>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</si>
  <si>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</si>
  <si>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</si>
  <si>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</si>
  <si>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</si>
  <si>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</si>
  <si>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</si>
  <si>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</si>
  <si>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 xml:space="preserve">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</si>
  <si>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</si>
  <si>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</si>
  <si>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</si>
  <si>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</si>
  <si>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</si>
  <si>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</si>
  <si>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</si>
  <si>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</si>
  <si>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</si>
  <si>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</si>
  <si>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CORTA-TUBOS COM CAPACIDADE DE 6 A 42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</si>
  <si>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</si>
  <si>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</si>
  <si>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</si>
  <si>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</si>
  <si>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</si>
  <si>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</si>
  <si>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</si>
  <si>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</si>
  <si>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</si>
  <si>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</si>
  <si>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</si>
  <si>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</si>
  <si>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</si>
  <si>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</si>
  <si>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</si>
  <si>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</si>
  <si>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</si>
  <si>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</si>
  <si>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</si>
  <si>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</si>
  <si>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</si>
  <si>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</si>
  <si>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</si>
  <si>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</si>
  <si>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</si>
  <si>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</si>
  <si>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</si>
  <si>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</si>
  <si>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</si>
  <si>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</si>
  <si>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</si>
  <si>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</si>
  <si>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</si>
  <si>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</si>
  <si>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</si>
  <si>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</si>
  <si>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</si>
  <si>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</si>
  <si>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</si>
  <si>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</si>
  <si>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</si>
  <si>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</si>
  <si>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</si>
  <si>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</si>
  <si>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</si>
  <si>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</si>
  <si>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</si>
  <si>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</si>
  <si>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</si>
  <si>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</si>
  <si>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</si>
  <si>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</si>
  <si>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</si>
  <si>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</si>
  <si>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</si>
  <si>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</si>
  <si>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</si>
  <si>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</si>
  <si>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</si>
  <si>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</si>
  <si>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 HORIZONTAL RETO 90 GRAUS PARA ELETROCALHA, EM CHAPA PERFURADA DE ACO GALVANIZADO ESPESSURA #14, 700 X 50 MM (L X A), SEM VIROLA, SEM TAMPA</t>
  </si>
  <si>
    <t xml:space="preserve">COTOVELO HORIZONTAL RETO 90 GRAUS, PARA ELETROCALHA, EM CHAPA LISA DE ACO GALVANIZADO ESPESSURA # 22, 150 X 50 MM (L X A), SEM VIROLA, SEM TAMPA</t>
  </si>
  <si>
    <t xml:space="preserve">COTOVELO HORIZONTAL RETO 90 GRAUS, PARA ELETROCALHA, EM CHAPA LISA DE ACO GALVANIZADO ESPESSURA #14, 700 X 50 MM (L X A), SEM VIROLA, SEM TAMPA</t>
  </si>
  <si>
    <t xml:space="preserve">COTOVELO HORIZONTAL RETO 90 GRAUS, PARA ELETROCALHA, EM CHAPA LISA DE ACO GALVANIZADO ESPESSURA #14, 800 X 50 MM (L X A), SEM VIROLA, SEM TAMPA</t>
  </si>
  <si>
    <t xml:space="preserve">COTOVELO HORIZONTAL RETO 90 GRAUS, PARA ELETROCALHA, EM CHAPA LISA DE ACO GALVANIZADO ESPESSURA #16, 500 X 50 MM (L X A), SEM VIROLA, SEM TAMPA</t>
  </si>
  <si>
    <t xml:space="preserve">COTOVELO HORIZONTAL RETO 90 GRAUS, PARA ELETROCALHA, EM CHAPA LISA DE ACO GALVANIZADO ESPESSURA #16, 600 X 50 MM (L X A), SEM VIROLA, SEM TAMPA</t>
  </si>
  <si>
    <t xml:space="preserve">COTOVELO HORIZONTAL RETO 90 GRAUS, PARA ELETROCALHA, EM CHAPA LISA DE ACO GALVANIZADO ESPESSURA #18, 300 X 50 MM (L X A), SEM VIROLA, SEM TAMPA</t>
  </si>
  <si>
    <t xml:space="preserve">COTOVELO HORIZONTAL RETO 90 GRAUS, PARA ELETROCALHA, EM CHAPA LISA DE ACO GALVANIZADO ESPESSURA #18, 400 X 50 MM (L X A), SEM VIROLA, SEM TAMPA</t>
  </si>
  <si>
    <t xml:space="preserve">COTOVELO HORIZONTAL RETO 90 GRAUS, PARA ELETROCALHA, EM CHAPA LISA DE ACO GALVANIZADO ESPESSURA #22, 100 X 50 MM (L X A), SEM VIROLA, SEM TAMPA</t>
  </si>
  <si>
    <t xml:space="preserve">COTOVELO HORIZONTAL RETO 90 GRAUS, PARA ELETROCALHA, EM CHAPA LISA DE ACO GALVANIZADO ESPESSURA #22, 125 X 50 MM (L X A), SEM VIROLA, SEM TAMPA</t>
  </si>
  <si>
    <t xml:space="preserve">COTOVELO HORIZONTAL RETO 90 GRAUS, PARA ELETROCALHA, EM CHAPA LISA DE ACO GALVANIZADO ESPESSURA #22, 200 X 50 MM (L X A), SEM VIROLA, SEM TAMPA</t>
  </si>
  <si>
    <t xml:space="preserve">COTOVELO HORIZONTAL RETO 90 GRAUS, PARA ELETROCALHA, EM CHAPA LISA DE ACO GALVANIZADO ESPESSURA #22, 250 X 50 MM (L X A), SEM VIROLA, SEM TAMPA</t>
  </si>
  <si>
    <t xml:space="preserve">COTOVELO HORIZONTAL RETO 90 GRAUS, PARA ELETROCALHA, EM CHAPA LISA DE ACO GALVANIZADO ESPESSURA #22, 50 X 50 MM (L X A), SEM VIROLA, SEM TAMPA</t>
  </si>
  <si>
    <t xml:space="preserve">COTOVELO HORIZONTAL RETO 90 GRAUS, PARA ELETROCALHA, EM CHAPA LISA DE ACO GALVANIZADO ESPESSURA #22, 75 X 50 MM (L X A), SEM VIROLA, SEM TAMPA</t>
  </si>
  <si>
    <t xml:space="preserve">COTOVELO HORIZONTAL RETO 90 GRAUS, PARA ELETROCALHA, EM CHAPA PERFURADA DE ACO GALVANIZADO ESPESSURA #14, 800 X 50 MM (L X A), SEM VIROLA, SEM TAMPA</t>
  </si>
  <si>
    <t xml:space="preserve">COTOVELO HORIZONTAL RETO 90 GRAUS, PARA ELETROCALHA, EM CHAPA PERFURADA DE ACO GALVANIZADO ESPESSURA #16, 500 X 50 MM (L X A), SEM VIROLA, SEM TAMPA</t>
  </si>
  <si>
    <t xml:space="preserve">COTOVELO HORIZONTAL RETO 90 GRAUS, PARA ELETROCALHA, EM CHAPA PERFURADA DE ACO GALVANIZADO ESPESSURA #16, 600 X 50 MM (L X A), SEM VIROLA, SEM TAMPA</t>
  </si>
  <si>
    <t xml:space="preserve">COTOVELO HORIZONTAL RETO 90 GRAUS, PARA ELETROCALHA, EM CHAPA PERFURADA DE ACO GALVANIZADO ESPESSURA #18, 300 X 50 MM (L X A), SEM VIROLA, SEM TAMPA</t>
  </si>
  <si>
    <t xml:space="preserve">COTOVELO HORIZONTAL RETO 90 GRAUS, PARA ELETROCALHA, EM CHAPA PERFURADA DE ACO GALVANIZADO ESPESSURA #18, 400 X 50 MM (L X A), SEM VIROLA, SEM TAMPA</t>
  </si>
  <si>
    <t xml:space="preserve">COTOVELO HORIZONTAL RETO 90 GRAUS, PARA ELETROCALHA, EM CHAPA PERFURADA DE ACO GALVANIZADO ESPESSURA #22, 125 X 50 MM (L X A), SEM VIROLA, SEM TAMPA</t>
  </si>
  <si>
    <t xml:space="preserve">COTOVELO HORIZONTAL RETO 90 GRAUS, PARA ELETROCALHA, EM CHAPA PERFURADA DE ACO GALVANIZADO ESPESSURA #22, 150 X 50 MM (L X A), SEM VIROLA, SEM TAMPA</t>
  </si>
  <si>
    <t xml:space="preserve">COTOVELO HORIZONTAL RETO 90 GRAUS, PARA ELETROCALHA, EM CHAPA PERFURADA DE ACO GALVANIZADO ESPESSURA #22, 200 X 50 MM (L X A), SEM VIROLA, SEM TAMPA</t>
  </si>
  <si>
    <t xml:space="preserve">COTOVELO HORIZONTAL RETO 90 GRAUS, PARA ELETROCALHA, EM CHAPA PERFURADA DE ACO GALVANIZADO ESPESSURA #22, 250 X 50 MM (L X A), SEM VIROLA, SEM TAMPA</t>
  </si>
  <si>
    <t xml:space="preserve">COTOVELO HORIZONTAL RETO 90 GRAUS, PARA ELETROCALHA, EM CHAPA PERFURADA DE ACO GALVANIZADO ESPESSURA #22, 50 X 50 MM (L X A), SEM VIROLA, SEM TAMPA</t>
  </si>
  <si>
    <t xml:space="preserve">COTOVELO HORIZONTAL RETO 90 GRAUS, PARA ELETROCALHA, EM CHAPA PERFURADA DE ACO GALVANIZADO ESPESSURA #22, 75 X 50 MM (L X A), SEM VIROLA, SEM TAMPA</t>
  </si>
  <si>
    <t xml:space="preserve">COTOVELO HORIZONTAL RETO, 90 GRAUS, PARA ELETROCALHA, EM CHAPA PERFURADA DE ACO GALVANIZADO ESPESSURA #22, 100 X 50 MM (L X A), SEM VIROLA, SEM TAMPA</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</si>
  <si>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</si>
  <si>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</si>
  <si>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</si>
  <si>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</si>
  <si>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</si>
  <si>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</si>
  <si>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</si>
  <si>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</si>
  <si>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</si>
  <si>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</si>
  <si>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</si>
  <si>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</si>
  <si>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</si>
  <si>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</si>
  <si>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</si>
  <si>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</si>
  <si>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</si>
  <si>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DE *40 X 34 X 12* CM</t>
  </si>
  <si>
    <t xml:space="preserve">CUBA ACO INOX (AISI 304) DE EMBUTIR COM VALVULA 3 1/2", DE *46 X 30 X 12* CM</t>
  </si>
  <si>
    <t xml:space="preserve">CUBA ACO INOX (AISI 304) DE EMBUTIR COM VALVULA DE 3 1/2",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</si>
  <si>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</si>
  <si>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</si>
  <si>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</si>
  <si>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</si>
  <si>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</si>
  <si>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</si>
  <si>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</si>
  <si>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</si>
  <si>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</si>
  <si>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</si>
  <si>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</si>
  <si>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</si>
  <si>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</si>
  <si>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</si>
  <si>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</si>
  <si>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</si>
  <si>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</si>
  <si>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</si>
  <si>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</si>
  <si>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</si>
  <si>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</si>
  <si>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</si>
  <si>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</si>
  <si>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</si>
  <si>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</si>
  <si>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</si>
  <si>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</si>
  <si>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</si>
  <si>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</si>
  <si>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</si>
  <si>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</si>
  <si>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</si>
  <si>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</si>
  <si>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</si>
  <si>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</si>
  <si>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</si>
  <si>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</si>
  <si>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</si>
  <si>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</si>
  <si>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</si>
  <si>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</si>
  <si>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</si>
  <si>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</si>
  <si>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</si>
  <si>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</si>
  <si>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</si>
  <si>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</si>
  <si>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</si>
  <si>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</si>
  <si>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</si>
  <si>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</si>
  <si>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</si>
  <si>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</si>
  <si>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</si>
  <si>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</si>
  <si>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</si>
  <si>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</si>
  <si>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</si>
  <si>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</si>
  <si>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</si>
  <si>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</si>
  <si>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</si>
  <si>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</si>
  <si>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</si>
  <si>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</si>
  <si>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</si>
  <si>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</si>
  <si>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</si>
  <si>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</si>
  <si>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</si>
  <si>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</si>
  <si>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</si>
  <si>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</si>
  <si>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</si>
  <si>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</si>
  <si>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</si>
  <si>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</si>
  <si>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</si>
  <si>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</si>
  <si>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</si>
  <si>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</si>
  <si>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</si>
  <si>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</si>
  <si>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</si>
  <si>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</si>
  <si>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</si>
  <si>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</si>
  <si>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</si>
  <si>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</si>
  <si>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</si>
  <si>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</si>
  <si>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</si>
  <si>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</si>
  <si>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</si>
  <si>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</si>
  <si>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</si>
  <si>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</si>
  <si>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</si>
  <si>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</si>
  <si>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</si>
  <si>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</si>
  <si>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</si>
  <si>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</si>
  <si>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</si>
  <si>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</si>
  <si>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</si>
  <si>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</si>
  <si>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</si>
  <si>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</si>
  <si>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</si>
  <si>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</si>
  <si>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</si>
  <si>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</si>
  <si>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</si>
  <si>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</si>
  <si>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</si>
  <si>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</si>
  <si>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</si>
  <si>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</si>
  <si>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</si>
  <si>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</si>
  <si>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</si>
  <si>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</si>
  <si>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</si>
  <si>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</si>
  <si>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</si>
  <si>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</si>
  <si>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</si>
  <si>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</si>
  <si>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</si>
  <si>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</si>
  <si>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</si>
  <si>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</si>
  <si>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</si>
  <si>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</si>
  <si>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</si>
  <si>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</si>
  <si>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</si>
  <si>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</si>
  <si>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</si>
  <si>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</si>
  <si>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</si>
  <si>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</si>
  <si>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</si>
  <si>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</si>
  <si>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</si>
  <si>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</si>
  <si>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</si>
  <si>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</si>
  <si>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</si>
  <si>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</si>
  <si>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</si>
  <si>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HORIZONTAL 90 GRAUS PERFURADA, PARA ELETROCALHA, EM CHAPA DE ACO GALVANIZADO ESPESSURA #14, 700 X 50 MM (L X A), SEM VIROLA, SEM TAMPA</t>
  </si>
  <si>
    <t xml:space="preserve">CURVA HORIZONTAL 90 GRAUS PERFURADA, PARA ELETROCALHA, EM CHAPA DE ACO GALVANIZADO ESPESSURA #14, 800 X 50 MM (L X A), SEM VIROLA, SEM TAMPA</t>
  </si>
  <si>
    <t xml:space="preserve">CURVA HORIZONTAL 90 GRAUS PERFURADA, PARA ELETROCALHA, EM CHAPA DE ACO GALVANIZADO ESPESSURA #16, 500 X 50 MM (L X A), SEM VIROLA, SEM TAMPA</t>
  </si>
  <si>
    <t xml:space="preserve">CURVA HORIZONTAL 90 GRAUS PERFURADA, PARA ELETROCALHA, EM CHAPA DE ACO GALVANIZADO ESPESSURA #16, 600 X 50 MM (L X A), SEM VIROLA, SEM TAMPA</t>
  </si>
  <si>
    <t xml:space="preserve">CURVA HORIZONTAL 90 GRAUS PERFURADA, PARA ELETROCALHA, EM CHAPA DE ACO GALVANIZADO ESPESSURA #18, 300 X 50 MM (L X A), SEM VIROLA, SEM TAMPA</t>
  </si>
  <si>
    <t xml:space="preserve">CURVA HORIZONTAL 90 GRAUS PERFURADA, PARA ELETROCALHA, EM CHAPA DE ACO GALVANIZADO ESPESSURA #18, 400 X 50 MM (L X A), SEM VIROLA, SEM TAMPA</t>
  </si>
  <si>
    <t xml:space="preserve">CURVA HORIZONTAL 90 GRAUS PERFURADA, PARA ELETROCALHA, EM CHAPA DE ACO GALVANIZADO ESPESSURA #22, 100 X 50 MM (L X A), SEM VIROLA, SEM TAMPA</t>
  </si>
  <si>
    <t xml:space="preserve">CURVA HORIZONTAL 90 GRAUS PERFURADA, PARA ELETROCALHA, EM CHAPA DE ACO GALVANIZADO ESPESSURA #22, 125 X 50 MM (L X A), SEM VIROLA, SEM TAMPA</t>
  </si>
  <si>
    <t xml:space="preserve">CURVA HORIZONTAL 90 GRAUS PERFURADA, PARA ELETROCALHA, EM CHAPA DE ACO GALVANIZADO ESPESSURA #22, 150 X 50 MM (L X A), SEM VIROLA, SEM TAMPA</t>
  </si>
  <si>
    <t xml:space="preserve">CURVA HORIZONTAL 90 GRAUS PERFURADA, PARA ELETROCALHA, EM CHAPA DE ACO GALVANIZADO ESPESSURA #22, 200 X 50 MM (L X A), SEM VIROLA, SEM TAMPA</t>
  </si>
  <si>
    <t xml:space="preserve">CURVA HORIZONTAL 90 GRAUS PERFURADA, PARA ELETROCALHA, EM CHAPA DE ACO GALVANIZADO ESPESSURA #22, 250 X 50 MM (L X A), SEM VIROLA, SEM TAMPA</t>
  </si>
  <si>
    <t xml:space="preserve">CURVA HORIZONTAL 90 GRAUS PERFURADA, PARA ELETROCALHA, EM CHAPA DE ACO GALVANIZADO ESPESSURA #22, 50 X 50 MM (L X A), SEM VIROLA, SEM TAMPA</t>
  </si>
  <si>
    <t xml:space="preserve">CURVA HORIZONTAL 90 GRAUS PERFURADA, PARA ELETROCALHA, EM CHAPA DE ACO GALVANIZADO ESPESSURA #22, 75 X 50 MM (L X A), SEM VIROLA, SEM TAMPA</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</si>
  <si>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</si>
  <si>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</si>
  <si>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</si>
  <si>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</si>
  <si>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</si>
  <si>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</si>
  <si>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</si>
  <si>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</si>
  <si>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</si>
  <si>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</si>
  <si>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</si>
  <si>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</si>
  <si>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</si>
  <si>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</si>
  <si>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</si>
  <si>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</si>
  <si>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</si>
  <si>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</si>
  <si>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</si>
  <si>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</si>
  <si>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</si>
  <si>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</si>
  <si>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</si>
  <si>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</si>
  <si>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</si>
  <si>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</si>
  <si>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</si>
  <si>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</si>
  <si>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</si>
  <si>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</si>
  <si>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</si>
  <si>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</si>
  <si>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</si>
  <si>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DE MADEIRA *16 X 27* CM</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</si>
  <si>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</si>
  <si>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</si>
  <si>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</si>
  <si>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</si>
  <si>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</si>
  <si>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</si>
  <si>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</si>
  <si>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DETECTOR DE TENSAO 90 V A 1000 V (CAT IV)</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</si>
  <si>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</si>
  <si>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</si>
  <si>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</si>
  <si>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</si>
  <si>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</si>
  <si>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</si>
  <si>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</si>
  <si>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</si>
  <si>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</si>
  <si>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</si>
  <si>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</si>
  <si>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</si>
  <si>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</si>
  <si>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</si>
  <si>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</si>
  <si>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</si>
  <si>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</si>
  <si>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</si>
  <si>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</si>
  <si>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</si>
  <si>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</si>
  <si>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</si>
  <si>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</si>
  <si>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</si>
  <si>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</si>
  <si>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</si>
  <si>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</si>
  <si>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</si>
  <si>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</si>
  <si>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</si>
  <si>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</si>
  <si>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</si>
  <si>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</si>
  <si>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</si>
  <si>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</si>
  <si>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</si>
  <si>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</si>
  <si>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</si>
  <si>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</si>
  <si>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</si>
  <si>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</si>
  <si>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</si>
  <si>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</si>
  <si>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</si>
  <si>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</si>
  <si>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</si>
  <si>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</si>
  <si>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</si>
  <si>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</si>
  <si>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</si>
  <si>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</si>
  <si>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</si>
  <si>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</si>
  <si>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</si>
  <si>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</si>
  <si>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</si>
  <si>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</si>
  <si>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</si>
  <si>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</si>
  <si>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</si>
  <si>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</si>
  <si>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</si>
  <si>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</si>
  <si>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</si>
  <si>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</si>
  <si>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</si>
  <si>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</si>
  <si>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</si>
  <si>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</si>
  <si>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</si>
  <si>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</si>
  <si>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</si>
  <si>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</si>
  <si>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</si>
  <si>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</si>
  <si>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</si>
  <si>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</si>
  <si>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</si>
  <si>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</si>
  <si>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</si>
  <si>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</si>
  <si>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</si>
  <si>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</si>
  <si>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</si>
  <si>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</si>
  <si>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</si>
  <si>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</si>
  <si>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</si>
  <si>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</si>
  <si>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</si>
  <si>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</si>
  <si>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</si>
  <si>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</si>
  <si>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</si>
  <si>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</si>
  <si>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</si>
  <si>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</si>
  <si>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</si>
  <si>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</si>
  <si>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</si>
  <si>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ELEMENTO PRE-MOLDADO PARA TRANSICAO EXCENTRICA EM CONCRETO ARMADO, DN *1200* MM, FURO CIRCULAR DN 600 MM, ESPESSURA *12* CM</t>
  </si>
  <si>
    <t xml:space="preserve">ELEMENTO PRE-MOLDADO PARA TRANSICAO EXCENTRICA EM CONCRETO ARMADO, DN *1500* MM, FURO CIRCULAR DN 600 MM, ESPESSURA 15 CM</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</si>
  <si>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</si>
  <si>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</si>
  <si>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</si>
  <si>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</si>
  <si>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</si>
  <si>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</si>
  <si>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</si>
  <si>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</si>
  <si>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</si>
  <si>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</si>
  <si>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</si>
  <si>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</si>
  <si>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</si>
  <si>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</si>
  <si>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</si>
  <si>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ELETROCALHA LISA OU PERFURADA TIPO U, EM CHAPA DE ACO GALVANIZADO A FOGO, ESPESSURA # 14, DE 700 X 50 MM (L X A), SEM VIROLA, SEM TAMPA</t>
  </si>
  <si>
    <t xml:space="preserve">ELETROCALHA LISA OU PERFURADA TIPO U, EM CHAPA DE ACO GALVANIZADO A FOGO, ESPESSURA # 14, DE 800 X 50 MM (L X A), SEM VIROLA, SEM TAMPA</t>
  </si>
  <si>
    <t xml:space="preserve">ELETROCALHA LISA OU PERFURADA TIPO U, EM CHAPA DE ACO GALVANIZADO A FOGO, ESPESSURA # 16, DE 500 X 50 MM (L X A), SEM VIROLA, SEM TAMPA</t>
  </si>
  <si>
    <t xml:space="preserve">ELETROCALHA LISA OU PERFURADA TIPO U, EM CHAPA DE ACO GALVANIZADO A FOGO, ESPESSURA # 16, DE 600 X 50 MM (L X A), SEM VIROLA, SEM TAMPA</t>
  </si>
  <si>
    <t xml:space="preserve">ELETROCALHA LISA OU PERFURADA TIPO U, EM CHAPA DE ACO GALVANIZADO A FOGO, ESPESSURA # 18, DE 300 X 50 MM (L X A), SEM VIROLA, SEM TAMPA</t>
  </si>
  <si>
    <t xml:space="preserve">ELETROCALHA LISA OU PERFURADA TIPO U, EM CHAPA DE ACO GALVANIZADO A FOGO, ESPESSURA # 18, DE 400 X 50 MM (L X A), SEM VIROLA, SEM TAMPA</t>
  </si>
  <si>
    <t xml:space="preserve">ELETROCALHA LISA OU PERFURADA TIPO U, EM CHAPA DE ACO GALVANIZADO A FOGO, ESPESSURA # 22, DE 100 X 50 MM (L X A), SEM VIROLA, SEM TAMPA</t>
  </si>
  <si>
    <t xml:space="preserve">ELETROCALHA LISA OU PERFURADA TIPO U, EM CHAPA DE ACO GALVANIZADO A FOGO, ESPESSURA # 22, DE 125 X 50 MM (L X A), SEM VIROLA, SEM TAMPA</t>
  </si>
  <si>
    <t xml:space="preserve">ELETROCALHA LISA OU PERFURADA TIPO U, EM CHAPA DE ACO GALVANIZADO A FOGO, ESPESSURA # 22, DE 150 X 50 MM (L X A), SEM VIROLA, SEM TAMPA</t>
  </si>
  <si>
    <t xml:space="preserve">ELETROCALHA LISA OU PERFURADA TIPO U, EM CHAPA DE ACO GALVANIZADO A FOGO, ESPESSURA # 22, DE 250 X 50 MM (L X A), SEM VIROLA, SEM TAMPA</t>
  </si>
  <si>
    <t xml:space="preserve">ELETROCALHA LISA OU PERFURADA TIPO U, EM CHAPA DE ACO GALVANIZADO A FOGO, ESPESSURA # 22, DE 75 X 50 MM (L X A), SEM VIROLA, SEM TAMPA</t>
  </si>
  <si>
    <t xml:space="preserve">ELETROCALHA LISA OU PERFURADA, TIPO U, EM CHAPA DE ACO GALVANIZADO A FOGO, ESPESSURA # 22, DE 200 X 50 MM (L X A), SEM VIROLA, SEM TAMPA</t>
  </si>
  <si>
    <t xml:space="preserve">ELETROCALHA LISA OU PERFURADA, TIPO U, EM CHAPA DE ACO GALVANIZADO A FOGO, ESPESSURA #22, DE 50 X 50 MM (L X A), SEM VIROLA, SEM TAMPA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</si>
  <si>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</si>
  <si>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</si>
  <si>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</si>
  <si>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</si>
  <si>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1/2", SEM LUVA</t>
  </si>
  <si>
    <t xml:space="preserve">ELETRODUTO DE PVC RIGIDO ROSCAVEL DE 1 1/4", SEM LUVA</t>
  </si>
  <si>
    <t xml:space="preserve">ELETRODUTO DE PVC RIGIDO ROSCAVEL DE 1", SEM LUVA</t>
  </si>
  <si>
    <t xml:space="preserve">ELETRODUTO DE PVC RIGIDO ROSCAVEL DE 1/2", SEM LUVA</t>
  </si>
  <si>
    <t xml:space="preserve">ELETRODUTO DE PVC RIGIDO ROSCAVEL DE 2 1/2", SEM LUVA</t>
  </si>
  <si>
    <t xml:space="preserve">ELETRODUTO DE PVC RIGIDO ROSCAVEL DE 2", SEM LUVA</t>
  </si>
  <si>
    <t xml:space="preserve">ELETRODUTO DE PVC RIGIDO ROSCAVEL DE 3", SEM LUVA</t>
  </si>
  <si>
    <t xml:space="preserve">ELETRODUTO DE PVC RIGIDO ROSCAVEL DE 3/4", SEM LUVA</t>
  </si>
  <si>
    <t xml:space="preserve">ELETRODUTO DE PVC RIGIDO ROSCAVEL DE 4",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</si>
  <si>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</si>
  <si>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</si>
  <si>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</si>
  <si>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</si>
  <si>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</si>
  <si>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</si>
  <si>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</si>
  <si>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</si>
  <si>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</si>
  <si>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</si>
  <si>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</si>
  <si>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</si>
  <si>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</si>
  <si>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</si>
  <si>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</si>
  <si>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</si>
  <si>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</si>
  <si>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</si>
  <si>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</si>
  <si>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</si>
  <si>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</si>
  <si>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</si>
  <si>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</si>
  <si>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</si>
  <si>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</si>
  <si>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</si>
  <si>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</si>
  <si>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</si>
  <si>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</si>
  <si>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</si>
  <si>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</si>
  <si>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</si>
  <si>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</si>
  <si>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</si>
  <si>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</si>
  <si>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</si>
  <si>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</si>
  <si>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</si>
  <si>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</si>
  <si>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</si>
  <si>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</si>
  <si>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EMENDA INTERNA, TIPO U, BASE LISA, PARA ELETROCALHA, EM CHAPA DE ACO GALVANIZADO ESPESSURA #14, 700 X 50 MM (L X A)</t>
  </si>
  <si>
    <t xml:space="preserve">EMENDA INTERNA, TIPO U, BASE LISA, PARA ELETROCALHA, EM CHAPA DE ACO GALVANIZADO ESPESSURA #14, 800 X 50 MM (L X A)</t>
  </si>
  <si>
    <t xml:space="preserve">EMENDA INTERNA, TIPO U, BASE LISA, PARA ELETROCALHA, EM CHAPA DE ACO GALVANIZADO ESPESSURA #16, 500 X 50 MM (L X A)</t>
  </si>
  <si>
    <t xml:space="preserve">EMENDA INTERNA, TIPO U, BASE LISA, PARA ELETROCALHA, EM CHAPA DE ACO GALVANIZADO ESPESSURA #16, 600 X 50 MM (L X A)</t>
  </si>
  <si>
    <t xml:space="preserve">EMENDA INTERNA, TIPO U, BASE LISA, PARA ELETROCALHA, EM CHAPA DE ACO GALVANIZADO ESPESSURA #18, 300 X 50 MM (L X A)</t>
  </si>
  <si>
    <t xml:space="preserve">EMENDA INTERNA, TIPO U, BASE LISA, PARA ELETROCALHA, EM CHAPA DE ACO GALVANIZADO ESPESSURA #18, 400 X 50 MM (L X A)</t>
  </si>
  <si>
    <t xml:space="preserve">EMENDA INTERNA, TIPO U, BASE LISA, PARA ELETROCALHA, EM CHAPA DE ACO GALVANIZADO ESPESSURA #22, 100 X 50 MM (L X A)</t>
  </si>
  <si>
    <t xml:space="preserve">EMENDA INTERNA, TIPO U, BASE LISA, PARA ELETROCALHA, EM CHAPA DE ACO GALVANIZADO ESPESSURA #22, 125 X 50 MM (L X A)</t>
  </si>
  <si>
    <t xml:space="preserve">EMENDA INTERNA, TIPO U, BASE LISA, PARA ELETROCALHA, EM CHAPA DE ACO GALVANIZADO ESPESSURA #22, 150 X 50 MM (L X A)</t>
  </si>
  <si>
    <t xml:space="preserve">EMENDA INTERNA, TIPO U, BASE LISA, PARA ELETROCALHA, EM CHAPA DE ACO GALVANIZADO ESPESSURA #22, 200 X 50 MM (L X A)</t>
  </si>
  <si>
    <t xml:space="preserve">EMENDA INTERNA, TIPO U, BASE LISA, PARA ELETROCALHA, EM CHAPA DE ACO GALVANIZADO ESPESSURA #22, 250 X 50 MM (L X A)</t>
  </si>
  <si>
    <t xml:space="preserve">EMENDA INTERNA, TIPO U, BASE LISA, PARA ELETROCALHA, EM CHAPA DE ACO GALVANIZADO ESPESSURA #22, 50 X 50 MM (L X A)</t>
  </si>
  <si>
    <t xml:space="preserve">EMENDA INTERNA, TIPO U, BASE LISA, PARA ELETROCALHA, EM CHAPA DE ACO GALVANIZADO ESPESSURA #22, 75 X 50 MM (L X 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</si>
  <si>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</si>
  <si>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</si>
  <si>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</si>
  <si>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</si>
  <si>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</si>
  <si>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</si>
  <si>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</si>
  <si>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</si>
  <si>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</si>
  <si>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</si>
  <si>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</si>
  <si>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</si>
  <si>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</si>
  <si>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 xml:space="preserve">ESPECIAIS</t>
  </si>
  <si>
    <t xml:space="preserve">ENERGIA ELETRICA ATE 2000 KWH INDUSTRIAL, SEM DEMANDA</t>
  </si>
  <si>
    <t xml:space="preserve">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</si>
  <si>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</si>
  <si>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</si>
  <si>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</si>
  <si>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</si>
  <si>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</si>
  <si>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</si>
  <si>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</si>
  <si>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</si>
  <si>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</si>
  <si>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</si>
  <si>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</si>
  <si>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</si>
  <si>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</si>
  <si>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</si>
  <si>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</si>
  <si>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</si>
  <si>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</si>
  <si>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</si>
  <si>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</si>
  <si>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</si>
  <si>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</si>
  <si>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</si>
  <si>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</si>
  <si>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</si>
  <si>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</si>
  <si>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</si>
  <si>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</si>
  <si>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</si>
  <si>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</si>
  <si>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</si>
  <si>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</si>
  <si>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</si>
  <si>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</si>
  <si>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</si>
  <si>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</si>
  <si>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</si>
  <si>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</si>
  <si>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</si>
  <si>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</si>
  <si>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</si>
  <si>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</si>
  <si>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</si>
  <si>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</si>
  <si>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</si>
  <si>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</si>
  <si>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</si>
  <si>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</si>
  <si>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</si>
  <si>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</si>
  <si>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</si>
  <si>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</si>
  <si>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</si>
  <si>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</si>
  <si>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</si>
  <si>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</si>
  <si>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</si>
  <si>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</si>
  <si>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</si>
  <si>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</si>
  <si>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</si>
  <si>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</si>
  <si>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</si>
  <si>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</si>
  <si>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</si>
  <si>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</si>
  <si>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</si>
  <si>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</si>
  <si>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</si>
  <si>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</si>
  <si>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</si>
  <si>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</si>
  <si>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</si>
  <si>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</si>
  <si>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</si>
  <si>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</si>
  <si>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</si>
  <si>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</si>
  <si>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</si>
  <si>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ESQUADRO PARA SOLDA, EM ALUMINIO, 65 MM, COM DUAS MORSAS (GRAMPO SARGENTO)</t>
  </si>
  <si>
    <t xml:space="preserve">ESQUI TRIPLO, EM TUBO DE ACO CARBONO, PINTURA NO PROCESSO ELETROSTATICO - EQUIPAMENTO DE GINASTICA PARA ACADEMIA AO AR LIVRE / ACADEMIA DA TERCEIRA IDADE - ATI</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</si>
  <si>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</si>
  <si>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</si>
  <si>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</si>
  <si>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</si>
  <si>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</si>
  <si>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</si>
  <si>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</si>
  <si>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EXAMES - HORISTA (COLETADO CAIXA - ENCARGOS COMPLEMENTARES)</t>
  </si>
  <si>
    <t xml:space="preserve">EXAMES - MENSALISTA (COLETADO CAIXA - ENCARGOS COMPLEMENTARES)</t>
  </si>
  <si>
    <t xml:space="preserve">EXTENSAO DE SOLDA 201 ACETILENO, E = *1,5 A 2,5* MM (N2)</t>
  </si>
  <si>
    <t xml:space="preserve">EXTENSAO DE SOLDA 201 GLP, E = *2,5 A 4,0* MM (N4)</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</si>
  <si>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</si>
  <si>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</si>
  <si>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</si>
  <si>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</si>
  <si>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</si>
  <si>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</si>
  <si>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</si>
  <si>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</si>
  <si>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</si>
  <si>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</si>
  <si>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</si>
  <si>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</si>
  <si>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</si>
  <si>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</si>
  <si>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</si>
  <si>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</si>
  <si>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</si>
  <si>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</si>
  <si>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</si>
  <si>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</si>
  <si>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</si>
  <si>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</si>
  <si>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</si>
  <si>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</si>
  <si>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</si>
  <si>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</si>
  <si>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</si>
  <si>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</si>
  <si>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</si>
  <si>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</si>
  <si>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</si>
  <si>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</si>
  <si>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</si>
  <si>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</si>
  <si>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</si>
  <si>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</si>
  <si>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</si>
  <si>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</si>
  <si>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</si>
  <si>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</si>
  <si>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</si>
  <si>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</si>
  <si>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</si>
  <si>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</si>
  <si>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</si>
  <si>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</si>
  <si>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</si>
  <si>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</si>
  <si>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</si>
  <si>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</si>
  <si>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</si>
  <si>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</si>
  <si>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</si>
  <si>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</si>
  <si>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</si>
  <si>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</si>
  <si>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</si>
  <si>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</si>
  <si>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</si>
  <si>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</si>
  <si>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</si>
  <si>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</si>
  <si>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</si>
  <si>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</si>
  <si>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</si>
  <si>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 DE SOLDA, POTENCIA 40 W</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</si>
  <si>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</si>
  <si>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</si>
  <si>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</si>
  <si>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</si>
  <si>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</si>
  <si>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</si>
  <si>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</si>
  <si>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</si>
  <si>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</si>
  <si>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</si>
  <si>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</si>
  <si>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</si>
  <si>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</si>
  <si>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</si>
  <si>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</si>
  <si>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</si>
  <si>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</si>
  <si>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</si>
  <si>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</si>
  <si>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FILTRO QUIMICO PARA RESPIRADOR SEMI FACIAL, PROTECAO CONTRA VAPORES ORGANICOS E GASES ACIDOS</t>
  </si>
  <si>
    <t xml:space="preserve">FINCAPINO CURTO CALIBRE 22, CARGA MEDIA POTENCIA 5 (PARA FERRAMENTA DE ACAO DIRETA) COR VERMELHA</t>
  </si>
  <si>
    <t xml:space="preserve">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</si>
  <si>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</si>
  <si>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</si>
  <si>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</si>
  <si>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</si>
  <si>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</si>
  <si>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</si>
  <si>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</si>
  <si>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</si>
  <si>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BOPP, L = 50 MM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</si>
  <si>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</si>
  <si>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</si>
  <si>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</si>
  <si>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</si>
  <si>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</si>
  <si>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</si>
  <si>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DE VEDACAO ADESIVA, EM ESPUMA POLIETILENO, PRETA, L = 10 MM, E = 4 MM</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</si>
  <si>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</si>
  <si>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</si>
  <si>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</si>
  <si>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</si>
  <si>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</si>
  <si>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</si>
  <si>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</si>
  <si>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PLASTICA DE ARQUEAR, EM POLIPROPILENO - PP, PRETA, L = 10 MM, E = 0,65 MM</t>
  </si>
  <si>
    <t xml:space="preserve">FITA PLASTICA ZEBRADA PARA DEMARCACAO DE AREAS, LARGURA = 7 CM, SEM ADESIVO</t>
  </si>
  <si>
    <t xml:space="preserve">FITA VEDA ROSCA, EM PTFE, ROLO DE 18 MM X 10 M (L X C)</t>
  </si>
  <si>
    <t xml:space="preserve">FITA VEDA ROSCA, EM PTFE, ROLO DE 18 MM X 25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</si>
  <si>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</si>
  <si>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</si>
  <si>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</si>
  <si>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</si>
  <si>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</si>
  <si>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</si>
  <si>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</si>
  <si>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</si>
  <si>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</si>
  <si>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</si>
  <si>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</si>
  <si>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</si>
  <si>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</si>
  <si>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</si>
  <si>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</si>
  <si>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FORMAO CHANFRADO 1", CABO DE MADEIRA</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</si>
  <si>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</si>
  <si>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</si>
  <si>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</si>
  <si>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</si>
  <si>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</si>
  <si>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</si>
  <si>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</si>
  <si>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</si>
  <si>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</si>
  <si>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</si>
  <si>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</si>
  <si>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</si>
  <si>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</si>
  <si>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</si>
  <si>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</si>
  <si>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</si>
  <si>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</si>
  <si>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</si>
  <si>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</si>
  <si>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</si>
  <si>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FURADEIRA ELETRICA DE IMPACTO 1/2", 600 W</t>
  </si>
  <si>
    <t xml:space="preserve">FURO PARA TORNEIRA OU OUTROS ACESSORIOS EM BANCADA DE MARMORE/ GRANITO OU OUTRO TIPO DE PEDRA NATURAL</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</si>
  <si>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</si>
  <si>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</si>
  <si>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</si>
  <si>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</si>
  <si>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</si>
  <si>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</si>
  <si>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</si>
  <si>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</si>
  <si>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</si>
  <si>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</si>
  <si>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</si>
  <si>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</si>
  <si>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</si>
  <si>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</si>
  <si>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</si>
  <si>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</si>
  <si>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</si>
  <si>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</si>
  <si>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</si>
  <si>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</si>
  <si>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</si>
  <si>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</si>
  <si>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</si>
  <si>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</si>
  <si>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</si>
  <si>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</si>
  <si>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</si>
  <si>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</si>
  <si>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</si>
  <si>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</si>
  <si>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</si>
  <si>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</si>
  <si>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</si>
  <si>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</si>
  <si>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</si>
  <si>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</si>
  <si>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</si>
  <si>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</si>
  <si>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</si>
  <si>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</si>
  <si>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</si>
  <si>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</si>
  <si>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</si>
  <si>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</si>
  <si>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</si>
  <si>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</si>
  <si>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</si>
  <si>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</si>
  <si>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</si>
  <si>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</si>
  <si>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DE APERTO RAPIDO 18"</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</si>
  <si>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</si>
  <si>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</si>
  <si>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</si>
  <si>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</si>
  <si>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</si>
  <si>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</si>
  <si>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</si>
  <si>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</si>
  <si>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</si>
  <si>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</si>
  <si>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</si>
  <si>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</si>
  <si>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</si>
  <si>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</si>
  <si>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</si>
  <si>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</si>
  <si>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</si>
  <si>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</si>
  <si>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</si>
  <si>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</si>
  <si>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</si>
  <si>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</si>
  <si>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</si>
  <si>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</si>
  <si>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</si>
  <si>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</si>
  <si>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GRUPO GERADOR DE SOLDA ELETRICA, COM MAQUINA DE SOLDA, ATE 400 AMPERES E GERADOR A DIESEL 60 CV, MOTOR 4 CILINDROS, TANQUE COMBUST., CARENAGEM DE PROTECAO SOBRE RODAS</t>
  </si>
  <si>
    <t xml:space="preserve">GRUPO GERADOR DIESEL, COM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</si>
  <si>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</si>
  <si>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MOTOR DIESEL POTENCIA 170 KVA</t>
  </si>
  <si>
    <t xml:space="preserve">GRUPO GERADOR ESTACIONARIO, POTENCIA 150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</si>
  <si>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</si>
  <si>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</si>
  <si>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</si>
  <si>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</si>
  <si>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</si>
  <si>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</si>
  <si>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</si>
  <si>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</si>
  <si>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</si>
  <si>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</si>
  <si>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</si>
  <si>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</si>
  <si>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</si>
  <si>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</si>
  <si>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</si>
  <si>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</si>
  <si>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</si>
  <si>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</si>
  <si>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</si>
  <si>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</si>
  <si>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</si>
  <si>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</si>
  <si>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</si>
  <si>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</si>
  <si>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</si>
  <si>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</si>
  <si>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</si>
  <si>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</si>
  <si>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</si>
  <si>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</si>
  <si>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</si>
  <si>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</si>
  <si>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</si>
  <si>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</si>
  <si>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</si>
  <si>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</si>
  <si>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</si>
  <si>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</si>
  <si>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</si>
  <si>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</si>
  <si>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</si>
  <si>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</si>
  <si>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</si>
  <si>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</si>
  <si>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</si>
  <si>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</si>
  <si>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</si>
  <si>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</si>
  <si>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</si>
  <si>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</si>
  <si>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</si>
  <si>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</si>
  <si>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</si>
  <si>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</si>
  <si>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</si>
  <si>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</si>
  <si>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</si>
  <si>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</si>
  <si>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</si>
  <si>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</si>
  <si>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</si>
  <si>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</si>
  <si>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</si>
  <si>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</si>
  <si>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</si>
  <si>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</si>
  <si>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</si>
  <si>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</si>
  <si>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*7000* W, TENSAO DE 220 V, TURBO VENTILADO, PROTECAO POR TERMOSTATO,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</si>
  <si>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</si>
  <si>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</si>
  <si>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</si>
  <si>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</si>
  <si>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</si>
  <si>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</si>
  <si>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</si>
  <si>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</si>
  <si>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</si>
  <si>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</si>
  <si>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</si>
  <si>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</si>
  <si>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</si>
  <si>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</si>
  <si>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</si>
  <si>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</si>
  <si>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</si>
  <si>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</si>
  <si>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</si>
  <si>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</si>
  <si>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</si>
  <si>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</si>
  <si>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</si>
  <si>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</si>
  <si>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</si>
  <si>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</si>
  <si>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</si>
  <si>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</si>
  <si>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</si>
  <si>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</si>
  <si>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</si>
  <si>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</si>
  <si>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</si>
  <si>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</si>
  <si>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</si>
  <si>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</si>
  <si>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</si>
  <si>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</si>
  <si>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</si>
  <si>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</si>
  <si>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</si>
  <si>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</si>
  <si>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</si>
  <si>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</si>
  <si>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</si>
  <si>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</si>
  <si>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</si>
  <si>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</si>
  <si>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</si>
  <si>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</si>
  <si>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</si>
  <si>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</si>
  <si>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</si>
  <si>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</si>
  <si>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</si>
  <si>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</si>
  <si>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</si>
  <si>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</si>
  <si>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</si>
  <si>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</si>
  <si>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</si>
  <si>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</si>
  <si>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</si>
  <si>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</si>
  <si>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</si>
  <si>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</si>
  <si>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</si>
  <si>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</si>
  <si>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</si>
  <si>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</si>
  <si>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</si>
  <si>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</si>
  <si>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</si>
  <si>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</si>
  <si>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</si>
  <si>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</si>
  <si>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</si>
  <si>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</si>
  <si>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</si>
  <si>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</si>
  <si>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</si>
  <si>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</si>
  <si>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</si>
  <si>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</si>
  <si>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</si>
  <si>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</si>
  <si>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</si>
  <si>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</si>
  <si>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</si>
  <si>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</si>
  <si>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</si>
  <si>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</si>
  <si>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</si>
  <si>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</si>
  <si>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</si>
  <si>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</si>
  <si>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</si>
  <si>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</si>
  <si>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</si>
  <si>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</si>
  <si>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</si>
  <si>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</si>
  <si>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</si>
  <si>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</si>
  <si>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</si>
  <si>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</si>
  <si>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</si>
  <si>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</si>
  <si>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</si>
  <si>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</si>
  <si>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</si>
  <si>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</si>
  <si>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</si>
  <si>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</si>
  <si>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</si>
  <si>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</si>
  <si>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</si>
  <si>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</si>
  <si>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</si>
  <si>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</si>
  <si>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</si>
  <si>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</si>
  <si>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</si>
  <si>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</si>
  <si>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</si>
  <si>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</si>
  <si>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</si>
  <si>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</si>
  <si>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</si>
  <si>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</si>
  <si>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</si>
  <si>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</si>
  <si>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</si>
  <si>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</si>
  <si>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</si>
  <si>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</si>
  <si>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</si>
  <si>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</si>
  <si>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</si>
  <si>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</si>
  <si>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</si>
  <si>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</si>
  <si>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</si>
  <si>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</si>
  <si>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</si>
  <si>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</si>
  <si>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</si>
  <si>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CHAVES ALLEN LONGAS HEXAGONAIS DE 1,5 MM A 10 MM - 9 PECAS</t>
  </si>
  <si>
    <t xml:space="preserve">JOGO DE CHAVES DE FENDA E PHILLIPS ISOLADAS, 1000 V - *6* PECAS</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</si>
  <si>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</si>
  <si>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</si>
  <si>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JOGO SERRA COPO COM 6 SERRAS, DIAMETRO VARIANDO DE 15 MM A 60 MM</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</si>
  <si>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</si>
  <si>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</si>
  <si>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</si>
  <si>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</si>
  <si>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</si>
  <si>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</si>
  <si>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</si>
  <si>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</si>
  <si>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</si>
  <si>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</si>
  <si>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</si>
  <si>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</si>
  <si>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</si>
  <si>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</si>
  <si>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</si>
  <si>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</si>
  <si>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</si>
  <si>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</si>
  <si>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</si>
  <si>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</si>
  <si>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</si>
  <si>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</si>
  <si>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</si>
  <si>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</si>
  <si>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</si>
  <si>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</si>
  <si>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</si>
  <si>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</si>
  <si>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</si>
  <si>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</si>
  <si>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</si>
  <si>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</si>
  <si>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</si>
  <si>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</si>
  <si>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</si>
  <si>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</si>
  <si>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</si>
  <si>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</si>
  <si>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</si>
  <si>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</si>
  <si>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</si>
  <si>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*390* X *900* MM (L X H), CONEXAO COM ANEL DESLIZANTE (CONJUNTO COMPLETO)</t>
  </si>
  <si>
    <t xml:space="preserve">KIT CHUVEIRO, INSTAL. PEX, QUADRO METALICO C/2 TRAVESSAS, SUPERIOR C/ ESPERA P/ CHUVEIRO E INFERIOR C/2 REGISTROS DE PRESSAO 1/2",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</si>
  <si>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</si>
  <si>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</si>
  <si>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</si>
  <si>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</si>
  <si>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</si>
  <si>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</si>
  <si>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</si>
  <si>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</si>
  <si>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</si>
  <si>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</si>
  <si>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</si>
  <si>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</si>
  <si>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</si>
  <si>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</si>
  <si>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</si>
  <si>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</si>
  <si>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</si>
  <si>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</si>
  <si>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</si>
  <si>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</si>
  <si>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</si>
  <si>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</si>
  <si>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</si>
  <si>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</si>
  <si>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</si>
  <si>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</si>
  <si>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EM PAINEL TRELICADO L=25, COM ENCHIMENTO EM POLIESTIRENO EXPANDIDO (EPS) H13, PTN-20, TRELICA DE 16 CM, PARA PISO, UNIDIRECIONAL, SOBRECARGA DE 350 KGF/M2, VAO ATE 7,0 M, EXCLUSO CONCRETO (SEM COLOCACAO)</t>
  </si>
  <si>
    <t xml:space="preserve">LAJE EM PAINEL TRELICADO L=25, COM ENCHIMENTO EM POLIESTIRENO EXPANDIDO (EPS) H17, PTN-25, TRELICA DE 20 CM, PARA PISO, UNIDIRECIONAL, SOBRECARGA DE 350 KGF/M2, VAO ATE 8,0 M, EXCLUSO CONCRETO (SEM COLOCACAO)</t>
  </si>
  <si>
    <t xml:space="preserve">LAJE EM PAINEL TRELICADO L=25, COM ENCHIMENTO EM POLIESTIRENO EXPANDIDO (EPS) H22, PTN-30, TRELICA DE 25 CM, PARA PISO, UNIDIRECIONAL, SOBRECARGA DE 350 KGF/M2, VAO ATE 9,0 M, EXCLUSO CONCRETO (SEM COLOCACAO)</t>
  </si>
  <si>
    <t xml:space="preserve">LAJE EM PAINEL TRELICADO L=25, COM ENCHIMENTO EM POLIESTIRENO EXPANDIDO (EPS) H5, PTN-12, TRELICA DE 8 CM, PARA FORRO, UNIDIRECIONAL, SOBRECARGA DE 100 KGF/M2, VAO ATE 5,0 M, EXCLUSO CONCRETO (SEM COLOCACAO)</t>
  </si>
  <si>
    <t xml:space="preserve">LAJE EM PAINEL TRELICADO L=25, COM ENCHIMENTO EM POLIESTIRENO EXPANDIDO (EPS) H5, PTN-12, TRELICA DE 8 CM, PARA PISO, UNIDIRECIONAL, SOBRECARGA DE 350 KGF/M2, VAO ATE 4,5 M, EXCLUSO CONCRETO (SEM COLOCACAO)</t>
  </si>
  <si>
    <t xml:space="preserve">LAJE EM PAINEL TRELICADO L=25, COM ENCHIMENTO EM POLIESTIRENO EXPANDIDO (EPS) H9, PTN-*16*, TRELICA DE 12 CM, PARA PISO, UNIDIRECIONAL, SOBRECARGA DE 350 KGF/M2, VAO ATE 6,0 M, EXCLUSO CONCRETO (SEM COLOCACAO)</t>
  </si>
  <si>
    <t xml:space="preserve">LAJE EM PAINEL TRELICADO MACICO L=25 CM, PTM-*25*, COM TRELICA DE 20 CM, PARA PISO, UNIDIRECIONAL, SOBRECARGA DE 350 KGF/M2, VAO ATE 9,0 M, EXCLUSO CONCRETO (SEM COLOCACAO)</t>
  </si>
  <si>
    <t xml:space="preserve">LAJE EM PAINEL TRELICADO MACICO L=25 CM, PTM-*30*, COM TRELICA DE 25 CM, PARA PISO, UNIDIRECIONAL, SOBRECARGA DE 350 KGF/M2, VAO ATE 10,0 M, EXCLUSO CONCRETO (SEM COLOCACAO)</t>
  </si>
  <si>
    <t xml:space="preserve">LAJE EM PAINEL TRELICADO MACICO L=25 CM, PTM-12, COM TRELICA DE 8 CM, PARA FORRO, UNIDIRECIONAL, SOBRECARGA DE 100 KGF/M2, VAO ATE 6,0 M, EXCLUSO CONCRETO (SEM COLOCACAO)</t>
  </si>
  <si>
    <t xml:space="preserve">LAJE EM PAINEL TRELICADO MACICO L=25 CM, PTM-12, COM TRELICA DE 8 CM, PARA PISO, UNIDIRECIONAL, SOBRECARGA DE 350 KGF/M2, VAO ATE 5,0 M, EXCLUSO CONCRETO (SEM COLOCACAO)</t>
  </si>
  <si>
    <t xml:space="preserve">LAJE EM PAINEL TRELICADO MACICO L=25 CM, PTM-16, COM TRELICA DE 12 CM, PARA PISO, UNIDIRECIONAL, SOBRECARGA DE 350 KGF/M2, VAO ATE 6,0 M, EXCLUSO CONCRETO (SEM COLOCACAO)</t>
  </si>
  <si>
    <t xml:space="preserve">LAJE EM PAINEL TRELICADO MACICO L=25 CM, PTM-20, COM TRELICA DE 16 CM, PARA PISO, UNIDIRECIONAL, SOBRECARGA DE 350 KGF/M2, VAO ATE 8,0 M, EXCLUSO CONCRETO (SEM COLOCACAO)</t>
  </si>
  <si>
    <t xml:space="preserve">LAJE PRE-MOLDADA COM VIGOTA PROTENDIDA (LAJOTAS + VIGOTAS) COM LAJOTA CERAMICA 30 X 20 X 12 CM (L X C X A) E VIGOTA VPT 10 X 9 CM (L X A), PARA PISO, UNIDIRECIONAL, SOBRECARGA DE 350 KGF/M2, VAO ATE 5,5 M (SEM COLOCACAO)</t>
  </si>
  <si>
    <t xml:space="preserve">LAJE PRE-MOLDADA COM VIGOTA PROTENDIDA (LAJOTAS + VIGOTAS) COM LAJOTA CERAMICA 30 X 20 X 16 CM (L X C X A) E VIGOTA VPT 10 X 9 CM (L X A), PARA PISO, UNIDIRECIONAL, SOBRECARGA DE 350 KGF/M2, VAO ATE 6 M (SEM COLOCACAO)</t>
  </si>
  <si>
    <t xml:space="preserve">LAJE PRE-MOLDADA COM VIGOTA PROTENDIDA (LAJOTAS + VIGOTAS) COM LAJOTA CERAMICA 30 X 20 X 20 CM (L X C X A) E VIGOTA VPT 10 X 9 CM (L X A), PARA PISO, UNIDIRECIONAL, SOBRECARGA DE 350 KGF/M2, VAO ATE 6,5 M (SEM COLOCACAO)</t>
  </si>
  <si>
    <t xml:space="preserve">LAJE PRE-MOLDADA COM VIGOTA PROTENDIDA (LAJOTAS + VIGOTAS) COM LAJOTA CERAMICA 30 X 20 X 24 CM (L X C X A) E VIGOTA VPT 10 X 9 CM (L X A), PARA PISO, UNIDIRECIONAL, SOBRECARGA DE 350 KGF/M2, VAO ATE 7 M (SEM COLOCACAO)</t>
  </si>
  <si>
    <t xml:space="preserve">LAJE PRE-MOLDADA COM VIGOTA PROTENDIDA (LAJOTAS + VIGOTAS) COM LAJOTA CERAMICA 30 X 20 X 8 CM (L X C X A) E VIGOTA VPT 10 X 9 CM (L X A), PARA PISO, UNIDIRECIONAL, SOBRECARGA DE 350 KGF/M2, VAO ATE 4,5 M (SEM COLOCACAO)</t>
  </si>
  <si>
    <t xml:space="preserve">LAJE PRE-MOLDADA COM VIGOTA PROTENDIDA (LAJOTAS + VIGOTAS) COM LAJOTA EM POLIESTIRENO EXPANDIDO (EPS), H12, *33* X 100 X 12 CM (L X C X A) E VIGOTA VPT 10 X 9 CM (L X A), PARA PISO, UNIDIRECIONAL, SOBRECARGA DE 350 KGF/M2, VAO ATE 5,5 M (SEM COLOCACAO)</t>
  </si>
  <si>
    <t xml:space="preserve">LAJE PRE-MOLDADA COM VIGOTA PROTENDIDA (LAJOTAS + VIGOTAS) COM LAJOTA EM POLIESTIRENO EXPANDIDO (EPS), H16, *33* X 100 X 16 CM (L X C X A) E VIGOTA VPT 10 X 9 CM (L X A), PARA PISO, UNIDIRECIONAL, SOBRECARGA DE 350 KGF/M2, VAO ATE 6,5 M (SEM COLOCACAO)</t>
  </si>
  <si>
    <t xml:space="preserve">LAJE PRE-MOLDADA COM VIGOTA PROTENDIDA (LAJOTAS + VIGOTAS) COM LAJOTA EM POLIESTIRENO EXPANDIDO (EPS), H20, *33* X 100 X 20 CM (L X C X A) E VIGOTA VPT 10 X 9 CM (L X A), PARA PISO, UNIDIRECIONAL, SOBRECARGA DE 350 KGF/M2, VAO ATE 7 M (SEM COLOCACAO)</t>
  </si>
  <si>
    <t xml:space="preserve">LAJE PRE-MOLDADA COM VIGOTA PROTENDIDA (LAJOTAS + VIGOTAS) COM LAJOTA EM POLIESTIRENO EXPANDIDO (EPS), H25, *33* X 100 X 25 CM (L X C X A) E VIGOTA VPT 10 X 9 CM (L X A), PARA PISO, UNIDIRECIONAL, SOBRECARGA DE 350 KGF/M2, VAO ATE 8 M (SEM COLOCACAO)</t>
  </si>
  <si>
    <t xml:space="preserve">LAJE PRE-MOLDADA COM VIGOTA PROTENDIDA (LAJOTAS + VIGOTAS) COM LAJOTA EM POLIESTIRENO EXPANDIDO (EPS), H8, *33* X 100 X 8 CM (L X C X A) E VIGOTA VPT 10 X 9 CM (L X A), PARA PISO, UNIDIRECIONAL, SOBRECARGA DE 350 KGF/M2, VAO ATE 4,5 M (SEM COLOCACAO)</t>
  </si>
  <si>
    <t xml:space="preserve">LAJE PRE-MOLDADA CONVENCIONAL (LAJOTAS + VIGOTAS) PARA FORRO, UNIDIRECIONAL, SOBRECARGA DE 100 KG/M2, VAO ATE 4 M (SEM COLOCACAO)</t>
  </si>
  <si>
    <t xml:space="preserve">LAJE PRE-MOLDADA CONVENCIONAL (LAJOTAS + VIGOTAS) PARA FORRO, UNIDIRECIONAL, SOBRECARGA DE 100 KG/M2, VAO ATE 4,5 M (SEM COLOCACAO)</t>
  </si>
  <si>
    <t xml:space="preserve">LAJE PRE-MOLDADA CONVENCIONAL (LAJOTAS + VIGOTAS) PARA PISO, UNIDIRECIONAL, SOBRECARGA DE 350 KG/M2, VAO ATE 4,5 M (SEM COLOCACAO)</t>
  </si>
  <si>
    <t xml:space="preserve">LAJE PRE-MOLDADA TRELICADA (LAJOTAS + VIGOTAS) COM LAJOTA CERAMICA *30* X 20 X *8* CM (L X C X A) E VIGOTA VTR *12* X 8 CM (L X A), PARA PISO, UNIDIRECIONAL, SOBRECARGA DE 350 KGF/M2, VAO ATE 4 M (SEM COLOCACAO)</t>
  </si>
  <si>
    <t xml:space="preserve">LAJE PRE-MOLDADA TRELICADA (LAJOTAS + VIGOTAS) COM LAJOTA CERAMICA *30* X 20 X 12 CM (L X C X A) E VIGOTA VTR *12* X 12 CM (L X A), PARA PISO, UNIDIRECIONAL, SOBRECARGA DE 350 KGF/M2, VAO ATE 5 M (SEM COLOCACAO)</t>
  </si>
  <si>
    <t xml:space="preserve">LAJE PRE-MOLDADA TRELICADA (LAJOTAS + VIGOTAS) COM LAJOTA CERAMICA *30* X 20 X 16 CM (L X C X A) E VIGOTA VTR *12* X 16 CM (L X A), PARA PISO, UNIDIRECIONAL, SOBRECARGA DE 350 KGF/M2, VAO ATE 6 M (SEM COLOCACAO)</t>
  </si>
  <si>
    <t xml:space="preserve">LAJE PRE-MOLDADA TRELICADA (LAJOTAS + VIGOTAS) COM LAJOTA CERAMICA *30* X 20 X 20 CM (L X C X A) E VIGOTA VTR *12* X 20 CM (L X A), PARA PISO, UNIDIRECIONAL, SOBRECARGA DE 350 KGF/M2, VAO ATE 7 M (SEM COLOCACAO)</t>
  </si>
  <si>
    <t xml:space="preserve">LAJE PRE-MOLDADA TRELICADA (LAJOTAS + VIGOTAS) COM LAJOTA CERAMICA *30* X 20 X 24 CM (L X C X A) E VIGOTA VTR *12* X 25 CM (L X A), PARA PISO, UNIDIRECIONAL, SOBRECARGA DE 350 KGF/M2, VAO ATE 8 M (SEM COLOCACAO)</t>
  </si>
  <si>
    <t xml:space="preserve">LAJE PRE-MOLDADA TRELICADA (LAJOTAS + VIGOTAS) COM LAJOTA EM POLIESTIRENO EXPANDIDO (EPS), H12, *33* X 100 X 12 CM (L X C X A) E VIGOTA VTR *12* X 12 CM (L X A), PARA PISO, UNIDIRECIONAL, SOBRECARGA DE 350 KGF/M2, VAO ATE 5,5 M (SEM COLOCACAO)</t>
  </si>
  <si>
    <t xml:space="preserve">LAJE PRE-MOLDADA TRELICADA (LAJOTAS + VIGOTAS) COM LAJOTA EM POLIESTIRENO EXPANDIDO (EPS), H16, *33* X 100 X 16 CM (L X C X A) E VIGOTA VTR *12* X 16 CM (L X A), PARA PISO, UNIDIRECIONAL, SOBRECARGA DE 350 KGF/M2, VAO ATE 6,5 M (SEM COLOCACAO)</t>
  </si>
  <si>
    <t xml:space="preserve">LAJE PRE-MOLDADA TRELICADA (LAJOTAS + VIGOTAS) COM LAJOTA EM POLIESTIRENO EXPANDIDO (EPS), H20, *33* X 100 X 20 CM (L X C X A) E VIGOTA VTR *12* X 20 CM (L X A), PARA PISO, UNIDIRECIONAL, SOBRECARGA DE 350 KGF/M2, VAO ATE 8 M (SEM COLOCACAO)</t>
  </si>
  <si>
    <t xml:space="preserve">LAJE PRE-MOLDADA TRELICADA (LAJOTAS + VIGOTAS) COM LAJOTA EM POLIESTIRENO EXPANDIDO (EPS), H25,*33* X 100 X 25 CM (L X C X A) E VIGOTA VTR *12* X 25 CM (L X A), PARA PISO, UNIDIRECIONAL, SOBRECARGA DE 350 KGF/M2, VAO ATE 9 M (SEM COLOCACAO)</t>
  </si>
  <si>
    <t xml:space="preserve">LAJE PRE-MOLDADA TRELICADA (LAJOTAS + VIGOTAS) PARA FORRO, UNIDIRECIONAL, SOBRECARGA DE 100 KG/M2, VAO ATE 6,00 M (SEM COLOCACAO)</t>
  </si>
  <si>
    <t xml:space="preserve">LAJE PRE-MOLDADA TRELICADA (LAJOTAS + VIGOTAS) COM LAJOTA EM POLIESTIRENO EXPANDIDO (EPS), *H8*, *33* X 100 X 8 CM (L X C X A) E VIGOTA VTR *12* X 8 CM (L X A), PARA PISO, UNIDIRECIONAL, SOBRECARGA DE 250 KGF/M2, VAO ATE 4 M (SEM COLOCACAO)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</si>
  <si>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</si>
  <si>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</si>
  <si>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</si>
  <si>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</si>
  <si>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</si>
  <si>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LAPIS PARA CARPINTEIRO</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</si>
  <si>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</si>
  <si>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</si>
  <si>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</si>
  <si>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</si>
  <si>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</si>
  <si>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</si>
  <si>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</si>
  <si>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</si>
  <si>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</si>
  <si>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</si>
  <si>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</si>
  <si>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</si>
  <si>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</si>
  <si>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</si>
  <si>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LIMA QUADRADA BASTARDA 8", COM CABO</t>
  </si>
  <si>
    <t xml:space="preserve">LIMA REDONDA BASTARDA 8", COM CABO</t>
  </si>
  <si>
    <t xml:space="preserve">LIMPA VIDROS COM PULVERIZADOR</t>
  </si>
  <si>
    <t xml:space="preserve">LIMPADORA A SUCCAO, TANQUE 12000 L, BASCULAMENTO HIDRAULICO, BOMBA 12 M3/MIN 95% VACUO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</si>
  <si>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</si>
  <si>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</si>
  <si>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</si>
  <si>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</si>
  <si>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LIXEIRA DUPLA, COM CAPACIDADE VOLUMETRICA DE 60L*, FABRICADA EM TUBO DE ACO CARBONO, CESTOS EM CHAPA DE ACO E PINTURA NO PROCESSO ELETROSTATICO - PARA ACADEMIA AO AR LIVRE / ACADEMIA DA TERCEIRA IDADE - ATI</t>
  </si>
  <si>
    <t xml:space="preserve">EQUIPAMENTO (LOCAÇÃO)</t>
  </si>
  <si>
    <t xml:space="preserve">LOCACAO DE ANDAIME METALICO TIPO FACHADEIRO, PECAS COM APROXIMADAMENTE 1,20 M DE LARGURA E 2,0 M DE ALTURA, INCLUINDO DIAGONAIS EM X, BARRAS DE LIGACAO, SAPATAS E DEMAIS ITENS NECESSARIOS A MONTAGEM (NAO INCLUI INSTALACAO)</t>
  </si>
  <si>
    <t xml:space="preserve">M2XMES</t>
  </si>
  <si>
    <t xml:space="preserve">LOCACAO DE ANDAIME METALICO TUBULAR DE ENCAIXE, TIPO DE TORRE, CADA PAINEL COM LARGURA DE 1 ATE 1,5 M E ALTURA DE *1,00* M, INCLUINDO DIAGONAL, BARRAS DE LIGACAO, SAPATAS OU RODIZIOS E DEMAIS ITENS NECESSARIOS A MONTAGEM (NAO INCLUI INSTALACAO)</t>
  </si>
  <si>
    <t xml:space="preserve">MXMES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</si>
  <si>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</si>
  <si>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</si>
  <si>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UNXMES</t>
  </si>
  <si>
    <t xml:space="preserve">LOCACAO DE BARRA DE ANCORAGEM DE 0,80 A 1,20 M DE EXTENSAO, COM ROSCA DE 5/8", INCLUINDO PORCA E FLANGE</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</si>
  <si>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</si>
  <si>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</si>
  <si>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</si>
  <si>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</si>
  <si>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</si>
  <si>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</si>
  <si>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</si>
  <si>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</si>
  <si>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</si>
  <si>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</si>
  <si>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</si>
  <si>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</si>
  <si>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</si>
  <si>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</si>
  <si>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</si>
  <si>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</si>
  <si>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</si>
  <si>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</si>
  <si>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</si>
  <si>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</si>
  <si>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</si>
  <si>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</si>
  <si>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</si>
  <si>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</si>
  <si>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</si>
  <si>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</si>
  <si>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</si>
  <si>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</si>
  <si>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</si>
  <si>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</si>
  <si>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</si>
  <si>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</si>
  <si>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</si>
  <si>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</si>
  <si>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</si>
  <si>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</si>
  <si>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</si>
  <si>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</si>
  <si>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</si>
  <si>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</si>
  <si>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</si>
  <si>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</si>
  <si>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</si>
  <si>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</si>
  <si>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</si>
  <si>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</si>
  <si>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</si>
  <si>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</si>
  <si>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</si>
  <si>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</si>
  <si>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</si>
  <si>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</si>
  <si>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</si>
  <si>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</si>
  <si>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</si>
  <si>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</si>
  <si>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</si>
  <si>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</si>
  <si>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</si>
  <si>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</si>
  <si>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</si>
  <si>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</si>
  <si>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</si>
  <si>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</si>
  <si>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</si>
  <si>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</si>
  <si>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</si>
  <si>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</si>
  <si>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</si>
  <si>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</si>
  <si>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</si>
  <si>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</si>
  <si>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</si>
  <si>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</si>
  <si>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</si>
  <si>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</si>
  <si>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</si>
  <si>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</si>
  <si>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</si>
  <si>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</si>
  <si>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</si>
  <si>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</si>
  <si>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</si>
  <si>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</si>
  <si>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</si>
  <si>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</si>
  <si>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</si>
  <si>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</si>
  <si>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</si>
  <si>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</si>
  <si>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</si>
  <si>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</si>
  <si>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</si>
  <si>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</si>
  <si>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</si>
  <si>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</si>
  <si>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</si>
  <si>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</si>
  <si>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</si>
  <si>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</si>
  <si>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</si>
  <si>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</si>
  <si>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</si>
  <si>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</si>
  <si>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</si>
  <si>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LATEX MULTIUSO AMARELA FORRADA</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</si>
  <si>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</si>
  <si>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</si>
  <si>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</si>
  <si>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</si>
  <si>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</si>
  <si>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</si>
  <si>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</si>
  <si>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</si>
  <si>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</si>
  <si>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</si>
  <si>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</si>
  <si>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</si>
  <si>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</si>
  <si>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</si>
  <si>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</si>
  <si>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</si>
  <si>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</si>
  <si>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</si>
  <si>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</si>
  <si>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</si>
  <si>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</si>
  <si>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</si>
  <si>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</si>
  <si>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</si>
  <si>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</si>
  <si>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</si>
  <si>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</si>
  <si>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</si>
  <si>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</si>
  <si>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</si>
  <si>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</si>
  <si>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</si>
  <si>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</si>
  <si>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</si>
  <si>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</si>
  <si>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</si>
  <si>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</si>
  <si>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</si>
  <si>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</si>
  <si>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</si>
  <si>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</si>
  <si>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</si>
  <si>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</si>
  <si>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</si>
  <si>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</si>
  <si>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</si>
  <si>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</si>
  <si>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</si>
  <si>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</si>
  <si>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</si>
  <si>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</si>
  <si>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</si>
  <si>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</si>
  <si>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</si>
  <si>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</si>
  <si>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</si>
  <si>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</si>
  <si>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</si>
  <si>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</si>
  <si>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</si>
  <si>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</si>
  <si>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</si>
  <si>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</si>
  <si>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</si>
  <si>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</si>
  <si>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</si>
  <si>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</si>
  <si>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</si>
  <si>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</si>
  <si>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</si>
  <si>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</si>
  <si>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</si>
  <si>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</si>
  <si>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</si>
  <si>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</si>
  <si>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</si>
  <si>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</si>
  <si>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</si>
  <si>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</si>
  <si>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</si>
  <si>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</si>
  <si>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</si>
  <si>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</si>
  <si>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</si>
  <si>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</si>
  <si>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</si>
  <si>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</si>
  <si>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</si>
  <si>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</si>
  <si>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</si>
  <si>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</si>
  <si>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</si>
  <si>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</si>
  <si>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</si>
  <si>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</si>
  <si>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</si>
  <si>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</si>
  <si>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</si>
  <si>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</si>
  <si>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</si>
  <si>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</si>
  <si>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</si>
  <si>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</si>
  <si>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</si>
  <si>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</si>
  <si>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</si>
  <si>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</si>
  <si>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</si>
  <si>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</si>
  <si>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</si>
  <si>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</si>
  <si>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</si>
  <si>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</si>
  <si>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</si>
  <si>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</si>
  <si>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</si>
  <si>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</si>
  <si>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</si>
  <si>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</si>
  <si>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</si>
  <si>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</si>
  <si>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</si>
  <si>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</si>
  <si>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</si>
  <si>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</si>
  <si>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</si>
  <si>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</si>
  <si>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</si>
  <si>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</si>
  <si>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</si>
  <si>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</si>
  <si>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</si>
  <si>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</si>
  <si>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</si>
  <si>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</si>
  <si>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</si>
  <si>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</si>
  <si>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</si>
  <si>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</si>
  <si>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</si>
  <si>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</si>
  <si>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</si>
  <si>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</si>
  <si>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</si>
  <si>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</si>
  <si>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</si>
  <si>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</si>
  <si>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</si>
  <si>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LUVAS DE PVC, COM COMPRIMENTO DE *35* CM, FORRADAS, ACABAMENTO ASPERO ANTIDERRAPANTE NA FACE PALMAR</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</si>
  <si>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</si>
  <si>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</si>
  <si>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</si>
  <si>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</si>
  <si>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</si>
  <si>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</si>
  <si>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</si>
  <si>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</si>
  <si>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</si>
  <si>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</si>
  <si>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</si>
  <si>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</si>
  <si>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</si>
  <si>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</si>
  <si>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</si>
  <si>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</si>
  <si>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</si>
  <si>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</si>
  <si>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</si>
  <si>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</si>
  <si>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</si>
  <si>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</si>
  <si>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</si>
  <si>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</si>
  <si>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</si>
  <si>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</si>
  <si>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</si>
  <si>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</si>
  <si>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</si>
  <si>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</si>
  <si>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</si>
  <si>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</si>
  <si>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</si>
  <si>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FLEXIVEL TRANSPARENTE COM ESPIRAL AZUL, EM PVC, DIAM. 1" (25 MM), PARA SERVICOS LEVES DE SUCCAO E DESCARGA</t>
  </si>
  <si>
    <t xml:space="preserve">MANGUEIRA FLEXIVEL TRANSPARENTE COM ESPIRAL AZUL, EM PVC, DIAM. 2" (50 MM), PARA SERVICOS LEVES DE SUCCAO E DESCARGA</t>
  </si>
  <si>
    <t xml:space="preserve">MANGUEIRA FLEXIVEL TRANSPARENTE COM ESPIRAL AZUL, EM PVC, DIAM. 4" (100 MM), PARA SERVICOS LEVES DE SUCCAO E DESCARGA</t>
  </si>
  <si>
    <t xml:space="preserve">MANGUEIRA PARA AR E AGUA DE PVC/BORRACHA, PRESSAO 300 PSI, DIAMETRO DE 1 POLEGADA</t>
  </si>
  <si>
    <t xml:space="preserve">MANGUEIRA PARA GAS - GLP, PVC, TRANCADA, DIAMETRO DE 3/8", COMPRIMENTO DE 1M (NORMATIZADA)</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</si>
  <si>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</si>
  <si>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</si>
  <si>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</si>
  <si>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</si>
  <si>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</si>
  <si>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</si>
  <si>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</si>
  <si>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</si>
  <si>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</si>
  <si>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</si>
  <si>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</si>
  <si>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</si>
  <si>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</si>
  <si>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</si>
  <si>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</si>
  <si>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</si>
  <si>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</si>
  <si>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</si>
  <si>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</si>
  <si>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</si>
  <si>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</si>
  <si>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</si>
  <si>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</si>
  <si>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</si>
  <si>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</si>
  <si>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</si>
  <si>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</si>
  <si>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</si>
  <si>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</si>
  <si>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</si>
  <si>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</si>
  <si>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</si>
  <si>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</si>
  <si>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</si>
  <si>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</si>
  <si>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</si>
  <si>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</si>
  <si>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</si>
  <si>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</si>
  <si>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</si>
  <si>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</si>
  <si>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</si>
  <si>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</si>
  <si>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</si>
  <si>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MARRETA DE ACO, OITAVADA, 500 G, COM CABO DE MADEIRA</t>
  </si>
  <si>
    <t xml:space="preserve">MARTELO DE BORRACHA PRETO 450 G, CABO DE MADEIRA *60* MM DE DIAMETRO</t>
  </si>
  <si>
    <t xml:space="preserve">MARTELO DE PEDREIRO, 1 CORTE, EM ACO, *500* G, COMPRIMENTO TOTAL DE *28* CM, COM CABO DE MADEIRA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</si>
  <si>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</si>
  <si>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</si>
  <si>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PADRAO, PESO DE 32 KG</t>
  </si>
  <si>
    <t xml:space="preserve">MARTELO DEMOLIDOR PNEUMATICO MANUAL, PESO DE 28 KG, COM SILENCIADOR</t>
  </si>
  <si>
    <t xml:space="preserve">MARTELO PERFURADOR PNEUMATICO MANUAL, HASTE 19 X 108 MM, *11* KG</t>
  </si>
  <si>
    <t xml:space="preserve">MASCARA DE SEGURANCA PARA SOLDA COM ESCUDO DE CELERON E CARNEIRA DE PLASTICO COM REGULAGEM</t>
  </si>
  <si>
    <t xml:space="preserve">MASCARA DE SOLDA AUTOMATICA, COM GRAU DE ESCURECIMENTO DIN 9 A 13</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</si>
  <si>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</si>
  <si>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</si>
  <si>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</si>
  <si>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</si>
  <si>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</si>
  <si>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</si>
  <si>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</si>
  <si>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</si>
  <si>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</si>
  <si>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</si>
  <si>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</si>
  <si>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</si>
  <si>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</si>
  <si>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</si>
  <si>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</si>
  <si>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</si>
  <si>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</si>
  <si>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</si>
  <si>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</si>
  <si>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</si>
  <si>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</si>
  <si>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</si>
  <si>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</si>
  <si>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</si>
  <si>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</si>
  <si>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</si>
  <si>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</si>
  <si>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</si>
  <si>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</si>
  <si>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</si>
  <si>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</si>
  <si>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</si>
  <si>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</si>
  <si>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</si>
  <si>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</si>
  <si>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</si>
  <si>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</si>
  <si>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</si>
  <si>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</si>
  <si>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</si>
  <si>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</si>
  <si>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</si>
  <si>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</si>
  <si>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</si>
  <si>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</si>
  <si>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</si>
  <si>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</si>
  <si>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</si>
  <si>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</si>
  <si>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</si>
  <si>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</si>
  <si>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</si>
  <si>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</si>
  <si>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</si>
  <si>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</si>
  <si>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</si>
  <si>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</si>
  <si>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</si>
  <si>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</si>
  <si>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</si>
  <si>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</si>
  <si>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</si>
  <si>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</si>
  <si>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</si>
  <si>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</si>
  <si>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</si>
  <si>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</si>
  <si>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</si>
  <si>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</si>
  <si>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</si>
  <si>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</si>
  <si>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</si>
  <si>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MINIESCAVADEIRA SOBRE ESTEIRAS, POTENCIA LIQUIDA DE *30* HP, PESO OPERACIONAL DE *3.500*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</si>
  <si>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</si>
  <si>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</si>
  <si>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</si>
  <si>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</si>
  <si>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</si>
  <si>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</si>
  <si>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</si>
  <si>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</si>
  <si>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</si>
  <si>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</si>
  <si>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</si>
  <si>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</si>
  <si>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</si>
  <si>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</si>
  <si>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</si>
  <si>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</si>
  <si>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</si>
  <si>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</si>
  <si>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</si>
  <si>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</si>
  <si>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</si>
  <si>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</si>
  <si>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</si>
  <si>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</si>
  <si>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</si>
  <si>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</si>
  <si>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</si>
  <si>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</si>
  <si>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</si>
  <si>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</si>
  <si>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</si>
  <si>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</si>
  <si>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</si>
  <si>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</si>
  <si>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</si>
  <si>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</si>
  <si>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</si>
  <si>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</si>
  <si>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</si>
  <si>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</si>
  <si>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</si>
  <si>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</si>
  <si>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</si>
  <si>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</si>
  <si>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</si>
  <si>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</si>
  <si>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</si>
  <si>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</si>
  <si>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</si>
  <si>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</si>
  <si>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</si>
  <si>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</si>
  <si>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</si>
  <si>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</si>
  <si>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</si>
  <si>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</si>
  <si>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</si>
  <si>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</si>
  <si>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</si>
  <si>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</si>
  <si>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</si>
  <si>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</si>
  <si>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</si>
  <si>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</si>
  <si>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</si>
  <si>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</si>
  <si>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</si>
  <si>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</si>
  <si>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</si>
  <si>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</si>
  <si>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</si>
  <si>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</si>
  <si>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</si>
  <si>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</si>
  <si>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</si>
  <si>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</si>
  <si>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</si>
  <si>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</si>
  <si>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</si>
  <si>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</si>
  <si>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</si>
  <si>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</si>
  <si>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</si>
  <si>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</si>
  <si>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 DE ALUMINIO 350 MM (14"), COM 3 BOLHAS</t>
  </si>
  <si>
    <t xml:space="preserve">NIVELADOR (HORISTA)</t>
  </si>
  <si>
    <t xml:space="preserve">NIVELADOR (MENSALISTA)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</si>
  <si>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</si>
  <si>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</si>
  <si>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</si>
  <si>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OCULOS DE SOLDA COM ESCURECIMENTO AUTOMATICO</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</si>
  <si>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</si>
  <si>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</si>
  <si>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</si>
  <si>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</si>
  <si>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</si>
  <si>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</si>
  <si>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</si>
  <si>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</si>
  <si>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</si>
  <si>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</si>
  <si>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</si>
  <si>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</si>
  <si>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</si>
  <si>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</si>
  <si>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</si>
  <si>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</si>
  <si>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</si>
  <si>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</si>
  <si>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</si>
  <si>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</si>
  <si>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</si>
  <si>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</si>
  <si>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</si>
  <si>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</si>
  <si>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</si>
  <si>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</si>
  <si>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</si>
  <si>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</si>
  <si>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</si>
  <si>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</si>
  <si>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</si>
  <si>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</si>
  <si>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</si>
  <si>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</si>
  <si>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</si>
  <si>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</si>
  <si>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</si>
  <si>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</si>
  <si>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</si>
  <si>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DE LIXO PLASTICA, CABO LONGO</t>
  </si>
  <si>
    <t xml:space="preserve">PA QUADRADA COM CABO DE MADEIRA EM Y DE 71 CM</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</si>
  <si>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</si>
  <si>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</si>
  <si>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</si>
  <si>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</si>
  <si>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55 MM</t>
  </si>
  <si>
    <t xml:space="preserve">PAINEL ESTRUTURAL PARA LAJE SECA REVESTIDO EM PLACA CIMENTICIA, DE 1,20 X 2,50 M, E = 23 MM</t>
  </si>
  <si>
    <t xml:space="preserve">PAINEL ESTRUTURAL PARA LAJE SECA REVESTIDO EM PLACA CIMENTICIA, DE 1,20 X 2,50 M, E = 40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</si>
  <si>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</si>
  <si>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</si>
  <si>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</si>
  <si>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</si>
  <si>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</si>
  <si>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</si>
  <si>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</si>
  <si>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</si>
  <si>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</si>
  <si>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</si>
  <si>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</si>
  <si>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</si>
  <si>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</si>
  <si>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</si>
  <si>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</si>
  <si>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</si>
  <si>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</si>
  <si>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</si>
  <si>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</si>
  <si>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</si>
  <si>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</si>
  <si>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</si>
  <si>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</si>
  <si>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</si>
  <si>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</si>
  <si>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</si>
  <si>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</si>
  <si>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</si>
  <si>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</si>
  <si>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</si>
  <si>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</si>
  <si>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</si>
  <si>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</si>
  <si>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</si>
  <si>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</si>
  <si>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</si>
  <si>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</si>
  <si>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</si>
  <si>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</si>
  <si>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</si>
  <si>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</si>
  <si>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</si>
  <si>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</si>
  <si>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</si>
  <si>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</si>
  <si>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</si>
  <si>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</si>
  <si>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</si>
  <si>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</si>
  <si>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</si>
  <si>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</si>
  <si>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t>
  </si>
  <si>
    <t xml:space="preserve">PARAFUSO ROSCA SOBERBA ZINCADO CABECA CHATA FENDA SIMPLES 3,5 X 25 MM (1")</t>
  </si>
  <si>
    <t xml:space="preserve">PARAFUSO ROSCA SOBERBA ZINCADO CABECA CHATA FENDA SIMPLES 3,8 X 30 MM (1.1/4")</t>
  </si>
  <si>
    <t xml:space="preserve">PARAFUSO ROSCA SOBERBA ZINCADO CABECA CHATA FENDA SIMPLES 4,8 X 40 MM (1.1/2")</t>
  </si>
  <si>
    <t xml:space="preserve">PARAFUSO ROSCA SOBERBA ZINCADO CABECA CHATA FENDA SIMPLES 5,5 X 50 MM (2")</t>
  </si>
  <si>
    <t xml:space="preserve">PARAFUSO ROSCA SOBERBA ZINCADO CABECA CHATA FENDA SIMPLES 5,5 X 65 MM (2.1/2")</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</si>
  <si>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</si>
  <si>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</si>
  <si>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</si>
  <si>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</si>
  <si>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</si>
  <si>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</si>
  <si>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</si>
  <si>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</si>
  <si>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</si>
  <si>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</si>
  <si>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</si>
  <si>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</si>
  <si>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</si>
  <si>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</si>
  <si>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</si>
  <si>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</si>
  <si>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</si>
  <si>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</si>
  <si>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</si>
  <si>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</si>
  <si>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</si>
  <si>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</si>
  <si>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PARAFUSO, EM ACO ZINCADO, CABECA LENTILHA AUTOTRAVANTE DIAMETRO 5/16" X 1"</t>
  </si>
  <si>
    <t xml:space="preserve">PARALELEPIPEDO GRANITICO OU BASALTICO, PARA PAVIMENTACAO, SEM FRETE (VARIACAO REGIONAL DE PECAS POR M2)</t>
  </si>
  <si>
    <t xml:space="preserve">MIL</t>
  </si>
  <si>
    <t xml:space="preserve">PASTA ABRASIVA PARA LIMPEZA DE MAOS</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</si>
  <si>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</si>
  <si>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</si>
  <si>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</si>
  <si>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</si>
  <si>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</si>
  <si>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</si>
  <si>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</si>
  <si>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</si>
  <si>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</si>
  <si>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</si>
  <si>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</si>
  <si>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</si>
  <si>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</si>
  <si>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</si>
  <si>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</si>
  <si>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</si>
  <si>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</si>
  <si>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</si>
  <si>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</si>
  <si>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</si>
  <si>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</si>
  <si>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</si>
  <si>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</si>
  <si>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</si>
  <si>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</si>
  <si>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</si>
  <si>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</si>
  <si>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</si>
  <si>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</si>
  <si>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</si>
  <si>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</si>
  <si>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</si>
  <si>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</si>
  <si>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</si>
  <si>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</si>
  <si>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</si>
  <si>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</si>
  <si>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</si>
  <si>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</si>
  <si>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</si>
  <si>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</si>
  <si>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</si>
  <si>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</si>
  <si>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</si>
  <si>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</si>
  <si>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</si>
  <si>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</si>
  <si>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</si>
  <si>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</si>
  <si>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</si>
  <si>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</si>
  <si>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</si>
  <si>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</si>
  <si>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</si>
  <si>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</si>
  <si>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</si>
  <si>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</si>
  <si>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</si>
  <si>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</si>
  <si>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</si>
  <si>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</si>
  <si>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</si>
  <si>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</si>
  <si>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</si>
  <si>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</si>
  <si>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</si>
  <si>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</si>
  <si>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</si>
  <si>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</si>
  <si>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</si>
  <si>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</si>
  <si>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</si>
  <si>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</si>
  <si>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</si>
  <si>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</si>
  <si>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</si>
  <si>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</si>
  <si>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</si>
  <si>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</si>
  <si>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</si>
  <si>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</si>
  <si>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</si>
  <si>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</si>
  <si>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</si>
  <si>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</si>
  <si>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</si>
  <si>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</si>
  <si>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</si>
  <si>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PERNEIRA DE RASPA COM VELCRO</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</si>
  <si>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</si>
  <si>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</si>
  <si>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</si>
  <si>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</si>
  <si>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</si>
  <si>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</si>
  <si>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</si>
  <si>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COMPRIMENTO DA HASTE = 30 MM E ROSCA = 20 MM (ACAO DIRETA)</t>
  </si>
  <si>
    <t xml:space="preserve">PINO DE ACO LISO 1/4", HASTE = *36,5* MM (ACAO DIRETA)</t>
  </si>
  <si>
    <t xml:space="preserve">PINO DE ACO LISO 1/4",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</si>
  <si>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</si>
  <si>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</si>
  <si>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</si>
  <si>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</si>
  <si>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</si>
  <si>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</si>
  <si>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</si>
  <si>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</si>
  <si>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</si>
  <si>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</si>
  <si>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</si>
  <si>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</si>
  <si>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</si>
  <si>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</si>
  <si>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</si>
  <si>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</si>
  <si>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</si>
  <si>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</si>
  <si>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</si>
  <si>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</si>
  <si>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</si>
  <si>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</si>
  <si>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</si>
  <si>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</si>
  <si>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</si>
  <si>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</si>
  <si>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</si>
  <si>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</si>
  <si>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</si>
  <si>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</si>
  <si>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</si>
  <si>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</si>
  <si>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</si>
  <si>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</si>
  <si>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</si>
  <si>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</si>
  <si>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</si>
  <si>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</si>
  <si>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</si>
  <si>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</si>
  <si>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</si>
  <si>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</si>
  <si>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</si>
  <si>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</si>
  <si>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</si>
  <si>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</si>
  <si>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</si>
  <si>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</si>
  <si>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</si>
  <si>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</si>
  <si>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</si>
  <si>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</si>
  <si>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</si>
  <si>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</si>
  <si>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</si>
  <si>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</si>
  <si>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</si>
  <si>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</si>
  <si>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</si>
  <si>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</si>
  <si>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</si>
  <si>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</si>
  <si>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</si>
  <si>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</si>
  <si>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</si>
  <si>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</si>
  <si>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</si>
  <si>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</si>
  <si>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</si>
  <si>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</si>
  <si>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</si>
  <si>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</si>
  <si>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</si>
  <si>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</si>
  <si>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</si>
  <si>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</si>
  <si>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</si>
  <si>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</si>
  <si>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</si>
  <si>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</si>
  <si>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</si>
  <si>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</si>
  <si>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</si>
  <si>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</si>
  <si>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</si>
  <si>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</si>
  <si>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</si>
  <si>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</si>
  <si>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</si>
  <si>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</si>
  <si>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</si>
  <si>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</si>
  <si>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</si>
  <si>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</si>
  <si>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</si>
  <si>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</si>
  <si>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</si>
  <si>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</si>
  <si>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</si>
  <si>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</si>
  <si>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</si>
  <si>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</si>
  <si>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</si>
  <si>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DE ACO, LISO, REDONDO, 3/4" X 10"</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</si>
  <si>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</si>
  <si>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</si>
  <si>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</si>
  <si>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CHAVE 7/16",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</si>
  <si>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</si>
  <si>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</si>
  <si>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</si>
  <si>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</si>
  <si>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</si>
  <si>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</si>
  <si>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</si>
  <si>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</si>
  <si>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</si>
  <si>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</si>
  <si>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</si>
  <si>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</si>
  <si>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</si>
  <si>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</si>
  <si>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</si>
  <si>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</si>
  <si>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</si>
  <si>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</si>
  <si>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</si>
  <si>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</si>
  <si>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</si>
  <si>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</si>
  <si>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</si>
  <si>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</si>
  <si>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</si>
  <si>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</si>
  <si>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</si>
  <si>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</si>
  <si>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</si>
  <si>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</si>
  <si>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</si>
  <si>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</si>
  <si>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</si>
  <si>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</si>
  <si>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</si>
  <si>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</si>
  <si>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</si>
  <si>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</si>
  <si>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</si>
  <si>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</si>
  <si>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</si>
  <si>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</si>
  <si>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</si>
  <si>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</si>
  <si>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</si>
  <si>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</si>
  <si>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</si>
  <si>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</si>
  <si>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</si>
  <si>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</si>
  <si>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</si>
  <si>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</si>
  <si>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</si>
  <si>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</si>
  <si>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</si>
  <si>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</si>
  <si>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</si>
  <si>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</si>
  <si>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</si>
  <si>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</si>
  <si>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</si>
  <si>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</si>
  <si>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</si>
  <si>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</si>
  <si>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</si>
  <si>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</si>
  <si>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</si>
  <si>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</si>
  <si>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</si>
  <si>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</si>
  <si>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</si>
  <si>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</si>
  <si>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</si>
  <si>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</si>
  <si>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</si>
  <si>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</si>
  <si>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</si>
  <si>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</si>
  <si>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</si>
  <si>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</si>
  <si>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</si>
  <si>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</si>
  <si>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</si>
  <si>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</si>
  <si>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</si>
  <si>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</si>
  <si>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</si>
  <si>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</si>
  <si>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</si>
  <si>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</si>
  <si>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</si>
  <si>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</si>
  <si>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</si>
  <si>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</si>
  <si>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</si>
  <si>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</si>
  <si>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</si>
  <si>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</si>
  <si>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</si>
  <si>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</si>
  <si>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</si>
  <si>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</si>
  <si>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</si>
  <si>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</si>
  <si>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</si>
  <si>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</si>
  <si>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</si>
  <si>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</si>
  <si>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</si>
  <si>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</si>
  <si>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</si>
  <si>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</si>
  <si>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</si>
  <si>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</si>
  <si>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</si>
  <si>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</si>
  <si>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</si>
  <si>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</si>
  <si>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</si>
  <si>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</si>
  <si>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</si>
  <si>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</si>
  <si>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</si>
  <si>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</si>
  <si>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</si>
  <si>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</si>
  <si>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</si>
  <si>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</si>
  <si>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</si>
  <si>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</si>
  <si>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</si>
  <si>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</si>
  <si>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</si>
  <si>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</si>
  <si>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</si>
  <si>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</si>
  <si>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</si>
  <si>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</si>
  <si>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</si>
  <si>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</si>
  <si>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</si>
  <si>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</si>
  <si>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</si>
  <si>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</si>
  <si>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</si>
  <si>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33 (3 X 9)</t>
  </si>
  <si>
    <t xml:space="preserve">PREGO DE ACO POLIDO COM CABECA 19 X 36 (3 1/4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</si>
  <si>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</si>
  <si>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</si>
  <si>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</si>
  <si>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</si>
  <si>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</si>
  <si>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</si>
  <si>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</si>
  <si>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</si>
  <si>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</si>
  <si>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</si>
  <si>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</si>
  <si>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</si>
  <si>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</si>
  <si>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</si>
  <si>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</si>
  <si>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</si>
  <si>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FACIAL ARCO ELETRICO, COM QUEIXEIRA E LENTE EM POLICARBONATO, CAPACETE INCLUIDO</t>
  </si>
  <si>
    <t xml:space="preserve">PROTETOR FACIAL DE POLICARBONATO, 200 MM X *390* MM, COM COROA E CARNEIRA</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</si>
  <si>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</si>
  <si>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</si>
  <si>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</si>
  <si>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</si>
  <si>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</si>
  <si>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</si>
  <si>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</si>
  <si>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</si>
  <si>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</si>
  <si>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</si>
  <si>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</si>
  <si>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</si>
  <si>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</si>
  <si>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</si>
  <si>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</si>
  <si>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</si>
  <si>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</si>
  <si>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</si>
  <si>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</si>
  <si>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</si>
  <si>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</si>
  <si>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</si>
  <si>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</si>
  <si>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</si>
  <si>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</si>
  <si>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</si>
  <si>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</si>
  <si>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</si>
  <si>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</si>
  <si>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</si>
  <si>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</si>
  <si>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</si>
  <si>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</si>
  <si>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</si>
  <si>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</si>
  <si>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</si>
  <si>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</si>
  <si>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</si>
  <si>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</si>
  <si>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</si>
  <si>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</si>
  <si>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</si>
  <si>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</si>
  <si>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</si>
  <si>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</si>
  <si>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</si>
  <si>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</si>
  <si>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</si>
  <si>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</si>
  <si>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</si>
  <si>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</si>
  <si>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</si>
  <si>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</si>
  <si>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</si>
  <si>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</si>
  <si>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</si>
  <si>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</si>
  <si>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</si>
  <si>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</si>
  <si>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</si>
  <si>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</si>
  <si>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</si>
  <si>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</si>
  <si>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</si>
  <si>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</si>
  <si>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</si>
  <si>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CONCENTRICA PARA ELETROCALHA, PERFURADA, EM CHAPA DE ACO GALVANIZADO ESPESSURA #14, (700 X 600 MM) X 50 MM, SEM VIROLA, SEM TAMPA</t>
  </si>
  <si>
    <t xml:space="preserve">REDUCAO CONCENTRICA PARA ELETROCALHA, PERFURADA, EM CHAPA DE ACO GALVANIZADO ESPESSURA #14, (800 X 700 MM) X 50 MM, SEM VIROLA, SEM TAMPA</t>
  </si>
  <si>
    <t xml:space="preserve">REDUCAO CONCENTRICA PARA ELETROCALHA, PERFURADA, EM CHAPA DE ACO GALVANIZADO ESPESSURA #16, (500 X 400 MM) X 50 MM (L X A), SEM VIROLA, SEM TAMPA</t>
  </si>
  <si>
    <t xml:space="preserve">REDUCAO CONCENTRICA PARA ELETROCALHA, PERFURADA, EM CHAPA DE ACO GALVANIZADO ESPESSURA #16, (600 X 500 MM) X 50 MM, SEM VIROLA, SEM TAMPA</t>
  </si>
  <si>
    <t xml:space="preserve">REDUCAO CONCENTRICA PARA ELETROCALHA, PERFURADA, EM CHAPA DE ACO GALVANIZADO ESPESSURA #18, (300 X 250 MM) X 50 MM (L X A), SEM VIROLA, SEM TAMPA</t>
  </si>
  <si>
    <t xml:space="preserve">REDUCAO CONCENTRICA PARA ELETROCALHA, PERFURADA, EM CHAPA DE ACO GALVANIZADO ESPESSURA #18, (400 X 300 MM) X 50 MM (L X A), SEM VIROLA, SEM TAMPA</t>
  </si>
  <si>
    <t xml:space="preserve">REDUCAO CONCENTRICA PARA ELETROCALHA, PERFURADA, EM CHAPA DE ACO GALVANIZADO ESPESSURA #22, (100 X 75 MM) X 50 MM (L X A), SEM VIROLA, SEM TAMPA</t>
  </si>
  <si>
    <t xml:space="preserve">REDUCAO CONCENTRICA PARA ELETROCALHA, PERFURADA, EM CHAPA DE ACO GALVANIZADO ESPESSURA #22, (125 X100 MM) X 50 MM (L X A), SEM VIROLA, SEM TAMPA</t>
  </si>
  <si>
    <t xml:space="preserve">REDUCAO CONCENTRICA PARA ELETROCALHA, PERFURADA, EM CHAPA DE ACO GALVANIZADO ESPESSURA #22, (150 X125 MM) X 50 MM (L X A), SEM VIROLA, SEM TAMPA</t>
  </si>
  <si>
    <t xml:space="preserve">REDUCAO CONCENTRICA PARA ELETROCALHA, PERFURADA, EM CHAPA DE ACO GALVANIZADO ESPESSURA #22, (200 X 150 MM) X 50 MM (L X A), SEM VIROLA, SEM TAMPA</t>
  </si>
  <si>
    <t xml:space="preserve">REDUCAO CONCENTRICA PARA ELETROCALHA, PERFURADA, EM CHAPA DE ACO GALVANIZADO ESPESSURA #22, (250 X 200 MM) X 50 MM (L X A), SEM VIROLA, SEM TAMPA</t>
  </si>
  <si>
    <t xml:space="preserve">REDUCAO CONCENTRICA PARA ELETROCALHA, PERFURADA, EM CHAPA DE ACO GALVANIZADO ESPESSURA #22, (75 X 50 MM) X 50 MM (L X A), SEM VIROLA, SEM TAMPA</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</si>
  <si>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</si>
  <si>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</si>
  <si>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</si>
  <si>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</si>
  <si>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</si>
  <si>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</si>
  <si>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</si>
  <si>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</si>
  <si>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</si>
  <si>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</si>
  <si>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</si>
  <si>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</si>
  <si>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</si>
  <si>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</si>
  <si>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</si>
  <si>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</si>
  <si>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</si>
  <si>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</si>
  <si>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</si>
  <si>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</si>
  <si>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</si>
  <si>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</si>
  <si>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</si>
  <si>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</si>
  <si>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</si>
  <si>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</si>
  <si>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</si>
  <si>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</si>
  <si>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</si>
  <si>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</si>
  <si>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</si>
  <si>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</si>
  <si>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</si>
  <si>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</si>
  <si>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</si>
  <si>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</si>
  <si>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</si>
  <si>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</si>
  <si>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</si>
  <si>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</si>
  <si>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</si>
  <si>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</si>
  <si>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</si>
  <si>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</si>
  <si>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</si>
  <si>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</si>
  <si>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</si>
  <si>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</si>
  <si>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</si>
  <si>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</si>
  <si>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</si>
  <si>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</si>
  <si>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</si>
  <si>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</si>
  <si>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</si>
  <si>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</si>
  <si>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</si>
  <si>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</si>
  <si>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 MASCARA SEMI FACIAL COM UMA VALVULA DE INALACAO E DUAS DE EXALACAO, PROTECAO CONTRA VAPORES ORGANICOS E GASES ACIDOS (1 FILTRO INCLUIDO)</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</si>
  <si>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</si>
  <si>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</si>
  <si>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</si>
  <si>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</si>
  <si>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</si>
  <si>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</si>
  <si>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</si>
  <si>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</si>
  <si>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</si>
  <si>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</si>
  <si>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</si>
  <si>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</si>
  <si>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</si>
  <si>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</si>
  <si>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</si>
  <si>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</si>
  <si>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RISCADOR DE FORMICA COM COMPRIMENTO *16* CM E ALTURA *5* CM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</si>
  <si>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</si>
  <si>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</si>
  <si>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</si>
  <si>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</si>
  <si>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</si>
  <si>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</si>
  <si>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</si>
  <si>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</si>
  <si>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</si>
  <si>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</si>
  <si>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</si>
  <si>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</si>
  <si>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</si>
  <si>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</si>
  <si>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</si>
  <si>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</si>
  <si>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</si>
  <si>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</si>
  <si>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</si>
  <si>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</si>
  <si>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</si>
  <si>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</si>
  <si>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</si>
  <si>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</si>
  <si>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ESPUMA POLIESTER, 9 CM X 10 MM, COM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</si>
  <si>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</si>
  <si>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</si>
  <si>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</si>
  <si>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</si>
  <si>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</si>
  <si>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</si>
  <si>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</si>
  <si>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</si>
  <si>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</si>
  <si>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</si>
  <si>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</si>
  <si>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</si>
  <si>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</si>
  <si>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</si>
  <si>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</si>
  <si>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</si>
  <si>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</si>
  <si>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</si>
  <si>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</si>
  <si>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</si>
  <si>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</si>
  <si>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</si>
  <si>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</si>
  <si>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</si>
  <si>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</si>
  <si>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</si>
  <si>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</si>
  <si>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</si>
  <si>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</si>
  <si>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</si>
  <si>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</si>
  <si>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</si>
  <si>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</si>
  <si>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</si>
  <si>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</si>
  <si>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 xml:space="preserve">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</si>
  <si>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</si>
  <si>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</si>
  <si>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</si>
  <si>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</si>
  <si>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</si>
  <si>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</si>
  <si>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</si>
  <si>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</si>
  <si>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</si>
  <si>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</si>
  <si>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</si>
  <si>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</si>
  <si>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SERRALHEIRO (HORISTA)</t>
  </si>
  <si>
    <t xml:space="preserve">SERRALHEIRO (MENSALISTA)</t>
  </si>
  <si>
    <t xml:space="preserve">SERROTE PROFISSIONAL EM ACO TEMPERADO 20", CABO DE MADEIRA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</si>
  <si>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</si>
  <si>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</si>
  <si>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</si>
  <si>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</si>
  <si>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</si>
  <si>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</si>
  <si>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</si>
  <si>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</si>
  <si>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</si>
  <si>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</si>
  <si>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</si>
  <si>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</si>
  <si>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</si>
  <si>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</si>
  <si>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</si>
  <si>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</si>
  <si>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</si>
  <si>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</si>
  <si>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</si>
  <si>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</si>
  <si>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</si>
  <si>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</si>
  <si>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</si>
  <si>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</si>
  <si>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</si>
  <si>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</si>
  <si>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</si>
  <si>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</si>
  <si>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</si>
  <si>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</si>
  <si>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</si>
  <si>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</si>
  <si>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</si>
  <si>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</si>
  <si>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</si>
  <si>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</si>
  <si>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</si>
  <si>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</si>
  <si>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</si>
  <si>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</si>
  <si>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</si>
  <si>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</si>
  <si>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</si>
  <si>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</si>
  <si>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</si>
  <si>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</si>
  <si>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</si>
  <si>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</si>
  <si>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</si>
  <si>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</si>
  <si>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</si>
  <si>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MANUAL PARA LIXA, PLASTICO, COM 230 X 80 MM (COMPRIMENTO X LARGURA)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</si>
  <si>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</si>
  <si>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</si>
  <si>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</si>
  <si>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</si>
  <si>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</si>
  <si>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</si>
  <si>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</si>
  <si>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</si>
  <si>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</si>
  <si>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</si>
  <si>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</si>
  <si>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</si>
  <si>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</si>
  <si>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</si>
  <si>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</si>
  <si>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</si>
  <si>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</si>
  <si>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</si>
  <si>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</si>
  <si>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 PARA EMENDA DE ELETROCALHA, SIMPLES / RETA, LISA OU PERFURADA, EM CHAPA DE ACO GALVANIZADO #22, ALTURA 50 MM</t>
  </si>
  <si>
    <t xml:space="preserve">TALABARTE DE SEGURANCA, 2 MOSQUETOES TRAVA DUPLA *53* MM DE ABERTURA, COM ABSORVEDOR DE ENERGIA</t>
  </si>
  <si>
    <t xml:space="preserve">TALHA MANUAL DE CORRENTE, CAPACIDADE DE 2 T COM ELEVACAO DE 3 M</t>
  </si>
  <si>
    <t xml:space="preserve">TALHADEIRA CHATA, DE ACO, 10"</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</si>
  <si>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</si>
  <si>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</si>
  <si>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</si>
  <si>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</si>
  <si>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</si>
  <si>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</si>
  <si>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</si>
  <si>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</si>
  <si>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</si>
  <si>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</si>
  <si>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</si>
  <si>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</si>
  <si>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</si>
  <si>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</si>
  <si>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</si>
  <si>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</si>
  <si>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</si>
  <si>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</si>
  <si>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</si>
  <si>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</si>
  <si>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</si>
  <si>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</si>
  <si>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</si>
  <si>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</si>
  <si>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</si>
  <si>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</si>
  <si>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</si>
  <si>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</si>
  <si>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</si>
  <si>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</si>
  <si>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</si>
  <si>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</si>
  <si>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</si>
  <si>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</si>
  <si>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</si>
  <si>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</si>
  <si>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</si>
  <si>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</si>
  <si>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</si>
  <si>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</si>
  <si>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</si>
  <si>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</si>
  <si>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</si>
  <si>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6 M3 (INCLUI MONTAGEM, NAO INCLUI CAMINHAO)</t>
  </si>
  <si>
    <t xml:space="preserve">TANQUE DE ASFALTO ESTACIONARIO COM MACARICO,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</si>
  <si>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</si>
  <si>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</si>
  <si>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</si>
  <si>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</si>
  <si>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</si>
  <si>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</si>
  <si>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</si>
  <si>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</si>
  <si>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</si>
  <si>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</si>
  <si>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</si>
  <si>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</si>
  <si>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</si>
  <si>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</si>
  <si>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</si>
  <si>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</si>
  <si>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</si>
  <si>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</si>
  <si>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</si>
  <si>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</si>
  <si>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</si>
  <si>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</si>
  <si>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</si>
  <si>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</si>
  <si>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</si>
  <si>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</si>
  <si>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</si>
  <si>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</si>
  <si>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</si>
  <si>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</si>
  <si>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</si>
  <si>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</si>
  <si>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</si>
  <si>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</si>
  <si>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</si>
  <si>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</si>
  <si>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</si>
  <si>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</si>
  <si>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</si>
  <si>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</si>
  <si>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</si>
  <si>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</si>
  <si>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</si>
  <si>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</si>
  <si>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</si>
  <si>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</si>
  <si>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</si>
  <si>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</si>
  <si>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</si>
  <si>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</si>
  <si>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</si>
  <si>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</si>
  <si>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</si>
  <si>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</si>
  <si>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</si>
  <si>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</si>
  <si>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</si>
  <si>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</si>
  <si>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</si>
  <si>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</si>
  <si>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</si>
  <si>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</si>
  <si>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</si>
  <si>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</si>
  <si>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</si>
  <si>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</si>
  <si>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</si>
  <si>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</si>
  <si>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</si>
  <si>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</si>
  <si>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</si>
  <si>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</si>
  <si>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</si>
  <si>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</si>
  <si>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</si>
  <si>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</si>
  <si>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</si>
  <si>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</si>
  <si>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</si>
  <si>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</si>
  <si>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</si>
  <si>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</si>
  <si>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</si>
  <si>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</si>
  <si>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</si>
  <si>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</si>
  <si>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</si>
  <si>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</si>
  <si>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</si>
  <si>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</si>
  <si>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</si>
  <si>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</si>
  <si>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</si>
  <si>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</si>
  <si>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</si>
  <si>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</si>
  <si>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</si>
  <si>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</si>
  <si>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</si>
  <si>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</si>
  <si>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</si>
  <si>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</si>
  <si>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</si>
  <si>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</si>
  <si>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</si>
  <si>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</si>
  <si>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</si>
  <si>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</si>
  <si>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</si>
  <si>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</si>
  <si>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</si>
  <si>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</si>
  <si>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</si>
  <si>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</si>
  <si>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</si>
  <si>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</si>
  <si>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HORIZONTAL 90 GRAUS, PARA ELETROCALHA, EM CHAPA DE ACO GALVANIZADO, ESPESSURA #14, 700 X 50 MM (L X A), SEM VIROLA, SEM TAMPA</t>
  </si>
  <si>
    <t xml:space="preserve">TE HORIZONTAL 90 GRAUS, PARA ELETROCALHA, EM CHAPA DE ACO GALVANIZADO, ESPESSURA #14, 800 X 50 MM (L X A), SEM VIROLA, SEM TAMPA</t>
  </si>
  <si>
    <t xml:space="preserve">TE HORIZONTAL 90 GRAUS, PARA ELETROCALHA, EM CHAPA DE ACO GALVANIZADO, ESPESSURA #16, 500 X 50 MM (L X A), SEM VIROLA, SEM TAMPA</t>
  </si>
  <si>
    <t xml:space="preserve">TE HORIZONTAL 90 GRAUS, PARA ELETROCALHA, EM CHAPA DE ACO GALVANIZADO, ESPESSURA #16, 600 X 50 MM (L X A), SEM VIROLA, SEM TAMPA</t>
  </si>
  <si>
    <t xml:space="preserve">TE HORIZONTAL 90 GRAUS, PARA ELETROCALHA, EM CHAPA DE ACO GALVANIZADO, ESPESSURA #18, 300 X 50 MM (L X A), SEM VIROLA, SEM TAMPA</t>
  </si>
  <si>
    <t xml:space="preserve">TE HORIZONTAL 90 GRAUS, PARA ELETROCALHA, EM CHAPA DE ACO GALVANIZADO, ESPESSURA #18, 400 X 50 MM (L X A), SEM VIROLA, SEM TAMPA</t>
  </si>
  <si>
    <t xml:space="preserve">TE HORIZONTAL 90 GRAUS, PARA ELETROCALHA, EM CHAPA DE ACO GALVANIZADO, ESPESSURA #22, 100 X 50 MM (L X A), SEM VIROLA, SEM TAMPA</t>
  </si>
  <si>
    <t xml:space="preserve">TE HORIZONTAL 90 GRAUS, PARA ELETROCALHA, EM CHAPA DE ACO GALVANIZADO, ESPESSURA #22, 125 X 50 MM (L X A), SEM VIROLA, SEM TAMPA</t>
  </si>
  <si>
    <t xml:space="preserve">TE HORIZONTAL 90 GRAUS, PARA ELETROCALHA, EM CHAPA DE ACO GALVANIZADO, ESPESSURA #22, 150 X 50 MM (L X A), SEM VIROLA, SEM TAMPA</t>
  </si>
  <si>
    <t xml:space="preserve">TE HORIZONTAL 90 GRAUS, PARA ELETROCALHA, EM CHAPA DE ACO GALVANIZADO, ESPESSURA #22, 200 X 50 MM (L X A), SEM VIROLA, SEM TAMPA</t>
  </si>
  <si>
    <t xml:space="preserve">TE HORIZONTAL 90 GRAUS, PARA ELETROCALHA, EM CHAPA DE ACO GALVANIZADO, ESPESSURA #22, 250 X 50 MM (L X A), SEM VIROLA, SEM TAMPA</t>
  </si>
  <si>
    <t xml:space="preserve">TE HORIZONTAL 90 GRAUS, PARA ELETROCALHA, EM CHAPA DE ACO GALVANIZADO, ESPESSURA #22, 50 X 50 MM (L X A), SEM VIROLA, SEM TAMPA</t>
  </si>
  <si>
    <t xml:space="preserve">TE HORIZONTAL 90 GRAUS, PARA ELETROCALHA, EM CHAPA DE ACO GALVANIZADO, ESPESSURA #22, 75 X 50 MM (L X A), SEM VIROLA, SEM TAMPA</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</si>
  <si>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</si>
  <si>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</si>
  <si>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</si>
  <si>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</si>
  <si>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</si>
  <si>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</si>
  <si>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</si>
  <si>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</si>
  <si>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</si>
  <si>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</si>
  <si>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</si>
  <si>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</si>
  <si>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</si>
  <si>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</si>
  <si>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</si>
  <si>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</si>
  <si>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</si>
  <si>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</si>
  <si>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</si>
  <si>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</si>
  <si>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</si>
  <si>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</si>
  <si>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</si>
  <si>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</si>
  <si>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</si>
  <si>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</si>
  <si>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</si>
  <si>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</si>
  <si>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</si>
  <si>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</si>
  <si>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</si>
  <si>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</si>
  <si>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</si>
  <si>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</si>
  <si>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</si>
  <si>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</si>
  <si>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</si>
  <si>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</si>
  <si>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</si>
  <si>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</si>
  <si>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</si>
  <si>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</si>
  <si>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</si>
  <si>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</si>
  <si>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</si>
  <si>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</si>
  <si>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</si>
  <si>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</si>
  <si>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</si>
  <si>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</si>
  <si>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</si>
  <si>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</si>
  <si>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</si>
  <si>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</si>
  <si>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</si>
  <si>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</si>
  <si>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</si>
  <si>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</si>
  <si>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</si>
  <si>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</si>
  <si>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</si>
  <si>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</si>
  <si>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</si>
  <si>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</si>
  <si>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</si>
  <si>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</si>
  <si>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</si>
  <si>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</si>
  <si>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</si>
  <si>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</si>
  <si>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</si>
  <si>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</si>
  <si>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</si>
  <si>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</si>
  <si>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</si>
  <si>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</si>
  <si>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</si>
  <si>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</si>
  <si>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</si>
  <si>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</si>
  <si>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</si>
  <si>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</si>
  <si>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</si>
  <si>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</si>
  <si>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</si>
  <si>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</si>
  <si>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</si>
  <si>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</si>
  <si>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</si>
  <si>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</si>
  <si>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</si>
  <si>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</si>
  <si>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</si>
  <si>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</si>
  <si>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</si>
  <si>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</si>
  <si>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</si>
  <si>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</si>
  <si>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</si>
  <si>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</si>
  <si>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</si>
  <si>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</si>
  <si>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</si>
  <si>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</si>
  <si>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</si>
  <si>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</si>
  <si>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</si>
  <si>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</si>
  <si>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</si>
  <si>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</si>
  <si>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</si>
  <si>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</si>
  <si>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</si>
  <si>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</si>
  <si>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</si>
  <si>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</si>
  <si>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</si>
  <si>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</si>
  <si>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</si>
  <si>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</si>
  <si>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</si>
  <si>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</si>
  <si>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</si>
  <si>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</si>
  <si>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</si>
  <si>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</si>
  <si>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</si>
  <si>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</si>
  <si>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</si>
  <si>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</si>
  <si>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</si>
  <si>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</si>
  <si>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</si>
  <si>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</si>
  <si>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</si>
  <si>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</si>
  <si>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</si>
  <si>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</si>
  <si>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</si>
  <si>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</si>
  <si>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</si>
  <si>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</si>
  <si>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</si>
  <si>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</si>
  <si>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</si>
  <si>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</si>
  <si>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</si>
  <si>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</si>
  <si>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</si>
  <si>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</si>
  <si>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</si>
  <si>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</si>
  <si>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</si>
  <si>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</si>
  <si>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</si>
  <si>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</si>
  <si>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</si>
  <si>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</si>
  <si>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</si>
  <si>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</si>
  <si>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</si>
  <si>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</si>
  <si>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</si>
  <si>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</si>
  <si>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</si>
  <si>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</si>
  <si>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</si>
  <si>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</si>
  <si>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</si>
  <si>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</si>
  <si>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</si>
  <si>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</si>
  <si>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</si>
  <si>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</si>
  <si>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</si>
  <si>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</si>
  <si>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</si>
  <si>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</si>
  <si>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</si>
  <si>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</si>
  <si>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</si>
  <si>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</si>
  <si>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</si>
  <si>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</si>
  <si>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</si>
  <si>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</si>
  <si>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</si>
  <si>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</si>
  <si>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</si>
  <si>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</si>
  <si>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</si>
  <si>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</si>
  <si>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</si>
  <si>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</si>
  <si>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</si>
  <si>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</si>
  <si>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</si>
  <si>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</si>
  <si>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</si>
  <si>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</si>
  <si>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</si>
  <si>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</si>
  <si>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</si>
  <si>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</si>
  <si>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</si>
  <si>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</si>
  <si>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</si>
  <si>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</si>
  <si>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</si>
  <si>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</si>
  <si>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</si>
  <si>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</si>
  <si>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</si>
  <si>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</si>
  <si>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</si>
  <si>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</si>
  <si>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</si>
  <si>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</si>
  <si>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</si>
  <si>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</si>
  <si>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</si>
  <si>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</si>
  <si>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</si>
  <si>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</si>
  <si>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</si>
  <si>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</si>
  <si>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</si>
  <si>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</si>
  <si>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</si>
  <si>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</si>
  <si>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</si>
  <si>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</si>
  <si>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</si>
  <si>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</si>
  <si>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</si>
  <si>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</si>
  <si>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</si>
  <si>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</si>
  <si>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</si>
  <si>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</si>
  <si>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</si>
  <si>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</si>
  <si>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</si>
  <si>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</si>
  <si>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</si>
  <si>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</si>
  <si>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COM HASTE, TORNEIRA E BALAO METALICOS</t>
  </si>
  <si>
    <t xml:space="preserve">TORNEIRA DE BOIA BALAO METALICO, VAZAO TOTAL, PARA CAIXA D'AGUA, AGUA QUENTE, ROSCA 3/4",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</si>
  <si>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</si>
  <si>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</si>
  <si>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</si>
  <si>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</si>
  <si>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</si>
  <si>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</si>
  <si>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</si>
  <si>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</si>
  <si>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</si>
  <si>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</si>
  <si>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</si>
  <si>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</si>
  <si>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</si>
  <si>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</si>
  <si>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</si>
  <si>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</si>
  <si>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</si>
  <si>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</si>
  <si>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</si>
  <si>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</si>
  <si>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</si>
  <si>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</si>
  <si>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</si>
  <si>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</si>
  <si>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</si>
  <si>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</si>
  <si>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</si>
  <si>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</si>
  <si>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</si>
  <si>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</si>
  <si>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</si>
  <si>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TORNO/MORSA DE BANCADA NUMERO 4</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</si>
  <si>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</si>
  <si>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</si>
  <si>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</si>
  <si>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</si>
  <si>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</si>
  <si>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</si>
  <si>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</si>
  <si>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</si>
  <si>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</si>
  <si>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</si>
  <si>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</si>
  <si>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</si>
  <si>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</si>
  <si>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</si>
  <si>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</si>
  <si>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</si>
  <si>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</si>
  <si>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</si>
  <si>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</si>
  <si>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PNEUS COM POTENCIA DE 122 CV, TRACAO 4 X 4, PESO COM LASTRO DE 4510 KG</t>
  </si>
  <si>
    <t xml:space="preserve">TRATOR DE PNEUS COM POTENCIA DE 85 CV, TRACAO 4 X 4, PESO COM LASTRO DE 4675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</si>
  <si>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</si>
  <si>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</si>
  <si>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</si>
  <si>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TRENA COM FITA DE ACO DE 10 M X 25 MM (COMPRIMENTO X LARGURA)</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</si>
  <si>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</si>
  <si>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</si>
  <si>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</si>
  <si>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</si>
  <si>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TRINCHA DE 1" COM CERDAS SINTETICAS</t>
  </si>
  <si>
    <t xml:space="preserve">TRINCHA DE 2" COM CERDAS SINTETICAS</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</si>
  <si>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</si>
  <si>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</si>
  <si>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</si>
  <si>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</si>
  <si>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</si>
  <si>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</si>
  <si>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</si>
  <si>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</si>
  <si>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</si>
  <si>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</si>
  <si>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</si>
  <si>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</si>
  <si>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</si>
  <si>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</si>
  <si>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</si>
  <si>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</si>
  <si>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</si>
  <si>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</si>
  <si>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</si>
  <si>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</si>
  <si>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</si>
  <si>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</si>
  <si>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</si>
  <si>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</si>
  <si>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</si>
  <si>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</si>
  <si>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</si>
  <si>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</si>
  <si>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</si>
  <si>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</si>
  <si>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</si>
  <si>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</si>
  <si>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</si>
  <si>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</si>
  <si>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</si>
  <si>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</si>
  <si>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</si>
  <si>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</si>
  <si>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</si>
  <si>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</si>
  <si>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</si>
  <si>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</si>
  <si>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</si>
  <si>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</si>
  <si>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</si>
  <si>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</si>
  <si>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</si>
  <si>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</si>
  <si>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</si>
  <si>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</si>
  <si>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</si>
  <si>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</si>
  <si>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</si>
  <si>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</si>
  <si>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</si>
  <si>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</si>
  <si>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</si>
  <si>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</si>
  <si>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</si>
  <si>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</si>
  <si>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</si>
  <si>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</si>
  <si>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</si>
  <si>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</si>
  <si>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</si>
  <si>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</si>
  <si>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</si>
  <si>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</si>
  <si>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</si>
  <si>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</si>
  <si>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</si>
  <si>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</si>
  <si>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</si>
  <si>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</si>
  <si>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</si>
  <si>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</si>
  <si>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</si>
  <si>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</si>
  <si>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</si>
  <si>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</si>
  <si>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</si>
  <si>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</si>
  <si>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</si>
  <si>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</si>
  <si>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</si>
  <si>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</si>
  <si>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</si>
  <si>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</si>
  <si>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</si>
  <si>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</si>
  <si>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</si>
  <si>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</si>
  <si>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</si>
  <si>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</si>
  <si>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</si>
  <si>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</si>
  <si>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</si>
  <si>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</si>
  <si>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</si>
  <si>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</si>
  <si>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</si>
  <si>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</si>
  <si>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</si>
  <si>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</si>
  <si>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</si>
  <si>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</si>
  <si>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</si>
  <si>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E = 0,79 MM, PARA AR-CONDICIONADO/ INSTALACOES GAS RESIDENCIAIS E COMERCIAIS</t>
  </si>
  <si>
    <t xml:space="preserve">TUBO DE COBRE FLEXIVEL, D = 1/4", E = 0,79 MM, PARA AR-CONDICIONADO/ INSTALACOES GAS RESIDENCIAIS E COMERCIAIS</t>
  </si>
  <si>
    <t xml:space="preserve">TUBO DE COBRE FLEXIVEL, D = 3/16", E = 0,79 MM, PARA AR-CONDICIONADO/ INSTALACOES GAS RESIDENCIAIS E COMERCIAIS</t>
  </si>
  <si>
    <t xml:space="preserve">TUBO DE COBRE FLEXIVEL, D = 3/4", E = 0,79 MM, PARA AR-CONDICIONADO/ INSTALACOES GAS RESIDENCIAIS E COMERCIAIS</t>
  </si>
  <si>
    <t xml:space="preserve">TUBO DE COBRE FLEXIVEL, D = 3/8", E = 0,79 MM, PARA AR-CONDICIONADO/ INSTALACOES GAS RESIDENCIAIS E COMERCIAIS</t>
  </si>
  <si>
    <t xml:space="preserve">TUBO DE COBRE FLEXIVEL, D = 5/16", E = 0,79 MM, PARA AR-CONDICIONADO/ INSTALACOES GAS RESIDENCIAIS E COMERCIAIS</t>
  </si>
  <si>
    <t xml:space="preserve">TUBO DE COBRE FLEXIVEL, D = 5/8",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</si>
  <si>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</si>
  <si>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</si>
  <si>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</si>
  <si>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</si>
  <si>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</si>
  <si>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</si>
  <si>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</si>
  <si>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</si>
  <si>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</si>
  <si>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</si>
  <si>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</si>
  <si>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</si>
  <si>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</si>
  <si>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</si>
  <si>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</si>
  <si>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</si>
  <si>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</si>
  <si>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</si>
  <si>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</si>
  <si>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</si>
  <si>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</si>
  <si>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</si>
  <si>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</si>
  <si>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</si>
  <si>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</si>
  <si>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</si>
  <si>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</si>
  <si>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</si>
  <si>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</si>
  <si>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</si>
  <si>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</si>
  <si>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</si>
  <si>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</si>
  <si>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</si>
  <si>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</si>
  <si>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</si>
  <si>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</si>
  <si>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</si>
  <si>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</si>
  <si>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</si>
  <si>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</si>
  <si>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</si>
  <si>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</si>
  <si>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</si>
  <si>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</si>
  <si>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</si>
  <si>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</si>
  <si>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</si>
  <si>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</si>
  <si>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</si>
  <si>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</si>
  <si>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</si>
  <si>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</si>
  <si>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</si>
  <si>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</si>
  <si>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</si>
  <si>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</si>
  <si>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</si>
  <si>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</si>
  <si>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</si>
  <si>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</si>
  <si>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</si>
  <si>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</si>
  <si>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</si>
  <si>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</si>
  <si>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</si>
  <si>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</si>
  <si>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</si>
  <si>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</si>
  <si>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</si>
  <si>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</si>
  <si>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</si>
  <si>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</si>
  <si>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</si>
  <si>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</si>
  <si>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</si>
  <si>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</si>
  <si>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</si>
  <si>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</si>
  <si>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</si>
  <si>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</si>
  <si>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</si>
  <si>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</si>
  <si>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</si>
  <si>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</si>
  <si>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</si>
  <si>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</si>
  <si>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</si>
  <si>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</si>
  <si>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</si>
  <si>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</si>
  <si>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</si>
  <si>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</si>
  <si>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</si>
  <si>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</si>
  <si>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</si>
  <si>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</si>
  <si>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</si>
  <si>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</si>
  <si>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</si>
  <si>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</si>
  <si>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</si>
  <si>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</si>
  <si>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</si>
  <si>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</si>
  <si>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</si>
  <si>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</si>
  <si>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</si>
  <si>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</si>
  <si>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</si>
  <si>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</si>
  <si>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</si>
  <si>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</si>
  <si>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</si>
  <si>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</si>
  <si>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</si>
  <si>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</si>
  <si>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</si>
  <si>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</si>
  <si>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</si>
  <si>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</si>
  <si>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</si>
  <si>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</si>
  <si>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</si>
  <si>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</si>
  <si>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</si>
  <si>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</si>
  <si>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</si>
  <si>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</si>
  <si>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</si>
  <si>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</si>
  <si>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</si>
  <si>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</si>
  <si>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</si>
  <si>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</si>
  <si>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</si>
  <si>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</si>
  <si>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</si>
  <si>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</si>
  <si>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</si>
  <si>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</si>
  <si>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</si>
  <si>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</si>
  <si>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</si>
  <si>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</si>
  <si>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</si>
  <si>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</si>
  <si>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</si>
  <si>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</si>
  <si>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</si>
  <si>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</si>
  <si>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</si>
  <si>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</si>
  <si>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</si>
  <si>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</si>
  <si>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</si>
  <si>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</si>
  <si>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</si>
  <si>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</si>
  <si>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</si>
  <si>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</si>
  <si>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</si>
  <si>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</si>
  <si>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</si>
  <si>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</si>
  <si>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</si>
  <si>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</si>
  <si>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</si>
  <si>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</si>
  <si>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</si>
  <si>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</si>
  <si>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</si>
  <si>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</si>
  <si>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</si>
  <si>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</si>
  <si>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</si>
  <si>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</si>
  <si>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</si>
  <si>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</si>
  <si>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</si>
  <si>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</si>
  <si>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</si>
  <si>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</si>
  <si>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</si>
  <si>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</si>
  <si>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</si>
  <si>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</si>
  <si>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</si>
  <si>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</si>
  <si>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</si>
  <si>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</si>
  <si>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</si>
  <si>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</si>
  <si>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</si>
  <si>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</si>
  <si>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</si>
  <si>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</si>
  <si>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</si>
  <si>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</si>
  <si>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</si>
  <si>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</si>
  <si>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</si>
  <si>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</si>
  <si>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</si>
  <si>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</si>
  <si>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</si>
  <si>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</si>
  <si>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</si>
  <si>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</si>
  <si>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</si>
  <si>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</si>
  <si>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</si>
  <si>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</si>
  <si>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</si>
  <si>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</si>
  <si>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</si>
  <si>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</si>
  <si>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</si>
  <si>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</si>
  <si>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</si>
  <si>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</si>
  <si>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</si>
  <si>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</si>
  <si>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</si>
  <si>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</si>
  <si>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</si>
  <si>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</si>
  <si>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</si>
  <si>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</si>
  <si>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</si>
  <si>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</si>
  <si>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</si>
  <si>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</si>
  <si>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</si>
  <si>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</si>
  <si>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</si>
  <si>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</si>
  <si>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</si>
  <si>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</si>
  <si>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</si>
  <si>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</si>
  <si>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</si>
  <si>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UNIFORME PROFISSIONAL DE BRIM, CALCA E CAMISA MANGA LONGA COM FAIXA REFLETIVA</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</si>
  <si>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</si>
  <si>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</si>
  <si>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</si>
  <si>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</si>
  <si>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</si>
  <si>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</si>
  <si>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</si>
  <si>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</si>
  <si>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</si>
  <si>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</si>
  <si>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</si>
  <si>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</si>
  <si>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</si>
  <si>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</si>
  <si>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</si>
  <si>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</si>
  <si>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</si>
  <si>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</si>
  <si>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</si>
  <si>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</si>
  <si>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</si>
  <si>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</si>
  <si>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</si>
  <si>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</si>
  <si>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</si>
  <si>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</si>
  <si>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</si>
  <si>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</si>
  <si>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</si>
  <si>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</si>
  <si>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</si>
  <si>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</si>
  <si>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</si>
  <si>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</si>
  <si>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</si>
  <si>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</si>
  <si>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</si>
  <si>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</si>
  <si>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</si>
  <si>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</si>
  <si>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</si>
  <si>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</si>
  <si>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</si>
  <si>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</si>
  <si>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</si>
  <si>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SEM UNHO, COM LADRAO</t>
  </si>
  <si>
    <t xml:space="preserve">VALVULA EM PLASTICO BRANCO PARA TANQUE 1.1/4" X 1.1/2", SEM UNHO E SEM LADRAO</t>
  </si>
  <si>
    <t xml:space="preserve">VALVULA EM PLASTICO BRANCO PARA TANQUE OU LAVATORIO 1", SEM UNHO E SEM LADRAO</t>
  </si>
  <si>
    <t xml:space="preserve">VALVULA EM PLASTICO CROMADO PARA LAVATORIO 1", SEM UNHO, COM LADRAO</t>
  </si>
  <si>
    <t xml:space="preserve">VALVULA EM PLASTICO CROMADO TIPO AMERICANA PARA PIA DE COZINHA 3.1/2" X 1.1/2",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</si>
  <si>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</si>
  <si>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</si>
  <si>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</si>
  <si>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</si>
  <si>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</si>
  <si>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</si>
  <si>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</si>
  <si>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</si>
  <si>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</si>
  <si>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</si>
  <si>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</si>
  <si>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</si>
  <si>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</si>
  <si>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</si>
  <si>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</si>
  <si>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</si>
  <si>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</si>
  <si>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</si>
  <si>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</si>
  <si>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DIAMETRO DA PONTEIRA DE *35*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</si>
  <si>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</si>
  <si>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</si>
  <si>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</si>
  <si>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</si>
  <si>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</si>
  <si>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</si>
  <si>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</si>
  <si>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</si>
  <si>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</si>
  <si>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</si>
  <si>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</si>
  <si>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</si>
  <si>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</si>
  <si>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</si>
  <si>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</si>
  <si>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</si>
  <si>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</si>
  <si>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</si>
  <si>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</si>
  <si>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</si>
  <si>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</si>
  <si>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</si>
  <si>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</si>
  <si>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</si>
  <si>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</si>
  <si>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</si>
  <si>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</si>
  <si>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</si>
  <si>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</si>
  <si>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</si>
  <si>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</si>
  <si>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</si>
  <si>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</si>
  <si>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</si>
  <si>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</si>
  <si>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</si>
  <si>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</si>
  <si>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</si>
  <si>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</si>
  <si>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</si>
  <si>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</si>
  <si>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</si>
  <si>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</si>
  <si>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</si>
  <si>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</si>
  <si>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</si>
  <si>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 xml:space="preserve">RELATÓRIO DE CUSTOS DE COMPOSIÇÕES - ENCARGOS SOCIAIS SEM DESONERAÇÃO</t>
  </si>
  <si>
    <t xml:space="preserve">Observação:</t>
  </si>
  <si>
    <t xml:space="preserve">%AS (porcentagem Atribuído São Paulo) corresponde a porcentagem do custo total da</t>
  </si>
  <si>
    <t xml:space="preserve">composição que foi obtida utilizando preços de insumos de São Paulo por indisponibilidade</t>
  </si>
  <si>
    <t xml:space="preserve">dos preços de insumos necessários à composição no estado em questão. Custo zerado (hífen)</t>
  </si>
  <si>
    <t xml:space="preserve">indica que pelo menos um dos itens da composição não tem custo/preço.</t>
  </si>
  <si>
    <t xml:space="preserve">Grupo</t>
  </si>
  <si>
    <t xml:space="preserve">Código da
Composição</t>
  </si>
  <si>
    <t xml:space="preserve">Descrição</t>
  </si>
  <si>
    <t xml:space="preserve">Custo (R$)</t>
  </si>
  <si>
    <t xml:space="preserve">%AS</t>
  </si>
  <si>
    <t xml:space="preserve">Acessibilidade</t>
  </si>
  <si>
    <t xml:space="preserve">PISO PODOTÁTIL DE ALERTA OU DIRECIONAL, DE CONCRETO, ASSENTADO SOBRE ARGAMASSA. AF_03/2024</t>
  </si>
  <si>
    <t xml:space="preserve">RAMPA DE ACESSIBILIDADE EM CONCRETO MOLDADO IN LOCO, EM CALÇADA NOVA COM LARGURA MAIOR OU IGUAL À 3,00 M, FCK 25MPA, COM PISO PODOTÁTIL. AF_03/2024</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</si>
  <si>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</si>
  <si>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</si>
  <si>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</si>
  <si>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</si>
  <si>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</si>
  <si>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</si>
  <si>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RAMPA DE ACESSIBILIDADE PARA ACESSO A EDIFICAÇÕES COM INCLINAÇÃO DE 8,33% EM CONCRETO MOLDADO IN LOCO, COM LARGURA DE 1,50M, FCK 25MPA, NÃO ARMADA, COM JUNTA A CADA 2M COM CORTE À SECO. AF_03/2024</t>
  </si>
  <si>
    <t xml:space="preserve">Alvenaria Estrutural - Blocos Cerâmicos</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</si>
  <si>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</si>
  <si>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</si>
  <si>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</si>
  <si>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</si>
  <si>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</si>
  <si>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</si>
  <si>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</si>
  <si>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</si>
  <si>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Estrutural - Blocos de Concreto</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</si>
  <si>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</si>
  <si>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</si>
  <si>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</si>
  <si>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</si>
  <si>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</si>
  <si>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</si>
  <si>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</si>
  <si>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</si>
  <si>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</si>
  <si>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</si>
  <si>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</si>
  <si>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</si>
  <si>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</si>
  <si>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</si>
  <si>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</si>
  <si>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</si>
  <si>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</si>
  <si>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</si>
  <si>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</si>
  <si>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</si>
  <si>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</si>
  <si>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</si>
  <si>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</si>
  <si>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</si>
  <si>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</si>
  <si>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</si>
  <si>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</si>
  <si>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</si>
  <si>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</si>
  <si>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</si>
  <si>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</si>
  <si>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</si>
  <si>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</si>
  <si>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</si>
  <si>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</si>
  <si>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</si>
  <si>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</si>
  <si>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</si>
  <si>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</si>
  <si>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</si>
  <si>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</si>
  <si>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</si>
  <si>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</si>
  <si>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</si>
  <si>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</si>
  <si>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</si>
  <si>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</si>
  <si>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</si>
  <si>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</si>
  <si>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</si>
  <si>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</si>
  <si>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</si>
  <si>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</si>
  <si>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</si>
  <si>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</si>
  <si>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</si>
  <si>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</si>
  <si>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</si>
  <si>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</si>
  <si>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</si>
  <si>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</si>
  <si>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</si>
  <si>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</si>
  <si>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</si>
  <si>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</si>
  <si>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</si>
  <si>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</si>
  <si>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</si>
  <si>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</si>
  <si>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Alvenarias Diversas</t>
  </si>
  <si>
    <t xml:space="preserve">ALVENARIA DE EMBASAMENTO COM BLOCO ESTRUTURAL DE CERÂMICA, DE 14X19X29CM E ARGAMASSA DE ASSENTAMENTO COM PREPARO EM BETONEIRA. AF_05/2020</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</si>
  <si>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</si>
  <si>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</si>
  <si>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</si>
  <si>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</si>
  <si>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</si>
  <si>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</si>
  <si>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</si>
  <si>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</si>
  <si>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</si>
  <si>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</si>
  <si>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</si>
  <si>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</si>
  <si>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Argamassas</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</si>
  <si>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</si>
  <si>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</si>
  <si>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</si>
  <si>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</si>
  <si>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</si>
  <si>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</si>
  <si>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</si>
  <si>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</si>
  <si>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</si>
  <si>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</si>
  <si>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</si>
  <si>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</si>
  <si>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</si>
  <si>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</si>
  <si>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</si>
  <si>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</si>
  <si>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</si>
  <si>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</si>
  <si>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</si>
  <si>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</si>
  <si>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</si>
  <si>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</si>
  <si>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</si>
  <si>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</si>
  <si>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</si>
  <si>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</si>
  <si>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</si>
  <si>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</si>
  <si>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</si>
  <si>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</si>
  <si>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</si>
  <si>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</si>
  <si>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</si>
  <si>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</si>
  <si>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</si>
  <si>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</si>
  <si>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</si>
  <si>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</si>
  <si>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</si>
  <si>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</si>
  <si>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</si>
  <si>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</si>
  <si>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</si>
  <si>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</si>
  <si>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</si>
  <si>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</si>
  <si>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</si>
  <si>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</si>
  <si>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</si>
  <si>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</si>
  <si>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</si>
  <si>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</si>
  <si>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</si>
  <si>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</si>
  <si>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</si>
  <si>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</si>
  <si>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</si>
  <si>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</si>
  <si>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</si>
  <si>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</si>
  <si>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</si>
  <si>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</si>
  <si>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</si>
  <si>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</si>
  <si>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</si>
  <si>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</si>
  <si>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</si>
  <si>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</si>
  <si>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</si>
  <si>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</si>
  <si>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</si>
  <si>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</si>
  <si>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</si>
  <si>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</si>
  <si>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</si>
  <si>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</si>
  <si>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</si>
  <si>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</si>
  <si>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</si>
  <si>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</si>
  <si>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</si>
  <si>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</si>
  <si>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</si>
  <si>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250 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</si>
  <si>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</si>
  <si>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</si>
  <si>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</si>
  <si>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</si>
  <si>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</si>
  <si>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</si>
  <si>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</si>
  <si>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</si>
  <si>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</si>
  <si>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</si>
  <si>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</si>
  <si>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</si>
  <si>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</si>
  <si>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</si>
  <si>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</si>
  <si>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</si>
  <si>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</si>
  <si>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</si>
  <si>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</si>
  <si>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</si>
  <si>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</si>
  <si>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</si>
  <si>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</si>
  <si>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</si>
  <si>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</si>
  <si>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</si>
  <si>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</si>
  <si>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</si>
  <si>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</si>
  <si>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</si>
  <si>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</si>
  <si>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</si>
  <si>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</si>
  <si>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</si>
  <si>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</si>
  <si>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</si>
  <si>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</si>
  <si>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</si>
  <si>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</si>
  <si>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</si>
  <si>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</si>
  <si>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</si>
  <si>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</si>
  <si>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</si>
  <si>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</si>
  <si>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</si>
  <si>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</si>
  <si>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</si>
  <si>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</si>
  <si>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</si>
  <si>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</si>
  <si>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</si>
  <si>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</si>
  <si>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</si>
  <si>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</si>
  <si>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</si>
  <si>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</si>
  <si>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</si>
  <si>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</si>
  <si>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</si>
  <si>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</si>
  <si>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</si>
  <si>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</si>
  <si>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</si>
  <si>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</si>
  <si>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</si>
  <si>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</si>
  <si>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</si>
  <si>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</si>
  <si>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</si>
  <si>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</si>
  <si>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</si>
  <si>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</si>
  <si>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</si>
  <si>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</si>
  <si>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</si>
  <si>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</si>
  <si>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</si>
  <si>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</si>
  <si>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</si>
  <si>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</si>
  <si>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Armação de Estacas</t>
  </si>
  <si>
    <t xml:space="preserve">MONTAGEM DE ARMADURA DE ESTACAS, DIÂMETRO = 10,0 MM. AF_09/2021_PS</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</si>
  <si>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</si>
  <si>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</si>
  <si>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</si>
  <si>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</si>
  <si>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</si>
  <si>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</si>
  <si>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</si>
  <si>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</si>
  <si>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</si>
  <si>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</si>
  <si>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para Estruturas de Concreto Armado</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</si>
  <si>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</si>
  <si>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</si>
  <si>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</si>
  <si>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</si>
  <si>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</si>
  <si>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</si>
  <si>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</si>
  <si>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</si>
  <si>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</si>
  <si>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</si>
  <si>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</si>
  <si>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</si>
  <si>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</si>
  <si>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</si>
  <si>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</si>
  <si>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</si>
  <si>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</si>
  <si>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</si>
  <si>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</si>
  <si>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</si>
  <si>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</si>
  <si>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</si>
  <si>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</si>
  <si>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</si>
  <si>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</si>
  <si>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</si>
  <si>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</si>
  <si>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</si>
  <si>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</si>
  <si>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</si>
  <si>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</si>
  <si>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</si>
  <si>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</si>
  <si>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</si>
  <si>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</si>
  <si>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</si>
  <si>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</si>
  <si>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</si>
  <si>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</si>
  <si>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</si>
  <si>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</si>
  <si>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</si>
  <si>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</si>
  <si>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</si>
  <si>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</si>
  <si>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</si>
  <si>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</si>
  <si>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</si>
  <si>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</si>
  <si>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</si>
  <si>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</si>
  <si>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</si>
  <si>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</si>
  <si>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</si>
  <si>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</si>
  <si>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</si>
  <si>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de Estacas</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</si>
  <si>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</si>
  <si>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</si>
  <si>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</si>
  <si>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</si>
  <si>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</si>
  <si>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</si>
  <si>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</si>
  <si>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</si>
  <si>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</si>
  <si>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</si>
  <si>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</si>
  <si>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Asfalto</t>
  </si>
  <si>
    <t xml:space="preserve">EXECUÇÃO DE MICRORREVESTIMENTO FAIXA 2 DNIT. AF_10/2025</t>
  </si>
  <si>
    <t xml:space="preserve">EXECUÇÃO DE MICRORREVESTIMENTO FAIXA 3 DNIT. AF_10/2025</t>
  </si>
  <si>
    <t xml:space="preserve">EXECUÇÃO DE PAVIMENTO COM APLICAÇÃO DE CONCRETO ASFÁLTICO, CAMADA DE BINDER - EXCLUSIVE CARGA E TRANSPORTE. AF_10/2025</t>
  </si>
  <si>
    <t xml:space="preserve">EXECUÇÃO DE PAVIMENTO COM APLICAÇÃO DE CONCRETO ASFÁLTICO, CAMADA DE ROLAMENTO - EXCLUSIVE CARGA E TRANSPORTE. AF_10/2025</t>
  </si>
  <si>
    <t xml:space="preserve">EXECUÇÃO DE PAVIMENTO COM APLICAÇÃO DE PRÉ-MISTURADO A FRIO, CAMADA DE BINDER - EXCLUSIVE CARGA E TRANSPORTE. AF_10/2025</t>
  </si>
  <si>
    <t xml:space="preserve">EXECUÇÃO DE PAVIMENTO COM APLICAÇÃO DE PRÉ-MISTURADO A FRIO, CAMADA DE ROLAMENTO - EXCLUSIVE CARGA E TRANSPORTE. AF_10/2025</t>
  </si>
  <si>
    <t xml:space="preserve">FRESAGEM DE PAVIMENTO ASFÁLTICO, COM LARGURA DA VIA MAIOR QUE 10,00 M, EM LOCAIS COM NIVEL ALTO DE INTERFERÊNCIA. AF_10/2025</t>
  </si>
  <si>
    <t xml:space="preserve">FRESAGEM DE PAVIMENTO ASFÁLTICO, COM LARGURA DA VIA MAIOR QUE 10,00 M, EM LOCAIS COM NIVEL BAIXO DE INTERFERÊNCIA. AF_10/2025</t>
  </si>
  <si>
    <t xml:space="preserve">FRESAGEM DE PAVIMENTO ASFÁLTICO, COM LARGURA DA VIA MAIOR QUE 6,00 M E MENOR OU IGUAL 10,00 M, EM LOCAIS COM NIVEL ALTO DE INTERFERÊNCIA. AF_10/2025</t>
  </si>
  <si>
    <t xml:space="preserve">FRESAGEM DE PAVIMENTO ASFÁLTICO, COM LARGURA DA VIA MAIOR QUE 6,00 M E MENOR OU IGUAL 10,00 M, EM LOCAIS COM NIVEL BAIXO DE INTERFERÊNCIA. AF_10/2025</t>
  </si>
  <si>
    <t xml:space="preserve">FRESAGEM DE PAVIMENTO ASFÁLTICO, COM LARGURA DA VIA MENOR OU IGUAL 6,00 M, EM LOCAIS COM NIVEL ALTO DE INTERFERÊNCIA. AF_10/2025</t>
  </si>
  <si>
    <t xml:space="preserve">FRESAGEM DE PAVIMENTO ASFÁLTICO, COM LARGURA DA VIA MENOR OU IGUAL 6,00 M, EM LOCAIS COM NIVEL BAIXO DE INTERFERÊNCIA. AF_10/2025</t>
  </si>
  <si>
    <t xml:space="preserve">Assentamento de Tubos de Esgoto em PVC e PEAD</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</si>
  <si>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</si>
  <si>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</si>
  <si>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</si>
  <si>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</si>
  <si>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</si>
  <si>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</si>
  <si>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</si>
  <si>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</si>
  <si>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</si>
  <si>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</si>
  <si>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</si>
  <si>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</si>
  <si>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</si>
  <si>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</si>
  <si>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</si>
  <si>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</si>
  <si>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</si>
  <si>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</si>
  <si>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</si>
  <si>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</si>
  <si>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</si>
  <si>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</si>
  <si>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</si>
  <si>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</si>
  <si>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</si>
  <si>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</si>
  <si>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</si>
  <si>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</si>
  <si>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</si>
  <si>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</si>
  <si>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</si>
  <si>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</si>
  <si>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</si>
  <si>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</si>
  <si>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</si>
  <si>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</si>
  <si>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</si>
  <si>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</si>
  <si>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</si>
  <si>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</si>
  <si>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</si>
  <si>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</si>
  <si>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</si>
  <si>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</si>
  <si>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</si>
  <si>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</si>
  <si>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</si>
  <si>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</si>
  <si>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</si>
  <si>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</si>
  <si>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</si>
  <si>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</si>
  <si>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</si>
  <si>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</si>
  <si>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</si>
  <si>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</si>
  <si>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Tubos de PVC e Metálicos em Redes de Água</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</si>
  <si>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</si>
  <si>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</si>
  <si>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</si>
  <si>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</si>
  <si>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</si>
  <si>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</si>
  <si>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</si>
  <si>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</si>
  <si>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</si>
  <si>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</si>
  <si>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</si>
  <si>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</si>
  <si>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</si>
  <si>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</si>
  <si>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</si>
  <si>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</si>
  <si>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</si>
  <si>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</si>
  <si>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</si>
  <si>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</si>
  <si>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</si>
  <si>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</si>
  <si>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</si>
  <si>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</si>
  <si>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</si>
  <si>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</si>
  <si>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</si>
  <si>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</si>
  <si>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</si>
  <si>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</si>
  <si>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</si>
  <si>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</si>
  <si>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</si>
  <si>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</si>
  <si>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</si>
  <si>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</si>
  <si>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</si>
  <si>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</si>
  <si>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</si>
  <si>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</si>
  <si>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</si>
  <si>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</si>
  <si>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</si>
  <si>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</si>
  <si>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</si>
  <si>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</si>
  <si>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</si>
  <si>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</si>
  <si>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</si>
  <si>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</si>
  <si>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</si>
  <si>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</si>
  <si>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</si>
  <si>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</si>
  <si>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</si>
  <si>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</si>
  <si>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</si>
  <si>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</si>
  <si>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</si>
  <si>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</si>
  <si>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</si>
  <si>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</si>
  <si>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</si>
  <si>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</si>
  <si>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</si>
  <si>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</si>
  <si>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</si>
  <si>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</si>
  <si>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</si>
  <si>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</si>
  <si>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</si>
  <si>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</si>
  <si>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</si>
  <si>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</si>
  <si>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</si>
  <si>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</si>
  <si>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</si>
  <si>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</si>
  <si>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</si>
  <si>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</si>
  <si>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</si>
  <si>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</si>
  <si>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</si>
  <si>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</si>
  <si>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</si>
  <si>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</si>
  <si>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</si>
  <si>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</si>
  <si>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</si>
  <si>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</si>
  <si>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</si>
  <si>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</si>
  <si>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</si>
  <si>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</si>
  <si>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</si>
  <si>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</si>
  <si>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</si>
  <si>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</si>
  <si>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</si>
  <si>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</si>
  <si>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</si>
  <si>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</si>
  <si>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</si>
  <si>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</si>
  <si>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</si>
  <si>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</si>
  <si>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</si>
  <si>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</si>
  <si>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</si>
  <si>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</si>
  <si>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</si>
  <si>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</si>
  <si>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</si>
  <si>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</si>
  <si>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</si>
  <si>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</si>
  <si>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</si>
  <si>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</si>
  <si>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</si>
  <si>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</si>
  <si>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</si>
  <si>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</si>
  <si>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</si>
  <si>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</si>
  <si>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</si>
  <si>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</si>
  <si>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</si>
  <si>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</si>
  <si>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</si>
  <si>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</si>
  <si>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</si>
  <si>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</si>
  <si>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</si>
  <si>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</si>
  <si>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</si>
  <si>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</si>
  <si>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</si>
  <si>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</si>
  <si>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</si>
  <si>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</si>
  <si>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</si>
  <si>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</si>
  <si>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</si>
  <si>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</si>
  <si>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</si>
  <si>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</si>
  <si>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</si>
  <si>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</si>
  <si>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</si>
  <si>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</si>
  <si>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</si>
  <si>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</si>
  <si>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</si>
  <si>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</si>
  <si>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</si>
  <si>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</si>
  <si>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</si>
  <si>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</si>
  <si>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</si>
  <si>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</si>
  <si>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</si>
  <si>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</si>
  <si>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</si>
  <si>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</si>
  <si>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</si>
  <si>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</si>
  <si>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</si>
  <si>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</si>
  <si>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</si>
  <si>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</si>
  <si>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</si>
  <si>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</si>
  <si>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</si>
  <si>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</si>
  <si>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</si>
  <si>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</si>
  <si>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</si>
  <si>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</si>
  <si>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</si>
  <si>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</si>
  <si>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</si>
  <si>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</si>
  <si>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</si>
  <si>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</si>
  <si>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</si>
  <si>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</si>
  <si>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</si>
  <si>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</si>
  <si>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</si>
  <si>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</si>
  <si>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</si>
  <si>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</si>
  <si>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</si>
  <si>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</si>
  <si>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</si>
  <si>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</si>
  <si>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</si>
  <si>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</si>
  <si>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</si>
  <si>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</si>
  <si>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</si>
  <si>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</si>
  <si>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</si>
  <si>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</si>
  <si>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</si>
  <si>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</si>
  <si>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</si>
  <si>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</si>
  <si>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</si>
  <si>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</si>
  <si>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</si>
  <si>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</si>
  <si>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</si>
  <si>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</si>
  <si>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</si>
  <si>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</si>
  <si>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</si>
  <si>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</si>
  <si>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</si>
  <si>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</si>
  <si>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</si>
  <si>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</si>
  <si>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</si>
  <si>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</si>
  <si>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</si>
  <si>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</si>
  <si>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tubos de esgoto ou drenagem pluvial em concreto</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</si>
  <si>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</si>
  <si>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</si>
  <si>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</si>
  <si>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</si>
  <si>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</si>
  <si>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</si>
  <si>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</si>
  <si>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</si>
  <si>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</si>
  <si>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</si>
  <si>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</si>
  <si>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</si>
  <si>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</si>
  <si>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</si>
  <si>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</si>
  <si>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</si>
  <si>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</si>
  <si>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</si>
  <si>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</si>
  <si>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</si>
  <si>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</si>
  <si>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</si>
  <si>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</si>
  <si>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</si>
  <si>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</si>
  <si>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</si>
  <si>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</si>
  <si>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</si>
  <si>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</si>
  <si>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</si>
  <si>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</si>
  <si>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</si>
  <si>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</si>
  <si>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</si>
  <si>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</si>
  <si>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</si>
  <si>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</si>
  <si>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</si>
  <si>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</si>
  <si>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</si>
  <si>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</si>
  <si>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</si>
  <si>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</si>
  <si>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</si>
  <si>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</si>
  <si>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</si>
  <si>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</si>
  <si>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</si>
  <si>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</si>
  <si>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</si>
  <si>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</si>
  <si>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</si>
  <si>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</si>
  <si>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</si>
  <si>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</si>
  <si>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</si>
  <si>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</si>
  <si>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</si>
  <si>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</si>
  <si>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</si>
  <si>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</si>
  <si>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</si>
  <si>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</si>
  <si>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</si>
  <si>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</si>
  <si>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</si>
  <si>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</si>
  <si>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</si>
  <si>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</si>
  <si>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</si>
  <si>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</si>
  <si>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</si>
  <si>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</si>
  <si>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</si>
  <si>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</si>
  <si>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</si>
  <si>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</si>
  <si>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</si>
  <si>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</si>
  <si>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</si>
  <si>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</si>
  <si>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</si>
  <si>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</si>
  <si>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</si>
  <si>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</si>
  <si>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</si>
  <si>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e Reaterro de Valas</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</si>
  <si>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</si>
  <si>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</si>
  <si>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</si>
  <si>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</si>
  <si>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</si>
  <si>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</si>
  <si>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</si>
  <si>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</si>
  <si>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</si>
  <si>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</si>
  <si>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</si>
  <si>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</si>
  <si>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</si>
  <si>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</si>
  <si>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</si>
  <si>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</si>
  <si>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</si>
  <si>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</si>
  <si>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</si>
  <si>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</si>
  <si>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</si>
  <si>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</si>
  <si>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</si>
  <si>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</si>
  <si>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</si>
  <si>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</si>
  <si>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</si>
  <si>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</si>
  <si>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</si>
  <si>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</si>
  <si>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</si>
  <si>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</si>
  <si>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</si>
  <si>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</si>
  <si>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</si>
  <si>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</si>
  <si>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</si>
  <si>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Aterros, Bases, Sub bases e Imprimações</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</si>
  <si>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</si>
  <si>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</si>
  <si>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</si>
  <si>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</si>
  <si>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</si>
  <si>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</si>
  <si>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</si>
  <si>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</si>
  <si>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</si>
  <si>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</si>
  <si>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</si>
  <si>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</si>
  <si>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</si>
  <si>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</si>
  <si>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</si>
  <si>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</si>
  <si>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</si>
  <si>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</si>
  <si>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</si>
  <si>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</si>
  <si>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</si>
  <si>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</si>
  <si>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</si>
  <si>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</si>
  <si>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</si>
  <si>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</si>
  <si>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</si>
  <si>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</si>
  <si>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</si>
  <si>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</si>
  <si>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</si>
  <si>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</si>
  <si>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</si>
  <si>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</si>
  <si>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</si>
  <si>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</si>
  <si>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</si>
  <si>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</si>
  <si>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</si>
  <si>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</si>
  <si>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</si>
  <si>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</si>
  <si>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</si>
  <si>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</si>
  <si>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</si>
  <si>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</si>
  <si>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</si>
  <si>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</si>
  <si>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</si>
  <si>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</si>
  <si>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</si>
  <si>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</si>
  <si>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</si>
  <si>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</si>
  <si>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</si>
  <si>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</si>
  <si>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</si>
  <si>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</si>
  <si>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</si>
  <si>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</si>
  <si>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</si>
  <si>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</si>
  <si>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</si>
  <si>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</si>
  <si>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</si>
  <si>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</si>
  <si>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</si>
  <si>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</si>
  <si>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</si>
  <si>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</si>
  <si>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</si>
  <si>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</si>
  <si>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</si>
  <si>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</si>
  <si>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</si>
  <si>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</si>
  <si>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</si>
  <si>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</si>
  <si>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</si>
  <si>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</si>
  <si>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</si>
  <si>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</si>
  <si>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</si>
  <si>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</si>
  <si>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</si>
  <si>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</si>
  <si>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</si>
  <si>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</si>
  <si>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</si>
  <si>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</si>
  <si>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</si>
  <si>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</si>
  <si>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</si>
  <si>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</si>
  <si>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</si>
  <si>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</si>
  <si>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</si>
  <si>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</si>
  <si>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</si>
  <si>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</si>
  <si>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</si>
  <si>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</si>
  <si>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</si>
  <si>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</si>
  <si>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</si>
  <si>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</si>
  <si>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</si>
  <si>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</si>
  <si>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</si>
  <si>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</si>
  <si>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</si>
  <si>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</si>
  <si>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</si>
  <si>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</si>
  <si>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</si>
  <si>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</si>
  <si>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</si>
  <si>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</si>
  <si>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</si>
  <si>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</si>
  <si>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</si>
  <si>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</si>
  <si>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</si>
  <si>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</si>
  <si>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</si>
  <si>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</si>
  <si>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</si>
  <si>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</si>
  <si>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</si>
  <si>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</si>
  <si>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</si>
  <si>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</si>
  <si>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</si>
  <si>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</si>
  <si>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</si>
  <si>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</si>
  <si>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</si>
  <si>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</si>
  <si>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</si>
  <si>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</si>
  <si>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</si>
  <si>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</si>
  <si>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</si>
  <si>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</si>
  <si>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</si>
  <si>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</si>
  <si>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</si>
  <si>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</si>
  <si>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</si>
  <si>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</si>
  <si>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</si>
  <si>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</si>
  <si>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</si>
  <si>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</si>
  <si>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</si>
  <si>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</si>
  <si>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</si>
  <si>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</si>
  <si>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</si>
  <si>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</si>
  <si>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</si>
  <si>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</si>
  <si>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</si>
  <si>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</si>
  <si>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</si>
  <si>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</si>
  <si>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</si>
  <si>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</si>
  <si>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</si>
  <si>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</si>
  <si>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</si>
  <si>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</si>
  <si>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</si>
  <si>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</si>
  <si>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</si>
  <si>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</si>
  <si>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</si>
  <si>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</si>
  <si>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</si>
  <si>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</si>
  <si>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</si>
  <si>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</si>
  <si>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</si>
  <si>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</si>
  <si>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</si>
  <si>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</si>
  <si>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</si>
  <si>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</si>
  <si>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</si>
  <si>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</si>
  <si>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</si>
  <si>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</si>
  <si>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</si>
  <si>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</si>
  <si>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</si>
  <si>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</si>
  <si>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</si>
  <si>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</si>
  <si>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</si>
  <si>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</si>
  <si>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</si>
  <si>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</si>
  <si>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</si>
  <si>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</si>
  <si>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</si>
  <si>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</si>
  <si>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</si>
  <si>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</si>
  <si>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</si>
  <si>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</si>
  <si>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</si>
  <si>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</si>
  <si>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</si>
  <si>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</si>
  <si>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</si>
  <si>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</si>
  <si>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</si>
  <si>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</si>
  <si>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</si>
  <si>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</si>
  <si>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</si>
  <si>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</si>
  <si>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</si>
  <si>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</si>
  <si>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</si>
  <si>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</si>
  <si>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</si>
  <si>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</si>
  <si>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</si>
  <si>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</si>
  <si>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</si>
  <si>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</si>
  <si>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Bocas para Bueiros</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</si>
  <si>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</si>
  <si>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</si>
  <si>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</si>
  <si>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</si>
  <si>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</si>
  <si>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</si>
  <si>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</si>
  <si>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</si>
  <si>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</si>
  <si>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</si>
  <si>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</si>
  <si>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</si>
  <si>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</si>
  <si>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</si>
  <si>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</si>
  <si>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</si>
  <si>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</si>
  <si>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</si>
  <si>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</si>
  <si>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</si>
  <si>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</si>
  <si>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</si>
  <si>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</si>
  <si>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</si>
  <si>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</si>
  <si>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</si>
  <si>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</si>
  <si>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</si>
  <si>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</si>
  <si>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</si>
  <si>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</si>
  <si>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</si>
  <si>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</si>
  <si>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</si>
  <si>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</si>
  <si>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</si>
  <si>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</si>
  <si>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</si>
  <si>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</si>
  <si>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</si>
  <si>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</si>
  <si>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</si>
  <si>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</si>
  <si>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</si>
  <si>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</si>
  <si>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</si>
  <si>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</si>
  <si>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</si>
  <si>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</si>
  <si>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</si>
  <si>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</si>
  <si>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</si>
  <si>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</si>
  <si>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</si>
  <si>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</si>
  <si>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</si>
  <si>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</si>
  <si>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</si>
  <si>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</si>
  <si>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</si>
  <si>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</si>
  <si>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</si>
  <si>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</si>
  <si>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</si>
  <si>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</si>
  <si>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</si>
  <si>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</si>
  <si>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</si>
  <si>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</si>
  <si>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</si>
  <si>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</si>
  <si>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</si>
  <si>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</si>
  <si>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</si>
  <si>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</si>
  <si>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</si>
  <si>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Bombas Hidráulicas - Centrífugas, Horizontais e Submersíveis</t>
  </si>
  <si>
    <t xml:space="preserve">BOMBA CENTRÍFUGA, MONOFÁSICA, 0,5 CV OU 0,49 HP, HM 6 A 20 M, Q 1,2 A 8,3 M3/H - FORNECIMENTO E INSTALAÇÃO. AF_11/2025_PS</t>
  </si>
  <si>
    <t xml:space="preserve">BOMBA CENTRÍFUGA, TRIFÁSICA, 1,0 CV OU 0,99 HP, HM 14 A 40 M, Q 0,6 A 8,4 M3/H - FORNECIMENTO E INSTALAÇÃO. AF_11/2025_PS</t>
  </si>
  <si>
    <t xml:space="preserve">BOMBA CENTRÍFUGA, TRIFÁSICA, 1,5 CV OU 1,48 HP, HM 10 A 24 M, Q 6,1 A 21,9 M3/H - FORNECIMENTO E INSTALAÇÃO. AF_11/2025_PS</t>
  </si>
  <si>
    <t xml:space="preserve">BOMBA CENTRÍFUGA, TRIFÁSICA, 1,5 CV OU 1,48 HP, HM 10 A 24 M, Q 6,1 A 21,9 M3/H, 2 UNIDADES, INCLUSO QUADRO ELÉTRICO - FORNECIMENTO E INSTALAÇÃO. AF_11/2025</t>
  </si>
  <si>
    <t xml:space="preserve">BOMBA CENTRÍFUGA, TRIFÁSICA, 1,5 CV OU 1,48 HP, HM 10 A 70 M, Q 1,8 A 5,3 M3/H - FORNECIMENTO E INSTALAÇÃO. AF_11/2025_PS</t>
  </si>
  <si>
    <t xml:space="preserve">BOMBA CENTRÍFUGA, TRIFÁSICA, 10 CV OU 9,86 HP, HM 85 A 140 M, Q 4,2 A 14,9 M3/H - FORNECIMENTO E INSTALAÇÃO. AF_11/2025_PS</t>
  </si>
  <si>
    <t xml:space="preserve">BOMBA CENTRÍFUGA, TRIFÁSICA, 3 CV OU 2,96 HP, HM 34 A 40 M, Q 8,6 A 14,8 M3/H - FORNECIMENTO E INSTALAÇÃO. AF_11/2025_PS</t>
  </si>
  <si>
    <t xml:space="preserve">BOMBA CENTRÍFUGA, TRIFÁSICA, 3 CV OU 2,96 HP, HM 34 A 40 M, Q 8,6 A 14,8 M3/H, 2 UNIDADES, INCLUSO QUADRO ELÉTRICO - FORNECIMENTO E INSTALAÇÃO. AF_11/2025</t>
  </si>
  <si>
    <t xml:space="preserve">BOMBA SUBMERSÍVEL, TRIFÁSICA, 3,80 CV OU 3,75 HP, HM 5 A 25,5 M, Q 3,6 A 61,2 M3/H - FORNECIMENTO E INSTALAÇÃO. AF_11/2025</t>
  </si>
  <si>
    <t xml:space="preserve">CHAVE DE BOIA AUTOMÁTICA SUPERIOR/INFERIOR 15A/250V - FORNECIMENTO E INSTALAÇÃO. AF_11/2025</t>
  </si>
  <si>
    <t xml:space="preserve">CONJUNTO FLUTUANTE DE SUCÇÃO DE 1", TECHNIK OU EQUIVALENTE - FORNECIMENTO E INSTALAÇÃO. AF_11/2025</t>
  </si>
  <si>
    <t xml:space="preserve">INSTALAÇÃO DE BOMBA CENTRÍFUGA, MONOFÁSICA, 0,5 CV OU 0,49 HP, HM 6 A 20 M, Q 1,2 A 8,3 M3/H (SEM FORNECIMENTO). AF_11/2025_PS</t>
  </si>
  <si>
    <t xml:space="preserve">INSTALAÇÃO DE BOMBA CENTRÍFUGA, TRIFÁSICA, 1,0 CV OU 0,99 HP, HM 14 A 40 M, Q 0,6 A 8,4 M3/H (SEM FORNECIMENTO). AF_11/2025_PS</t>
  </si>
  <si>
    <t xml:space="preserve">INSTALAÇÃO DE BOMBA CENTRÍFUGA, TRIFÁSICA, 1,5 CV OU 1,48 HP (SEM FORNECIMENTO). AF_11/2025_PS</t>
  </si>
  <si>
    <t xml:space="preserve">INSTALAÇÃO DE BOMBA CENTRÍFUGA, TRIFÁSICA, 10 CV OU 9,86 HP, HM 85 A 140 M, Q 4,2 A 14,9 M3/H (SEM FORNECIMENTO). AF_11/2025_PS</t>
  </si>
  <si>
    <t xml:space="preserve">INSTALAÇÃO DE BOMBA CENTRÍFUGA, TRIFÁSICA, 3 CV OU 2,96 HP, HM 34 A 40 M, Q 8,6 A 14,8 M3/H (SEM FORNECIMENTO). AF_11/2025_PS</t>
  </si>
  <si>
    <t xml:space="preserve">INSTALAÇÃO DE BOMBA SUBMERSÍVEL, TRIFÁSICA, 3,80 CV OU 3,75 HP, HM 5 A 25,5 M, Q 3,6 A 61,2 M3/H (SEM FORNECIMENTO). AF_11/2025</t>
  </si>
  <si>
    <t xml:space="preserve">INSTALAÇÃO DE MOTO BOMBA HORIZONTAL ATÉ 10 CV, HM 75 A 80 M, Q 25,4 A 48 M3/H (SEM FORNECIMENTO). AF_11/2025_PS</t>
  </si>
  <si>
    <t xml:space="preserve">INSTALAÇÃO DE MOTO BOMBA HORIZONTAL DE 12,5 A 25 CV, HM 140 M (SEM FORNECIMENTO). AF_11/2025_PS</t>
  </si>
  <si>
    <t xml:space="preserve">INSTALAÇÃO DE MOTO BOMBA SUBMERSÍVEL ATÉ 10 CV, HM 21 M (SEM FORNECIMENTO). AF_11/2025</t>
  </si>
  <si>
    <t xml:space="preserve">INSTALAÇÃO DE MOTO BOMBA SUBMERSÍVEL DE 11 A 25 CV, HM 33 M (SEM FORNECIMENTO). AF_11/2025</t>
  </si>
  <si>
    <t xml:space="preserve">MOTO BOMBA HORIZONTAL ATÉ 10 CV, HM 75 A 80 M, Q 25,4 A 48 M3/H- FORNECIMENTO E INSTALAÇÃO. AF_11/2025</t>
  </si>
  <si>
    <t xml:space="preserve">MOTO BOMBA HORIZONTAL DE 12,5 A 25CV, HM 140 M - FORNECIMENTO E INSTALAÇÃO. AF_11/2025</t>
  </si>
  <si>
    <t xml:space="preserve">MOTO BOMBA SUBMERSÍVEL ATÉ 10 CV, HM 21 M - FORNECIMENTO E INSTALAÇÃO. AF_11/2025</t>
  </si>
  <si>
    <t xml:space="preserve">MOTO BOMBA SUBMERSÍVEL DE 11 A 25 CV, HM 33 M - FORNECIMENTO E INSTALAÇÃO. AF_11/2025</t>
  </si>
  <si>
    <t xml:space="preserve">Brises</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</si>
  <si>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</si>
  <si>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</si>
  <si>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</si>
  <si>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</si>
  <si>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Caixas Enterradas</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</si>
  <si>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</si>
  <si>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</si>
  <si>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</si>
  <si>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</si>
  <si>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</si>
  <si>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</si>
  <si>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</si>
  <si>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</si>
  <si>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</si>
  <si>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</si>
  <si>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</si>
  <si>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</si>
  <si>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</si>
  <si>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</si>
  <si>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</si>
  <si>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</si>
  <si>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</si>
  <si>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</si>
  <si>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</si>
  <si>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</si>
  <si>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</si>
  <si>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</si>
  <si>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</si>
  <si>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</si>
  <si>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</si>
  <si>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</si>
  <si>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</si>
  <si>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</si>
  <si>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</si>
  <si>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</si>
  <si>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</si>
  <si>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</si>
  <si>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</si>
  <si>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</si>
  <si>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</si>
  <si>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</si>
  <si>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</si>
  <si>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</si>
  <si>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</si>
  <si>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</si>
  <si>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</si>
  <si>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</si>
  <si>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</si>
  <si>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</si>
  <si>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</si>
  <si>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</si>
  <si>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</si>
  <si>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</si>
  <si>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</si>
  <si>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</si>
  <si>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</si>
  <si>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</si>
  <si>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</si>
  <si>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</si>
  <si>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</si>
  <si>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</si>
  <si>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</si>
  <si>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</si>
  <si>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</si>
  <si>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Caixas de Água para Edificações</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</si>
  <si>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</si>
  <si>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</si>
  <si>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</si>
  <si>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</si>
  <si>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</si>
  <si>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</si>
  <si>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</si>
  <si>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</si>
  <si>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</si>
  <si>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</si>
  <si>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</si>
  <si>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</si>
  <si>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</si>
  <si>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</si>
  <si>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</si>
  <si>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</si>
  <si>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</si>
  <si>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</si>
  <si>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</si>
  <si>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</si>
  <si>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</si>
  <si>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</si>
  <si>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</si>
  <si>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</si>
  <si>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</si>
  <si>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</si>
  <si>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</si>
  <si>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</si>
  <si>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</si>
  <si>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</si>
  <si>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</si>
  <si>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</si>
  <si>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</si>
  <si>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</si>
  <si>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</si>
  <si>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</si>
  <si>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</si>
  <si>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Canaletas, Grelhas e Caixas com Grelha para Drenagem</t>
  </si>
  <si>
    <t xml:space="preserve">CAIXA COM GRELHA RETANGULAR DE FERRO FUNDIDO, EM ALVENARIA COM TIJOLOS CERÂMICOS MACIÇOS, DIMENSÕES INTERNAS: 0,15 X 1,00 X 0,3 M. AF_05/2025</t>
  </si>
  <si>
    <t xml:space="preserve">CAIXA COM GRELHA RETANGULAR DE FERRO FUNDIDO, EM ALVENARIA COM TIJOLOS CERÂMICOS MACIÇOS, DIMENSÕES INTERNAS: 0,20 X 1,00 X 0,4 M. AF_05/2025</t>
  </si>
  <si>
    <t xml:space="preserve">CAIXA COM GRELHA RETANGULAR DE FERRO FUNDIDO, EM ALVENARIA COM TIJOLOS CERÂMICOS MACIÇOS, DIMENSÕES INTERNAS: 0,30 X 1,00 X 0,5 M. AF_05/2025</t>
  </si>
  <si>
    <t xml:space="preserve">CANALETA DE CONCRETO POLIMÉRICO COM GRELHA, LARGURA DE 13 CM - FORNECIMENTO E INSTALAÇÃO. AF_05/2025</t>
  </si>
  <si>
    <t xml:space="preserve">CANALETA MEIA CANA PRÉ-MOLDADA DE CONCRETO (D = 20 CM) - FORNECIMENTO E INSTALAÇÃO. AF_05/2025</t>
  </si>
  <si>
    <t xml:space="preserve">CANALETA MEIA CANA PRÉ-MOLDADA DE CONCRETO (D = 30 CM) - FORNECIMENTO E INSTALAÇÃO. AF_05/2025</t>
  </si>
  <si>
    <t xml:space="preserve">CANALETA MEIA CANA PRÉ-MOLDADA DE CONCRETO (D = 40 CM) - FORNECIMENTO E INSTALAÇÃO. AF_05/2025</t>
  </si>
  <si>
    <t xml:space="preserve">CANALETA MEIA CANA PRÉ-MOLDADA DE CONCRETO (D = 50 CM) - FORNECIMENTO E INSTALAÇÃO. AF_05/2025</t>
  </si>
  <si>
    <t xml:space="preserve">CANALETA MEIA CANA PRÉ-MOLDADA DE CONCRETO (D = 60 CM) - FORNECIMENTO E INSTALAÇÃO. AF_05/2025</t>
  </si>
  <si>
    <t xml:space="preserve">CANALETA MEIA CANA PRÉ-MOLDADA DE CONCRETO (D = 80 CM) - FORNECIMENTO E INSTALAÇÃO. AF_05/2025</t>
  </si>
  <si>
    <t xml:space="preserve">CANALETA PRÉ-MOLDADA DE CONCRETO, COM GRELHA PERFURADA DE CONCRETO, GEOMETRIA RETANGULAR, COM DIMENSÕES INTERNAS: L=0,20 M; H=0,20 M; C=*0,60* M - FORNECIMENTO E INSTALAÇÃO. AF_05/2025</t>
  </si>
  <si>
    <t xml:space="preserve">CONCRETAGEM DE VALETA/ CANALETA MOLDADA IN LOCO. AF_05/2025</t>
  </si>
  <si>
    <t xml:space="preserve">EXECUÇÃO DE CANALETA DE CONCRETO ARMADO MOLDADA IN LOCO, ESPESSURA DE 0,1 M, GEOMETRIA QUADRADA, COM DIMENSÕES INTERNAS: L=0,20 M; H=0,20 M. AF_05/2025</t>
  </si>
  <si>
    <t xml:space="preserve">EXECUÇÃO DE CANALETA DE CONCRETO ARMADO MOLDADA IN LOCO, ESPESSURA DE 0,1 M, GEOMETRIA QUADRADA, COM DIMENSÕES INTERNAS: L=0,25 M; H=0,25 M. AF_05/2025</t>
  </si>
  <si>
    <t xml:space="preserve">EXECUÇÃO DE CANALETA DE CONCRETO ARMADO MOLDADA IN LOCO, ESPESSURA DE 0,1 M, GEOMETRIA QUADRADA, COM DIMENSÕES INTERNAS: L=0,30 M; H=0,30 M. AF_05/2025</t>
  </si>
  <si>
    <t xml:space="preserve">EXECUÇÃO DE CANALETA DE CONCRETO ARMADO MOLDADA IN LOCO, ESPESSURA DE 0,1 M, GEOMETRIA QUADRADA, COM DIMENSÕES INTERNAS: L=0,35 M; H=0,35 M. AF_05/2025</t>
  </si>
  <si>
    <t xml:space="preserve">EXECUÇÃO DE CANALETA DE CONCRETO ARMADO MOLDADA IN LOCO, ESPESSURA DE 0,1 M, GEOMETRIA QUADRADA, COM DIMENSÕES INTERNAS: L=0,40 M; H=0,40 M. AF_05/2025</t>
  </si>
  <si>
    <t xml:space="preserve">EXECUÇÃO DE CANALETA DE CONCRETO ARMADO MOLDADA IN LOCO, ESPESSURA DE 0,1 M, GEOMETRIA QUADRADA, COM DIMENSÕES INTERNAS: L=0,50 M; H=0,50 M. AF_05/2025</t>
  </si>
  <si>
    <t xml:space="preserve">EXECUÇÃO DE CANALETA DE CONCRETO ARMADO MOLDADA IN LOCO, ESPESSURA DE 0,1 M, GEOMETRIA QUADRADA, COM DIMENSÕES INTERNAS: L=0,60 M; H=0,60 M. AF_05/2025</t>
  </si>
  <si>
    <t xml:space="preserve">EXECUÇÃO DE CANALETA DE CONCRETO MOLDADO IN LOCO, COM GRELHA DE CONCRETO; ESPESSURA DE 0,15 M, GEOMETRIA RETANGULAR, COM DIMENSÕES INTERNAS: L=0,4 M; H=*0,3*M. AF_05/2025</t>
  </si>
  <si>
    <t xml:space="preserve">EXECUÇÃO DE CANALETA DE CONCRETO MOLDADO IN LOCO, COM GRELHA DE CONCRETO; ESPESSURA DE 0,15 M, GEOMETRIA RETANGULAR, COM DIMENSÕES INTERNAS: L=0,60 M; H=0,50 M. AF_05/2025</t>
  </si>
  <si>
    <t xml:space="preserve">EXECUÇÃO DE CANALETA DE CONCRETO MOLDADO IN LOCO, COM GRELHA DE CONCRETO; ESPESSURA DE 0,15 M, GEOMETRIA RETANGULAR, COM DIMENSÕES INTERNAS:L=*0,6* M; H=* 0,3* M. AF_05/2025</t>
  </si>
  <si>
    <t xml:space="preserve">EXECUÇÃO DE CANALETA DE CONCRETO MOLDADO IN LOCO, COM GRELHA DE CONCRETO; ESPESSURA DE 0,20 M, GEOMETRIA RETANGULAR, COM DIMENSÕES INTERNAS: L=0,80 M; H=0,30 M. AF_05/2025</t>
  </si>
  <si>
    <t xml:space="preserve">EXECUÇÃO DE CANALETA DE CONCRETO MOLDADO IN LOCO, COM GRELHA DE CONCRETO; ESPESSURA DE 0,20 M, GEOMETRIA RETANGULAR, COM DIMENSÕES INTERNAS: L=0,80 M; H=0,60 M. AF_05/2025</t>
  </si>
  <si>
    <t xml:space="preserve">EXECUÇÃO DE CANALETA DE CONCRETO MOLDADO IN LOCO, COM GRELHA DE CONCRETO; ESPESSURA DE 0,20 M, GEOMETRIA RETANGULAR, COM DIMENSÕES INTERNAS: L=0,80 M; H=0,90 M. AF_05/2025</t>
  </si>
  <si>
    <t xml:space="preserve">EXECUÇÃO DE VALETA DE CONCRETO ARMADO MOLDADO IN LOCO, ESPESSURA DE 0,08 M, GEOMETRIA TRAPEIZOIDAL, COM DIMENSÕES INTERNAS: B1=*1,20* M; B2=*0,4* M; H=0,4 M. AF_05/2025</t>
  </si>
  <si>
    <t xml:space="preserve">EXECUÇÃO DE VALETA DE CONCRETO ARMADO MOLDADO IN LOCO, ESPESSURA DE 0,08 M, GEOMETRIA TRAPEIZOIDAL, COM DIMENSÕES INTERNAS: B1=0,6 M; B2=0,20 M; H=0,20 M. AF_05/2025</t>
  </si>
  <si>
    <t xml:space="preserve">EXECUÇÃO DE VALETA DE CONCRETO ARMADO MOLDADO IN LOCO, ESPESSURA DE 0,08 M, GEOMETRIA TRAPEIZOIDAL, COM DIMENSÕES INTERNAS: B1=0,7 M; B2=0,30 M; H=0,20 M. AF_05/2025</t>
  </si>
  <si>
    <t xml:space="preserve">EXECUÇÃO DE VALETA DE CONCRETO ARMADO MOLDADO IN LOCO, ESPESSURA DE 0,08 M, GEOMETRIA TRAPEIZOIDAL, COM DIMENSÕES INTERNAS: B1=0,8 M; B2=0,30 M; H=0,25 M. AF_05/2025</t>
  </si>
  <si>
    <t xml:space="preserve">EXECUÇÃO DE VALETA DE CONCRETO ARMADO MOLDADO IN LOCO, ESPESSURA DE 0,08 M, GEOMETRIA TRAPEIZOIDAL, COM DIMENSÕES INTERNAS: B1=0,9 M; B2=0,30 M; H=0,30 M. AF_05/2025</t>
  </si>
  <si>
    <t xml:space="preserve">EXECUÇÃO DE VALETA DE CONCRETO ARMADO MOLDADO IN LOCO, ESPESSURA DE 0,08 M, GEOMETRIA TRAPEIZOIDAL, COM DIMENSÕES INTERNAS: B1=1,0 M; B2=0,40 M; H=0,30 M. AF_05/2025</t>
  </si>
  <si>
    <t xml:space="preserve">EXECUÇÃO DE VALETA DE CONCRETO ARMADO MOLDADO IN LOCO, ESPESSURA DE 0,08 M, GEOMETRIA TRAPEIZOIDAL, COM DIMENSÕES INTERNAS: B1=1,1 M; B2=0,40 M; H=0,35 M. AF_05/2025</t>
  </si>
  <si>
    <t xml:space="preserve">EXECUÇÃO DE VALETA DE CONCRETO MOLDADO IN LOCO, ESPESSURA DE 0,08 M, GEOMETRIA TRAPEIZOIDAL, COM DIMENSÕES INTERNAS: B1=*1,0* M; B2=0,40 M; H=*0,30* M. AF_05/2025</t>
  </si>
  <si>
    <t xml:space="preserve">EXECUÇÃO DE VALETA DE CONCRETO MOLDADO IN LOCO, ESPESSURA DE 0,08 M, GEOMETRIA TRAPEIZOIDAL, COM DIMENSÕES INTERNAS: B1=*1,2* M; B2=*0,4* M; H= 0,4 M. AF_05/2025</t>
  </si>
  <si>
    <t xml:space="preserve">EXECUÇÃO DE VALETA DE CONCRETO MOLDADO IN LOCO, ESPESSURA DE 0,08 M, GEOMETRIA TRAPEIZOIDAL, COM DIMENSÕES INTERNAS: B1=*1,5* M; B2=*0,50* M; H=*0,50* M. AF_05/2025</t>
  </si>
  <si>
    <t xml:space="preserve">EXECUÇÃO DE VALETA DE CONCRETO MOLDADO IN LOCO, ESPESSURA DE 0,08 M, GEOMETRIA TRAPEIZOIDAL, COM DIMENSÕES INTERNAS: B1=*1,8* M; B2=*0,60* M; H=*0,6* M. AF_05/2025</t>
  </si>
  <si>
    <t xml:space="preserve">EXECUÇÃO DE VALETA DE CONCRETO MOLDADO IN LOCO, ESPESSURA DE 0,08 M, GEOMETRIA TRAPEIZOIDAL, COM DIMENSÕES INTERNAS: B1=*2,0* M; B2=*0,8* M; H=0,6 M. AF_05/2025</t>
  </si>
  <si>
    <t xml:space="preserve">EXECUÇÃO DE VALETA DE CONCRETO MOLDADO IN LOCO, ESPESSURA DE 0,08 M, GEOMETRIA TRAPEIZOIDAL, COM DIMENSÕES INTERNAS: B1=0,6M; B2=0,20 M; H=0,20 M. AF_05/2025</t>
  </si>
  <si>
    <t xml:space="preserve">EXECUÇÃO DE VALETA DE CONCRETO MOLDADO IN LOCO, ESPESSURA DE 0,08 M, GEOMETRIA TRAPEIZOIDAL, COM DIMENSÕES INTERNAS: B1=0,7 M; B2=0,30 M; H=0,20 M. AF_05/2025</t>
  </si>
  <si>
    <t xml:space="preserve">EXECUÇÃO DE VALETA DE CONCRETO MOLDADO IN LOCO, ESPESSURA DE 0,08 M, GEOMETRIA TRAPEIZOIDAL, COM DIMENSÕES INTERNAS: B1=0,8 M; B2=0,30 M; H=0,25 M. AF_05/2025</t>
  </si>
  <si>
    <t xml:space="preserve">EXECUÇÃO DE VALETA DE CONCRETO MOLDADO IN LOCO, ESPESSURA DE 0,08 M, GEOMETRIA TRAPEIZOIDAL, COM DIMENSÕES INTERNAS: B1=0,9 M; B2=0,30 M; H=0,30 M. AF_05/2025</t>
  </si>
  <si>
    <t xml:space="preserve">EXECUÇÃO DE VALETA DE CONCRETO MOLDADO IN LOCO, ESPESSURA DE 0,08 M, GEOMETRIA TRAPEIZOIDAL, COM DIMENSÕES INTERNAS: B1=1,2 M; B2=0,6 M; H=0,3 M. AF_05/2025</t>
  </si>
  <si>
    <t xml:space="preserve">EXECUÇÃO DE VALETA DE CONCRETO MOLDADO IN LOCO, ESPESSURA DE 0,08 M, GEOMETRIA TRAPEIZOIDAL, COM DIMENSÕES INTERNAS: B1=1,6 M; B2=1,0 M; H=0,3 M. AF_05/2025</t>
  </si>
  <si>
    <t xml:space="preserve">GRELHA ARTICULADA PARA CALHA DE PISO 20X50 CM - FORNECIMENTO E INSTALAÇÃO. AF_05/2025</t>
  </si>
  <si>
    <t xml:space="preserve">GRELHA DE FERRO FUNDIDO SIMPLES COM REQUADRO, 150 X 1000 MM, ASSENTADA COM ARGAMASSA 1 : 3 CIMENTO: AREIA - FORNECIMENTO E INSTALAÇÃO. AF_05/2025</t>
  </si>
  <si>
    <t xml:space="preserve">GRELHA DE FERRO FUNDIDO SIMPLES COM REQUADRO, 200 X 1000 MM, ASSENTADA COM ARGAMASSA 1 : 3 CIMENTO: AREIA - FORNECIMENTO E INSTALAÇÃO. AF_05/2025</t>
  </si>
  <si>
    <t xml:space="preserve">GRELHA DE FERRO FUNDIDO SIMPLES COM REQUADRO, 300 X 1000 MM, ASSENTADA COM ARGAMASSA 1 : 3 CIMENTO: AREIA - FORNECIMENTO E INSTALAÇÃO. AF_05/2025</t>
  </si>
  <si>
    <t xml:space="preserve">GRELHA PARA CALHA DE PISO 20X50 CM - FORNECIMENTO E INSTALAÇÃO. AF_05/2025</t>
  </si>
  <si>
    <t xml:space="preserve">PREPARO DE SOLO E GABARITO DE MADEIRA PARA VALETA MOLDADA IN LOCO COM GEOMETRIA TRAPEZOIDAL. AF_05/2025</t>
  </si>
  <si>
    <t xml:space="preserve">Cercas, Protetores e Alambrados</t>
  </si>
  <si>
    <t xml:space="preserve">ALAMBRADO EM MOURÕES DE CONCRETO, COM TELA DE ARAME GALVANIZADO (INCLUSIVE MURETA EM CONCRETO). AF_12/2025</t>
  </si>
  <si>
    <t xml:space="preserve">ALAMBRADO EM PERFIS METÁLICOS RETANGULARES COM GRADIL METÁLICO (EXCLUSIVE MURETA EM CONCRETO). AF_12/2025</t>
  </si>
  <si>
    <t xml:space="preserve">ALAMBRADO PARA QUADRA POLIESPORTIVA, ESTRUTURADO POR TUBOS DE AÇO GALVANIZADO, (MONTANTES COM DIÂMETRO 2", TRAVESSAS E ESCORAS COM DIÂMETRO 1 ¼"), COM TELA DE ARAME GALVANIZADO, FIO 10 BWG E MALHA QUADRADA 5X5CM (EXCETO MURETA). AF_12/2025</t>
  </si>
  <si>
    <t xml:space="preserve">ALAMBRADO PARA QUADRA POLIESPORTIVA, ESTRUTURADO POR TUBOS DE AÇO GALVANIZADO, (MONTANTES COM DIÂMETRO 2", TRAVESSAS E ESCORAS COM DIÂMETRO 1 ¼"), COM TELA DE ARAME GALVANIZADO, FIO 12 BWG E MALHA QUADRADA 5X5CM (EXCETO MURETA). AF_12/2025</t>
  </si>
  <si>
    <t xml:space="preserve">ALAMBRADO PARA QUADRA POLIESPORTIVA, ESTRUTURADO POR TUBOS DE AÇO GALVANIZADO, (MONTANTES COM DIÂMETRO 2", TRAVESSAS E ESCORAS COM DIÂMETRO 1 ¼"), COM TELA DE ARAME GALVANIZADO, FIO 14 BWG E MALHA QUADRADA 5X5CM (EXCETO MURETA). AF_12/2025</t>
  </si>
  <si>
    <t xml:space="preserve">CERCA COM MOURÕES DE CONCRETO, RETO, 15X15 CM, H= 2,30 M, ESPAÇAMENTO DE 2,5 M, CRAVADOS 0,5 M, ESCORAS DE 10X10 CM A CADA 50 M, COM 12 FIOS DE ARAME DE AÇO OVALADO 15X17 - FORNECIMENTO E INSTALAÇÃO. AF_12/2025</t>
  </si>
  <si>
    <t xml:space="preserve">CERCA COM MOURÕES DE CONCRETO, RETO, 15X15 CM,H= 2,30 M, ESPAÇAMENTO DE 2,5 M, CRAVADOS 0,5 M, ESCORAS DE 10X10 CM A CADA 50 M, COM 9 FIOS DE ARAME DE AÇO OVALADO 15X17 - FORNECIMENTO E INSTALAÇÃO. AF_12/2025</t>
  </si>
  <si>
    <t xml:space="preserve">CERCA COM MOURÕES DE CONCRETO, RETO, H=2,30 M, ESPAÇAMENTO DE 2,5 M, CRAVADOS 0,5 M, COM 4 FIOS DE ARAME DE AÇO OVALADO 15X17 - FORNECIMENTO E INSTALAÇÃO. AF_12/2025</t>
  </si>
  <si>
    <t xml:space="preserve">CERCA COM MOURÕES DE CONCRETO, RETO, H=2,30 M, ESPAÇAMENTO DE 2,5 M, CRAVADOS 0,5 M, COM 4 FIOS DE ARAME FARPADO Nº 14 OU 16 CLASSE 250 - FORNECIMENTO E INSTALAÇÃO. AF_12/2025</t>
  </si>
  <si>
    <t xml:space="preserve">CERCA COM MOURÕES DE CONCRETO, RETO, H=2,30 M, ESPAÇAMENTO DE 2,5 M, CRAVADOS 0,5 M, COM 4 FIOS DE ARAME MISTO - FORNECIMENTO E INSTALAÇÃO. AF_12/2025</t>
  </si>
  <si>
    <t xml:space="preserve">CERCA COM MOURÕES DE CONCRETO, RETO, H=3,00 M, ESPAÇAMENTO DE 2,5 M, CRAVADOS 0,5 M, COM 4 FIOS DE ARAME DE AÇO OVALADO 15X17 - FORNECIMENTO E INSTALAÇÃO. AF_12/2025</t>
  </si>
  <si>
    <t xml:space="preserve">CERCA COM MOURÕES DE CONCRETO, RETO, H=3,00 M, ESPAÇAMENTO DE 2,5 M, CRAVADOS 0,5 M, COM 4 FIOS DE ARAME FARPADO Nº 14 OU 16 CLASSE 250 - FORNECIMENTO E INSTALAÇÃO. AF_12/2025</t>
  </si>
  <si>
    <t xml:space="preserve">CERCA COM MOURÕES DE CONCRETO, RETO, H=3,00 M, ESPAÇAMENTO DE 2,5 M, CRAVADOS 0,5 M, COM 4 FIOS DE ARAME MISTO - FORNECIMENTO E INSTALAÇÃO. AF_12/2025</t>
  </si>
  <si>
    <t xml:space="preserve">CERCA COM MOURÕES DE CONCRETO, SEÇÃO "T" PONTA INCLINADA, 10X10 CM, ESPAÇAMENTO DE 2,5 M, CRAVADOS 0,5 M, COM 11 FIOS DE ARAME DE AÇO OVALADO 15X17 - FORNECIMENTO E INSTALAÇÃO. AF_12/2025</t>
  </si>
  <si>
    <t xml:space="preserve">CERCA COM MOURÕES DE CONCRETO, SEÇÃO "T" PONTA INCLINADA, 10X10CM, ESPAÇAMENTO DE 2,5M, CRAVADOS 0,5M, COM 11 FIOS DE ARAME FARPADO Nº 14 OU 16 - FORNECIMENTO E INSTALAÇÃO. AF_12/2025</t>
  </si>
  <si>
    <t xml:space="preserve">CERCA COM MOURÕES DE CONCRETO, SEÇÃO "T" PONTA INCLINADA, 10X10CM, ESPAÇAMENTO DE 2,5M, CRAVADOS 0,5M, COM 11 FIOS DE ARAME MISTO - FORNECIMENTO E INSTALAÇÃO. AF_12/2025</t>
  </si>
  <si>
    <t xml:space="preserve">CERCA COM MOURÕES DE MADEIRA ROLIÇA, DIÂMETRO 11 CM, ESPAÇAMENTO DE 2,5 M, ALTURA LIVRE DE 1,7 M, CRAVADOS 0,5 M, COM 5 FIOS DE ARAME DE AÇO OVALADO 15X17 - FORNECIMENTO E INSTALAÇÃO. AF_12/2025</t>
  </si>
  <si>
    <t xml:space="preserve">CERCA COM MOURÕES DE MADEIRA ROLIÇA, DIÂMETRO 11 CM, ESPAÇAMENTO DE 2,5 M, ALTURA LIVRE DE 1,7 M, CRAVADOS 0,5 M, COM 5 FIOS DE ARAME MISTO - FORNECIMENTO E INSTALAÇÃO. AF_12/2025</t>
  </si>
  <si>
    <t xml:space="preserve">CERCA COM MOURÕES DE MADEIRA ROLIÇA, DIÂMETRO 11CM, ESPAÇAMENTO DE 2,5M, ALTURA LIVRE DE 1,7M, CRAVADOS 0,5M, COM 5 FIOS DE ARAME FARPADO Nº 14 OU 16 CLASSE 250 - FORNECIMENTO E INSTALAÇÃO. AF_12/2025</t>
  </si>
  <si>
    <t xml:space="preserve">CERCA COM MOURÕES DE MADEIRA, 7,5X7,5 CM, ESPAÇAMENTO DE 2,5 M, ALTURA LIVRE DE 2 M, CRAVADOS 0,5 M, COM 4 FIOS DE ARAME FARPADO Nº 14 OU 16 CLASSE 250 - FORNECIMENTO E INSTALAÇÃO. AF_12/2025</t>
  </si>
  <si>
    <t xml:space="preserve">CERCA COM MOURÕES DE MADEIRA, 7,5X7,5CM, ESPAÇAMENTO DE 2,5M, ALTURA LIVRE DE 2M, CRAVADOS 0,5M, COM 8 FIOS DE ARAME FARPADO Nº 14 OU 16 CLASSE 250 - FORNECIMENTO E INSTALAÇÃO. AF_12/2025</t>
  </si>
  <si>
    <t xml:space="preserve">INSTALAÇÃO DE ESCORAS PARA ALAMBRADO EM TUBO AÇO GALVANIZADO COM COSTURA, CLASSE MÉDIA, DN 1.1/4", E = *3,25* MM, PESO *3,14* KG/M. AF_12/2025</t>
  </si>
  <si>
    <t xml:space="preserve">INSTALAÇÃO DE MOURÃO DE CONCRETO PONTA INCLINADA (CURVA), *10 X 10* CM, H= *2,60* M + CURVA DE 0,40 M. AF_12/2025</t>
  </si>
  <si>
    <t xml:space="preserve">INSTALAÇÃO DE MOURÃO DE CONCRETO PONTA INCLINADA (CURVA), SEÇÃO "T", H = 2,80 M + CURVA COM 0,45 M, COM FUROS PARA FIOS. AF_12/2025</t>
  </si>
  <si>
    <t xml:space="preserve">INSTALAÇÃO DE MOURÃO DE CONCRETO RETO, SEÇÃO QUADRADA *10 X 10* CM, H= 2,30 A 2,50 M. AF_12/2025</t>
  </si>
  <si>
    <t xml:space="preserve">INSTALAÇÃO DE MOURÃO DE CONCRETO RETO, SEÇÃO QUADRADA *15 X 15* CM, H= 2,30 M. AF_12/2025</t>
  </si>
  <si>
    <t xml:space="preserve">INSTALAÇÃO DE MOURÃO DE CONCRETO RETO, SEÇÃO QUADRADA, *10 X 10* CM, H= 3,00 M. AF_12/2025</t>
  </si>
  <si>
    <t xml:space="preserve">INSTALAÇÃO DE TELA DE ARAME GALVANIZADA REVESTIDA EM PVC, PARA ALAMBRADO COM TUBOS DE AÇO, QUADRANGULAR / LOSANGULAR, FIO 2,11 MM (14 BWG), MALHA 5 X 5 CM, H = 2 M. AF_12/2025</t>
  </si>
  <si>
    <t xml:space="preserve">INSTALAÇÃO DE TELA DE ARAME GALVANIZADA REVESTIDA EM PVC, PARA ALAMBRADO COM TUBOS DE AÇO, QUADRANGULAR / LOSANGULAR, FIO 2,77 MM (12 BWG), MALHA 5 X 5 CM, H = 2 M. AF_12/2025</t>
  </si>
  <si>
    <t xml:space="preserve">INSTALAÇÃO DE TELA DE ARAME GALVANIZADA, PARA ALAMBRADO COM MOURÕES DE CONCRETO, QUADRANGULAR / LOSANGULAR, FIO 2,11 MM (14 BWG), MALHA 8 X 8 CM, H = 2 M, COM REVESTIMENTO EM PVC. AF_12/2025</t>
  </si>
  <si>
    <t xml:space="preserve">INSTALAÇÃO DE TELA DE ARAME GALVANIZADA, PARA ALAMBRADO COM MOURÕES DE CONCRETO, QUADRANGULAR / LOSANGULAR, FIO 2,11 MM (14 BWG), MALHA 8 X 8 CM, H = 2 M. AF_12/2025</t>
  </si>
  <si>
    <t xml:space="preserve">INSTALAÇÃO DE TELA DE ARAME GALVANIZADA, PARA ALAMBRADO COM TUBOS DE AÇO, QUADRANGULAR / LOSANGULAR, FIO 2,11 MM (14 BWG), MALHA 5 X 5 CM, H = 2 M. AF_12/2025</t>
  </si>
  <si>
    <t xml:space="preserve">INSTALAÇÃO DE TELA DE ARAME GALVANIZADA, PARA ALAMBRADO COM TUBOS DE AÇO, QUADRANGULAR / LOSANGULAR, FIO 2,77 MM (12 BWG), MALHA 5 X 5 CM, H = 2 M. AF_12/2025</t>
  </si>
  <si>
    <t xml:space="preserve">INSTALAÇÃO DE TRAVESSA PARA ALAMBRADO EM TUBO AÇO GALVANIZADO COM COSTURA, CLASSE MÉDIA, DN 1 1/4", E = *3,25* MM, PESO *3,14* KG/M, COM ESPAÇAMENTO DE 2,0 A 2,5 M. AF_12/2025</t>
  </si>
  <si>
    <t xml:space="preserve">INSTALAÇÃO DE TRAVESSA PARA ALAMBRADO EM TUBO AÇO GALVANIZADO COM COSTURA, CLASSE MÉDIA, DN 1", E = *3,25* MM, PESO *3,14* KG/M, COM ESPAÇAMENTO DE 2,0 A 2,5 M. AF_12/2025</t>
  </si>
  <si>
    <t xml:space="preserve">INSTALAÇÃO DE TRAVESSA PARA ALAMBRADO EM TUBO AÇO GALVANIZADO COM COSTURA, CLASSE MÉDIA, DN 2 1/2", E = *3,65* MM, PESO *6,51* KG/M, COM ESPAÇAMENTO DE 2,0 A 2,5 M. AF_12/2025</t>
  </si>
  <si>
    <t xml:space="preserve">INSTALAÇÃO MONTANTE, PARA ALAMBRADO COM 1 M DE ALTURA, EM TUBO AÇO GALVANIZADO COM COSTURA, CLASSE MÉDIA, DN 2 1/2", E = *3,65* MM, PESO *6,51* KG/M. AF_12/2025</t>
  </si>
  <si>
    <t xml:space="preserve">INSTALAÇÃO MONTANTE, PARA ALAMBRADO COM 1 M DE ALTURA, EM TUBO AÇO GALVANIZADO COM COSTURA, CLASSE MÉDIA, DN 2", E = *3,65* MM, PESO *5,10* KG/M. AF_12/2025</t>
  </si>
  <si>
    <t xml:space="preserve">INSTALAÇÃO MONTANTE, PARA ALAMBRADO COM 1 M DE ALTURA, EM TUBO AÇO GALVANIZADO COM COSTURA, CLASSE MÉDIA, DN 3", E = *3,35* MM, PESO *7,32* KG/M. AF_12/2025</t>
  </si>
  <si>
    <t xml:space="preserve">INSTALAÇÃO MONTANTE, PARA ALAMBRADO COM 2,40 A 5,00 M DE ALTURA, EM TUBO AÇO GALVANIZADO COM COSTURA, CLASSE MÉDIA, DN 3", E = *3,35* MM, PESO *7,32* KG/M. AF_12/2025</t>
  </si>
  <si>
    <t xml:space="preserve">INSTALAÇÃO MONTANTE, PARA ALAMBRADO DE 2,40 A 5,00 M DE ALTURA, EM TUBO AÇO GALVANIZADO COM COSTURA, CLASSE MÉDIA, DN 2 1/2", E = *3,65* MM, PESO *6,51* KG/M. AF_12/2025</t>
  </si>
  <si>
    <t xml:space="preserve">INSTALAÇÃO MONTANTE, PARA ALAMBRADO DE 2,40 A 5,00 M DE ALTURA, EM TUBO AÇO GALVANIZADO COM COSTURA, CLASSE MÉDIA, DN 2", E = *3,65* MM, PESO *5,10* KG/M. AF_12/2025</t>
  </si>
  <si>
    <t xml:space="preserve">PORTÃO COM MOURÕES DE MADEIRA ROLIÇA, DIÂMETRO 11 CM, COM 5 FIOS DE ARAME FARPADO Nº 14 CLASSE 250, SEM DOBRADIÇAS - FORNECIMENTO E INSTALAÇÃO. AF_12/2025</t>
  </si>
  <si>
    <t xml:space="preserve">PORTÃO DE ABRIR/GIRO, ESTRUTURADO POR TUBOS DE AÇO GALVANIZADO, COM TELA DE ARAME, PARA PEDESTRE - COMPLETO. AF_12/2025</t>
  </si>
  <si>
    <t xml:space="preserve">RECOMPOSIÇÃO PARCIAL DE ARAME FARPADO Nº 14 OU 16 CLASSE 250, FIXADO EM CERCA COM MOURÕES DE CONCRETO - FORNECIMENTO E INSTALAÇÃO. AF_12/2025</t>
  </si>
  <si>
    <t xml:space="preserve">Chapisco</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</si>
  <si>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</si>
  <si>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</si>
  <si>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</si>
  <si>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</si>
  <si>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</si>
  <si>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</si>
  <si>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</si>
  <si>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</si>
  <si>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</si>
  <si>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</si>
  <si>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</si>
  <si>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</si>
  <si>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</si>
  <si>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</si>
  <si>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</si>
  <si>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</si>
  <si>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</si>
  <si>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</si>
  <si>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</si>
  <si>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</si>
  <si>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</si>
  <si>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</si>
  <si>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</si>
  <si>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</si>
  <si>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</si>
  <si>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</si>
  <si>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</si>
  <si>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</si>
  <si>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para Estruturas de Concreto Armado</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</si>
  <si>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</si>
  <si>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</si>
  <si>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</si>
  <si>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</si>
  <si>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</si>
  <si>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</si>
  <si>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</si>
  <si>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</si>
  <si>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</si>
  <si>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</si>
  <si>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</si>
  <si>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</si>
  <si>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</si>
  <si>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</si>
  <si>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</si>
  <si>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</si>
  <si>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</si>
  <si>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</si>
  <si>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</si>
  <si>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</si>
  <si>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Concreto Projetado</t>
  </si>
  <si>
    <t xml:space="preserve">EXECUÇÃO DE REVESTIMENTO DE CONCRETO PROJETADO COM ESPESSURA DE 10 CM, ARMADO COM FIBRAS DE AÇO, INCLINAÇÃO DE 90°, APLICAÇÃO CONTÍNUA, UTILIZANDO EQUIPAMENTO DE PROJEÇÃO COM 3 M3/H DE CAPACIDADE. AF_07/2024</t>
  </si>
  <si>
    <t xml:space="preserve">EXECUÇÃO DE REVESTIMENTO DE CONCRETO PROJETADO COM ESPESSURA DE 10 CM, ARMADO COM FIBRAS DE AÇO, INCLINAÇÃO DE 90°, APLICAÇÃO CONTÍNUA, UTILIZANDO EQUIPAMENTO DE PROJEÇÃO COM 6 M3/H DE CAPACIDADE. AF_07/2024</t>
  </si>
  <si>
    <t xml:space="preserve">EXECUÇÃO DE REVESTIMENTO DE CONCRETO PROJETADO COM ESPESSURA DE 10 CM, ARMADO COM FIBRAS DE AÇO, INCLINAÇÃO DE 90°, APLICAÇÃO DESCONTÍNUA, UTILIZANDO EQUIPAMENTO DE PROJEÇÃO COM 3 M3/H DE CAPACIDADE. AF_07/2024</t>
  </si>
  <si>
    <t xml:space="preserve">EXECUÇÃO DE REVESTIMENTO DE CONCRETO PROJETADO COM ESPESSURA DE 10 CM, ARMADO COM FIBRAS DE AÇO, INCLINAÇÃO DE 90°, APLICAÇÃO DESCONTÍNUA, UTILIZANDO EQUIPAMENTO DE PROJEÇÃO COM 6 M3/H DE CAPACIDADE. AF_07/2024</t>
  </si>
  <si>
    <t xml:space="preserve">EXECUÇÃO DE REVESTIMENTO DE CONCRETO PROJETADO COM ESPESSURA DE 10 CM, ARMADO COM FIBRAS DE AÇO, INCLINAÇÃO MENOR QUE 90°, APLICAÇÃO CONTÍNUA, UTILIZANDO EQUIPAMENTO DE PROJEÇÃO COM 3 M3/H DE CAPACIDADE. AF_07/2024</t>
  </si>
  <si>
    <t xml:space="preserve">EXECUÇÃO DE REVESTIMENTO DE CONCRETO PROJETADO COM ESPESSURA DE 10 CM, ARMADO COM FIBRAS DE AÇO, INCLINAÇÃO MENOR QUE 90°, APLICAÇÃO CONTÍNUA, UTILIZANDO EQUIPAMENTO DE PROJEÇÃO COM 6 M3/H DE CAPACIDADE. AF_07/2024</t>
  </si>
  <si>
    <t xml:space="preserve">EXECUÇÃO DE REVESTIMENTO DE CONCRETO PROJETADO COM ESPESSURA DE 10 CM, ARMADO COM FIBRAS DE AÇO, INCLINAÇÃO MENOR QUE 90°, APLICAÇÃO DESCONTÍNUA, UTILIZANDO EQUIPAMENTO DE PROJEÇÃO COM 3 M3/H DE CAPACIDADE. AF_07/2024</t>
  </si>
  <si>
    <t xml:space="preserve">EXECUÇÃO DE REVESTIMENTO DE CONCRETO PROJETADO COM ESPESSURA DE 10 CM, ARMADO COM FIBRAS DE AÇO, INCLINAÇÃO MENOR QUE 90°, APLICAÇÃO DESCONTÍNUA, UTILIZANDO EQUIPAMENTO DE PROJEÇÃO COM 6 M3/H DE CAPACIDADE. AF_07/2024</t>
  </si>
  <si>
    <t xml:space="preserve">EXECUÇÃO DE REVESTIMENTO DE CONCRETO PROJETADO COM ESPESSURA DE 10 CM, ARMADO COM TELA, INCLINAÇÃO DE 90°, APLICAÇÃO CONTÍNUA, UTILIZANDO EQUIPAMENTO DE PROJEÇÃO COM 3 M3/H DE CAPACIDADE. AF_07/2024</t>
  </si>
  <si>
    <t xml:space="preserve">EXECUÇÃO DE REVESTIMENTO DE CONCRETO PROJETADO COM ESPESSURA DE 10 CM, ARMADO COM TELA, INCLINAÇÃO DE 90°, APLICAÇÃO CONTÍNUA, UTILIZANDO EQUIPAMENTO DE PROJEÇÃO COM 6 M3/H DE CAPACIDADE. AF_07/2024</t>
  </si>
  <si>
    <t xml:space="preserve">EXECUÇÃO DE REVESTIMENTO DE CONCRETO PROJETADO COM ESPESSURA DE 10 CM, ARMADO COM TELA, INCLINAÇÃO DE 90°, APLICAÇÃO DESCONTÍNUA, UTILIZANDO EQUIPAMENTO DE PROJEÇÃO COM 3 M3/H DE CAPACIDADE. AF_07/2024</t>
  </si>
  <si>
    <t xml:space="preserve">EXECUÇÃO DE REVESTIMENTO DE CONCRETO PROJETADO COM ESPESSURA DE 10 CM, ARMADO COM TELA, INCLINAÇÃO DE 90°, APLICAÇÃO DESCONTÍNUA, UTILIZANDO EQUIPAMENTO DE PROJEÇÃO COM 6 M3/H DE CAPACIDADE. AF_07/2024</t>
  </si>
  <si>
    <t xml:space="preserve">EXECUÇÃO DE REVESTIMENTO DE CONCRETO PROJETADO COM ESPESSURA DE 10 CM, ARMADO COM TELA, INCLINAÇÃO MENOR QUE 90°, APLICAÇÃO CONTÍNUA, UTILIZANDO EQUIPAMENTO DE PROJEÇÃO COM 3 M3/H DE CAPACIDADE. AF_07/2024</t>
  </si>
  <si>
    <t xml:space="preserve">EXECUÇÃO DE REVESTIMENTO DE CONCRETO PROJETADO COM ESPESSURA DE 10 CM, ARMADO COM TELA, INCLINAÇÃO MENOR QUE 90°, APLICAÇÃO CONTÍNUA, UTILIZANDO EQUIPAMENTO DE PROJEÇÃO COM 6 M3/H DE CAPACIDADE. AF_07/2024</t>
  </si>
  <si>
    <t xml:space="preserve">EXECUÇÃO DE REVESTIMENTO DE CONCRETO PROJETADO COM ESPESSURA DE 10 CM, ARMADO COM TELA, INCLINAÇÃO MENOR QUE 90°, APLICAÇÃO DESCONTÍNUA, UTILIZANDO EQUIPAMENTO DE PROJEÇÃO COM 3 M3/H DE CAPACIDADE. AF_07/2024</t>
  </si>
  <si>
    <t xml:space="preserve">EXECUÇÃO DE REVESTIMENTO DE CONCRETO PROJETADO COM ESPESSURA DE 10 CM, ARMADO COM TELA, INCLINAÇÃO MENOR QUE 90°, APLICAÇÃO DESCONTÍNUA, UTILIZANDO EQUIPAMENTO DE PROJEÇÃO COM 6 M3/H DE CAPACIDADE. AF_07/2024</t>
  </si>
  <si>
    <t xml:space="preserve">EXECUÇÃO DE REVESTIMENTO DE CONCRETO PROJETADO COM ESPESSURA DE 7 CM, ARMADO COM FIBRAS DE AÇO, INCLINAÇÃO DE 90°, APLICAÇÃO CONTÍNUA, UTILIZANDO EQUIPAMENTO DE PROJEÇÃO COM 3 M3/H DE CAPACIDADE. AF_07/2024</t>
  </si>
  <si>
    <t xml:space="preserve">EXECUÇÃO DE REVESTIMENTO DE CONCRETO PROJETADO COM ESPESSURA DE 7 CM, ARMADO COM FIBRAS DE AÇO, INCLINAÇÃO DE 90°, APLICAÇÃO CONTÍNUA, UTILIZANDO EQUIPAMENTO DE PROJEÇÃO COM 6 M3/H DE CAPACIDADE. AF_07/2024</t>
  </si>
  <si>
    <t xml:space="preserve">EXECUÇÃO DE REVESTIMENTO DE CONCRETO PROJETADO COM ESPESSURA DE 7 CM, ARMADO COM FIBRAS DE AÇO, INCLINAÇÃO DE 90°, APLICAÇÃO DESCONTÍNUA, UTILIZANDO EQUIPAMENTO DE PROJEÇÃO COM 3 M3/H DE CAPACIDADE. AF_07/2024</t>
  </si>
  <si>
    <t xml:space="preserve">EXECUÇÃO DE REVESTIMENTO DE CONCRETO PROJETADO COM ESPESSURA DE 7 CM, ARMADO COM FIBRAS DE AÇO, INCLINAÇÃO DE 90°, APLICAÇÃO DESCONTÍNUA, UTILIZANDO EQUIPAMENTO DE PROJEÇÃO COM 6 M3/H DE CAPACIDADE. AF_07/2024</t>
  </si>
  <si>
    <t xml:space="preserve">EXECUÇÃO DE REVESTIMENTO DE CONCRETO PROJETADO COM ESPESSURA DE 7 CM, ARMADO COM FIBRAS DE AÇO, INCLINAÇÃO MENOR QUE 90°, APLICAÇÃO CONTÍNUA, UTILIZANDO EQUIPAMENTO DE PROJEÇÃO COM 3 M3/H DE CAPACIDADE. AF_07/2024</t>
  </si>
  <si>
    <t xml:space="preserve">EXECUÇÃO DE REVESTIMENTO DE CONCRETO PROJETADO COM ESPESSURA DE 7 CM, ARMADO COM FIBRAS DE AÇO, INCLINAÇÃO MENOR QUE 90°, APLICAÇÃO CONTÍNUA, UTILIZANDO EQUIPAMENTO DE PROJEÇÃO COM 6 M3/H DE CAPACIDADE. AF_07/2024</t>
  </si>
  <si>
    <t xml:space="preserve">EXECUÇÃO DE REVESTIMENTO DE CONCRETO PROJETADO COM ESPESSURA DE 7 CM, ARMADO COM FIBRAS DE AÇO, INCLINAÇÃO MENOR QUE 90°, APLICAÇÃO DESCONTÍNUA, UTILIZANDO EQUIPAMENTO DE PROJEÇÃO COM 3 M3/H DE CAPACIDADE. AF_07/2024</t>
  </si>
  <si>
    <t xml:space="preserve">EXECUÇÃO DE REVESTIMENTO DE CONCRETO PROJETADO COM ESPESSURA DE 7 CM, ARMADO COM FIBRAS DE AÇO, INCLINAÇÃO MENOR QUE 90°, APLICAÇÃO DESCONTÍNUA, UTILIZANDO EQUIPAMENTO DE PROJEÇÃO COM 6 M3/H DE CAPACIDADE. AF_07/2024</t>
  </si>
  <si>
    <t xml:space="preserve">EXECUÇÃO DE REVESTIMENTO DE CONCRETO PROJETADO COM ESPESSURA DE 7 CM, ARMADO COM TELA, INCLINAÇÃO DE 90°, APLICAÇÃO CONTÍNUA, UTILIZANDO EQUIPAMENTO DE PROJEÇÃO COM 3 M3/H DE CAPACIDADE. AF_07/2024</t>
  </si>
  <si>
    <t xml:space="preserve">EXECUÇÃO DE REVESTIMENTO DE CONCRETO PROJETADO COM ESPESSURA DE 7 CM, ARMADO COM TELA, INCLINAÇÃO DE 90°, APLICAÇÃO CONTÍNUA, UTILIZANDO EQUIPAMENTO DE PROJEÇÃO COM 6 M3/H DE CAPACIDADE. AF_07/2024</t>
  </si>
  <si>
    <t xml:space="preserve">EXECUÇÃO DE REVESTIMENTO DE CONCRETO PROJETADO COM ESPESSURA DE 7 CM, ARMADO COM TELA, INCLINAÇÃO DE 90°, APLICAÇÃO DESCONTÍNUA, UTILIZANDO EQUIPAMENTO DE PROJEÇÃO COM 3 M3/H DE CAPACIDADE. AF_07/2024</t>
  </si>
  <si>
    <t xml:space="preserve">EXECUÇÃO DE REVESTIMENTO DE CONCRETO PROJETADO COM ESPESSURA DE 7 CM, ARMADO COM TELA, INCLINAÇÃO DE 90°, APLICAÇÃO DESCONTÍNUA, UTILIZANDO EQUIPAMENTO DE PROJEÇÃO COM 6 M3/H DE CAPACIDADE. AF_07/2024</t>
  </si>
  <si>
    <t xml:space="preserve">EXECUÇÃO DE REVESTIMENTO DE CONCRETO PROJETADO COM ESPESSURA DE 7 CM, ARMADO COM TELA, INCLINAÇÃO MENOR QUE 90°, APLICAÇÃO CONTÍNUA, UTILIZANDO EQUIPAMENTO DE PROJEÇÃO COM 3 M3/H DE CAPACIDADE. AF_07/2024</t>
  </si>
  <si>
    <t xml:space="preserve">EXECUÇÃO DE REVESTIMENTO DE CONCRETO PROJETADO COM ESPESSURA DE 7 CM, ARMADO COM TELA, INCLINAÇÃO MENOR QUE 90°, APLICAÇÃO CONTÍNUA, UTILIZANDO EQUIPAMENTO DE PROJEÇÃO COM 6 M3/H DE CAPACIDADE. AF_07/2024</t>
  </si>
  <si>
    <t xml:space="preserve">EXECUÇÃO DE REVESTIMENTO DE CONCRETO PROJETADO COM ESPESSURA DE 7 CM, ARMADO COM TELA, INCLINAÇÃO MENOR QUE 90°, APLICAÇÃO DESCONTÍNUA, UTILIZANDO EQUIPAMENTO DE PROJEÇÃO COM 3 M3/H DE CAPACIDADE. AF_07/2024</t>
  </si>
  <si>
    <t xml:space="preserve">EXECUÇÃO DE REVESTIMENTO DE CONCRETO PROJETADO COM ESPESSURA DE 7 CM, ARMADO COM TELA, INCLINAÇÃO MENOR QUE 90°, APLICAÇÃO DESCONTÍNUA, UTILIZANDO EQUIPAMENTO DE PROJEÇÃO COM 6 M3/H DE CAPACIDADE. AF_07/2024</t>
  </si>
  <si>
    <t xml:space="preserve">REVESTIMENTO VEGETAL PARA SOLO GRAMPEADO VERDE, ATRAVÉS DE HIDROSSEMEADURA. AF_07/2024</t>
  </si>
  <si>
    <t xml:space="preserve">Concreto Protendido</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</si>
  <si>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</si>
  <si>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</si>
  <si>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</si>
  <si>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</si>
  <si>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</si>
  <si>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</si>
  <si>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</si>
  <si>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</si>
  <si>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</si>
  <si>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</si>
  <si>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</si>
  <si>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</si>
  <si>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</si>
  <si>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</si>
  <si>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</si>
  <si>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</si>
  <si>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</si>
  <si>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</si>
  <si>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</si>
  <si>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</si>
  <si>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</si>
  <si>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</si>
  <si>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</si>
  <si>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</si>
  <si>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</si>
  <si>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</si>
  <si>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</si>
  <si>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</si>
  <si>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</si>
  <si>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</si>
  <si>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</si>
  <si>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</si>
  <si>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</si>
  <si>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</si>
  <si>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</si>
  <si>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</si>
  <si>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</si>
  <si>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</si>
  <si>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</si>
  <si>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</si>
  <si>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</si>
  <si>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</si>
  <si>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</si>
  <si>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</si>
  <si>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</si>
  <si>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</si>
  <si>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</si>
  <si>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 xml:space="preserve">Contrapiso</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</si>
  <si>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</si>
  <si>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</si>
  <si>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</si>
  <si>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</si>
  <si>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</si>
  <si>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</si>
  <si>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</si>
  <si>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</si>
  <si>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</si>
  <si>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</si>
  <si>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</si>
  <si>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</si>
  <si>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</si>
  <si>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</si>
  <si>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</si>
  <si>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</si>
  <si>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</si>
  <si>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</si>
  <si>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</si>
  <si>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</si>
  <si>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</si>
  <si>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</si>
  <si>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</si>
  <si>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</si>
  <si>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</si>
  <si>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</si>
  <si>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</si>
  <si>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</si>
  <si>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</si>
  <si>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</si>
  <si>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</si>
  <si>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</si>
  <si>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</si>
  <si>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</si>
  <si>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</si>
  <si>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</si>
  <si>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</si>
  <si>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</si>
  <si>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</si>
  <si>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</si>
  <si>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</si>
  <si>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</si>
  <si>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</si>
  <si>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</si>
  <si>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</si>
  <si>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</si>
  <si>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</si>
  <si>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</si>
  <si>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</si>
  <si>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</si>
  <si>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</si>
  <si>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</si>
  <si>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</si>
  <si>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</si>
  <si>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</si>
  <si>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</si>
  <si>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</si>
  <si>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</si>
  <si>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</si>
  <si>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Custos Horários Produtivo e Improdutivo dos Equipamentos</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</si>
  <si>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</si>
  <si>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</si>
  <si>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</si>
  <si>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</si>
  <si>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</si>
  <si>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</si>
  <si>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</si>
  <si>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</si>
  <si>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</si>
  <si>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</si>
  <si>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</si>
  <si>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</si>
  <si>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</si>
  <si>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</si>
  <si>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</si>
  <si>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</si>
  <si>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</si>
  <si>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</si>
  <si>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</si>
  <si>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</si>
  <si>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</si>
  <si>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</si>
  <si>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INJEÇÃO, ELÉTRICA, TRIFÁSICA, POTÊNCIA 7,5 CV - CHI DIURNO. AF_08/2025</t>
  </si>
  <si>
    <t xml:space="preserve">BOMBA DE INJEÇÃO, ELÉTRICA, TRIFÁSICA, POTÊNCIA 7,5 CV- CHP DIURNO. AF_08/2025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</si>
  <si>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</si>
  <si>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</si>
  <si>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</si>
  <si>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</si>
  <si>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</si>
  <si>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</si>
  <si>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</si>
  <si>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</si>
  <si>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</si>
  <si>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</si>
  <si>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</si>
  <si>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</si>
  <si>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</si>
  <si>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</si>
  <si>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</si>
  <si>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</si>
  <si>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</si>
  <si>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</si>
  <si>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</si>
  <si>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</si>
  <si>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</si>
  <si>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</si>
  <si>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</si>
  <si>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</si>
  <si>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</si>
  <si>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</si>
  <si>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BITRUCK TRAÇÃO 8X2, PBT 29.000 KG, PESO BRUTO TOTAL COMBINADO (PBTC) *36.000* KG, POTÊNCIA 321 CV, INCLUSIVE PLATAFORMA GUINCHO-SOCORRO, COMPRIMENTO ÚTIL 10 M, LARGURA 2,60 M COM GUINCHO DE ARRASTE BASCULANTE - CHI DIURNO. AF_11/2025</t>
  </si>
  <si>
    <t xml:space="preserve">CAMINHÃO BITRUCK TRAÇÃO 8X2, PBT 29.000 KG, PESO BRUTO TOTAL COMBINADO (PBTC) *36.000* KG, POTÊNCIA 321 CV, INCLUSIVE PLATAFORMA GUINCHO-SOCORRO, COMPRIMENTO ÚTIL 10 M, LARGURA 2,60 M COM GUINCHO DE ARRASTE BASCULANTE - CHP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</si>
  <si>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CHI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</si>
  <si>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CHP DIURNO. AF_11/2025</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</si>
  <si>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</si>
  <si>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</si>
  <si>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</si>
  <si>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</si>
  <si>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</si>
  <si>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</si>
  <si>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</si>
  <si>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</si>
  <si>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14.000 L TRUCADO, PESO BRUTO TOTAL 23.000 KG, CARGA ÚTIL MÁXIMA 16.540 KG, DISTÂNCIA ENTRE EIXOS 4,8 M, POTÊNCIA 256 CV, INCLUSIVE TANQUE DE AÇO PARA TRANSPORTE DE ÁGUA - CHI DIURNO. AF_10/2025</t>
  </si>
  <si>
    <t xml:space="preserve">CAMINHÃO PIPA 14.000 L TRUCADO, PESO BRUTO TOTAL 23.000 KG, CARGA ÚTIL MÁXIMA 16.540 KG, DISTÂNCIA ENTRE EIXOS 4,8 M, POTÊNCIA 256 CV, INCLUSIVE TANQUE DE AÇO PARA TRANSPORTE DE ÁGUA - CHP DIURNO. AF_10/2025</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</si>
  <si>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</si>
  <si>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</si>
  <si>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</si>
  <si>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</si>
  <si>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</si>
  <si>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</si>
  <si>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</si>
  <si>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</si>
  <si>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PBT 16.000 KG, CARGA ÚTIL MÁX. 10.830 KG, DIST. ENTRE EIXOS 3,56 M, POTÊNCIA 226 CV, INCLUSIVE PLATAFORMA SOBRE CHASSI, COMPRIMENTO ÚTIL 10 M, LARGURA 2,60 M COM GUINCHO DE ARRASTE E RAMPA COM ACIONAMENTO ELETRO-HIDRÁULICO - CHI DIURNO. AF_11/2025</t>
  </si>
  <si>
    <t xml:space="preserve">CAMINHÃO TOCO, PBT 16.000 KG, CARGA ÚTIL MÁX. 10.830 KG, DIST. ENTRE EIXOS 3,56 M, POTÊNCIA 226 CV, INCLUSIVE PLATAFORMA SOBRE CHASSI, COMPRIMENTO ÚTIL 10 M, LARGURA 2,60 M COM GUINCHO DE ARRASTE E RAMPA COM ACIONAMENTO ELETRO-HIDRÁULICO - CHP DIURNO. AF_11/2025</t>
  </si>
  <si>
    <t xml:space="preserve">CAMINHÃO TOCO, PBT 23.000 KG, CARGA ÚTIL MÁX. 16.540 KG, DIST. ENTRE EIXOS 4,8 M, POTÊNCIA 256 CV, INCLUSIVE CARROCERIA FIXA ABERTA DE MADEIRA P/ TRANSPORTE GERAL DE CARGA SECA, DIMEN. APROX. 2,6 X 12,50 X 0,50 M - CHI DIURNO. AF_10/2025</t>
  </si>
  <si>
    <t xml:space="preserve">CAMINHÃO TOCO, PBT 23.000 KG, CARGA ÚTIL MÁX. 16.540 KG, DIST. ENTRE EIXOS 4,8 M, POTÊNCIA 256 CV, INCLUSIVE CARROCERIA FIXA ABERTA DE MADEIRA P/ TRANSPORTE GERAL DE CARGA SECA, DIMEN. APROX. 2,6 X 12,50 X 0,50 M - CHP DIURNO. AF_10/2025</t>
  </si>
  <si>
    <t xml:space="preserve">CAMINHÃO TOCO, PBT 23.000 KG, CARGA ÚTIL MÁX. 16.540 KG, DIST. ENTRE EIXOS 4,80 M, POTÊNCIA 256 CV, INCLUSIVE PLATAFORMA GUINCHO-SOCORRO, COMPRIMENTO ÚTIL 10 M, LARGURA 2,60 M COM GUINCHO DE ARRASTE BASCULANTE - CHI DIURNO. AF_11/2025</t>
  </si>
  <si>
    <t xml:space="preserve">CAMINHÃO TOCO, PBT 23.000 KG, CARGA ÚTIL MÁX. 16.540 KG, DIST. ENTRE EIXOS 4,80 M, POTÊNCIA 256 CV, INCLUSIVE PLATAFORMA GUINCHO-SOCORRO, COMPRIMENTO ÚTIL 10 M, LARGURA 2,60 M COM GUINCHO DE ARRASTE BASCULANTE - CHP DIURNO. AF_11/2025</t>
  </si>
  <si>
    <t xml:space="preserve">CAMINHÃO TOCO, PBT 23.000 KG, CARGA ÚTIL MÁX. 16.540 KG, DIST. ENTRE EIXOS 4,80 M, POTÊNCIA 256 CV, INCLUSIVE PLATAFORMA SOBRE CHASSI, COMPRIMENTO ÚTIL 10 M, LARGURA 2,60 M COM GUINCHO DE ARRASTE E RAMPA COM ACIONAMENTO ELETRO-HIDRÁULICO - CHI DIURNO. AF_11/2025</t>
  </si>
  <si>
    <t xml:space="preserve">CAMINHÃO TOCO, PBT 23.000 KG, CARGA ÚTIL MÁX. 16.540 KG, DIST. ENTRE EIXOS 4,80 M, POTÊNCIA 256 CV, INCLUSIVE PLATAFORMA SOBRE CHASSI, COMPRIMENTO ÚTIL 10 M, LARGURA 2,60 M COM GUINCHO DE ARRASTE E RAMPA COM ACIONAMENTO ELETRO-HIDRÁULICO - CHP DIURNO. AF_11/2025</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</si>
  <si>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</si>
  <si>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</si>
  <si>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</si>
  <si>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</si>
  <si>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</si>
  <si>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</si>
  <si>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CAVALO MECÂNICO TRAÇÃO 6X2, PBT COMBINADO 56.000 KG, CAPACIDADE MÁX. TRAÇÃO 66.000 KG, POTÊNCIA 360 CV, INCLUSIVE CARROCERIA FIXA ABERTA DE MADEIRA P/ TRANSPORTE GERAL DE CARGA SECA, DIMEN. APROX. 2,6 X 14,50 X 0,50 M - CHI DIURNO. AF_10/2025</t>
  </si>
  <si>
    <t xml:space="preserve">CAVALO MECÂNICO TRAÇÃO 6X2, PBT COMBINADO 56.000 KG, CAPACIDADE MÁX. TRAÇÃO 66.000 KG, POTÊNCIA 360 CV, INCLUSIVE CARROCERIA FIXA ABERTA DE MADEIRA P/ TRANSPORTE GERAL DE CARGA SECA, DIMEN. APROX. 2,6 X 14,50 X 0,50 M - CHP DIURNO. AF_10/2025</t>
  </si>
  <si>
    <t xml:space="preserve">CAVALO MECÂNICO TRAÇÃO 6X2, PBT COMBINADO 56.000 KG, CAPACIDADE MÁX. TRAÇÃO 66.000 KG, POTÊNCIA 360 CV, INCLUSIVE PRANCHA REBAIXADA 3 EIXOS, DIMENSÕES *17,33 X 3,00* M, COM RAMPA DE ACIONAMENTO HIDRÁULICO - CHI DIURNO. AF_11/2025</t>
  </si>
  <si>
    <t xml:space="preserve">CAVALO MECÂNICO TRAÇÃO 6X2, PBT COMBINADO 56.000 KG, CAPACIDADE MÁX. TRAÇÃO 66.000 KG, POTÊNCIA 360 CV, INCLUSIVE PRANCHA REBAIXADA 3 EIXOS, DIMENSÕES *17,33 X 3,00* M, COM RAMPA DE ACIONAMENTO HIDRÁULICO - CHP DIURNO. AF_11/2025</t>
  </si>
  <si>
    <t xml:space="preserve">CAVALO MECÂNICO TRAÇÃO 6X2, PBT COMBINADO 56.000 KG, CAPACIDADE MÁX. TRAÇÃO 66.000 KG, POTÊNCIA 360 CV, INCLUSIVE PRANCHA RETA 3 EIXOS, COMPRIMENTO ÚTIL 11,3 M, PESCOÇO DE 3,5 M, LARGURA 3,00 M, COM RAMPA DE ACIONAMENTO HIDRÁULICO - CHI DIURNO. AF_11/2025</t>
  </si>
  <si>
    <t xml:space="preserve">CAVALO MECÂNICO TRAÇÃO 6X2, PBT COMBINADO 56.000 KG, CAPACIDADE MÁX. TRAÇÃO 66.000 KG, POTÊNCIA 360 CV, INCLUSIVE PRANCHA RETA 3 EIXOS, COMPRIMENTO ÚTIL 11,3 M, PESCOÇO DE 3,5 M, LARGURA 3,00 M, COM RAMPA DE ACIONAMENTO HIDRÁULICO - CHP DIURNO. AF_11/2025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</si>
  <si>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</si>
  <si>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</si>
  <si>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</si>
  <si>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</si>
  <si>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</si>
  <si>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</si>
  <si>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</si>
  <si>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</si>
  <si>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</si>
  <si>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</si>
  <si>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</si>
  <si>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</si>
  <si>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</si>
  <si>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</si>
  <si>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</si>
  <si>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</si>
  <si>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</si>
  <si>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</si>
  <si>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</si>
  <si>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</si>
  <si>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</si>
  <si>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</si>
  <si>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</si>
  <si>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</si>
  <si>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</si>
  <si>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</si>
  <si>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CORTADEIRA HIDRÁULICA DE VERGALHÃO, PARA AÇO DE DIÂMETRO ATÉ 50 MM, MOTOR ELÉTRICO TRIFÁSICO, POTÊNCIA DE 5,5 HP A 7,5 HP - CHI DIURNO. AF_12/2025</t>
  </si>
  <si>
    <t xml:space="preserve">CORTADEIRA HIDRÁULICA DE VERGALHÃO, PARA AÇO DE DIÂMETRO ATÉ 50 MM, MOTOR ELÉTRICO TRIFÁSICO, POTÊNCIA DE 5,5 HP A 7,5 HP - CHP DIURNO. AF_12/2025</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</si>
  <si>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</si>
  <si>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</si>
  <si>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</si>
  <si>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</si>
  <si>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</si>
  <si>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</si>
  <si>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</si>
  <si>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</si>
  <si>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ELETROMECÂNICA DE VERGALHÃO, PARA AÇO DE DIÂMETRO ATÉ 1 1/2", MOTOR ELÉTRICO TRIFÁSICO, POTÊNCIA DE 3 HP ATÉ 5 HP- CHI DIURNO. AF_12/2025</t>
  </si>
  <si>
    <t xml:space="preserve">DOBRADEIRA ELETROMECÂNICA DE VERGALHÃO, PARA AÇO DE DIÂMETRO ATÉ 1 1/2", MOTOR ELÉTRICO TRIFÁSICO, POTÊNCIA DE 3 HP ATÉ 5 HP- CHP DIURNO. AF_12/2025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</si>
  <si>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</si>
  <si>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</si>
  <si>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</si>
  <si>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</si>
  <si>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</si>
  <si>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</si>
  <si>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</si>
  <si>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</si>
  <si>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CHI DIURNO. AF_06/2023</t>
  </si>
  <si>
    <t xml:space="preserve">ESCAVADEIRA HIDRÁULICA DE BRAÇO LONGO (LONGO ALCANCE) SOBRE ESTEIRAS, CAÇAMBA 0,52 M3, PESO OPERACIONAL 24 T, POTÊNCIA LÍQUIDA 155 HP - CHP DIURNO. AF_06/2023</t>
  </si>
  <si>
    <t xml:space="preserve">ESCAVADEIRA HIDRÁULICA SOBRE ESTEIRA, PESO OPERACIONAL 21,00 T, POTÊNCIA NOMINAL 155 HP, COM MARTELO VIBRATÓRIO HIDRÁULICO *1200 A 2200* KG - CHI DIURNO. AF_11/2025</t>
  </si>
  <si>
    <t xml:space="preserve">ESCAVADEIRA HIDRÁULICA SOBRE ESTEIRA, PESO OPERACIONAL 21,00 T, POTÊNCIA NOMINAL 155 HP, COM MARTELO VIBRATÓRIO HIDRÁULICO *1200 A 2200* KG - CHP DIURNO. AF_11/2025</t>
  </si>
  <si>
    <t xml:space="preserve">ESCAVADEIRA HIDRÁULICA SOBRE ESTEIRA, PESO OPERACIONAL 21,00 T, POTÊNCIA NOMINAL 155 HP, COM TORRE DE CRAVAÇÃO PARA EXECUÇÃO DE GEODRENO VERTICAL, LANÇA DE 32 M, PARA DRENO FIBROQUÍMICO DE LARGURA PADRÃO (100 MM) - CHI DIURNO. AF_12/2025</t>
  </si>
  <si>
    <t xml:space="preserve">ESCAVADEIRA HIDRÁULICA SOBRE ESTEIRA, PESO OPERACIONAL 21,00 T, POTÊNCIA NOMINAL 155 HP, COM TORRE DE CRAVAÇÃO PARA EXECUÇÃO DE GEODRENO VERTICAL, LANÇA DE 32 M, PARA DRENO FIBROQUÍMICO DE LARGURA PADRÃO (100 MM)- CHP DIURNO. AF_12/2025</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</si>
  <si>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</si>
  <si>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</si>
  <si>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</si>
  <si>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</si>
  <si>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</si>
  <si>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</si>
  <si>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</si>
  <si>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</si>
  <si>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</si>
  <si>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</si>
  <si>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</si>
  <si>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</si>
  <si>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</si>
  <si>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</si>
  <si>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</si>
  <si>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</si>
  <si>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</si>
  <si>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</si>
  <si>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</si>
  <si>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</si>
  <si>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</si>
  <si>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</si>
  <si>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</si>
  <si>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</si>
  <si>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</si>
  <si>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</si>
  <si>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</si>
  <si>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</si>
  <si>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</si>
  <si>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</si>
  <si>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</si>
  <si>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</si>
  <si>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</si>
  <si>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</si>
  <si>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</si>
  <si>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</si>
  <si>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</si>
  <si>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</si>
  <si>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</si>
  <si>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</si>
  <si>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</si>
  <si>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</si>
  <si>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</si>
  <si>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</si>
  <si>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</si>
  <si>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</si>
  <si>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</si>
  <si>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</si>
  <si>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</si>
  <si>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</si>
  <si>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</si>
  <si>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</si>
  <si>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</si>
  <si>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</si>
  <si>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</si>
  <si>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</si>
  <si>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</si>
  <si>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</si>
  <si>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14340 KG, MOMENTO MÁXIMO DE CARGA 42,3 TM, ALCANCE MÁXIMO HORIZONTAL16,80 M, INCLUSIVE CAMINHÃO TOCO PBT 23.000 KG, POTÊNCIA DE 256 CV - CHI DIURNO. AF_10/2025</t>
  </si>
  <si>
    <t xml:space="preserve">GUINDAUTO HIDRÁULICO, CAPACIDADE MÁXIMA DE CARGA 14340 KG, MOMENTO MÁXIMO DE CARGA 42,3 TM, ALCANCE MÁXIMO HORIZONTAL16,80 M, INCLUSIVE CAMINHÃO TOCO PBT 23.000 KG, POTÊNCIA DE 256 CV - CHP DIURNO. AF_10/2025</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</si>
  <si>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</si>
  <si>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</si>
  <si>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</si>
  <si>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</si>
  <si>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</si>
  <si>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</si>
  <si>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</si>
  <si>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</si>
  <si>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GUINDAUTO HIDRÁULICO, CAPACIDADE MÁXIMA DE CARGA 8500 KG, MOMENTO MÁXIMO DE CARGA 30,4 TM, ALCANCE MÁXIMO HORIZONTAL 14,30 M, INCLUSIVE CAMINHÃO TRUCADO PBT 23.000 KG, POTÊNCIA DE 256 CV E CARROCERIA FIXA ABERTA DE MADEIRA - CHI DIURNO. AF_05/2025</t>
  </si>
  <si>
    <t xml:space="preserve">GUINDAUTO HIDRÁULICO, CAPACIDADE MÁXIMA DE CARGA 8500 KG, MOMENTO MÁXIMO DE CARGA 30,4 TM, ALCANCE MÁXIMO HORIZONTAL 14,30 M, INCLUSIVE CAMINHÃO TRUCADO PBT 23.000 KG, POTÊNCIA DE 256 CV E CARROCERIA FIXA ABERTA DE MADEIRA - CHP DIURNO. AF_05/2025</t>
  </si>
  <si>
    <t xml:space="preserve">INVERSOR DE SOLDA MONOFÁSICO DE 160 A, POTÊNCIA DE 7000 W, TENSÃO DE 220 V, TURBO VENTILADO, PROTEÇÃO POR TERMOSTATO, PARA ELETRODOS DE 2,0 A 4,0 MM - CHI DIURNO. AF_06/2018</t>
  </si>
  <si>
    <t xml:space="preserve">INVERSOR DE SOLDA MONOFÁSICO DE 160 A, POTÊNCIA DE 7000 W, TENSÃO DE 220 V, TURBO VENTILADO, PROTEÇÃO POR TERMOSTATO, PARA ELETRODOS DE 2,0 A 4,0 MM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</si>
  <si>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</si>
  <si>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</si>
  <si>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</si>
  <si>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</si>
  <si>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</si>
  <si>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</si>
  <si>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</si>
  <si>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</si>
  <si>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</si>
  <si>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</si>
  <si>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</si>
  <si>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</si>
  <si>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</si>
  <si>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</si>
  <si>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</si>
  <si>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</si>
  <si>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</si>
  <si>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</si>
  <si>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</si>
  <si>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</si>
  <si>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</si>
  <si>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</si>
  <si>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</si>
  <si>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</si>
  <si>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</si>
  <si>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</si>
  <si>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</si>
  <si>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</si>
  <si>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</si>
  <si>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</si>
  <si>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</si>
  <si>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</si>
  <si>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</si>
  <si>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</si>
  <si>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</si>
  <si>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</si>
  <si>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</si>
  <si>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</si>
  <si>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</si>
  <si>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</si>
  <si>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</si>
  <si>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</si>
  <si>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</si>
  <si>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</si>
  <si>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</si>
  <si>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</si>
  <si>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</si>
  <si>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</si>
  <si>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MANGUEIRA DE 1" COM COMPRESSOR DE AR REBOCÁVEL 189 PCM E MOTOR DIESEL 63 CV - CHI DIURNO. AF_05/2023</t>
  </si>
  <si>
    <t xml:space="preserve">MÁQUINA JATO DE PRESSAO PORTÁTIL, CAMARA DE 1 SAIDA, CAPACIDADE 280 L, DIAMETRO 670 MM, BICO DE JATO CURTO VENTURI DE 5/16",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</si>
  <si>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</si>
  <si>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</si>
  <si>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</si>
  <si>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</si>
  <si>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</si>
  <si>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</si>
  <si>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</si>
  <si>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</si>
  <si>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</si>
  <si>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</si>
  <si>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</si>
  <si>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</si>
  <si>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</si>
  <si>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</si>
  <si>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MONOFÁSICO DE *0,5 A 1,0* CV, CILINDRO COM DIÂMETRO DE *0,48 A 0,85* M E COMPRIMENTO DE *1,0 A 1,65* M - CHI DIURNO. AF_11/2025</t>
  </si>
  <si>
    <t xml:space="preserve">PENEIRA ROTATIVA COM MOTOR ELÉTRICO MONOFÁSICO DE *0,5 A 1,0* CV, CILINDRO COM DIÂMETRO DE *0,48 A 0,85* M E COMPRIMENTO DE *1,0 A 1,65* M - CHP DIURNO. AF_11/2025</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</si>
  <si>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</si>
  <si>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</si>
  <si>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</si>
  <si>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</si>
  <si>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</si>
  <si>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</si>
  <si>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</si>
  <si>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</si>
  <si>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</si>
  <si>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</si>
  <si>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</si>
  <si>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</si>
  <si>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</si>
  <si>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</si>
  <si>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</si>
  <si>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</si>
  <si>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</si>
  <si>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</si>
  <si>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</si>
  <si>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</si>
  <si>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</si>
  <si>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</si>
  <si>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</si>
  <si>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</si>
  <si>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</si>
  <si>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</si>
  <si>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</si>
  <si>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</si>
  <si>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</si>
  <si>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</si>
  <si>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</si>
  <si>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</si>
  <si>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</si>
  <si>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</si>
  <si>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</si>
  <si>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</si>
  <si>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POLIGUINDASTE, CAPACIDADE MÁXIMA DE CARGA 8000 KG, PARA TRANSPORTE DE CAÇAMBAS ESTACIONÁRIAS, INCLUSIVE CAMINHÃO TOCO PBT 14.300 KG, POTÊNCIA DE 185 CV - CHI DIURNO. AF_10/2025</t>
  </si>
  <si>
    <t xml:space="preserve">POLIGUINDASTE, CAPACIDADE MÁXIMA DE CARGA 8000 KG, PARA TRANSPORTE DE CAÇAMBAS ESTACIONÁRIAS, INCLUSIVE CAMINHÃO TOCO PBT 14.300 KG, POTÊNCIA DE 185 CV - CHP DIURNO. AF_10/2025</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</si>
  <si>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</si>
  <si>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</si>
  <si>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</si>
  <si>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</si>
  <si>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</si>
  <si>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</si>
  <si>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</si>
  <si>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</si>
  <si>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</si>
  <si>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</si>
  <si>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</si>
  <si>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</si>
  <si>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</si>
  <si>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</si>
  <si>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</si>
  <si>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</si>
  <si>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PESO OPERACIONAL MÍN. 6,674, POTÊNCIA LÍQ 88 HP, COM MARTELO ROMPEDOR HIDRÁULICO ENTRE 275 A 362 KG - CHI DIURNO. AF_02/2021</t>
  </si>
  <si>
    <t xml:space="preserve">RETROESCAVADEIRA SOBRE RODAS COM CARREGADEIRA,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</si>
  <si>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</si>
  <si>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</si>
  <si>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</si>
  <si>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</si>
  <si>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</si>
  <si>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</si>
  <si>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</si>
  <si>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</si>
  <si>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</si>
  <si>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</si>
  <si>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</si>
  <si>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</si>
  <si>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</si>
  <si>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</si>
  <si>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</si>
  <si>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</si>
  <si>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</si>
  <si>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</si>
  <si>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</si>
  <si>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</si>
  <si>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</si>
  <si>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</si>
  <si>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</si>
  <si>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</si>
  <si>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</si>
  <si>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</si>
  <si>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</si>
  <si>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</si>
  <si>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</si>
  <si>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</si>
  <si>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</si>
  <si>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</si>
  <si>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</si>
  <si>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</si>
  <si>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</si>
  <si>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</si>
  <si>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</si>
  <si>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</si>
  <si>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</si>
  <si>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</si>
  <si>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</si>
  <si>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</si>
  <si>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</si>
  <si>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</si>
  <si>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</si>
  <si>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</si>
  <si>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</si>
  <si>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</si>
  <si>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</si>
  <si>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</si>
  <si>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</si>
  <si>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</si>
  <si>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</si>
  <si>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</si>
  <si>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</si>
  <si>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</si>
  <si>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</si>
  <si>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</si>
  <si>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</si>
  <si>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</si>
  <si>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</si>
  <si>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</si>
  <si>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</si>
  <si>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</si>
  <si>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</si>
  <si>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</si>
  <si>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</si>
  <si>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</si>
  <si>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</si>
  <si>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</si>
  <si>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</si>
  <si>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</si>
  <si>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</si>
  <si>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</si>
  <si>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</si>
  <si>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</si>
  <si>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</si>
  <si>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</si>
  <si>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</si>
  <si>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</si>
  <si>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</si>
  <si>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</si>
  <si>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</si>
  <si>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</si>
  <si>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</si>
  <si>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</si>
  <si>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</si>
  <si>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</si>
  <si>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 PAVIM. 2,60 M A 5,75 M, POT. 110 HP, CAP. 450 T/ H - CHI DIURNO. AF_11/2025</t>
  </si>
  <si>
    <t xml:space="preserve">VIBROACABADORA DE ASFALTO SOBRE ESTEIRAS, LARG. PAVIM. 2,60 M A 5,75 M, POT. 110 HP, CAP. 450 T/ H - CHP DIURNO. AF_11/2025</t>
  </si>
  <si>
    <t xml:space="preserve">VIBROACABADORA DE ASFALTO SOBRE ESTEIRAS, LARG. PAVIM. MÁX. 8,00 M, POT. 100 KW/ 134 HP, CAP. 600 T/ H - CHI DIURNO. AF_11/2025</t>
  </si>
  <si>
    <t xml:space="preserve">VIBROACABADORA DE ASFALTO SOBRE ESTEIRAS, LARG. PAVIM. MÁX. 8,00 M, POT. 100 KW/ 134 HP, CAP. 600 T/ H - CHP DIURNO. AF_11/2025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</si>
  <si>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</si>
  <si>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</si>
  <si>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</si>
  <si>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</si>
  <si>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VIBROACABADORA DE ASFALTO SOBRE RODAS, LARGURA DE PAVIMENTAÇÃO DE 1,70 A 4,20 M, POTÊNCIA 78 KW/105 HP, CAPACIDADE 300 T/H - CHI DIURNO. AF_11/2025</t>
  </si>
  <si>
    <t xml:space="preserve">VIBROACABADORA DE ASFALTO SOBRE RODAS, LARGURA DE PAVIMENTAÇÃO DE 1,70 A 4,20 M, POTÊNCIA 78 KW/105 HP, CAPACIDADE 300 T/H - CHP DIURNO. AF_11/2025</t>
  </si>
  <si>
    <t xml:space="preserve">Demolições e Remoções</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</si>
  <si>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</si>
  <si>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</si>
  <si>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</si>
  <si>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</si>
  <si>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</si>
  <si>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</si>
  <si>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</si>
  <si>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</si>
  <si>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</si>
  <si>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</si>
  <si>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</si>
  <si>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</si>
  <si>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</si>
  <si>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</si>
  <si>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</si>
  <si>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</si>
  <si>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</si>
  <si>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</si>
  <si>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</si>
  <si>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</si>
  <si>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</si>
  <si>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</si>
  <si>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</si>
  <si>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</si>
  <si>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</si>
  <si>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</si>
  <si>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</si>
  <si>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</si>
  <si>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</si>
  <si>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</si>
  <si>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</si>
  <si>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</si>
  <si>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</si>
  <si>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</si>
  <si>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</si>
  <si>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</si>
  <si>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</si>
  <si>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</si>
  <si>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</si>
  <si>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</si>
  <si>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</si>
  <si>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</si>
  <si>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</si>
  <si>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</si>
  <si>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</si>
  <si>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</si>
  <si>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</si>
  <si>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</si>
  <si>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</si>
  <si>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</si>
  <si>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</si>
  <si>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</si>
  <si>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</si>
  <si>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</si>
  <si>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</si>
  <si>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</si>
  <si>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</si>
  <si>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</si>
  <si>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</si>
  <si>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</si>
  <si>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</si>
  <si>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Depreciação, Juros, Impostos e Seguros, Manutenção e Materiais na Operação dos Equipamentos</t>
  </si>
  <si>
    <t xml:space="preserve">APARELHO PARA CORTE E SOLDA OXI-ACETILENO SOBRE RODAS, INCLUSIVE CILINDROS E MAÇARICOS - DEPRECIAÇÃO. AF_05/2023</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</si>
  <si>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</si>
  <si>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</si>
  <si>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</si>
  <si>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</si>
  <si>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</si>
  <si>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</si>
  <si>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</si>
  <si>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</si>
  <si>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</si>
  <si>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</si>
  <si>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</si>
  <si>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</si>
  <si>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</si>
  <si>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</si>
  <si>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</si>
  <si>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</si>
  <si>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</si>
  <si>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</si>
  <si>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</si>
  <si>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</si>
  <si>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</si>
  <si>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</si>
  <si>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</si>
  <si>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</si>
  <si>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</si>
  <si>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</si>
  <si>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</si>
  <si>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</si>
  <si>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</si>
  <si>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</si>
  <si>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</si>
  <si>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</si>
  <si>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</si>
  <si>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</si>
  <si>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</si>
  <si>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</si>
  <si>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</si>
  <si>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</si>
  <si>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</si>
  <si>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</si>
  <si>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INJEÇÃO, ELÉTRICA, TRIFÁSICA, POTÊNCIA 7,5 CV - DEPRECIAÇÃO. AF_08/2025</t>
  </si>
  <si>
    <t xml:space="preserve">BOMBA DE INJEÇÃO, ELÉTRICA, TRIFÁSICA, POTÊNCIA 7,5 CV - JUROS. AF_08/2025</t>
  </si>
  <si>
    <t xml:space="preserve">BOMBA DE INJEÇÃO, ELÉTRICA, TRIFÁSICA, POTÊNCIA 7,5 CV - MANUTENÇÃO. AF_08/2025</t>
  </si>
  <si>
    <t xml:space="preserve">BOMBA DE INJEÇÃO, ELÉTRICA, TRIFÁSICA, POTÊNCIA 7,5 CV - MATERIAIS NA OPERAÇÃO. AF_08/2025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</si>
  <si>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</si>
  <si>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</si>
  <si>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</si>
  <si>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</si>
  <si>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</si>
  <si>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</si>
  <si>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</si>
  <si>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</si>
  <si>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</si>
  <si>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</si>
  <si>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</si>
  <si>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</si>
  <si>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</si>
  <si>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</si>
  <si>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</si>
  <si>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</si>
  <si>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</si>
  <si>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</si>
  <si>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</si>
  <si>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</si>
  <si>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</si>
  <si>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</si>
  <si>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</si>
  <si>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</si>
  <si>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</si>
  <si>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</si>
  <si>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</si>
  <si>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</si>
  <si>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</si>
  <si>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</si>
  <si>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</si>
  <si>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</si>
  <si>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</si>
  <si>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</si>
  <si>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</si>
  <si>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</si>
  <si>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</si>
  <si>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</si>
  <si>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</si>
  <si>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</si>
  <si>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</si>
  <si>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</si>
  <si>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</si>
  <si>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</si>
  <si>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</si>
  <si>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</si>
  <si>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</si>
  <si>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</si>
  <si>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</si>
  <si>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</si>
  <si>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</si>
  <si>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</si>
  <si>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</si>
  <si>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</si>
  <si>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</si>
  <si>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</si>
  <si>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</si>
  <si>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</si>
  <si>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</si>
  <si>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</si>
  <si>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BITRUCK TRAÇÃO 8X2, PBT 29.000 KG, PESO BRUTO TOTAL COMBINADO (PBTC) *36.000* KG, POTÊNCIA 321 CV, INCLUSIVE PLATAFORMA GUINCHO-SOCORRO, COMPRIMENTO ÚTIL 10 M, LARGURA 2,60 M COM GUINCHO DE ARRASTE BASCULANTE - DEPRECIAÇÃO. AF_11/2025</t>
  </si>
  <si>
    <t xml:space="preserve">CAMINHÃO BITRUCK TRAÇÃO 8X2, PBT 29.000 KG, PESO BRUTO TOTAL COMBINADO (PBTC) *36.000* KG, POTÊNCIA 321 CV, INCLUSIVE PLATAFORMA GUINCHO-SOCORRO, COMPRIMENTO ÚTIL 10 M, LARGURA 2,60 M COM GUINCHO DE ARRASTE BASCULANTE - IMPOSTOS E SEGUROS. AF_11/2025</t>
  </si>
  <si>
    <t xml:space="preserve">CAMINHÃO BITRUCK TRAÇÃO 8X2, PBT 29.000 KG, PESO BRUTO TOTAL COMBINADO (PBTC) *36.000* KG, POTÊNCIA 321 CV, INCLUSIVE PLATAFORMA GUINCHO-SOCORRO, COMPRIMENTO ÚTIL 10 M, LARGURA 2,60 M COM GUINCHO DE ARRASTE BASCULANTE - JUROS. AF_11/2025</t>
  </si>
  <si>
    <t xml:space="preserve">CAMINHÃO BITRUCK TRAÇÃO 8X2, PBT 29.000 KG, PESO BRUTO TOTAL COMBINADO (PBTC) *36.000* KG, POTÊNCIA 321 CV, INCLUSIVE PLATAFORMA GUINCHO-SOCORRO, COMPRIMENTO ÚTIL 10 M, LARGURA 2,60 M COM GUINCHO DE ARRASTE BASCULANTE - MANUTENÇÃO. AF_11/2025</t>
  </si>
  <si>
    <t xml:space="preserve">CAMINHÃO BITRUCK TRAÇÃO 8X2, PBT 29.000 KG, PESO BRUTO TOTAL COMBINADO (PBTC) *36.000* KG, POTÊNCIA 321 CV, INCLUSIVE PLATAFORMA GUINCHO-SOCORRO, COMPRIMENTO ÚTIL 10 M, LARGURA 2,60 M COM GUINCHO DE ARRASTE BASCULANTE - MATERIAIS NA OPERAÇÃO.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</si>
  <si>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DEPRECIAÇÃO.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</si>
  <si>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IMPOSTOS E SEGUROS. AF_11/2025</t>
  </si>
  <si>
    <t xml:space="preserve">CAMINHÃO BITRUCK TRAÇÃO 8X2, PBT 29.000 KG, PESO BRUTO TOTAL COMBINADO (PBTC) *36.000* KG, POTÊNCIA 321 CV, INCLUSIVE PLATAFORMA SOBRE CHASSI, COMPRIMENTO ÚTIL 10 M, LARGURA 2,60 M COM GUINCHO DE ARRASTE E RAMPA COM ACIONAMENTO ELETRO-HIDRÁULICO - JUROS. AF_11/2025</t>
  </si>
  <si>
    <t xml:space="preserve">CAMINHÃO BITRUCK TRAÇÃO 8X2, PBT 29.000 KG, PESO BRUTO TOTAL COMBINADO (PBTC) *36.000* KG, POTÊNCIA 321 CV, INCLUSIVE PLATAFORMA SOBRE CHASSI, COMPRIMENTO ÚTIL 10 M, LARGURA 2,60 M COM GUINCHO DE ARRASTE E RAMPA COM ACIONAMENTO ELETRO-HIDRÁULICO - MANUTENÇÃO.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</si>
  <si>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</si>
  <si>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</si>
  <si>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</si>
  <si>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</si>
  <si>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</si>
  <si>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</si>
  <si>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</si>
  <si>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</si>
  <si>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</si>
  <si>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</si>
  <si>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</si>
  <si>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</si>
  <si>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</si>
  <si>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</si>
  <si>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</si>
  <si>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</si>
  <si>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</si>
  <si>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</si>
  <si>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</si>
  <si>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</si>
  <si>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</si>
  <si>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14.000 L TRUCADO, PESO BRUTO TOTAL 23.000 KG, CARGA ÚTIL MÁXIMA 16.540 KG, DISTÂNCIA ENTRE EIXOS 4,8 M, POTÊNCIA 256 CV, INCLUSIVE TANQUE DE AÇO PARA TRANSPORTE DE ÁGUA - DEPRECIAÇÃO. AF_10/2025</t>
  </si>
  <si>
    <t xml:space="preserve">CAMINHÃO PIPA 14.000 L TRUCADO, PESO BRUTO TOTAL 23.000 KG, CARGA ÚTIL MÁXIMA 16.540 KG, DISTÂNCIA ENTRE EIXOS 4,8 M, POTÊNCIA 256 CV, INCLUSIVE TANQUE DE AÇO PARA TRANSPORTE DE ÁGUA - IMPOSTOS E SEGUROS. AF_10/2025</t>
  </si>
  <si>
    <t xml:space="preserve">CAMINHÃO PIPA 14.000 L TRUCADO, PESO BRUTO TOTAL 23.000 KG, CARGA ÚTIL MÁXIMA 16.540 KG, DISTÂNCIA ENTRE EIXOS 4,8 M, POTÊNCIA 256 CV, INCLUSIVE TANQUE DE AÇO PARA TRANSPORTE DE ÁGUA - JUROS. AF_10/2025</t>
  </si>
  <si>
    <t xml:space="preserve">CAMINHÃO PIPA 14.000 L TRUCADO, PESO BRUTO TOTAL 23.000 KG, CARGA ÚTIL MÁXIMA 16.540 KG, DISTÂNCIA ENTRE EIXOS 4,8 M, POTÊNCIA 256 CV, INCLUSIVE TANQUE DE AÇO PARA TRANSPORTE DE ÁGUA - MANUTENÇÃO. AF_10/2025</t>
  </si>
  <si>
    <t xml:space="preserve">CAMINHÃO PIPA 14.000 L TRUCADO, PESO BRUTO TOTAL 23.000 KG, CARGA ÚTIL MÁXIMA 16.540 KG, DISTÂNCIA ENTRE EIXOS 4,8 M, POTÊNCIA 256 CV, INCLUSIVE TANQUE DE AÇO PARA TRANSPORTE DE ÁGUA - MATERIAIS NA OPERAÇÃO. AF_10/2025</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</si>
  <si>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</si>
  <si>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</si>
  <si>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</si>
  <si>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</si>
  <si>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</si>
  <si>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</si>
  <si>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</si>
  <si>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</si>
  <si>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</si>
  <si>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</si>
  <si>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</si>
  <si>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</si>
  <si>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</si>
  <si>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</si>
  <si>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</si>
  <si>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</si>
  <si>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</si>
  <si>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</si>
  <si>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</si>
  <si>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</si>
  <si>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PBT 16.000 KG, CARGA ÚTIL MÁX. 10.830 KG, DIST. ENTRE EIXOS 3,56 M, POTÊNCIA 226 CV, INCLUSIVE PLATAFORMA SOBRE CHASSI, COMPRIMENTO ÚTIL 10 M, LARGURA 2,60 M COM GUINCHO DE ARRASTE E RAMPA COM ACIONAMENTO ELETRO-HIDRÁULICO - DEPRECIAÇÃO. AF_11/2025</t>
  </si>
  <si>
    <t xml:space="preserve">CAMINHÃO TOCO, PBT 16.000 KG, CARGA ÚTIL MÁX. 10.830 KG, DIST. ENTRE EIXOS 3,56 M, POTÊNCIA 226 CV, INCLUSIVE PLATAFORMA SOBRE CHASSI, COMPRIMENTO ÚTIL 10 M, LARGURA 2,60 M COM GUINCHO DE ARRASTE E RAMPA COM ACIONAMENTO ELETRO-HIDRÁULICO - IMPOSTOS E SEGUROS. AF_11/2025</t>
  </si>
  <si>
    <t xml:space="preserve">CAMINHÃO TOCO, PBT 16.000 KG, CARGA ÚTIL MÁX. 10.830 KG, DIST. ENTRE EIXOS 3,56 M, POTÊNCIA 226 CV, INCLUSIVE PLATAFORMA SOBRE CHASSI, COMPRIMENTO ÚTIL 10 M, LARGURA 2,60 M COM GUINCHO DE ARRASTE E RAMPA COM ACIONAMENTO ELETRO-HIDRÁULICO - JUROS. AF_11/2025</t>
  </si>
  <si>
    <t xml:space="preserve">CAMINHÃO TOCO, PBT 16.000 KG, CARGA ÚTIL MÁX. 10.830 KG, DIST. ENTRE EIXOS 3,56 M, POTÊNCIA 226 CV, INCLUSIVE PLATAFORMA SOBRE CHASSI, COMPRIMENTO ÚTIL 10 M, LARGURA 2,60 M COM GUINCHO DE ARRASTE E RAMPA COM ACIONAMENTO ELETRO-HIDRÁULICO - MANUTENÇÃO. AF_11/2025</t>
  </si>
  <si>
    <t xml:space="preserve">CAMINHÃO TOCO, PBT 16.000 KG, CARGA ÚTIL MÁX. 10.830 KG, DIST. ENTRE EIXOS 3,56 M, POTÊNCIA 226 CV, INCLUSIVE PLATAFORMA SOBRE CHASSI, COMPRIMENTO ÚTIL 10 M, LARGURA 2,60 M COM GUINCHO DE ARRASTE E RAMPA COM ACIONAMENTO ELETRO-HIDRÁULICO - MATERIAIS NA OPERAÇÃO. AF_11/2025</t>
  </si>
  <si>
    <t xml:space="preserve">CAMINHÃO TOCO, PBT 23.000 KG, CARGA ÚTIL MÁX. 16.540 KG, DIST. ENTRE EIXOS 4,8 M, POTÊNCIA 256 CV, INCLUSIVE CARROCERIA FIXA ABERTA DE MADEIRA P/ TRANSPORTE GERAL DE CARGA SECA, DIMEN. APROX. 2,6 X 12,50 X 0,50 M - DEPRECIAÇÃO. AF_10/2025</t>
  </si>
  <si>
    <t xml:space="preserve">CAMINHÃO TOCO, PBT 23.000 KG, CARGA ÚTIL MÁX. 16.540 KG, DIST. ENTRE EIXOS 4,8 M, POTÊNCIA 256 CV, INCLUSIVE CARROCERIA FIXA ABERTA DE MADEIRA P/ TRANSPORTE GERAL DE CARGA SECA, DIMEN. APROX. 2,6 X 12,50 X 0,50 M - IMPOSTOS E SEGUROS. AF_10/2025</t>
  </si>
  <si>
    <t xml:space="preserve">CAMINHÃO TOCO, PBT 23.000 KG, CARGA ÚTIL MÁX. 16.540 KG, DIST. ENTRE EIXOS 4,8 M, POTÊNCIA 256 CV, INCLUSIVE CARROCERIA FIXA ABERTA DE MADEIRA P/ TRANSPORTE GERAL DE CARGA SECA, DIMEN. APROX. 2,6 X 12,50 X 0,50 M - JUROS. AF_10/2025</t>
  </si>
  <si>
    <t xml:space="preserve">CAMINHÃO TOCO, PBT 23.000 KG, CARGA ÚTIL MÁX. 16.540 KG, DIST. ENTRE EIXOS 4,8 M, POTÊNCIA 256 CV, INCLUSIVE CARROCERIA FIXA ABERTA DE MADEIRA P/ TRANSPORTE GERAL DE CARGA SECA, DIMEN. APROX. 2,6 X 12,50 X 0,50 M - MANUTENÇÃO. AF_10/2025</t>
  </si>
  <si>
    <t xml:space="preserve">CAMINHÃO TOCO, PBT 23.000 KG, CARGA ÚTIL MÁX. 16.540 KG, DIST. ENTRE EIXOS 4,8 M, POTÊNCIA 256 CV, INCLUSIVE CARROCERIA FIXA ABERTA DE MADEIRA P/ TRANSPORTE GERAL DE CARGA SECA, DIMEN. APROX. 2,6 X 12,50 X 0,50 M - MATERIAIS NA OPERAÇÃO. AF_10/2025</t>
  </si>
  <si>
    <t xml:space="preserve">CAMINHÃO TOCO, PBT 23.000 KG, CARGA ÚTIL MÁX. 16.540 KG, DIST. ENTRE EIXOS 4,80 M, POTÊNCIA 256 CV, INCLUSIVE PLATAFORMA GUINCHO-SOCORRO, COMPRIMENTO ÚTIL 10 M, LARGURA 2,60 M COM GUINCHO DE ARRASTE BASCULANTE - DEPRECIAÇÃO. AF_11/2025</t>
  </si>
  <si>
    <t xml:space="preserve">CAMINHÃO TOCO, PBT 23.000 KG, CARGA ÚTIL MÁX. 16.540 KG, DIST. ENTRE EIXOS 4,80 M, POTÊNCIA 256 CV, INCLUSIVE PLATAFORMA GUINCHO-SOCORRO, COMPRIMENTO ÚTIL 10 M, LARGURA 2,60 M COM GUINCHO DE ARRASTE BASCULANTE - IMPOSTOS E SEGUROS. AF_11/2025</t>
  </si>
  <si>
    <t xml:space="preserve">CAMINHÃO TOCO, PBT 23.000 KG, CARGA ÚTIL MÁX. 16.540 KG, DIST. ENTRE EIXOS 4,80 M, POTÊNCIA 256 CV, INCLUSIVE PLATAFORMA GUINCHO-SOCORRO, COMPRIMENTO ÚTIL 10 M, LARGURA 2,60 M COM GUINCHO DE ARRASTE BASCULANTE - JUROS. AF_11/2025</t>
  </si>
  <si>
    <t xml:space="preserve">CAMINHÃO TOCO, PBT 23.000 KG, CARGA ÚTIL MÁX. 16.540 KG, DIST. ENTRE EIXOS 4,80 M, POTÊNCIA 256 CV, INCLUSIVE PLATAFORMA GUINCHO-SOCORRO, COMPRIMENTO ÚTIL 10 M, LARGURA 2,60 M COM GUINCHO DE ARRASTE BASCULANTE - MANUTENÇÃO. AF_11/2025</t>
  </si>
  <si>
    <t xml:space="preserve">CAMINHÃO TOCO, PBT 23.000 KG, CARGA ÚTIL MÁX. 16.540 KG, DIST. ENTRE EIXOS 4,80 M, POTÊNCIA 256 CV, INCLUSIVE PLATAFORMA GUINCHO-SOCORRO, COMPRIMENTO ÚTIL 10 M, LARGURA 2,60 M COM GUINCHO DE ARRASTE BASCULANTE - MATERIAIS NA OPERAÇÃO. AF_11/2025</t>
  </si>
  <si>
    <t xml:space="preserve">CAMINHÃO TOCO, PBT 23.000 KG, CARGA ÚTIL MÁX. 16.540 KG, DIST. ENTRE EIXOS 4,80 M, POTÊNCIA 256 CV, INCLUSIVE PLATAFORMA SOBRE CHASSI, COMPRIMENTO ÚTIL 10 M, LARGURA 2,60 M COM GUINCHO DE ARRASTE E RAMPA COM ACIONAMENTO ELETRO-HIDRÁULICO - DEPRECIAÇÃO. AF_11/2025</t>
  </si>
  <si>
    <t xml:space="preserve">CAMINHÃO TOCO, PBT 23.000 KG, CARGA ÚTIL MÁX. 16.540 KG, DIST. ENTRE EIXOS 4,80 M, POTÊNCIA 256 CV, INCLUSIVE PLATAFORMA SOBRE CHASSI, COMPRIMENTO ÚTIL 10 M, LARGURA 2,60 M COM GUINCHO DE ARRASTE E RAMPA COM ACIONAMENTO ELETRO-HIDRÁULICO - IMPOSTOS E SEGUROS. AF_11/2025</t>
  </si>
  <si>
    <t xml:space="preserve">CAMINHÃO TOCO, PBT 23.000 KG, CARGA ÚTIL MÁX. 16.540 KG, DIST. ENTRE EIXOS 4,80 M, POTÊNCIA 256 CV, INCLUSIVE PLATAFORMA SOBRE CHASSI, COMPRIMENTO ÚTIL 10 M, LARGURA 2,60 M COM GUINCHO DE ARRASTE E RAMPA COM ACIONAMENTO ELETRO-HIDRÁULICO - JUROS. AF_11/2025</t>
  </si>
  <si>
    <t xml:space="preserve">CAMINHÃO TOCO, PBT 23.000 KG, CARGA ÚTIL MÁX. 16.540 KG, DIST. ENTRE EIXOS 4,80 M, POTÊNCIA 256 CV, INCLUSIVE PLATAFORMA SOBRE CHASSI, COMPRIMENTO ÚTIL 10 M, LARGURA 2,60 M COM GUINCHO DE ARRASTE E RAMPA COM ACIONAMENTO ELETRO-HIDRÁULICO - MANUTENÇÃO. AF_11/2025</t>
  </si>
  <si>
    <t xml:space="preserve">CAMINHÃO TOCO, PBT 23.000 KG, CARGA ÚTIL MÁX. 16.540 KG, DIST. ENTRE EIXOS 4,80 M, POTÊNCIA 256 CV, INCLUSIVE PLATAFORMA SOBRE CHASSI, COMPRIMENTO ÚTIL 10 M, LARGURA 2,60 M COM GUINCHO DE ARRASTE E RAMPA COM ACIONAMENTO ELETRO-HIDRÁULICO - MATERIAIS NA OPERAÇÃO. AF_11/2025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</si>
  <si>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</si>
  <si>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</si>
  <si>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</si>
  <si>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</si>
  <si>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</si>
  <si>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</si>
  <si>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</si>
  <si>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</si>
  <si>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</si>
  <si>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</si>
  <si>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</si>
  <si>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</si>
  <si>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</si>
  <si>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</si>
  <si>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</si>
  <si>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CAVALO MECÂNICO TRAÇÃO 6X2, PBT COMBINADO 56.000 KG, CAPACIDADE MÁX. TRAÇÃO 66.000 KG, POTÊNCIA 360 CV, INCLUSIVE CARROCERIA FIXA ABERTA DE MADEIRA P/ TRANSPORTE GERAL DE CARGA SECA, DIMEN. APROX. 2,6 X 14,50 X 0,50 M - DEPRECIAÇÃO. AF_10/2025</t>
  </si>
  <si>
    <t xml:space="preserve">CAVALO MECÂNICO TRAÇÃO 6X2, PBT COMBINADO 56.000 KG, CAPACIDADE MÁX. TRAÇÃO 66.000 KG, POTÊNCIA 360 CV, INCLUSIVE CARROCERIA FIXA ABERTA DE MADEIRA P/ TRANSPORTE GERAL DE CARGA SECA, DIMEN. APROX. 2,6 X 14,50 X 0,50 M - IMPOSTOS E SEGUROS. AF_10/2025</t>
  </si>
  <si>
    <t xml:space="preserve">CAVALO MECÂNICO TRAÇÃO 6X2, PBT COMBINADO 56.000 KG, CAPACIDADE MÁX. TRAÇÃO 66.000 KG, POTÊNCIA 360 CV, INCLUSIVE CARROCERIA FIXA ABERTA DE MADEIRA P/ TRANSPORTE GERAL DE CARGA SECA, DIMEN. APROX. 2,6 X 14,50 X 0,50 M - JUROS. AF_10/2025</t>
  </si>
  <si>
    <t xml:space="preserve">CAVALO MECÂNICO TRAÇÃO 6X2, PBT COMBINADO 56.000 KG, CAPACIDADE MÁX. TRAÇÃO 66.000 KG, POTÊNCIA 360 CV, INCLUSIVE CARROCERIA FIXA ABERTA DE MADEIRA P/ TRANSPORTE GERAL DE CARGA SECA, DIMEN. APROX. 2,6 X 14,50 X 0,50 M - MANUTENÇÃO. AF_10/2025</t>
  </si>
  <si>
    <t xml:space="preserve">CAVALO MECÂNICO TRAÇÃO 6X2, PBT COMBINADO 56.000 KG, CAPACIDADE MÁX. TRAÇÃO 66.000 KG, POTÊNCIA 360 CV, INCLUSIVE CARROCERIA FIXA ABERTA DE MADEIRA P/ TRANSPORTE GERAL DE CARGA SECA, DIMEN. APROX. 2,6 X 14,50 X 0,50 M - MATERIAIS NA OPERAÇÃO. AF_10/2025</t>
  </si>
  <si>
    <t xml:space="preserve">CAVALO MECÂNICO TRAÇÃO 6X2, PBT COMBINADO 56.000 KG, CAPACIDADE MÁX. TRAÇÃO 66.000 KG, POTÊNCIA 360 CV, INCLUSIVE PRANCHA REBAIXADA 3 EIXOS, DIMENSÕES *17,33 X 3,00* M, COM RAMPA DE ACIONAMENTO HIDRÁULICO - DEPRECIAÇÃO. AF_11/2025</t>
  </si>
  <si>
    <t xml:space="preserve">CAVALO MECÂNICO TRAÇÃO 6X2, PBT COMBINADO 56.000 KG, CAPACIDADE MÁX. TRAÇÃO 66.000 KG, POTÊNCIA 360 CV, INCLUSIVE PRANCHA REBAIXADA 3 EIXOS, DIMENSÕES *17,33 X 3,00* M, COM RAMPA DE ACIONAMENTO HIDRÁULICO - IMPOSTOS E SEGUROS. AF_11/2025</t>
  </si>
  <si>
    <t xml:space="preserve">CAVALO MECÂNICO TRAÇÃO 6X2, PBT COMBINADO 56.000 KG, CAPACIDADE MÁX. TRAÇÃO 66.000 KG, POTÊNCIA 360 CV, INCLUSIVE PRANCHA REBAIXADA 3 EIXOS, DIMENSÕES *17,33 X 3,00* M, COM RAMPA DE ACIONAMENTO HIDRÁULICO - JUROS. AF_11/2025</t>
  </si>
  <si>
    <t xml:space="preserve">CAVALO MECÂNICO TRAÇÃO 6X2, PBT COMBINADO 56.000 KG, CAPACIDADE MÁX. TRAÇÃO 66.000 KG, POTÊNCIA 360 CV, INCLUSIVE PRANCHA REBAIXADA 3 EIXOS, DIMENSÕES *17,33 X 3,00* M, COM RAMPA DE ACIONAMENTO HIDRÁULICO - MANUTENÇÃO. AF_11/2025</t>
  </si>
  <si>
    <t xml:space="preserve">CAVALO MECÂNICO TRAÇÃO 6X2, PBT COMBINADO 56.000 KG, CAPACIDADE MÁX. TRAÇÃO 66.000 KG, POTÊNCIA 360 CV, INCLUSIVE PRANCHA REBAIXADA 3 EIXOS, DIMENSÕES *17,33 X 3,00* M, COM RAMPA DE ACIONAMENTO HIDRÁULICO - MATERIAIS NA OPERAÇÃO. AF_11/2025</t>
  </si>
  <si>
    <t xml:space="preserve">CAVALO MECÂNICO TRAÇÃO 6X2, PBT COMBINADO 56.000 KG, CAPACIDADE MÁX. TRAÇÃO 66.000 KG, POTÊNCIA 360 CV, INCLUSIVE PRANCHA RETA 3 EIXOS, COMPRIMENTO ÚTIL 11,3 M, PESCOÇO DE 3,5 M, LARGURA 3,00 M, COM RAMPA DE ACIONAMENTO HIDRÁULICO - DEPRECIAÇÃO. AF_11/2025</t>
  </si>
  <si>
    <t xml:space="preserve">CAVALO MECÂNICO TRAÇÃO 6X2, PBT COMBINADO 56.000 KG, CAPACIDADE MÁX. TRAÇÃO 66.000 KG, POTÊNCIA 360 CV, INCLUSIVE PRANCHA RETA 3 EIXOS, COMPRIMENTO ÚTIL 11,3 M, PESCOÇO DE 3,5 M, LARGURA 3,00 M, COM RAMPA DE ACIONAMENTO HIDRÁULICO - IMPOSTOS E SEGUROS. AF_11/2025</t>
  </si>
  <si>
    <t xml:space="preserve">CAVALO MECÂNICO TRAÇÃO 6X2, PBT COMBINADO 56.000 KG, CAPACIDADE MÁX. TRAÇÃO 66.000 KG, POTÊNCIA 360 CV, INCLUSIVE PRANCHA RETA 3 EIXOS, COMPRIMENTO ÚTIL 11,3 M, PESCOÇO DE 3,5 M, LARGURA 3,00 M, COM RAMPA DE ACIONAMENTO HIDRÁULICO - JUROS. AF_11/2025</t>
  </si>
  <si>
    <t xml:space="preserve">CAVALO MECÂNICO TRAÇÃO 6X2, PBT COMBINADO 56.000 KG, CAPACIDADE MÁX. TRAÇÃO 66.000 KG, POTÊNCIA 360 CV, INCLUSIVE PRANCHA RETA 3 EIXOS, COMPRIMENTO ÚTIL 11,3 M, PESCOÇO DE 3,5 M, LARGURA 3,00 M, COM RAMPA DE ACIONAMENTO HIDRÁULICO - MANUTENÇÃO. AF_11/2025</t>
  </si>
  <si>
    <t xml:space="preserve">CAVALO MECÂNICO TRAÇÃO 6X2, PBT COMBINADO 56.000 KG, CAPACIDADE MÁX. TRAÇÃO 66.000 KG, POTÊNCIA 360 CV, INCLUSIVE PRANCHA RETA 3 EIXOS, COMPRIMENTO ÚTIL 11,3 M, PESCOÇO DE 3,5 M, LARGURA 3,00 M, COM RAMPA DE ACIONAMENTO HIDRÁULICO - MATERIAIS NA OPERAÇÃO. AF_11/2025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</si>
  <si>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</si>
  <si>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</si>
  <si>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</si>
  <si>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</si>
  <si>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</si>
  <si>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</si>
  <si>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</si>
  <si>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</si>
  <si>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</si>
  <si>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</si>
  <si>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</si>
  <si>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</si>
  <si>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</si>
  <si>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</si>
  <si>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</si>
  <si>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</si>
  <si>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</si>
  <si>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</si>
  <si>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</si>
  <si>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</si>
  <si>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</si>
  <si>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</si>
  <si>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</si>
  <si>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</si>
  <si>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</si>
  <si>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</si>
  <si>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</si>
  <si>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</si>
  <si>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</si>
  <si>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</si>
  <si>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</si>
  <si>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</si>
  <si>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</si>
  <si>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</si>
  <si>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</si>
  <si>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</si>
  <si>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</si>
  <si>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</si>
  <si>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</si>
  <si>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</si>
  <si>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</si>
  <si>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</si>
  <si>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</si>
  <si>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</si>
  <si>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</si>
  <si>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</si>
  <si>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</si>
  <si>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</si>
  <si>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</si>
  <si>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</si>
  <si>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</si>
  <si>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</si>
  <si>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CORTADEIRA HIDRÁULICA DE VERGALHÃO, PARA AÇO DE DIÂMETRO ATÉ 50 MM, MOTOR ELÉTRICO TRIFÁSICO, POTÊNCIA DE 5,5 HP A 7,5 HP - DEPRECIAÇÃO. AF_12/2025</t>
  </si>
  <si>
    <t xml:space="preserve">CORTADEIRA HIDRÁULICA DE VERGALHÃO, PARA AÇO DE DIÂMETRO ATÉ 50 MM, MOTOR ELÉTRICO TRIFÁSICO, POTÊNCIA DE 5,5 HP A 7,5 HP - JUROS. AF_12/2025</t>
  </si>
  <si>
    <t xml:space="preserve">CORTADEIRA HIDRÁULICA DE VERGALHÃO, PARA AÇO DE DIÂMETRO ATÉ 50 MM, MOTOR ELÉTRICO TRIFÁSICO, POTÊNCIA DE 5,5 HP A 7,5 HP - MANUTENÇÃO. AF_12/2025</t>
  </si>
  <si>
    <t xml:space="preserve">CORTADEIRA HIDRÁULICA DE VERGALHÃO, PARA AÇO DE DIÂMETRO ATÉ 50 MM, MOTOR ELÉTRICO TRIFÁSICO, POTÊNCIA DE 5,5 HP A 7,5 HP - MATERIAIS NA OPERAÇÃO. AF_12/2025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</si>
  <si>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</si>
  <si>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</si>
  <si>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</si>
  <si>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</si>
  <si>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</si>
  <si>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</si>
  <si>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</si>
  <si>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</si>
  <si>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</si>
  <si>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</si>
  <si>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</si>
  <si>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</si>
  <si>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</si>
  <si>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</si>
  <si>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</si>
  <si>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ELETROMECÂNICA DE VERGALHÃO, PARA AÇO DE DIÂMETRO ATÉ 1 1/2", MOTOR ELÉTRICO TRIFÁSICO, POTÊNCIA DE 3 HP ATÉ 5 HP - DEPRECIAÇÃO. AF_12/2025</t>
  </si>
  <si>
    <t xml:space="preserve">DOBRADEIRA ELETROMECÂNICA DE VERGALHÃO, PARA AÇO DE DIÂMETRO ATÉ 1 1/2", MOTOR ELÉTRICO TRIFÁSICO, POTÊNCIA DE 3 HP ATÉ 5 HP - JUROS. AF_12/2025</t>
  </si>
  <si>
    <t xml:space="preserve">DOBRADEIRA ELETROMECÂNICA DE VERGALHÃO, PARA AÇO DE DIÂMETRO ATÉ 1 1/2", MOTOR ELÉTRICO TRIFÁSICO, POTÊNCIA DE 3 HP ATÉ 5 HP - MANUTENÇÃO. AF_12/2025</t>
  </si>
  <si>
    <t xml:space="preserve">DOBRADEIRA ELETROMECÂNICA DE VERGALHÃO, PARA AÇO DE DIÂMETRO ATÉ 1 1/2", MOTOR ELÉTRICO TRIFÁSICO, POTÊNCIA DE 3 HP ATÉ 5 HP - MATERIAIS NA OPERAÇÃO. AF_12/2025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</si>
  <si>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</si>
  <si>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</si>
  <si>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</si>
  <si>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</si>
  <si>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</si>
  <si>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</si>
  <si>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</si>
  <si>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</si>
  <si>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</si>
  <si>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</si>
  <si>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</si>
  <si>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</si>
  <si>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</si>
  <si>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</si>
  <si>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</si>
  <si>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</si>
  <si>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</si>
  <si>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DE BRAÇO LONGO (LONGO ALCANCE) SOBRE ESTEIRAS, CAÇAMBA 0,52 M3, PESO OPERACIONAL 24 T, POTÊNCIA LÍQUIDA 155 HP - MATERIAIS NA OPERAÇÃO. AF_06/2023</t>
  </si>
  <si>
    <t xml:space="preserve">ESCAVADEIRA HIDRÁULICA SOBRE ESTEIRA, PESO OPERACIONAL 21,00 T, POTÊNCIA NOMINAL 155 HP, COM MARTELO VIBRATÓRIO HIDRÁULICO *1200 A 2200* KG - DEPRECIAÇÃO. AF_11/2025</t>
  </si>
  <si>
    <t xml:space="preserve">ESCAVADEIRA HIDRÁULICA SOBRE ESTEIRA, PESO OPERACIONAL 21,00 T, POTÊNCIA NOMINAL 155 HP, COM MARTELO VIBRATÓRIO HIDRÁULICO *1200 A 2200* KG - JUROS. AF_11/2025</t>
  </si>
  <si>
    <t xml:space="preserve">ESCAVADEIRA HIDRÁULICA SOBRE ESTEIRA, PESO OPERACIONAL 21,00 T, POTÊNCIA NOMINAL 155 HP, COM MARTELO VIBRATÓRIO HIDRÁULICO *1200 A 2200* KG - MANUTENÇÃO. AF_11/2025</t>
  </si>
  <si>
    <t xml:space="preserve">ESCAVADEIRA HIDRÁULICA SOBRE ESTEIRA, PESO OPERACIONAL 21,00 T, POTÊNCIA NOMINAL 155 HP, COM MARTELO VIBRATÓRIO HIDRÁULICO *1200 A 2200* KG - MATERIAIS NA OPERAÇÃO. AF_11/2025</t>
  </si>
  <si>
    <t xml:space="preserve">ESCAVADEIRA HIDRÁULICA SOBRE ESTEIRA, PESO OPERACIONAL 21,00 T, POTÊNCIA NOMINAL 155 HP, COM TORRE DE CRAVAÇÃO PARA EXECUÇÃO DE GEODRENO VERTICAL, LANÇA DE 32 M, PARA DRENO FIBROQUÍMICO DE LARGURA PADRÃO (100 MM) - DEPRECIAÇÃO. AF_12/2025</t>
  </si>
  <si>
    <t xml:space="preserve">ESCAVADEIRA HIDRÁULICA SOBRE ESTEIRA, PESO OPERACIONAL 21,00 T, POTÊNCIA NOMINAL 155 HP, COM TORRE DE CRAVAÇÃO PARA EXECUÇÃO DE GEODRENO VERTICAL, LANÇA DE 32 M, PARA DRENO FIBROQUÍMICO DE LARGURA PADRÃO (100 MM) - JUROS. AF_12/2025</t>
  </si>
  <si>
    <t xml:space="preserve">ESCAVADEIRA HIDRÁULICA SOBRE ESTEIRA, PESO OPERACIONAL 21,00 T, POTÊNCIA NOMINAL 155 HP, COM TORRE DE CRAVAÇÃO PARA EXECUÇÃO DE GEODRENO VERTICAL, LANÇA DE 32 M, PARA DRENO FIBROQUÍMICO DE LARGURA PADRÃO (100 MM) - MANUTENÇÃO. AF_12/2025</t>
  </si>
  <si>
    <t xml:space="preserve">ESCAVADEIRA HIDRÁULICA SOBRE ESTEIRA, PESO OPERACIONAL 21,00 T, POTÊNCIA NOMINAL 155 HP, COM TORRE DE CRAVAÇÃO PARA EXECUÇÃO DE GEODRENO VERTICAL, LANÇA DE 32 M, PARA DRENO FIBROQUÍMICO DE LARGURA PADRÃO (100 MM) - MATERIAIS NA OPERAÇÃO. AF_12/2025</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</si>
  <si>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</si>
  <si>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</si>
  <si>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</si>
  <si>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</si>
  <si>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</si>
  <si>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</si>
  <si>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</si>
  <si>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</si>
  <si>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</si>
  <si>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</si>
  <si>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</si>
  <si>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</si>
  <si>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</si>
  <si>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</si>
  <si>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</si>
  <si>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</si>
  <si>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</si>
  <si>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</si>
  <si>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</si>
  <si>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</si>
  <si>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</si>
  <si>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</si>
  <si>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</si>
  <si>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</si>
  <si>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</si>
  <si>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</si>
  <si>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</si>
  <si>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</si>
  <si>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</si>
  <si>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</si>
  <si>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</si>
  <si>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</si>
  <si>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</si>
  <si>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</si>
  <si>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</si>
  <si>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</si>
  <si>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</si>
  <si>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</si>
  <si>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</si>
  <si>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</si>
  <si>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</si>
  <si>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</si>
  <si>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</si>
  <si>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</si>
  <si>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</si>
  <si>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</si>
  <si>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</si>
  <si>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</si>
  <si>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</si>
  <si>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</si>
  <si>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</si>
  <si>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</si>
  <si>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</si>
  <si>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</si>
  <si>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</si>
  <si>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</si>
  <si>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</si>
  <si>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</si>
  <si>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</si>
  <si>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</si>
  <si>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</si>
  <si>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</si>
  <si>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</si>
  <si>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</si>
  <si>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</si>
  <si>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</si>
  <si>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</si>
  <si>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</si>
  <si>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</si>
  <si>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</si>
  <si>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</si>
  <si>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</si>
  <si>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</si>
  <si>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</si>
  <si>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</si>
  <si>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</si>
  <si>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</si>
  <si>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</si>
  <si>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</si>
  <si>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</si>
  <si>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</si>
  <si>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</si>
  <si>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</si>
  <si>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</si>
  <si>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</si>
  <si>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</si>
  <si>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</si>
  <si>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</si>
  <si>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</si>
  <si>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</si>
  <si>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</si>
  <si>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</si>
  <si>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</si>
  <si>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</si>
  <si>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</si>
  <si>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</si>
  <si>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</si>
  <si>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</si>
  <si>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</si>
  <si>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</si>
  <si>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</si>
  <si>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</si>
  <si>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</si>
  <si>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</si>
  <si>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</si>
  <si>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</si>
  <si>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</si>
  <si>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</si>
  <si>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</si>
  <si>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</si>
  <si>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</si>
  <si>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</si>
  <si>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</si>
  <si>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</si>
  <si>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</si>
  <si>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</si>
  <si>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14340 KG, MOMENTO MÁXIMO DE CARGA 42,3 TM, ALCANCE MÁXIMO HORIZONTAL16,80 M, INCLUSIVE CAMINHÃO TOCO PBT 23.000 KG, POTÊNCIA DE 256 CV - DEPRECIAÇÃO. AF_10/2025</t>
  </si>
  <si>
    <t xml:space="preserve">GUINDAUTO HIDRÁULICO, CAPACIDADE MÁXIMA DE CARGA 14340 KG, MOMENTO MÁXIMO DE CARGA 42,3 TM, ALCANCE MÁXIMO HORIZONTAL16,80 M, INCLUSIVE CAMINHÃO TOCO PBT 23.000 KG, POTÊNCIA DE 256 CV - IMPOSTOS E SEGUROS. AF_10/2025</t>
  </si>
  <si>
    <t xml:space="preserve">GUINDAUTO HIDRÁULICO, CAPACIDADE MÁXIMA DE CARGA 14340 KG, MOMENTO MÁXIMO DE CARGA 42,3 TM, ALCANCE MÁXIMO HORIZONTAL16,80 M, INCLUSIVE CAMINHÃO TOCO PBT 23.000 KG, POTÊNCIA DE 256 CV - JUROS. AF_10/2025</t>
  </si>
  <si>
    <t xml:space="preserve">GUINDAUTO HIDRÁULICO, CAPACIDADE MÁXIMA DE CARGA 14340 KG, MOMENTO MÁXIMO DE CARGA 42,3 TM, ALCANCE MÁXIMO HORIZONTAL16,80 M, INCLUSIVE CAMINHÃO TOCO PBT 23.000 KG, POTÊNCIA DE 256 CV - MANUTENÇÃO. AF_10/2025</t>
  </si>
  <si>
    <t xml:space="preserve">GUINDAUTO HIDRÁULICO, CAPACIDADE MÁXIMA DE CARGA 14340 KG, MOMENTO MÁXIMO DE CARGA 42,3 TM, ALCANCE MÁXIMO HORIZONTAL16,80 M, INCLUSIVE CAMINHÃO TOCO PBT 23.000 KG, POTÊNCIA DE 256 CV - MATERIAIS NA OPERAÇÃO. AF_10/2025</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</si>
  <si>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</si>
  <si>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</si>
  <si>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</si>
  <si>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</si>
  <si>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</si>
  <si>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</si>
  <si>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</si>
  <si>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</si>
  <si>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</si>
  <si>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</si>
  <si>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</si>
  <si>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</si>
  <si>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</si>
  <si>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</si>
  <si>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</si>
  <si>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</si>
  <si>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</si>
  <si>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</si>
  <si>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</si>
  <si>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</si>
  <si>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GUINDAUTO HIDRÁULICO, CAPACIDADE MÁXIMA DE CARGA 8500 KG, MOMENTO MÁXIMO DE CARGA 30,4 TM, ALCANCE MÁXIMO HORIZONTAL 14,30 M, INCLUSIVE CAMINHÃO TRUCADO PBT 23.000 KG, POTÊNCIA DE 256 CV E CARROCERIA FIXA ABERTA DE MADEIRA - DEPRECIAÇÃO. AF_05/2025</t>
  </si>
  <si>
    <t xml:space="preserve">GUINDAUTO HIDRÁULICO, CAPACIDADE MÁXIMA DE CARGA 8500 KG, MOMENTO MÁXIMO DE CARGA 30,4 TM, ALCANCE MÁXIMO HORIZONTAL 14,30 M, INCLUSIVE CAMINHÃO TRUCADO PBT 23.000 KG, POTÊNCIA DE 256 CV E CARROCERIA FIXA ABERTA DE MADEIRA - IMPOSTOS E SEGUROS. AF_05/2025</t>
  </si>
  <si>
    <t xml:space="preserve">GUINDAUTO HIDRÁULICO, CAPACIDADE MÁXIMA DE CARGA 8500 KG, MOMENTO MÁXIMO DE CARGA 30,4 TM, ALCANCE MÁXIMO HORIZONTAL 14,30 M, INCLUSIVE CAMINHÃO TRUCADO PBT 23.000 KG, POTÊNCIA DE 256 CV E CARROCERIA FIXA ABERTA DE MADEIRA - JUROS. AF_05/2025</t>
  </si>
  <si>
    <t xml:space="preserve">GUINDAUTO HIDRÁULICO, CAPACIDADE MÁXIMA DE CARGA 8500 KG, MOMENTO MÁXIMO DE CARGA 30,4 TM, ALCANCE MÁXIMO HORIZONTAL 14,30 M, INCLUSIVE CAMINHÃO TRUCADO PBT 23.000 KG, POTÊNCIA DE 256 CV E CARROCERIA FIXA ABERTA DE MADEIRA - MANUTENÇÃO. AF_05/2025</t>
  </si>
  <si>
    <t xml:space="preserve">GUINDAUTO HIDRÁULICO, CAPACIDADE MÁXIMA DE CARGA 8500 KG, MOMENTO MÁXIMO DE CARGA 30,4 TM, ALCANCE MÁXIMO HORIZONTAL 14,30 M, INCLUSIVE CAMINHÃO TRUCADO PBT 23.000 KG, POTÊNCIA DE 256 CV E CARROCERIA FIXA ABERTA DE MADEIRA - MATERIAIS NA OPERAÇÃO. AF_05/2025</t>
  </si>
  <si>
    <t xml:space="preserve">INVERSOR DE SOLDA MONOFÁSICO DE 160 A, POTÊNCIA DE 7000 W, TENSÃO DE 220 V, TURBO VENTILADO, PROTEÇÃO POR TERMOSTATO, PARA ELETRODOS DE 2,0 A 4,0 MM - DEPRECIAÇÃO. AF_06/2018</t>
  </si>
  <si>
    <t xml:space="preserve">INVERSOR DE SOLDA MONOFÁSICO DE 160 A, POTÊNCIA DE 7000 W, TENSÃO DE 220 V, TURBO VENTILADO, PROTEÇÃO POR TERMOSTATO, PARA ELETRODOS DE 2,0 A 4,0 MM - JUROS. AF_06/2018</t>
  </si>
  <si>
    <t xml:space="preserve">INVERSOR DE SOLDA MONOFÁSICO DE 160 A, POTÊNCIA DE 7000 W, TENSÃO DE 220 V, TURBO VENTILADO, PROTEÇÃO POR TERMOSTATO, PARA ELETRODOS DE 2,0 A 4,0 MM - MANUTENÇÃO. AF_06/2018</t>
  </si>
  <si>
    <t xml:space="preserve">INVERSOR DE SOLDA MONOFÁSICO DE 160 A, POTÊNCIA DE 7000 W, TENSÃO DE 220 V, TURBO VENTILADO, PROTEÇÃO POR TERMOSTATO, PARA ELETRODOS DE 2,0 A 4,0 MM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</si>
  <si>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</si>
  <si>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</si>
  <si>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</si>
  <si>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</si>
  <si>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</si>
  <si>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</si>
  <si>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</si>
  <si>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</si>
  <si>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</si>
  <si>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</si>
  <si>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</si>
  <si>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</si>
  <si>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</si>
  <si>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</si>
  <si>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</si>
  <si>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</si>
  <si>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</si>
  <si>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</si>
  <si>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</si>
  <si>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</si>
  <si>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</si>
  <si>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</si>
  <si>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</si>
  <si>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</si>
  <si>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</si>
  <si>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</si>
  <si>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</si>
  <si>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</si>
  <si>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</si>
  <si>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</si>
  <si>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</si>
  <si>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</si>
  <si>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</si>
  <si>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</si>
  <si>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</si>
  <si>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</si>
  <si>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</si>
  <si>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</si>
  <si>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</si>
  <si>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</si>
  <si>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</si>
  <si>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</si>
  <si>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</si>
  <si>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</si>
  <si>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</si>
  <si>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</si>
  <si>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</si>
  <si>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</si>
  <si>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</si>
  <si>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</si>
  <si>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</si>
  <si>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</si>
  <si>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</si>
  <si>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</si>
  <si>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</si>
  <si>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</si>
  <si>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</si>
  <si>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</si>
  <si>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</si>
  <si>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</si>
  <si>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</si>
  <si>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</si>
  <si>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</si>
  <si>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</si>
  <si>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</si>
  <si>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</si>
  <si>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</si>
  <si>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</si>
  <si>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</si>
  <si>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</si>
  <si>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</si>
  <si>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</si>
  <si>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</si>
  <si>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</si>
  <si>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</si>
  <si>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</si>
  <si>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</si>
  <si>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</si>
  <si>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</si>
  <si>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</si>
  <si>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</si>
  <si>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</si>
  <si>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</si>
  <si>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</si>
  <si>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</si>
  <si>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</si>
  <si>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</si>
  <si>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</si>
  <si>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</si>
  <si>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</si>
  <si>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</si>
  <si>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</si>
  <si>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</si>
  <si>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MANGUEIRA DE 1" COM COMPRESSOR DE AR REBOCÁVEL 189 PCM E MOTOR DIESEL 63 CV - DEPRECIAÇÃO. AF_05/2023</t>
  </si>
  <si>
    <t xml:space="preserve">MÁQUINA JATO DE PRESSAO PORTÁTIL, CAMARA DE 1 SAIDA, CAPACIDADE 280 L, DIAMETRO 670 MM, BICO DE JATO CURTO VENTURI DE 5/16", MANGUEIRA DE 1" COM COMPRESSOR DE AR REBOCÁVEL 189 PCM E MOTOR DIESEL 63 CV - JUROS. AF_05/2023</t>
  </si>
  <si>
    <t xml:space="preserve">MÁQUINA JATO DE PRESSAO PORTÁTIL, CAMARA DE 1 SAIDA, CAPACIDADE 280 L, DIAMETRO 670 MM, BICO DE JATO CURTO VENTURI DE 5/16", MANGUEIRA DE 1" COM COMPRESSOR DE AR REBOCÁVEL 189 PCM E MOTOR DIESEL 63 CV - MANUTENÇÃO. AF_05/2023</t>
  </si>
  <si>
    <t xml:space="preserve">MÁQUINA JATO DE PRESSAO PORTÁTIL, CAMARA DE 1 SAIDA, CAPACIDADE 280 L, DIAMETRO 670 MM, BICO DE JATO CURTO VENTURI DE 5/16",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</si>
  <si>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</si>
  <si>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</si>
  <si>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</si>
  <si>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</si>
  <si>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</si>
  <si>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</si>
  <si>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</si>
  <si>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</si>
  <si>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</si>
  <si>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</si>
  <si>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</si>
  <si>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</si>
  <si>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</si>
  <si>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</si>
  <si>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</si>
  <si>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</si>
  <si>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</si>
  <si>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</si>
  <si>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</si>
  <si>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</si>
  <si>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</si>
  <si>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</si>
  <si>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</si>
  <si>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</si>
  <si>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</si>
  <si>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</si>
  <si>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</si>
  <si>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</si>
  <si>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MONOFÁSICO DE *0,5 A 1,0* CV, CILINDRO COM DIÂMETRO DE *0,48 A 0,85* M E COMPRIMENTO DE *1,0 A 1,65* M - DEPRECIAÇÃO. AF_11/2025</t>
  </si>
  <si>
    <t xml:space="preserve">PENEIRA ROTATIVA COM MOTOR ELÉTRICO MONOFÁSICO DE *0,5 A 1,0* CV, CILINDRO COM DIÂMETRO DE *0,48 A 0,85* M E COMPRIMENTO DE *1,0 A 1,65* M - JUROS. AF_11/2025</t>
  </si>
  <si>
    <t xml:space="preserve">PENEIRA ROTATIVA COM MOTOR ELÉTRICO MONOFÁSICO DE *0,5 A 1,0* CV, CILINDRO COM DIÂMETRO DE *0,48 A 0,85* M E COMPRIMENTO DE *1,0 A 1,65* M - MANUTENÇÃO. AF_11/2025</t>
  </si>
  <si>
    <t xml:space="preserve">PENEIRA ROTATIVA COM MOTOR ELÉTRICO MONOFÁSICO DE *0,5 A 1,0* CV, CILINDRO COM DIÂMETRO DE *0,48 A 0,85* M E COMPRIMENTO DE *1,0 A 1,65* M - MATERIAIS NA OPERAÇÃO. AF_11/2025</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</si>
  <si>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</si>
  <si>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</si>
  <si>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</si>
  <si>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</si>
  <si>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</si>
  <si>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</si>
  <si>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</si>
  <si>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</si>
  <si>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</si>
  <si>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</si>
  <si>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</si>
  <si>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</si>
  <si>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</si>
  <si>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</si>
  <si>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</si>
  <si>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</si>
  <si>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</si>
  <si>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</si>
  <si>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</si>
  <si>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</si>
  <si>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</si>
  <si>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</si>
  <si>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</si>
  <si>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</si>
  <si>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</si>
  <si>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</si>
  <si>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</si>
  <si>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</si>
  <si>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</si>
  <si>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</si>
  <si>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</si>
  <si>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</si>
  <si>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</si>
  <si>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</si>
  <si>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</si>
  <si>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</si>
  <si>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</si>
  <si>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</si>
  <si>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</si>
  <si>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</si>
  <si>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</si>
  <si>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</si>
  <si>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</si>
  <si>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</si>
  <si>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</si>
  <si>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</si>
  <si>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</si>
  <si>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</si>
  <si>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</si>
  <si>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</si>
  <si>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</si>
  <si>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</si>
  <si>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</si>
  <si>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</si>
  <si>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</si>
  <si>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</si>
  <si>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</si>
  <si>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</si>
  <si>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</si>
  <si>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</si>
  <si>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</si>
  <si>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</si>
  <si>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</si>
  <si>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</si>
  <si>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</si>
  <si>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</si>
  <si>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</si>
  <si>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</si>
  <si>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</si>
  <si>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</si>
  <si>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</si>
  <si>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</si>
  <si>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</si>
  <si>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POLIGUINDASTE, CAPACIDADE MÁXIMA DE CARGA 8000 KG, PARA TRANSPORTE DE CAÇAMBAS ESTACIONÁRIAS, INCLUSIVE CAMINHÃO TOCO PBT 14.300 KG, POTÊNCIA DE 185 CV - DEPRECIAÇÃO. AF_10/2025</t>
  </si>
  <si>
    <t xml:space="preserve">POLIGUINDASTE, CAPACIDADE MÁXIMA DE CARGA 8000 KG, PARA TRANSPORTE DE CAÇAMBAS ESTACIONÁRIAS, INCLUSIVE CAMINHÃO TOCO PBT 14.300 KG, POTÊNCIA DE 185 CV - IMPOSTOS E SEGUROS. AF_10/2025</t>
  </si>
  <si>
    <t xml:space="preserve">POLIGUINDASTE, CAPACIDADE MÁXIMA DE CARGA 8000 KG, PARA TRANSPORTE DE CAÇAMBAS ESTACIONÁRIAS, INCLUSIVE CAMINHÃO TOCO PBT 14.300 KG, POTÊNCIA DE 185 CV - JUROS. AF_10/2025</t>
  </si>
  <si>
    <t xml:space="preserve">POLIGUINDASTE, CAPACIDADE MÁXIMA DE CARGA 8000 KG, PARA TRANSPORTE DE CAÇAMBAS ESTACIONÁRIAS, INCLUSIVE CAMINHÃO TOCO PBT 14.300 KG, POTÊNCIA DE 185 CV - MANUTENÇÃO. AF_10/2025</t>
  </si>
  <si>
    <t xml:space="preserve">POLIGUINDASTE, CAPACIDADE MÁXIMA DE CARGA 8000 KG, PARA TRANSPORTE DE CAÇAMBAS ESTACIONÁRIAS, INCLUSIVE CAMINHÃO TOCO PBT 14.300 KG, POTÊNCIA DE 185 CV - MATERIAIS NA OPERAÇÃO. AF_10/2025</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</si>
  <si>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</si>
  <si>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</si>
  <si>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</si>
  <si>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</si>
  <si>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</si>
  <si>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</si>
  <si>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</si>
  <si>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</si>
  <si>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</si>
  <si>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</si>
  <si>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</si>
  <si>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</si>
  <si>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</si>
  <si>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</si>
  <si>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</si>
  <si>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</si>
  <si>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</si>
  <si>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</si>
  <si>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</si>
  <si>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</si>
  <si>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</si>
  <si>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</si>
  <si>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</si>
  <si>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</si>
  <si>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</si>
  <si>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</si>
  <si>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</si>
  <si>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</si>
  <si>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</si>
  <si>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</si>
  <si>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</si>
  <si>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</si>
  <si>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PESO OPERACIONAL MÍN. 6,674, POTÊNCIA LÍQ 88 HP, COM MARTELO ROMPEDOR HIDRÁULICO ENTRE 275 A 362 KG - DEPRECIAÇÃO. AF_02/2021</t>
  </si>
  <si>
    <t xml:space="preserve">RETROESCAVADEIRA SOBRE RODAS COM CARREGADEIRA, PESO OPERACIONAL MÍN. 6,674, POTÊNCIA LÍQ 88 HP, COM MARTELO ROMPEDOR HIDRÁULICO ENTRE 275 A 362 KG - JUROS. AF_02/2021</t>
  </si>
  <si>
    <t xml:space="preserve">RETROESCAVADEIRA SOBRE RODAS COM CARREGADEIRA, PESO OPERACIONAL MÍN. 6,674, POTÊNCIA LÍQ 88 HP, COM MARTELO ROMPEDOR HIDRÁULICO ENTRE 275 A 362 KG - MANUTENÇÃO. AF_02/2021</t>
  </si>
  <si>
    <t xml:space="preserve">RETROESCAVADEIRA SOBRE RODAS COM CARREGADEIRA, PESO OPERACIONAL MÍN. 6,674, POTÊNCIA LÍQ 88 HP, COM MARTELO ROMPEDOR HIDRÁULICO ENTRE 275 A 362 KG - MATERIAIS NA OPERAÇÃO.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</si>
  <si>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</si>
  <si>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</si>
  <si>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</si>
  <si>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</si>
  <si>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</si>
  <si>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</si>
  <si>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</si>
  <si>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</si>
  <si>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</si>
  <si>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</si>
  <si>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</si>
  <si>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</si>
  <si>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</si>
  <si>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</si>
  <si>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</si>
  <si>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</si>
  <si>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</si>
  <si>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</si>
  <si>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</si>
  <si>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</si>
  <si>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</si>
  <si>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</si>
  <si>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</si>
  <si>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</si>
  <si>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</si>
  <si>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</si>
  <si>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</si>
  <si>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</si>
  <si>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</si>
  <si>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</si>
  <si>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</si>
  <si>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</si>
  <si>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</si>
  <si>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</si>
  <si>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</si>
  <si>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</si>
  <si>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</si>
  <si>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</si>
  <si>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</si>
  <si>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</si>
  <si>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</si>
  <si>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</si>
  <si>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</si>
  <si>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</si>
  <si>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</si>
  <si>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</si>
  <si>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</si>
  <si>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</si>
  <si>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</si>
  <si>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</si>
  <si>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</si>
  <si>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</si>
  <si>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</si>
  <si>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</si>
  <si>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</si>
  <si>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</si>
  <si>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</si>
  <si>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</si>
  <si>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</si>
  <si>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</si>
  <si>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</si>
  <si>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</si>
  <si>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</si>
  <si>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</si>
  <si>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</si>
  <si>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</si>
  <si>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</si>
  <si>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</si>
  <si>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</si>
  <si>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</si>
  <si>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</si>
  <si>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</si>
  <si>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</si>
  <si>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</si>
  <si>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</si>
  <si>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</si>
  <si>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</si>
  <si>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</si>
  <si>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</si>
  <si>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</si>
  <si>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</si>
  <si>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</si>
  <si>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</si>
  <si>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</si>
  <si>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</si>
  <si>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</si>
  <si>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</si>
  <si>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</si>
  <si>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</si>
  <si>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</si>
  <si>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</si>
  <si>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</si>
  <si>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</si>
  <si>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</si>
  <si>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</si>
  <si>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</si>
  <si>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</si>
  <si>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</si>
  <si>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</si>
  <si>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</si>
  <si>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</si>
  <si>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</si>
  <si>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</si>
  <si>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</si>
  <si>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</si>
  <si>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</si>
  <si>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</si>
  <si>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</si>
  <si>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</si>
  <si>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</si>
  <si>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</si>
  <si>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</si>
  <si>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</si>
  <si>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</si>
  <si>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</si>
  <si>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</si>
  <si>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</si>
  <si>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</si>
  <si>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</si>
  <si>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</si>
  <si>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</si>
  <si>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</si>
  <si>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</si>
  <si>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</si>
  <si>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</si>
  <si>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</si>
  <si>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</si>
  <si>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</si>
  <si>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</si>
  <si>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</si>
  <si>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</si>
  <si>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</si>
  <si>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</si>
  <si>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</si>
  <si>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</si>
  <si>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</si>
  <si>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</si>
  <si>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</si>
  <si>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</si>
  <si>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</si>
  <si>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</si>
  <si>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</si>
  <si>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</si>
  <si>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</si>
  <si>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</si>
  <si>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</si>
  <si>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</si>
  <si>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</si>
  <si>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</si>
  <si>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</si>
  <si>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</si>
  <si>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</si>
  <si>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</si>
  <si>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</si>
  <si>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</si>
  <si>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</si>
  <si>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</si>
  <si>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</si>
  <si>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</si>
  <si>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</si>
  <si>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</si>
  <si>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</si>
  <si>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</si>
  <si>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</si>
  <si>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</si>
  <si>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</si>
  <si>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</si>
  <si>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</si>
  <si>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</si>
  <si>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</si>
  <si>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</si>
  <si>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</si>
  <si>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</si>
  <si>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</si>
  <si>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 PAVIM. 2,60 M A 5,75 M, POT. 110 HP, CAP. 450 T/ H - DEPRECIAÇÃO. AF_11/2025</t>
  </si>
  <si>
    <t xml:space="preserve">VIBROACABADORA DE ASFALTO SOBRE ESTEIRAS, LARG. PAVIM. 2,60 M A 5,75 M, POT. 110 HP, CAP. 450 T/ H - JUROS. AF_11/2025</t>
  </si>
  <si>
    <t xml:space="preserve">VIBROACABADORA DE ASFALTO SOBRE ESTEIRAS, LARG. PAVIM. 2,60 M A 5,75 M, POT. 110 HP, CAP. 450 T/ H - MANUTENÇÃO. AF_11/2025</t>
  </si>
  <si>
    <t xml:space="preserve">VIBROACABADORA DE ASFALTO SOBRE ESTEIRAS, LARG. PAVIM. 2,60 M A 5,75 M, POT. 110 HP, CAP. 450 T/ H - MATERIAIS NA OPERAÇÃO. AF_11/2025</t>
  </si>
  <si>
    <t xml:space="preserve">VIBROACABADORA DE ASFALTO SOBRE ESTEIRAS, LARG. PAVIM. MÁX. 8,00 M, POT. 100 KW/ 134 HP, CAP. 600 T/ H - DEPRECIAÇÃO. AF_11/2025</t>
  </si>
  <si>
    <t xml:space="preserve">VIBROACABADORA DE ASFALTO SOBRE ESTEIRAS, LARG. PAVIM. MÁX. 8,00 M, POT. 100 KW/ 134 HP, CAP. 600 T/ H - JUROS. AF_11/2025</t>
  </si>
  <si>
    <t xml:space="preserve">VIBROACABADORA DE ASFALTO SOBRE ESTEIRAS, LARG. PAVIM. MÁX. 8,00 M, POT. 100 KW/ 134 HP, CAP. 600 T/ H - MANUTENÇÃO. AF_11/2025</t>
  </si>
  <si>
    <t xml:space="preserve">VIBROACABADORA DE ASFALTO SOBRE ESTEIRAS, LARG. PAVIM. MÁX. 8,00 M, POT. 100 KW/ 134 HP, CAP. 600 T/ H - MATERIAIS NA OPERAÇÃO. AF_11/2025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</si>
  <si>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</si>
  <si>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</si>
  <si>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</si>
  <si>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</si>
  <si>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</si>
  <si>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</si>
  <si>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</si>
  <si>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</si>
  <si>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VIBROACABADORA DE ASFALTO SOBRE RODAS, LARGURA DE PAVIMENTAÇÃO DE 1,70 A 4,20 M, POTÊNCIA 78 KW/105 HP, CAPACIDADE 300 T/H - DEPRECIAÇÃO. AF_11/2025</t>
  </si>
  <si>
    <t xml:space="preserve">VIBROACABADORA DE ASFALTO SOBRE RODAS, LARGURA DE PAVIMENTAÇÃO DE 1,70 A 4,20 M, POTÊNCIA 78 KW/105 HP, CAPACIDADE 300 T/H - JUROS. AF_11/2025</t>
  </si>
  <si>
    <t xml:space="preserve">VIBROACABADORA DE ASFALTO SOBRE RODAS, LARGURA DE PAVIMENTAÇÃO DE 1,70 A 4,20 M, POTÊNCIA 78 KW/105 HP, CAPACIDADE 300 T/H - MANUTENÇÃO. AF_11/2025</t>
  </si>
  <si>
    <t xml:space="preserve">VIBROACABADORA DE ASFALTO SOBRE RODAS, LARGURA DE PAVIMENTAÇÃO DE 1,70 A 4,20 M, POTÊNCIA 78 KW/105 HP, CAPACIDADE 300 T/H - MATERIAIS NA OPERAÇÃO. AF_11/2025</t>
  </si>
  <si>
    <t xml:space="preserve">Detecção de incêndio e alarme</t>
  </si>
  <si>
    <t xml:space="preserve">ACIONADOR MANUAL, TIPO COM SIRENE, SISTEMA CONVENCIONAL, FORNECIMENTO E INSTALAÇÃO. AF_12/2025</t>
  </si>
  <si>
    <t xml:space="preserve">ACIONADOR MANUAL, TIPO QUEBRA VIDRO COM MARTELINHO, SISTEMA CONVENCIONAL, FORNECIMENTO E INSTALAÇÃO. AF_12/2025</t>
  </si>
  <si>
    <t xml:space="preserve">ACIONADOR MANUAL, TIPO QUEBRA VIDRO COM MARTELINHO, SISTEMA ENDEREÇÁVEL, FORNECIMENTO E INSTALAÇÃO. AF_12/2025</t>
  </si>
  <si>
    <t xml:space="preserve">ACIONADOR MANUAL, TIPO REARMÁVEL, SISTEMA CONVENCIONAL, FORNECIMENTO E INSTALAÇÃO. AF_12/2025</t>
  </si>
  <si>
    <t xml:space="preserve">ACIONADOR MANUAL, TIPO REARMÁVEL, SISTEMA ENDEREÇÁVEL, FORNECIMENTO E INSTALAÇÃO. AF_12/2025</t>
  </si>
  <si>
    <t xml:space="preserve">CENTRAL DE ALARME DE 12 LAÇOS, SISTEMA CONVENCIONAL, COM ATÉ 20 DISPOSITIVOS POR LAÇO, FORNECIMENTO E INSTALAÇÃO. AF_12/2025</t>
  </si>
  <si>
    <t xml:space="preserve">CENTRAL DE ALARME DE 24 LAÇOS, SISTEMA CONVENCIONAL, COM ATÉ 20 DISPOSITIVOS POR LAÇO, FORNECIMENTO E INSTALAÇÃO. AF_12/2025</t>
  </si>
  <si>
    <t xml:space="preserve">CENTRAL DE ALARME DE 6 LAÇOS, SISTEMA CONVENCIONAL, COM ATÉ 20 DISPOSITIVOS POR LAÇO, FORNECIMENTO E INSTALAÇÃO. AF_12/2025</t>
  </si>
  <si>
    <t xml:space="preserve">CENTRAL DE ALARME DE INCÊNDIO ENDEREÇÁVEL PARA ATÉ 500 PONTOS, FORNECIMENTO E INSTALAÇÃO. AF_12/2025</t>
  </si>
  <si>
    <t xml:space="preserve">DETECTOR DE GÁS NATURAL E GLP BIVOLT COM LED INDICADOR E SIRENE EMBUTIDA, FORNECIMENTO E INSTALAÇÃO. AF_12/2025</t>
  </si>
  <si>
    <t xml:space="preserve">DETECTOR ÓPTICO DE FUMAÇA CONVENCIONAL, FORNECIMENTO E INSTALAÇÃO. AF_12/2025</t>
  </si>
  <si>
    <t xml:space="preserve">DETECTOR ÓPTICO DE FUMAÇA ENDEREÇÁVEL, FORNECIMENTO E INSTALAÇÃO. AF_12/2025</t>
  </si>
  <si>
    <t xml:space="preserve">SIRENE AUDIOVISUAL, SISTEMA CONVENCIONAL, FORNECIMENTO E INSTALAÇÃO. AF_12/2025</t>
  </si>
  <si>
    <t xml:space="preserve">SIRENE AUDIOVISUAL, SISTEMA ENDEREÇÁVEL, FORNECIMENTO E INSTALAÇÃO. AF_12/2025</t>
  </si>
  <si>
    <t xml:space="preserve">Dissipadores de Energia</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</si>
  <si>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</si>
  <si>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</si>
  <si>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</si>
  <si>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</si>
  <si>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</si>
  <si>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</si>
  <si>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</si>
  <si>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</si>
  <si>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</si>
  <si>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</si>
  <si>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</si>
  <si>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</si>
  <si>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</si>
  <si>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</si>
  <si>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</si>
  <si>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</si>
  <si>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</si>
  <si>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</si>
  <si>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</si>
  <si>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</si>
  <si>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Drenagem com geocompostos</t>
  </si>
  <si>
    <t xml:space="preserve">ASSENTAMENTO DE TUBO DRENO DE PEAD CORRUGADO EM GEOCOMPOSTO, DN 100 MM - FORNECIMENTO E INSTALAÇÃO. AF_01/2026</t>
  </si>
  <si>
    <t xml:space="preserve">ASSENTAMENTO DE TUBO DRENO DE PEAD CORRUGADO EM GEOCOMPOSTO, DN 160 MM - FORNECIMENTO E INSTALAÇÃO. AF_01/2026</t>
  </si>
  <si>
    <t xml:space="preserve">ASSENTAMENTO DE TUBO DRENO DE PEAD CORRUGADO EM GEOCOMPOSTO, DN 200 MM - FORNECIMENTO E INSTALAÇÃO. AF_01/2026</t>
  </si>
  <si>
    <t xml:space="preserve">ASSENTAMENTO DE TUBO DRENO DE PEAD CORRUGADO EM GEOCOMPOSTO, DN 65 MM - FORNECIMENTO E INSTALAÇÃO. AF_01/2026</t>
  </si>
  <si>
    <t xml:space="preserve">CONEXÃO TUBO CORRUGADO PEAD EM TUBO PVC PARA DRENAGEM DE GEOCOMPOSTO APENAS INSTALAÇÃO. AF_01/2026</t>
  </si>
  <si>
    <t xml:space="preserve">GEOCOMPOSTO COM DUAS FACES DE GEOTÊXTIL E NÚCLEO EM PEAD COM BOLSA PARA TUBO CORRUGADO PEAD PARA TRINCHEIRA DRENANTE - FORNECIMENTO E INSTALAÇÃO. AF_01/2026</t>
  </si>
  <si>
    <t xml:space="preserve">GEOCOMPOSTO COM DUAS FACES DE GEOTÊXTIL E NÚCLEO EM PEAD HORIZONTAL - FORNECIMENTO E INSTALAÇÃO. AF_01/2026</t>
  </si>
  <si>
    <t xml:space="preserve">GEOCOMPOSTO COM DUAS FACES DE GEOTÊXTIL E NÚCLEO EM PEAD VERTICAL FIXADO POR ADESIVO CONTATO - FORNECIMENTO E INSTALAÇÃO. AF_01/2026</t>
  </si>
  <si>
    <t xml:space="preserve">GEOCOMPOSTO COM DUAS FACES DE GEOTÊXTIL E NÚCLEO EM PEAD VERTICAL FIXADO POR FINCAPINO - FORNECIMENTO E INSTALAÇÃO. AF_01/2026</t>
  </si>
  <si>
    <t xml:space="preserve">GEOCOMPOSTO COM DUAS FACES DE GEOTÊXTIL E NÚCLEO EM PEAD VERTICAL FIXADO POR MADEIRA - FORNECIMENTO E INSTALAÇÃO. AF_01/2026</t>
  </si>
  <si>
    <t xml:space="preserve">GEOCOMPOSTO COM UMA FACE DE GEOTÊXTIL E NÚCLEO EM PEAD HORIZONTAL - FORNECIMENTO E INSTALAÇÃO. AF_01/2026</t>
  </si>
  <si>
    <t xml:space="preserve">GEOCOMPOSTO COM UMA FACE DE GEOTÊXTIL E NÚCLEO EM PEAD VERTICAL FIXADO POR ADESIVO CONTATO - FORNECIMENTO E INSTALAÇÃO. AF_01/2026</t>
  </si>
  <si>
    <t xml:space="preserve">GEOCOMPOSTO COM UMA FACE DE GEOTÊXTIL E NÚCLEO EM PEAD VERTICAL FIXADO POR FINCAPINO - FORNECIMENTO E INSTALAÇÃO. AF_01/2026</t>
  </si>
  <si>
    <t xml:space="preserve">GEOCOMPOSTO COM UMA FACE DE GEOTÊXTIL E NÚCLEO EM PEAD VERTICAL FIXADO POR MADEIRA - FORNECIMENTO E INSTALAÇÃO. AF_01/2026</t>
  </si>
  <si>
    <t xml:space="preserve">GEOCOMPOSTO COM UMA FACE DE GEOTÊXTIL, NÚCLEO EM PEAD E LONA PLÁSTICA IMPERMEÁVEL HORIZONTAL - FORNECIMENTO E INSTALAÇÃO. AF_01/2026</t>
  </si>
  <si>
    <t xml:space="preserve">GEOCOMPOSTO COM UMA FACE DE GEOTÊXTIL, NÚCLEO EM PEAD E LONA PLÁSTICA IMPERMEÁVEL VERTICAL FIXADO POR ADESIVO CONTATO - FORNECIMENTO E INSTALAÇÃO. AF_01/2026</t>
  </si>
  <si>
    <t xml:space="preserve">GEOCOMPOSTO COM UMA FACE DE GEOTÊXTIL, NÚCLEO EM PEAD E LONA PLÁSTICA IMPERMEÁVEL VERTICAL FIXADO POR FINCAPINO - FORNECIMENTO E INSTALAÇÃO. AF_01/2026</t>
  </si>
  <si>
    <t xml:space="preserve">GEOCOMPOSTO COM UMA FACE DE GEOTÊXTIL, NÚCLEO EM PEAD E LONA PLÁSTICA IMPERMEÁVEL VERTICAL FIXADO POR MADEIRA - FORNECIMENTO E INSTALAÇÃO. AF_01/2026</t>
  </si>
  <si>
    <t xml:space="preserve">Drenagem de ar condicionado</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</si>
  <si>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</si>
  <si>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</si>
  <si>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</si>
  <si>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</si>
  <si>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</si>
  <si>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</si>
  <si>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</si>
  <si>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</si>
  <si>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</si>
  <si>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</si>
  <si>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</si>
  <si>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</si>
  <si>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</si>
  <si>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</si>
  <si>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</si>
  <si>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</si>
  <si>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Drenos</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</si>
  <si>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</si>
  <si>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</si>
  <si>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</si>
  <si>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</si>
  <si>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</si>
  <si>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</si>
  <si>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</si>
  <si>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</si>
  <si>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</si>
  <si>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</si>
  <si>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</si>
  <si>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</si>
  <si>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</si>
  <si>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</si>
  <si>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</si>
  <si>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</si>
  <si>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</si>
  <si>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</si>
  <si>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</si>
  <si>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</si>
  <si>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</si>
  <si>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</si>
  <si>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</si>
  <si>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</si>
  <si>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</si>
  <si>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</si>
  <si>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</si>
  <si>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</si>
  <si>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</si>
  <si>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</si>
  <si>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</si>
  <si>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</si>
  <si>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</si>
  <si>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</si>
  <si>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</si>
  <si>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</si>
  <si>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</si>
  <si>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</si>
  <si>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</si>
  <si>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</si>
  <si>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</si>
  <si>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</si>
  <si>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</si>
  <si>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</si>
  <si>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</si>
  <si>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</si>
  <si>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</si>
  <si>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</si>
  <si>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</si>
  <si>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</si>
  <si>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</si>
  <si>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</si>
  <si>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Dutos para ar condicionado</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</si>
  <si>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</si>
  <si>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</si>
  <si>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</si>
  <si>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</si>
  <si>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</si>
  <si>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</si>
  <si>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</si>
  <si>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</si>
  <si>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</si>
  <si>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</si>
  <si>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</si>
  <si>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</si>
  <si>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</si>
  <si>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</si>
  <si>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</si>
  <si>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</si>
  <si>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</si>
  <si>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</si>
  <si>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</si>
  <si>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</si>
  <si>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</si>
  <si>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</si>
  <si>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</si>
  <si>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</si>
  <si>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</si>
  <si>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</si>
  <si>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</si>
  <si>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</si>
  <si>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</si>
  <si>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</si>
  <si>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</si>
  <si>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</si>
  <si>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</si>
  <si>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</si>
  <si>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</si>
  <si>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</si>
  <si>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</si>
  <si>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</si>
  <si>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</si>
  <si>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</si>
  <si>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</si>
  <si>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</si>
  <si>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</si>
  <si>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</si>
  <si>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</si>
  <si>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</si>
  <si>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</si>
  <si>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</si>
  <si>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</si>
  <si>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Eletrocalhas</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</si>
  <si>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</si>
  <si>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</si>
  <si>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</si>
  <si>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</si>
  <si>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</si>
  <si>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</si>
  <si>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</si>
  <si>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</si>
  <si>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</si>
  <si>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</si>
  <si>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</si>
  <si>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</si>
  <si>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</si>
  <si>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</si>
  <si>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</si>
  <si>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</si>
  <si>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</si>
  <si>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</si>
  <si>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</si>
  <si>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</si>
  <si>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</si>
  <si>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</si>
  <si>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</si>
  <si>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</si>
  <si>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</si>
  <si>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</si>
  <si>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</si>
  <si>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</si>
  <si>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</si>
  <si>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</si>
  <si>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</si>
  <si>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</si>
  <si>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</si>
  <si>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</si>
  <si>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</si>
  <si>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</si>
  <si>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</si>
  <si>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</si>
  <si>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</si>
  <si>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</si>
  <si>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</si>
  <si>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</si>
  <si>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</si>
  <si>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</si>
  <si>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</si>
  <si>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</si>
  <si>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</si>
  <si>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</si>
  <si>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</si>
  <si>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</si>
  <si>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</si>
  <si>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</si>
  <si>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</si>
  <si>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</si>
  <si>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</si>
  <si>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</si>
  <si>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</si>
  <si>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</si>
  <si>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</si>
  <si>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</si>
  <si>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</si>
  <si>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</si>
  <si>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</si>
  <si>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</si>
  <si>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</si>
  <si>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</si>
  <si>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</si>
  <si>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</si>
  <si>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</si>
  <si>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</si>
  <si>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</si>
  <si>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</si>
  <si>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</si>
  <si>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</si>
  <si>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</si>
  <si>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</si>
  <si>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</si>
  <si>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</si>
  <si>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</si>
  <si>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</si>
  <si>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</si>
  <si>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</si>
  <si>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</si>
  <si>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</si>
  <si>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</si>
  <si>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</si>
  <si>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</si>
  <si>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</si>
  <si>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</si>
  <si>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</si>
  <si>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Energia Solar para Edificações</t>
  </si>
  <si>
    <t xml:space="preserve">AQUECEDOR SOLAR COMPACTO, KIT PARA 1 COLETOR SOLAR A VÁCUO COM SUPORTE, RESERVATÓRIO, FIXAÇÕES E TUBOS - FORNECIMENTO E INSTALAÇÃO. AF_01/2026</t>
  </si>
  <si>
    <t xml:space="preserve">AQUECEDOR SOLAR COMPACTO, KIT PARA 1 COLETOR SOLAR EM VIDRO TEMPERADO E SERPENTINA EM TUBO DE COBRE SEM SUPORTE, RESERVATÓRIO, FIXAÇÕES E TUBOS - FORNECIMENTO E INSTALAÇÃO. AF_01/2026</t>
  </si>
  <si>
    <t xml:space="preserve">BLOCO CONCRETADO NO LOCAL, 20X20X15CM, PARA BASE DE FIXAÇÃO DA ESTRUTURA SOLAR PARA LAJE DE CONCRETO - FORNECIMENTO E INSTALAÇÃO. AF_01/2026</t>
  </si>
  <si>
    <t xml:space="preserve">BOMBA DE CIRCULACAO DE ÁGUA QUENTE, 93 ATÉ 150 W - FORNECIMENTO E INSTALAÇÃO. AF_01/2026</t>
  </si>
  <si>
    <t xml:space="preserve">CABO FOTOVOLTAICO 4 MM² FORNECIMENTO E INSTALAÇÃO. AF_01/2026</t>
  </si>
  <si>
    <t xml:space="preserve">CABO FOTOVOLTAICO 6 MM² - FORNECIMENTO E INSTALAÇÃO. AF_01/2026</t>
  </si>
  <si>
    <t xml:space="preserve">COLETOR PARA AQUECIMENTO SOLAR A VÁCUO, COM SUPORTE PARA LAJE DE CONCRETO - FORNECIMENTO E INSTALAÇÃO. AF_01/2026</t>
  </si>
  <si>
    <t xml:space="preserve">COLETOR PARA AQUECIMENTO SOLAR A VÁCUO, COM SUPORTE PARA TELHA CERÂMICA - FORNECIMENTO E INSTALAÇÃO. AF_01/2026</t>
  </si>
  <si>
    <t xml:space="preserve">COLETOR PARA AQUECIMENTO SOLAR A VÁCUO, COM SUPORTE PARA TELHA METÁLICA - FORNECIMENTO E INSTALAÇÃO. AF_01/2026</t>
  </si>
  <si>
    <t xml:space="preserve">COLETOR PARA AQUECIMENTO SOLAR DE POLIPROPILENO PARA PISCINA 1,5 M2, COM SUPORTE PARA LAJE DE CONCRETO - FORNECIMENTO E INSTALAÇÃO. AF_01/2026</t>
  </si>
  <si>
    <t xml:space="preserve">COLETOR PARA AQUECIMENTO SOLAR DE POLIPROPILENO PARA PISCINA 1,5 M2, COM SUPORTE PARA TELHA CERÂMICA - FORNECIMENTO E INSTALAÇÃO. AF_01/2026</t>
  </si>
  <si>
    <t xml:space="preserve">COLETOR PARA AQUECIMENTO SOLAR DE POLIPROPILENO PARA PISCINA 1,5 M2, COM SUPORTE PARA TELHA METÁLICA - FORNECIMENTO E INSTALAÇÃO. AF_01/2026</t>
  </si>
  <si>
    <t xml:space="preserve">COLETOR PARA AQUECIMENTO SOLAR, EM VIDRO TEMPERADO E SERPENTINA EM TUBO DE COBRE, COM SUPORTE PARA LAJE DE CONCRETO - FORNECIMENTO E INSTALAÇÃO. AF_01/2026</t>
  </si>
  <si>
    <t xml:space="preserve">COLETOR PARA AQUECIMENTO SOLAR, EM VIDRO TEMPERADO E SERPENTINA EM TUBO DE COBRE, COM SUPORTE PARA TELHA CERÂMICA - FORNECIMENTO E INSTALAÇÃO. AF_01/2026</t>
  </si>
  <si>
    <t xml:space="preserve">COLETOR PARA AQUECIMENTO SOLAR, EM VIDRO TEMPERADO E SERPENTINA EM TUBO DE COBRE, COM SUPORTE PARA TELHA METÁLICA - FORNECIMENTO E INSTALAÇÃO. AF_01/2026</t>
  </si>
  <si>
    <t xml:space="preserve">CONTROLADOR POR DIFERENCIAL DE TEMPERATURA COM 2 SENSORES - FORNECIMENTO E INSTALAÇÃO. AF_01/2026</t>
  </si>
  <si>
    <t xml:space="preserve">INVERSOR SOLAR FOTOVOLTAICO 1 MPPT - FORNECIMENTO E INSTALAÇÃO. AF_01/2026</t>
  </si>
  <si>
    <t xml:space="preserve">INVERSOR SOLAR FOTOVOLTAICO 2 MPPT - FORNECIMENTO E INSTALAÇÃO. AF_01/2026</t>
  </si>
  <si>
    <t xml:space="preserve">MICRO INVERSOR SOLAR FOTOVOLTAICO - FORNECIMENTO E INSTALAÇÃO. AF_01/2026</t>
  </si>
  <si>
    <t xml:space="preserve">PAINEL SOLAR FOTOVOLTAICO, 2 X 1 M, COM SUPORTE PARA LAJE DE CONCRETO - FORNECIMENTO E INSTALAÇÃO. AF_01/2026</t>
  </si>
  <si>
    <t xml:space="preserve">PAINEL SOLAR FOTOVOLTAICO, 2 X 1 M, COM SUPORTE PARA TELHA CERÂMICA - FORNECIMENTO E INSTALAÇÃO. AF_01/2026</t>
  </si>
  <si>
    <t xml:space="preserve">PAINEL SOLAR FOTOVOLTAICO, 2 X 1 M, COM SUPORTE PARA TELHA METÁLICA - FORNECIMENTO E INSTALAÇÃO. AF_01/2026</t>
  </si>
  <si>
    <t xml:space="preserve">RESERVATÓRIO TÉRMICO/BOILER SOLAR EM AÇO INOX 1000 L - FORNECIMENTO E INSTALAÇÃO. AF_01/2026</t>
  </si>
  <si>
    <t xml:space="preserve">RESERVATÓRIO TÉRMICO/BOILER SOLAR EM AÇO INOX 1000 L COM 5 PLACAS COLETORAS EM VIDRO TEMPERADO COM SERPENTINA EM TUBO DE COBRE 2 X 1 M - FORNECIMENTO E INSTALAÇÃO. AF_01/2026</t>
  </si>
  <si>
    <t xml:space="preserve">RESERVATÓRIO TÉRMICO/BOILER SOLAR EM AÇO INOX 200 L - FORNECIMENTO E INSTALAÇÃO. AF_01/2026</t>
  </si>
  <si>
    <t xml:space="preserve">RESERVATÓRIO TÉRMICO/BOILER SOLAR EM AÇO INOX 3000 L - FORNECIMENTO E INSTALAÇÃO. AF_01/2026</t>
  </si>
  <si>
    <t xml:space="preserve">RESERVATÓRIO TÉRMICO/BOILER SOLAR EM AÇO INOX 400 L - FORNECIMENTO E INSTALAÇÃO. AF_01/2026</t>
  </si>
  <si>
    <t xml:space="preserve">RESERVATÓRIO TÉRMICO/BOILER SOLAR EM AÇO INOX 400 L COM 2 PLACAS COLETORAS EM VIDRO TEMPERADO COM SERPENTINA EM TUBO DE COBRE 2 X 1 M - FORNECIMENTO E INSTALAÇÃO. AF_01/2026</t>
  </si>
  <si>
    <t xml:space="preserve">RESERVATÓRIO TÉRMICO/BOILER SOLAR EM AÇO INOX 600 L - FORNECIMENTO E INSTALAÇÃO. AF_01/2026</t>
  </si>
  <si>
    <t xml:space="preserve">RESERVATÓRIO TÉRMICO/BOILER SOLAR EM AÇO INOX 600 L COM 3 PLACAS COLETORAS EM VIDRO TEMPERADO COM SERPENTINA EM TUBO DE COBRE 2 X 1 M - FORNECIMENTO E INSTALAÇÃO. AF_01/2026</t>
  </si>
  <si>
    <t xml:space="preserve">RESERVATÓRIO TÉRMICO/BOILER SOLAR EM AÇO INOX 800 L - FORNECIMENTO E INSTALAÇÃO. AF_01/2026</t>
  </si>
  <si>
    <t xml:space="preserve">RESERVATÓRIO TÉRMICO/BOILER SOLAR EM AÇO INOX 800 L COM 4 PLACAS COLETORAS EM VIDRO TEMPERADO COM SERPENTINA EM TUBO DE COBRE 2 X 1 M - FORNECIMENTO E INSTALAÇÃO. AF_01/2026</t>
  </si>
  <si>
    <t xml:space="preserve">STRING BOX PARA SISTEMA FOTOVOLTAICO - FORNECIMENTO E INSTALAÇÃO. AF_01/2026</t>
  </si>
  <si>
    <t xml:space="preserve">SUPORTE DE 1 COLETOR SOLAR PARA LAJE DE CONCRETO - FORNECIMENTO E INSTALAÇÃO. AF_01/2026</t>
  </si>
  <si>
    <t xml:space="preserve">SUPORTE DE 1 COLETOR SOLAR PARA TELHA CERÂMICA - FORNECIMENTO E INSTALAÇÃO. AF_01/2026</t>
  </si>
  <si>
    <t xml:space="preserve">SUPORTE DE 1 COLETOR SOLAR PARA TELHA METÁLICA - FORNECIMENTO E INSTALAÇÃO. AF_01/2026</t>
  </si>
  <si>
    <t xml:space="preserve">Equipamentos de Proteção Coletiva</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</si>
  <si>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</si>
  <si>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</si>
  <si>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</si>
  <si>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</si>
  <si>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</si>
  <si>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</si>
  <si>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</si>
  <si>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</si>
  <si>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</si>
  <si>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</si>
  <si>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</si>
  <si>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</si>
  <si>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</si>
  <si>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</si>
  <si>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</si>
  <si>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</si>
  <si>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</si>
  <si>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</si>
  <si>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</si>
  <si>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</si>
  <si>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</si>
  <si>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</si>
  <si>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</si>
  <si>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</si>
  <si>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</si>
  <si>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</si>
  <si>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</si>
  <si>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</si>
  <si>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</si>
  <si>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</si>
  <si>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</si>
  <si>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</si>
  <si>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</si>
  <si>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</si>
  <si>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</si>
  <si>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</si>
  <si>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</si>
  <si>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</si>
  <si>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</si>
  <si>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</si>
  <si>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</si>
  <si>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</si>
  <si>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</si>
  <si>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</si>
  <si>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</si>
  <si>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</si>
  <si>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</si>
  <si>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</si>
  <si>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</si>
  <si>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</si>
  <si>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</si>
  <si>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</si>
  <si>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</si>
  <si>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</si>
  <si>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</si>
  <si>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</si>
  <si>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</si>
  <si>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</si>
  <si>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</si>
  <si>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</si>
  <si>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</si>
  <si>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</si>
  <si>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</si>
  <si>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</si>
  <si>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</si>
  <si>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</si>
  <si>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</si>
  <si>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</si>
  <si>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</si>
  <si>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</si>
  <si>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</si>
  <si>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</si>
  <si>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</si>
  <si>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</si>
  <si>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</si>
  <si>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</si>
  <si>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</si>
  <si>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</si>
  <si>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 xml:space="preserve">Escadas</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</si>
  <si>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</si>
  <si>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</si>
  <si>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</si>
  <si>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</si>
  <si>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</si>
  <si>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</si>
  <si>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</si>
  <si>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</si>
  <si>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</si>
  <si>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</si>
  <si>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</si>
  <si>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</si>
  <si>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</si>
  <si>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</si>
  <si>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</si>
  <si>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</si>
  <si>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</si>
  <si>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</si>
  <si>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</si>
  <si>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</si>
  <si>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</si>
  <si>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</si>
  <si>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</si>
  <si>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</si>
  <si>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</si>
  <si>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</si>
  <si>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</si>
  <si>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</si>
  <si>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</si>
  <si>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</si>
  <si>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</si>
  <si>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</si>
  <si>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</si>
  <si>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</si>
  <si>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</si>
  <si>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</si>
  <si>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</si>
  <si>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</si>
  <si>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</si>
  <si>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</si>
  <si>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</si>
  <si>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</si>
  <si>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</si>
  <si>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</si>
  <si>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</si>
  <si>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</si>
  <si>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</si>
  <si>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</si>
  <si>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</si>
  <si>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</si>
  <si>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</si>
  <si>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</si>
  <si>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</si>
  <si>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</si>
  <si>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</si>
  <si>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</si>
  <si>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</si>
  <si>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</si>
  <si>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</si>
  <si>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</si>
  <si>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</si>
  <si>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</si>
  <si>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</si>
  <si>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</si>
  <si>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</si>
  <si>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</si>
  <si>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</si>
  <si>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</si>
  <si>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</si>
  <si>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</si>
  <si>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</si>
  <si>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</si>
  <si>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</si>
  <si>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</si>
  <si>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</si>
  <si>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</si>
  <si>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</si>
  <si>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</si>
  <si>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</si>
  <si>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</si>
  <si>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</si>
  <si>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</si>
  <si>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</si>
  <si>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</si>
  <si>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</si>
  <si>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</si>
  <si>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</si>
  <si>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</si>
  <si>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</si>
  <si>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</si>
  <si>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</si>
  <si>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</si>
  <si>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</si>
  <si>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</si>
  <si>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</si>
  <si>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</si>
  <si>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</si>
  <si>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</si>
  <si>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Escavação Horizontal</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</si>
  <si>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</si>
  <si>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</si>
  <si>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</si>
  <si>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</si>
  <si>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</si>
  <si>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</si>
  <si>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</si>
  <si>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</si>
  <si>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</si>
  <si>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</si>
  <si>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</si>
  <si>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</si>
  <si>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</si>
  <si>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</si>
  <si>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</si>
  <si>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</si>
  <si>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</si>
  <si>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</si>
  <si>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</si>
  <si>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</si>
  <si>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</si>
  <si>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</si>
  <si>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</si>
  <si>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</si>
  <si>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</si>
  <si>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</si>
  <si>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</si>
  <si>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</si>
  <si>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</si>
  <si>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</si>
  <si>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</si>
  <si>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</si>
  <si>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</si>
  <si>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</si>
  <si>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</si>
  <si>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</si>
  <si>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</si>
  <si>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</si>
  <si>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</si>
  <si>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</si>
  <si>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a Céu Aberto</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</si>
  <si>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</si>
  <si>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</si>
  <si>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</si>
  <si>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</si>
  <si>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</si>
  <si>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</si>
  <si>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</si>
  <si>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</si>
  <si>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</si>
  <si>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</si>
  <si>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</si>
  <si>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</si>
  <si>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</si>
  <si>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</si>
  <si>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</si>
  <si>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</si>
  <si>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</si>
  <si>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</si>
  <si>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</si>
  <si>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</si>
  <si>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</si>
  <si>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</si>
  <si>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</si>
  <si>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</si>
  <si>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</si>
  <si>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</si>
  <si>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</si>
  <si>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</si>
  <si>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</si>
  <si>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</si>
  <si>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</si>
  <si>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</si>
  <si>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</si>
  <si>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</si>
  <si>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</si>
  <si>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</si>
  <si>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</si>
  <si>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</si>
  <si>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</si>
  <si>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</si>
  <si>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</si>
  <si>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</si>
  <si>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</si>
  <si>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</si>
  <si>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</si>
  <si>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</si>
  <si>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</si>
  <si>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</si>
  <si>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</si>
  <si>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</si>
  <si>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</si>
  <si>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</si>
  <si>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</si>
  <si>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</si>
  <si>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</si>
  <si>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</si>
  <si>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</si>
  <si>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</si>
  <si>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</si>
  <si>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</si>
  <si>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</si>
  <si>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</si>
  <si>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</si>
  <si>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</si>
  <si>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</si>
  <si>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</si>
  <si>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</si>
  <si>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</si>
  <si>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</si>
  <si>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</si>
  <si>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</si>
  <si>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</si>
  <si>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de Valas</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</si>
  <si>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</si>
  <si>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</si>
  <si>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</si>
  <si>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</si>
  <si>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</si>
  <si>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</si>
  <si>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</si>
  <si>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</si>
  <si>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</si>
  <si>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</si>
  <si>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</si>
  <si>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</si>
  <si>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</si>
  <si>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</si>
  <si>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</si>
  <si>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</si>
  <si>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</si>
  <si>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</si>
  <si>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</si>
  <si>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</si>
  <si>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</si>
  <si>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</si>
  <si>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</si>
  <si>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</si>
  <si>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</si>
  <si>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</si>
  <si>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</si>
  <si>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</si>
  <si>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</si>
  <si>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</si>
  <si>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</si>
  <si>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</si>
  <si>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</si>
  <si>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</si>
  <si>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</si>
  <si>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</si>
  <si>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</si>
  <si>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</si>
  <si>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</si>
  <si>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</si>
  <si>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</si>
  <si>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</si>
  <si>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</si>
  <si>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</si>
  <si>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</si>
  <si>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</si>
  <si>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</si>
  <si>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</si>
  <si>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</si>
  <si>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</si>
  <si>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</si>
  <si>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</si>
  <si>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</si>
  <si>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</si>
  <si>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</si>
  <si>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</si>
  <si>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</si>
  <si>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</si>
  <si>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</si>
  <si>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</si>
  <si>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</si>
  <si>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</si>
  <si>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</si>
  <si>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</si>
  <si>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</si>
  <si>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</si>
  <si>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</si>
  <si>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</si>
  <si>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</si>
  <si>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</si>
  <si>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</si>
  <si>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</si>
  <si>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</si>
  <si>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Escavação em Material de 3ª Categoria</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</si>
  <si>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</si>
  <si>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</si>
  <si>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</si>
  <si>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</si>
  <si>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</si>
  <si>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</si>
  <si>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</si>
  <si>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</si>
  <si>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</si>
  <si>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</si>
  <si>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</si>
  <si>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</si>
  <si>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</si>
  <si>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</si>
  <si>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</si>
  <si>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</si>
  <si>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e Preparo de Fundo de Valas</t>
  </si>
  <si>
    <t xml:space="preserve">ESCORAMENTO DE VALA, TIPO BLINDADEM, COM PROFUNDIDADE DE 0 A 1,5 M, LARGURA MAIOR OU IGUAL A 1,5 M E MENOR QUE 2,5 M - EXECUÇÃO E FORNECIMENTO, INCLUI MATERIAL. AF_01/2026</t>
  </si>
  <si>
    <t xml:space="preserve">ESCORAMENTO DE VALA, TIPO BLINDAGEM COM PROFUNDIDADE DE 0 A 1,5 M, LARGURA MAIOR OU IGUAL A 1,5 M E MENOR QUE 2,5 M - EXECUÇÃO, NÃO INCLUI MATERIAL. AF_01/2026</t>
  </si>
  <si>
    <t xml:space="preserve">ESCORAMENTO DE VALA, TIPO BLINDAGEM, COM PROFUNDIDADE DE 0 A 1,5 M, LARGURA MENOR QUE 1,5 M - EXECUÇÃO E FORNECIMENTO, INCLUI MATERIAL. AF_01/2026</t>
  </si>
  <si>
    <t xml:space="preserve">ESCORAMENTO DE VALA, TIPO BLINDAGEM, COM PROFUNDIDADE DE 0 A 1,5 M, LARGURA MENOR QUE 1,5 M - EXECUÇÃO, NÃO INCLUI MATERIAL. AF_01/2026</t>
  </si>
  <si>
    <t xml:space="preserve">ESCORAMENTO DE VALA, TIPO BLINDAGEM, COM PROFUNDIDADE DE 1,5 A 3,0 M, LARGURA MAIOR OU IGUAL A 1,5 M E MENOR QUE 2,5 M - EXECUÇÃO E FORNECIMENTO, INCLUI MATERIAL. AF_01/2026</t>
  </si>
  <si>
    <t xml:space="preserve">ESCORAMENTO DE VALA, TIPO BLINDAGEM, COM PROFUNDIDADE DE 1,5 A 3,0 M, LARGURA MAIOR OU IGUAL A 1,5 M E MENOR QUE 2,5 M - EXECUÇÃO, NÃO INCLUI MATERIAL. AF_01/2026</t>
  </si>
  <si>
    <t xml:space="preserve">ESCORAMENTO DE VALA, TIPO BLINDAGEM, COM PROFUNDIDADE DE 1,5 A 3,0 M, LARGURA MENOR QUE 1,5 M - EXECUÇÃO E FORNECIMENTO, INCLUI MATERIAL. AF_01/2026</t>
  </si>
  <si>
    <t xml:space="preserve">ESCORAMENTO DE VALA, TIPO BLINDAGEM, COM PROFUNDIDADE DE 1,5 A 3,0 M, LARGURA MENOR QUE 1,5 M - EXECUÇÃO, NÃO INCLUI MATERIAL. AF_01/2026</t>
  </si>
  <si>
    <t xml:space="preserve">ESCORAMENTO DE VALA, TIPO BLINDAGEM, COM PROFUNDIDADE DE 3,0 A 4,5 M, LARGURA MAIOR OU IGUAL A 1,5 M E MENOR QUE 2,5 M - EXECUÇÃO E FORNECIMENTO, INCLUI MATERIAL. AF_01/2026</t>
  </si>
  <si>
    <t xml:space="preserve">ESCORAMENTO DE VALA, TIPO BLINDAGEM, COM PROFUNDIDADE DE 3,0 A 4,5 M, LARGURA MAIOR OU IGUAL A 1,5 M E MENOR QUE 2,5 M - EXECUÇÃO, NÃO INCLUI MATERIAL. AF_01/2026</t>
  </si>
  <si>
    <t xml:space="preserve">ESCORAMENTO DE VALA, TIPO BLINDAGEM, COM PROFUNDIDADE DE 3,0 A 4,5 M, LARGURA MENOR QUE 1,5 M - EXECUÇÃO E FORNECIMENTO, INCLUI MATERIAL. AF_01/2026</t>
  </si>
  <si>
    <t xml:space="preserve">ESCORAMENTO DE VALA, TIPO BLINDAGEM, COM PROFUNDIDADE DE 3,0 A 4,5 M, LARGURA MENOR QUE 1,5 M - EXECUÇÃO, NÃO INCLUI MATERIAL. AF_01/2026</t>
  </si>
  <si>
    <t xml:space="preserve">ESCORAMENTO DE VALA, TIPO CONTÍNUO COM PERFIL METÁLICO "U", COM PROFUNDIDADE DE 0 A 1,5 M, LARGURA MENOR QUE 1,5 M. AF_01/2026</t>
  </si>
  <si>
    <t xml:space="preserve">ESCORAMENTO DE VALA, TIPO CONTÍNUO COM PERFIL METÁLICO "U", COM PROFUNDIDADE DE 1,5 A 3,0 M, LARGURA MAIOR OU IGUAL 1,5 M E MENOR QUE 2,5 M. AF_01/2026</t>
  </si>
  <si>
    <t xml:space="preserve">ESCORAMENTO DE VALA, TIPO CONTÍNUO COM PERFIL METÁLICO "U", COM PROFUNDIDADE DE 1,5 A 3,0 M, LARGURA MENOR QUE 1,5 M. AF_01/2026</t>
  </si>
  <si>
    <t xml:space="preserve">ESCORAMENTO DE VALA, TIPO CONTÍNUO COM PERFIL METÁLICO "U", COM PROFUNDIDADE DE 3,0 A 4,5 M, LARGURA MAIOR OU IGUAL A 1,5 M E MENOR QUE 2,5 M. AF_01/2026</t>
  </si>
  <si>
    <t xml:space="preserve">ESCORAMENTO DE VALA, TIPO CONTÍNUO COM PERFIL METÁLICO "U", COM PROFUNDIDADE DE 3,0 A 4,5 M, LARGURA MENOR QUE 1,5 M. AF_01/2026</t>
  </si>
  <si>
    <t xml:space="preserve">ESCORAMENTO DE VALA, TIPO CONTÍNUO, COM PROFUNDIDADE DE 0 A 1,5 M, LARGURA MAIOR OU IGUAL A 1,5 M E MENOR QUE 2,5 M. AF_01/2026</t>
  </si>
  <si>
    <t xml:space="preserve">ESCORAMENTO DE VALA, TIPO CONTÍNUO, COM PROFUNDIDADE DE 0 A 1,5 M, LARGURA MENOR QUE 1,5 M. AF_01/2026</t>
  </si>
  <si>
    <t xml:space="preserve">ESCORAMENTO DE VALA, TIPO CONTÍNUO, COM PROFUNDIDADE DE 1,5 A 3,0 M, LARGURA MAIOR OU IGUAL A 1,5 M E MENOR QUE 2,5 M. AF_01/2026</t>
  </si>
  <si>
    <t xml:space="preserve">ESCORAMENTO DE VALA, TIPO CONTÍNUO, COM PROFUNDIDADE DE 1,5 M A 3,0 M, LARGURA MENOR QUE 1,5 M. AF_01/2026</t>
  </si>
  <si>
    <t xml:space="preserve">ESCORAMENTO DE VALA, TIPO CONTÍNUO, COM PROFUNDIDADE DE 3,0 A 4,5 M, LARGURA MAIOR OU IGUAL A 1,5 E MENOR QUE 2,5 M. AF_01/2026</t>
  </si>
  <si>
    <t xml:space="preserve">ESCORAMENTO DE VALA, TIPO CONTÍNUO, COM PROFUNDIDADE DE 3,0 A 4,5 M, LARGURA MENOR QUE 1,5 M. AF_01/2026</t>
  </si>
  <si>
    <t xml:space="preserve">ESCORAMENTO DE VALA, TIPO DESCONTÍNUO, COM PROFUNDIDADE DE 0 A 1,5 M, LARGURA MAIOR OU IGUAL A 1,5 M E MENOR QUE 2,5 M. AF_01/2026</t>
  </si>
  <si>
    <t xml:space="preserve">ESCORAMENTO DE VALA, TIPO DESCONTÍNUO, COM PROFUNDIDADE DE 0 A 1,5 M, LARGURA MENOR QUE 1,5 M. AF_01/2026</t>
  </si>
  <si>
    <t xml:space="preserve">ESCORAMENTO DE VALA, TIPO DESCONTÍNUO, COM PROFUNDIDADE DE 1,5 A 3,0 M, LARGURA MAIOR OU IGUAL A 1,5 M E MENOR QUE 2,5 M. AF_01/2026</t>
  </si>
  <si>
    <t xml:space="preserve">ESCORAMENTO DE VALA, TIPO DESCONTÍNUO, COM PROFUNDIDADE DE 1,5 M A 3,0 M, LARGURA MENOR QUE 1,5 M. AF_01/2026</t>
  </si>
  <si>
    <t xml:space="preserve">ESCORAMENTO DE VALA, TIPO DESCONTÍNUO, COM PROFUNDIDADE DE 3,0 A 4,5 M, LARGURA MAIOR OU IGUAL A 1,5 E MENOR QUE 2,5 M. AF_01/2026</t>
  </si>
  <si>
    <t xml:space="preserve">ESCORAMENTO DE VALA, TIPO DESCONTÍNUO, COM PROFUNDIDADE DE 3,0 A 4,5 M, LARGURA MENOR QUE 1,5 M. AF_01/2026</t>
  </si>
  <si>
    <t xml:space="preserve">ESCORAMENTO DE VALA, TIPO ESTACA PRANCHA METÁLICA CRAVADA, COM PROFUNDIDADE DE 0 A 1,5 M. AF_01/2026</t>
  </si>
  <si>
    <t xml:space="preserve">ESCORAMENTO DE VALA, TIPO ESTACA PRANCHA METÁLICA CRAVADA, COM PROFUNDIDADE DE 1,5 A 3 M. AF_01/2026</t>
  </si>
  <si>
    <t xml:space="preserve">ESCORAMENTO DE VALA, TIPO ESTACA PRANCHA METÁLICA CRAVADA, COM PROFUNDIDADE DE 3 A 4,5 M. AF_01/2026</t>
  </si>
  <si>
    <t xml:space="preserve">ESCORAMENTO DE VALA, TIPO PONTALETEAMENTO, COM PROFUNDIDADE DE 0 A 1,5 M, LARGURA MAIOR OU IGUAL A 1,5 M E MENOR QUE 2,5 M. AF_01/2026</t>
  </si>
  <si>
    <t xml:space="preserve">ESCORAMENTO DE VALA, TIPO PONTALETEAMENTO, COM PROFUNDIDADE DE 0 A 1,5 M, LARGURA MENOR QUE 1,5 M. AF_01/2026</t>
  </si>
  <si>
    <t xml:space="preserve">ESCORAMENTO DE VALA, TIPO PONTALETEAMENTO, COM PROFUNDIDADE DE 1,5 A 3,0 M, LARGURA MAIOR OU IGUAL A 1,5 M E MENOR QUE 2,5 M. AF_01/2026</t>
  </si>
  <si>
    <t xml:space="preserve">ESCORAMENTO DE VALA, TIPO PONTALETEAMENTO, COM PROFUNDIDADE DE 1,5 A 3,0 M, LARGURA MENOR QUE 1,5 M. AF_01/2026</t>
  </si>
  <si>
    <t xml:space="preserve">ESCORAMENTO DE VALA, TIPO PONTALETEAMENTO, COM PROFUNDIDADE DE 3,0 A 4,5 M, LARGURA MAIOR OU IGUAL A 1,5 M E MENOR QUE 2,5 M. AF_01/2026</t>
  </si>
  <si>
    <t xml:space="preserve">ESCORAMENTO DE VALA, TIPO PONTALETEAMENTO, COM PROFUNDIDADE DE 3,0 A 4,5 M, LARGURA MENOR QUE 1,5 M. AF_01/2026</t>
  </si>
  <si>
    <t xml:space="preserve">ESCORAMENTO DE VALA,TIPO CONTÍNUO COM PERFIL METÁLICO "U", COM PROFUNDIDADE DE 0 A 1,5 M, LARGURA MAIOR OU IGUAL A 1,5 E MENOR QUE 2,5 M. AF_01/2026</t>
  </si>
  <si>
    <t xml:space="preserve">PREPARO DE FUNDO DE VALA COM LARGURA MAIOR OU IGUAL A 1,5 M E MENOR QUE 2,5 M (ACERTO DO SOLO NATURAL), EM LOCAL COM NÍVEL ALTO DE INTERFERÊNCIA. AF_01/2026</t>
  </si>
  <si>
    <t xml:space="preserve">PREPARO DE FUNDO DE VALA COM LARGURA MAIOR OU IGUAL A 1,5 M E MENOR QUE 2,5 M (ACERTO DO SOLO NATURAL), EM LOCAL COM NÍVEL BAIXO DE INTERFERÊNCIA. AF_01/2026</t>
  </si>
  <si>
    <t xml:space="preserve">PREPARO DE FUNDO DE VALA COM LARGURA MAIOR OU IGUAL A 1,5 M E MENOR QUE 2,5 M, COM CAMADA DE AREIA, LANÇAMENTO MANUAL. AF_01/2026</t>
  </si>
  <si>
    <t xml:space="preserve">PREPARO DE FUNDO DE VALA COM LARGURA MAIOR OU IGUAL A 1,5 M E MENOR QUE 2,5 M, COM CAMADA DE AREIA, LANÇAMENTO MECANIZADO. AF_01/2026</t>
  </si>
  <si>
    <t xml:space="preserve">PREPARO DE FUNDO DE VALA COM LARGURA MAIOR OU IGUAL A 1,5 M E MENOR QUE 2,5 M, COM CAMADA DE BRITA, LANÇAMENTO MANUAL. AF_01/2026</t>
  </si>
  <si>
    <t xml:space="preserve">PREPARO DE FUNDO DE VALA COM LARGURA MAIOR OU IGUAL A 1,5 M E MENOR QUE 2,5 M, COM CAMADA DE BRITA, LANÇAMENTO MECANIZADO. AF_01/2026</t>
  </si>
  <si>
    <t xml:space="preserve">PREPARO DE FUNDO DE VALA COM LARGURA MENOR QUE 1,5 M (ACERTO DO SOLO NATURAL), EM LOCAL COM NÍVEL ALTO DE INTERFERÊNCIA. AF_01/2026</t>
  </si>
  <si>
    <t xml:space="preserve">PREPARO DE FUNDO DE VALA COM LARGURA MENOR QUE 1,5 M (ACERTO DO SOLO NATURAL), EM LOCAL COM NÍVEL BAIXO DE INTERFERÊNCIA. AF_01/2026</t>
  </si>
  <si>
    <t xml:space="preserve">PREPARO DE FUNDO DE VALA COM LARGURA MENOR QUE 1,5 M, COM CAMADA DE AREIA, LANÇAMENTO MANUAL. AF_01/2026</t>
  </si>
  <si>
    <t xml:space="preserve">PREPARO DE FUNDO DE VALA COM LARGURA MENOR QUE 1,5 M, COM CAMADA DE AREIA, LANÇAMENTO MECANIZADO. AF_01/2026</t>
  </si>
  <si>
    <t xml:space="preserve">PREPARO DE FUNDO DE VALA COM LARGURA MENOR QUE 1,5 M, COM CAMADA DE BRITA, LANÇAMENTO MANUAL. AF_01/2026</t>
  </si>
  <si>
    <t xml:space="preserve">PREPARO DE FUNDO DE VALA COM LARGURA MENOR QUE 1,5 M, COM CAMADA DE BRITA, LANÇAMENTO MECANIZADO. AF_01/2026</t>
  </si>
  <si>
    <t xml:space="preserve">Esgotamento de Vala e Rebaixamento do Lençol Freático</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</si>
  <si>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</si>
  <si>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</si>
  <si>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</si>
  <si>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</si>
  <si>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</si>
  <si>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</si>
  <si>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</si>
  <si>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</si>
  <si>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</si>
  <si>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</si>
  <si>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</si>
  <si>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</si>
  <si>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</si>
  <si>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</si>
  <si>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</si>
  <si>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Esquadrias - Janelas</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</si>
  <si>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</si>
  <si>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</si>
  <si>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</si>
  <si>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</si>
  <si>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</si>
  <si>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</si>
  <si>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</si>
  <si>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</si>
  <si>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</si>
  <si>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</si>
  <si>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</si>
  <si>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</si>
  <si>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</si>
  <si>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</si>
  <si>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</si>
  <si>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</si>
  <si>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</si>
  <si>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</si>
  <si>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</si>
  <si>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</si>
  <si>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</si>
  <si>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</si>
  <si>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</si>
  <si>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</si>
  <si>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</si>
  <si>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</si>
  <si>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</si>
  <si>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</si>
  <si>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</si>
  <si>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</si>
  <si>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</si>
  <si>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Esquadrias - Portas</t>
  </si>
  <si>
    <t xml:space="preserve">ALIZAR DE 5X1,5CM PARA PORTA FIXADO COM PREGOS - SOMENTE INSTALAÇÃO. AF_10/2025</t>
  </si>
  <si>
    <t xml:space="preserve">ALIZAR DE 5X1,5CM PARA PORTA FIXADO COM PREGOS, PADRÃO MÉDIO - FORNECIMENTO E INSTALAÇÃO. AF_10/2025</t>
  </si>
  <si>
    <t xml:space="preserve">ALIZAR DE 5X1,5CM PARA PORTA FIXADO COM PREGOS, PADRÃO POPULAR - FORNECIMENTO E INSTALAÇÃO. AF_10/2025</t>
  </si>
  <si>
    <t xml:space="preserve">BATENTE DE AÇO GALVANIZADO, COM PERFIL PRÉ-FABRICADO, FIXADO COM ARGAMASSA, COM SOLDA, GRAPAS E FUROS PARA FERRAGENS INCLUSOS. AF_10/2025</t>
  </si>
  <si>
    <t xml:space="preserve">BATENTE PARA PORTA COM BANDEIRA, FIXAÇÃO COM PARAFUSO E BUCHA. AF_10/2025</t>
  </si>
  <si>
    <t xml:space="preserve">BATENTE PARA PORTA DE MADEIRA, FIXAÇÃO COM ARGAMASSA, PADRÃO MÉDIO - FORNECIMENTO E INSTALAÇÃO. AF_10/2025</t>
  </si>
  <si>
    <t xml:space="preserve">BATENTE PARA PORTA DE MADEIRA, FIXAÇÃO COM ARGAMASSA, PADRÃO POPULAR FORNECIMENTO E INSTALAÇÃO. AF_10/2025</t>
  </si>
  <si>
    <t xml:space="preserve">BATENTE PARA PORTA DE MADEIRA, PADRÃO MÉDIO - FORNECIMENTO E MONTAGEM. AF_10/2025</t>
  </si>
  <si>
    <t xml:space="preserve">BATENTE PARA PORTA DE MADEIRA, PADRÃO POPULAR - FORNECIMENTO E MONTAGEM. AF_10/2025</t>
  </si>
  <si>
    <t xml:space="preserve">CREMONA EM LATÃO CROMADO OU POLIDO, COMPLETA. AF_10/2025</t>
  </si>
  <si>
    <t xml:space="preserve">DOBRADIÇA EM AÇO/FERRO, 3" X 2 1/2", E=1,9 A 2MM, SEN ANEL, CROMADO OU ZINCADO, TAMPA BOLA, COM PARAFUSOS. AF_10/2025</t>
  </si>
  <si>
    <t xml:space="preserve">DOBRADIÇA TIPO VAI E VEM EM LATÃO POLIDO 3". AF_10/2025</t>
  </si>
  <si>
    <t xml:space="preserve">FECHADURA DE EMBUTIR COM CILINDRO, EXTERNA, COMPLETA, ACABAMENTO PADRÃO MÉDIO, INCLUSO EXECUÇÃO DE FURO - FORNECIMENTO E INSTALAÇÃO. AF_10/2025</t>
  </si>
  <si>
    <t xml:space="preserve">FECHADURA DE EMBUTIR COM CILINDRO, EXTERNA, COMPLETA, ACABAMENTO PADRÃO POPULAR, INCLUSO EXECUÇÃO DE FURO - FORNECIMENTO E INSTALAÇÃO. AF_10/2025</t>
  </si>
  <si>
    <t xml:space="preserve">FECHADURA DE EMBUTIR PARA PORTA DE BANHEIRO, COMPLETA, ACABAMENTO PADRÃO MÉDIO, INCLUSO EXECUÇÃO DE FURO - FORNECIMENTO E INSTALAÇÃO. AF_10/2025</t>
  </si>
  <si>
    <t xml:space="preserve">FECHADURA DE EMBUTIR PARA PORTA DE BANHEIRO, COMPLETA, ACABAMENTO PADRÃO POPULAR, INCLUSO EXECUÇÃO DE FURO - FORNECIMENTO E INSTALAÇÃO. AF_10/2025</t>
  </si>
  <si>
    <t xml:space="preserve">FECHADURA DE EMBUTIR PARA PORTAS INTERNAS, COMPLETA, ACABAMENTO PADRÃO MÉDIO, COM EXECUÇÃO DE FURO - FORNECIMENTO E INSTALAÇÃO. AF_10/2025</t>
  </si>
  <si>
    <t xml:space="preserve">FECHADURA DE EMBUTIR PARA PORTAS INTERNAS, COMPLETA, ACABAMENTO PADRÃO POPULAR, COM EXECUÇÃO DE FURO - FORNECIMENTO E INSTALAÇÃO. AF_10/2025</t>
  </si>
  <si>
    <t xml:space="preserve">FECHO DE EMBUTIR TIPO UNHA 22CM. AF_10/2025</t>
  </si>
  <si>
    <t xml:space="preserve">FECHO DE EMBUTIR TIPO UNHA 40CM. AF_10/2025</t>
  </si>
  <si>
    <t xml:space="preserve">KIT DE PORTA DE MADEIRA FRISADA, SEMI-OCA (LEVE OU MÉDIA), PADRÃO MÉDIO 60X210CM, ESPESSURA DE 3CM, ITENS INCLUSOS: DOBRADIÇAS, MONTAGEM E INSTALAÇÃO DO BATENTE, SEM FECHADURA - FORNECIMENTO E INSTALAÇÃO. AF_10/2025</t>
  </si>
  <si>
    <t xml:space="preserve">KIT DE PORTA DE MADEIRA FRISADA, SEMI-OCA (LEVE OU MÉDIA), PADRÃO MÉDIO, 60X210CM,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</si>
  <si>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</si>
  <si>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DO BATENTE, SEM FECHADURA - FORNECIMENTO E INSTALAÇÃO. AF_10/2025</t>
  </si>
  <si>
    <t xml:space="preserve">KIT DE PORTA DE MADEIRA FRISADA, SEMI-OCA (LEVE OU MÉDIA), PADRÃO MÉDIO, 80X210CM, ESPESSURA DE 3,5CM, ITENS INCLUSOS: DOBRADIÇAS, MONTAGEM E INSTALAÇÃO DE BATENTE, FECHADURA COM EXECUÇÃO DO FURO - FORNECIMENTO E INSTALAÇÃO. AF_10/2025</t>
  </si>
  <si>
    <t xml:space="preserve">KIT DE PORTA DE MADEIRA FRISADA, SEMI-OCA (LEVE OU MÉDIA), PADRÃO MÉDIO, 80X210CM, ESPESSURA DE 3,5CM, ITENS INCLUSOS: DOBRADIÇAS, MONTAGEM E INSTALAÇÃO DO BATENTE, SEM FECHADURA - FORNECIMENTO E INSTALAÇÃO. AF_10/2025</t>
  </si>
  <si>
    <t xml:space="preserve">KIT DE PORTA DE MADEIRA FRISADA, SEMI-OCA (LEVE OU MÉDIA), PADRÃO POPULAR, 60X210CM, ESPESSURA DE 3CM, ITENS INCLUSOS: DOBRADIÇAS, MONTAGEM E INSTALAÇÃO DE BATENTE, FECHADURA COM EXECUÇÃO DO FURO - FORNECIMENTO E INSTALAÇÃO. AF_10/2025</t>
  </si>
  <si>
    <t xml:space="preserve">KIT DE PORTA DE MADEIRA FRISADA, SEMI-OCA (LEVE OU MÉDIA), PADRÃO POPULAR, 60X210CM, ESPESSURA DE 3CM, ITENS INCLUSOS: DOBRADIÇAS, MONTAGEM E INSTALAÇÃO DO BATENTE, SEM FECHADURA - FORNECIMENTO E INSTALAÇÃO. AF_10/2025</t>
  </si>
  <si>
    <t xml:space="preserve">KIT DE PORTA DE MADEIRA FRISADA, SEMI-OCA (LEVE OU MÉDIA), PADRÃO POPULAR, 70X210CM, ESPESSURA DE 3CM, ITENS INCLUSOS: DOBRADIÇAS, MONTAGEM E INSTALAÇÃO DE BATENTE, FECHADURA COM EXECUÇÃO DO FURO - FORNECIMENTO E INSTALAÇÃO. AF_10/2025</t>
  </si>
  <si>
    <t xml:space="preserve">KIT DE PORTA DE MADEIRA FRISADA, SEMI-OCA (LEVE OU MÉDIA), PADRÃO POPULAR, 70X210CM, ESPESSURA DE 3CM, ITENS INCLUSOS: DOBRADIÇAS, MONTAGEM E INSTALAÇÃO DO BATENTE, SEM FECHADURA - FORNECIMENTO E INSTALAÇÃO. AF_10/2025</t>
  </si>
  <si>
    <t xml:space="preserve">KIT DE PORTA DE MADEIRA FRISADA, SEMI-OCA (LEVE OU MÉDIA), PADRÃO POPULAR, 80X210CM, ESPESSURA DE 3,5CM, ITENS INCLUSOS: DOBRADIÇAS, MONTAGEM E INSTALAÇÃO DE BATENTE, FECHADURA COM EXECUÇÃO DO FURO - FORNECIMENTO E INSTALAÇÃO. AF_10/2025</t>
  </si>
  <si>
    <t xml:space="preserve">KIT DE PORTA DE MADEIRA FRISADA, SEMI-OCA (LEVE OU MÉDIA), PADRÃO POPULAR, 80X210CM, ESPESSURA DE 3,5CM, ITENS INCLUSOS: DOBRADIÇAS, MONTAGEM E INSTALAÇÃO DO BATENTE, SEM FECHADURA - FORNECIMENTO E INSTALAÇÃO. AF_10/2025</t>
  </si>
  <si>
    <t xml:space="preserve">KIT DE PORTA DE MADEIRA PARA PINTURA, MACIÇA (PESADA OU SUPERPESADA), PADRÃO MÉDIO, 80X210CM, ESPESSURA DE 3,5CM, ITENS INCLUSOS: DOBRADIÇAS, MONTAGEM E INSTALAÇÃO DO BATENTE, FECHADURA COM EXECUÇÃO DO FURO - FORNECIMENTO E INSTALAÇÃO. AF_10/2025</t>
  </si>
  <si>
    <t xml:space="preserve">KIT DE PORTA DE MADEIRA PARA PINTURA, MACIÇA (PESADA OU SUPERPESADA), PADRÃO MÉDIO, 90X210CM, ESPESSURA DE 3,5CM, ITENS INCLUSOS: DOBRADIÇAS, MONTAGEM E INSTALAÇÃO DO BATENTE, FECHADURA COM EXECUÇÃO DO FURO - FORNECIMENTO E INSTALAÇÃO. AF_10/2025</t>
  </si>
  <si>
    <t xml:space="preserve">KIT DE PORTA DE MADEIRA PARA PINTURA, MACIÇA (PESADA OU SUPERPESADA), PADRÃO POPULAR, 80X210CM, ESPESSURA DE 3,5CM, ITENS INCLUSOS: DOBRADIÇAS, MONTAGEM E INSTALAÇÃO DO BATENTE, FECHADURA COM EXECUÇÃO DO FURO - FORNECIMENTO E INSTALAÇÃO. AF_10/2025</t>
  </si>
  <si>
    <t xml:space="preserve">KIT DE PORTA DE MADEIRA PARA PINTURA, MACIÇA (PESADA OU SUPERPESADA), PADRÃO POPULAR, 90X210CM,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</si>
  <si>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</si>
  <si>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SEM FECHADURA - FORNECIMENTO E INSTALAÇÃO. AF_10/2025</t>
  </si>
  <si>
    <t xml:space="preserve">KIT DE PORTA DE MADEIRA PARA PINTURA, SEMI-OCA (LEVE OU MÉDIA), PADRÃO MÉDIO, 70X210CM, ESPESSURA DE 3,5CM, ITENS INCLUSOS: DOBRADIÇAS, MONTAGEM E INSTALAÇÃO DO BATENTE, FECHADURA COM EXECUÇÃO DO FURO - FORNECIMENTO E INSTALAÇÃO. AF_10/2025</t>
  </si>
  <si>
    <t xml:space="preserve">KIT DE PORTA DE MADEIRA PARA PINTURA, SEMI-OCA (LEVE OU MÉDIA), PADRÃO MÉDIO, 70X210CM, ESPESSURA DE 3,5CM, ITENS INCLUSOS: DOBRADIÇAS, MONTAGEM E INSTALAÇÃO DO BATENTE, SEM FECHADURA - FORNECIMENTO E INSTALAÇÃO. AF_10/2025</t>
  </si>
  <si>
    <t xml:space="preserve">KIT DE PORTA DE MADEIRA PARA PINTURA, SEMI-OCA (LEVE OU MÉDIA), PADRÃO MÉDIO, 80X210CM, ESPESSURA DE 3,5CM, ITENS INCLUSOS: DOBRADIÇAS, MONTAGEM E INSTALAÇÃO DO BATENTE, FECHADURA COM EXECUÇÃO DO FURO - FORNECIMENTO E INSTALAÇÃO. AF_10/2025</t>
  </si>
  <si>
    <t xml:space="preserve">KIT DE PORTA DE MADEIRA PARA PINTURA, SEMI-OCA (LEVE OU MÉDIA), PADRÃO MÉDIO, 80X210CM, ESPESSURA DE 3,5CM, ITENS INCLUSOS: DOBRADIÇAS, MONTAGEM E INSTALAÇÃO DO BATENTE, SEM FECHADURA - FORNECIMENTO E INSTALAÇÃO. AF_10/2025</t>
  </si>
  <si>
    <t xml:space="preserve">KIT DE PORTA DE MADEIRA PARA PINTURA, SEMI-OCA (LEVE OU MÉDIA), PADRÃO MÉDIO, 90X210CM, ESPESSURA DE 3,5CM, ITENS INCLUSOS: DOBRADIÇAS, MONTAGEM E INSTALAÇÃO DO BATENTE, FECHADURA COM EXECUÇÃO DO FURO - FORNECIMENTO E INSTALAÇÃO. AF_10/2025</t>
  </si>
  <si>
    <t xml:space="preserve">KIT DE PORTA DE MADEIRA PARA PINTURA, SEMI-OCA (LEVE OU MÉDIA), PADRÃO MÉDIO, 90X210CM, ESPESSURA DE 3,5CM, ITENS INCLUSOS: DOBRADIÇAS, MONTAGEM E INSTALAÇÃO DO BATENTE, SEM FECHADURA - FORNECIMENTO E INSTALAÇÃO. AF_10/2025</t>
  </si>
  <si>
    <t xml:space="preserve">KIT DE PORTA DE MADEIRA PARA PINTURA, SEMI-OCA (LEVE OU MÉDIA), PADRÃO POPULAR, 60X210CM, ESPESSURA DE 3,5CM, ITENS INCLUSOS: DOBRADIÇAS, MONTAGEM E INSTALAÇÃO DO BATENTE, FECHADURA COM EXECUÇÃO DO FURO - FORNECIMENTO E INSTALAÇÃO. AF_10/2025</t>
  </si>
  <si>
    <t xml:space="preserve">KIT DE PORTA DE MADEIRA PARA PINTURA, SEMI-OCA (LEVE OU MÉDIA), PADRÃO POPULAR, 60X210CM, ESPESSURA DE 3,5CM, ITENS INCLUSOS: DOBRADIÇAS, MONTAGEM E INSTALAÇÃO DO BATENTE, SEM FECHADURA - FORNECIMENTO E INSTALAÇÃO. AF_10/2025</t>
  </si>
  <si>
    <t xml:space="preserve">KIT DE PORTA DE MADEIRA PARA PINTURA, SEMI-OCA (LEVE OU MÉDIA), PADRÃO POPULAR, 70X210CM, ESPESSURA DE 3,5CM, ITENS INCLUSOS: DOBRADIÇAS, MONTAGEM E INSTALAÇÃO DO BATENTE, FECHADURA COM EXECUÇÃO DO FURO - FORNECIMENTO E INSTALAÇÃO. AF_10/2025</t>
  </si>
  <si>
    <t xml:space="preserve">KIT DE PORTA DE MADEIRA PARA PINTURA, SEMI-OCA (LEVE OU MÉDIA), PADRÃO POPULAR, 70X210CM, ESPESSURA DE 3,5CM, ITENS INCLUSOS: DOBRADIÇAS, MONTAGEM E INSTALAÇÃO DO BATENTE, SEM FECHADURA - FORNECIMENTO E INSTALAÇÃO. AF_10/2025</t>
  </si>
  <si>
    <t xml:space="preserve">KIT DE PORTA DE MADEIRA PARA PINTURA, SEMI-OCA (LEVE OU MÉDIA), PADRÃO POPULAR, 80X210CM, ESPESSURA DE 3,5CM, ITENS INCLUSOS: DOBRADIÇAS, MONTAGEM E INSTALAÇÃO DO BATENTE, FECHADURA COM EXECUÇÃO DO FURO - FORNECIMENTO E INSTALAÇÃO. AF_10/2025</t>
  </si>
  <si>
    <t xml:space="preserve">KIT DE PORTA DE MADEIRA PARA PINTURA, SEMI-OCA (LEVE OU MÉDIA), PADRÃO POPULAR, 80X210CM, ESPESSURA DE 3,5CM, ITENS INCLUSOS: DOBRADIÇAS, MONTAGEM E INSTALAÇÃO DO BATENTE, SEM FECHADURA - FORNECIMENTO E INSTALAÇÃO. AF_10/2025</t>
  </si>
  <si>
    <t xml:space="preserve">KIT DE PORTA DE MADEIRA PARA PINTURA, SEMI-OCA (LEVE OU MÉDIA), PADRÃO POPULAR, 90X210CM, ESPESSURA DE 3,5CM, ITENS INCLUSOS: DOBRADIÇAS, MONTAGEM E INSTALAÇÃO DO BATENTE, FECHADURA COM EXECUÇÃO DO FURO - FORNECIMENTO E INSTALAÇÃO. AF_10/2025</t>
  </si>
  <si>
    <t xml:space="preserve">KIT DE PORTA DE MADEIRA PARA PINTURA, SEMI-OCA (LEVE OU MÉDIA), PADRÃO POPULAR, 90X210CM, ESPESSURA DE 3,5CM, ITENS INCLUSOS: DOBRADIÇAS, MONTAGEM E INSTALAÇÃO DO BATENTE, SEM FECHADURA - FORNECIMENTO E INSTALAÇÃO. AF_10/2025</t>
  </si>
  <si>
    <t xml:space="preserve">KIT DE PORTA DE MADEIRA PARA PINTURA, SEMI-OCA (PESADA OU SUPERPESADA), PADRÃO MÉDIO, 80X210CM, ESPESSURA DE 3,5CM, ITENS INCLUSOS: DOBRADIÇAS, MONTAGEM E INSTALAÇÃO DO BATENTE, SEM FECHADURA - FORNECIMENTO E INSTALAÇÃO. AF_10/2025</t>
  </si>
  <si>
    <t xml:space="preserve">KIT DE PORTA DE MADEIRA PARA PINTURA, SEMI-OCA (PESADA OU SUPERPESADA), PADRÃO MÉDIO, 90X210CM, ESPESSURA DE 3,5CM, ITENS INCLUSOS: DOBRADIÇAS, MONTAGEM E INSTALAÇÃO DO BATENTE, SEM FECHADURA - FORNECIMENTO E INSTALAÇÃO. AF_10/2025</t>
  </si>
  <si>
    <t xml:space="preserve">KIT DE PORTA DE MADEIRA PARA PINTURA, SEMI-OCA (PESADA OU SUPERPESADA), PADRÃO POPULAR, 80X210CM, ESPESSURA DE 3,5CM, ITENS INCLUSOS: DOBRADIÇAS, MONTAGEM E INSTALAÇÃO DO BATENTE, SEM FECHADURA - FORNECIMENTO E INSTALAÇÃO. AF_10/2025</t>
  </si>
  <si>
    <t xml:space="preserve">KIT DE PORTA DE MADEIRA PARA PINTURA, SEMI-OCA (PESADA OU SUPERPESADA), PADRÃO POPULAR, 90X210CM, ESPESSURA DE 3,5CM, ITENS INCLUSOS: DOBRADIÇAS, MONTAGEM E INSTALAÇÃO DO BATENTE, SEM FECHADURA - FORNECIMENTO E INSTALAÇÃO. AF_10/2025</t>
  </si>
  <si>
    <t xml:space="preserve">KIT DE PORTA DE MADEIRA PARA VERNIZ, SEMI-OCA (LEVE OU MÉDIA), PADRÃO MÉDIO, 60X210CM, ESPESSURA DE 3,5CM, ITENS INCLUSOS: DOBRADIÇAS, MONTAGEM E INSTALAÇÃO DE BATENTE, FECHADURA COM EXECUÇÃO DO FURO - FORNECIMENTO E INSTALAÇÃO. AF_10/2025</t>
  </si>
  <si>
    <t xml:space="preserve">KIT DE PORTA DE MADEIRA PARA VERNIZ, SEMI-OCA (LEVE OU MÉDIA), PADRÃO MÉDIO, 60X210CM, ESPESSURA DE 3,5CM, ITENS INCLUSOS: DOBRADIÇAS, MONTAGEM E INSTALAÇÃO DO BATENTE, SEM FECHADURA - FORNECIMENTO E INSTALAÇÃO. AF_10/2025</t>
  </si>
  <si>
    <t xml:space="preserve">KIT DE PORTA DE MADEIRA PARA VERNIZ, SEMI-OCA (LEVE OU MÉDIA), PADRÃO MÉDIO, 70X210CM, ESPESSURA DE 3,5CM, ITENS INCLUSOS: DOBRADIÇAS, MONTAGEM E INSTALAÇÃO DE BATENTE, FECHADURA COM EXECUÇÃO DO FURO - FORNECIMENTO E INSTALAÇÃO. AF_10/2025</t>
  </si>
  <si>
    <t xml:space="preserve">KIT DE PORTA DE MADEIRA PARA VERNIZ, SEMI-OCA (LEVE OU MÉDIA), PADRÃO MÉDIO, 70X210CM, ESPESSURA DE 3,5CM, ITENS INCLUSOS: DOBRADIÇAS, MONTAGEM E INSTALAÇÃO DO BATENTE, SEM FECHADURA - FORNECIMENTO E INSTALAÇÃO. AF_10/2025</t>
  </si>
  <si>
    <t xml:space="preserve">KIT DE PORTA DE MADEIRA PARA VERNIZ, SEMI-OCA (LEVE OU MÉDIA), PADRÃO MÉDIO, 80X210CM, ESPESSURA DE 3,5CM, ITENS INCLUSOS: DOBRADIÇAS, MONTAGEM E INSTALAÇÃO DE BATENTE, FECHADURA COM EXECUÇÃO DO FURO - FORNECIMENTO E INSTALAÇÃO. AF_10/2025</t>
  </si>
  <si>
    <t xml:space="preserve">KIT DE PORTA DE MADEIRA PARA VERNIZ, SEMI-OCA (LEVE OU MÉDIA), PADRÃO MÉDIO, 80X210CM, ESPESSURA DE 3,5CM, ITENS INCLUSOS: DOBRADIÇAS, MONTAGEM E INSTALAÇÃO DO BATENTE, SEM FECHADURA - FORNECIMENTO E INSTALAÇÃO. AF_10/2025</t>
  </si>
  <si>
    <t xml:space="preserve">KIT DE PORTA DE MADEIRA PARA VERNIZ, SEMI-OCA (LEVE OU MÉDIA), PADRÃO MÉDIO, 90X210CM, ESPESSURA DE 3,5CM, ITENS INCLUSOS: DOBRADIÇAS, MONTAGEM E INSTALAÇÃO DE BATENTE, FECHADURA COM EXECUÇÃO DO FURO - FORNECIMENTO E INSTALAÇÃO. AF_10/2025</t>
  </si>
  <si>
    <t xml:space="preserve">KIT DE PORTA DE MADEIRA PARA VERNIZ, SEMI-OCA (LEVE OU MÉDIA), PADRÃO MÉDIO, 90X210CM, ESPESSURA DE 3,5CM, ITENS INCLUSOS: DOBRADIÇAS, MONTAGEM E INSTALAÇÃO DO BATENTE, SEM FECHADURA - FORNECIMENTO E INSTALAÇÃO. AF_10/2025</t>
  </si>
  <si>
    <t xml:space="preserve">KIT DE PORTA DE MADEIRA PARA VERNIZ, SEMI-OCA (LEVE OU MÉDIA), PADRÃO POPULAR, 60X210CM, ESPESSURA DE 3,5CM, ITENS INCLUSOS: DOBRADIÇAS, MONTAGEM E INSTALAÇÃO DE BATENTE, FECHADURA COM EXECUÇÃO DO FURO - FORNECIMENTO E INSTALAÇÃO. AF_10/2025</t>
  </si>
  <si>
    <t xml:space="preserve">KIT DE PORTA DE MADEIRA PARA VERNIZ, SEMI-OCA (LEVE OU MÉDIA), PADRÃO POPULAR, 60X210CM, ESPESSURA DE 3,5CM, ITENS INCLUSOS: DOBRADIÇAS, MONTAGEM E INSTALAÇÃO DO BATENTE, SEM FECHADURA - FORNECIMENTO E INSTALAÇÃO. AF_10/2025</t>
  </si>
  <si>
    <t xml:space="preserve">KIT DE PORTA DE MADEIRA PARA VERNIZ, SEMI-OCA (LEVE OU MÉDIA), PADRÃO POPULAR, 70X210CM, ESPESSURA DE 3,5CM, ITENS INCLUSOS: DOBRADIÇAS, MONTAGEM E INSTALAÇÃO DE BATENTE, FECHADURA COM EXECUÇÃO DO FURO - FORNECIMENTO E INSTALAÇÃO. AF_10/2025</t>
  </si>
  <si>
    <t xml:space="preserve">KIT DE PORTA DE MADEIRA PARA VERNIZ, SEMI-OCA (LEVE OU MÉDIA), PADRÃO POPULAR, 70X210CM, ESPESSURA DE 3,5CM, ITENS INCLUSOS: DOBRADIÇAS, MONTAGEM E INSTALAÇÃO DO BATENTE, SEM FECHADURA - FORNECIMENTO E INSTALAÇÃO. AF_10/2025</t>
  </si>
  <si>
    <t xml:space="preserve">KIT DE PORTA DE MADEIRA PARA VERNIZ, SEMI-OCA (LEVE OU MÉDIA), PADRÃO POPULAR, 80X210CM, ESPESSURA DE 3,5CM, ITENS INCLUSOS: DOBRADIÇAS, MONTAGEM E INSTALAÇÃO DE BATENTE, FECHADURA COM EXECUÇÃO DO FURO - FORNECIMENTO E INSTALAÇÃO. AF_10/2025</t>
  </si>
  <si>
    <t xml:space="preserve">KIT DE PORTA DE MADEIRA PARA VERNIZ, SEMI-OCA (LEVE OU MÉDIA), PADRÃO POPULAR, 80X210CM, ESPESSURA DE 3,5CM, ITENS INCLUSOS: DOBRADIÇAS, MONTAGEM E INSTALAÇÃO DO BATENTE, SEM FECHADURA - FORNECIMENTO E INSTALAÇÃO. AF_10/2025</t>
  </si>
  <si>
    <t xml:space="preserve">KIT DE PORTA DE MADEIRA PARA VERNIZ, SEMI-OCA (LEVE OU MÉDIA), PADRÃO POPULAR, 90X210CM, ESPESSURA DE 3,5CM, ITENS INCLUSOS: DOBRADIÇAS, MONTAGEM E INSTALAÇÃO DE BATENTE, FECHADURA COM EXECUÇÃO DO FURO - FORNECIMENTO E INSTALAÇÃO. AF_10/2025</t>
  </si>
  <si>
    <t xml:space="preserve">KIT DE PORTA DE MADEIRA PARA VERNIZ, SEMI-OCA (LEVE OU MÉDIA), PADRÃO POPULAR, 90X210CM, ESPESSURA DE 3,5CM, ITENS INCLUSOS: DOBRADIÇAS, MONTAGEM E INSTALAÇÃO DO BATENTE, SEM FECHADURA - FORNECIMENTO E INSTALAÇÃO. AF_10/2025</t>
  </si>
  <si>
    <t xml:space="preserve">KIT DE PORTA DE MADEIRA TIPO MEXICANA, MACIÇA (PESADA OU SUPERPESADA), PADRÃO MÉDIO, 80X210CM, ESPESSURA DE 3,5CM, ITENS INCLUSOS: DOBRADIÇAS, MONTAGEM E INSTALAÇÃO DE BATENTE, FECHADURA COM EXECUÇÃO DO FURO - FORNECIMENTO E INSTALAÇÃO. AF_10/2025</t>
  </si>
  <si>
    <t xml:space="preserve">KIT DE PORTA DE MADEIRA TIPO MEXICANA, MACIÇA (PESADA OU SUPERPESADA), PADRÃO MÉDIO, 80X210CM, ESPESSURA DE 3,5CM, ITENS INCLUSOS: DOBRADIÇAS, MONTAGEM E INSTALAÇÃO DO BATENTE, SEM FECHADURA - FORNECIMENTO E INSTALAÇÃO. AF_10/2025</t>
  </si>
  <si>
    <t xml:space="preserve">KIT DE PORTA DE MADEIRA TIPO MEXICANA, MACIÇA (PESADA OU SUPERPESADA), PADRÃO POPULAR, 80X210CM, ESPESSURA DE 3,5CM, ITENS INCLUSOS: DOBRADIÇAS, MONTAGEM E INSTALAÇÃO DE BATENTE, FECHADURA COM EXECUÇÃO DO FURO - FORNECIMENTO E INSTALAÇÃO. AF_10/2025</t>
  </si>
  <si>
    <t xml:space="preserve">KIT DE PORTA DE MADEIRA TIPO MEXICANA, MACIÇA (PESADA OU SUPERPESADA), PADRÃO POPULAR, 80X210CM, ESPESSURA DE 3,5CM, ITENS INCLUSOS: DOBRADIÇAS, MONTAGEM E INSTALAÇÃO DO BATENTE, SEM FECHADURA - FORNECIMENTO E INSTALAÇÃO. AF_10/2025</t>
  </si>
  <si>
    <t xml:space="preserve">KIT DE PORTA DE MADEIRA TIPO VENEZIANA, 80X210CM (ESPESSURA DE 3CM), PADRÃO MÉDIO, ITENS INCLUSOS: DOBRADIÇAS, MONTAGEM E INSTALAÇÃO DE BATENTE, FECHADURA COM EXECUÇÃO DO FURO - FORNECIMENTO E INSTALAÇÃO. AF_10/2025</t>
  </si>
  <si>
    <t xml:space="preserve">KIT DE PORTA DE MADEIRA TIPO VENEZIANA, 80X210CM (ESPESSURA DE 3CM), PADRÃO POPULAR, ITENS INCLUSOS: DOBRADIÇAS, MONTAGEM E INSTALAÇÃO DE BATENTE, FECHADURA COM EXECUÇÃO DO FURO - FORNECIMENTO E INSTALAÇÃO. AF_10/2025</t>
  </si>
  <si>
    <t xml:space="preserve">KIT DE PORTA DE MADEIRA TIPO VENEZIANA, PADRÃO MÉDIO, 80X210CM, ESPESSURA DE 3CM, ITENS INCLUSOS: DOBRADIÇAS, MONTAGEM E INSTALAÇÃO DO BATENTE, SEM FECHADURA - FORNECIMENTO E INSTALAÇÃO. AF_10/2025</t>
  </si>
  <si>
    <t xml:space="preserve">KIT DE PORTA DE MADEIRA TIPO VENEZIANA, PADRÃO POPULAR, 80X210CM, ESPESSURA DE 3CM, ITENS INCLUSOS: DOBRADIÇAS, MONTAGEM E INSTALAÇÃO DO BATENTE, SEM FECHADURA - FORNECIMENTO E INSTALAÇÃO. AF_10/2025</t>
  </si>
  <si>
    <t xml:space="preserve">KIT DE PORTA-PRONTA DE MADEIRA EM ACABAMENTO MELAMÍNICO BRANCO, FOLHA LEVE OU MÉDIA, 60X210CM, EXCLUSIVE FECHADURA, FIXAÇÃO COM PREENCHIMENTO PARCIAL DE ESPUMA EXPANSIVA - FORNECIMENTO E INSTALAÇÃO. AF_10/2025</t>
  </si>
  <si>
    <t xml:space="preserve">KIT DE PORTA-PRONTA DE MADEIRA EM ACABAMENTO MELAMÍNICO BRANCO, FOLHA LEVE OU MÉDIA, 70X210CM, EXCLUSIVE FECHADURA, FIXAÇÃO COM PREENCHIMENTO PARCIAL DE ESPUMA EXPANSIVA - FORNECIMENTO E INSTALAÇÃO. AF_10/2025</t>
  </si>
  <si>
    <t xml:space="preserve">KIT DE PORTA-PRONTA DE MADEIRA EM ACABAMENTO MELAMÍNICO BRANCO, FOLHA LEVE OU MÉDIA, 80X210CM, EXCLUSIVE FECHADURA, FIXAÇÃO COM PREENCHIMENTO PARCIAL DE ESPUMA EXPANSIVA - FORNECIMENTO E INSTALAÇÃO. AF_10/2025</t>
  </si>
  <si>
    <t xml:space="preserve">KIT DE PORTA-PRONTA DE MADEIRA EM ACABAMENTO MELAMÍNICO BRANCO, FOLHA LEVE OU MÉDIA, 90X210, EXCLUSIVE FECHADURA, FIXAÇÃO COM PREENCHIMENTO TOTAL DE ESPUMA EXPANSIVA - FORNECIMENTO E INSTALAÇÃO. AF_10/2025</t>
  </si>
  <si>
    <t xml:space="preserve">KIT DE PORTA-PRONTA DE MADEIRA EM ACABAMENTO MELAMÍNICO BRANCO, FOLHA LEVE OU MÉDIA, E BATENTE METÁLICO, 60X210CM, FIXAÇÃO COM ARGAMASSA - FORNECIMENTO E INSTALAÇÃO. AF_10/2025</t>
  </si>
  <si>
    <t xml:space="preserve">KIT DE PORTA-PRONTA DE MADEIRA EM ACABAMENTO MELAMÍNICO BRANCO, FOLHA LEVE OU MÉDIA, E BATENTE METÁLICO, 80X210CM, FIXAÇÃO COM ARGAMASSA - FORNECIMENTO E INSTALAÇÃO. AF_10/2025</t>
  </si>
  <si>
    <t xml:space="preserve">KIT DE PORTA-PRONTA DE MADEIRA EM ACABAMENTO MELAMÍNICO BRANCO, FOLHA LEVE OU MÉDIA, E BATENTE METÁLICO, 90X210CM, FIXAÇÃO COM ARGAMASSA - FORNECIMENTO E INSTALAÇÃO. AF_10/2025</t>
  </si>
  <si>
    <t xml:space="preserve">KIT DE PORTA-PRONTA DE MADEIRA EM ACABAMENTO MELAMÍNICO BRANCO, FOLHA PESADA OU SUPERPESADA, 80X210CM, FIXAÇÃO COM PREENCHIMENTO PARCIAL DE ESPUMA EXPANSIVA - FORNECIMENTO E INSTALAÇÃO. AF_10/2025</t>
  </si>
  <si>
    <t xml:space="preserve">KIT DE PORTA-PRONTA DE MADEIRA EM ACABAMENTO MELAMÍNICO BRANCO, FOLHA PESADA OU SUPERPESADA, 90X210CM, FIXAÇÃO COM PREENCHIMENTO TOTAL DE ESPUMA EXPANSIVA - FORNECIMENTO E INSTALAÇÃO. AF_10/2025</t>
  </si>
  <si>
    <t xml:space="preserve">KIT DE PORTA-PRONTA DE MADEIRA EM ACABAMENTO MELAMÍNICO BRANCO, FOLHA PESADA OU SUPERPESADA, E BATENTE METÁLICO, 80X210CM, FIXAÇÃO COM ARGAMASSA - FORNECIMENTO E INSTALAÇÃO. AF_10/2025</t>
  </si>
  <si>
    <t xml:space="preserve">KIT DE PORTA-PRONTA DE MADEIRA EM ACABAMENTO MELAMÍNICO BRANCO, FOLHA PESADA OU SUPERPESADA, E BATENTE METÁLICO, 90X210CM, FIXAÇÃO COM ARGAMASSA - FORNECIMENTO E INSTALAÇÃO. AF_10/2025</t>
  </si>
  <si>
    <t xml:space="preserve">PORTA CADEADO ZINCADO OXIDADO PRETO COM CADEADO DE AÇO INOX, LARGURA DE *50* MM. AF_10/2025</t>
  </si>
  <si>
    <t xml:space="preserve">PORTA CORTA-FOGO 160X210X5CM COM BARRA ANTI PÂNICO - FORNECIMENTO E INSTALAÇÃO. AF_10/2025</t>
  </si>
  <si>
    <t xml:space="preserve">PORTA CORTA-FOGO 80X210X5CM - FORNECIMENTO E INSTALAÇÃO. AF_10/2025</t>
  </si>
  <si>
    <t xml:space="preserve">PORTA CORTA-FOGO 80X210X5CM COM BARRA ANTI PÂNICO - FORNECIMENTO E INSTALAÇÃO. AF_10/2025</t>
  </si>
  <si>
    <t xml:space="preserve">PORTA CORTA-FOGO 90X210X5CM - FORNECIMENTO E INSTALAÇÃO. AF_10/2025</t>
  </si>
  <si>
    <t xml:space="preserve">PORTA DE ALUMÍNIO DE ABRIR PARA VIDRO SEM GUARNIÇÃO, 87X210CM, FIXAÇÃO COM PARAFUSOS, INCLUSIVE VIDROS - FORNECIMENTO E INSTALAÇÃO. AF_10/2025</t>
  </si>
  <si>
    <t xml:space="preserve">PORTA DE ALUMÍNIO DE ABRIR, P/ VIDRO, C/ GUARNIÇÃO, 87X210CM, FIXAÇÃO COM ARGAMASSA. AF_10/2025</t>
  </si>
  <si>
    <t xml:space="preserve">PORTA DE AÇO DE ABRIR, P/ VIDRO, C/ GUARNIÇÃO, 90X210CM, FIXAÇÃO COM ARGAMASSA. AF_10/2025</t>
  </si>
  <si>
    <t xml:space="preserve">PORTA DE CORRER DE ALUMÍNIO, COM DUAS FOLHAS PARA VIDRO, INCLUSO VIDRO LISO INCOLOR, FECHADURA E PUXADOR, SEM ALIZAR. AF_10/2025</t>
  </si>
  <si>
    <t xml:space="preserve">PORTA DE CORRER DE MADEIRA, FECHADURA E PUXADOR, COM ALIZAR. AF_10/2025</t>
  </si>
  <si>
    <t xml:space="preserve">PORTA DE FERRO, DE ABRIR, TIPO GRADE COM CHAPA, COM GUARNIÇÕES. AF_10/2025</t>
  </si>
  <si>
    <t xml:space="preserve">PORTA DE MADEIRA COMPENSADA LISA PARA PINTURA, 120X210X3,5CM, 2 FOLHAS, INCLUSO ADUELA 2A, ALIZAR 2A E DOBRADIÇAS. AF_10/2025</t>
  </si>
  <si>
    <t xml:space="preserve">PORTA DE MADEIRA FRISADA, SEMI-OCA (LEVE OU MÉDIA), 60X210CM, ESPESSURA DE 3,5CM, INCLUSO DOBRADIÇAS - FORNECIMENTO E INSTALAÇÃO. AF_10/2025</t>
  </si>
  <si>
    <t xml:space="preserve">PORTA DE MADEIRA FRISADA, SEMI-OCA (LEVE OU MÉDIA), 70X210CM, ESPESSURA DE 3,5CM, INCLUSO DOBRADIÇAS - FORNECIMENTO E INSTALAÇÃO. AF_10/2025</t>
  </si>
  <si>
    <t xml:space="preserve">PORTA DE MADEIRA FRISADA, SEMI-OCA (LEVE OU MÉDIA), 80X210CM, ESPESSURA DE 3,5CM, INCLUSO DOBRADIÇAS - FORNECIMENTO E INSTALAÇÃO. AF_10/2025</t>
  </si>
  <si>
    <t xml:space="preserve">PORTA DE MADEIRA PARA PINTURA, SEMI-OCA (LEVE OU MÉDIA), 60X210CM, ESPESSURA DE 3,5CM, INCLUSO DOBRADIÇAS - FORNECIMENTO E INSTALAÇÃO. AF_10/2025</t>
  </si>
  <si>
    <t xml:space="preserve">PORTA DE MADEIRA PARA PINTURA, SEMI-OCA (LEVE OU MÉDIA), 70X210CM, ESPESSURA DE 3,5CM, INCLUSO DOBRADIÇAS - FORNECIMENTO E INSTALAÇÃO. AF_10/2025</t>
  </si>
  <si>
    <t xml:space="preserve">PORTA DE MADEIRA PARA PINTURA, SEMI-OCA (LEVE OU MÉDIA), 80X210CM, ESPESSURA DE 3,5CM, INCLUSO DOBRADIÇAS - FORNECIMENTO E INSTALAÇÃO. AF_10/2025</t>
  </si>
  <si>
    <t xml:space="preserve">PORTA DE MADEIRA PARA PINTURA, SEMI-OCA (LEVE OU MÉDIA), 90X210CM, ESPESSURA DE 3,5CM, INCLUSO DOBRADIÇAS - FORNECIMENTO E INSTALAÇÃO. AF_10/2025</t>
  </si>
  <si>
    <t xml:space="preserve">PORTA DE MADEIRA PARA PINTURA, SEMI-OCA (PESADA OU SUPERPESADA), 80X210CM, ESPESSURA DE 4,0CM, INCLUSO DOBRADIÇAS - FORNECIMENTO E INSTALAÇÃO. AF_10/2025</t>
  </si>
  <si>
    <t xml:space="preserve">PORTA DE MADEIRA PARA VERNIZ, SEMI-OCA (LEVE OU MÉDIA), 60X210CM, ESPESSURA DE 3,5CM, INCLUSO DOBRADIÇAS - FORNECIMENTO E INSTALAÇÃO. AF_10/2025</t>
  </si>
  <si>
    <t xml:space="preserve">PORTA DE MADEIRA PARA VERNIZ, SEMI-OCA (LEVE OU MÉDIA), 70X210CM, ESPESSURA DE 3,5CM, INCLUSO DOBRADIÇAS - FORNECIMENTO E INSTALAÇÃO. AF_10/2025</t>
  </si>
  <si>
    <t xml:space="preserve">PORTA DE MADEIRA PARA VERNIZ, SEMI-OCA (LEVE OU MÉDIA), 80X210CM, ESPESSURA DE 3,5CM, INCLUSO DOBRADIÇAS - FORNECIMENTO E INSTALAÇÃO. AF_10/2025</t>
  </si>
  <si>
    <t xml:space="preserve">PORTA DE MADEIRA PARA VERNIZ, SEMI-OCA (LEVE OU MÉDIA), 90X210CM, ESPESSURA DE 3,5CM, INCLUSO DOBRADIÇAS - FORNECIMENTO E INSTALAÇÃO. AF_10/2025</t>
  </si>
  <si>
    <t xml:space="preserve">PORTA DE MADEIRA TIPO VENEZIANA, 80X210CM, ESPESSURA DE 3CM, INCLUSO DOBRADIÇAS - FORNECIMENTO E INSTALAÇÃO. AF_10/2025</t>
  </si>
  <si>
    <t xml:space="preserve">PORTA DE MADEIRA, MACIÇA (PESADA OU SUPERPESADA), 90X210CM, ESPESSURA DE 4,0CM, INCLUSO DOBRADIÇAS - FORNECIMENTO E INSTALAÇÃO. AF_10/2025</t>
  </si>
  <si>
    <t xml:space="preserve">PORTA DE MADEIRA, TIPO MEXICANA, MACIÇA (PESADA OU SUPERPESADA), 70X210CM, ESPESSURA DE 3,5CM, INCLUSO DOBRADIÇAS - FORNECIMENTO E INSTALAÇÃO. AF_10/2025</t>
  </si>
  <si>
    <t xml:space="preserve">PORTA EM ALUMÍNIO DE ABRIR TIPO VENEZIANA COM GUARNIÇÃO, FIXAÇÃO COM PARAFUSOS - FORNECIMENTO E INSTALAÇÃO. AF_10/2025</t>
  </si>
  <si>
    <t xml:space="preserve">PORTA EM AÇO DE ABRIR PARA VIDRO SEM GUARNIÇÃO, 90X210CM, FIXAÇÃO COM PARAFUSOS, EXCLUSIVE VIDROS - FORNECIMENTO E INSTALAÇÃO. AF_10/2025</t>
  </si>
  <si>
    <t xml:space="preserve">PORTA EM AÇO DE ABRIR TIPO VENEZIANA SEM GUARNIÇÃO, 90X210CM, FIXAÇÃO COM PARAFUSOS - FORNECIMENTO E INSTALAÇÃO. AF_10/2025</t>
  </si>
  <si>
    <t xml:space="preserve">PORTA-PRONTA DE MADEIRA, FOLHA LEVE OU MÉDIA, 70X210CM, FIXAÇÃO COM PREENCHIMENTO TOTAL DE ESPUMA EXPANSIVA - FORNECIMENTO E INSTALAÇÃO. AF_10/2025</t>
  </si>
  <si>
    <t xml:space="preserve">PORTA-PRONTA DE MADEIRA, FOLHA LEVE OU MÉDIA, 80X210CM, FIXAÇÃO COM PREENCHIMENTO TOTAL DE ESPUMA EXPANSIVA - FORNECIMENTO E INSTALAÇÃO. AF_10/2025</t>
  </si>
  <si>
    <t xml:space="preserve">PORTA-PRONTA DE MADEIRA, FOLHA PESADA OU SUPERPESADA, 80X210CM, FIXAÇÃO COM PREENCHIMENTO TOTAL DE ESPUMA EXPANSIVA - FORNECIMENTO E INSTALAÇÃO. AF_10/2025</t>
  </si>
  <si>
    <t xml:space="preserve">PUXADOR CENTRAL PARA ESQUADRIA DE MADEIRA. AF_10/2025</t>
  </si>
  <si>
    <t xml:space="preserve">RECOLOCACAO DE FOLHAS DE PORTA DE MADEIRA PESADA OU SUPER PESADA DE 90 CM DE LARGURA, CONSIDERANDO REAPROVEITAMENTO DO MATERIAL. AF_10/2025</t>
  </si>
  <si>
    <t xml:space="preserve">RECOLOCAÇÃO DE FOLHAS DE PORTA DE MADEIRA LEVE OU MÉDIA DE 60CM DE LARGURA, CONSIDERANDO REAPROVEITAMENTO DO MATERIAL. AF_10/2025</t>
  </si>
  <si>
    <t xml:space="preserve">RECOLOCAÇÃO DE FOLHAS DE PORTA DE MADEIRA LEVE OU MÉDIA DE 70CM DE LARGURA, CONSIDERANDO REAPROVEITAMENTO DO MATERIAL. AF_10/2025</t>
  </si>
  <si>
    <t xml:space="preserve">RECOLOCAÇÃO DE FOLHAS DE PORTA DE MADEIRA LEVE OU MÉDIA DE 80CM DE LARGURA, CONSIDERANDO REAPROVEITAMENTO DO MATERIAL. AF_10/2025</t>
  </si>
  <si>
    <t xml:space="preserve">RECOLOCAÇÃO DE FOLHAS DE PORTA DE MADEIRA LEVE OU MÉDIA DE 90CM DE LARGURA, CONSIDERANDO REAPROVEITAMENTO DO MATERIAL. AF_10/2025</t>
  </si>
  <si>
    <t xml:space="preserve">RECOLOCAÇÃO DE FOLHAS DE PORTA DE MADEIRA PESADA OU SUPERPESADA DE 80CM DE LARGURA, CONSIDERANDO REAPROVEITAMENTO DO MATERIAL. AF_10/2025</t>
  </si>
  <si>
    <t xml:space="preserve">TARJETA TIPO LIVRE/OCUPADO PARA PORTA DE BANHEIRO. AF_10/2025</t>
  </si>
  <si>
    <t xml:space="preserve">Estacas Broca, Strauss e Escavada com Fluido Estabilizante</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</si>
  <si>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</si>
  <si>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</si>
  <si>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</si>
  <si>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</si>
  <si>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</si>
  <si>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</si>
  <si>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</si>
  <si>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</si>
  <si>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</si>
  <si>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</si>
  <si>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</si>
  <si>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</si>
  <si>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</si>
  <si>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</si>
  <si>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</si>
  <si>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Estacas Escavadas Sem Fluido Estabilizante</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</si>
  <si>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</si>
  <si>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</si>
  <si>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</si>
  <si>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</si>
  <si>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</si>
  <si>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Estacas Metálicas</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</si>
  <si>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</si>
  <si>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</si>
  <si>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</si>
  <si>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</si>
  <si>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</si>
  <si>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</si>
  <si>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Estacas Pré-Moldadas</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</si>
  <si>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</si>
  <si>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</si>
  <si>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</si>
  <si>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Estacas Raiz</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</si>
  <si>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</si>
  <si>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</si>
  <si>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</si>
  <si>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</si>
  <si>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</si>
  <si>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</si>
  <si>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</si>
  <si>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</si>
  <si>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Estacas em Hélice Contínua</t>
  </si>
  <si>
    <t xml:space="preserve">ESTACA HÉLICE CONTÍNUA, DIÂMETRO DE 30 CM, INCLUSO CONCRETO FCK=30MPA E BOMBEAMENTO (EXCLUSIVE ARMADURA, MOBILIZAÇÃO E DESMOBILIZAÇÃO). AF_03/2026</t>
  </si>
  <si>
    <t xml:space="preserve">ESTACA HÉLICE CONTÍNUA, DIÂMETRO DE 30 CM, INCLUSO CONCRETO FCK=30MPA, BOMBEAMENTO E ARMADURA MÍNIMA (EXCLUSIVE MOBILIZAÇÃO E DESMOBILIZAÇÃO). AF_03/2026</t>
  </si>
  <si>
    <t xml:space="preserve">ESTACA HÉLICE CONTÍNUA, DIÂMETRO DE 30 CM, INCLUSO CONCRETO FCK=40MPA E BOMBEAMENTO (EXCLUSIVE ARMADURA, MOBILIZAÇÃO E DESMOBILIZAÇÃO). AF_03/2026</t>
  </si>
  <si>
    <t xml:space="preserve">ESTACA HÉLICE CONTÍNUA, DIÂMETRO DE 30 CM, INCLUSO CONCRETO FCK=40MPA, BOMBEAMENTO E ARMADURA MÍNIMA (EXCLUSIVE MOBILIZAÇÃO E DESMOBILIZAÇÃO). AF_03/2026</t>
  </si>
  <si>
    <t xml:space="preserve">ESTACA HÉLICE CONTÍNUA, DIÂMETRO DE 50 CM, INCLUSO CONCRETO FCK=30MPA E BOMBEAMENTO (EXCLUSIVE ARMADURA, MOBILIZAÇÃO E DESMOBILIZAÇÃO). AF_03/2026</t>
  </si>
  <si>
    <t xml:space="preserve">ESTACA HÉLICE CONTÍNUA, DIÂMETRO DE 50 CM, INCLUSO CONCRETO FCK=30MPA, BOMBEAMENTO E ARMADURA MÍNIMA (EXCLUSIVE MOBILIZAÇÃO E DESMOBILIZAÇÃO). AF_03/2026</t>
  </si>
  <si>
    <t xml:space="preserve">ESTACA HÉLICE CONTÍNUA, DIÂMETRO DE 50 CM, INCLUSO CONCRETO FCK=40MPA E BOMBEAMENTO (EXCLUSIVE ARMADURA, MOBILIZAÇÃO E DESMOBILIZAÇÃO). AF_03/2026</t>
  </si>
  <si>
    <t xml:space="preserve">ESTACA HÉLICE CONTÍNUA, DIÂMETRO DE 50 CM, INCLUSO CONCRETO FCK=40MPA, BOMBEAMENTO E ARMADURA MÍNIMA (EXCLUSIVE MOBILIZAÇÃO E DESMOBILIZAÇÃO). AF_03/2026</t>
  </si>
  <si>
    <t xml:space="preserve">ESTACA HÉLICE CONTÍNUA, DIÂMETRO DE 70 CM, INCLUSO CONCRETO FCK=30MPA E BOMBEAMENTO (EXCLUSIVE ARMADURA, MOBILIZAÇÃO E DESMOBILIZAÇÃO). AF_03/2026</t>
  </si>
  <si>
    <t xml:space="preserve">ESTACA HÉLICE CONTÍNUA, DIÂMETRO DE 70 CM, INCLUSO CONCRETO FCK=30MPA, BOMBEAMENTO E ARMADURA MÍNIMA (EXCLUSIVE MOBILIZAÇÃO E DESMOBILIZAÇÃO). AF_03/2026</t>
  </si>
  <si>
    <t xml:space="preserve">ESTACA HÉLICE CONTÍNUA, DIÂMETRO DE 70 CM, INCLUSO CONCRETO FCK=40MPA E BOMBEAMENTO (EXCLUSIVE ARMADURA, MOBILIZAÇÃO E DESMOBILIZAÇÃO). AF_03/2026</t>
  </si>
  <si>
    <t xml:space="preserve">ESTACA HÉLICE CONTÍNUA, DIÂMETRO DE 70 CM, INCLUSO CONCRETO FCK=40MPA, BOMBEAMENTO E ARMADURA MÍNIMA (EXCLUSIVE MOBILIZAÇÃO E DESMOBILIZAÇÃO). AF_03/2026</t>
  </si>
  <si>
    <t xml:space="preserve">ESTACA HÉLICE CONTÍNUA, DIÂMETRO DE 80 CM, INCLUSO CONCRETO FCK=30MPA E BOMBEAMENTO (EXCLUSIVE ARMADURA, MOBILIZAÇÃO E DESMOBILIZAÇÃO). AF_03/2026</t>
  </si>
  <si>
    <t xml:space="preserve">ESTACA HÉLICE CONTÍNUA, DIÂMETRO DE 80 CM, INCLUSO CONCRETO FCK=30MPA, BOMBEAMENTO E ARMADURA MÍNIMA (EXCLUSIVE MOBILIZAÇÃO E DESMOBILIZAÇÃO). AF_03/2026</t>
  </si>
  <si>
    <t xml:space="preserve">ESTACA HÉLICE CONTÍNUA, DIÂMETRO DE 80 CM, INCLUSO CONCRETO FCK=40MPA E BOMBEAMENTO (EXCLUSIVE ARMADURA, MOBILIZAÇÃO E DESMOBILIZAÇÃO). AF_03/2026</t>
  </si>
  <si>
    <t xml:space="preserve">ESTACA HÉLICE CONTÍNUA, DIÂMETRO DE 80 CM, INCLUSO CONCRETO FCK=40MPA, BOMBEAMENTO E ARMADURA MÍNIMA (EXCLUSIVE MOBILIZAÇÃO E DESMOBILIZAÇÃO). AF_03/2026</t>
  </si>
  <si>
    <t xml:space="preserve">ESTACA HÉLICE CONTÍNUA, DIÂMETRO DE 90 CM, INCLUSO CONCRETO FCK=30MPA E BOMBEAMENTO (EXCLUSIVE ARMADURA, MOBILIZAÇÃO E DESMOBILIZAÇÃO). AF_03/2026</t>
  </si>
  <si>
    <t xml:space="preserve">ESTACA HÉLICE CONTÍNUA, DIÂMETRO DE 90 CM, INCLUSO CONCRETO FCK=30MPA, BOMBEAMENTO E ARMADURA MÍNIMA (EXCLUSIVE MOBILIZAÇÃO E DESMOBILIZAÇÃO). AF_03/2026</t>
  </si>
  <si>
    <t xml:space="preserve">ESTACA HÉLICE CONTÍNUA, DIÂMETRO DE 90 CM, INCLUSO CONCRETO FCK=40MPA E BOMBEAMENTO (EXCLUSIVE ARMADURA, MOBILIZAÇÃO E DESMOBILIZAÇÃO). AF_03/2026</t>
  </si>
  <si>
    <t xml:space="preserve">ESTACA HÉLICE CONTÍNUA, DIÂMETRO DE 90 CM, INCLUSO CONCRETO FCK=40MPA, BOMBEAMENTO E ARMADURA MÍNIMA (EXCLUSIVE MOBILIZAÇÃO E DESMOBILIZAÇÃO). AF_03/2026</t>
  </si>
  <si>
    <t xml:space="preserve">Estrutura e Trama para Cobertura</t>
  </si>
  <si>
    <t xml:space="preserve">FABRICAÇÃO E INSTALAÇÃO DE MEIA TESOURA DE MADEIRA NÃO APARELHADA, COM VÃO DE 10 M, PARA TELHA CERÂMICA OU DE CONCRETO, INCLUSO IÇAMENTO. AF_10/2025</t>
  </si>
  <si>
    <t xml:space="preserve">FABRICAÇÃO E INSTALAÇÃO DE MEIA TESOURA DE MADEIRA NÃO APARELHADA, COM VÃO DE 10 M, PARA TELHA ONDULADA DE FIBROCIMENTO, ALUMÍNIO, PLÁSTICA OU TERMOACÚSTICA, INCLUSO IÇAMENTO. AF_10/2025</t>
  </si>
  <si>
    <t xml:space="preserve">FABRICAÇÃO E INSTALAÇÃO DE MEIA TESOURA DE MADEIRA NÃO APARELHADA, COM VÃO DE 11 M, PARA TELHA CERÂMICA OU DE CONCRETO, INCLUSO IÇAMENTO. AF_10/2025</t>
  </si>
  <si>
    <t xml:space="preserve">FABRICAÇÃO E INSTALAÇÃO DE MEIA TESOURA DE MADEIRA NÃO APARELHADA, COM VÃO DE 11 M, PARA TELHA ONDULADA DE FIBROCIMENTO, ALUMÍNIO, PLÁSTICA OU TERMOACÚSTICA, INCLUSO IÇAMENTO. AF_10/2025</t>
  </si>
  <si>
    <t xml:space="preserve">FABRICAÇÃO E INSTALAÇÃO DE MEIA TESOURA DE MADEIRA NÃO APARELHADA, COM VÃO DE 12 M, PARA TELHA CERÂMICA OU DE CONCRETO, INCLUSO IÇAMENTO. AF_10/2025</t>
  </si>
  <si>
    <t xml:space="preserve">FABRICAÇÃO E INSTALAÇÃO DE MEIA TESOURA DE MADEIRA NÃO APARELHADA, COM VÃO DE 12 M, PARA TELHA ONDULADA DE FIBROCIMENTO, ALUMÍNIO, PLÁSTICA OU TERMOACÚSTICA, INCLUSO IÇAMENTO. AF_10/2025</t>
  </si>
  <si>
    <t xml:space="preserve">FABRICAÇÃO E INSTALAÇÃO DE MEIA TESOURA DE MADEIRA NÃO APARELHADA, COM VÃO DE 3 M, PARA TELHA CERÂMICA OU DE CONCRETO, INCLUSO IÇAMENTO. AF_10/2025</t>
  </si>
  <si>
    <t xml:space="preserve">FABRICAÇÃO E INSTALAÇÃO DE MEIA TESOURA DE MADEIRA NÃO APARELHADA, COM VÃO DE 3 M, PARA TELHA ONDULADA DE FIBROCIMENTO, ALUMÍNIO, PLÁSTICA OU TERMOACÚSTICA, INCLUSO IÇAMENTO. AF_10/2025</t>
  </si>
  <si>
    <t xml:space="preserve">FABRICAÇÃO E INSTALAÇÃO DE MEIA TESOURA DE MADEIRA NÃO APARELHADA, COM VÃO DE 4 M, PARA TELHA CERÂMICA OU DE CONCRETO, INCLUSO IÇAMENTO. AF_10/2025</t>
  </si>
  <si>
    <t xml:space="preserve">FABRICAÇÃO E INSTALAÇÃO DE MEIA TESOURA DE MADEIRA NÃO APARELHADA, COM VÃO DE 4 M, PARA TELHA ONDULADA DE FIBROCIMENTO, ALUMÍNIO, PLÁSTICA OU TERMOACÚSTICA, INCLUSO IÇAMENTO. AF_10/2025</t>
  </si>
  <si>
    <t xml:space="preserve">FABRICAÇÃO E INSTALAÇÃO DE MEIA TESOURA DE MADEIRA NÃO APARELHADA, COM VÃO DE 5 M, PARA TELHA CERÂMICA OU DE CONCRETO, INCLUSO IÇAMENTO. AF_10/2025</t>
  </si>
  <si>
    <t xml:space="preserve">FABRICAÇÃO E INSTALAÇÃO DE MEIA TESOURA DE MADEIRA NÃO APARELHADA, COM VÃO DE 5 M, PARA TELHA ONDULADA DE FIBROCIMENTO, ALUMÍNIO, PLÁSTICA OU TERMOACÚSTICA, INCLUSO IÇAMENTO. AF_10/2025</t>
  </si>
  <si>
    <t xml:space="preserve">FABRICAÇÃO E INSTALAÇÃO DE MEIA TESOURA DE MADEIRA NÃO APARELHADA, COM VÃO DE 6 M, PARA TELHA CERÂMICA OU DE CONCRETO, INCLUSO IÇAMENTO. AF_10/2025</t>
  </si>
  <si>
    <t xml:space="preserve">FABRICAÇÃO E INSTALAÇÃO DE MEIA TESOURA DE MADEIRA NÃO APARELHADA, COM VÃO DE 6 M, PARA TELHA ONDULADA DE FIBROCIMENTO, ALUMÍNIO, PLÁSTICA OU TERMOACÚSTICA, INCLUSO IÇAMENTO. AF_10/2025</t>
  </si>
  <si>
    <t xml:space="preserve">FABRICAÇÃO E INSTALAÇÃO DE MEIA TESOURA DE MADEIRA NÃO APARELHADA, COM VÃO DE 7 M, PARA TELHA CERÂMICA OU DE CONCRETO, INCLUSO IÇAMENTO. AF_10/2025</t>
  </si>
  <si>
    <t xml:space="preserve">FABRICAÇÃO E INSTALAÇÃO DE MEIA TESOURA DE MADEIRA NÃO APARELHADA, COM VÃO DE 7 M, PARA TELHA ONDULADA DE FIBROCIMENTO, ALUMÍNIO, PLÁSTICA OU TERMOACÚSTICA, INCLUSO IÇAMENTO. AF_10/2025</t>
  </si>
  <si>
    <t xml:space="preserve">FABRICAÇÃO E INSTALAÇÃO DE MEIA TESOURA DE MADEIRA NÃO APARELHADA, COM VÃO DE 8 M, PARA TELHA CERÂMICA OU DE CONCRETO, INCLUSO IÇAMENTO. AF_10/2025</t>
  </si>
  <si>
    <t xml:space="preserve">FABRICAÇÃO E INSTALAÇÃO DE MEIA TESOURA DE MADEIRA NÃO APARELHADA, COM VÃO DE 8 M, PARA TELHA ONDULADA DE FIBROCIMENTO, ALUMÍNIO, PLÁSTICA OU TERMOACÚSTICA, INCLUSO IÇAMENTO. AF_10/2025</t>
  </si>
  <si>
    <t xml:space="preserve">FABRICAÇÃO E INSTALAÇÃO DE MEIA TESOURA DE MADEIRA NÃO APARELHADA, COM VÃO DE 9 M, PARA TELHA CERÂMICA OU DE CONCRETO, INCLUSO IÇAMENTO. AF_10/2025</t>
  </si>
  <si>
    <t xml:space="preserve">FABRICAÇÃO E INSTALAÇÃO DE MEIA TESOURA DE MADEIRA NÃO APARELHADA, COM VÃO DE 9 M, PARA TELHA ONDULADA DE FIBROCIMENTO, ALUMÍNIO, PLÁSTICA OU TERMOACÚSTICA, INCLUSO IÇAMENTO. AF_10/2025</t>
  </si>
  <si>
    <t xml:space="preserve">FABRICAÇÃO E INSTALAÇÃO DE PONTALETES DE AÇO PARA TELHADOS COM ATÉ 2 ÁGUAS E COM TELHA CERÂMICA (ENCAIXE/CAPA CANAL) OU DE CONCRETO EM EDIFÍCIO INSTITUCIONAL TÉRREO, INCLUSO TRANSPORTE VERTICAL, EXCLUSIVE PINTURA. AF_10/2025</t>
  </si>
  <si>
    <t xml:space="preserve">FABRICAÇÃO E INSTALAÇÃO DE PONTALETES DE AÇO PARA TELHADOS COM ATÉ 2 ÁGUAS E COM TELHA CERÂMICA (ENCAIXE/CAPA CANAL) OU DE CONCRETO EM EDIFÍCIO RESIDENCIAL MÚLTIPLOS PAVIMENTOS, INCLUSO TRANSPORTE VERTICAL, EXCLUSIVE PINTURA. AF_10/2025</t>
  </si>
  <si>
    <t xml:space="preserve">FABRICAÇÃO E INSTALAÇÃO DE PONTALETES DE AÇO PARA TELHADOS COM ATÉ 2 ÁGUAS E COM TELHA CERÂMICA (ENCAIXE/CAPA CANAL) OU DE CONCRETO EM EDIFÍCIO RESIDENCIAL TÉRREO/SOBRADO, INCLUSO TRANSPORTE VERTICAL, EXCLUSIVE PINTURA. AF_10/2025</t>
  </si>
  <si>
    <t xml:space="preserve">FABRICAÇÃO E INSTALAÇÃO DE PONTALETES DE AÇO PARA TELHADOS COM ATÉ 2 ÁGUAS E COM TELHA ONDULADA DE FIBROCIMENTO, ALUMÍNIO OU PLÁSTICA EM EDIFÍCIO INSTITUCIONAL TÉRREO, INCLUSO TRANSPORTE VERTICAL, EXCLUSIVE PINTURA. AF_10/2025</t>
  </si>
  <si>
    <t xml:space="preserve">FABRICAÇÃO E INSTALAÇÃO DE PONTALETES DE AÇO PARA TELHADOS COM ATÉ 2 ÁGUAS E COM TELHA ONDULADA DE FIBROCIMENTO, ALUMÍNIO OU PLÁSTICA EM EDIFÍCIO RESIDENCIAL MÚLTIPLOS PAVIMENTOS, INCLUSO TRANSPORTE VERTICAL, EXCLUSIVE PINTURA. AF_10/2025</t>
  </si>
  <si>
    <t xml:space="preserve">FABRICAÇÃO E INSTALAÇÃO DE PONTALETES DE AÇO PARA TELHADOS COM ATÉ 2 ÁGUAS E COM TELHA ONDULADA DE FIBROCIMENTO, ALUMÍNIO OU PLÁSTICA EM EDIFÍCIO RESIDENCIAL TÉRREO/SOBRADO, INCLUSO TRANSPORTE VERTICAL, EXCLUSIVE PINTURA. AF_10/2025</t>
  </si>
  <si>
    <t xml:space="preserve">FABRICAÇÃO E INSTALAÇÃO DE PONTALETES DE AÇO PARA TELHADOS COM MAIS QUE 2 ÁGUAS E COM TELHA CERÂMICA (ENCAIXE/CAPA CANAL) OU DE CONCRETO EM EDIFÍCIO INSTITUCIONAL TÉRREO, INCLUSO TRANSPORTE VERTICAL, EXCLUSIVE PINTURA. AF_10/2025</t>
  </si>
  <si>
    <t xml:space="preserve">FABRICAÇÃO E INSTALAÇÃO DE PONTALETES DE AÇO PARA TELHADOS COM MAIS QUE 2 ÁGUAS E COM TELHA CERÂMICA (ENCAIXE/CAPA CANAL) OU DE CONCRETO EM EDIFÍCIO RESIDENCIAL MÚLTIPLOS PAVIMENTOS, INCLUSO TRANSPORTE VERTICAL, EXCLUSIVE PINTURA. AF_10/2025</t>
  </si>
  <si>
    <t xml:space="preserve">FABRICAÇÃO E INSTALAÇÃO DE PONTALETES DE AÇO PARA TELHADOS COM MAIS QUE 2 ÁGUAS E COM TELHA CERÂMICA (ENCAIXE/CAPA CANAL) OU DE CONCRETO EM EDIFÍCIO RESIDENCIAL TÉRREO/SOBRADO, INCLUSO TRANSPORTE VERTICAL, EXCLUSIVE PINTURA. AF_10/2025</t>
  </si>
  <si>
    <t xml:space="preserve">FABRICAÇÃO E INSTALAÇÃO DE PONTALETES DE AÇO PARA TELHADOS COM MAIS QUE 2 ÁGUAS E COM TELHA ONDULADA DE FIBROCIMENTO, ALUMÍNIO OU PLÁSTICA EM EDIFÍCIO INSTITUCIONAL TÉRREO, INCLUSO TRANSPORTE VERTICAL, EXCLUSIVE PINTURA. AF_10/2025</t>
  </si>
  <si>
    <t xml:space="preserve">FABRICAÇÃO E INSTALAÇÃO DE PONTALETES DE AÇO PARA TELHADOS COM MAIS QUE 2 ÁGUAS E COM TELHA ONDULADA DE FIBROCIMENTO, ALUMÍNIO OU PLÁSTICA EM EDIFÍCIO RESIDENCIAL MÚLTIPLOS PAVIMENTOS, INCLUSO TRANSPORTE VERTICAL, EXCLUSIVE PINTURA. AF_10/2025</t>
  </si>
  <si>
    <t xml:space="preserve">FABRICAÇÃO E INSTALAÇÃO DE PONTALETES DE AÇO PARA TELHADOS COM MAIS QUE 2 ÁGUAS E COM TELHA ONDULADA DE FIBROCIMENTO, ALUMÍNIO OU PLÁSTICA EM EDIFÍCIO RESIDENCIAL TÉRREO/SOBRADO, INCLUSO TRANSPORTE VERTICAL, EXCLUSIVE PINTURA. AF_10/2025</t>
  </si>
  <si>
    <t xml:space="preserve">FABRICAÇÃO E INSTALAÇÃO DE PONTALETES DE MADEIRA NÃO APARELHADA PARA TELHADOS COM ATÉ 2 ÁGUAS E COM TELHA CERÂMICA (ENCAIXE/CAPA CANAL) OU DE CONCRETO EM EDIFÍCIO INSTITUCIONAL TÉRREO, INCLUSO TRANSPORTE VERTICAL. AF_10/2025</t>
  </si>
  <si>
    <t xml:space="preserve">FABRICAÇÃO E INSTALAÇÃO DE PONTALETES DE MADEIRA NÃO APARELHADA PARA TELHADOS COM ATÉ 2 ÁGUAS E COM TELHA CERÂMICA (ENCAIXE/CAPA CANAL) OU DE CONCRETO EM EDIFÍCIO RESIDENCIAL DE MÚLTIPLOS PAVIMENTOS, INCLUSO TRANSPORTE VERTICAL. AF_10/2025</t>
  </si>
  <si>
    <t xml:space="preserve">FABRICAÇÃO E INSTALAÇÃO DE PONTALETES DE MADEIRA NÃO APARELHADA PARA TELHADOS COM ATÉ 2 ÁGUAS E COM TELHA CERÂMICA (ENCAIXE/CAPA CANAL) OU DE CONCRETO EM EDIFÍCIO RESIDENCIAL TÉRREO/SOBRADO, INCLUSO TRANSPORTE VERTICAL. AF_10/2025</t>
  </si>
  <si>
    <t xml:space="preserve">FABRICAÇÃO E INSTALAÇÃO DE PONTALETES DE MADEIRA NÃO APARELHADA PARA TELHADOS COM ATÉ 2 ÁGUAS E COM TELHA ONDULADA DE FIBROCIMENTO, ALUMÍNIO OU PLÁSTICA EM EDIFÍCIO INSTITUCIONAL TÉRREO, INCLUSO TRANSPORTE VERTICAL. AF_10/2025</t>
  </si>
  <si>
    <t xml:space="preserve">FABRICAÇÃO E INSTALAÇÃO DE PONTALETES DE MADEIRA NÃO APARELHADA PARA TELHADOS COM ATÉ 2 ÁGUAS E COM TELHA ONDULADA DE FIBROCIMENTO, ALUMÍNIO OU PLÁSTICA EM EDIFÍCIO RESIDENCIAL DE MÚLTIPLOS PAVIMENTOS, INCLUSO TRANSPORTE VERTICAL. AF_10/2025</t>
  </si>
  <si>
    <t xml:space="preserve">FABRICAÇÃO E INSTALAÇÃO DE PONTALETES DE MADEIRA NÃO APARELHADA PARA TELHADOS COM ATÉ 2 ÁGUAS E COM TELHA ONDULADA DE FIBROCIMENTO, ALUMÍNIO OU PLÁSTICA EM EDIFÍCIO RESIDENCIAL TÉRREO/SOBRADO, INCLUSO TRANSPORTE VERTICAL. AF_10/2025</t>
  </si>
  <si>
    <t xml:space="preserve">FABRICAÇÃO E INSTALAÇÃO DE PONTALETES DE MADEIRA NÃO APARELHADA PARA TELHADOS COM MAIS QUE 2 ÁGUAS E COM TELHA CERÂMICA (ENCAIXE/CAPA CANAL) OU DE CONCRETO EM EDIFÍCIO INSTITUCIONAL TÉRREO, INCLUSO TRANSPORTE VERTICAL. AF_10/2025</t>
  </si>
  <si>
    <t xml:space="preserve">FABRICAÇÃO E INSTALAÇÃO DE PONTALETES DE MADEIRA NÃO APARELHADA PARA TELHADOS COM MAIS QUE 2 ÁGUAS E COM TELHA CERÂMICA (ENCAIXE/CAPA CANAL) OU DE CONCRETO EM EDIFÍCIO RESIDENCIAL DE MÚLTIPLOS PAVIMENTOS. AF_10/2025</t>
  </si>
  <si>
    <t xml:space="preserve">FABRICAÇÃO E INSTALAÇÃO DE PONTALETES DE MADEIRA NÃO APARELHADA PARA TELHADOS COM MAIS QUE 2 ÁGUAS E COM TELHA CERÂMICA (ENCAIXE/CAPA CANAL) OU DE CONCRETO EM EDIFÍCIO RESIDENCIAL TÉRREO/SOBRADO, INCLUSO TRANSPORTE VERTICAL. AF_10/2025</t>
  </si>
  <si>
    <t xml:space="preserve">FABRICAÇÃO E INSTALAÇÃO DE TESOURA (INTEIRA OU MEIA) EM AÇO, VÃOS MAIORES OU IGUAIS A 3,0 M E MENORES QUE 6,0 M, INCLUSO IÇAMENTO, EXCLUSIVE PINTURA. AF_10/2025</t>
  </si>
  <si>
    <t xml:space="preserve">FABRICAÇÃO E INSTALAÇÃO DE TESOURA (INTEIRA OU MEIA) EM AÇO, VÃOS MAIORES OU IGUAIS A 6,0 M E MENORES OU IGUAIS A 12,0 M, INCLUSO IÇAMENTO, EXCLUSIVE PINTURA. AF_10/2025</t>
  </si>
  <si>
    <t xml:space="preserve">FABRICAÇÃO E INSTALAÇÃO DE TESOURA INTEIRA EM AÇO, VÃO DE 10 M, PARA TELHA CERÂMICA OU DE CONCRETO, INCLUSO IÇAMENTO, EXCLUSIVE PINTURA. AF_10/2025</t>
  </si>
  <si>
    <t xml:space="preserve">FABRICAÇÃO E INSTALAÇÃO DE TESOURA INTEIRA EM AÇO, VÃO DE 10 M, PARA TELHA ONDULADA DE FIBROCIMENTO, METÁLICA, PLÁSTICA OU TERMOACÚSTICA, INCLUSO IÇAMENTO, EXCLUSIVE PINTURA. AF_10/2025</t>
  </si>
  <si>
    <t xml:space="preserve">FABRICAÇÃO E INSTALAÇÃO DE TESOURA INTEIRA EM AÇO, VÃO DE 11 M, PARA TELHA CERÂMICA OU DE CONCRETO, INCLUSO IÇAMENTO, EXCLUSIVE PINTURA. AF_10/2025</t>
  </si>
  <si>
    <t xml:space="preserve">FABRICAÇÃO E INSTALAÇÃO DE TESOURA INTEIRA EM AÇO, VÃO DE 11 M, PARA TELHA ONDULADA DE FIBROCIMENTO, METÁLICA, PLÁSTICA OU TERMOACÚSTICA, INCLUSO IÇAMENTO, EXCLUSIVE PINTURA. AF_10/2025</t>
  </si>
  <si>
    <t xml:space="preserve">FABRICAÇÃO E INSTALAÇÃO DE TESOURA INTEIRA EM AÇO, VÃO DE 12 M, PARA TELHA CERÂMICA OU DE CONCRETO, INCLUSO IÇAMENTO, EXCLUSIVE PINTURA. AF_10/2025</t>
  </si>
  <si>
    <t xml:space="preserve">FABRICAÇÃO E INSTALAÇÃO DE TESOURA INTEIRA EM AÇO, VÃO DE 12 M, PARA TELHA ONDULADA DE FIBROCIMENTO, METÁLICA, PLÁSTICA OU TERMOACÚSTICA, INCLUSO IÇAMENTO, EXCLUSIVE PINTURA. AF_10/2025</t>
  </si>
  <si>
    <t xml:space="preserve">FABRICAÇÃO E INSTALAÇÃO DE TESOURA INTEIRA EM AÇO, VÃO DE 3 M, PARA TELHA CERÂMICA OU DE CONCRETO, INCLUSO IÇAMENTO, EXCLUSIVE PINTURA. AF_10/2025</t>
  </si>
  <si>
    <t xml:space="preserve">FABRICAÇÃO E INSTALAÇÃO DE TESOURA INTEIRA EM AÇO, VÃO DE 3 M, PARA TELHA ONDULADA DE FIBROCIMENTO, METÁLICA, PLÁSTICA OU TERMOACÚSTICA, INCLUSO IÇAMENTO, EXCLUSIVE PINTURA. AF_10/2025</t>
  </si>
  <si>
    <t xml:space="preserve">FABRICAÇÃO E INSTALAÇÃO DE TESOURA INTEIRA EM AÇO, VÃO DE 4 M, PARA TELHA CERÂMICA OU DE CONCRETO, INCLUSO IÇAMENTO, EXCLUSIVE PINTURA. AF_10/2025</t>
  </si>
  <si>
    <t xml:space="preserve">FABRICAÇÃO E INSTALAÇÃO DE TESOURA INTEIRA EM AÇO, VÃO DE 4 M, PARA TELHA ONDULADA DE FIBROCIMENTO, METÁLICA, PLÁSTICA OU TERMOACÚSTICA, INCLUSO IÇAMENTO, EXCLUSIVE PINTURA. AF_10/2025</t>
  </si>
  <si>
    <t xml:space="preserve">FABRICAÇÃO E INSTALAÇÃO DE TESOURA INTEIRA EM AÇO, VÃO DE 5 M, PARA TELHA CERÂMICA OU DE CONCRETO, INCLUSO IÇAMENTO, EXCLUSIVE PINTURA. AF_10/2025</t>
  </si>
  <si>
    <t xml:space="preserve">FABRICAÇÃO E INSTALAÇÃO DE TESOURA INTEIRA EM AÇO, VÃO DE 5 M, PARA TELHA ONDULADA DE FIBROCIMENTO, METÁLICA, PLÁSTICA OU TERMOACÚSTICA, INCLUSO IÇAMENTO, EXCLUSIVE PINTURA. AF_10/2025</t>
  </si>
  <si>
    <t xml:space="preserve">FABRICAÇÃO E INSTALAÇÃO DE TESOURA INTEIRA EM AÇO, VÃO DE 6 M, PARA TELHA CERÂMICA OU DE CONCRETO, INCLUSO IÇAMENTO, EXCLUSIVE PINTURA. AF_10/2025</t>
  </si>
  <si>
    <t xml:space="preserve">FABRICAÇÃO E INSTALAÇÃO DE TESOURA INTEIRA EM AÇO, VÃO DE 6 M, PARA TELHA ONDULADA DE FIBROCIMENTO, METÁLICA, PLÁSTICA OU TERMOACÚSTICA, INCLUSO IÇAMENTO, EXCLUSIVE PINTURA. AF_10/2025</t>
  </si>
  <si>
    <t xml:space="preserve">FABRICAÇÃO E INSTALAÇÃO DE TESOURA INTEIRA EM AÇO, VÃO DE 7 M, PARA TELHA CERÂMICA OU DE CONCRETO, INCLUSO IÇAMENTO, EXCLUSIVE PINTURA. AF_10/2025</t>
  </si>
  <si>
    <t xml:space="preserve">FABRICAÇÃO E INSTALAÇÃO DE TESOURA INTEIRA EM AÇO, VÃO DE 7 M, PARA TELHA ONDULADA DE FIBROCIMENTO, METÁLICA, PLÁSTICA OU TERMOACÚSTICA, INCLUSO IÇAMENTO, EXCLUSIVE PINTURA. AF_10/2025</t>
  </si>
  <si>
    <t xml:space="preserve">FABRICAÇÃO E INSTALAÇÃO DE TESOURA INTEIRA EM AÇO, VÃO DE 8 M, PARA TELHA CERÂMICA OU DE CONCRETO, INCLUSO IÇAMENTO, EXCLUSIVE PINTURA. AF_10/2025</t>
  </si>
  <si>
    <t xml:space="preserve">FABRICAÇÃO E INSTALAÇÃO DE TESOURA INTEIRA EM AÇO, VÃO DE 8 M, PARA TELHA ONDULADA DE FIBROCIMENTO, METÁLICA, PLÁSTICA OU TERMOACÚSTICA, INCLUSO IÇAMENTO, EXCLUSIVE PINTURA. AF_10/2025</t>
  </si>
  <si>
    <t xml:space="preserve">FABRICAÇÃO E INSTALAÇÃO DE TESOURA INTEIRA EM AÇO, VÃO DE 9 M, PARA TELHA CERÂMICA OU DE CONCRETO, INCLUSO IÇAMENTO, EXCLUSIVE PINTURA. AF_10/2025</t>
  </si>
  <si>
    <t xml:space="preserve">FABRICAÇÃO E INSTALAÇÃO DE TESOURA INTEIRA EM AÇO, VÃO DE 9 M, PARA TELHA ONDULADA DE FIBROCIMENTO, METÁLICA, PLÁSTICA OU TERMOACÚSTICA, INCLUSO IÇAMENTO, EXCLUSIVE PINTURA. AF_10/2025</t>
  </si>
  <si>
    <t xml:space="preserve">FABRICAÇÃO E INSTALAÇÃO DE TESOURA INTEIRA EM MADEIRA NÃO APARELHADA, VÃO DE 10 M, PARA TELHA CERÂMICA OU DE CONCRETO, INCLUSO IÇAMENTO. AF_10/2025</t>
  </si>
  <si>
    <t xml:space="preserve">FABRICAÇÃO E INSTALAÇÃO DE TESOURA INTEIRA EM MADEIRA NÃO APARELHADA, VÃO DE 10 M, PARA TELHA ONDULADA DE FIBROCIMENTO, METÁLICA, PLÁSTICA OU TERMOACÚSTICA, INCLUSO IÇAMENTO. AF_10/2025</t>
  </si>
  <si>
    <t xml:space="preserve">FABRICAÇÃO E INSTALAÇÃO DE TESOURA INTEIRA EM MADEIRA NÃO APARELHADA, VÃO DE 11 M, PARA TELHA CERÂMICA OU DE CONCRETO, INCLUSO IÇAMENTO. AF_10/2025</t>
  </si>
  <si>
    <t xml:space="preserve">FABRICAÇÃO E INSTALAÇÃO DE TESOURA INTEIRA EM MADEIRA NÃO APARELHADA, VÃO DE 11 M, PARA TELHA ONDULADA DE FIBROCIMENTO, METÁLICA, PLÁSTICA OU TERMOACÚSTICA, INCLUSO IÇAMENTO. AF_10/2025</t>
  </si>
  <si>
    <t xml:space="preserve">FABRICAÇÃO E INSTALAÇÃO DE TESOURA INTEIRA EM MADEIRA NÃO APARELHADA, VÃO DE 12 M, PARA TELHA CERÂMICA OU DE CONCRETO, INCLUSO IÇAMENTO. AF_10/2025</t>
  </si>
  <si>
    <t xml:space="preserve">FABRICAÇÃO E INSTALAÇÃO DE TESOURA INTEIRA EM MADEIRA NÃO APARELHADA, VÃO DE 12 M, PARA TELHA ONDULADA DE FIBROCIMENTO, METÁLICA, PLÁSTICA OU TERMOACÚSTICA, INCLUSO IÇAMENTO. AF_10/2025</t>
  </si>
  <si>
    <t xml:space="preserve">FABRICAÇÃO E INSTALAÇÃO DE TESOURA INTEIRA EM MADEIRA NÃO APARELHADA, VÃO DE 3 M, PARA TELHA CERÂMICA OU DE CONCRETO, INCLUSO IÇAMENTO. AF_10/2025</t>
  </si>
  <si>
    <t xml:space="preserve">FABRICAÇÃO E INSTALAÇÃO DE TESOURA INTEIRA EM MADEIRA NÃO APARELHADA, VÃO DE 3 M, PARA TELHA ONDULADA DE FIBROCIMENTO, METÁLICA, PLÁSTICA OU TERMOACÚSTICA, INCLUSO IÇAMENTO. AF_10/2025</t>
  </si>
  <si>
    <t xml:space="preserve">FABRICAÇÃO E INSTALAÇÃO DE TESOURA INTEIRA EM MADEIRA NÃO APARELHADA, VÃO DE 4 M, PARA TELHA CERÂMICA OU DE CONCRETO, INCLUSO IÇAMENTO. AF_10/2025</t>
  </si>
  <si>
    <t xml:space="preserve">FABRICAÇÃO E INSTALAÇÃO DE TESOURA INTEIRA EM MADEIRA NÃO APARELHADA, VÃO DE 4 M, PARA TELHA ONDULADA DE FIBROCIMENTO, METÁLICA, PLÁSTICA OU TERMOACÚSTICA, INCLUSO IÇAMENTO. AF_10/2025</t>
  </si>
  <si>
    <t xml:space="preserve">FABRICAÇÃO E INSTALAÇÃO DE TESOURA INTEIRA EM MADEIRA NÃO APARELHADA, VÃO DE 5 M, PARA TELHA CERÂMICA OU DE CONCRETO, INCLUSO IÇAMENTO. AF_10/2025</t>
  </si>
  <si>
    <t xml:space="preserve">FABRICAÇÃO E INSTALAÇÃO DE TESOURA INTEIRA EM MADEIRA NÃO APARELHADA, VÃO DE 5 M, PARA TELHA ONDULADA DE FIBROCIMENTO, METÁLICA, PLÁSTICA OU TERMOACÚSTICA, INCLUSO IÇAMENTO. AF_10/2025</t>
  </si>
  <si>
    <t xml:space="preserve">FABRICAÇÃO E INSTALAÇÃO DE TESOURA INTEIRA EM MADEIRA NÃO APARELHADA, VÃO DE 6 M, PARA TELHA CERÂMICA OU DE CONCRETO, INCLUSO IÇAMENTO. AF_10/2025</t>
  </si>
  <si>
    <t xml:space="preserve">FABRICAÇÃO E INSTALAÇÃO DE TESOURA INTEIRA EM MADEIRA NÃO APARELHADA, VÃO DE 6 M, PARA TELHA ONDULADA DE FIBROCIMENTO, METÁLICA, PLÁSTICA OU TERMOACÚSTICA, INCLUSO IÇAMENTO. AF_10/2025</t>
  </si>
  <si>
    <t xml:space="preserve">FABRICAÇÃO E INSTALAÇÃO DE TESOURA INTEIRA EM MADEIRA NÃO APARELHADA, VÃO DE 7 M, PARA TELHA CERÂMICA OU DE CONCRETO, INCLUSO IÇAMENTO. AF_10/2025</t>
  </si>
  <si>
    <t xml:space="preserve">FABRICAÇÃO E INSTALAÇÃO DE TESOURA INTEIRA EM MADEIRA NÃO APARELHADA, VÃO DE 7 M, PARA TELHA ONDULADA DE FIBROCIMENTO, METÁLICA, PLÁSTICA OU TERMOACÚSTICA, INCLUSO IÇAMENTO. AF_10/2025</t>
  </si>
  <si>
    <t xml:space="preserve">FABRICAÇÃO E INSTALAÇÃO DE TESOURA INTEIRA EM MADEIRA NÃO APARELHADA, VÃO DE 8 M, PARA TELHA CERÂMICA OU DE CONCRETO, INCLUSO IÇAMENTO. AF_10/2025</t>
  </si>
  <si>
    <t xml:space="preserve">FABRICAÇÃO E INSTALAÇÃO DE TESOURA INTEIRA EM MADEIRA NÃO APARELHADA, VÃO DE 8 M, PARA TELHA ONDULADA DE FIBROCIMENTO, METÁLICA, PLÁSTICA OU TERMOACÚSTICA, INCLUSO IÇAMENTO. AF_10/2025</t>
  </si>
  <si>
    <t xml:space="preserve">FABRICAÇÃO E INSTALAÇÃO DE TESOURA INTEIRA EM MADEIRA NÃO APARELHADA, VÃO DE 9 M, PARA TELHA CERÂMICA OU DE CONCRETO, INCLUSO IÇAMENTO. AF_10/2025</t>
  </si>
  <si>
    <t xml:space="preserve">FABRICAÇÃO E INSTALAÇÃO DE TESOURA INTEIRA EM MADEIRA NÃO APARELHADA, VÃO DE 9 M, PARA TELHA ONDULADA DE FIBROCIMENTO, METÁLICA, PLÁSTICA OU TERMOACÚSTICA, INCLUSO IÇAMENTO. AF_10/2025</t>
  </si>
  <si>
    <t xml:space="preserve">INSTALAÇÃO DE TESOURA (INTEIRA OU MEIA), BIAPOIADA, EM MADEIRA NÃO APARELHADA, PARA VÃOS MAIORES OU IGUAIS A 10,0 M E MENORES QUE 12,0 M, INCLUSO IÇAMENTO. AF_10/2025</t>
  </si>
  <si>
    <t xml:space="preserve">INSTALAÇÃO DE TESOURA (INTEIRA OU MEIA), BIAPOIADA, EM MADEIRA NÃO APARELHADA, PARA VÃOS MAIORES OU IGUAIS A 12,0 M E MENORES QUE 14,0 M, INCLUSO IÇAMENTO. AF_10/2025</t>
  </si>
  <si>
    <t xml:space="preserve">INSTALAÇÃO DE TESOURA (INTEIRA OU MEIA), BIAPOIADA, EM MADEIRA NÃO APARELHADA, PARA VÃOS MAIORES OU IGUAIS A 14,0 M E MENORES QUE 16,0 M, INCLUSO IÇAMENTO. AF_10/2025</t>
  </si>
  <si>
    <t xml:space="preserve">INSTALAÇÃO DE TESOURA (INTEIRA OU MEIA), BIAPOIADA, EM MADEIRA NÃO APARELHADA, PARA VÃOS MAIORES OU IGUAIS A 16,0 M E MENORES QUE 18,0 M, INCLUSO IÇAMENTO. AF_10/2025</t>
  </si>
  <si>
    <t xml:space="preserve">INSTALAÇÃO DE TESOURA (INTEIRA OU MEIA), BIAPOIADA, EM MADEIRA NÃO APARELHADA, PARA VÃOS MAIORES OU IGUAIS A 3,0 M E MENORES QUE 6,0 M, INCLUSO IÇAMENTO. AF_10/2025</t>
  </si>
  <si>
    <t xml:space="preserve">INSTALAÇÃO DE TESOURA (INTEIRA OU MEIA), BIAPOIADA, EM MADEIRA NÃO APARELHADA, PARA VÃOS MAIORES OU IGUAIS A 6,0 M E MENORES QUE 8,0 M, INCLUSO IÇAMENTO. AF_10/2025</t>
  </si>
  <si>
    <t xml:space="preserve">INSTALAÇÃO DE TESOURA (INTEIRA OU MEIA), BIAPOIADA, EM MADEIRA NÃO APARELHADA, PARA VÃOS MAIORES OU IGUAIS A 8,0 M E MENORES QUE 10,0 M, INCLUSO IÇAMENTO. AF_10/2025</t>
  </si>
  <si>
    <t xml:space="preserve">INSTALAÇÃO DE TESOURA (INTEIRA OU MEIA), EM AÇO, PARA VÃOS MAIORES OU IGUAIS A 10,0 M E MENORES OU IGUAIS A 12,0 M, INCLUSO IÇAMENTO, EXCLUSIVE PINTURA. AF_10/2025_PE</t>
  </si>
  <si>
    <t xml:space="preserve">INSTALAÇÃO DE TESOURA (INTEIRA OU MEIA), EM AÇO, PARA VÃOS MAIORES OU IGUAIS A 3,0 M E MENORES QUE 6,0 M, INCLUSO IÇAMENTO, EXCLUSIVE PINTURA. AF_10/2025_PE</t>
  </si>
  <si>
    <t xml:space="preserve">INSTALAÇÃO DE TESOURA (INTEIRA OU MEIA), EM AÇO, PARA VÃOS MAIORES OU IGUAIS A 6,0 M E MENORES QUE 8,0 M, INCLUSO IÇAMENTO, EXCLUSIVE PINTURA. AF_10/2025_PE</t>
  </si>
  <si>
    <t xml:space="preserve">INSTALAÇÃO DE TESOURA (INTEIRA OU MEIA), EM AÇO, PARA VÃOS MAIORES OU IGUAIS A 8,0 M E MENORES QUE 10,0 M, INCLUSO IÇAMENTO, EXCLUSIVE PINTURA. AF_10/2025_PE</t>
  </si>
  <si>
    <t xml:space="preserve">RETIRADA E RECOLOCAÇÃO DE CAIBRO DE MADEIRA EM TELHADOS DE ATÉ 2 ÁGUAS COM TELHA CERÂMICA CAPA-CANAL, INCLUSO TRANSPORTE VERTICAL. AF_10/2025</t>
  </si>
  <si>
    <t xml:space="preserve">RETIRADA E RECOLOCAÇÃO DE CAIBRO DE MADEIRA EM TELHADOS DE ATÉ 2 ÁGUAS COM TELHA CERÂMICA OU DE CONCRETO DE ENCAIXE, INCLUSO TRANSPORTE VERTICAL. AF_10/2025</t>
  </si>
  <si>
    <t xml:space="preserve">RETIRADA E RECOLOCAÇÃO DE CAIBRO DE MADEIRA EM TELHADOS DE MAIS DE 2 ÁGUAS COM TELHA CERÂMICA CAPA-CANAL, INCLUSO TRANSPORTE VERTICAL. AF_10/2025</t>
  </si>
  <si>
    <t xml:space="preserve">RETIRADA E RECOLOCAÇÃO DE CAIBRO DE MADEIRA EM TELHADOS DE MAIS DE 2 ÁGUAS COM TELHA CERÂMICA OU DE CONCRETO DE ENCAIXE, INCLUSO TRANSPORTE VERTICAL. AF_10/2025</t>
  </si>
  <si>
    <t xml:space="preserve">RETIRADA E RECOLOCAÇÃO DE RIPA DE MADEIRA EM TELHADOS DE ATÉ 2 ÁGUAS COM TELHA CERÂMICA CAPA-CANAL, INCLUSO TRANSPORTE VERTICAL. AF_10/2025</t>
  </si>
  <si>
    <t xml:space="preserve">RETIRADA E RECOLOCAÇÃO DE RIPA DE MADEIRA EM TELHADOS DE ATÉ 2 ÁGUAS COM TELHA CERÂMICA OU DE CONCRETO DE ENCAIXE, INCLUSO TRANSPORTE VERTICAL. AF_10/2025</t>
  </si>
  <si>
    <t xml:space="preserve">RETIRADA E RECOLOCAÇÃO DE RIPA DE MADEIRA EM TELHADOS DE MAIS DE 2 ÁGUAS COM TELHA CERÂMICA CAPA-CANAL, INCLUSO TRANSPORTE VERTICAL. AF_10/2025</t>
  </si>
  <si>
    <t xml:space="preserve">RETIRADA E RECOLOCAÇÃO DE RIPA DE MADEIRA EM TELHADOS DE MAIS DE 2 ÁGUAS COM TELHA CERÂMICA OU DE CONCRETO DE ENCAIXE, INCLUSO TRANSPORTE VERTICAL. AF_10/2025</t>
  </si>
  <si>
    <t xml:space="preserve">TRAMA DE AÇO COMPOSTA POR RIPAS E CAIBROS PARA TELHADOS DE ATÉ 2 ÁGUAS PARA TELHA CERÂMICA CAPA-CANAL, INCLUSO TRANSPORTE VERTICAL, EXCLUSIVE PINTURA. AF_10/2025</t>
  </si>
  <si>
    <t xml:space="preserve">TRAMA DE AÇO COMPOSTA POR RIPAS E CAIBROS PARA TELHADOS DE ATÉ 2 ÁGUAS PARA TELHA DE ENCAIXE DE CERÂMICA OU DE CONCRETO, INCLUSO TRANSPORTE VERTICAL, EXCLUSIVE PINTURA. AF_10/2025</t>
  </si>
  <si>
    <t xml:space="preserve">TRAMA DE AÇO COMPOSTA POR RIPAS E CAIBROS PARA TELHADOS DE MAIS DE 2 ÁGUAS PARA TELHA CERÂMICA CAPA-CANAL, INCLUSO TRANSPORTE VERTICAL, EXCLUSIVE PINTURA. AF_10/2025</t>
  </si>
  <si>
    <t xml:space="preserve">TRAMA DE AÇO COMPOSTA POR RIPAS E CAIBROS PARA TELHADOS DE MAIS DE 2 ÁGUAS PARA TELHA DE ENCAIXE DE CERÂMICA OU DE CONCRETO, INCLUSO TRANSPORTE VERTICAL, EXCLUSIVE PINTURA. AF_10/2025</t>
  </si>
  <si>
    <t xml:space="preserve">TRAMA DE AÇO COMPOSTA POR RIPAS PARA TELHADOS DE ATÉ 2 ÁGUAS PARA TELHA CERÂMICA CAPA-CANAL, INCLUSO TRANSPORTE VERTICAL, EXCLUSIVE PINTURA. AF_10/2025</t>
  </si>
  <si>
    <t xml:space="preserve">TRAMA DE AÇO COMPOSTA POR RIPAS PARA TELHADOS DE ATÉ 2 ÁGUAS PARA TELHA DE ENCAIXE DE CERÂMICA OU DE CONCRETO, INCLUSO TRANSPORTE VERTICAL, EXCLUSIVE PINTURA. AF_10/2025</t>
  </si>
  <si>
    <t xml:space="preserve">TRAMA DE AÇO COMPOSTA POR RIPAS PARA TELHADOS DE MAIS DE 2 ÁGUAS PARA TELHA CERÂMICA CAPA-CANAL, INCLUSO TRANSPORTE VERTICAL, EXCLUSIVE PINTURA. AF_10/2025</t>
  </si>
  <si>
    <t xml:space="preserve">TRAMA DE AÇO COMPOSTA POR RIPAS PARA TELHADOS DE MAIS DE 2 ÁGUAS PARA TELHA DE ENCAIXE DE CERÂMICA OU DE CONCRETO, INCLUSO TRANSPORTE VERTICAL, EXCLUSIVE PINTURA. AF_10/2025</t>
  </si>
  <si>
    <t xml:space="preserve">TRAMA DE AÇO COMPOSTA POR RIPAS, CAIBROS E TERÇAS PARA TELHADOS DE ATÉ 2 ÁGUAS PARA TELHA CERÂMICA CAPA-CANAL, INCLUSO TRANSPORTE VERTICAL, EXCLUSIVE PINTURA. AF_10/2025</t>
  </si>
  <si>
    <t xml:space="preserve">TRAMA DE AÇO COMPOSTA POR RIPAS, CAIBROS E TERÇAS PARA TELHADOS DE ATÉ 2 ÁGUAS PARA TELHA DE ENCAIXE DE CERÂMICA OU DE CONCRETO, INCLUSO TRANSPORTE VERTICAL, EXCLUSIVE PINTURA. AF_10/2025</t>
  </si>
  <si>
    <t xml:space="preserve">TRAMA DE AÇO COMPOSTA POR RIPAS, CAIBROS E TERÇAS PARA TELHADOS DE MAIS DE 2 ÁGUAS PARA TELHA CERÂMICA CAPA-CANAL, INCLUSO TRANSPORTE VERTICAL, EXCLUSIVE PINTURA. AF_10/2025</t>
  </si>
  <si>
    <t xml:space="preserve">TRAMA DE AÇO COMPOSTA POR RIPAS, CAIBROS E TERÇAS PARA TELHADOS DE MAIS DE 2 ÁGUAS PARA TELHA DE ENCAIXE DE CERÂMICA OU DE CONCRETO, INCLUSO TRANSPORTE VERTICAL, EXCLUSIVE PINTURA. AF_10/2025</t>
  </si>
  <si>
    <t xml:space="preserve">TRAMA DE AÇO COMPOSTA POR TERÇAS PARA TELHADOS DE ATÉ 2 ÁGUAS PARA TELHA ESTRUTURAL DE FIBROCIMENTO, INCLUSO TRANSPORTE VERTICAL, EXCLUSIVE PINTURA. AF_10/2025</t>
  </si>
  <si>
    <t xml:space="preserve">TRAMA DE AÇO COMPOSTA POR TERÇAS PARA TELHADOS DE ATÉ 2 ÁGUAS PARA TELHA ONDULADA DE FIBROCIMENTO, METÁLICA, PLÁSTICA OU TERMOACÚSTICA, INCLUSO TRANSPORTE VERTICAL (EM KG). EXCLUSIVE PINTURA. AF_10/2025_PS</t>
  </si>
  <si>
    <t xml:space="preserve">TRAMA DE AÇO COMPOSTA POR TERÇAS PARA TELHADOS DE ATÉ 2 ÁGUAS PARA TELHA ONDULADA DE FIBROCIMENTO, METÁLICA, PLÁSTICA OU TERMOACÚSTICA, INCLUSO TRANSPORTE VERTICAL, EXCLUSIVE PINTURA. AF_10/2025_PS</t>
  </si>
  <si>
    <t xml:space="preserve">TRAMA DE MADEIRA COMPOSTA POR RIPAS, CAIBROS E TERÇAS PARA TELHADOS DE ATÉ 2 ÁGUAS PARA TELHA CERÂMICA OU DE CONCRETO, INCLUSO TRANSPORTE VERTICAL. AF_10/2025</t>
  </si>
  <si>
    <t xml:space="preserve">TRAMA DE MADEIRA COMPOSTA POR RIPAS, CAIBROS E TERÇAS PARA TELHADOS DE MAIS QUE 2 ÁGUAS PARA TELHA CERÂMICA OU DE CONCRETO, INCLUSO TRANSPORTE VERTICAL. AF_10/2025</t>
  </si>
  <si>
    <t xml:space="preserve">TRAMA DE MADEIRA COMPOSTA POR TERÇAS PARA TELHADOS DE ATÉ 2 ÁGUAS PARA TELHA ESTRUTURAL DE FIBROCIMENTO, INCLUSO TRANSPORTE VERTICAL. AF_10/2025</t>
  </si>
  <si>
    <t xml:space="preserve">TRAMA DE MADEIRA COMPOSTA POR TERÇAS PARA TELHADOS DE ATÉ 2 ÁGUAS PARA TELHA ONDULADA DE FIBROCIMENTO, METÁLICA, PLÁSTICA OU TERMOACÚSTICA, INCLUSO TRANSPORTE VERTICAL. AF_10/2025</t>
  </si>
  <si>
    <t xml:space="preserve">Estruturas Pré-Fabricadas e Pré-Moldadas</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</si>
  <si>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</si>
  <si>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</si>
  <si>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</si>
  <si>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</si>
  <si>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</si>
  <si>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</si>
  <si>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</si>
  <si>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</si>
  <si>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</si>
  <si>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</si>
  <si>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</si>
  <si>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</si>
  <si>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</si>
  <si>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</si>
  <si>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</si>
  <si>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</si>
  <si>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</si>
  <si>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</si>
  <si>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Estruturas de Contenção - Estacas, Paredes Diafragma e Mureta Guia</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</si>
  <si>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</si>
  <si>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</si>
  <si>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</si>
  <si>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</si>
  <si>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</si>
  <si>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</si>
  <si>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</si>
  <si>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</si>
  <si>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</si>
  <si>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</si>
  <si>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</si>
  <si>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</si>
  <si>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Estruturas de Contenção - Perfis Pranchados, Cortinas e Muros de Arrimo</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</si>
  <si>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</si>
  <si>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</si>
  <si>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</si>
  <si>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</si>
  <si>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</si>
  <si>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</si>
  <si>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</si>
  <si>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</si>
  <si>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</si>
  <si>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</si>
  <si>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</si>
  <si>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</si>
  <si>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</si>
  <si>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</si>
  <si>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</si>
  <si>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</si>
  <si>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</si>
  <si>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</si>
  <si>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</si>
  <si>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</si>
  <si>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Estruturas de Madeira</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</si>
  <si>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</si>
  <si>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</si>
  <si>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</si>
  <si>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</si>
  <si>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</si>
  <si>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</si>
  <si>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</si>
  <si>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</si>
  <si>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</si>
  <si>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</si>
  <si>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</si>
  <si>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</si>
  <si>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</si>
  <si>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</si>
  <si>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</si>
  <si>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</si>
  <si>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</si>
  <si>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</si>
  <si>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</si>
  <si>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</si>
  <si>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</si>
  <si>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</si>
  <si>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</si>
  <si>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</si>
  <si>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</si>
  <si>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</si>
  <si>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</si>
  <si>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</si>
  <si>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</si>
  <si>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</si>
  <si>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</si>
  <si>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</si>
  <si>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</si>
  <si>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</si>
  <si>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</si>
  <si>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</si>
  <si>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</si>
  <si>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</si>
  <si>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</si>
  <si>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</si>
  <si>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</si>
  <si>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</si>
  <si>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</si>
  <si>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</si>
  <si>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</si>
  <si>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</si>
  <si>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</si>
  <si>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</si>
  <si>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</si>
  <si>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</si>
  <si>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</si>
  <si>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</si>
  <si>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</si>
  <si>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</si>
  <si>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</si>
  <si>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</si>
  <si>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</si>
  <si>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</si>
  <si>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</si>
  <si>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</si>
  <si>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</si>
  <si>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</si>
  <si>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</si>
  <si>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</si>
  <si>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</si>
  <si>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</si>
  <si>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</si>
  <si>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</si>
  <si>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</si>
  <si>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Tirantes</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</si>
  <si>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</si>
  <si>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</si>
  <si>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</si>
  <si>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</si>
  <si>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</si>
  <si>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</si>
  <si>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</si>
  <si>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</si>
  <si>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</si>
  <si>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</si>
  <si>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</si>
  <si>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</si>
  <si>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</si>
  <si>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</si>
  <si>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</si>
  <si>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</si>
  <si>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</si>
  <si>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</si>
  <si>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</si>
  <si>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</si>
  <si>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</si>
  <si>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</si>
  <si>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</si>
  <si>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</si>
  <si>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</si>
  <si>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</si>
  <si>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</si>
  <si>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</si>
  <si>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</si>
  <si>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</si>
  <si>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</si>
  <si>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</si>
  <si>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</si>
  <si>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</si>
  <si>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</si>
  <si>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</si>
  <si>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</si>
  <si>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</si>
  <si>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</si>
  <si>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</si>
  <si>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</si>
  <si>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</si>
  <si>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</si>
  <si>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</si>
  <si>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</si>
  <si>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</si>
  <si>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</si>
  <si>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</si>
  <si>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</si>
  <si>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</si>
  <si>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</si>
  <si>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</si>
  <si>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</si>
  <si>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Fachadas com Placas Cerâmicas e Granito - Insertadas</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</si>
  <si>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</si>
  <si>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</si>
  <si>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</si>
  <si>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</si>
  <si>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</si>
  <si>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</si>
  <si>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 xml:space="preserve">Forros</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</si>
  <si>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</si>
  <si>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</si>
  <si>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</si>
  <si>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</si>
  <si>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</si>
  <si>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</si>
  <si>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</si>
  <si>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AF_08/2023_PS</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</si>
  <si>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</si>
  <si>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</si>
  <si>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</si>
  <si>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</si>
  <si>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</si>
  <si>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</si>
  <si>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</si>
  <si>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</si>
  <si>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</si>
  <si>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Fossas e Sumidouros</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</si>
  <si>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</si>
  <si>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</si>
  <si>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</si>
  <si>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</si>
  <si>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</si>
  <si>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</si>
  <si>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</si>
  <si>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</si>
  <si>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</si>
  <si>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</si>
  <si>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</si>
  <si>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</si>
  <si>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</si>
  <si>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</si>
  <si>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</si>
  <si>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</si>
  <si>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</si>
  <si>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</si>
  <si>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</si>
  <si>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</si>
  <si>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</si>
  <si>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</si>
  <si>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</si>
  <si>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</si>
  <si>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</si>
  <si>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</si>
  <si>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</si>
  <si>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</si>
  <si>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</si>
  <si>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</si>
  <si>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</si>
  <si>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</si>
  <si>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</si>
  <si>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</si>
  <si>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</si>
  <si>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</si>
  <si>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</si>
  <si>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</si>
  <si>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</si>
  <si>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</si>
  <si>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</si>
  <si>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</si>
  <si>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</si>
  <si>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</si>
  <si>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</si>
  <si>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</si>
  <si>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</si>
  <si>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</si>
  <si>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</si>
  <si>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Fundações Rasas (Blocos, Sapatas, Vigas Baldrame)</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</si>
  <si>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</si>
  <si>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</si>
  <si>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</si>
  <si>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</si>
  <si>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</si>
  <si>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</si>
  <si>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</si>
  <si>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</si>
  <si>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</si>
  <si>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</si>
  <si>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</si>
  <si>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</si>
  <si>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</si>
  <si>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</si>
  <si>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</si>
  <si>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</si>
  <si>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</si>
  <si>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</si>
  <si>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</si>
  <si>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</si>
  <si>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</si>
  <si>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</si>
  <si>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</si>
  <si>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</si>
  <si>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</si>
  <si>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</si>
  <si>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</si>
  <si>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</si>
  <si>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</si>
  <si>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</si>
  <si>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</si>
  <si>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</si>
  <si>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</si>
  <si>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</si>
  <si>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</si>
  <si>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</si>
  <si>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</si>
  <si>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</si>
  <si>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</si>
  <si>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</si>
  <si>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</si>
  <si>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</si>
  <si>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</si>
  <si>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</si>
  <si>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</si>
  <si>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</si>
  <si>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Fôrmas Curvas para Paredes de Reservatórios de Concreto</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</si>
  <si>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</si>
  <si>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</si>
  <si>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</si>
  <si>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</si>
  <si>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Fôrmas para Estruturas de Concreto Armado</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</si>
  <si>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</si>
  <si>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</si>
  <si>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</si>
  <si>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</si>
  <si>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</si>
  <si>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</si>
  <si>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</si>
  <si>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</si>
  <si>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</si>
  <si>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</si>
  <si>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</si>
  <si>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</si>
  <si>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</si>
  <si>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</si>
  <si>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</si>
  <si>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</si>
  <si>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</si>
  <si>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</si>
  <si>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</si>
  <si>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</si>
  <si>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</si>
  <si>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</si>
  <si>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</si>
  <si>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</si>
  <si>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</si>
  <si>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</si>
  <si>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</si>
  <si>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</si>
  <si>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</si>
  <si>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</si>
  <si>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</si>
  <si>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</si>
  <si>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</si>
  <si>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</si>
  <si>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</si>
  <si>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</si>
  <si>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</si>
  <si>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</si>
  <si>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</si>
  <si>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</si>
  <si>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</si>
  <si>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</si>
  <si>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</si>
  <si>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</si>
  <si>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</si>
  <si>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</si>
  <si>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</si>
  <si>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</si>
  <si>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</si>
  <si>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</si>
  <si>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</si>
  <si>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</si>
  <si>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</si>
  <si>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</si>
  <si>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</si>
  <si>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</si>
  <si>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</si>
  <si>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</si>
  <si>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</si>
  <si>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</si>
  <si>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</si>
  <si>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</si>
  <si>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</si>
  <si>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</si>
  <si>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</si>
  <si>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</si>
  <si>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</si>
  <si>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</si>
  <si>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</si>
  <si>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</si>
  <si>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</si>
  <si>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</si>
  <si>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</si>
  <si>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</si>
  <si>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</si>
  <si>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</si>
  <si>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</si>
  <si>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</si>
  <si>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</si>
  <si>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</si>
  <si>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</si>
  <si>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</si>
  <si>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</si>
  <si>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</si>
  <si>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</si>
  <si>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</si>
  <si>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</si>
  <si>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</si>
  <si>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</si>
  <si>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</si>
  <si>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</si>
  <si>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</si>
  <si>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</si>
  <si>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</si>
  <si>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</si>
  <si>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</si>
  <si>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</si>
  <si>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</si>
  <si>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</si>
  <si>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</si>
  <si>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</si>
  <si>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Fôrmas para Pilares Circulares</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</si>
  <si>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</si>
  <si>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</si>
  <si>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</si>
  <si>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</si>
  <si>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</si>
  <si>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</si>
  <si>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</si>
  <si>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</si>
  <si>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</si>
  <si>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</si>
  <si>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Gabiões - Execução de Muro e Proteção Superficial</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</si>
  <si>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</si>
  <si>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</si>
  <si>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</si>
  <si>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</si>
  <si>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</si>
  <si>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</si>
  <si>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</si>
  <si>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</si>
  <si>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</si>
  <si>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</si>
  <si>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</si>
  <si>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</si>
  <si>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</si>
  <si>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</si>
  <si>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</si>
  <si>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</si>
  <si>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Galerias com Aduelas de Concreto</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</si>
  <si>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</si>
  <si>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</si>
  <si>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</si>
  <si>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</si>
  <si>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</si>
  <si>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</si>
  <si>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</si>
  <si>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</si>
  <si>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</si>
  <si>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</si>
  <si>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</si>
  <si>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</si>
  <si>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</si>
  <si>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</si>
  <si>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</si>
  <si>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</si>
  <si>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</si>
  <si>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</si>
  <si>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</si>
  <si>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</si>
  <si>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</si>
  <si>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</si>
  <si>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</si>
  <si>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</si>
  <si>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</si>
  <si>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Geodrenos Verticais</t>
  </si>
  <si>
    <t xml:space="preserve">EXECUÇÃO DE GEODRENO VERTICAL, PROFUNDIDADE MAIOR QUE 10 M E MENOR OU IGUAL A 30 M. AF_01/2026</t>
  </si>
  <si>
    <t xml:space="preserve">EXECUÇÃO DE GEODRENO VERTICAL, PROFUNDIDADE MENOR OU IGUAL A 10 M. AF_01/2026</t>
  </si>
  <si>
    <t xml:space="preserve">EXECUÇÃO DE PRÉ-FURO PARA GEODRENO VERTICAL. AF_01/2026</t>
  </si>
  <si>
    <t xml:space="preserve">Gesso</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</si>
  <si>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</si>
  <si>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</si>
  <si>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</si>
  <si>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</si>
  <si>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</si>
  <si>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</si>
  <si>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</si>
  <si>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</si>
  <si>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</si>
  <si>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</si>
  <si>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</si>
  <si>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</si>
  <si>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</si>
  <si>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</si>
  <si>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</si>
  <si>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</si>
  <si>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</si>
  <si>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</si>
  <si>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</si>
  <si>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</si>
  <si>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</si>
  <si>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</si>
  <si>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</si>
  <si>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</si>
  <si>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Graute e Armação</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</si>
  <si>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</si>
  <si>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</si>
  <si>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</si>
  <si>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</si>
  <si>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</si>
  <si>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</si>
  <si>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</si>
  <si>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</si>
  <si>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</si>
  <si>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</si>
  <si>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</si>
  <si>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</si>
  <si>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</si>
  <si>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</si>
  <si>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</si>
  <si>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</si>
  <si>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</si>
  <si>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</si>
  <si>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</si>
  <si>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</si>
  <si>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</si>
  <si>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Guarda-Corpo, Corrimão e Grade para Esquadrias</t>
  </si>
  <si>
    <t xml:space="preserve">CORRIMÃO DUPLO CENTRAL FIXADO NO PISO EM AÇO GALVANIZADO DE 1.1/2", MONTANTES TUBULARES 1.1/2" ESPAÇADOS DE 1,00M, FIXADO COM CHUMBADOR MECÂNICO. AF_10/2025</t>
  </si>
  <si>
    <t xml:space="preserve">CORRIMÃO DUPLO CENTRAL FIXADO NO PISO EM AÇO INOX DE 1.1/2", MONTANTES TUBULARES 1.1/2" ESPAÇADOS DE 1,00M, FIXADO COM CHUMBADOR MECÂNICO. AF_10/2025</t>
  </si>
  <si>
    <t xml:space="preserve">CORRIMÃO DUPLO FIXADO EM PAREDE, DIÂMETRO EXTERNO = 1 1/2", EM ALUMÍNIO. AF_10/2025</t>
  </si>
  <si>
    <t xml:space="preserve">CORRIMÃO DUPLO FIXADO EM PAREDE, DIÂMETRO EXTERNO = 1 1/2", EM AÇO GALVANIZADO. AF_10/2025</t>
  </si>
  <si>
    <t xml:space="preserve">CORRIMÃO DUPLO FIXADO EM PAREDE, DIÂMETRO EXTERNO = 1 1/2", EM AÇO INOX. AF_10/2025</t>
  </si>
  <si>
    <t xml:space="preserve">CORRIMÃO DUPLO FIXADO NO PISO EM AÇO GALVANIZADO DE 1.1/2", MONTANTES TUBULARES 1.1/2" ESPAÇADOS DE 1,00M, FIXADO COM CHUMBADOR MECÂNICO. AF_10/2025</t>
  </si>
  <si>
    <t xml:space="preserve">CORRIMÃO DUPLO FIXADO NO PISO EM AÇO INOX DE 1.1/2", MONTANTES TUBULARES 1.1/2" ESPAÇADOS DE 1,00M, FIXADO COM CHUMBADOR MECÂNICO. AF_10/2025</t>
  </si>
  <si>
    <t xml:space="preserve">CORRIMÃO SIMPLES FIXADO EM PAREDE, DIÂMETRO EXTERNO = 1 1/2", EM ALUMÍNIO. AF_10/2025_PS</t>
  </si>
  <si>
    <t xml:space="preserve">CORRIMÃO SIMPLES FIXADO EM PAREDE, DIÂMETRO EXTERNO = 1 1/2", EM AÇO GALVANIZADO. AF_10/2025_PS</t>
  </si>
  <si>
    <t xml:space="preserve">CORRIMÃO SIMPLES FIXADO EM PAREDE, DIÂMETRO EXTERNO = 1 1/2", EM AÇO INOX. AF_10/2025</t>
  </si>
  <si>
    <t xml:space="preserve">CORRIMÃO SIMPLES FIXADO NO PISO EM AÇO GALVANIZADO DE 1.1/2", MONTANTES TUBULARES 1.1/2" ESPAÇADOS DE 1,00M, FIXADO COM CHUMBADOR MECÂNICO. AF_10/2025</t>
  </si>
  <si>
    <t xml:space="preserve">CORRIMÃO SIMPLES FIXADO NO PISO EM AÇO INOX DE 1.1/2", MONTANTES TUBULARES 1.1/2" ESPAÇADOS DE 1,00M, FIXADO COM CHUMBADOR MECÂNICO. AF_10/2025</t>
  </si>
  <si>
    <t xml:space="preserve">GRADIL EM ALUMÍNIO FIXADO EM VÃOS DE JANELAS, FORMADO POR TUBOS DE 3/4". AF_10/2025</t>
  </si>
  <si>
    <t xml:space="preserve">GRADIL EM AÇO FIXADO EM VÃOS DE JANELAS, FORMADO POR BARRAS CHATAS DE 25X4,8 MM. AF_10/2025</t>
  </si>
  <si>
    <t xml:space="preserve">GUARDA-CORPO DE AÇO GALVANIZADO 0,92 M, DUPLO CORRIMÃO, MONTANTES TUBULARES DE 1.1/4" ESPAÇADOS DE 1,20M, TRAVESSA SUPERIOR E CORRIMÃO DE 1.1/2", GRADIL FORMADO POR TUBOS HORIZONTAIS DE 3/4", FIXADO COM CHUMBADORES MECÂNICOS. AF_10/2025</t>
  </si>
  <si>
    <t xml:space="preserve">GUARDA-CORPO DE AÇO GALVANIZADO COMPLEMENTAR À ALVENARIA, 0,65 M DE ALTURA, MONTANTES TUBULARES DE 1 1/4" ESPAÇADOS DE 1,80 M, TRAVESSA SUPERIOR DE 1 1/2", GRADIL FORMADO POR TUBOS HORIZONTAIS DE 1" E VERTICAIS DE 3/4", FIXADO COM ADESIVO ESTRUTURAL EPÓXI. AF_10/2025</t>
  </si>
  <si>
    <t xml:space="preserve">GUARDA-CORPO DE AÇO GALVANIZADO COMPLEMENTAR À ALVENARIA, 0,65 M DE ALTURA, MONTANTES TUBULARES DE 1 1/4" ESPAÇADOS DE 1,80 M, TRAVESSA SUPERIOR DE 1 1/2", GRADIL FORMADO POR TUBOS HORIZONTAIS DE 3/4", FIXADO COM ADESIVO ESTRUTURAL EPÓXI. AF_10/2025</t>
  </si>
  <si>
    <t xml:space="preserve">GUARDA-CORPO DE AÇO GALVANIZADO DE 1,10M, DUPLO CORRIMÃO, MONTANTES TUBULARES DE 1.1/2" ESPAÇADOS DE 1,20M, TRAVESSA SUPERIOR DE 2", GRADIL DE BARRAS CHATAS DE 32X4,8MM, FIXADO COM ADESIVO ESTRUTURAL EPOXI. AF_10/2025</t>
  </si>
  <si>
    <t xml:space="preserve">GUARDA-CORPO DE AÇO GALVANIZADO DE 1,10M, DUPLO CORRIMÃO, MONTANTES TUBULARES DE 1.1/4" ESPAÇADOS DE 1,20M, TRAVESSA SUPERIOR DE 1.1/2", GRADIL EM TUBOS HORIZONTAIS DE 1" E VERTICAIS DE 3/4", FIXADO COM ADESIVO ESTRUTURAL EPOXI. AF_10/2025</t>
  </si>
  <si>
    <t xml:space="preserve">GUARDA-CORPO DE AÇO GALVANIZADO DE 1,10M, DUPLO CORRIMÃO, MONTANTES TUBULARES DE 100X50MM ESPAÇADOS DE 1,20M, TRAVESSA SUPERIOR DE 3", GRADIL EM CANTONEIRA 51X51X4,8 MM E BARRAS CHATAS NA VERTICAL DE 32X4,8 MM, FIXADO COM ADESIVO EPOXI. AF_10/2025</t>
  </si>
  <si>
    <t xml:space="preserve">GUARDA-CORPO DE AÇO GALVANIZADO DE 1,10M, DUPLO CORRIMÃO, MONTANTES TUBULARES DE 30X30 MM ESPAÇADOS DE 1,20M, TRAVESSA SUPERIOR DE 1.1/2", GRADIL EM TUBOS HORIZONTAIS DE 25X25MM E VERTICAIS DE 20X20MM, FIXADO COM ADESIVO ESTRUTURAL EPOXI. AF_10/2025</t>
  </si>
  <si>
    <t xml:space="preserve">GUARDA-CORPO DE AÇO GALVANIZADO DE 1,10M, MONTANTES TUBULARES DE 1.1/2" ESPAÇADOS 1,20M, TRAVESSA SUPERIOR DE 2", GRADIL FORMADO POR BARRAS CHATAS DE 32X4,8MM, FIXADO COM ADESIVO ESTRUTURAL EPOXI. AF_10/2025</t>
  </si>
  <si>
    <t xml:space="preserve">GUARDA-CORPO DE AÇO GALVANIZADO DE 1,10M, MONTANTES TUBULARES DE 1.1/4" ESPAÇADOS 1,20M, TRAVESSA SUPERIOR DE 1.1/2", GRADIL FORMADO POR TUBOS HORIZONTAIS DE 1" E VERTICAIS DE 3/4", FIXADO COM ADESIVO ESTRUTURAL EPOXI. AF_10/2025_PS</t>
  </si>
  <si>
    <t xml:space="preserve">GUARDA-CORPO DE AÇO GALVANIZADO DE 1,10M, MONTANTES TUBULARES DE 100X50MM ESPAÇADOS DE 1,20M, TRAVESSA SUPERIOR DE 3", GRADIL EM CANTONEIRA 51X51X4,8 MM E BARRAS CHATAS NA VERTICAL DE 32X4,8 MM, FIXADO COM ADESIVO ESTRUTURAL EPOXI. AF_10/2025</t>
  </si>
  <si>
    <t xml:space="preserve">GUARDA-CORPO DE AÇO GALVANIZADO DE 1,10M, MONTANTES TUBULARES DE 30X30 MM ESPAÇADOS 1,20M, TRAVESSA SUPERIOR DE 1.1/2", GRADIL DE TUBOS HORIZONTAIS DE 25X25MM E VERTICAIS DE 20X20MM, FIXADO COM ADESIVO ESTRUTURAL EPOXI. AF_10/2025</t>
  </si>
  <si>
    <t xml:space="preserve">GUARDA-CORPO DE AÇO INOX DE 0,92 M, DUPLO CORRIMÃO, MONTANTES TUBULARES DE 1.1/4" ESPAÇADOS DE 1,20M, TRAVESSA SUPERIOR E CORRIMÃO DE 1.1/2", GRADIL FORMADO POR TUBOS HORIZONTAIS DE 3/4", FIXADO COM CHUMBADORES MECÂNICOS. AF_10/2025</t>
  </si>
  <si>
    <t xml:space="preserve">GUARDA-CORPO DE VIDRO LAMINADO 8 MM PARA ESCADAS, FIXADO NA LATERAL DOS DEGRAUS COM CHUMBADOR MECÂNICO. AF_10/2025</t>
  </si>
  <si>
    <t xml:space="preserve">GUARDA-CORPO EM AÇO INOX DE 1,10 M, COM MONTANTES TUBULARES DE 1 1/4" ESPAÇADOS DE 1,20 M, TRAVESSA SUPERIOR DE 1 1/2", PREENCHIMENTO EM VIDRO LAMINADO DE 8 MM (4+4), FIXADO COM CHUMBADOR MECÂNICO. AF_10/2025</t>
  </si>
  <si>
    <t xml:space="preserve">GUARDA-CORPO PANORÂMICO DE 1,10M, MONTANTES EM ALUMÍNIO DE 90X45 MM ESPAÇADOS DE 1,20M, TRAVESSA SUPERIOR EM ALUMÍNIO DE 120X60 MM E VIDRO LAMINADO 8 MM, FIXADO COM ADESIVO ESTRUTURAL EPOXI. AF_10/2025</t>
  </si>
  <si>
    <t xml:space="preserve">Guias e sarjetas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</si>
  <si>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</si>
  <si>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</si>
  <si>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</si>
  <si>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</si>
  <si>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</si>
  <si>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</si>
  <si>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</si>
  <si>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</si>
  <si>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</si>
  <si>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</si>
  <si>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</si>
  <si>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</si>
  <si>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</si>
  <si>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</si>
  <si>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</si>
  <si>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</si>
  <si>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</si>
  <si>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</si>
  <si>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</si>
  <si>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</si>
  <si>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</si>
  <si>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</si>
  <si>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</si>
  <si>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</si>
  <si>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</si>
  <si>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</si>
  <si>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</si>
  <si>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</si>
  <si>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</si>
  <si>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</si>
  <si>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</si>
  <si>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</si>
  <si>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</si>
  <si>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</si>
  <si>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Iluminação Predial e Monitoramento</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</si>
  <si>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</si>
  <si>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</si>
  <si>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</si>
  <si>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</si>
  <si>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</si>
  <si>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</si>
  <si>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</si>
  <si>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</si>
  <si>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</si>
  <si>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</si>
  <si>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</si>
  <si>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</si>
  <si>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</si>
  <si>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</si>
  <si>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</si>
  <si>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</si>
  <si>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</si>
  <si>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</si>
  <si>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</si>
  <si>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</si>
  <si>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</si>
  <si>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</si>
  <si>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</si>
  <si>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</si>
  <si>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</si>
  <si>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</si>
  <si>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</si>
  <si>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</si>
  <si>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</si>
  <si>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</si>
  <si>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</si>
  <si>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</si>
  <si>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</si>
  <si>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</si>
  <si>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</si>
  <si>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</si>
  <si>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</si>
  <si>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</si>
  <si>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</si>
  <si>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</si>
  <si>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</si>
  <si>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</si>
  <si>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</si>
  <si>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</si>
  <si>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</si>
  <si>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</si>
  <si>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Proteção Mecânica e Tratamento de Junta</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</si>
  <si>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</si>
  <si>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</si>
  <si>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</si>
  <si>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</si>
  <si>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</si>
  <si>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</si>
  <si>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</si>
  <si>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</si>
  <si>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</si>
  <si>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</si>
  <si>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</si>
  <si>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</si>
  <si>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</si>
  <si>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</si>
  <si>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</si>
  <si>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</si>
  <si>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</si>
  <si>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</si>
  <si>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</si>
  <si>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</si>
  <si>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</si>
  <si>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</si>
  <si>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</si>
  <si>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</si>
  <si>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</si>
  <si>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VÉU DE POLIÉSTER.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</si>
  <si>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</si>
  <si>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</si>
  <si>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VÉU DE POLIÉSTER. AF_09/2023</t>
  </si>
  <si>
    <t xml:space="preserve">Instalações Elétricas - Eletrodutos Embutidos, Cabos, Caixas, Tomadas e Interruptores</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</si>
  <si>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</si>
  <si>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</si>
  <si>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</si>
  <si>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</si>
  <si>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</si>
  <si>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</si>
  <si>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</si>
  <si>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</si>
  <si>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</si>
  <si>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</si>
  <si>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</si>
  <si>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</si>
  <si>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</si>
  <si>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</si>
  <si>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</si>
  <si>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</si>
  <si>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</si>
  <si>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</si>
  <si>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</si>
  <si>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</si>
  <si>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</si>
  <si>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</si>
  <si>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</si>
  <si>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</si>
  <si>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</si>
  <si>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</si>
  <si>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</si>
  <si>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</si>
  <si>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</si>
  <si>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</si>
  <si>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</si>
  <si>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</si>
  <si>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</si>
  <si>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</si>
  <si>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</si>
  <si>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</si>
  <si>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</si>
  <si>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</si>
  <si>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</si>
  <si>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</si>
  <si>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</si>
  <si>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</si>
  <si>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</si>
  <si>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</si>
  <si>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</si>
  <si>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</si>
  <si>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</si>
  <si>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</si>
  <si>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</si>
  <si>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</si>
  <si>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</si>
  <si>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</si>
  <si>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</si>
  <si>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</si>
  <si>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</si>
  <si>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</si>
  <si>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</si>
  <si>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</si>
  <si>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</si>
  <si>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</si>
  <si>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</si>
  <si>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</si>
  <si>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</si>
  <si>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</si>
  <si>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</si>
  <si>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</si>
  <si>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</si>
  <si>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</si>
  <si>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</si>
  <si>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</si>
  <si>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</si>
  <si>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</si>
  <si>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</si>
  <si>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</si>
  <si>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</si>
  <si>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</si>
  <si>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</si>
  <si>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</si>
  <si>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</si>
  <si>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</si>
  <si>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</si>
  <si>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</si>
  <si>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</si>
  <si>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</si>
  <si>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</si>
  <si>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</si>
  <si>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</si>
  <si>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</si>
  <si>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</si>
  <si>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</si>
  <si>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</si>
  <si>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</si>
  <si>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</si>
  <si>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</si>
  <si>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</si>
  <si>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</si>
  <si>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</si>
  <si>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</si>
  <si>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</si>
  <si>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</si>
  <si>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</si>
  <si>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</si>
  <si>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</si>
  <si>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</si>
  <si>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</si>
  <si>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</si>
  <si>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</si>
  <si>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</si>
  <si>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</si>
  <si>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</si>
  <si>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</si>
  <si>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</si>
  <si>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</si>
  <si>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</si>
  <si>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</si>
  <si>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</si>
  <si>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</si>
  <si>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</si>
  <si>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</si>
  <si>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</si>
  <si>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</si>
  <si>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</si>
  <si>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</si>
  <si>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</si>
  <si>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</si>
  <si>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</si>
  <si>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</si>
  <si>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</si>
  <si>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</si>
  <si>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</si>
  <si>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</si>
  <si>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</si>
  <si>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</si>
  <si>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</si>
  <si>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</si>
  <si>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</si>
  <si>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</si>
  <si>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</si>
  <si>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</si>
  <si>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</si>
  <si>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</si>
  <si>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</si>
  <si>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</si>
  <si>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</si>
  <si>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</si>
  <si>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</si>
  <si>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</si>
  <si>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</si>
  <si>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</si>
  <si>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</si>
  <si>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</si>
  <si>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</si>
  <si>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</si>
  <si>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</si>
  <si>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</si>
  <si>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</si>
  <si>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</si>
  <si>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</si>
  <si>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</si>
  <si>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</si>
  <si>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</si>
  <si>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</si>
  <si>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</si>
  <si>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</si>
  <si>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</si>
  <si>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</si>
  <si>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</si>
  <si>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</si>
  <si>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</si>
  <si>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</si>
  <si>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</si>
  <si>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</si>
  <si>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</si>
  <si>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</si>
  <si>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</si>
  <si>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</si>
  <si>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</si>
  <si>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</si>
  <si>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</si>
  <si>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</si>
  <si>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</si>
  <si>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</si>
  <si>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</si>
  <si>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</si>
  <si>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</si>
  <si>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</si>
  <si>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</si>
  <si>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</si>
  <si>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</si>
  <si>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</si>
  <si>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</si>
  <si>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</si>
  <si>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</si>
  <si>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</si>
  <si>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</si>
  <si>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</si>
  <si>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</si>
  <si>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</si>
  <si>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</si>
  <si>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</si>
  <si>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</si>
  <si>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</si>
  <si>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Instalações Elétricas - Eletrodutos, Conexões e Conduletes Aparentes</t>
  </si>
  <si>
    <t xml:space="preserve">CONDULETE DE ALUMÍNIO, TIPO B, PARA ELETRODUTO DE AÇO GALVANIZADO DN 20 MM (3/4''), APARENTE - FORNECIMENTO E INSTALAÇÃO. AF_01/2026</t>
  </si>
  <si>
    <t xml:space="preserve">CONDULETE DE ALUMÍNIO, TIPO B, PARA ELETRODUTO DE AÇO GALVANIZADO DN 25 MM (1''), APARENTE - FORNECIMENTO E INSTALAÇÃO. AF_01/2026</t>
  </si>
  <si>
    <t xml:space="preserve">CONDULETE DE ALUMÍNIO, TIPO B, PARA ELETRODUTO DE AÇO GALVANIZADO DN 32 MM (1 1/4''), APARENTE - FORNECIMENTO E INSTALAÇÃO. AF_01/2026</t>
  </si>
  <si>
    <t xml:space="preserve">CONDULETE DE ALUMÍNIO, TIPO C, PARA ELETRODUTO DE AÇO GALVANIZADO DN 20 MM (3/4''), APARENTE - FORNECIMENTO E INSTALAÇÃO. AF_01/2026</t>
  </si>
  <si>
    <t xml:space="preserve">CONDULETE DE ALUMÍNIO, TIPO C, PARA ELETRODUTO DE AÇO GALVANIZADO DN 25 MM (1''), APARENTE - FORNECIMENTO E INSTALAÇÃO. AF_01/2026</t>
  </si>
  <si>
    <t xml:space="preserve">CONDULETE DE ALUMÍNIO, TIPO C, PARA ELETRODUTO DE AÇO GALVANIZADO DN 32 MM (1 1/4''), APARENTE - FORNECIMENTO E INSTALAÇÃO. AF_01/2026</t>
  </si>
  <si>
    <t xml:space="preserve">CONDULETE DE ALUMÍNIO, TIPO E, ELETRODUTO DE AÇO GALVANIZADO DN 25 MM (1''), APARENTE - FORNECIMENTO E INSTALAÇÃO. AF_01/2026</t>
  </si>
  <si>
    <t xml:space="preserve">CONDULETE DE ALUMÍNIO, TIPO E, PARA ELETRODUTO DE AÇO GALVANIZADO DN 20 MM (3/4''), APARENTE - FORNECIMENTO E INSTALAÇÃO. AF_01/2026</t>
  </si>
  <si>
    <t xml:space="preserve">CONDULETE DE ALUMÍNIO, TIPO E, PARA ELETRODUTO DE AÇO GALVANIZADO DN 32 MM (1 1/4''), APARENTE - FORNECIMENTO E INSTALAÇÃO. AF_01/2026</t>
  </si>
  <si>
    <t xml:space="preserve">CONDULETE DE ALUMÍNIO, TIPO LB, PARA ELETRODUTO DE AÇO GALVANIZADO DN 20 MM (3/4''), APARENTE - FORNECIMENTO E INSTALAÇÃO. AF_01/2026</t>
  </si>
  <si>
    <t xml:space="preserve">CONDULETE DE ALUMÍNIO, TIPO LB, PARA ELETRODUTO DE AÇO GALVANIZADO DN 25 MM (1''), APARENTE - FORNECIMENTO E INSTALAÇÃO. AF_01/2026</t>
  </si>
  <si>
    <t xml:space="preserve">CONDULETE DE ALUMÍNIO, TIPO LB, PARA ELETRODUTO DE AÇO GALVANIZADO DN 32 MM (1 1/4''), APARENTE - FORNECIMENTO E INSTALAÇÃO. AF_01/2026</t>
  </si>
  <si>
    <t xml:space="preserve">CONDULETE DE ALUMÍNIO, TIPO LL, PARA ELETRODUTO DE AÇO GALVANIZADO DN 20 MM (3/4''), APARENTE - FORNECIMENTO E INSTALAÇÃO. AF_01/2026</t>
  </si>
  <si>
    <t xml:space="preserve">CONDULETE DE ALUMÍNIO, TIPO LL, PARA ELETRODUTO DE AÇO GALVANIZADO DN 25 MM (1''), APARENTE - FORNECIMENTO E INSTALAÇÃO. AF_01/2026</t>
  </si>
  <si>
    <t xml:space="preserve">CONDULETE DE ALUMÍNIO, TIPO LL, PARA ELETRODUTO DE AÇO GALVANIZADO DN 32 MM (1 1/4''), APARENTE - FORNECIMENTO E INSTALAÇÃO. AF_01/2026</t>
  </si>
  <si>
    <t xml:space="preserve">CONDULETE DE ALUMÍNIO, TIPO LR, PARA ELETRODUTO DE AÇO GALVANIZADO DN 20 MM (3/4''), APARENTE - FORNECIMENTO E INSTALAÇÃO. AF_01/2026</t>
  </si>
  <si>
    <t xml:space="preserve">CONDULETE DE ALUMÍNIO, TIPO LR, PARA ELETRODUTO DE AÇO GALVANIZADO DN 25 MM (1''), APARENTE - FORNECIMENTO E INSTALAÇÃO. AF_01/2026</t>
  </si>
  <si>
    <t xml:space="preserve">CONDULETE DE ALUMÍNIO, TIPO LR, PARA ELETRODUTO DE AÇO GALVANIZADO DN 32 MM (1 1/4''), APARENTE - FORNECIMENTO E INSTALAÇÃO. AF_01/2026</t>
  </si>
  <si>
    <t xml:space="preserve">CONDULETE DE ALUMÍNIO, TIPO T, PARA ELETRODUTO DE AÇO GALVANIZADO DN 20 MM (3/4''), APARENTE - FORNECIMENTO E INSTALAÇÃO. AF_01/2026</t>
  </si>
  <si>
    <t xml:space="preserve">CONDULETE DE ALUMÍNIO, TIPO T, PARA ELETRODUTO DE AÇO GALVANIZADO DN 25 MM (1''), APARENTE - FORNECIMENTO E INSTALAÇÃO. AF_01/2026</t>
  </si>
  <si>
    <t xml:space="preserve">CONDULETE DE ALUMÍNIO, TIPO T, PARA ELETRODUTO DE AÇO GALVANIZADO DN 32 MM (1 1/4''), APARENTE - FORNECIMENTO E INSTALAÇÃO. AF_01/2026</t>
  </si>
  <si>
    <t xml:space="preserve">CONDULETE DE ALUMÍNIO, TIPO TB, PARA ELETRODUTO DE AÇO GALVANIZADO DN 20 MM (3/4''), APARENTE - FORNECIMENTO E INSTALAÇÃO. AF_01/2026</t>
  </si>
  <si>
    <t xml:space="preserve">CONDULETE DE ALUMÍNIO, TIPO TB, PARA ELETRODUTO DE AÇO GALVANIZADO DN 25 MM (1''), APARENTE - FORNECIMENTO E INSTALAÇÃO. AF_01/2026</t>
  </si>
  <si>
    <t xml:space="preserve">CONDULETE DE ALUMÍNIO, TIPO TB, PARA ELETRODUTO DE AÇO GALVANIZADO DN 32 MM (1 1/4''), APARENTE - FORNECIMENTO E INSTALAÇÃO. AF_01/2026</t>
  </si>
  <si>
    <t xml:space="preserve">CONDULETE DE ALUMÍNIO, TIPO X, PARA ELETRODUTO DE AÇO GALVANIZADO DN 20 MM (3/4''), APARENTE - FORNECIMENTO E INSTALAÇÃO. AF_01/2026</t>
  </si>
  <si>
    <t xml:space="preserve">CONDULETE DE ALUMÍNIO, TIPO X, PARA ELETRODUTO DE AÇO GALVANIZADO DN 25 MM (1''), APARENTE - FORNECIMENTO E INSTALAÇÃO. AF_01/2026</t>
  </si>
  <si>
    <t xml:space="preserve">CONDULETE DE ALUMÍNIO, TIPO X, PARA ELETRODUTO DE AÇO GALVANIZADO DN 32 MM (1 1/4''), APARENTE - FORNECIMENTO E INSTALAÇÃO. AF_01/2026</t>
  </si>
  <si>
    <t xml:space="preserve">CONDULETE DE PVC, TIPO B, PARA ELETRODUTO DE PVC SOLDÁVEL DN 20 MM (1/2''), APARENTE - FORNECIMENTO E INSTALAÇÃO. AF_01/2026</t>
  </si>
  <si>
    <t xml:space="preserve">CONDULETE DE PVC, TIPO B, PARA ELETRODUTO DE PVC SOLDÁVEL DN 25 MM (3/4''), APARENTE - FORNECIMENTO E INSTALAÇÃO. AF_01/2026</t>
  </si>
  <si>
    <t xml:space="preserve">CONDULETE DE PVC, TIPO B, PARA ELETRODUTO DE PVC SOLDÁVEL DN 32 MM (1''), APARENTE - FORNECIMENTO E INSTALAÇÃO. AF_01/2026</t>
  </si>
  <si>
    <t xml:space="preserve">CONDULETE DE PVC, TIPO C, PARA ELETRODUTO DE PVC SOLDÁVEL DN 20 MM (1/2''), APARENTE - FORNECIMENTO E INSTALAÇÃO. AF_01/2026</t>
  </si>
  <si>
    <t xml:space="preserve">CONDULETE DE PVC, TIPO C, PARA ELETRODUTO DE PVC SOLDÁVEL DN 25 MM (3/4''), APARENTE - FORNECIMENTO E INSTALAÇÃO. AF_01/2026</t>
  </si>
  <si>
    <t xml:space="preserve">CONDULETE DE PVC, TIPO C, PARA ELETRODUTO DE PVC SOLDÁVEL DN 32 MM (1''), APARENTE - FORNECIMENTO E INSTALAÇÃO. AF_01/2026</t>
  </si>
  <si>
    <t xml:space="preserve">CONDULETE DE PVC, TIPO E, PARA ELETRODUTO DE PVC SOLDÁVEL DN 20 MM (1/2''), APARENTE - FORNECIMENTO E INSTALAÇÃO. AF_01/2026</t>
  </si>
  <si>
    <t xml:space="preserve">CONDULETE DE PVC, TIPO E, PARA ELETRODUTO DE PVC SOLDÁVEL DN 25 MM (3/4''), APARENTE - FORNECIMENTO E INSTALAÇÃO. AF_01/2026</t>
  </si>
  <si>
    <t xml:space="preserve">CONDULETE DE PVC, TIPO E, PARA ELETRODUTO DE PVC SOLDÁVEL DN 32 MM (1''), APARENTE - FORNECIMENTO E INSTALAÇÃO. AF_01/2026</t>
  </si>
  <si>
    <t xml:space="preserve">CONDULETE DE PVC, TIPO LB, PARA ELETRODUTO DE PVC SOLDÁVEL DN 20 MM (1/2''), APARENTE - FORNECIMENTO E INSTALAÇÃO. AF_01/2026</t>
  </si>
  <si>
    <t xml:space="preserve">CONDULETE DE PVC, TIPO LB, PARA ELETRODUTO DE PVC SOLDÁVEL DN 25 MM (3/4''), APARENTE - FORNECIMENTO E INSTALAÇÃO. AF_01/2026</t>
  </si>
  <si>
    <t xml:space="preserve">CONDULETE DE PVC, TIPO LB, PARA ELETRODUTO DE PVC SOLDÁVEL DN 32 MM (1''), APARENTE - FORNECIMENTO E INSTALAÇÃO. AF_01/2026</t>
  </si>
  <si>
    <t xml:space="preserve">CONDULETE DE PVC, TIPO LL, PARA ELETRODUTO DE PVC SOLDÁVEL DN 20 MM (1/2''), APARENTE - FORNECIMENTO E INSTALAÇÃO. AF_01/2026</t>
  </si>
  <si>
    <t xml:space="preserve">CONDULETE DE PVC, TIPO LL, PARA ELETRODUTO DE PVC SOLDÁVEL DN 25 MM (3/4''), APARENTE - FORNECIMENTO E INSTALAÇÃO. AF_01/2026</t>
  </si>
  <si>
    <t xml:space="preserve">CONDULETE DE PVC, TIPO LL, PARA ELETRODUTO DE PVC SOLDÁVEL DN 32 MM (1''), APARENTE - FORNECIMENTO E INSTALAÇÃO. AF_01/2026</t>
  </si>
  <si>
    <t xml:space="preserve">CONDULETE DE PVC, TIPO LR, PARA ELETRODUTO DE PVC SOLDÁVEL DN 20 MM (1/2''), APARENTE - FORNECIMENTO E INSTALAÇÃO. AF_01/2026</t>
  </si>
  <si>
    <t xml:space="preserve">CONDULETE DE PVC, TIPO LR, PARA ELETRODUTO DE PVC SOLDÁVEL DN 25 MM (3/4''), APARENTE - FORNECIMENTO E INSTALAÇÃO. AF_01/2026</t>
  </si>
  <si>
    <t xml:space="preserve">CONDULETE DE PVC, TIPO LR, PARA ELETRODUTO DE PVC SOLDÁVEL DN 32 MM (1''), APARENTE - FORNECIMENTO E INSTALAÇÃO. AF_01/2026</t>
  </si>
  <si>
    <t xml:space="preserve">CONDULETE DE PVC, TIPO T, PARA ELETRODUTO DE PVC SOLDÁVEL DN 25 MM (3/4''), APARENTE - FORNECIMENTO E INSTALAÇÃO. AF_01/2026</t>
  </si>
  <si>
    <t xml:space="preserve">CONDULETE DE PVC, TIPO T, PARA ELETRODUTO DE PVC SOLDÁVEL DN 32 MM (1''), APARENTE - FORNECIMENTO E INSTALAÇÃO. AF_01/2026</t>
  </si>
  <si>
    <t xml:space="preserve">CONDULETE DE PVC, TIPO TB, PARA ELETRODUTO DE PVC SOLDÁVEL DN 20 MM (1/2''), APARENTE - FORNECIMENTO E INSTALAÇÃO. AF_01/2026</t>
  </si>
  <si>
    <t xml:space="preserve">CONDULETE DE PVC, TIPO TB, PARA ELETRODUTO DE PVC SOLDÁVEL DN 25 MM (3/4''), APARENTE - FORNECIMENTO E INSTALAÇÃO. AF_01/2026</t>
  </si>
  <si>
    <t xml:space="preserve">CONDULETE DE PVC, TIPO TB, PARA ELETRODUTO DE PVC SOLDÁVEL DN 32 MM (1''), APARENTE - FORNECIMENTO E INSTALAÇÃO. AF_01/2026</t>
  </si>
  <si>
    <t xml:space="preserve">CONDULETE DE PVC, TIPO X, PARA ELETRODUTO DE PVC SOLDÁVEL DN 20 MM (1/2''), APARENTE - FORNECIMENTO E INSTALAÇÃO. AF_01/2026</t>
  </si>
  <si>
    <t xml:space="preserve">CONDULETE DE PVC, TIPO X, PARA ELETRODUTO DE PVC SOLDÁVEL DN 25 MM (3/4"), APARENTE - FORNECIMENTO E INSTALAÇÃO. AF_01/2026</t>
  </si>
  <si>
    <t xml:space="preserve">CONDULETE DE PVC, TIPO X, PARA ELETRODUTO DE PVC SOLDÁVEL DN 32 MM (1''), APARENTE - FORNECIMENTO E INSTALAÇÃO. AF_01/2026</t>
  </si>
  <si>
    <t xml:space="preserve">CONEXÕES ROSQUEÁVEIS PARA ELETRODUTO METÁLICO FLEXÍVEL COM CAPA (SEALTUBO) TERMINAL MACHO GIRATÓRIO, DIÂMETRO 1 1/4" - FORNECIMENTO E INSTALAÇÃO. AF_01/2026</t>
  </si>
  <si>
    <t xml:space="preserve">CONEXÕES ROSQUEÁVEIS PARA ELETRODUTO METÁLICO FLEXÍVEL COM CAPA (SEALTUBO) TERMINAL MACHO GIRATÓRIO, DIÂMETRO 1" - FORNECIMENTO E INSTALAÇÃO. AF_01/2026</t>
  </si>
  <si>
    <t xml:space="preserve">CONEXÕES ROSQUEÁVEIS PARA ELETRODUTO METÁLICO FLEXÍVEL COM CAPA (SEALTUBO) TERMINAL MACHO GIRATÓRIO, DIÂMETRO 3/4"- FORNECIMENTO E INSTALAÇÃO. AF_01/2026</t>
  </si>
  <si>
    <t xml:space="preserve">CURVA 135 GRAUS PARA ELETRODUTO, AÇO GALVANIZADO, DN 20 MM (3/4''), APARENTE - FORNECIMENTO E INSTALAÇÃO. AF_01/2026</t>
  </si>
  <si>
    <t xml:space="preserve">CURVA 135 GRAUS PARA ELETRODUTO, AÇO GALVANIZADO, DN 25 MM (1''), APARENTE - FORNECIMENTO E INSTALAÇÃO. AF_01/2026</t>
  </si>
  <si>
    <t xml:space="preserve">CURVA 135 GRAUS PARA ELETRODUTO, AÇO GALVANIZADO, DN 32 MM (1 1/4''), APARENTE - FORNECIMENTO E INSTALAÇÃO. AF_01/2026</t>
  </si>
  <si>
    <t xml:space="preserve">CURVA 135 GRAUS PARA ELETRODUTO, AÇO GALVANIZADO, DN 40 MM (1 1/2''), APARENTE - FORNECIMENTO E INSTALAÇÃO. AF_01/2026</t>
  </si>
  <si>
    <t xml:space="preserve">CURVA 45 GRAUS PARA ELETRODUTO, AÇO GALVANIZADO, DN 20 MM (3/4''), APARENTE - FORNECIMENTO E INSTALAÇÃO. AF_01/2026</t>
  </si>
  <si>
    <t xml:space="preserve">CURVA 45 GRAUS PARA ELETRODUTO, AÇO GALVANIZADO, DN 25 MM (1''), APARENTE - FORNECIMENTO E INSTALAÇÃO. AF_01/2026</t>
  </si>
  <si>
    <t xml:space="preserve">CURVA 45 GRAUS PARA ELETRODUTO, AÇO GALVANIZADO, DN 32 MM (1 1/4''), APARENTE - FORNECIMENTO E INSTALAÇÃO. AF_01/2026</t>
  </si>
  <si>
    <t xml:space="preserve">CURVA 45 GRAUS PARA ELETRODUTO, AÇO GALVANIZADO, DN 40 MM (1 1/2''), APARENTE - FORNECIMENTO E INSTALAÇÃO. AF_01/2026</t>
  </si>
  <si>
    <t xml:space="preserve">CURVA 90 GRAUS PARA ELETRODUTO, AÇO GALVANIZADO, DN 20 MM (3/4''), APARENTE - FORNECIMENTO E INSTALAÇÃO. AF_01/2026</t>
  </si>
  <si>
    <t xml:space="preserve">CURVA 90 GRAUS PARA ELETRODUTO, AÇO GALVANIZADO, DN 25 MM (1"), APARENTE - FORNECIMENTO E INSTALAÇÃO. AF_01/2026</t>
  </si>
  <si>
    <t xml:space="preserve">CURVA 90 GRAUS PARA ELETRODUTO, AÇO GALVANIZADO, DN 32 MM (1 1/4''), APARENTE - FORNECIMENTO E INSTALAÇÃO. AF_01/2026</t>
  </si>
  <si>
    <t xml:space="preserve">CURVA 90 GRAUS PARA ELETRODUTO, AÇO GALVANIZADO, DN 40 MM (1 1/2''), APARENTE - FORNECIMENTO E INSTALAÇÃO. AF_01/2026</t>
  </si>
  <si>
    <t xml:space="preserve">CURVA 90 GRAUS PARA ELETRODUTO, PVC, SOLDÁVEL, DN 20 MM (1/2''), APARENTE - FORNECIMENTO E INSTALAÇÃO. AF_01/2026</t>
  </si>
  <si>
    <t xml:space="preserve">CURVA 90 GRAUS PARA ELETRODUTO, PVC, SOLDÁVEL, DN 25 MM (3/4''), APARENTE - FORNECIMENTO E INSTALAÇÃO. AF_01/2026</t>
  </si>
  <si>
    <t xml:space="preserve">CURVA 90 GRAUS PARA ELETRODUTO, PVC, SOLDÁVEL, DN 32 MM (1''), APARENTE - FORNECIMENTO E INSTALAÇÃO. AF_01/2026</t>
  </si>
  <si>
    <t xml:space="preserve">ELETRODUTO METÁLICO ZINCADO FLEXÍVEL COM CAPA (SEALTUBO), DIÂMETRO 1 1/4"- FORNECIMENTO E INSTALAÇÃO. AF_01/2026</t>
  </si>
  <si>
    <t xml:space="preserve">ELETRODUTO METÁLICO ZINCADO FLEXÍVEL COM CAPA (SEALTUBO), DIÂMETRO 1"- FORNECIMENTO E INSTALAÇÃO. AF_01/2026</t>
  </si>
  <si>
    <t xml:space="preserve">ELETRODUTO METÁLICO ZINCADO FLEXÍVEL COM CAPA (SEALTUBO),  DIÂMETRO 3/4"- FORNECIMENTO E INSTALAÇÃO. AF_01/2026</t>
  </si>
  <si>
    <t xml:space="preserve">ELETRODUTO RÍGIDO SOLDÁVEL, PVC, DN 20 MM (1/2"), APARENTE - FORNECIMENTO E INSTALAÇÃO. AF_01/2026</t>
  </si>
  <si>
    <t xml:space="preserve">ELETRODUTO RÍGIDO SOLDÁVEL, PVC, DN 25 MM (3/4"), APARENTE - FORNECIMENTO E INSTALAÇÃO. AF_01/2026</t>
  </si>
  <si>
    <t xml:space="preserve">ELETRODUTO RÍGIDO SOLDÁVEL, PVC, DN 32 MM (1"), APARENTE - FORNECIMENTO E INSTALAÇÃO. AF_01/2026</t>
  </si>
  <si>
    <t xml:space="preserve">ELETRODUTO RÍGIDO, EM AÇO ZINCADO OU GALVANIZADO, TIPO PESADO, DN=1 1/2", APARENTE - FORNECIMENTO E INSTALAÇÃO. AF_01/2026</t>
  </si>
  <si>
    <t xml:space="preserve">ELETRODUTO RÍGIDO, EM AÇO ZINCADO OU GALVANIZADO, TIPO PESADO, DN=1 1/4", APARENTE- FORNECIMENTO E INSTALAÇÃO. AF_01/2026</t>
  </si>
  <si>
    <t xml:space="preserve">ELETRODUTO RÍGIDO, EM AÇO ZINCADO OU GALVANIZADO, TIPO PESADO, DN=1", APARENTE - FORNECIMENTO E INSTALAÇÃO. AF_01/2026</t>
  </si>
  <si>
    <t xml:space="preserve">ELETRODUTO RÍGIDO, EM AÇO ZINCADO OU GALVANIZADO, TIPO PESADO, DN=3/4", APARENTE - FORNECIMENTO E INSTALAÇÃO. AF_01/2026</t>
  </si>
  <si>
    <t xml:space="preserve">LUVA DE EMENDA PARA ELETRODUTO, AÇO GALVANIZADO, DN 20 MM (3/4''), APARENTE - FORNECIMENTO E INSTALAÇÃO. AF_01/2026</t>
  </si>
  <si>
    <t xml:space="preserve">LUVA DE EMENDA PARA ELETRODUTO, AÇO GALVANIZADO, DN 25 MM (1''), APARENTE - FORNECIMENTO E INSTALAÇÃO. AF_01/2026</t>
  </si>
  <si>
    <t xml:space="preserve">LUVA DE EMENDA PARA ELETRODUTO, AÇO GALVANIZADO, DN 32 MM (1 1/4''), APARENTE - FORNECIMENTO E INSTALAÇÃO. AF_01/2026</t>
  </si>
  <si>
    <t xml:space="preserve">LUVA DE EMENDA PARA ELETRODUTO, AÇO GALVANIZADO, DN 40 MM (1 1/2''), APARENTE - FORNECIMENTO E INSTALAÇÃO. AF_01/2026</t>
  </si>
  <si>
    <t xml:space="preserve">LUVA PARA ELETRODUTO, PVC, SOLDÁVEL, DN 20 MM (1/2''), APARENTE - FORNECIMENTO E INSTALAÇÃO. AF_01/2026</t>
  </si>
  <si>
    <t xml:space="preserve">LUVA PARA ELETRODUTO, PVC, SOLDÁVEL, DN 25 MM (3/4''), APARENTE - FORNECIMENTO E INSTALAÇÃO. AF_01/2026</t>
  </si>
  <si>
    <t xml:space="preserve">LUVA PARA ELETRODUTO, PVC, SOLDÁVEL, DN 32 MM (1''), APARENTE - FORNECIMENTO E INSTALAÇÃO. AF_01/2026</t>
  </si>
  <si>
    <t xml:space="preserve">Instalações Elétricas - Quadros, Cabos, Disjuntores, Contatores e Barramentos Blindados</t>
  </si>
  <si>
    <t xml:space="preserve">CABO DE COBRE ISOLADO, 10 MM², ANTI-CHAMA 450/750 V, INSTALADO EM ELETROCALHA OU PERFILADO - FORNECIMENTO E INSTALAÇÃO. AF_07/2025</t>
  </si>
  <si>
    <t xml:space="preserve">CABO DE COBRE ISOLADO, 16 MM², ANTI-CHAMA 450/750 V, INSTALADO EM ELETROCALHA OU PERFILADO - FORNECIMENTO E INSTALAÇÃO. AF_07/2025</t>
  </si>
  <si>
    <t xml:space="preserve">CABO DE COBRE ISOLADO, 25 MM², ANTI-CHAMA 450/750 V, INSTALADO EM ELETROCALHA OU PERFILADO - FORNECIMENTO E INSTALAÇÃO. AF_07/2025</t>
  </si>
  <si>
    <t xml:space="preserve">CAIXA DE PROTEÇÃO PARA MEDIDOR MONOFÁSICO DE EMBUTIR - FORNECIMENTO E INSTALAÇÃO. AF_07/2025</t>
  </si>
  <si>
    <t xml:space="preserve">CONTATOR TRIPOLAR I NOMIMAL 95A - FORNECIMENTO E INSTALAÇÃO. AF_07/2025</t>
  </si>
  <si>
    <t xml:space="preserve">CONTATOR TRIPOLAR I NOMINAL 12A - FORNECIMENTO E INSTALAÇÃO. AF_07/2025</t>
  </si>
  <si>
    <t xml:space="preserve">CONTATOR TRIPOLAR I NOMINAL 22A - FORNECIMENTO E INSTALAÇÃO. AF_07/2025</t>
  </si>
  <si>
    <t xml:space="preserve">CONTATOR TRIPOLAR I NOMINAL 38A - FORNECIMENTO E INSTALAÇÃO. AF_07/2025</t>
  </si>
  <si>
    <t xml:space="preserve">COTOVELO PARA BARRAMENTO BLINDADO, 1000A - FORNECIMENTO E INSTALAÇÃO. AF_07/2025</t>
  </si>
  <si>
    <t xml:space="preserve">COTOVELO PARA BARRAMENTO BLINDADO, 1250A - FORNECIMENTO E INSTALAÇÃO. AF_07/2025</t>
  </si>
  <si>
    <t xml:space="preserve">COTOVELO PARA BARRAMENTO BLINDADO, 1600A - FORNECIMENTO E INSTALAÇÃO. AF_07/2025</t>
  </si>
  <si>
    <t xml:space="preserve">COTOVELO PARA BARRAMENTO BLINDADO, 2000A - FORNECIMENTO E INSTALAÇÃO. AF_07/2025</t>
  </si>
  <si>
    <t xml:space="preserve">COTOVELO PARA BARRAMENTO BLINDADO, 2500A - FORNECIMENTO E INSTALAÇÃO. AF_07/2025</t>
  </si>
  <si>
    <t xml:space="preserve">COTOVELO PARA BARRAMENTO BLINDADO, 250A - FORNECIMENTO E INSTALAÇÃO. AF_07/2025</t>
  </si>
  <si>
    <t xml:space="preserve">COTOVELO PARA BARRAMENTO BLINDADO, 350A - FORNECIMENTO E INSTALAÇÃO. AF_07/2025</t>
  </si>
  <si>
    <t xml:space="preserve">COTOVELO PARA BARRAMENTO BLINDADO, 450A - FORNECIMENTO E INSTALAÇÃO. AF_07/2025</t>
  </si>
  <si>
    <t xml:space="preserve">COTOVELO PARA BARRAMENTO BLINDADO, 550A - FORNECIMENTO E INSTALAÇÃO. AF_07/2025</t>
  </si>
  <si>
    <t xml:space="preserve">COTOVELO PARA BARRAMENTO BLINDADO, 630A - FORNECIMENTO E INSTALAÇÃO. AF_07/2025</t>
  </si>
  <si>
    <t xml:space="preserve">DISJUNTOR BAIXA TENSÃO TRIPOLAR A SECO 800A/600V - FORNECIMENTO E INSTALAÇÃO. AF_07/2025</t>
  </si>
  <si>
    <t xml:space="preserve">DISJUNTOR BIPOLAR DR 63A - FORNECIMENTO E INSTALAÇÃO. AF_07/2025</t>
  </si>
  <si>
    <t xml:space="preserve">DISJUNTOR BIPOLAR TIPO DIN, CORRENTE NOMINAL DE 10A - FORNECIMENTO E INSTALAÇÃO. AF_07/2025</t>
  </si>
  <si>
    <t xml:space="preserve">DISJUNTOR BIPOLAR TIPO DIN, CORRENTE NOMINAL DE 16A - FORNECIMENTO E INSTALAÇÃO. AF_07/2025</t>
  </si>
  <si>
    <t xml:space="preserve">DISJUNTOR BIPOLAR TIPO DIN, CORRENTE NOMINAL DE 20A - FORNECIMENTO E INSTALAÇÃO. AF_07/2025</t>
  </si>
  <si>
    <t xml:space="preserve">DISJUNTOR BIPOLAR TIPO DIN, CORRENTE NOMINAL DE 25A - FORNECIMENTO E INSTALAÇÃO. AF_07/2025</t>
  </si>
  <si>
    <t xml:space="preserve">DISJUNTOR BIPOLAR TIPO DIN, CORRENTE NOMINAL DE 32A - FORNECIMENTO E INSTALAÇÃO. AF_07/2025</t>
  </si>
  <si>
    <t xml:space="preserve">DISJUNTOR BIPOLAR TIPO DIN, CORRENTE NOMINAL DE 40A - FORNECIMENTO E INSTALAÇÃO. AF_07/2025</t>
  </si>
  <si>
    <t xml:space="preserve">DISJUNTOR BIPOLAR TIPO DIN, CORRENTE NOMINAL DE 50A - FORNECIMENTO E INSTALAÇÃO. AF_07/2025</t>
  </si>
  <si>
    <t xml:space="preserve">DISJUNTOR BIPOLAR TIPO DR, CORRENTE NOMINAL DE 25A - FORNECIMENTO E INSTALAÇÃO. AF_07/2025</t>
  </si>
  <si>
    <t xml:space="preserve">DISJUNTOR BIPOLAR TIPO DR, CORRENTE NOMINAL DE 40A - FORNECIMENTO E INSTALAÇÃO. AF_07/2025</t>
  </si>
  <si>
    <t xml:space="preserve">DISJUNTOR BIPOLAR TIPO NEMA, CORRENTE NOMINAL DE 10 ATÉ 50A - FORNECIMENTO E INSTALAÇÃO. AF_07/2025</t>
  </si>
  <si>
    <t xml:space="preserve">DISJUNTOR MONOPOLAR TIPO DIN, CORRENTE NOMINAL DE 10A - FORNECIMENTO E INSTALAÇÃO. AF_07/2025</t>
  </si>
  <si>
    <t xml:space="preserve">DISJUNTOR MONOPOLAR TIPO DIN, CORRENTE NOMINAL DE 16A - FORNECIMENTO E INSTALAÇÃO. AF_07/2025</t>
  </si>
  <si>
    <t xml:space="preserve">DISJUNTOR MONOPOLAR TIPO DIN, CORRENTE NOMINAL DE 20A - FORNECIMENTO E INSTALAÇÃO. AF_07/2025</t>
  </si>
  <si>
    <t xml:space="preserve">DISJUNTOR MONOPOLAR TIPO DIN, CORRENTE NOMINAL DE 25A - FORNECIMENTO E INSTALAÇÃO. AF_07/2025</t>
  </si>
  <si>
    <t xml:space="preserve">DISJUNTOR MONOPOLAR TIPO DIN, CORRENTE NOMINAL DE 32A - FORNECIMENTO E INSTALAÇÃO. AF_07/2025</t>
  </si>
  <si>
    <t xml:space="preserve">DISJUNTOR MONOPOLAR TIPO DIN, CORRENTE NOMINAL DE 40A - FORNECIMENTO E INSTALAÇÃO. AF_07/2025</t>
  </si>
  <si>
    <t xml:space="preserve">DISJUNTOR MONOPOLAR TIPO DIN, CORRENTE NOMINAL DE 50A - FORNECIMENTO E INSTALAÇÃO. AF_07/2025</t>
  </si>
  <si>
    <t xml:space="preserve">DISJUNTOR MONOPOLAR TIPO NEMA, CORRENTE NOMINAL DE 10 ATÉ 30A - FORNECIMENTO E INSTALAÇÃO. AF_07/2025</t>
  </si>
  <si>
    <t xml:space="preserve">DISJUNTOR MONOPOLAR TIPO NEMA, CORRENTE NOMINAL DE 35 ATÉ 50A - FORNECIMENTO E INSTALAÇÃO. AF_07/2025</t>
  </si>
  <si>
    <t xml:space="preserve">DISJUNTOR TERMOMAGNÉTICO TRIPOLAR, CORRENTE NOMINAL DE 125A - FORNECIMENTO E INSTALAÇÃO. AF_07/2025</t>
  </si>
  <si>
    <t xml:space="preserve">DISJUNTOR TERMOMAGNÉTICO TRIPOLAR, CORRENTE NOMINAL DE 200A - FORNECIMENTO E INSTALAÇÃO. AF_07/2025</t>
  </si>
  <si>
    <t xml:space="preserve">DISJUNTOR TERMOMAGNÉTICO TRIPOLAR, CORRENTE NOMINAL DE 250A - FORNECIMENTO E INSTALAÇÃO. AF_07/2025</t>
  </si>
  <si>
    <t xml:space="preserve">DISJUNTOR TERMOMAGNÉTICO TRIPOLAR, CORRENTE NOMINAL DE 400A - FORNECIMENTO E INSTALAÇÃO. AF_07/2025</t>
  </si>
  <si>
    <t xml:space="preserve">DISJUNTOR TERMOMAGNÉTICO TRIPOLAR, CORRENTE NOMINAL DE 600A - FORNECIMENTO E INSTALAÇÃO. AF_07/2025</t>
  </si>
  <si>
    <t xml:space="preserve">DISJUNTOR TETRAPOLAR TIPO DR, CORRENTE NOMINAL DE 25A - FORNECIMENTO E INSTALAÇÃO. AF_07/2025</t>
  </si>
  <si>
    <t xml:space="preserve">DISJUNTOR TETRAPOLAR TIPO DR, CORRENTE NOMINAL DE 40A - FORNECIMENTO E INSTALAÇÃO. AF_07/2025</t>
  </si>
  <si>
    <t xml:space="preserve">DISJUNTOR TRIPOLAR DIN 63A - FORNECIMENTO E INSTALAÇÃO. AF_07/2025</t>
  </si>
  <si>
    <t xml:space="preserve">DISJUNTOR TRIPOLAR DIN 80A - FORNECIMENTO E INSTALAÇÃO. AF_07/2025</t>
  </si>
  <si>
    <t xml:space="preserve">DISJUNTOR TRIPOLAR TIPO DIN, CORRENTE NOMINAL DE 10A - FORNECIMENTO E INSTALAÇÃO. AF_07/2025</t>
  </si>
  <si>
    <t xml:space="preserve">DISJUNTOR TRIPOLAR TIPO DIN, CORRENTE NOMINAL DE 16A - FORNECIMENTO E INSTALAÇÃO. AF_07/2025</t>
  </si>
  <si>
    <t xml:space="preserve">DISJUNTOR TRIPOLAR TIPO DIN, CORRENTE NOMINAL DE 20A - FORNECIMENTO E INSTALAÇÃO. AF_07/2025</t>
  </si>
  <si>
    <t xml:space="preserve">DISJUNTOR TRIPOLAR TIPO DIN, CORRENTE NOMINAL DE 25A - FORNECIMENTO E INSTALAÇÃO. AF_07/2025</t>
  </si>
  <si>
    <t xml:space="preserve">DISJUNTOR TRIPOLAR TIPO DIN, CORRENTE NOMINAL DE 32A - FORNECIMENTO E INSTALAÇÃO. AF_07/2025</t>
  </si>
  <si>
    <t xml:space="preserve">DISJUNTOR TRIPOLAR TIPO DIN, CORRENTE NOMINAL DE 40A - FORNECIMENTO E INSTALAÇÃO. AF_07/2025</t>
  </si>
  <si>
    <t xml:space="preserve">DISJUNTOR TRIPOLAR TIPO DIN, CORRENTE NOMINAL DE 50A - FORNECIMENTO E INSTALAÇÃO. AF_07/2025</t>
  </si>
  <si>
    <t xml:space="preserve">DISJUNTOR TRIPOLAR TIPO NEMA, CORRENTE NOMINAL DE 10 ATÉ 50A - FORNECIMENTO E INSTALAÇÃO. AF_07/2025</t>
  </si>
  <si>
    <t xml:space="preserve">DISJUNTOR TRIPOLAR TIPO NEMA, CORRENTE NOMINAL DE 60 ATÉ 100A - FORNECIMENTO E INSTALAÇÃO. AF_07/2025</t>
  </si>
  <si>
    <t xml:space="preserve">DISPOSITIVO DPS 20KA-175V OU 275V - FORNECIMENTO E INSTALAÇÃO. AF_07/2025</t>
  </si>
  <si>
    <t xml:space="preserve">DISPOSITIVO DPS 40KA-175V OU 275V - FORNECIMENTO E INSTALAÇÃO. AF_07/2025</t>
  </si>
  <si>
    <t xml:space="preserve">DISPOSITIVO DPS 60KA-275V - FORNECIMENTO E INSTALAÇÃO. AF_07/2025</t>
  </si>
  <si>
    <t xml:space="preserve">GABARITO PARA BARRAMENTO BLINDADO - FORNECIMENTO E INSTALAÇÃO. AF_07/2025</t>
  </si>
  <si>
    <t xml:space="preserve">PEÇA RETA DE BARRAMENTO BLINDADO, 1000A - FORNECIMENTO E INSTALAÇÃO. AF_07/2025</t>
  </si>
  <si>
    <t xml:space="preserve">PEÇA RETA DE BARRAMENTO BLINDADO, 1250A - FORNECIMENTO E INSTALAÇÃO. AF_07/2025</t>
  </si>
  <si>
    <t xml:space="preserve">PEÇA RETA DE BARRAMENTO BLINDADO, 1600A - FORNECIMENTO E INSTALAÇÃO. AF_07/2025</t>
  </si>
  <si>
    <t xml:space="preserve">PEÇA RETA DE BARRAMENTO BLINDADO, 2000A - FORNECIMENTO E INSTALAÇÃO. AF_07/2025</t>
  </si>
  <si>
    <t xml:space="preserve">PEÇA RETA DE BARRAMENTO BLINDADO, 2500A - FORNECIMENTO E INSTALAÇÃO. AF_07/2025</t>
  </si>
  <si>
    <t xml:space="preserve">PEÇA RETA DE BARRAMENTO BLINDADO, 250A - FORNECIMENTO E INSTALAÇÃO. AF_07/2025</t>
  </si>
  <si>
    <t xml:space="preserve">PEÇA RETA DE BARRAMENTO BLINDADO, 350A - FORNECIMENTO E INSTALAÇÃO. AF_07/2025</t>
  </si>
  <si>
    <t xml:space="preserve">PEÇA RETA DE BARRAMENTO BLINDADO, 450A - FORNECIMENTO E INSTALAÇÃO. AF_07/2025</t>
  </si>
  <si>
    <t xml:space="preserve">PEÇA RETA DE BARRAMENTO BLINDADO, 550A - FORNECIMENTO E INSTALAÇÃO. AF_07/2025</t>
  </si>
  <si>
    <t xml:space="preserve">PEÇA RETA DE BARRAMENTO BLINDADO, 630A - FORNECIMENTO E INSTALAÇÃO. AF_07/2025</t>
  </si>
  <si>
    <t xml:space="preserve">QUADRO DE DISTRIBUIÇÃO DE ENERGIA EM CHAPA DE AÇO GALVANIZADO, DE EMBUTIR, COM BARRAMENTO TRIFÁSICO, PARA 12 DISJUNTORES DIN 100A - FORNECIMENTO E INSTALAÇÃO. AF_07/2025</t>
  </si>
  <si>
    <t xml:space="preserve">QUADRO DE DISTRIBUIÇÃO DE ENERGIA EM CHAPA DE AÇO GALVANIZADO, DE EMBUTIR, COM BARRAMENTO TRIFÁSICO, PARA 18 DISJUNTORES DIN 100A - FORNECIMENTO E INSTALAÇÃO. AF_07/2025</t>
  </si>
  <si>
    <t xml:space="preserve">QUADRO DE DISTRIBUIÇÃO DE ENERGIA EM CHAPA DE AÇO GALVANIZADO, DE EMBUTIR, COM BARRAMENTO TRIFÁSICO, PARA 24 DISJUNTORES DIN 100A - FORNECIMENTO E INSTALAÇÃO. AF_07/2025</t>
  </si>
  <si>
    <t xml:space="preserve">QUADRO DE DISTRIBUIÇÃO DE ENERGIA EM CHAPA DE AÇO GALVANIZADO, DE EMBUTIR, COM BARRAMENTO TRIFÁSICO, PARA 28 DISJUNTORES DIN 100A - FORNECIMENTO E INSTALAÇÃO. AF_07/2025</t>
  </si>
  <si>
    <t xml:space="preserve">QUADRO DE DISTRIBUIÇÃO DE ENERGIA EM CHAPA DE AÇO GALVANIZADO, DE EMBUTIR, COM BARRAMENTO TRIFÁSICO, PARA 30 DISJUNTORES DIN 150A - FORNECIMENTO E INSTALAÇÃO. AF_07/2025</t>
  </si>
  <si>
    <t xml:space="preserve">QUADRO DE DISTRIBUIÇÃO DE ENERGIA EM CHAPA DE AÇO GALVANIZADO, DE EMBUTIR, COM BARRAMENTO TRIFÁSICO, PARA 30 DISJUNTORES DIN 225A - FORNECIMENTO E INSTALAÇÃO. AF_07/2025</t>
  </si>
  <si>
    <t xml:space="preserve">QUADRO DE DISTRIBUIÇÃO DE ENERGIA EM CHAPA DE AÇO GALVANIZADO, DE EMBUTIR, COM BARRAMENTO TRIFÁSICO, PARA 36 DISJUNTORES DIN 100A - FORNECIMENTO E INSTALAÇÃO. AF_07/2025</t>
  </si>
  <si>
    <t xml:space="preserve">QUADRO DE DISTRIBUIÇÃO DE ENERGIA EM CHAPA DE AÇO GALVANIZADO, DE EMBUTIR, COM BARRAMENTO TRIFÁSICO, PARA 40 DISJUNTORES DIN 100A - FORNECIMENTO E INSTALAÇÃO. AF_07/2025</t>
  </si>
  <si>
    <t xml:space="preserve">QUADRO DE DISTRIBUIÇÃO DE ENERGIA EM CHAPA DE AÇO GALVANIZADO, DE EMBUTIR, COM BARRAMENTO TRIFÁSICO, PARA 48 DISJUNTORES DIN 100A - FORNECIMENTO E INSTALAÇÃO. AF_07/2025</t>
  </si>
  <si>
    <t xml:space="preserve">QUADRO DE DISTRIBUIÇÃO DE ENERGIA EM CHAPA DE AÇO GALVANIZADO, DE SOBREPOR, COM BARRAMENTO TRIFÁSICO, PARA 18 DISJUNTORES DIN 100A - FORNECIMENTO E INSTALAÇÃO. AF_07/2025</t>
  </si>
  <si>
    <t xml:space="preserve">QUADRO DE DISTRIBUIÇÃO DE ENERGIA EM CHAPA DE AÇO GALVANIZADO, DE SOBREPOR, COM BARRAMENTO TRIFÁSICO, PARA 28 DISJUNTORES DIN 100A - FORNECIMENTO E INSTALAÇÃO. AF_07/2025</t>
  </si>
  <si>
    <t xml:space="preserve">QUADRO DE DISTRIBUIÇÃO DE ENERGIA EM CHAPA DE AÇO GALVANIZADO, DE SOBREPOR, COM BARRAMENTO TRIFÁSICO, PARA 36 DISJUNTORES DIN 100A - FORNECIMENTO E INSTALAÇÃO. AF_07/2025</t>
  </si>
  <si>
    <t xml:space="preserve">QUADRO DE DISTRIBUIÇÃO DE ENERGIA EM CHAPA DE AÇO GALVANIZADO, DE SOBREPOR, COM BARRAMENTO TRIFÁSICO, PARA 48 DISJUNTORES DIN 100A - FORNECIMENTO E INSTALAÇÃO. AF_07/2025</t>
  </si>
  <si>
    <t xml:space="preserve">QUADRO DE DISTRIBUIÇÃO DE ENERGIA EM PVC, DE EMBUTIR, SEM BARRAMENTO, PARA 3 DISJUNTORES - FORNECIMENTO E INSTALAÇÃO. AF_07/2025</t>
  </si>
  <si>
    <t xml:space="preserve">QUADRO DE DISTRIBUIÇÃO DE ENERGIA EM PVC, DE EMBUTIR, SEM BARRAMENTO, PARA 6 DISJUNTORES - FORNECIMENTO E INSTALAÇÃO. AF_07/2025</t>
  </si>
  <si>
    <t xml:space="preserve">QUADRO DE DISTRIBUIÇÃO DE LUZ EM PVC PARA 12 DISJUNTORES - FORNECIMENTO E INSTALAÇÃO. AF_07/2025</t>
  </si>
  <si>
    <t xml:space="preserve">QUADRO DE DISTRIBUIÇÃO DE LUZ EM PVC PARA 24 DISJUNTORES - FORNECIMENTO E INSTALAÇÃO. AF_07/2025</t>
  </si>
  <si>
    <t xml:space="preserve">QUADRO DE DISTRIBUIÇÃO DE LUZ EM PVC PARA 4 DISJUNTORES - FORNECIMENTO E INSTALAÇÃO. AF_07/2025</t>
  </si>
  <si>
    <t xml:space="preserve">QUADRO DE DISTRIBUIÇÃO DE LUZ EM PVC PARA 8 DISJUNTORES - FORNECIMENTO E INSTALAÇÃO. AF_07/2025</t>
  </si>
  <si>
    <t xml:space="preserve">QUADRO DE MEDIÇÃO GERAL DE ENERGIA COM 12 MEDIDORES - FORNECIMENTO E INSTALAÇÃO. AF_07/2025</t>
  </si>
  <si>
    <t xml:space="preserve">QUADRO DE MEDIÇÃO GERAL DE ENERGIA COM 16 MEDIDORES - FORNECIMENTO E INSTALAÇÃO. AF_07/2025</t>
  </si>
  <si>
    <t xml:space="preserve">QUADRO DE MEDIÇÃO GERAL DE ENERGIA COM 8 MEDIDORES - FORNECIMENTO E INSTALAÇÃO. AF_07/2025</t>
  </si>
  <si>
    <t xml:space="preserve">QUADRO DE MEDIÇÃO GERAL DE ENERGIA PARA 1 MEDIDOR DE SOBREPOR - FORNECIMENTO E INSTALAÇÃO. AF_07/2025</t>
  </si>
  <si>
    <t xml:space="preserve">QUADRO DE MEDIÇÃO GERAL DE ENERGIA PARA BARRAMENTO BLINDADO COM 4 MEDIDORES - FORNECIMENTO E INSTALAÇÃO. AF_07/2025</t>
  </si>
  <si>
    <t xml:space="preserve">Instalações Elétricas - Rede de Distribuição</t>
  </si>
  <si>
    <t xml:space="preserve">ALÇA PREFORMADA DE DISTRIBUIÇÃO, EM AÇO GALVANIZADO, AWG 1 - FORNECIMENTO E INSTALAÇÃO. AF_12/2025</t>
  </si>
  <si>
    <t xml:space="preserve">ALÇA PREFORMADA DE DISTRIBUIÇÃO, EM AÇO GALVANIZADO, AWG 2 - FORNECIMENTO E INSTALAÇÃO. AF_12/2025</t>
  </si>
  <si>
    <t xml:space="preserve">ALÇA PREFORMADA DE DISTRIBUIÇÃO, EM AÇO GALVANIZADO, AWG 4 - FORNECIMENTO E INSTALAÇÃO. AF_12/2025</t>
  </si>
  <si>
    <t xml:space="preserve">ALÇA PREFORMADA DE DISTRIBUIÇÃO, EM AÇO GALVANIZADO, AWG 6 - FORNECIMENTO E INSTALAÇÃO. AF_12/2025</t>
  </si>
  <si>
    <t xml:space="preserve">APARELHO SINALIZADOR DE SAÍDA DE GARAGEM, COM CÉLULA FOTOELÉTRICA - FORNECIMENTO E INSTALAÇÃO. AF_12/2025</t>
  </si>
  <si>
    <t xml:space="preserve">ARMAÇÃO SECUNDÁRIA, COM 1 ESTRIBO E 1 ISOLADOR - FORNECIMENTO E INSTALAÇÃO. AF_12/2025</t>
  </si>
  <si>
    <t xml:space="preserve">ARMAÇÃO SECUNDÁRIA, COM 1 ESTRIBO, SEM ISOLADOR - FORNECIMENTO E INSTALAÇÃO. AF_12/2025</t>
  </si>
  <si>
    <t xml:space="preserve">ARMAÇÃO SECUNDÁRIA, COM 2 ESTRIBOS E 2 ISOLADORES - FORNECIMENTO E INSTALAÇÃO. AF_12/2025</t>
  </si>
  <si>
    <t xml:space="preserve">ARMAÇÃO SECUNDÁRIA, COM 2 ESTRIBOS, SEM ISOLADOR - FORNECIMENTO E INSTALAÇÃO. AF_12/2025</t>
  </si>
  <si>
    <t xml:space="preserve">ARMAÇÃO SECUNDÁRIA, COM 3 ESTRIBOS E 3 ISOLADORES - FORNECIMENTO E INSTALAÇÃO. AF_12/2025</t>
  </si>
  <si>
    <t xml:space="preserve">ARMAÇÃO SECUNDÁRIA, COM 3 ESTRIBOS, SEM ISOLADOR - FORNECIMENTO E INSTALAÇÃO. AF_12/2025</t>
  </si>
  <si>
    <t xml:space="preserve">ARMAÇÃO SECUNDÁRIA, COM 4 ESTRIBOS E 4 ISOLADORES - FORNECIMENTO E INSTALAÇÃO. AF_12/2025</t>
  </si>
  <si>
    <t xml:space="preserve">ARMAÇÃO SECUNDÁRIA, COM 4 ESTRIBOS, SEM ISOLADOR - FORNECIMENTO E INSTALAÇÃO. AF_12/2025</t>
  </si>
  <si>
    <t xml:space="preserve">CABO DE ALUMÍNIO NÚ COM ALMA DE AÇO, BITOLA 1/0 AWG PARA REDE AÉREA DE DISTRIBUIÇÃO DE ENERGIA ELÉTRICA DE MÉDIA TENSÃO - FORNECIMENTO E INSTALAÇÃO. AF_12/2025</t>
  </si>
  <si>
    <t xml:space="preserve">CABO DE ALUMÍNIO NÚ COM ALMA DE AÇO, BITOLA 2 AWG PARA REDE AÉREA DE DISTRIBUIÇÃO DE ENERGIA ELÉTRICA DE MÉDIA TENSÃO - FORNECIMENTO E INSTALAÇÃO. AF_12/2025</t>
  </si>
  <si>
    <t xml:space="preserve">CABO DE ALUMÍNIO NÚ COM ALMA DE AÇO, BITOLA 2/0 AWG PARA REDE AÉREA DE DISTRIBUIÇÃO DE ENERGIA ELÉTRICA DE MÉDIA TENSÃO - FORNECIMENTO E INSTALAÇÃO. AF_12/2025</t>
  </si>
  <si>
    <t xml:space="preserve">CABO DE ALUMÍNIO NÚ COM ALMA DE AÇO, BITOLA 4 AWG PARA REDE AÉREA DE DISTRIBUIÇÃO DE ENERGIA ELÉTRICA DE MÉDIA TENSÃO - FORNECIMENTO E INSTALAÇÃO. AF_12/2025</t>
  </si>
  <si>
    <t xml:space="preserve">CABO DE ALUMÍNIO NÚ COM ALMA DE AÇO, BITOLA 4/0 AWG PARA REDE AÉREA DE DISTRIBUIÇÃO DE ENERGIA ELÉTRICA DE MÉDIA TENSÃO - FORNECIMENTO E INSTALAÇÃO. AF_12/2025</t>
  </si>
  <si>
    <t xml:space="preserve">CABO DE ALUMÍNIO NÚ SEM ALMA DE AÇO, BITOLA 1/0 AWG PARA REDE AÉREA DE DISTRIBUIÇÃO DE ENERGIA ELÉTRICA DE MÉDIA TENSÃO - FORNECIMENTO E INSTALAÇÃO. AF_12/2025</t>
  </si>
  <si>
    <t xml:space="preserve">CABO DE ALUMÍNIO NÚ SEM ALMA DE AÇO, BITOLA 2 AWG PARA REDE AÉREA DE DISTRIBUIÇÃO DE ENERGIA ELÉTRICA DE MÉDIA TENSÃO - FORNECIMENTO E INSTALAÇÃO. AF_12/2025</t>
  </si>
  <si>
    <t xml:space="preserve">CABO DE ALUMÍNIO NÚ SEM ALMA DE AÇO, BITOLA 2/0 AWG PARA REDE AÉREA DE DISTRIBUIÇÃO DE ENERGIA ELÉTRICA DE MÉDIA TENSÃO - FORNECIMENTO E INSTALAÇÃO. AF_12/2025</t>
  </si>
  <si>
    <t xml:space="preserve">CABO DE ALUMÍNIO NÚ SEM ALMA DE AÇO, BITOLA 4 AWG PARA REDE AÉREA DE DISTRIBUIÇÃO DE ENERGIA ELÉTRICA DE MÉDIA TENSÃO - FORNECIMENTO E INSTALAÇÃO. AF_12/2025</t>
  </si>
  <si>
    <t xml:space="preserve">CABO DE ALUMÍNIO NÚ SEM ALMA DE AÇO, BITOLA 4/0 AWG PARA REDE AÉREA DE DISTRIBUIÇÃO DE ENERGIA ELÉTRICA DE MÉDIA TENSÃO - FORNECIMENTO E INSTALAÇÃO. AF_12/2025</t>
  </si>
  <si>
    <t xml:space="preserve">CABO DE ALUMÍNIO PROTEGIDO XLPE 90°C 35MM² TR 15KV AÉREO PARA REDE AÉREA COMPACTA DE DISTRIBUIÇÃO DE ENERGIA ELÉTRICA DE MÉDIA TENSÃO - FORNECIMENTO E INSTALAÇÃO. AF_12/2025</t>
  </si>
  <si>
    <t xml:space="preserve">CABO DE ALUMÍNIO PROTEGIDO XLPE 90°C 50MM² TR 15KV AÉREO PARA REDE AÉREA COMPACTA DE DISTRIBUIÇÃO DE ENERGIA ELÉTRICA DE MÉDIA TENSÃO - FORNECIMENTO E INSTALAÇÃO. AF_12/2025</t>
  </si>
  <si>
    <t xml:space="preserve">CABO DE ALUMÍNIO PROTEGIDO XLPE 90°C 70MM² TR 15KV AÉREO PARA REDE AÉREA COMPACTA DE DISTRIBUIÇÃO DE ENERGIA ELÉTRICA DE MÉDIA TENSÃO - FORNECIMENTO E INSTALAÇÃO. AF_12/2025</t>
  </si>
  <si>
    <t xml:space="preserve">CABO DE COBRE FLEXÍVEL ISOLADO, 10 MM², 0,6/1,0 KV, PARA REDE AÉREA DE DISTRIBUIÇÃO DE ENERGIA ELÉTRICA DE BAIXA TENSÃO - FORNECIMENTO E INSTALAÇÃO. AF_12/2025</t>
  </si>
  <si>
    <t xml:space="preserve">CABO DE COBRE FLEXÍVEL ISOLADO, 120 MM², 0,6/1,0 KV, PARA REDE AÉREA DE DISTRIBUIÇÃO DE ENERGIA ELÉTRICA DE BAIXA TENSÃO - FORNECIMENTO E INSTALAÇÃO. AF_12/2025</t>
  </si>
  <si>
    <t xml:space="preserve">CABO DE COBRE FLEXÍVEL ISOLADO, 16 MM², 0,6/1,0 KV, PARA REDE AÉREA DE DISTRIBUIÇÃO DE ENERGIA ELÉTRICA DE BAIXA TENSÃO - FORNECIMENTO E INSTALAÇÃO. AF_12/2025</t>
  </si>
  <si>
    <t xml:space="preserve">CABO DE COBRE FLEXÍVEL ISOLADO, 25 MM², 0,6/1,0 KV, PARA REDE AÉREA DE DISTRIBUIÇÃO DE ENERGIA ELÉTRICA DE BAIXA TENSÃO - FORNECIMENTO E INSTALAÇÃO. AF_12/2025</t>
  </si>
  <si>
    <t xml:space="preserve">CABO DE COBRE FLEXÍVEL ISOLADO, 35 MM², 0,6/1,0 KV, PARA REDE AÉREA DE DISTRIBUIÇÃO DE ENERGIA ELÉTRICA DE BAIXA TENSÃO - FORNECIMENTO E INSTALAÇÃO. AF_12/2025</t>
  </si>
  <si>
    <t xml:space="preserve">CABO DE COBRE FLEXÍVEL ISOLADO, 50 MM², 0,6/1,0 KV, PARA REDE AÉREA DE DISTRIBUIÇÃO DE ENERGIA ELÉTRICA DE BAIXA TENSÃO - FORNECIMENTO E INSTALAÇÃO. AF_12/2025</t>
  </si>
  <si>
    <t xml:space="preserve">CABO DE COBRE FLEXÍVEL ISOLADO, 70 MM², 0,6/1,0 KV, PARA REDE AÉREA DE DISTRIBUIÇÃO DE ENERGIA ELÉTRICA DE BAIXA TENSÃO - FORNECIMENTO E INSTALAÇÃO. AF_12/2025</t>
  </si>
  <si>
    <t xml:space="preserve">CABO DE COBRE FLEXÍVEL ISOLADO, 95 MM², 0,6/1,0 KV, PARA REDE AÉREA DE DISTRIBUIÇÃO DE ENERGIA ELÉTRICA DE BAIXA TENSÃO - FORNECIMENTO E INSTALAÇÃO. AF_12/2025</t>
  </si>
  <si>
    <t xml:space="preserve">CABO MENSAGEIRO PARA REDES AÉREAS COMPACTAS. AF_12/2025</t>
  </si>
  <si>
    <t xml:space="preserve">CHAVE FUSÍVEL 15KV CPF XS 100A, PARA REDES AÉREAS DE DISTRIBUIÇÃO DE ENERGIA ELÉTRICA DE MÉDIA TENSÃO - FORNECIMENTO E INSTALAÇÃO. AF_12/2025</t>
  </si>
  <si>
    <t xml:space="preserve">CONECTOR CUNHA, PARA REDES AÉREAS DE DISTRIBUIÇÃO DE ENERGIA ELÉTRICA DE BAIXA TENSÃO - FORNECIMENTO E INSTALAÇÃO. AF_12/2025</t>
  </si>
  <si>
    <t xml:space="preserve">CONECTOR H, PARA REDES AÉREAS DE DISTRIBUIÇÃO DE ENERGIA ELÉTRICA DE BAIXA TENSÃO - FORNECIMENTO E INSTALAÇÃO. AF_12/2025</t>
  </si>
  <si>
    <t xml:space="preserve">CONECTOR PERFURANTE, PARA REDES AÉREAS DE DISTRIBUIÇÃO DE ENERGIA ELÉTRICA DE BAIXA TENSÃO - FORNECIMENTO E INSTALAÇÃO. AF_12/2025</t>
  </si>
  <si>
    <t xml:space="preserve">ENTRADA DE ENERGIA ELÉTRICA, AÉREA, BIFÁSICA, COM CAIXA DE EMBUTIR, CABO DE 10 MM2 E DISJUNTOR DIN 50A (NÃO INCLUSO O POSTE DE CONCRETO). AF_12/2025</t>
  </si>
  <si>
    <t xml:space="preserve">ENTRADA DE ENERGIA ELÉTRICA, AÉREA, BIFÁSICA, COM CAIXA DE EMBUTIR, CABO DE 16 MM2 E DISJUNTOR DIN 50A (NÃO INCLUSO O POSTE DE CONCRETO). AF_12/2025</t>
  </si>
  <si>
    <t xml:space="preserve">ENTRADA DE ENERGIA ELÉTRICA, AÉREA, BIFÁSICA, COM CAIXA DE EMBUTIR, CABO DE 25 MM2 E DISJUNTOR DIN 50A (NÃO INCLUSO O POSTE DE CONCRETO). AF_12/2025</t>
  </si>
  <si>
    <t xml:space="preserve">ENTRADA DE ENERGIA ELÉTRICA, AÉREA, BIFÁSICA, COM CAIXA DE EMBUTIR, CABO DE 35 MM2 E DISJUNTOR DIN 50A (NÃO INCLUSO O POSTE DE CONCRETO). AF_12/2025</t>
  </si>
  <si>
    <t xml:space="preserve">ENTRADA DE ENERGIA ELÉTRICA, AÉREA, BIFÁSICA, COM CAIXA DE SOBREPOR, CABO DE 10 MM2 E DISJUNTOR DIN 50A (NÃO INCLUSO O POSTE DE CONCRETO). AF_12/2025</t>
  </si>
  <si>
    <t xml:space="preserve">ENTRADA DE ENERGIA ELÉTRICA, AÉREA, BIFÁSICA, COM CAIXA DE SOBREPOR, CABO DE 16 MM2 E DISJUNTOR DIN 50A (NÃO INCLUSO O POSTE DE CONCRETO). AF_12/2025</t>
  </si>
  <si>
    <t xml:space="preserve">ENTRADA DE ENERGIA ELÉTRICA, AÉREA, BIFÁSICA, COM CAIXA DE SOBREPOR, CABO DE 25 MM2 E DISJUNTOR DIN 50A (NÃO INCLUSO O POSTE DE CONCRETO). AF_12/2025</t>
  </si>
  <si>
    <t xml:space="preserve">ENTRADA DE ENERGIA ELÉTRICA, AÉREA, BIFÁSICA, COM CAIXA DE SOBREPOR, CABO DE 35 MM2 E DISJUNTOR DIN 50A (NÃO INCLUSO O POSTE DE CONCRETO). AF_12/2025</t>
  </si>
  <si>
    <t xml:space="preserve">ENTRADA DE ENERGIA ELÉTRICA, AÉREA, MONOFÁSICA, COM CAIXA DE EMBUTIR, CABO DE 10 MM2 E DISJUNTOR DIN 50A (NÃO INCLUSO O POSTE DE CONCRETO). AF_12/2025</t>
  </si>
  <si>
    <t xml:space="preserve">ENTRADA DE ENERGIA ELÉTRICA, AÉREA, MONOFÁSICA, COM CAIXA DE EMBUTIR, CABO DE 16 MM2 E DISJUNTOR DIN 50A (NÃO INCLUSO O POSTE DE CONCRETO). AF_12/2025</t>
  </si>
  <si>
    <t xml:space="preserve">ENTRADA DE ENERGIA ELÉTRICA, AÉREA, MONOFÁSICA, COM CAIXA DE EMBUTIR, CABO DE 25 MM2 E DISJUNTOR DIN 50A (NÃO INCLUSO O POSTE DE CONCRETO). AF_12/2025</t>
  </si>
  <si>
    <t xml:space="preserve">ENTRADA DE ENERGIA ELÉTRICA, AÉREA, MONOFÁSICA, COM CAIXA DE EMBUTIR, CABO DE 35 MM2 E DISJUNTOR DIN 50A (NÃO INCLUSO O POSTE DE CONCRETO). AF_12/2025</t>
  </si>
  <si>
    <t xml:space="preserve">ENTRADA DE ENERGIA ELÉTRICA, AÉREA, MONOFÁSICA, COM CAIXA DE SOBREPOR, CABO DE 10 MM2 E DISJUNTOR DIN 50A (NÃO INCLUSO O POSTE DE CONCRETO). AF_12/2025</t>
  </si>
  <si>
    <t xml:space="preserve">ENTRADA DE ENERGIA ELÉTRICA, AÉREA, MONOFÁSICA, COM CAIXA DE SOBREPOR, CABO DE 16 MM2 E DISJUNTOR DIN 50A (NÃO INCLUSO O POSTE DE CONCRETO). AF_12/2025</t>
  </si>
  <si>
    <t xml:space="preserve">ENTRADA DE ENERGIA ELÉTRICA, AÉREA, MONOFÁSICA, COM CAIXA DE SOBREPOR, CABO DE 25 MM2 E DISJUNTOR DIN 50A (NÃO INCLUSO O POSTE DE CONCRETO). AF_12/2025</t>
  </si>
  <si>
    <t xml:space="preserve">ENTRADA DE ENERGIA ELÉTRICA, AÉREA, MONOFÁSICA, COM CAIXA DE SOBREPOR, CABO DE 35 MM2 E DISJUNTOR DIN 50A (NÃO INCLUSO O POSTE DE CONCRETO). AF_12/2025</t>
  </si>
  <si>
    <t xml:space="preserve">ENTRADA DE ENERGIA ELÉTRICA, AÉREA, TRIFÁSICA, COM CAIXA DE EMBUTIR, CABO DE 10 MM2 E DISJUNTOR DIN 50A (NÃO INCLUSO O POSTE DE CONCRETO). AF_12/2025</t>
  </si>
  <si>
    <t xml:space="preserve">ENTRADA DE ENERGIA ELÉTRICA, AÉREA, TRIFÁSICA, COM CAIXA DE EMBUTIR, CABO DE 16 MM2 E DISJUNTOR DIN 50A (NÃO INCLUSO O POSTE DE CONCRETO). AF_12/2025</t>
  </si>
  <si>
    <t xml:space="preserve">ENTRADA DE ENERGIA ELÉTRICA, AÉREA, TRIFÁSICA, COM CAIXA DE EMBUTIR, CABO DE 25 MM2 E DISJUNTOR DIN 50A (NÃO INCLUSO O POSTE DE CONCRETO). AF_12/2025</t>
  </si>
  <si>
    <t xml:space="preserve">ENTRADA DE ENERGIA ELÉTRICA, AÉREA, TRIFÁSICA, COM CAIXA DE EMBUTIR, CABO DE 35 MM2 E DISJUNTOR DIN 50A (NÃO INCLUSO O POSTE DE CONCRETO). AF_12/2025</t>
  </si>
  <si>
    <t xml:space="preserve">ENTRADA DE ENERGIA ELÉTRICA, AÉREA, TRIFÁSICA, COM CAIXA DE SOBREPOR, CABO DE 10 MM2 E DISJUNTOR DIN 50A (NÃO INCLUSO O POSTE DE CONCRETO). AF_12/2025</t>
  </si>
  <si>
    <t xml:space="preserve">ENTRADA DE ENERGIA ELÉTRICA, AÉREA, TRIFÁSICA, COM CAIXA DE SOBREPOR, CABO DE 16 MM2 E DISJUNTOR DIN 50A (NÃO INCLUSO O POSTE DE CONCRETO). AF_12/2025</t>
  </si>
  <si>
    <t xml:space="preserve">ENTRADA DE ENERGIA ELÉTRICA, AÉREA, TRIFÁSICA, COM CAIXA DE SOBREPOR, CABO DE 25 MM2 E DISJUNTOR DIN 50A (NÃO INCLUSO O POSTE DE CONCRETO). AF_12/2025</t>
  </si>
  <si>
    <t xml:space="preserve">ENTRADA DE ENERGIA ELÉTRICA, AÉREA, TRIFÁSICA, COM CAIXA DE SOBREPOR, CABO DE 35 MM2 E DISJUNTOR DIN 50A (NÃO INCLUSO O POSTE DE CONCRETO). AF_12/2025</t>
  </si>
  <si>
    <t xml:space="preserve">ENTRADA DE ENERGIA ELÉTRICA, SUBTERRÂNEA, BIFÁSICA, COM CAIXA DE EMBUTIR, CABO DE 10 MM2 E DISJUNTOR DIN 50A (NÃO INCLUSA MURETA DE ALVENARIA). AF_12/2025</t>
  </si>
  <si>
    <t xml:space="preserve">ENTRADA DE ENERGIA ELÉTRICA, SUBTERRÂNEA, BIFÁSICA, COM CAIXA DE EMBUTIR, CABO DE 16 MM2 E DISJUNTOR DIN 50A (NÃO INCLUSA MURETA DE ALVENARIA). AF_12/2025</t>
  </si>
  <si>
    <t xml:space="preserve">ENTRADA DE ENERGIA ELÉTRICA, SUBTERRÂNEA, BIFÁSICA, COM CAIXA DE EMBUTIR, CABO DE 25 MM2 E DISJUNTOR DIN 50A (NÃO INCLUSA MURETA DE ALVENARIA). AF_12/2025</t>
  </si>
  <si>
    <t xml:space="preserve">ENTRADA DE ENERGIA ELÉTRICA, SUBTERRÂNEA, BIFÁSICA, COM CAIXA DE EMBUTIR, CABO DE 35 MM2 E DISJUNTOR DIN 50A (NÃO INCLUSA MURETA DE ALVENARIA). AF_12/2025</t>
  </si>
  <si>
    <t xml:space="preserve">ENTRADA DE ENERGIA ELÉTRICA, SUBTERRÂNEA, BIFÁSICA, COM CAIXA DE SOBREPOR, CABO DE 10 MM2 E DISJUNTOR DIN 50A (NÃO INCLUSA MURETA DE ALVENARIA). AF_12/2025</t>
  </si>
  <si>
    <t xml:space="preserve">ENTRADA DE ENERGIA ELÉTRICA, SUBTERRÂNEA, BIFÁSICA, COM CAIXA DE SOBREPOR, CABO DE 16 MM2 E DISJUNTOR DIN 50A (NÃO INCLUSA MURETA DE ALVENARIA). AF_12/2025</t>
  </si>
  <si>
    <t xml:space="preserve">ENTRADA DE ENERGIA ELÉTRICA, SUBTERRÂNEA, BIFÁSICA, COM CAIXA DE SOBREPOR, CABO DE 25 MM2 E DISJUNTOR DIN 50A (NÃO INCLUSA MURETA DE ALVENARIA). AF_12/2025</t>
  </si>
  <si>
    <t xml:space="preserve">ENTRADA DE ENERGIA ELÉTRICA, SUBTERRÂNEA, BIFÁSICA, COM CAIXA DE SOBREPOR, CABO DE 35 MM2 E DISJUNTOR DIN 50A (NÃO INCLUSA MURETA DE ALVENARIA). AF_12/2025</t>
  </si>
  <si>
    <t xml:space="preserve">ENTRADA DE ENERGIA ELÉTRICA, SUBTERRÂNEA, MONOFÁSICA, COM CAIXA DE EMBUTIR, CABO DE 10 MM2 E DISJUNTOR DIN 50A (NÃO INCLUSA MURETA DE ALVENARIA). AF_12/2025</t>
  </si>
  <si>
    <t xml:space="preserve">ENTRADA DE ENERGIA ELÉTRICA, SUBTERRÂNEA, MONOFÁSICA, COM CAIXA DE EMBUTIR, CABO DE 16 MM2 E DISJUNTOR DIN 50A (NÃO INCLUSA MURETA DE ALVENARIA). AF_12/2025</t>
  </si>
  <si>
    <t xml:space="preserve">ENTRADA DE ENERGIA ELÉTRICA, SUBTERRÂNEA, MONOFÁSICA, COM CAIXA DE EMBUTIR, CABO DE 25 MM2 E DISJUNTOR DIN 50A (NÃO INCLUSA MURETA DE ALVENARIA). AF_12/2025</t>
  </si>
  <si>
    <t xml:space="preserve">ENTRADA DE ENERGIA ELÉTRICA, SUBTERRÂNEA, MONOFÁSICA, COM CAIXA DE EMBUTIR, CABO DE 35 MM2 E DISJUNTOR DIN 50A (NÃO INCLUSA MURETA DE ALVENARIA). AF_12/2025</t>
  </si>
  <si>
    <t xml:space="preserve">ENTRADA DE ENERGIA ELÉTRICA, SUBTERRÂNEA, MONOFÁSICA, COM CAIXA DE SOBREPOR, CABO DE 10 MM2 E DISJUNTOR DIN 50A (NÃO INCLUSA MURETA DE ALVENARIA). AF_12/2025</t>
  </si>
  <si>
    <t xml:space="preserve">ENTRADA DE ENERGIA ELÉTRICA, SUBTERRÂNEA, MONOFÁSICA, COM CAIXA DE SOBREPOR, CABO DE 16 MM2 E DISJUNTOR DIN 50A (NÃO INCLUSA MURETA DE ALVENARIA). AF_12/2025</t>
  </si>
  <si>
    <t xml:space="preserve">ENTRADA DE ENERGIA ELÉTRICA, SUBTERRÂNEA, MONOFÁSICA, COM CAIXA DE SOBREPOR, CABO DE 25 MM2 E DISJUNTOR DIN 50A (NÃO INCLUSA MURETA DE ALVENARIA). AF_12/2025</t>
  </si>
  <si>
    <t xml:space="preserve">ENTRADA DE ENERGIA ELÉTRICA, SUBTERRÂNEA, MONOFÁSICA, COM CAIXA DE SOBREPOR, CABO DE 35 MM2 E DISJUNTOR DIN 50A (NÃO INCLUSA MURETA DE ALVENARIA). AF_12/2025</t>
  </si>
  <si>
    <t xml:space="preserve">ENTRADA DE ENERGIA ELÉTRICA, SUBTERRÂNEA, TRIFÁSICA, COM CAIXA DE EMBUTIR, CABO DE 10 MM2 E DISJUNTOR DIN 50A (NÃO INCLUSA MURETA DE ALVENARIA). AF_12/2025</t>
  </si>
  <si>
    <t xml:space="preserve">ENTRADA DE ENERGIA ELÉTRICA, SUBTERRÂNEA, TRIFÁSICA, COM CAIXA DE EMBUTIR, CABO DE 16 MM2 E DISJUNTOR DIN 50A (NÃO INCLUSA MURETA DE ALVENARIA). AF_12/2025</t>
  </si>
  <si>
    <t xml:space="preserve">ENTRADA DE ENERGIA ELÉTRICA, SUBTERRÂNEA, TRIFÁSICA, COM CAIXA DE EMBUTIR, CABO DE 25 MM2 E DISJUNTOR DIN 50A (NÃO INCLUSA MURETA DE ALVENARIA). AF_12/2025</t>
  </si>
  <si>
    <t xml:space="preserve">ENTRADA DE ENERGIA ELÉTRICA, SUBTERRÂNEA, TRIFÁSICA, COM CAIXA DE EMBUTIR, CABO DE 35 MM2 E DISJUNTOR DIN 50A (NÃO INCLUSA MURETA DE ALVENARIA). AF_12/2025</t>
  </si>
  <si>
    <t xml:space="preserve">ENTRADA DE ENERGIA ELÉTRICA, SUBTERRÂNEA, TRIFÁSICA, COM CAIXA DE SOBREPOR, CABO DE 10 MM2 E DISJUNTOR DIN 50A (NÃO INCLUSA MURETA DE ALVENARIA). AF_12/2025</t>
  </si>
  <si>
    <t xml:space="preserve">ENTRADA DE ENERGIA ELÉTRICA, SUBTERRÂNEA, TRIFÁSICA, COM CAIXA DE SOBREPOR, CABO DE 16 MM2 E DISJUNTOR DIN 50A (NÃO INCLUSA MURETA DE ALVENARIA). AF_12/2025</t>
  </si>
  <si>
    <t xml:space="preserve">ENTRADA DE ENERGIA ELÉTRICA, SUBTERRÂNEA, TRIFÁSICA, COM CAIXA DE SOBREPOR, CABO DE 25 MM2 E DISJUNTOR DIN 50A (NÃO INCLUSA MURETA DE ALVENARIA). AF_12/2025</t>
  </si>
  <si>
    <t xml:space="preserve">ENTRADA DE ENERGIA ELÉTRICA, SUBTERRÂNEA, TRIFÁSICA, COM CAIXA DE SOBREPOR, CABO DE 35 MM2 E DISJUNTOR DIN 50A (NÃO INCLUSA MURETA DE ALVENARIA). AF_12/2025</t>
  </si>
  <si>
    <t xml:space="preserve">ESTRUTURA B1 DE ACONCORAGEM EM POSTE CIRCULAR. AF_12/2025</t>
  </si>
  <si>
    <t xml:space="preserve">ESTRUTURA B1 DE ACONCORAGEM EM POSTE DUPLO T. AF_12/2025</t>
  </si>
  <si>
    <t xml:space="preserve">ESTRUTURA B2 DE ACONCORAGEM EM POSTE CIRCULAR. AF_12/2025</t>
  </si>
  <si>
    <t xml:space="preserve">ESTRUTURA B2 DE ACONCORAGEM EM POSTE DUPLO T. AF_12/2025</t>
  </si>
  <si>
    <t xml:space="preserve">ESTRUTURA B3 DE ACONCORAGEM EM POSTE CIRCULAR. AF_12/2025</t>
  </si>
  <si>
    <t xml:space="preserve">ESTRUTURA B3 DE ACONCORAGEM EM POSTE DUPLO T. AF_12/2025</t>
  </si>
  <si>
    <t xml:space="preserve">ESTRUTURA B4 DE ACONCORAGEM EM POSTE CIRCULAR. AF_12/2025</t>
  </si>
  <si>
    <t xml:space="preserve">ESTRUTURA B4 DE ACONCORAGEM EM POSTE DUPLO T. AF_12/2025</t>
  </si>
  <si>
    <t xml:space="preserve">ESTRUTURA CE1 REDE DE DISTRIBUIÇÃO COMPACTA EM POSTE CIRCULAR. AF_12/2025</t>
  </si>
  <si>
    <t xml:space="preserve">ESTRUTURA CE1 REDE DE DISTRIBUIÇÃO COMPACTA EM POSTE DUPLO T. AF_12/2025</t>
  </si>
  <si>
    <t xml:space="preserve">ESTRUTURA CE1A REDE DE DISTRIBUIÇÃO COMPACTA EM POSTE CIRCULAR. AF_12/2025</t>
  </si>
  <si>
    <t xml:space="preserve">ESTRUTURA CE1A REDE DE DISTRIBUIÇÃO COMPACTA EM POSTE DUPLO T. AF_12/2025</t>
  </si>
  <si>
    <t xml:space="preserve">ESTRUTURA CE2 REDE DE DISTRIBUIÇÃO COMPACTA EM POSTE CIRCULAR. AF_12/2025</t>
  </si>
  <si>
    <t xml:space="preserve">ESTRUTURA CE2 REDE DE DISTRIBUIÇÃO COMPACTA EM POSTE DUPLO T. AF_12/2025</t>
  </si>
  <si>
    <t xml:space="preserve">GRAMPO PARALELO METÁLICO, PARA REDES AÉREAS DE DISTRIBUIÇÃO DE ENERGIA ELÉTRICA DE BAIXA TENSÃO - FORNECIMENTO E INSTALAÇÃO. AF_12/2025</t>
  </si>
  <si>
    <t xml:space="preserve">ISOLADOR, TIPO DISCO, PARA TENSÃO 15 KV - FORNECIMENTO E INSTALAÇÃO. AF_12/2025</t>
  </si>
  <si>
    <t xml:space="preserve">ISOLADOR, TIPO PINO, PARA TENSÃO 15 KV - FORNECIMENTO E INSTALAÇÃO. AF_12/2025</t>
  </si>
  <si>
    <t xml:space="preserve">ISOLADOR, TIPO ROLDANA, PARA BAIXA TENSÃO - FORNECIMENTO E INSTALAÇÃO. AF_12/2025</t>
  </si>
  <si>
    <t xml:space="preserve">TERMINAL MUFLA 15/25KV. AF_12/2025</t>
  </si>
  <si>
    <t xml:space="preserve">Instalações Hidráulicas - Reservação e Bombas de Recalque</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</si>
  <si>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</si>
  <si>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</si>
  <si>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</si>
  <si>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</si>
  <si>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</si>
  <si>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</si>
  <si>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</si>
  <si>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</si>
  <si>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</si>
  <si>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</si>
  <si>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</si>
  <si>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</si>
  <si>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</si>
  <si>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</si>
  <si>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</si>
  <si>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</si>
  <si>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</si>
  <si>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</si>
  <si>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</si>
  <si>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</si>
  <si>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</si>
  <si>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</si>
  <si>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</si>
  <si>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</si>
  <si>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</si>
  <si>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</si>
  <si>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</si>
  <si>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</si>
  <si>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</si>
  <si>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</si>
  <si>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</si>
  <si>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</si>
  <si>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</si>
  <si>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</si>
  <si>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</si>
  <si>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</si>
  <si>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</si>
  <si>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</si>
  <si>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</si>
  <si>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</si>
  <si>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</si>
  <si>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</si>
  <si>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</si>
  <si>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</si>
  <si>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</si>
  <si>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</si>
  <si>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</si>
  <si>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</si>
  <si>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</si>
  <si>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</si>
  <si>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</si>
  <si>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</si>
  <si>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</si>
  <si>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</si>
  <si>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</si>
  <si>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</si>
  <si>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</si>
  <si>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</si>
  <si>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</si>
  <si>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</si>
  <si>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</si>
  <si>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</si>
  <si>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</si>
  <si>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</si>
  <si>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</si>
  <si>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</si>
  <si>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</si>
  <si>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</si>
  <si>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</si>
  <si>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</si>
  <si>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</si>
  <si>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</si>
  <si>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</si>
  <si>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</si>
  <si>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</si>
  <si>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</si>
  <si>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</si>
  <si>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</si>
  <si>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</si>
  <si>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</si>
  <si>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</si>
  <si>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</si>
  <si>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</si>
  <si>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</si>
  <si>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</si>
  <si>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</si>
  <si>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</si>
  <si>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</si>
  <si>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</si>
  <si>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</si>
  <si>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</si>
  <si>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</si>
  <si>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</si>
  <si>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</si>
  <si>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</si>
  <si>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</si>
  <si>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</si>
  <si>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</si>
  <si>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</si>
  <si>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</si>
  <si>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</si>
  <si>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</si>
  <si>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</si>
  <si>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</si>
  <si>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</si>
  <si>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</si>
  <si>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</si>
  <si>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</si>
  <si>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</si>
  <si>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</si>
  <si>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</si>
  <si>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</si>
  <si>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</si>
  <si>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</si>
  <si>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</si>
  <si>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</si>
  <si>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</si>
  <si>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</si>
  <si>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</si>
  <si>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</si>
  <si>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</si>
  <si>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</si>
  <si>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</si>
  <si>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</si>
  <si>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</si>
  <si>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</si>
  <si>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</si>
  <si>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</si>
  <si>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</si>
  <si>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</si>
  <si>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</si>
  <si>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</si>
  <si>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</si>
  <si>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</si>
  <si>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</si>
  <si>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</si>
  <si>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</si>
  <si>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</si>
  <si>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</si>
  <si>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</si>
  <si>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</si>
  <si>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</si>
  <si>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</si>
  <si>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</si>
  <si>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</si>
  <si>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</si>
  <si>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</si>
  <si>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</si>
  <si>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</si>
  <si>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</si>
  <si>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</si>
  <si>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</si>
  <si>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</si>
  <si>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</si>
  <si>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</si>
  <si>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</si>
  <si>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</si>
  <si>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</si>
  <si>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</si>
  <si>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</si>
  <si>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</si>
  <si>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</si>
  <si>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</si>
  <si>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</si>
  <si>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</si>
  <si>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</si>
  <si>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</si>
  <si>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</si>
  <si>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</si>
  <si>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</si>
  <si>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</si>
  <si>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</si>
  <si>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</si>
  <si>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</si>
  <si>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</si>
  <si>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</si>
  <si>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</si>
  <si>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</si>
  <si>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</si>
  <si>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</si>
  <si>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</si>
  <si>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</si>
  <si>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</si>
  <si>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</si>
  <si>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</si>
  <si>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</si>
  <si>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</si>
  <si>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</si>
  <si>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</si>
  <si>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</si>
  <si>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</si>
  <si>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</si>
  <si>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</si>
  <si>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</si>
  <si>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</si>
  <si>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</si>
  <si>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</si>
  <si>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</si>
  <si>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</si>
  <si>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</si>
  <si>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</si>
  <si>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</si>
  <si>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</si>
  <si>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</si>
  <si>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</si>
  <si>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</si>
  <si>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</si>
  <si>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</si>
  <si>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</si>
  <si>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</si>
  <si>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</si>
  <si>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</si>
  <si>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</si>
  <si>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</si>
  <si>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</si>
  <si>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</si>
  <si>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</si>
  <si>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</si>
  <si>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</si>
  <si>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</si>
  <si>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</si>
  <si>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</si>
  <si>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</si>
  <si>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</si>
  <si>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</si>
  <si>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</si>
  <si>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</si>
  <si>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</si>
  <si>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</si>
  <si>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</si>
  <si>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</si>
  <si>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</si>
  <si>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</si>
  <si>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</si>
  <si>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</si>
  <si>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</si>
  <si>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</si>
  <si>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</si>
  <si>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</si>
  <si>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</si>
  <si>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</si>
  <si>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</si>
  <si>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</si>
  <si>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</si>
  <si>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</si>
  <si>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</si>
  <si>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</si>
  <si>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</si>
  <si>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</si>
  <si>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</si>
  <si>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</si>
  <si>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</si>
  <si>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</si>
  <si>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</si>
  <si>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</si>
  <si>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</si>
  <si>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</si>
  <si>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</si>
  <si>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</si>
  <si>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</si>
  <si>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</si>
  <si>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</si>
  <si>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</si>
  <si>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</si>
  <si>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</si>
  <si>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</si>
  <si>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110MM,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</si>
  <si>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</si>
  <si>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</si>
  <si>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</si>
  <si>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</si>
  <si>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</si>
  <si>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</si>
  <si>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</si>
  <si>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</si>
  <si>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</si>
  <si>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</si>
  <si>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</si>
  <si>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</si>
  <si>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</si>
  <si>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</si>
  <si>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</si>
  <si>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</si>
  <si>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</si>
  <si>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</si>
  <si>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</si>
  <si>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</si>
  <si>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</si>
  <si>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</si>
  <si>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</si>
  <si>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</si>
  <si>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</si>
  <si>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</si>
  <si>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110 MM INSTALADO EM RESERVAÇÃO PREDIAL DE ÁGUA - FORNECIMENTO E INSTALAÇÃO. AF_04/2024</t>
  </si>
  <si>
    <t xml:space="preserve">TÊ, PVC, SOLDÁVEL, DN 25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</si>
  <si>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</si>
  <si>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</si>
  <si>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</si>
  <si>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</si>
  <si>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</si>
  <si>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</si>
  <si>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</si>
  <si>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</si>
  <si>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</si>
  <si>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</si>
  <si>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</si>
  <si>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Instalações Hidráulicas em PEX</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</si>
  <si>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</si>
  <si>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</si>
  <si>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</si>
  <si>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</si>
  <si>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</si>
  <si>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</si>
  <si>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</si>
  <si>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</si>
  <si>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</si>
  <si>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</si>
  <si>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</si>
  <si>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</si>
  <si>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</si>
  <si>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</si>
  <si>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</si>
  <si>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</si>
  <si>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</si>
  <si>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</si>
  <si>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</si>
  <si>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</si>
  <si>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</si>
  <si>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</si>
  <si>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</si>
  <si>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</si>
  <si>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</si>
  <si>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</si>
  <si>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</si>
  <si>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</si>
  <si>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</si>
  <si>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</si>
  <si>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</si>
  <si>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</si>
  <si>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</si>
  <si>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</si>
  <si>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</si>
  <si>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</si>
  <si>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</si>
  <si>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</si>
  <si>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</si>
  <si>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</si>
  <si>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</si>
  <si>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</si>
  <si>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</si>
  <si>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</si>
  <si>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</si>
  <si>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</si>
  <si>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</si>
  <si>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</si>
  <si>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</si>
  <si>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</si>
  <si>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</si>
  <si>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</si>
  <si>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</si>
  <si>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</si>
  <si>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</si>
  <si>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</si>
  <si>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</si>
  <si>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</si>
  <si>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</si>
  <si>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</si>
  <si>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</si>
  <si>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</si>
  <si>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</si>
  <si>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</si>
  <si>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</si>
  <si>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</si>
  <si>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</si>
  <si>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</si>
  <si>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</si>
  <si>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</si>
  <si>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</si>
  <si>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</si>
  <si>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</si>
  <si>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</si>
  <si>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</si>
  <si>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</si>
  <si>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</si>
  <si>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</si>
  <si>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</si>
  <si>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</si>
  <si>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</si>
  <si>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</si>
  <si>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</si>
  <si>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</si>
  <si>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LUVA, PARA INSTALAÇÕES EM PEX ÁGUA, DN 16 MM, COM ANEL DESLIZANTE - FORNECIMENTO E INSTALAÇÃO. AF_02/2023</t>
  </si>
  <si>
    <t xml:space="preserve">LUVA, PARA INSTALAÇÕES EM PEX ÁGUA, DN 20 MM, COM ANEL DESLIZANTE - FORNECIMENTO E INSTALAÇÃO. AF_02/2023</t>
  </si>
  <si>
    <t xml:space="preserve">LUVA, PARA INSTALAÇÕES EM PEX ÁGUA, DN 25 MM, COM ANEL DESLIZANTE - FORNECIMENTO E INSTALAÇÃO. AF_02/2023</t>
  </si>
  <si>
    <t xml:space="preserve">LUVA, PARA INSTALAÇÕES EM PEX ÁGUA, DN 32 MM, COM ANEL DESLIZANTE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</si>
  <si>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</si>
  <si>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</si>
  <si>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</si>
  <si>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</si>
  <si>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</si>
  <si>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</si>
  <si>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</si>
  <si>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</si>
  <si>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</si>
  <si>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</si>
  <si>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</si>
  <si>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</si>
  <si>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</si>
  <si>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</si>
  <si>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</si>
  <si>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</si>
  <si>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</si>
  <si>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</si>
  <si>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</si>
  <si>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</si>
  <si>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</si>
  <si>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</si>
  <si>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</si>
  <si>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</si>
  <si>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</si>
  <si>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</si>
  <si>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</si>
  <si>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</si>
  <si>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</si>
  <si>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</si>
  <si>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</si>
  <si>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</si>
  <si>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</si>
  <si>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</si>
  <si>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</si>
  <si>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</si>
  <si>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</si>
  <si>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</si>
  <si>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</si>
  <si>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</si>
  <si>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</si>
  <si>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</si>
  <si>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</si>
  <si>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</si>
  <si>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</si>
  <si>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</si>
  <si>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</si>
  <si>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</si>
  <si>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</si>
  <si>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</si>
  <si>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Instalações Hidráulicas em PPR</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</si>
  <si>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</si>
  <si>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</si>
  <si>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</si>
  <si>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</si>
  <si>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</si>
  <si>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CLASSE PN 25, INSTALADO EM PRUMADA DE ÁGUA FORNECIMENTO E INSTALAÇÃO . AF_08/2022</t>
  </si>
  <si>
    <t xml:space="preserve">CONECTOR FÊMEA, PPR, 25 X 1/2, CLASSE PN 25, INSTALADO EM RAMAL DE DISTRIBUIÇÃO DE ÁGUA FORNECIMENTO E INSTALAÇÃO. AF_08/2022</t>
  </si>
  <si>
    <t xml:space="preserve">CONECTOR FÊMEA, PPR, 25 X 1/2, CLASSE PN 25, INSTALADO EM RAMAL OU SUB-RAMAL DE ÁGUA FORNECIMENTO E INSTALAÇÃO. AF_08/2022</t>
  </si>
  <si>
    <t xml:space="preserve">CONECTOR FÊMEA, PPR, 32 X 3/4", CLASSE PN 25, INSTALADO EM RAMAL DE DISTRIBUIÇÃO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</si>
  <si>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</si>
  <si>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</si>
  <si>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25 X 1/2, CLASSE PN 25, INSTALADO EM RAMAL OU SUB-RAMAL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</si>
  <si>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</si>
  <si>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</si>
  <si>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</si>
  <si>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</si>
  <si>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</si>
  <si>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</si>
  <si>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</si>
  <si>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</si>
  <si>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</si>
  <si>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</si>
  <si>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</si>
  <si>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</si>
  <si>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</si>
  <si>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</si>
  <si>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</si>
  <si>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</si>
  <si>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</si>
  <si>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</si>
  <si>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</si>
  <si>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</si>
  <si>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</si>
  <si>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</si>
  <si>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</si>
  <si>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</si>
  <si>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</si>
  <si>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</si>
  <si>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</si>
  <si>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</si>
  <si>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</si>
  <si>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</si>
  <si>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</si>
  <si>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</si>
  <si>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</si>
  <si>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</si>
  <si>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</si>
  <si>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</si>
  <si>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</si>
  <si>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</si>
  <si>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</si>
  <si>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</si>
  <si>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</si>
  <si>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</si>
  <si>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</si>
  <si>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</si>
  <si>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</si>
  <si>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</si>
  <si>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</si>
  <si>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</si>
  <si>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</si>
  <si>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</si>
  <si>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</si>
  <si>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</si>
  <si>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</si>
  <si>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</si>
  <si>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</si>
  <si>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</si>
  <si>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</si>
  <si>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</si>
  <si>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</si>
  <si>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</si>
  <si>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</si>
  <si>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</si>
  <si>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</si>
  <si>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</si>
  <si>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</si>
  <si>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</si>
  <si>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</si>
  <si>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</si>
  <si>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</si>
  <si>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</si>
  <si>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</si>
  <si>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</si>
  <si>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</si>
  <si>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</si>
  <si>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</si>
  <si>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</si>
  <si>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</si>
  <si>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</si>
  <si>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</si>
  <si>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</si>
  <si>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</si>
  <si>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</si>
  <si>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</si>
  <si>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Instalações Prediais de Esgoto - Caixas e Ralos</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</si>
  <si>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</si>
  <si>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</si>
  <si>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</si>
  <si>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</si>
  <si>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</si>
  <si>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</si>
  <si>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</si>
  <si>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</si>
  <si>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</si>
  <si>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Instalações Prediais de Esgoto - Tubos e Conexões</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</si>
  <si>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</si>
  <si>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</si>
  <si>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</si>
  <si>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</si>
  <si>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</si>
  <si>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</si>
  <si>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</si>
  <si>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</si>
  <si>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</si>
  <si>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</si>
  <si>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</si>
  <si>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</si>
  <si>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</si>
  <si>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</si>
  <si>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</si>
  <si>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</si>
  <si>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</si>
  <si>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</si>
  <si>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</si>
  <si>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</si>
  <si>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</si>
  <si>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</si>
  <si>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</si>
  <si>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</si>
  <si>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</si>
  <si>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</si>
  <si>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</si>
  <si>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</si>
  <si>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</si>
  <si>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</si>
  <si>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</si>
  <si>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</si>
  <si>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</si>
  <si>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</si>
  <si>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</si>
  <si>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</si>
  <si>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</si>
  <si>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</si>
  <si>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</si>
  <si>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</si>
  <si>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</si>
  <si>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</si>
  <si>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</si>
  <si>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</si>
  <si>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</si>
  <si>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</si>
  <si>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</si>
  <si>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</si>
  <si>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</si>
  <si>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</si>
  <si>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</si>
  <si>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</si>
  <si>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</si>
  <si>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</si>
  <si>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</si>
  <si>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</si>
  <si>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</si>
  <si>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</si>
  <si>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</si>
  <si>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</si>
  <si>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</si>
  <si>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</si>
  <si>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</si>
  <si>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</si>
  <si>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</si>
  <si>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</si>
  <si>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</si>
  <si>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</si>
  <si>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</si>
  <si>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</si>
  <si>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</si>
  <si>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</si>
  <si>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</si>
  <si>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</si>
  <si>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</si>
  <si>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</si>
  <si>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</si>
  <si>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</si>
  <si>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</si>
  <si>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</si>
  <si>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</si>
  <si>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</si>
  <si>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</si>
  <si>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</si>
  <si>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</si>
  <si>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</si>
  <si>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</si>
  <si>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</si>
  <si>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</si>
  <si>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</si>
  <si>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Instalações Prediais de Água Fria em PVC</t>
  </si>
  <si>
    <t xml:space="preserve">ADAPTADOR CURTO COM BOLSA E ROSCA PARA REGISTRO, PVC, SOLDÁVEL, DN 20MM X 1/2, INSTALADO EM RAMAL OU SUB-RAMAL DE ÁGUA - FORNECIMENTO E INSTALAÇÃO. AF_06/2022</t>
  </si>
  <si>
    <t xml:space="preserve">ADAPTADOR CURTO COM BOLSA E ROSCA PARA REGISTRO, PVC, SOLDÁVEL, DN 25MM X 3/4, INSTALADO EM RAMAL DE DISTRIBUIÇÃO DE ÁGUA - FORNECIMENTO E INSTALAÇÃO. AF_06/2022</t>
  </si>
  <si>
    <t xml:space="preserve">ADAPTADOR CURTO COM BOLSA E ROSCA PARA REGISTRO, PVC, SOLDÁVEL, DN 25MM X 3/4, INSTALADO EM RAMAL OU SUB-RAMAL DE ÁGUA - FORNECIMENTO E INSTALAÇÃO. AF_06/2022</t>
  </si>
  <si>
    <t xml:space="preserve">ADAPTADOR CURTO COM BOLSA E ROSCA PARA REGISTRO, PVC, SOLDÁVEL, DN 32MM X 1, INSTALADO EM PRUMADA DE ÁGUA - FORNECIMENTO E INSTALAÇÃO. AF_06/2022</t>
  </si>
  <si>
    <t xml:space="preserve">ADAPTADOR CURTO COM BOLSA E ROSCA PARA REGISTRO, PVC, SOLDÁVEL, DN 32MM X 1, INSTALADO EM RAMAL DE DISTRIBUIÇÃO DE ÁGUA - FORNECIMENTO E INSTALAÇÃO. AF_06/2022</t>
  </si>
  <si>
    <t xml:space="preserve">ADAPTADOR CURTO COM BOLSA E ROSCA PARA REGISTRO, PVC, SOLDÁVEL, DN 32MM X 1, INSTALADO EM RAMAL OU SUB-RAMAL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</si>
  <si>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</si>
  <si>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1.1/2,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</si>
  <si>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</si>
  <si>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40MM X 1.1/4,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</si>
  <si>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</si>
  <si>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1.1/2,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</si>
  <si>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</si>
  <si>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50MM X 1.1/4, INSTALADO EM PRUMADA DE ÁGUA - FORNECIMENTO E INSTALAÇÃO. AF_06/2022</t>
  </si>
  <si>
    <t xml:space="preserve">ADAPTADOR CURTO COM BOLSA E ROSCA PARA REGISTRO, PVC, SOLDÁVEL, DN 60MM X 2,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</si>
  <si>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</si>
  <si>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INSTALADO EM PRUMADA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</si>
  <si>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</si>
  <si>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</si>
  <si>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</si>
  <si>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</si>
  <si>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</si>
  <si>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</si>
  <si>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</si>
  <si>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</si>
  <si>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</si>
  <si>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</si>
  <si>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</si>
  <si>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</si>
  <si>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</si>
  <si>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</si>
  <si>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</si>
  <si>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50 X 32 MM, INSTALADO EM PRUMADA DE ÁGUA - FORNECIMENTO E INSTALAÇÃO. AF_06/2022</t>
  </si>
  <si>
    <t xml:space="preserve">BUCHA DE REDUÇÃO, LONGA, PVC, SOLDÁVEL, DN 50 X 32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</si>
  <si>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</si>
  <si>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</si>
  <si>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</si>
  <si>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</si>
  <si>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</si>
  <si>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</si>
  <si>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</si>
  <si>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</si>
  <si>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</si>
  <si>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</si>
  <si>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</si>
  <si>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</si>
  <si>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</si>
  <si>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</si>
  <si>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</si>
  <si>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</si>
  <si>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</si>
  <si>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</si>
  <si>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</si>
  <si>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</si>
  <si>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</si>
  <si>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</si>
  <si>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</si>
  <si>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</si>
  <si>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</si>
  <si>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</si>
  <si>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</si>
  <si>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</si>
  <si>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</si>
  <si>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</si>
  <si>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</si>
  <si>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</si>
  <si>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</si>
  <si>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</si>
  <si>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</si>
  <si>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</si>
  <si>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</si>
  <si>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</si>
  <si>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</si>
  <si>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</si>
  <si>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</si>
  <si>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</si>
  <si>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</si>
  <si>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</si>
  <si>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</si>
  <si>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</si>
  <si>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</si>
  <si>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</si>
  <si>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</si>
  <si>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</si>
  <si>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</si>
  <si>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</si>
  <si>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</si>
  <si>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</si>
  <si>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</si>
  <si>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</si>
  <si>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</si>
  <si>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</si>
  <si>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</si>
  <si>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</si>
  <si>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</si>
  <si>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</si>
  <si>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</si>
  <si>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</si>
  <si>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</si>
  <si>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</si>
  <si>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</si>
  <si>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</si>
  <si>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</si>
  <si>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</si>
  <si>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</si>
  <si>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</si>
  <si>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</si>
  <si>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</si>
  <si>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</si>
  <si>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</si>
  <si>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</si>
  <si>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</si>
  <si>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</si>
  <si>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</si>
  <si>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</si>
  <si>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</si>
  <si>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INSTALADO EM RAMAL DE DISTRIBUIÇÃO DE ÁGUA - FORNECIMENTO E INSTALAÇÃO. AF_06/2022</t>
  </si>
  <si>
    <t xml:space="preserve">LUVA COM BUCHA DE LATÃO, PVC, SOLDÁVEL, DN 25MM X 3/4, INSTALADO EM RAMAL OU SUB-RAMAL DE ÁGUA - FORNECIMENTO E INSTALAÇÃO. AF_06/2022</t>
  </si>
  <si>
    <t xml:space="preserve">LUVA COM BUCHA DE LATÃO, PVC, SOLDÁVEL, DN 32MM X 1, INSTALADO EM RAMAL DE DISTRIBUIÇÃO DE ÁGUA FORNECIMENTO E INSTALAÇÃO. AF_06/2022</t>
  </si>
  <si>
    <t xml:space="preserve">LUVA COM BUCHA DE LATÃO, PVC, SOLDÁVEL, DN 32MM X 1, INSTALADO EM RAMAL OU SUB-RAMAL DE ÁGUA FORNECIMENTO E INSTALAÇÃO. AF_06/2022</t>
  </si>
  <si>
    <t xml:space="preserve">LUVA COM ROSCA, PVC, SOLDÁVEL, DN 40MM X 1.1/4", INSTALADO EM RAMAL DE DISTRIBUIÇÃO DE ÁGUA - FORNECIMENTO E INSTALAÇÃO. AF_06/2022</t>
  </si>
  <si>
    <t xml:space="preserve">LUVA COM ROSCA, PVC, SOLDÁVEL, DN 40MM X 1.1/4, INSTALADO EM PRUMADA DE ÁGUA - FORNECIMENTO E INSTALAÇÃO. AF_06/2022</t>
  </si>
  <si>
    <t xml:space="preserve">LUVA COM ROSCA, PVC, SOLDÁVEL, DN 50MM X 1.1/2", INSTALADO EM RAMAL DE DISTRIBUIÇÃO DE ÁGUA - FORNECIMENTO E INSTALAÇÃO. AF_06/2022</t>
  </si>
  <si>
    <t xml:space="preserve">LUVA COM ROSCA, PVC, SOLDÁVEL, DN 50MM X 1.1/2, INSTALADO EM PRUMADA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</si>
  <si>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</si>
  <si>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</si>
  <si>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</si>
  <si>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</si>
  <si>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</si>
  <si>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</si>
  <si>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</si>
  <si>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</si>
  <si>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</si>
  <si>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</si>
  <si>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</si>
  <si>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</si>
  <si>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</si>
  <si>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</si>
  <si>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</si>
  <si>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</si>
  <si>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</si>
  <si>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</si>
  <si>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</si>
  <si>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</si>
  <si>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</si>
  <si>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</si>
  <si>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</si>
  <si>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INSTALADO EM PRUMADA DE ÁGUA FORNECIMENTO E INSTALAÇÃO. AF_06/2022</t>
  </si>
  <si>
    <t xml:space="preserve">LUVA SOLDÁVEL E COM ROSCA, PVC, SOLDÁVEL, DN 25MM X 3/4, INSTALADO EM RAMAL OU SUB-RAMAL DE ÁGUA - FORNECIMENTO E INSTALAÇÃO. AF_06/2022</t>
  </si>
  <si>
    <t xml:space="preserve">LUVA SOLDÁVEL E COM ROSCA, PVC, SOLDÁVEL, DN 32MM X 1, INSTALADO EM PRUMADA DE ÁGUA - FORNECIMENTO E INSTALAÇÃO. AF_06/2022</t>
  </si>
  <si>
    <t xml:space="preserve">LUVA SOLDÁVEL E COM ROSCA, PVC, SOLDÁVEL, DN 32MM X 1, INSTALADO EM RAMAL DE DISTRIBUIÇÃO DE ÁGUA - FORNECIMENTO E INSTALAÇÃO. AF_06/2022</t>
  </si>
  <si>
    <t xml:space="preserve">LUVA SOLDÁVEL E COM ROSCA, PVC, SOLDÁVEL, DN 32MM X 1,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</si>
  <si>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</si>
  <si>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</si>
  <si>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</si>
  <si>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</si>
  <si>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</si>
  <si>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</si>
  <si>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</si>
  <si>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</si>
  <si>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</si>
  <si>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</si>
  <si>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</si>
  <si>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</si>
  <si>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</si>
  <si>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</si>
  <si>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</si>
  <si>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</si>
  <si>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</si>
  <si>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</si>
  <si>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</si>
  <si>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</si>
  <si>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</si>
  <si>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</si>
  <si>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</si>
  <si>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</si>
  <si>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</si>
  <si>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</si>
  <si>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</si>
  <si>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</si>
  <si>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</si>
  <si>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</si>
  <si>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</si>
  <si>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</si>
  <si>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</si>
  <si>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</si>
  <si>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</si>
  <si>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</si>
  <si>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</si>
  <si>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</si>
  <si>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</si>
  <si>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</si>
  <si>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</si>
  <si>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</si>
  <si>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</si>
  <si>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</si>
  <si>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</si>
  <si>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</si>
  <si>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</si>
  <si>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</si>
  <si>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</si>
  <si>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</si>
  <si>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</si>
  <si>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INSTALADO EM RAMAL OU SUB-RAMAL DE ÁGUA - FORNECIMENTO E INSTALAÇÃO. AF_06/2022</t>
  </si>
  <si>
    <t xml:space="preserve">TÊ COM BUCHA DE LATÃO NA BOLSA CENTRAL, PVC, SOLDÁVEL, DN 25MM X 1/2, INSTALADO EM RAMAL OU SUB-RAMAL DE ÁGUA - FORNECIMENTO E INSTALAÇÃO. AF_06/2022</t>
  </si>
  <si>
    <t xml:space="preserve">TÊ COM BUCHA DE LATÃO NA BOLSA CENTRAL, PVC, SOLDÁVEL, DN 25MM X 3/4, INSTALADO EM RAMAL OU SUB-RAMAL DE ÁGUA - FORNECIMENTO E INSTALAÇÃO. AF_06/2022</t>
  </si>
  <si>
    <t xml:space="preserve">TÊ COM BUCHA DE LATÃO NA BOLSA CENTRAL, PVC, SOLDÁVEL, DN 32MM X 3/4, INSTALADO EM RAMAL DE DISTRIBUIÇÃO DE ÁGUA - FORNECIMENTO E INSTALAÇÃO. AF_06/2022</t>
  </si>
  <si>
    <t xml:space="preserve">TÊ COM BUCHA DE LATÃO NA BOLSA CENTRAL, PVC, SOLDÁVEL, DN 32MM X 3/4,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</si>
  <si>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</si>
  <si>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</si>
  <si>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</si>
  <si>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</si>
  <si>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</si>
  <si>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</si>
  <si>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</si>
  <si>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</si>
  <si>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</si>
  <si>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</si>
  <si>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</si>
  <si>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</si>
  <si>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</si>
  <si>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</si>
  <si>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</si>
  <si>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</si>
  <si>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</si>
  <si>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</si>
  <si>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</si>
  <si>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</si>
  <si>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</si>
  <si>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</si>
  <si>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</si>
  <si>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</si>
  <si>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</si>
  <si>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</si>
  <si>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</si>
  <si>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Instalações Prediais de Água Quente em CPVC</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</si>
  <si>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</si>
  <si>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</si>
  <si>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</si>
  <si>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</si>
  <si>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</si>
  <si>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</si>
  <si>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</si>
  <si>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</si>
  <si>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</si>
  <si>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INSTALADO EM RAMAL OU SUB-RAMAL DE ÁGUA FORNECIMENTO E INSTALAÇÃO. AF_06/2022</t>
  </si>
  <si>
    <t xml:space="preserve">CONECTOR, CPVC, SOLDÁVEL, DN 22MM X 1/2, INSTALADO EM RAMAL OU SUB-RAMAL DE ÁGUA FORNECIMENTO E INSTALAÇÃO. AF_06/2022</t>
  </si>
  <si>
    <t xml:space="preserve">CONECTOR, CPVC, SOLDÁVEL, DN 28MM X 1, INSTALADO EM RAMAL DE DISTRIBUIÇÃO DE ÁGUA FORNECIMENTO E INSTALAÇÃO. AF_06/2022</t>
  </si>
  <si>
    <t xml:space="preserve">CONECTOR, CPVC, SOLDÁVEL, DN 28MM X 1, INSTALADO EM RAMAL OU SUB-RAMAL DE ÁGUA FORNECIMENTO E INSTALAÇÃO. AF_06/2022</t>
  </si>
  <si>
    <t xml:space="preserve">CONECTOR, CPVC, SOLDÁVEL, DN 35MM X 1 1/4, INSTALADO EM PRUMADA DE ÁGUA FORNECIMENTO E INSTALAÇÃO. AF_06/2022</t>
  </si>
  <si>
    <t xml:space="preserve">CONECTOR, CPVC, SOLDÁVEL, DN 35MM X 1 1/4, INSTALADO EM RAMAL DE DISTRIBUIÇÃO DE ÁGUA - FORNECIMENTO E INSTALAÇÃO. AF_06/2022</t>
  </si>
  <si>
    <t xml:space="preserve">CONECTOR, CPVC, SOLDÁVEL, DN 35MM X 1 1/4, INSTALADO EM RAMAL OU SUB-RAMAL DE ÁGUA FORNECIMENTO E INSTALAÇÃO. AF_06/2022</t>
  </si>
  <si>
    <t xml:space="preserve">CONECTOR, CPVC, SOLDÁVEL, DN 42MM X 1.1/2", INSTALADO EM RAMAL DE DISTRIBUIÇÃO DE ÁGUA - FORNECIMENTO E INSTALAÇÃO. AF_06/2022</t>
  </si>
  <si>
    <t xml:space="preserve">CONECTOR, CPVC, SOLDÁVEL, DN 42MM X 1.1/2, INSTALADO EM PRUMADA DE ÁGUA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</si>
  <si>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</si>
  <si>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</si>
  <si>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</si>
  <si>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</si>
  <si>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</si>
  <si>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</si>
  <si>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</si>
  <si>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</si>
  <si>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</si>
  <si>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</si>
  <si>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</si>
  <si>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</si>
  <si>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</si>
  <si>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</si>
  <si>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</si>
  <si>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</si>
  <si>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</si>
  <si>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</si>
  <si>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</si>
  <si>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</si>
  <si>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</si>
  <si>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</si>
  <si>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</si>
  <si>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</si>
  <si>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</si>
  <si>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</si>
  <si>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</si>
  <si>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</si>
  <si>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</si>
  <si>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</si>
  <si>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</si>
  <si>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</si>
  <si>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</si>
  <si>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</si>
  <si>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</si>
  <si>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</si>
  <si>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</si>
  <si>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</si>
  <si>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</si>
  <si>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</si>
  <si>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</si>
  <si>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</si>
  <si>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</si>
  <si>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</si>
  <si>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</si>
  <si>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</si>
  <si>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</si>
  <si>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</si>
  <si>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</si>
  <si>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</si>
  <si>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</si>
  <si>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</si>
  <si>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INSTALADO EM RAMAL DE DISTRIBUIÇÃO DE ÁGUA - FORNECIMENTO E INSTALAÇÃO. AF_06/2022</t>
  </si>
  <si>
    <t xml:space="preserve">LUVA DE TRANSIÇÃO, CPVC, SOLDÁVEL, DN42MM X 1.1/2, INSTALADO EM PRUMADA DE ÁGUA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</si>
  <si>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</si>
  <si>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</si>
  <si>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</si>
  <si>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</si>
  <si>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</si>
  <si>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</si>
  <si>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</si>
  <si>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</si>
  <si>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</si>
  <si>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</si>
  <si>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</si>
  <si>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</si>
  <si>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</si>
  <si>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</si>
  <si>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</si>
  <si>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</si>
  <si>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</si>
  <si>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</si>
  <si>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</si>
  <si>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</si>
  <si>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INSTALADO EM RAMAL OU SUB-RAMAL DE ÁGUA FORNECIMENTO E INSTALAÇÃO. AF_06/2022</t>
  </si>
  <si>
    <t xml:space="preserve">TE DE TRANSIÇÃO, CPVC, SOLDÁVEL, DN 22MM X 1/2,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</si>
  <si>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</si>
  <si>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</si>
  <si>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</si>
  <si>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</si>
  <si>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</si>
  <si>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</si>
  <si>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</si>
  <si>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</si>
  <si>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</si>
  <si>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</si>
  <si>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</si>
  <si>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</si>
  <si>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</si>
  <si>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</si>
  <si>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</si>
  <si>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</si>
  <si>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</si>
  <si>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</si>
  <si>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</si>
  <si>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</si>
  <si>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</si>
  <si>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</si>
  <si>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</si>
  <si>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</si>
  <si>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</si>
  <si>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</si>
  <si>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</si>
  <si>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</si>
  <si>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</si>
  <si>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</si>
  <si>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</si>
  <si>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</si>
  <si>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</si>
  <si>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</si>
  <si>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</si>
  <si>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</si>
  <si>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</si>
  <si>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</si>
  <si>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</si>
  <si>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</si>
  <si>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</si>
  <si>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</si>
  <si>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</si>
  <si>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Instalações Prediais de Águas Pluviais - Tubos, Conexões, Caixas e Ralos</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</si>
  <si>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</si>
  <si>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</si>
  <si>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</si>
  <si>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</si>
  <si>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</si>
  <si>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</si>
  <si>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</si>
  <si>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</si>
  <si>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</si>
  <si>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</si>
  <si>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</si>
  <si>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</si>
  <si>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</si>
  <si>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</si>
  <si>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</si>
  <si>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</si>
  <si>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</si>
  <si>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</si>
  <si>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</si>
  <si>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</si>
  <si>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</si>
  <si>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</si>
  <si>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</si>
  <si>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</si>
  <si>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</si>
  <si>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</si>
  <si>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</si>
  <si>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</si>
  <si>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</si>
  <si>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</si>
  <si>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</si>
  <si>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</si>
  <si>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</si>
  <si>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</si>
  <si>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</si>
  <si>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</si>
  <si>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</si>
  <si>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</si>
  <si>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</si>
  <si>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</si>
  <si>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</si>
  <si>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</si>
  <si>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</si>
  <si>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</si>
  <si>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</si>
  <si>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</si>
  <si>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</si>
  <si>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</si>
  <si>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</si>
  <si>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</si>
  <si>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</si>
  <si>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</si>
  <si>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</si>
  <si>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</si>
  <si>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</si>
  <si>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</si>
  <si>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</si>
  <si>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</si>
  <si>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</si>
  <si>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</si>
  <si>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</si>
  <si>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</si>
  <si>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</si>
  <si>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</si>
  <si>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</si>
  <si>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</si>
  <si>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</si>
  <si>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</si>
  <si>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</si>
  <si>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</si>
  <si>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</si>
  <si>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</si>
  <si>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</si>
  <si>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</si>
  <si>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</si>
  <si>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</si>
  <si>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</si>
  <si>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</si>
  <si>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</si>
  <si>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</si>
  <si>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</si>
  <si>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</si>
  <si>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</si>
  <si>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</si>
  <si>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</si>
  <si>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</si>
  <si>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Instalações de Divisórias Diversas</t>
  </si>
  <si>
    <t xml:space="preserve">DIVISORIA (N2) - PAINEL/VIDRO - PAINEL C/ MSO/COMEIA E=35MM - PERFIS SIMPLES ACO GALVANIZADO PINTADO. AF_10/2025</t>
  </si>
  <si>
    <t xml:space="preserve">DIVISORIA (N2) - PAINEL/VIDRO - PAINEL DE PVC E=35MM - PERFIS SIMPLES ACO GALVANIZADO PINTADO. AF_10/2025</t>
  </si>
  <si>
    <t xml:space="preserve">DIVISORIA (N2) - PAINEL/VIDRO - PAINEL MDF/VIDRO 6 MM, LINHA 90 MM - PERFIS DE ALUMÍNIO EXTRUDADO. AF_10/2025</t>
  </si>
  <si>
    <t xml:space="preserve">DIVISORIA (N3) - PAINEL/VIDRO/PAINEL MSO/COMEIA E=35MM - PERFIS SIMPLES ACO GALVANIZADO PINTADO. AF_10/2025</t>
  </si>
  <si>
    <t xml:space="preserve">DIVISORIA (N3) - PAINEL/VIDRO/PAINEL PVC E=35MM - PERFIS SIMPLES ACO GALVANIZADO PINTADO. AF_10/2025</t>
  </si>
  <si>
    <t xml:space="preserve">DIVISORIA CEGA (N1) - PAINEL MDF, LINHA 90 MM - PERFIS DE ALUMÍNIO EXTRUDADO. AF_10/2025</t>
  </si>
  <si>
    <t xml:space="preserve">DIVISORIA CEGA (N1) - PAINEL MSO/COMEIA E=35MM - PERFIS SIMPLES ACO GALVANIZADO PINTADO. AF_10/2025</t>
  </si>
  <si>
    <t xml:space="preserve">DIVISORIA CEGA (N1) - PAINEL PVC E=35MM - PERFIS SIMPLES ACO GALVANIZADO PINTADO. AF_10/2025</t>
  </si>
  <si>
    <t xml:space="preserve">DIVISORIA SANITÁRIA, EM GRANITO CINZA POLIDO, ESP = 3CM, ASSENTADO COM ARGAMASSA COLANTE AC III-E. AF_10/2025</t>
  </si>
  <si>
    <t xml:space="preserve">DIVISORIA SANITÁRIA, EM MÁRMORE BRANCO POLIDO, ESP = 3CM, ASSENTADO COM ARGAMASSA COLANTE AC III-E. AF_10/2025</t>
  </si>
  <si>
    <t xml:space="preserve">DIVISORIA SANITÁRIA, EM PAINEL DE GRANILITE, ESP = 3CM, ASSENTADO COM ARGAMASSA COLANTE AC III-E. AF_10/2025</t>
  </si>
  <si>
    <t xml:space="preserve">DIVISÓRIA (N3) - PAINEL/VIDRO/PAINEL MDF, LINHA 90 MM - PERFIS DE ALUMINIO EXTRUDADO. AF_10/2025</t>
  </si>
  <si>
    <t xml:space="preserve">DIVISÓRIA EM VIDRO TEMPERADO 10 MM COM PORTA DE CORRER, INCLUSIVE FERRAGENS. AF_10/2025</t>
  </si>
  <si>
    <t xml:space="preserve">DIVISÓRIA FIXA EM VIDRO TEMPERADO 10 MM, SEM ABERTURA. AF_10/2025_PS</t>
  </si>
  <si>
    <t xml:space="preserve">DIVISÓRIA SALA LIMPA - PAINEL PIR 50 MM, PERFIS DE AÇO GALVANIZADO E ACABAMENTO COM PERFIS DE ALUMINIO CANTO ARREDONDADO PINTADO. AF_10/2025</t>
  </si>
  <si>
    <t xml:space="preserve">DIVISÓRIA SANITÁRIA, TIPO CABINE, EM PAINÉIS DE PVC, INCLUSIVE ESTRUTURA, PORTA E FERRAGENS. AF_10/2025</t>
  </si>
  <si>
    <t xml:space="preserve">DIVISÓRIA SANITÁRIA, TIPO CABINE, EM PAINÉIS ESTRUTURAIS TS, INCLUSIVE ESTRUTURA, PORTA E FERRAGENS. AF_10/2025</t>
  </si>
  <si>
    <t xml:space="preserve">PORTA DE CABINE SANITÁRIA EM VIDRO TEMPERADO 8MM, INCLUSIVE DOBRADIÇAS, BATENTE, TRINCO E CONTRA-TRINCO. AF_10/2025</t>
  </si>
  <si>
    <t xml:space="preserve">PORTA PARA DIVISÓRIA MDF/VIDRO 6 MM, LINHA 90 MM, 0,80 X 2,10 M - PERFIS DE ALUMINIO EXTRUDADO, INCLUSO PORTAL, BATENTES, DOBRADIÇAS E FECHADURA. AF_10/2025</t>
  </si>
  <si>
    <t xml:space="preserve">PORTA SALA LIMPA COM VISOR - PAINEL PIR 50 MM. AF_10/2025</t>
  </si>
  <si>
    <t xml:space="preserve">PORTA/PAINEL CEGO PARA DIVISÓRIA (N1) - PAINEL CEGO MSO/COMEIA E=35MM, S/ BONECA, INCLUSO BATENTE, TESTEIRO, DOBRADIÇAS E FECHADURA. AF_10/2025</t>
  </si>
  <si>
    <t xml:space="preserve">PORTA/VIDRO PARA DIVISÓRIA (N2) - PAINEL DE PVC E=35MM, S/ BONECA, INCLUSO BATENTE, TESTEIRO, DOBRADIÇAS E FECHADURA. AF_10/2025</t>
  </si>
  <si>
    <t xml:space="preserve">Instalações de Gás e Incêndio em Aço e Ferro Galvanizado</t>
  </si>
  <si>
    <t xml:space="preserve">ABRIGO PARA HIDRANTE, 75X45X17CM, COM REGISTRO GLOBO ANGULAR 45 GRAUS 2 1/2", ADAPTADOR STORZ 2 1/2", MANGUEIRA DE INCÊNDIO 15M 2 1/2" E ESGUICHO EM LATÃO 2 1/2" - FORNECIMENTO E INSTALAÇÃO. AF_01/2026</t>
  </si>
  <si>
    <t xml:space="preserve">ABRIGO PARA HIDRANTE, 90X60X17CM, COM REGISTRO GLOBO ANGULAR 45 GRAUS 2 1/2", ADAPTADOR STORZ 2 1/2", MANGUEIRA DE INCÊNDIO 20M, REDUÇÃO 2 1/2" X 1 1/2" E ESGUICHO EM LATÃO 1 1/2" - FORNECIMENTO E INSTALAÇÃO. AF_01/2026</t>
  </si>
  <si>
    <t xml:space="preserve">ACOPLAMENTO RÍGIDO EM AÇO, CONEXÃO RANHURADA, DN 50 (2"), INSTALADO EM PRUMADAS - FORNECIMENTO E INSTALAÇÃO. AF_01/2026</t>
  </si>
  <si>
    <t xml:space="preserve">ACOPLAMENTO RÍGIDO EM AÇO, CONEXÃO RANHURADA, DN 65 (2 1/2"), INSTALADO EM PRUMADAS - FORNECIMENTO E INSTALAÇÃO. AF_01/2026</t>
  </si>
  <si>
    <t xml:space="preserve">ACOPLAMENTO RÍGIDO EM AÇO, CONEXÃO RANHURADA, DN 80 (3"), INSTALADO EM PRUMADAS - FORNECIMENTO E INSTALAÇÃO. AF_01/2026</t>
  </si>
  <si>
    <t xml:space="preserve">CAIXA DE INCÊNDIO 45X75X17CM - FORNECIMENTO E INSTALAÇÃO. AF_01/2026</t>
  </si>
  <si>
    <t xml:space="preserve">CAIXA DE INCÊNDIO 60X90X17CM - FORNECIMENTO E INSTALAÇÃO. AF_01/2026</t>
  </si>
  <si>
    <t xml:space="preserve">CONJUNTO DE MANGUEIRA PARA COMBATE A INCÊNDIO EM FIBRA DE POLIESTER PURA, COM 1.1/2", REVESTIDA INTERNAMENTE, COMPRIMENTO DE 15M - FORNECIMENTO E INSTALAÇÃO. AF_01/2026</t>
  </si>
  <si>
    <t xml:space="preserve">CURVA 45 GRAUS, EM AÇO, CONEXÃO RANHURADA, DN 50 (2"), INSTALADO EM PRUMADAS - FORNECIMENTO E INSTALAÇÃO. AF_01/2026</t>
  </si>
  <si>
    <t xml:space="preserve">CURVA 45 GRAUS, EM AÇO, CONEXÃO RANHURADA, DN 65 (2 1/2"), INSTALADO EM PRUMADAS - FORNECIMENTO E INSTALAÇÃO. AF_01/2026</t>
  </si>
  <si>
    <t xml:space="preserve">CURVA 45 GRAUS, EM AÇO, CONEXÃO RANHURADA, DN 80 (3"), INSTALADO EM PRUMADAS - FORNECIMENTO E INSTALAÇÃO. AF_01/2026</t>
  </si>
  <si>
    <t xml:space="preserve">CURVA 45 GRAUS, EM AÇO, CONEXÃO SOLDADA, DN 15 (1/2"), INSTALADO EM RAMAIS E SUB-RAMAIS DE GÁS - FORNECIMENTO E INSTALAÇÃO. AF_01/2026</t>
  </si>
  <si>
    <t xml:space="preserve">CURVA 45 GRAUS, EM AÇO, CONEXÃO SOLDADA, DN 20 (3/4"), INSTALADO EM RAMAIS E SUB-RAMAIS DE GÁS - FORNECIMENTO E INSTALAÇÃO. AF_01/2026</t>
  </si>
  <si>
    <t xml:space="preserve">CURVA 45 GRAUS, EM AÇO, CONEXÃO SOLDADA, DN 25 (1"), INSTALADO EM RAMAIS E SUB-RAMAIS DE GÁS - FORNECIMENTO E INSTALAÇÃO. AF_01/2026</t>
  </si>
  <si>
    <t xml:space="preserve">CURVA 45 GRAUS, EM AÇO, CONEXÃO SOLDADA, DN 25 (1"), INSTALADO EM REDE DE ALIMENTAÇÃO PARA HIDRANTE - FORNECIMENTO E INSTALAÇÃO. AF_01/2026</t>
  </si>
  <si>
    <t xml:space="preserve">CURVA 45 GRAUS, EM AÇO, CONEXÃO SOLDADA, DN 25 (1"), INSTALADO EM REDE DE ALIMENTAÇÃO PARA SPRINKLER - FORNECIMENTO E INSTALAÇÃO. AF_01/2026</t>
  </si>
  <si>
    <t xml:space="preserve">CURVA 45 GRAUS, EM AÇO, CONEXÃO SOLDADA, DN 32 (1 1/4"), INSTALADO EM REDE DE ALIMENTAÇÃO PARA HIDRANTE - FORNECIMENTO E INSTALAÇÃO. AF_01/2026</t>
  </si>
  <si>
    <t xml:space="preserve">CURVA 45 GRAUS, EM AÇO, CONEXÃO SOLDADA, DN 32 (1 1/4"), INSTALADO EM REDE DE ALIMENTAÇÃO PARA SPRINKLER - FORNECIMENTO E INSTALAÇÃO. AF_01/2026</t>
  </si>
  <si>
    <t xml:space="preserve">CURVA 45 GRAUS, EM AÇO, CONEXÃO SOLDADA, DN 40 (1 1/2"), INSTALADO EM REDE DE ALIMENTAÇÃO PARA HIDRANTE - FORNECIMENTO E INSTALAÇÃO. AF_01/2026</t>
  </si>
  <si>
    <t xml:space="preserve">CURVA 45 GRAUS, EM AÇO, CONEXÃO SOLDADA, DN 40 (1 1/2"), INSTALADO EM REDE DE ALIMENTAÇÃO PARA SPRINKLER - FORNECIMENTO E INSTALAÇÃO. AF_01/2026</t>
  </si>
  <si>
    <t xml:space="preserve">CURVA 45 GRAUS, EM AÇO, CONEXÃO SOLDADA, DN 50 (2"), INSTALADO EM PRUMADAS - FORNECIMENTO E INSTALAÇÃO. AF_01/2026</t>
  </si>
  <si>
    <t xml:space="preserve">CURVA 45 GRAUS, EM AÇO, CONEXÃO SOLDADA, DN 50 (2"), INSTALADO EM REDE DE ALIMENTAÇÃO PARA HIDRANTE - FORNECIMENTO E INSTALAÇÃO. AF_01/2026</t>
  </si>
  <si>
    <t xml:space="preserve">CURVA 45 GRAUS, EM AÇO, CONEXÃO SOLDADA, DN 50 (2"), INSTALADO EM REDE DE ALIMENTAÇÃO PARA SPRINKLER - FORNECIMENTO E INSTALAÇÃO. AF_01/2026</t>
  </si>
  <si>
    <t xml:space="preserve">CURVA 45 GRAUS, EM AÇO, CONEXÃO SOLDADA, DN 65 (2 1/2"), INSTALADO EM PRUMADAS - FORNECIMENTO E INSTALAÇÃO. AF_01/2026</t>
  </si>
  <si>
    <t xml:space="preserve">CURVA 45 GRAUS, EM AÇO, CONEXÃO SOLDADA, DN 65 (2 1/2"), INSTALADO EM REDE DE ALIMENTAÇÃO PARA HIDRANTE - FORNECIMENTO E INSTALAÇÃO. AF_01/2026</t>
  </si>
  <si>
    <t xml:space="preserve">CURVA 45 GRAUS, EM AÇO, CONEXÃO SOLDADA, DN 65 (2 1/2"), INSTALADO EM REDE DE ALIMENTAÇÃO PARA SPRINKLER - FORNECIMENTO E INSTALAÇÃO. AF_01/2026</t>
  </si>
  <si>
    <t xml:space="preserve">CURVA 45 GRAUS, EM AÇO, CONEXÃO SOLDADA, DN 80 (3"), INSTALADO EM PRUMADAS - FORNECIMENTO E INSTALAÇÃO. AF_01/2026</t>
  </si>
  <si>
    <t xml:space="preserve">CURVA 45 GRAUS, EM AÇO, CONEXÃO SOLDADA, DN 80 (3"), INSTALADO EM REDE DE ALIMENTAÇÃO PARA HIDRANTE - FORNECIMENTO E INSTALAÇÃO. AF_01/2026</t>
  </si>
  <si>
    <t xml:space="preserve">CURVA 45 GRAUS, EM AÇO, CONEXÃO SOLDADA, DN 80 (3"), INSTALADO EM REDE DE ALIMENTAÇÃO PARA SPRINKLER - FORNECIMENTO E INSTALAÇÃO. AF_01/2026</t>
  </si>
  <si>
    <t xml:space="preserve">CURVA 90 GRAUS, EM AÇO, CONEXÃO RANHURADA, DN 50 (2"), INSTALADO EM PRUMADAS - FORNECIMENTO E INSTALAÇÃO. AF_01/2026</t>
  </si>
  <si>
    <t xml:space="preserve">CURVA 90 GRAUS, EM AÇO, CONEXÃO RANHURADA, DN 65 (2 1/2"), INSTALADO EM PRUMADAS - FORNECIMENTO E INSTALAÇÃO. AF_01/2026</t>
  </si>
  <si>
    <t xml:space="preserve">CURVA 90 GRAUS, EM AÇO, CONEXÃO RANHURADA, DN 80 (3"), INSTALADO EM PRUMADAS - FORNECIMENTO E INSTALAÇÃO. AF_01/2026</t>
  </si>
  <si>
    <t xml:space="preserve">CURVA 90 GRAUS, EM AÇO, CONEXÃO SOLDADA, DN 15 (1/2"), INSTALADO EM RAMAIS E SUB-RAMAIS DE GÁS - FORNECIMENTO E INSTALAÇÃO. AF_01/2026</t>
  </si>
  <si>
    <t xml:space="preserve">CURVA 90 GRAUS, EM AÇO, CONEXÃO SOLDADA, DN 20 (3/4"), INSTALADO EM RAMAIS E SUB-RAMAIS DE GÁS - FORNECIMENTO E INSTALAÇÃO. AF_01/2026</t>
  </si>
  <si>
    <t xml:space="preserve">CURVA 90 GRAUS, EM AÇO, CONEXÃO SOLDADA, DN 25 (1"), INSTALADO EM RAMAIS E SUB-RAMAIS DE GÁS - FORNECIMENTO E INSTALAÇÃO. AF_01/2026</t>
  </si>
  <si>
    <t xml:space="preserve">CURVA 90 GRAUS, EM AÇO, CONEXÃO SOLDADA, DN 25 (1"), INSTALADO EM REDE DE ALIMENTAÇÃO PARA HIDRANTE - FORNECIMENTO E INSTALAÇÃO. AF_01/2026</t>
  </si>
  <si>
    <t xml:space="preserve">CURVA 90 GRAUS, EM AÇO, CONEXÃO SOLDADA, DN 25 (1"), INSTALADO EM REDE DE ALIMENTAÇÃO PARA SPRINKLER - FORNECIMENTO E INSTALAÇÃO. AF_01/2026</t>
  </si>
  <si>
    <t xml:space="preserve">CURVA 90 GRAUS, EM AÇO, CONEXÃO SOLDADA, DN 32 (1 1/4"), INSTALADO EM REDE DE ALIMENTAÇÃO PARA HIDRANTE - FORNECIMENTO E INSTALAÇÃO. AF_01/2026</t>
  </si>
  <si>
    <t xml:space="preserve">CURVA 90 GRAUS, EM AÇO, CONEXÃO SOLDADA, DN 32 (1 1/4"), INSTALADO EM REDE DE ALIMENTAÇÃO PARA SPRINKLER - FORNECIMENTO E INSTALAÇÃO. AF_01/2026</t>
  </si>
  <si>
    <t xml:space="preserve">CURVA 90 GRAUS, EM AÇO, CONEXÃO SOLDADA, DN 40 (1 1/2"), INSTALADO EM REDE DE ALIMENTAÇÃO PARA HIDRANTE - FORNECIMENTO E INSTALAÇÃO. AF_01/2026</t>
  </si>
  <si>
    <t xml:space="preserve">CURVA 90 GRAUS, EM AÇO, CONEXÃO SOLDADA, DN 40 (1 1/2"), INSTALADO EM REDE DE ALIMENTAÇÃO PARA SPRINKLER - FORNECIMENTO E INSTALAÇÃO. AF_01/2026</t>
  </si>
  <si>
    <t xml:space="preserve">CURVA 90 GRAUS, EM AÇO, CONEXÃO SOLDADA, DN 50 (2"), INSTALADO EM PRUMADAS - FORNECIMENTO E INSTALAÇÃO. AF_01/2026</t>
  </si>
  <si>
    <t xml:space="preserve">CURVA 90 GRAUS, EM AÇO, CONEXÃO SOLDADA, DN 50 (2"), INSTALADO EM REDE DE ALIMENTAÇÃO PARA HIDRANTE - FORNECIMENTO E INSTALAÇÃO. AF_01/2026</t>
  </si>
  <si>
    <t xml:space="preserve">CURVA 90 GRAUS, EM AÇO, CONEXÃO SOLDADA, DN 50 (2"), INSTALADO EM REDE DE ALIMENTAÇÃO PARA SPRINKLER - FORNECIMENTO E INSTALAÇÃO. AF_01/2026</t>
  </si>
  <si>
    <t xml:space="preserve">CURVA 90 GRAUS, EM AÇO, CONEXÃO SOLDADA, DN 65 (2 1/2"), INSTALADO EM PRUMADAS - FORNECIMENTO E INSTALAÇÃO. AF_01/2026</t>
  </si>
  <si>
    <t xml:space="preserve">CURVA 90 GRAUS, EM AÇO, CONEXÃO SOLDADA, DN 65 (2 1/2"), INSTALADO EM REDE DE ALIMENTAÇÃO PARA HIDRANTE - FORNECIMENTO E INSTALAÇÃO. AF_01/2026</t>
  </si>
  <si>
    <t xml:space="preserve">CURVA 90 GRAUS, EM AÇO, CONEXÃO SOLDADA, DN 65 (2 1/2"), INSTALADO EM REDE DE ALIMENTAÇÃO PARA SPRINKLER - FORNECIMENTO E INSTALAÇÃO. AF_01/2026</t>
  </si>
  <si>
    <t xml:space="preserve">CURVA 90 GRAUS, EM AÇO, CONEXÃO SOLDADA, DN 80 (3"), INSTALADO EM PRUMADAS - FORNECIMENTO E INSTALAÇÃO. AF_01/2026</t>
  </si>
  <si>
    <t xml:space="preserve">CURVA 90 GRAUS, EM AÇO, CONEXÃO SOLDADA, DN 80 (3"), INSTALADO EM REDE DE ALIMENTAÇÃO PARA HIDRANTE - FORNECIMENTO E INSTALAÇÃO. AF_01/2026</t>
  </si>
  <si>
    <t xml:space="preserve">CURVA 90 GRAUS, EM AÇO, CONEXÃO SOLDADA, DN 80 (3"), INSTALADO EM REDE DE ALIMENTAÇÃO PARA SPRINKLER - FORNECIMENTO E INSTALAÇÃO. AF_01/2026</t>
  </si>
  <si>
    <t xml:space="preserve">EXTINTOR DE INCÊNDIO PORTÁTIL COM CARGA DE CO2 DE 4 KG, CLASSE BC - FORNECIMENTO E INSTALAÇÃO. AF_01/2026_PE</t>
  </si>
  <si>
    <t xml:space="preserve">EXTINTOR DE INCÊNDIO PORTÁTIL COM CARGA DE CO2 DE 6 KG, CLASSE BC - FORNECIMENTO E INSTALAÇÃO. AF_01/2026_PE</t>
  </si>
  <si>
    <t xml:space="preserve">EXTINTOR DE INCÊNDIO PORTÁTIL COM CARGA DE PQS DE 12 KG, CLASSE BC - FORNECIMENTO E INSTALAÇÃO. AF_01/2026_PE</t>
  </si>
  <si>
    <t xml:space="preserve">EXTINTOR DE INCÊNDIO PORTÁTIL COM CARGA DE PQS DE 4 KG, CLASSE BC - FORNECIMENTO E INSTALAÇÃO. AF_01/2026_PE</t>
  </si>
  <si>
    <t xml:space="preserve">EXTINTOR DE INCÊNDIO PORTÁTIL COM CARGA DE PQS DE 6 KG, CLASSE BC - FORNECIMENTO E INSTALAÇÃO. AF_01/2026_PE</t>
  </si>
  <si>
    <t xml:space="preserve">EXTINTOR DE INCÊNDIO PORTÁTIL COM CARGA DE PQS DE 8 KG, CLASSE BC - FORNECIMENTO E INSTALAÇÃO. AF_01/2026_PE</t>
  </si>
  <si>
    <t xml:space="preserve">EXTINTOR DE INCÊNDIO PORTÁTIL COM CARGA DE ÁGUA PRESSURIZADA DE 10 L, CLASSE A - FORNECIMENTO E INSTALAÇÃO. AF_01/2026_PE</t>
  </si>
  <si>
    <t xml:space="preserve">JOELHO 45 GRAUS, EM FERRO GALVANIZADO, CONEXÃO ROSQUEADA, DN 15 (1/2"), INSTALADO EM RAMAIS E SUB-RAMAIS DE GÁS - FORNECIMENTO E INSTALAÇÃO. AF_01/2026</t>
  </si>
  <si>
    <t xml:space="preserve">JOELHO 45 GRAUS, EM FERRO GALVANIZADO, CONEXÃO ROSQUEADA, DN 20 (3/4"), INSTALADO EM RAMAIS E SUB-RAMAIS DE GÁS - FORNECIMENTO E INSTALAÇÃO. AF_01/2026</t>
  </si>
  <si>
    <t xml:space="preserve">JOELHO 45 GRAUS, EM FERRO GALVANIZADO, CONEXÃO ROSQUEADA, DN 25 (1"), INSTALADO EM RAMAIS E SUB-RAMAIS DE GÁS - FORNECIMENTO E INSTALAÇÃO. AF_01/2026</t>
  </si>
  <si>
    <t xml:space="preserve">JOELHO 45 GRAUS, EM FERRO GALVANIZADO, CONEXÃO ROSQUEADA, DN 25 (1"), INSTALADO EM REDE DE ALIMENTAÇÃO PARA SPRINKLER - FORNECIMENTO E INSTALAÇÃO. AF_01/2026</t>
  </si>
  <si>
    <t xml:space="preserve">JOELHO 45 GRAUS, EM FERRO GALVANIZADO, CONEXÃO ROSQUEADA, DN 32 (1 1/4"), INSTALADO EM REDE DE ALIMENTAÇÃO PARA SPRINKLER - FORNECIMENTO E INSTALAÇÃO. AF_01/2026</t>
  </si>
  <si>
    <t xml:space="preserve">JOELHO 45 GRAUS, EM FERRO GALVANIZADO, CONEXÃO ROSQUEADA, DN 40 (1 1/2"), INSTALADO EM REDE DE ALIMENTAÇÃO PARA SPRINKLER - FORNECIMENTO E INSTALAÇÃO. AF_01/2026</t>
  </si>
  <si>
    <t xml:space="preserve">JOELHO 45 GRAUS, EM FERRO GALVANIZADO, CONEXÃO ROSQUEADA, DN 50 (2"), INSTALADO EM REDE DE ALIMENTAÇÃO PARA SPRINKLER - FORNECIMENTO E INSTALAÇÃO. AF_01/2026</t>
  </si>
  <si>
    <t xml:space="preserve">JOELHO 45 GRAUS, EM FERRO GALVANIZADO, CONEXÃO ROSQUEADA, DN 65 (2 1/2"), INSTALADO EM REDE DE ALIMENTAÇÃO PARA SPRINKLER - FORNECIMENTO E INSTALAÇÃO. AF_01/2026</t>
  </si>
  <si>
    <t xml:space="preserve">JOELHO 45 GRAUS, EM FERRO GALVANIZADO, CONEXÃO ROSQUEADA, DN 80 (3"), INSTALADO EM REDE DE ALIMENTAÇÃO PARA HIDRANTE - FORNECIMENTO E INSTALAÇÃO. AF_01/2026</t>
  </si>
  <si>
    <t xml:space="preserve">JOELHO 45 GRAUS, EM FERRO GALVANIZADO, CONEXÃO ROSQUEADA, DN 80 (3"), INSTALADO EM REDE DE ALIMENTAÇÃO PARA SPRINKLER - FORNECIMENTO E INSTALAÇÃO. AF_01/2026</t>
  </si>
  <si>
    <t xml:space="preserve">JOELHO 45 GRAUS, EM FERRO GALVANIZADO, DN 25 (1"), CONEXÃO ROSQUEADA, INSTALADO EM REDE DE ALIMENTAÇÃO PARA HIDRANTE - FORNECIMENTO E INSTALAÇÃO. AF_01/2026</t>
  </si>
  <si>
    <t xml:space="preserve">JOELHO 45 GRAUS, EM FERRO GALVANIZADO, DN 32 (1 1/4"), CONEXÃO ROSQUEADA, INSTALADO EM REDE DE ALIMENTAÇÃO PARA HIDRANTE - FORNECIMENTO E INSTALAÇÃO. AF_01/2026</t>
  </si>
  <si>
    <t xml:space="preserve">JOELHO 45 GRAUS, EM FERRO GALVANIZADO, DN 40 (1 1/2"), CONEXÃO ROSQUEADA, INSTALADO EM REDE DE ALIMENTAÇÃO PARA HIDRANTE - FORNECIMENTO E INSTALAÇÃO. AF_01/2026</t>
  </si>
  <si>
    <t xml:space="preserve">JOELHO 45 GRAUS, EM FERRO GALVANIZADO, DN 50 (2"), CONEXÃO ROSQUEADA, INSTALADO EM PRUMADAS - FORNECIMENTO E INSTALAÇÃO. AF_01/2026</t>
  </si>
  <si>
    <t xml:space="preserve">JOELHO 45 GRAUS, EM FERRO GALVANIZADO, DN 50 (2"), CONEXÃO ROSQUEADA, INSTALADO EM REDE DE ALIMENTAÇÃO PARA HIDRANTE - FORNECIMENTO E INSTALAÇÃO. AF_01/2026</t>
  </si>
  <si>
    <t xml:space="preserve">JOELHO 45 GRAUS, EM FERRO GALVANIZADO, DN 65 (2 1/2"), CONEXÃO ROSQUEADA, INSTALADO EM PRUMADAS - FORNECIMENTO E INSTALAÇÃO. AF_01/2026</t>
  </si>
  <si>
    <t xml:space="preserve">JOELHO 45 GRAUS, EM FERRO GALVANIZADO, DN 65 (2 1/2"), CONEXÃO ROSQUEADA, INSTALADO EM REDE DE ALIMENTAÇÃO PARA HIDRANTE - FORNECIMENTO E INSTALAÇÃO. AF_01/2026</t>
  </si>
  <si>
    <t xml:space="preserve">JOELHO 45 GRAUS, EM FERRO GALVANIZADO, DN 80 (3"), CONEXÃO ROSQUEADA, INSTALADO EM PRUMADAS - FORNECIMENTO E INSTALAÇÃO. AF_01/2026</t>
  </si>
  <si>
    <t xml:space="preserve">JOELHO 90 GRAUS, EM FERRO GALVANIZADO, CONEXÃO ROSQUEADA, DN 15 (1/2"), INSTALADO EM RAMAIS E SUB-RAMAIS DE GÁS - FORNECIMENTO E INSTALAÇÃO. AF_01/2026</t>
  </si>
  <si>
    <t xml:space="preserve">JOELHO 90 GRAUS, EM FERRO GALVANIZADO, CONEXÃO ROSQUEADA, DN 20 (3/4"), INSTALADO EM RAMAIS E SUB-RAMAIS DE GÁS - FORNECIMENTO E INSTALAÇÃO. AF_01/2026</t>
  </si>
  <si>
    <t xml:space="preserve">JOELHO 90 GRAUS, EM FERRO GALVANIZADO, CONEXÃO ROSQUEADA, DN 25 (1"), INSTALADO EM RAMAIS E SUB-RAMAIS DE GÁS - FORNECIMENTO E INSTALAÇÃO. AF_01/2026</t>
  </si>
  <si>
    <t xml:space="preserve">JOELHO 90 GRAUS, EM FERRO GALVANIZADO, CONEXÃO ROSQUEADA, DN 25 (1"), INSTALADO EM REDE DE ALIMENTAÇÃO PARA SPRINKLER - FORNECIMENTO E INSTALAÇÃO. AF_01/2026</t>
  </si>
  <si>
    <t xml:space="preserve">JOELHO 90 GRAUS, EM FERRO GALVANIZADO, CONEXÃO ROSQUEADA, DN 32 (1 1/4"), INSTALADO EM REDE DE ALIMENTAÇÃO PARA SPRINKLER - FORNECIMENTO E INSTALAÇÃO. AF_01/2026</t>
  </si>
  <si>
    <t xml:space="preserve">JOELHO 90 GRAUS, EM FERRO GALVANIZADO, CONEXÃO ROSQUEADA, DN 40 (1 1/2"), INSTALADO EM REDE DE ALIMENTAÇÃO PARA SPRINKLER - FORNECIMENTO E INSTALAÇÃO. AF_01/2026</t>
  </si>
  <si>
    <t xml:space="preserve">JOELHO 90 GRAUS, EM FERRO GALVANIZADO, CONEXÃO ROSQUEADA, DN 50 (2"), INSTALADO EM REDE DE ALIMENTAÇÃO PARA SPRINKLER - FORNECIMENTO E INSTALAÇÃO. AF_01/2026</t>
  </si>
  <si>
    <t xml:space="preserve">JOELHO 90 GRAUS, EM FERRO GALVANIZADO, CONEXÃO ROSQUEADA, DN 65 (2 1/2"), INSTALADO EM REDE DE ALIMENTAÇÃO PARA SPRINKLER - FORNECIMENTO E INSTALAÇÃO. AF_01/2026</t>
  </si>
  <si>
    <t xml:space="preserve">JOELHO 90 GRAUS, EM FERRO GALVANIZADO, CONEXÃO ROSQUEADA, DN 80 (3"), INSTALADO EM REDE DE ALIMENTAÇÃO PARA HIDRANTE - FORNECIMENTO E INSTALAÇÃO. AF_01/2026</t>
  </si>
  <si>
    <t xml:space="preserve">JOELHO 90 GRAUS, EM FERRO GALVANIZADO, CONEXÃO ROSQUEADA, DN 80 (3"), INSTALADO EM REDE DE ALIMENTAÇÃO PARA SPRINKLER - FORNECIMENTO E INSTALAÇÃO. AF_01/2026</t>
  </si>
  <si>
    <t xml:space="preserve">JOELHO 90 GRAUS, EM FERRO GALVANIZADO, DN 25 (1"), CONEXÃO ROSQUEADA, INSTALADO EM REDE DE ALIMENTAÇÃO PARA HIDRANTE - FORNECIMENTO E INSTALAÇÃO. AF_01/2026</t>
  </si>
  <si>
    <t xml:space="preserve">JOELHO 90 GRAUS, EM FERRO GALVANIZADO, DN 32 (1 1/4"), CONEXÃO ROSQUEADA, INSTALADO EM REDE DE ALIMENTAÇÃO PARA HIDRANTE - FORNECIMENTO E INSTALAÇÃO. AF_01/2026</t>
  </si>
  <si>
    <t xml:space="preserve">JOELHO 90 GRAUS, EM FERRO GALVANIZADO, DN 40 (1 1/2"), CONEXÃO ROSQUEADA, INSTALADO EM REDE DE ALIMENTAÇÃO PARA HIDRANTE - FORNECIMENTO E INSTALAÇÃO. AF_01/2026</t>
  </si>
  <si>
    <t xml:space="preserve">JOELHO 90 GRAUS, EM FERRO GALVANIZADO, DN 50 (2"), CONEXÃO ROSQUEADA, INSTALADO EM PRUMADAS - FORNECIMENTO E INSTALAÇÃO. AF_01/2026</t>
  </si>
  <si>
    <t xml:space="preserve">JOELHO 90 GRAUS, EM FERRO GALVANIZADO, DN 50 (2"), CONEXÃO ROSQUEADA, INSTALADO EM REDE DE ALIMENTAÇÃO PARA HIDRANTE - FORNECIMENTO E INSTALAÇÃO. AF_01/2026</t>
  </si>
  <si>
    <t xml:space="preserve">JOELHO 90 GRAUS, EM FERRO GALVANIZADO, DN 65 (2 1/2"), CONEXÃO ROSQUEADA, INSTALADO EM PRUMADAS - FORNECIMENTO E INSTALAÇÃO. AF_01/2026</t>
  </si>
  <si>
    <t xml:space="preserve">JOELHO 90 GRAUS, EM FERRO GALVANIZADO, DN 65 (2 1/2"), CONEXÃO ROSQUEADA, INSTALADO EM REDE DE ALIMENTAÇÃO PARA HIDRANTE - FORNECIMENTO E INSTALAÇÃO. AF_01/2026</t>
  </si>
  <si>
    <t xml:space="preserve">JOELHO 90 GRAUS, EM FERRO GALVANIZADO, DN 80 (3"), CONEXÃO ROSQUEADA, INSTALADO EM PRUMADAS - FORNECIMENTO E INSTALAÇÃO. AF_01/2026</t>
  </si>
  <si>
    <t xml:space="preserve">JOELHO 90°, EM FERRO GALVANIZADO, 4", CONEXÃO ROSQUEADA, INSTALADO EM PRUMADAS - FORNECIMENTO E INSTALAÇÃO. AF_01/2026</t>
  </si>
  <si>
    <t xml:space="preserve">JOELHO 90°, EM FERRO GALVANIZADO, 4", CONEXÃO ROSQUEADA, INSTALADO EM REDE DE ALIMENTAÇÃO PARA HIDRANTE - FORNECIMENTO E INSTALAÇÃO. AF_01/2026</t>
  </si>
  <si>
    <t xml:space="preserve">LUVA COM REDUÇÃO, EM AÇO, CONEXÃO SOLDADA, DN 20 X 15 MM (3/4" X 1/2"), INSTALADO EM RAMAIS E SUB-RAMAIS DE GÁS - FORNECIMENTO E INSTALAÇÃO. AF_01/2026</t>
  </si>
  <si>
    <t xml:space="preserve">LUVA COM REDUÇÃO, EM AÇO, CONEXÃO SOLDADA, DN 25 X 20 MM (1 X 3/4"), INSTALADO EM REDE DE ALIMENTAÇÃO PARA HIDRANTE - FORNECIMENTO E INSTALAÇÃO. AF_01/2026</t>
  </si>
  <si>
    <t xml:space="preserve">LUVA COM REDUÇÃO, EM AÇO, CONEXÃO SOLDADA, DN 25 X 20 MM (1" X 3/4"), INSTALADO EM RAMAIS E SUB-RAMAIS DE GÁS - FORNECIMENTO E INSTALAÇÃO. AF_01/2026</t>
  </si>
  <si>
    <t xml:space="preserve">LUVA COM REDUÇÃO, EM AÇO, CONEXÃO SOLDADA, DN 25 X 20 MM (1" X 3/4"), INSTALADO EM REDE DE ALIMENTAÇÃO PARA SPRINKLER - FORNECIMENTO E INSTALAÇÃO. AF_01/2026</t>
  </si>
  <si>
    <t xml:space="preserve">LUVA COM REDUÇÃO, EM AÇO, CONEXÃO SOLDADA, DN 32 X 25 MM (1 1/4" X 1"), INSTALADO EM REDE DE ALIMENTAÇÃO PARA HIDRANTE - FORNECIMENTO E INSTALAÇÃO. AF_01/2026</t>
  </si>
  <si>
    <t xml:space="preserve">LUVA COM REDUÇÃO, EM AÇO, CONEXÃO SOLDADA, DN 32 X 25 MM (1 1/4" X 1"), INSTALADO EM REDE DE ALIMENTAÇÃO PARA SPRINKLER - FORNECIMENTO E INSTALAÇÃO. AF_01/2026</t>
  </si>
  <si>
    <t xml:space="preserve">LUVA COM REDUÇÃO, EM AÇO, CONEXÃO SOLDADA, DN 40 X 32 MM (1 1/2" X 1 1/4"), INSTALADO EM REDE DE ALIMENTAÇÃO PARA HIDRANTE - FORNECIMENTO E INSTALAÇÃO. AF_01/2026</t>
  </si>
  <si>
    <t xml:space="preserve">LUVA COM REDUÇÃO, EM AÇO, CONEXÃO SOLDADA, DN 40 X 32 MM (1 1/2" X 1 1/4"), INSTALADO EM REDE DE ALIMENTAÇÃO PARA SPRINKLER - FORNECIMENTO E INSTALAÇÃO. AF_01/2026</t>
  </si>
  <si>
    <t xml:space="preserve">LUVA COM REDUÇÃO, EM AÇO, CONEXÃO SOLDADA, DN 50 X 40 MM (2 X 1 1/2"), INSTALADO EM PRUMADAS - FORNECIMENTO E INSTALAÇÃO. AF_01/2026</t>
  </si>
  <si>
    <t xml:space="preserve">LUVA COM REDUÇÃO, EM AÇO, CONEXÃO SOLDADA, DN 50 X 40 MM (2" X 1 1/2"), INSTALADO EM REDE DE ALIMENTAÇÃO PARA HIDRANTE - FORNECIMENTO E INSTALAÇÃO. AF_01/2026</t>
  </si>
  <si>
    <t xml:space="preserve">LUVA COM REDUÇÃO, EM AÇO, CONEXÃO SOLDADA, DN 50 X 40 MM (2" X 1 1/2"), INSTALADO EM REDE DE ALIMENTAÇÃO PARA SPRINKLER - FORNECIMENTO E INSTALAÇÃO. AF_01/2026</t>
  </si>
  <si>
    <t xml:space="preserve">LUVA COM REDUÇÃO, EM AÇO, CONEXÃO SOLDADA, DN 65 X 50 MM (2 1/2" X 2"), INSTALADO EM PRUMADAS - FORNECIMENTO E INSTALAÇÃO. AF_01/2026</t>
  </si>
  <si>
    <t xml:space="preserve">LUVA COM REDUÇÃO, EM AÇO, CONEXÃO SOLDADA, DN 65 X 50 MM (2 1/2" X 2"), INSTALADO EM REDE DE ALIMENTAÇÃO PARA HIDRANTE - FORNECIMENTO E INSTALAÇÃO. AF_01/2026</t>
  </si>
  <si>
    <t xml:space="preserve">LUVA COM REDUÇÃO, EM AÇO, CONEXÃO SOLDADA, DN 65 X 50 MM (2 1/2" X 2"), INSTALADO EM REDE DE ALIMENTAÇÃO PARA SPRINKLER - FORNECIMENTO E INSTALAÇÃO. AF_01/2026</t>
  </si>
  <si>
    <t xml:space="preserve">LUVA COM REDUÇÃO, EM AÇO, CONEXÃO SOLDADA, DN 80 X 65 MM (3" X 2 1/2"), INSTALADO EM PRUMADAS - FORNECIMENTO E INSTALAÇÃO. AF_01/2026</t>
  </si>
  <si>
    <t xml:space="preserve">LUVA COM REDUÇÃO, EM AÇO, CONEXÃO SOLDADA, DN 80 X 65 MM (3" X 2 1/2"), INSTALADO EM REDE DE ALIMENTAÇÃO PARA HIDRANTE - FORNECIMENTO E INSTALAÇÃO. AF_01/2026</t>
  </si>
  <si>
    <t xml:space="preserve">LUVA COM REDUÇÃO, EM AÇO, CONEXÃO SOLDADA, DN 80 X 65 MM (3" X 2 1/2"), INSTALADO EM REDE DE ALIMENTAÇÃO PARA SPRINKLER - FORNECIMENTO E INSTALAÇÃO. AF_01/2026</t>
  </si>
  <si>
    <t xml:space="preserve">LUVA DE REDUÇÃO, EM FERRO GALVANIZADO, 1 1/2" X 1 1/4", CONEXÃO ROSQUEADA, INSTALADO EM REDE DE ALIMENTAÇÃO PARA HIDRANTE - FORNECIMENTO E INSTALAÇÃO. AF_01/2026</t>
  </si>
  <si>
    <t xml:space="preserve">LUVA DE REDUÇÃO, EM FERRO GALVANIZADO, 1 1/2" X 1 1/4", CONEXÃO ROSQUEADA, INSTALADO EM REDE DE ALIMENTAÇÃO PARA SPRINKLER - FORNECIMENTO E INSTALAÇÃO. AF_01/2026</t>
  </si>
  <si>
    <t xml:space="preserve">LUVA DE REDUÇÃO, EM FERRO GALVANIZADO, 1 1/2" X 1", CONEXÃO ROSQUEADA, INSTALADO EM REDE DE ALIMENTAÇÃO PARA HIDRANTE - FORNECIMENTO E INSTALAÇÃO. AF_01/2026</t>
  </si>
  <si>
    <t xml:space="preserve">LUVA DE REDUÇÃO, EM FERRO GALVANIZADO, 1 1/2" X 1", CONEXÃO ROSQUEADA, INSTALADO EM REDE DE ALIMENTAÇÃO PARA SPRINKLER - FORNECIMENTO E INSTALAÇÃO. AF_01/2026</t>
  </si>
  <si>
    <t xml:space="preserve">LUVA DE REDUÇÃO, EM FERRO GALVANIZADO, 1 1/2" X 3/4", CONEXÃO ROSQUEADA, INSTALADO EM REDE DE ALIMENTAÇÃO PARA HIDRANTE - FORNECIMENTO E INSTALAÇÃO. AF_01/2026</t>
  </si>
  <si>
    <t xml:space="preserve">LUVA DE REDUÇÃO, EM FERRO GALVANIZADO, 1 1/2" X 3/4", CONEXÃO ROSQUEADA, INSTALADO EM REDE DE ALIMENTAÇÃO PARA SPRINKLER - FORNECIMENTO E INSTALAÇÃO. AF_01/2026</t>
  </si>
  <si>
    <t xml:space="preserve">LUVA DE REDUÇÃO, EM FERRO GALVANIZADO, 1 1/4" X 1", CONEXÃO ROSQUEADA, INSTALADO EM REDE DE ALIMENTAÇÃO PARA HIDRANTE - FORNECIMENTO E INSTALAÇÃO. AF_01/2026</t>
  </si>
  <si>
    <t xml:space="preserve">LUVA DE REDUÇÃO, EM FERRO GALVANIZADO, 1 1/4" X 1", CONEXÃO ROSQUEADA, INSTALADO EM REDE DE ALIMENTAÇÃO PARA SPRINKLER - FORNECIMENTO E INSTALAÇÃO. AF_01/2026</t>
  </si>
  <si>
    <t xml:space="preserve">LUVA DE REDUÇÃO, EM FERRO GALVANIZADO, 1 1/4" X 1/2", CONEXÃO ROSQUEADA, INSTALADO EM REDE DE ALIMENTAÇÃO PARA HIDRANTE - FORNECIMENTO E INSTALAÇÃO. AF_01/2026</t>
  </si>
  <si>
    <t xml:space="preserve">LUVA DE REDUÇÃO, EM FERRO GALVANIZADO, 1 1/4" X 1/2", CONEXÃO ROSQUEADA, INSTALADO EM REDE DE ALIMENTAÇÃO PARA SPRINKLER - FORNECIMENTO E INSTALAÇÃO. AF_01/2026</t>
  </si>
  <si>
    <t xml:space="preserve">LUVA DE REDUÇÃO, EM FERRO GALVANIZADO, 1 1/4" X 3/4", CONEXÃO ROSQUEADA, INSTALADO EM REDE DE ALIMENTAÇÃO PARA HIDRANTE - FORNECIMENTO E INSTALAÇÃO. AF_01/2026</t>
  </si>
  <si>
    <t xml:space="preserve">LUVA DE REDUÇÃO, EM FERRO GALVANIZADO, 1 1/4" X 3/4", CONEXÃO ROSQUEADA, INSTALADO EM REDE DE ALIMENTAÇÃO PARA SPRINKLER - FORNECIMENTO E INSTALAÇÃO. AF_01/2026</t>
  </si>
  <si>
    <t xml:space="preserve">LUVA DE REDUÇÃO, EM FERRO GALVANIZADO, 1" X 1/2", CONEXÃO ROSQUEADA, INSTALADO EM REDE DE ALIMENTAÇÃO PARA HIDRANTE - FORNECIMENTO E INSTALAÇÃO. AF_01/2026</t>
  </si>
  <si>
    <t xml:space="preserve">LUVA DE REDUÇÃO, EM FERRO GALVANIZADO, 1" X 1/2", CONEXÃO ROSQUEADA, INSTALADO EM REDE DE ALIMENTAÇÃO PARA SPRINKLER - FORNECIMENTO E INSTALAÇÃO. AF_01/2026</t>
  </si>
  <si>
    <t xml:space="preserve">LUVA DE REDUÇÃO, EM FERRO GALVANIZADO, 1" X 3/4", CONEXÃO ROSQUEADA, INSTALADO EM REDE DE ALIMENTAÇÃO PARA HIDRANTE - FORNECIMENTO E INSTALAÇÃO. AF_01/2026</t>
  </si>
  <si>
    <t xml:space="preserve">LUVA DE REDUÇÃO, EM FERRO GALVANIZADO, 1" X 3/4", CONEXÃO ROSQUEADA, INSTALADO EM REDE DE ALIMENTAÇÃO PARA SPRINKLER - FORNECIMENTO E INSTALAÇÃO. AF_01/2026</t>
  </si>
  <si>
    <t xml:space="preserve">LUVA DE REDUÇÃO, EM FERRO GALVANIZADO, 2 1/2" X 1 1/2", CONEXÃO ROSQUEADA, INSTALADO EM PRUMADAS - FORNECIMENTO E INSTALAÇÃO. AF_01/2026</t>
  </si>
  <si>
    <t xml:space="preserve">LUVA DE REDUÇÃO, EM FERRO GALVANIZADO, 2 1/2" X 1 1/2", CONEXÃO ROSQUEADA, INSTALADO EM REDE DE ALIMENTAÇÃO PARA HIDRANTE - FORNECIMENTO E INSTALAÇÃO. AF_01/2026</t>
  </si>
  <si>
    <t xml:space="preserve">LUVA DE REDUÇÃO, EM FERRO GALVANIZADO, 2 1/2" X 1 1/2", CONEXÃO ROSQUEADA, INSTALADO EM REDE DE ALIMENTAÇÃO PARA SPRINKLER - FORNECIMENTO E INSTALAÇÃO. AF_01/2026</t>
  </si>
  <si>
    <t xml:space="preserve">LUVA DE REDUÇÃO, EM FERRO GALVANIZADO, 2 1/2" X 2", CONEXÃO ROSQUEADA, INSTALADO EM PRUMADAS - FORNECIMENTO E INSTALAÇÃO. AF_01/2026</t>
  </si>
  <si>
    <t xml:space="preserve">LUVA DE REDUÇÃO, EM FERRO GALVANIZADO, 2 1/2" X 2", CONEXÃO ROSQUEADA, INSTALADO EM REDE DE ALIMENTAÇÃO PARA HIDRANTE - FORNECIMENTO E INSTALAÇÃO. AF_01/2026</t>
  </si>
  <si>
    <t xml:space="preserve">LUVA DE REDUÇÃO, EM FERRO GALVANIZADO, 2 1/2" X 2", CONEXÃO ROSQUEADA, INSTALADO EM REDE DE ALIMENTAÇÃO PARA SPRINKLER - FORNECIMENTO E INSTALAÇÃO. AF_01/2026</t>
  </si>
  <si>
    <t xml:space="preserve">LUVA DE REDUÇÃO, EM FERRO GALVANIZADO, 2" X 1 1/2", CONEXÃO ROSQUEADA, INSTALADO EM PRUMADAS - FORNECIMENTO E INSTALAÇÃO. AF_01/2026</t>
  </si>
  <si>
    <t xml:space="preserve">LUVA DE REDUÇÃO, EM FERRO GALVANIZADO, 2" X 1 1/2", CONEXÃO ROSQUEADA, INSTALADO EM REDE DE ALIMENTAÇÃO PARA HIDRANTE - FORNECIMENTO E INSTALAÇÃO. AF_01/2026</t>
  </si>
  <si>
    <t xml:space="preserve">LUVA DE REDUÇÃO, EM FERRO GALVANIZADO, 2" X 1 1/2", CONEXÃO ROSQUEADA, INSTALADO EM REDE DE ALIMENTAÇÃO PARA SPRINKLER - FORNECIMENTO E INSTALAÇÃO. AF_01/2026</t>
  </si>
  <si>
    <t xml:space="preserve">LUVA DE REDUÇÃO, EM FERRO GALVANIZADO, 2" X 1 1/4", CONEXÃO ROSQUEADA, INSTALADO EM PRUMADAS - FORNECIMENTO E INSTALAÇÃO. AF_01/2026</t>
  </si>
  <si>
    <t xml:space="preserve">LUVA DE REDUÇÃO, EM FERRO GALVANIZADO, 2" X 1 1/4", CONEXÃO ROSQUEADA, INSTALADO EM REDE DE ALIMENTAÇÃO PARA HIDRANTE - FORNECIMENTO E INSTALAÇÃO. AF_01/2026</t>
  </si>
  <si>
    <t xml:space="preserve">LUVA DE REDUÇÃO, EM FERRO GALVANIZADO, 2" X 1 1/4", CONEXÃO ROSQUEADA, INSTALADO EM REDE DE ALIMENTAÇÃO PARA SPRINKLER - FORNECIMENTO E INSTALAÇÃO. AF_01/2026</t>
  </si>
  <si>
    <t xml:space="preserve">LUVA DE REDUÇÃO, EM FERRO GALVANIZADO, 2" X 1", CONEXÃO ROSQUEADA, INSTALADO EM PRUMADAS - FORNECIMENTO E INSTALAÇÃO. AF_01/2026</t>
  </si>
  <si>
    <t xml:space="preserve">LUVA DE REDUÇÃO, EM FERRO GALVANIZADO, 2" X 1", CONEXÃO ROSQUEADA, INSTALADO EM REDE DE ALIMENTAÇÃO PARA HIDRANTE - FORNECIMENTO E INSTALAÇÃO. AF_01/2026</t>
  </si>
  <si>
    <t xml:space="preserve">LUVA DE REDUÇÃO, EM FERRO GALVANIZADO, 2" X 1", CONEXÃO ROSQUEADA, INSTALADO EM REDE DE ALIMENTAÇÃO PARA SPRINKLER - FORNECIMENTO E INSTALAÇÃO. AF_01/2026</t>
  </si>
  <si>
    <t xml:space="preserve">LUVA DE REDUÇÃO, EM FERRO GALVANIZADO, 3" X 1 1/2", CONEXÃO ROSQUEADA, INSTALADO EM PRUMADAS - FORNECIMENTO E INSTALAÇÃO. AF_01/2026</t>
  </si>
  <si>
    <t xml:space="preserve">LUVA DE REDUÇÃO, EM FERRO GALVANIZADO, 3" X 2 1/2", CONEXÃO ROSQUEADA, INSTALADO EM PRUMADAS - FORNECIMENTO E INSTALAÇÃO. AF_01/2026</t>
  </si>
  <si>
    <t xml:space="preserve">LUVA DE REDUÇÃO, EM FERRO GALVANIZADO, 3" X 2 1/2", CONEXÃO ROSQUEADA, INSTALADO EM REDE DE ALIMENTAÇÃO PARA HIDRANTE - FORNECIMENTO E INSTALAÇÃO. AF_01/2026</t>
  </si>
  <si>
    <t xml:space="preserve">LUVA DE REDUÇÃO, EM FERRO GALVANIZADO, 3" X 2 1/2", CONEXÃO ROSQUEADA, INSTALADO EM REDE DE ALIMENTAÇÃO PARA SPRINKLER - FORNECIMENTO E INSTALAÇÃO. AF_01/2026</t>
  </si>
  <si>
    <t xml:space="preserve">LUVA DE REDUÇÃO, EM FERRO GALVANIZADO, 3" X 2", CONEXÃO ROSQUEADA, INSTALADO EM PRUMADAS - FORNECIMENTO E INSTALAÇÃO. AF_01/2026</t>
  </si>
  <si>
    <t xml:space="preserve">LUVA DE REDUÇÃO, EM FERRO GALVANIZADO, 3" X 2", CONEXÃO ROSQUEADA, INSTALADO EM REDE DE ALIMENTAÇÃO PARA HIDRANTE - FORNECIMENTO E INSTALAÇÃO. AF_01/2026</t>
  </si>
  <si>
    <t xml:space="preserve">LUVA DE REDUÇÃO, EM FERRO GALVANIZADO, 3" X 2", CONEXÃO ROSQUEADA, INSTALADO EM REDE DE ALIMENTAÇÃO PARA SPRINKLER - FORNECIMENTO E INSTALAÇÃO. AF_01/2026</t>
  </si>
  <si>
    <t xml:space="preserve">LUVA DE REDUÇÃO, EM FERRO GALVANIZADO, 3/4" X 1/2", CONEXÃO ROSQUEADA, INSTALADO EM RAMAIS E SUB-RAMAIS DE GÁS - FORNECIMENTO E INSTALAÇÃO. AF_01/2026</t>
  </si>
  <si>
    <t xml:space="preserve">LUVA DE REDUÇÃO, EM FERRO GALVANIZADO, 4" X 2 1/2", CONEXÃO ROSQUEADA, INSTALADO EM PRUMADAS - FORNECIMENTO E INSTALAÇÃO. AF_01/2026</t>
  </si>
  <si>
    <t xml:space="preserve">LUVA DE REDUÇÃO, EM FERRO GALVANIZADO, 4" X 2 1/2", CONEXÃO ROSQUEADA, INSTALADO EM REDE DE ALIMENTAÇÃO PARA HIDRANTE - FORNECIMENTO E INSTALAÇÃO. AF_01/2026</t>
  </si>
  <si>
    <t xml:space="preserve">LUVA DE REDUÇÃO, EM FERRO GALVANIZADO, 4" X 2", CONEXÃO ROSQUEADA, INSTALADO EM PRUMADAS - FORNECIMENTO E INSTALAÇÃO. AF_01/2026</t>
  </si>
  <si>
    <t xml:space="preserve">LUVA DE REDUÇÃO, EM FERRO GALVANIZADO, 4" X 2", CONEXÃO ROSQUEADA, INSTALADO EM REDE DE ALIMENTAÇÃO PARA HIDRANTE - FORNECIMENTO E INSTALAÇÃO. AF_01/2026</t>
  </si>
  <si>
    <t xml:space="preserve">LUVA DE REDUÇÃO, EM FERRO GALVANIZADO, 4" X 3", CONEXÃO ROSQUEADA, INSTALADO EM PRUMADAS - FORNECIMENTO E INSTALAÇÃO. AF_01/2026</t>
  </si>
  <si>
    <t xml:space="preserve">LUVA DE REDUÇÃO, EM FERRO GALVANIZADO, 4" X 3", CONEXÃO ROSQUEADA, INSTALADO EM REDE DE ALIMENTAÇÃO PARA HIDRANTE - FORNECIMENTO E INSTALAÇÃO. AF_01/2026</t>
  </si>
  <si>
    <t xml:space="preserve">LUVA, EM AÇO, CONEXÃO SOLDADA, DN 15 (1/2"), INSTALADO EM RAMAIS E SUB-RAMAIS DE GÁS - FORNECIMENTO E INSTALAÇÃO. AF_01/2026</t>
  </si>
  <si>
    <t xml:space="preserve">LUVA, EM AÇO, CONEXÃO SOLDADA, DN 20 (3/4"), INSTALADO EM RAMAIS E SUB-RAMAIS DE GÁS - FORNECIMENTO E INSTALAÇÃO. AF_01/2026</t>
  </si>
  <si>
    <t xml:space="preserve">LUVA, EM AÇO, CONEXÃO SOLDADA, DN 25 (1"), INSTALADO EM RAMAIS E SUB-RAMAIS DE GÁS - FORNECIMENTO E INSTALAÇÃO. AF_01/2026</t>
  </si>
  <si>
    <t xml:space="preserve">LUVA, EM AÇO, CONEXÃO SOLDADA, DN 25 (1"), INSTALADO EM REDE DE ALIMENTAÇÃO PARA HIDRANTE - FORNECIMENTO E INSTALAÇÃO. AF_01/2026</t>
  </si>
  <si>
    <t xml:space="preserve">LUVA, EM AÇO, CONEXÃO SOLDADA, DN 25 (1"), INSTALADO EM REDE DE ALIMENTAÇÃO PARA SPRINKLER - FORNECIMENTO E INSTALAÇÃO. AF_01/2026</t>
  </si>
  <si>
    <t xml:space="preserve">LUVA, EM AÇO, CONEXÃO SOLDADA, DN 32 (1 1/4"), INSTALADO EM REDE DE ALIMENTAÇÃO PARA HIDRANTE - FORNECIMENTO E INSTALAÇÃO. AF_01/2026</t>
  </si>
  <si>
    <t xml:space="preserve">LUVA, EM AÇO, CONEXÃO SOLDADA, DN 32 (1 1/4"), INSTALADO EM REDE DE ALIMENTAÇÃO PARA SPRINKLER - FORNECIMENTO E INSTALAÇÃO. AF_01/2026</t>
  </si>
  <si>
    <t xml:space="preserve">LUVA, EM AÇO, CONEXÃO SOLDADA, DN 40 (1 1/2"), INSTALADO EM REDE DE ALIMENTAÇÃO PARA HIDRANTE - FORNECIMENTO E INSTALAÇÃO. AF_01/2026</t>
  </si>
  <si>
    <t xml:space="preserve">LUVA, EM AÇO, CONEXÃO SOLDADA, DN 40 (1 1/2"), INSTALADO EM REDE DE ALIMENTAÇÃO PARA SPRINKLER - FORNECIMENTO E INSTALAÇÃO. AF_01/2026</t>
  </si>
  <si>
    <t xml:space="preserve">LUVA, EM AÇO, CONEXÃO SOLDADA, DN 50 (2"), INSTALADO EM PRUMADAS - FORNECIMENTO E INSTALAÇÃO. AF_01/2026</t>
  </si>
  <si>
    <t xml:space="preserve">LUVA, EM AÇO, CONEXÃO SOLDADA, DN 50 (2"), INSTALADO EM REDE DE ALIMENTAÇÃO PARA HIDRANTE - FORNECIMENTO E INSTALAÇÃO. AF_01/2026</t>
  </si>
  <si>
    <t xml:space="preserve">LUVA, EM AÇO, CONEXÃO SOLDADA, DN 50 (2"), INSTALADO EM REDE DE ALIMENTAÇÃO PARA SPRINKLER - FORNECIMENTO E INSTALAÇÃO. AF_01/2026</t>
  </si>
  <si>
    <t xml:space="preserve">LUVA, EM AÇO, CONEXÃO SOLDADA, DN 65 (2 1/2"), INSTALADO EM PRUMADAS - FORNECIMENTO E INSTALAÇÃO. AF_01/2026</t>
  </si>
  <si>
    <t xml:space="preserve">LUVA, EM AÇO, CONEXÃO SOLDADA, DN 65 (2 1/2"), INSTALADO EM REDE DE ALIMENTAÇÃO PARA HIDRANTE - FORNECIMENTO E INSTALAÇÃO. AF_01/2026</t>
  </si>
  <si>
    <t xml:space="preserve">LUVA, EM AÇO, CONEXÃO SOLDADA, DN 65 (2 1/2"), INSTALADO EM REDE DE ALIMENTAÇÃO PARA SPRINKLER - FORNECIMENTO E INSTALAÇÃO. AF_01/2026</t>
  </si>
  <si>
    <t xml:space="preserve">LUVA, EM AÇO, CONEXÃO SOLDADA, DN 80 (3"), INSTALADO EM PRUMADAS - FORNECIMENTO E INSTALAÇÃO. AF_01/2026</t>
  </si>
  <si>
    <t xml:space="preserve">LUVA, EM AÇO, CONEXÃO SOLDADA, DN 80 (3"), INSTALADO EM REDE DE ALIMENTAÇÃO PARA HIDRANTE - FORNECIMENTO E INSTALAÇÃO. AF_01/2026</t>
  </si>
  <si>
    <t xml:space="preserve">LUVA, EM AÇO, CONEXÃO SOLDADA, DN 80 (3"), INSTALADO EM REDE DE ALIMENTAÇÃO PARA SPRINKLER - FORNECIMENTO E INSTALAÇÃO. AF_01/2026</t>
  </si>
  <si>
    <t xml:space="preserve">LUVA, EM FERRO GALVANIZADO, 4", CONEXÃO ROSQUEADA, INSTALADO EM PRUMADAS - FORNECIMENTO E INSTALAÇÃO. AF_01/2026</t>
  </si>
  <si>
    <t xml:space="preserve">LUVA, EM FERRO GALVANIZADO, 4", CONEXÃO ROSQUEADA, INSTALADO EM REDE DE ALIMENTAÇÃO PARA HIDRANTE - FORNECIMENTO E INSTALAÇÃO. AF_01/2026</t>
  </si>
  <si>
    <t xml:space="preserve">LUVA, EM FERRO GALVANIZADO, CONEXÃO ROSQUEADA, DN 15 (1/2"), INSTALADO EM RAMAIS E SUB-RAMAIS DE GÁS - FORNECIMENTO E INSTALAÇÃO. AF_01/2026</t>
  </si>
  <si>
    <t xml:space="preserve">LUVA, EM FERRO GALVANIZADO, CONEXÃO ROSQUEADA, DN 20 (3/4"), INSTALADO EM RAMAIS E SUB-RAMAIS DE GÁS - FORNECIMENTO E INSTALAÇÃO. AF_01/2026</t>
  </si>
  <si>
    <t xml:space="preserve">LUVA, EM FERRO GALVANIZADO, CONEXÃO ROSQUEADA, DN 25 (1"), INSTALADO EM RAMAIS E SUB-RAMAIS DE GÁS - FORNECIMENTO E INSTALAÇÃO. AF_01/2026</t>
  </si>
  <si>
    <t xml:space="preserve">LUVA, EM FERRO GALVANIZADO, CONEXÃO ROSQUEADA, DN 25 (1"), INSTALADO EM REDE DE ALIMENTAÇÃO PARA SPRINKLER - FORNECIMENTO E INSTALAÇÃO. AF_01/2026</t>
  </si>
  <si>
    <t xml:space="preserve">LUVA, EM FERRO GALVANIZADO, CONEXÃO ROSQUEADA, DN 32 (1 1/4"), INSTALADO EM REDE DE ALIMENTAÇÃO PARA SPRINKLER - FORNECIMENTO E INSTALAÇÃO. AF_01/2026</t>
  </si>
  <si>
    <t xml:space="preserve">LUVA, EM FERRO GALVANIZADO, CONEXÃO ROSQUEADA, DN 40 (1 1/2"), INSTALADO EM REDE DE ALIMENTAÇÃO PARA SPRINKLER - FORNECIMENTO E INSTALAÇÃO. AF_01/2026</t>
  </si>
  <si>
    <t xml:space="preserve">LUVA, EM FERRO GALVANIZADO, CONEXÃO ROSQUEADA, DN 50 (2"), INSTALADO EM REDE DE ALIMENTAÇÃO PARA SPRINKLER - FORNECIMENTO E INSTALAÇÃO. AF_01/2026</t>
  </si>
  <si>
    <t xml:space="preserve">LUVA, EM FERRO GALVANIZADO, CONEXÃO ROSQUEADA, DN 65 (2 1/2"), INSTALADO EM REDE DE ALIMENTAÇÃO PARA SPRINKLER - FORNECIMENTO E INSTALAÇÃO. AF_01/2026</t>
  </si>
  <si>
    <t xml:space="preserve">LUVA, EM FERRO GALVANIZADO, CONEXÃO ROSQUEADA, DN 80 (3"), INSTALADO EM REDE DE ALIMENTAÇÃO PARA SPRINKLER - FORNECIMENTO E INSTALAÇÃO. AF_01/2026</t>
  </si>
  <si>
    <t xml:space="preserve">LUVA, EM FERRO GALVANIZADO, DN 25 (1"), CONEXÃO ROSQUEADA, INSTALADO EM REDE DE ALIMENTAÇÃO PARA HIDRANTE - FORNECIMENTO E INSTALAÇÃO. AF_01/2026</t>
  </si>
  <si>
    <t xml:space="preserve">LUVA, EM FERRO GALVANIZADO, DN 32 (1 1/4"), CONEXÃO ROSQUEADA, INSTALADO EM REDE DE ALIMENTAÇÃO PARA HIDRANTE - FORNECIMENTO E INSTALAÇÃO. AF_01/2026</t>
  </si>
  <si>
    <t xml:space="preserve">LUVA, EM FERRO GALVANIZADO, DN 40 (1 1/2"), CONEXÃO ROSQUEADA, INSTALADO EM REDE DE ALIMENTAÇÃO PARA HIDRANTE - FORNECIMENTO E INSTALAÇÃO. AF_01/2026</t>
  </si>
  <si>
    <t xml:space="preserve">LUVA, EM FERRO GALVANIZADO, DN 50 (2"), CONEXÃO ROSQUEADA, INSTALADO EM PRUMADAS - FORNECIMENTO E INSTALAÇÃO. AF_01/2026</t>
  </si>
  <si>
    <t xml:space="preserve">LUVA, EM FERRO GALVANIZADO, DN 50 (2"), CONEXÃO ROSQUEADA, INSTALADO EM REDE DE ALIMENTAÇÃO PARA HIDRANTE - FORNECIMENTO E INSTALAÇÃO. AF_01/2026</t>
  </si>
  <si>
    <t xml:space="preserve">LUVA, EM FERRO GALVANIZADO, DN 65 (2 1/2"), CONEXÃO ROSQUEADA, INSTALADO EM PRUMADAS - FORNECIMENTO E INSTALAÇÃO. AF_01/2026</t>
  </si>
  <si>
    <t xml:space="preserve">LUVA, EM FERRO GALVANIZADO, DN 65 (2 1/2"), CONEXÃO ROSQUEADA, INSTALADO EM REDE DE ALIMENTAÇÃO PARA HIDRANTE - FORNECIMENTO E INSTALAÇÃO. AF_01/2026</t>
  </si>
  <si>
    <t xml:space="preserve">LUVA, EM FERRO GALVANIZADO, DN 80 (3"), CONEXÃO ROSQUEADA, INSTALADO EM PRUMADAS - FORNECIMENTO E INSTALAÇÃO. AF_01/2026</t>
  </si>
  <si>
    <t xml:space="preserve">LUVA, EM FERRO GALVANIZADO, DN 80 (3"), CONEXÃO ROSQUEADA, INSTALADO EM REDE DE ALIMENTAÇÃO PARA HIDRANTE - FORNECIMENTO E INSTALAÇÃO. AF_01/2026</t>
  </si>
  <si>
    <t xml:space="preserve">MANÔMETRO 0 A 200 PSI (0 A 14 KGF/CM2), D = 50MM - FORNECIMENTO E INSTALAÇÃO. AF_01/2026</t>
  </si>
  <si>
    <t xml:space="preserve">NIPLE, EM FERRO GALVANIZADO, 4", CONEXÃO ROSQUEADA, INSTALADO EM PRUMADAS - FORNECIMENTO E INSTALAÇÃO. AF_01/2026</t>
  </si>
  <si>
    <t xml:space="preserve">NIPLE, EM FERRO GALVANIZADO, 4", CONEXÃO ROSQUEADA, INSTALADO EM REDE DE ALIMENTAÇÃO PARA HIDRANTE - FORNECIMENTO E INSTALAÇÃO. AF_01/2026</t>
  </si>
  <si>
    <t xml:space="preserve">NIPLE, EM FERRO GALVANIZADO, CONEXÃO ROSQUEADA, DN 15 (1/2"), INSTALADO EM RAMAIS E SUB-RAMAIS DE GÁS - FORNECIMENTO E INSTALAÇÃO. AF_01/2026</t>
  </si>
  <si>
    <t xml:space="preserve">NIPLE, EM FERRO GALVANIZADO, CONEXÃO ROSQUEADA, DN 20 (3/4"), INSTALADO EM RAMAIS E SUB-RAMAIS DE GÁS - FORNECIMENTO E INSTALAÇÃO. AF_01/2026</t>
  </si>
  <si>
    <t xml:space="preserve">NIPLE, EM FERRO GALVANIZADO, CONEXÃO ROSQUEADA, DN 25 (1"), INSTALADO EM RAMAIS E SUB-RAMAIS DE GÁS - FORNECIMENTO E INSTALAÇÃO. AF_01/2026</t>
  </si>
  <si>
    <t xml:space="preserve">NIPLE, EM FERRO GALVANIZADO, CONEXÃO ROSQUEADA, DN 25 (1"), INSTALADO EM REDE DE ALIMENTAÇÃO PARA SPRINKLER - FORNECIMENTO E INSTALAÇÃO. AF_01/2026</t>
  </si>
  <si>
    <t xml:space="preserve">NIPLE, EM FERRO GALVANIZADO, CONEXÃO ROSQUEADA, DN 32 (1 1/4"), INSTALADO EM REDE DE ALIMENTAÇÃO PARA SPRINKLER - FORNECIMENTO E INSTALAÇÃO. AF_01/2026</t>
  </si>
  <si>
    <t xml:space="preserve">NIPLE, EM FERRO GALVANIZADO, CONEXÃO ROSQUEADA, DN 40 (1 1/2"), INSTALADO EM REDE DE ALIMENTAÇÃO PARA SPRINKLER - FORNECIMENTO E INSTALAÇÃO. AF_01/2026</t>
  </si>
  <si>
    <t xml:space="preserve">NIPLE, EM FERRO GALVANIZADO, CONEXÃO ROSQUEADA, DN 50 (2"), INSTALADO EM REDE DE ALIMENTAÇÃO PARA SPRINKLER - FORNECIMENTO E INSTALAÇÃO. AF_01/2026</t>
  </si>
  <si>
    <t xml:space="preserve">NIPLE, EM FERRO GALVANIZADO, CONEXÃO ROSQUEADA, DN 65 (2 1/2"), INSTALADO EM REDE DE ALIMENTAÇÃO PARA SPRINKLER - FORNECIMENTO E INSTALAÇÃO. AF_01/2026</t>
  </si>
  <si>
    <t xml:space="preserve">NIPLE, EM FERRO GALVANIZADO, CONEXÃO ROSQUEADA, DN 80 (3"), INSTALADO EM REDE DE ALIMENTAÇÃO PARA SPRINKLER - FORNECIMENTO E INSTALAÇÃO. AF_01/2026</t>
  </si>
  <si>
    <t xml:space="preserve">NIPLE, EM FERRO GALVANIZADO, DN 25 (1"), CONEXÃO ROSQUEADA, INSTALADO EM REDE DE ALIMENTAÇÃO PARA HIDRANTE - FORNECIMENTO E INSTALAÇÃO. AF_01/2026</t>
  </si>
  <si>
    <t xml:space="preserve">NIPLE, EM FERRO GALVANIZADO, DN 32 (1 1/4"), CONEXÃO ROSQUEADA, INSTALADO EM REDE DE ALIMENTAÇÃO PARA HIDRANTE - FORNECIMENTO E INSTALAÇÃO. AF_01/2026</t>
  </si>
  <si>
    <t xml:space="preserve">NIPLE, EM FERRO GALVANIZADO, DN 40 (1 1/2"), CONEXÃO ROSQUEADA, INSTALADO EM REDE DE ALIMENTAÇÃO PARA HIDRANTE - FORNECIMENTO E INSTALAÇÃO. AF_01/2026</t>
  </si>
  <si>
    <t xml:space="preserve">NIPLE, EM FERRO GALVANIZADO, DN 50 (2"), CONEXÃO ROSQUEADA, INSTALADO EM PRUMADAS - FORNECIMENTO E INSTALAÇÃO. AF_01/2026</t>
  </si>
  <si>
    <t xml:space="preserve">NIPLE, EM FERRO GALVANIZADO, DN 50 (2"), CONEXÃO ROSQUEADA, INSTALADO EM REDE DE ALIMENTAÇÃO PARA HIDRANTE - FORNECIMENTO E INSTALAÇÃO. AF_01/2026</t>
  </si>
  <si>
    <t xml:space="preserve">NIPLE, EM FERRO GALVANIZADO, DN 65 (2 1/2"), CONEXÃO ROSQUEADA, INSTALADO EM PRUMADAS - FORNECIMENTO E INSTALAÇÃO. AF_01/2026</t>
  </si>
  <si>
    <t xml:space="preserve">NIPLE, EM FERRO GALVANIZADO, DN 65 (2 1/2"), CONEXÃO ROSQUEADA, INSTALADO EM REDE DE ALIMENTAÇÃO PARA HIDRANTE - FORNECIMENTO E INSTALAÇÃO. AF_01/2026</t>
  </si>
  <si>
    <t xml:space="preserve">NIPLE, EM FERRO GALVANIZADO, DN 80 (3"), CONEXÃO ROSQUEADA, INSTALADO EM PRUMADAS - FORNECIMENTO E INSTALAÇÃO. AF_01/2026</t>
  </si>
  <si>
    <t xml:space="preserve">NIPLE, EM FERRO GALVANIZADO, DN 80 (3"), CONEXÃO ROSQUEADA, INSTALADO EM REDE DE ALIMENTAÇÃO PARA HIDRANTE - FORNECIMENTO E INSTALAÇÃO. AF_01/2026</t>
  </si>
  <si>
    <t xml:space="preserve">REGISTRO DE RECALQUE, HIDRANTE SUBTERRÂNEO PREDIAL, 65 MM - FORNECIMENTO E INSTALAÇÃO. AF_01/2026</t>
  </si>
  <si>
    <t xml:space="preserve">SPRINKLER TIPO PENDENTE, 68 °C, UNIÃO POR ROSCA DN 15 (1/2") - FORNECIMENTO E INSTALAÇÃO. AF_01/2026</t>
  </si>
  <si>
    <t xml:space="preserve">TUBO DE AÇO GALVANIZADO COM COSTURA, CLASSE MÉDIA, CONEXÃO RANHURADA, DN 50 (2"), INSTALADO EM PRUMADAS - FORNECIMENTO E INSTALAÇÃO. AF_01/2026</t>
  </si>
  <si>
    <t xml:space="preserve">TUBO DE AÇO GALVANIZADO COM COSTURA, CLASSE MÉDIA, CONEXÃO RANHURADA, DN 65 (2 1/2"), INSTALADO EM PRUMADAS - FORNECIMENTO E INSTALAÇÃO. AF_01/2026</t>
  </si>
  <si>
    <t xml:space="preserve">TUBO DE AÇO GALVANIZADO COM COSTURA, CLASSE MÉDIA, CONEXÃO RANHURADA, DN 80 (3"), INSTALADO EM PRUMADAS - FORNECIMENTO E INSTALAÇÃO. AF_01/2026</t>
  </si>
  <si>
    <t xml:space="preserve">TUBO DE AÇO GALVANIZADO COM COSTURA, CLASSE MÉDIA, CONEXÃO ROSQUEADA, DN 15 (1/2"), INSTALADO EM RAMAIS E SUB-RAMAIS DE GÁS - FORNECIMENTO E INSTALAÇÃO. AF_01/2026</t>
  </si>
  <si>
    <t xml:space="preserve">TUBO DE AÇO GALVANIZADO COM COSTURA, CLASSE MÉDIA, CONEXÃO ROSQUEADA, DN 20 (3/4"), INSTALADO EM RAMAIS E SUB-RAMAIS DE GÁS - FORNECIMENTO E INSTALAÇÃO. AF_01/2026</t>
  </si>
  <si>
    <t xml:space="preserve">TUBO DE AÇO GALVANIZADO COM COSTURA, CLASSE MÉDIA, CONEXÃO ROSQUEADA, DN 25 (1"), INSTALADO EM RAMAIS E SUB-RAMAIS DE GÁS - FORNECIMENTO E INSTALAÇÃO. AF_01/2026</t>
  </si>
  <si>
    <t xml:space="preserve">TUBO DE AÇO GALVANIZADO COM COSTURA, CLASSE MÉDIA, CONEXÃO ROSQUEADA, DN 25 (1"), INSTALADO EM REDE DE ALIMENTAÇÃO PARA SPRINKLER - FORNECIMENTO E INSTALAÇÃO. AF_01/2026</t>
  </si>
  <si>
    <t xml:space="preserve">TUBO DE AÇO GALVANIZADO COM COSTURA, CLASSE MÉDIA, CONEXÃO ROSQUEADA, DN 32 (1 1/4"), INSTALADO EM REDE DE ALIMENTAÇÃO PARA SPRINKLER - FORNECIMENTO E INSTALAÇÃO. AF_01/2026</t>
  </si>
  <si>
    <t xml:space="preserve">TUBO DE AÇO GALVANIZADO COM COSTURA, CLASSE MÉDIA, CONEXÃO ROSQUEADA, DN 40 (1 1/2"), INSTALADO EM REDE DE ALIMENTAÇÃO PARA SPRINKLER - FORNECIMENTO E INSTALAÇÃO. AF_01/2026</t>
  </si>
  <si>
    <t xml:space="preserve">TUBO DE AÇO GALVANIZADO COM COSTURA, CLASSE MÉDIA, CONEXÃO ROSQUEADA, DN 50 (2"), INSTALADO EM REDE DE ALIMENTAÇÃO PARA SPRINKLER - FORNECIMENTO E INSTALAÇÃO. AF_01/2026</t>
  </si>
  <si>
    <t xml:space="preserve">TUBO DE AÇO GALVANIZADO COM COSTURA, CLASSE MÉDIA, CONEXÃO ROSQUEADA, DN 65 (2 1/2"), INSTALADO EM REDE DE ALIMENTAÇÃO PARA SPRINKLER - FORNECIMENTO E INSTALAÇÃO. AF_01/2026</t>
  </si>
  <si>
    <t xml:space="preserve">TUBO DE AÇO GALVANIZADO COM COSTURA, CLASSE MÉDIA, CONEXÃO ROSQUEADA, DN 80 (3"), INSTALADO EM REDE DE ALIMENTAÇÃO PARA SPRINKLER - FORNECIMENTO E INSTALAÇÃO. AF_01/2026</t>
  </si>
  <si>
    <t xml:space="preserve">TUBO DE AÇO GALVANIZADO COM COSTURA, CLASSE MÉDIA, DN 100 (4"), CONEXÃO ROSQUEADA, INSTALADO EM PRUMADAS - FORNECIMENTO E INSTALAÇÃO. AF_01/2026</t>
  </si>
  <si>
    <t xml:space="preserve">TUBO DE AÇO GALVANIZADO COM COSTURA, CLASSE MÉDIA, DN 100 (4"), CONEXÃO ROSQUEADA, INSTALADO EM REDE DE ALIMENTAÇÃO PARA HIDRANTE - FORNECIMENTO E INSTALAÇÃO. AF_01/2026</t>
  </si>
  <si>
    <t xml:space="preserve">TUBO DE AÇO GALVANIZADO COM COSTURA, CLASSE MÉDIA, DN 25 (1"), CONEXÃO ROSQUEADA, INSTALADO EM REDE DE ALIMENTAÇÃO PARA HIDRANTE - FORNECIMENTO E INSTALAÇÃO. AF_01/2026</t>
  </si>
  <si>
    <t xml:space="preserve">TUBO DE AÇO GALVANIZADO COM COSTURA, CLASSE MÉDIA, DN 32 (1 1/4"), CONEXÃO ROSQUEADA, INSTALADO EM REDE DE ALIMENTAÇÃO PARA HIDRANTE - FORNECIMENTO E INSTALAÇÃO. AF_01/2026</t>
  </si>
  <si>
    <t xml:space="preserve">TUBO DE AÇO GALVANIZADO COM COSTURA, CLASSE MÉDIA, DN 40 (1 1/2"), CONEXÃO ROSQUEADA, INSTALADO EM REDE DE ALIMENTAÇÃO PARA HIDRANTE - FORNECIMENTO E INSTALAÇÃO. AF_01/2026</t>
  </si>
  <si>
    <t xml:space="preserve">TUBO DE AÇO GALVANIZADO COM COSTURA, CLASSE MÉDIA, DN 50 (2"), CONEXÃO ROSQUEADA, INSTALADO EM PRUMADAS - FORNECIMENTO E INSTALAÇÃO. AF_01/2026</t>
  </si>
  <si>
    <t xml:space="preserve">TUBO DE AÇO GALVANIZADO COM COSTURA, CLASSE MÉDIA, DN 50 (2"), CONEXÃO ROSQUEADA, INSTALADO EM REDE DE ALIMENTAÇÃO PARA HIDRANTE - FORNECIMENTO E INSTALAÇÃO. AF_01/2026</t>
  </si>
  <si>
    <t xml:space="preserve">TUBO DE AÇO GALVANIZADO COM COSTURA, CLASSE MÉDIA, DN 65 (2 1/2"), CONEXÃO ROSQUEADA, INSTALADO EM PRUMADAS - FORNECIMENTO E INSTALAÇÃO. AF_01/2026</t>
  </si>
  <si>
    <t xml:space="preserve">TUBO DE AÇO GALVANIZADO COM COSTURA, CLASSE MÉDIA, DN 65 (2 1/2"), CONEXÃO ROSQUEADA, INSTALADO EM REDE DE ALIMENTAÇÃO PARA HIDRANTE - FORNECIMENTO E INSTALAÇÃO. AF_01/2026</t>
  </si>
  <si>
    <t xml:space="preserve">TUBO DE AÇO GALVANIZADO COM COSTURA, CLASSE MÉDIA, DN 80 (3"), CONEXÃO ROSQUEADA, INSTALADO EM PRUMADAS - FORNECIMENTO E INSTALAÇÃO. AF_01/2026</t>
  </si>
  <si>
    <t xml:space="preserve">TUBO DE AÇO GALVANIZADO COM COSTURA, CLASSE MÉDIA, DN 80 (3"), CONEXÃO ROSQUEADA, INSTALADO EM REDE DE ALIMENTAÇÃO PARA HIDRANTE - FORNECIMENTO E INSTALAÇÃO. AF_01/2026</t>
  </si>
  <si>
    <t xml:space="preserve">TUBO DE AÇO PRETO SEM COSTURA, CLASSE MÉDIA, CONEXÃO SOLDADA, DN 15 (1/2"), INSTALADO EM RAMAIS E SUB-RAMAIS DE GÁS - FORNECIMENTO E INSTALAÇÃO. AF_01/2026</t>
  </si>
  <si>
    <t xml:space="preserve">TUBO DE AÇO PRETO SEM COSTURA, CLASSE MÉDIA, CONEXÃO SOLDADA, DN 20 (3/4"), INSTALADO EM RAMAIS E SUB-RAMAIS DE GÁS - FORNECIMENTO E INSTALAÇÃO. AF_01/2026</t>
  </si>
  <si>
    <t xml:space="preserve">TUBO DE AÇO PRETO SEM COSTURA, CLASSE MÉDIA, CONEXÃO SOLDADA, DN 25 (1"), INSTALADO EM RAMAIS E SUB-RAMAIS DE GÁS - FORNECIMENTO E INSTALAÇÃO. AF_01/2026</t>
  </si>
  <si>
    <t xml:space="preserve">TUBO DE AÇO PRETO SEM COSTURA, CONEXÃO SOLDADA, DN 25 (1"), INSTALADO EM REDE DE ALIMENTAÇÃO PARA HIDRANTE - FORNECIMENTO E INSTALAÇÃO. AF_01/2026</t>
  </si>
  <si>
    <t xml:space="preserve">TUBO DE AÇO PRETO SEM COSTURA, CONEXÃO SOLDADA, DN 25 (1"), INSTALADO EM REDE DE ALIMENTAÇÃO PARA SPRINKLER - FORNECIMENTO E INSTALAÇÃO. AF_01/2026</t>
  </si>
  <si>
    <t xml:space="preserve">TUBO DE AÇO PRETO SEM COSTURA, CONEXÃO SOLDADA, DN 32 (1 1/4"), INSTALADO EM REDE DE ALIMENTAÇÃO PARA HIDRANTE - FORNECIMENTO E INSTALAÇÃO. AF_01/2026</t>
  </si>
  <si>
    <t xml:space="preserve">TUBO DE AÇO PRETO SEM COSTURA, CONEXÃO SOLDADA, DN 32 (1 1/4"), INSTALADO EM REDE DE ALIMENTAÇÃO PARA SPRINKLER - FORNECIMENTO E INSTALAÇÃO. AF_01/2026</t>
  </si>
  <si>
    <t xml:space="preserve">TUBO DE AÇO PRETO SEM COSTURA, CONEXÃO SOLDADA, DN 40 (1 1/2"), INSTALADO EM REDE DE ALIMENTAÇÃO PARA HIDRANTE - FORNECIMENTO E INSTALAÇÃO. AF_01/2026</t>
  </si>
  <si>
    <t xml:space="preserve">TUBO DE AÇO PRETO SEM COSTURA, CONEXÃO SOLDADA, DN 40 (1 1/2"), INSTALADO EM REDE DE ALIMENTAÇÃO PARA SPRINKLER - FORNECIMENTO E INSTALAÇÃO. AF_01/2026</t>
  </si>
  <si>
    <t xml:space="preserve">TUBO DE AÇO PRETO SEM COSTURA, CONEXÃO SOLDADA, DN 50 (2"), INSTALADO EM PRUMADAS - FORNECIMENTO E INSTALAÇÃO. AF_01/2026</t>
  </si>
  <si>
    <t xml:space="preserve">TUBO DE AÇO PRETO SEM COSTURA, CONEXÃO SOLDADA, DN 50 (2"), INSTALADO EM REDE DE ALIMENTAÇÃO PARA HIDRANTE - FORNECIMENTO E INSTALAÇÃO. AF_01/2026</t>
  </si>
  <si>
    <t xml:space="preserve">TUBO DE AÇO PRETO SEM COSTURA, CONEXÃO SOLDADA, DN 50 (2"), INSTALADO EM REDE DE ALIMENTAÇÃO PARA SPRINKLER - FORNECIMENTO E INSTALAÇÃO. AF_01/2026</t>
  </si>
  <si>
    <t xml:space="preserve">TUBO DE AÇO PRETO SEM COSTURA, CONEXÃO SOLDADA, DN 65 (2 1/2"), INSTALADO EM PRUMADAS - FORNECIMENTO E INSTALAÇÃO. AF_01/2026</t>
  </si>
  <si>
    <t xml:space="preserve">TUBO DE AÇO PRETO SEM COSTURA, CONEXÃO SOLDADA, DN 65 (2 1/2"), INSTALADO EM REDE DE ALIMENTAÇÃO PARA HIDRANTE - FORNECIMENTO E INSTALAÇÃO. AF_01/2026</t>
  </si>
  <si>
    <t xml:space="preserve">TUBO DE AÇO PRETO SEM COSTURA, CONEXÃO SOLDADA, DN 65 (2 1/2"), INSTALADO EM REDE DE ALIMENTAÇÃO PARA SPRINKLER - FORNECIMENTO E INSTALAÇÃO. AF_01/2026</t>
  </si>
  <si>
    <t xml:space="preserve">TUBO DE AÇO PRETO SEM COSTURA, CONEXÃO SOLDADA, DN 80 (3"), INSTALADO EM PRUMADAS - FORNECIMENTO E INSTALAÇÃO. AF_01/2026</t>
  </si>
  <si>
    <t xml:space="preserve">TUBO DE AÇO PRETO SEM COSTURA, CONEXÃO SOLDADA, DN 80 (3"), INSTALADO EM REDE DE ALIMENTAÇÃO PARA HIDRANTE - FORNECIMENTO E INSTALAÇÃO. AF_01/2026</t>
  </si>
  <si>
    <t xml:space="preserve">TUBO DE AÇO PRETO SEM COSTURA, CONEXÃO SOLDADA, DN 80 (3"), INSTALADO EM REDE DE ALIMENTAÇÃO PARA SPRINKLER - FORNECIMENTO E INSTALAÇÃO. AF_01/2026</t>
  </si>
  <si>
    <t xml:space="preserve">TÊ, EM AÇO, CONEXÃO RANHURADA, DN 50 (2"), INSTALADO EM PRUMADAS - FORNECIMENTO E INSTALAÇÃO. AF_01/2026</t>
  </si>
  <si>
    <t xml:space="preserve">TÊ, EM AÇO, CONEXÃO RANHURADA, DN 65 (2 1/2"), INSTALADO EM PRUMADAS - FORNECIMENTO E INSTALAÇÃO. AF_01/2026</t>
  </si>
  <si>
    <t xml:space="preserve">TÊ, EM AÇO, CONEXÃO RANHURADA, DN 80 (3"), INSTALADO EM PRUMADAS - FORNECIMENTO E INSTALAÇÃO. AF_01/2026</t>
  </si>
  <si>
    <t xml:space="preserve">TÊ, EM AÇO, CONEXÃO SOLDADA, DN 15 (1/2"), INSTALADO EM RAMAIS E SUB-RAMAIS DE GÁS - FORNECIMENTO E INSTALAÇÃO. AF_01/2026</t>
  </si>
  <si>
    <t xml:space="preserve">TÊ, EM AÇO, CONEXÃO SOLDADA, DN 20 (3/4"), INSTALADO EM RAMAIS E SUB-RAMAIS DE GÁS - FORNECIMENTO E INSTALAÇÃO. AF_01/2026</t>
  </si>
  <si>
    <t xml:space="preserve">TÊ, EM AÇO, CONEXÃO SOLDADA, DN 25 (1"), INSTALADO EM RAMAIS E SUB-RAMAIS DE GÁS - FORNECIMENTO E INSTALAÇÃO. AF_01/2026</t>
  </si>
  <si>
    <t xml:space="preserve">TÊ, EM AÇO, CONEXÃO SOLDADA, DN 25 (1"), INSTALADO EM REDE DE ALIMENTAÇÃO PARA HIDRANTE - FORNECIMENTO E INSTALAÇÃO. AF_01/2026</t>
  </si>
  <si>
    <t xml:space="preserve">TÊ, EM AÇO, CONEXÃO SOLDADA, DN 25 (1"), INSTALADO EM REDE DE ALIMENTAÇÃO PARA SPRINKLER - FORNECIMENTO E INSTALAÇÃO. AF_01/2026</t>
  </si>
  <si>
    <t xml:space="preserve">TÊ, EM AÇO, CONEXÃO SOLDADA, DN 32 (1 1/4"), INSTALADO EM REDE DE ALIMENTAÇÃO PARA HIDRANTE - FORNECIMENTO E INSTALAÇÃO. AF_01/2026</t>
  </si>
  <si>
    <t xml:space="preserve">TÊ, EM AÇO, CONEXÃO SOLDADA, DN 32 (1 1/4"), INSTALADO EM REDE DE ALIMENTAÇÃO PARA SPRINKLER - FORNECIMENTO E INSTALAÇÃO. AF_01/2026</t>
  </si>
  <si>
    <t xml:space="preserve">TÊ, EM AÇO, CONEXÃO SOLDADA, DN 40 (1 1/2"), INSTALADO EM REDE DE ALIMENTAÇÃO PARA HIDRANTE - FORNECIMENTO E INSTALAÇÃO. AF_01/2026</t>
  </si>
  <si>
    <t xml:space="preserve">TÊ, EM AÇO, CONEXÃO SOLDADA, DN 40 (1 1/2"), INSTALADO EM REDE DE ALIMENTAÇÃO PARA SPRINKLER - FORNECIMENTO E INSTALAÇÃO. AF_01/2026</t>
  </si>
  <si>
    <t xml:space="preserve">TÊ, EM AÇO, CONEXÃO SOLDADA, DN 50 (2"), INSTALADO EM PRUMADAS - FORNECIMENTO E INSTALAÇÃO. AF_01/2026</t>
  </si>
  <si>
    <t xml:space="preserve">TÊ, EM AÇO, CONEXÃO SOLDADA, DN 50 (2"), INSTALADO EM REDE DE ALIMENTAÇÃO PARA HIDRANTE - FORNECIMENTO E INSTALAÇÃO. AF_01/2026</t>
  </si>
  <si>
    <t xml:space="preserve">TÊ, EM AÇO, CONEXÃO SOLDADA, DN 50 (2"), INSTALADO EM REDE DE ALIMENTAÇÃO PARA SPRINKLER - FORNECIMENTO E INSTALAÇÃO. AF_01/2026</t>
  </si>
  <si>
    <t xml:space="preserve">TÊ, EM AÇO, CONEXÃO SOLDADA, DN 65 (2 1/2"), INSTALADO EM PRUMADAS - FORNECIMENTO E INSTALAÇÃO. AF_01/2026</t>
  </si>
  <si>
    <t xml:space="preserve">TÊ, EM AÇO, CONEXÃO SOLDADA, DN 65 (2 1/2"), INSTALADO EM REDE DE ALIMENTAÇÃO PARA HIDRANTE - FORNECIMENTO E INSTALAÇÃO. AF_01/2026</t>
  </si>
  <si>
    <t xml:space="preserve">TÊ, EM AÇO, CONEXÃO SOLDADA, DN 65 (2 1/2"), INSTALADO EM REDE DE ALIMENTAÇÃO PARA SPRINKLER - FORNECIMENTO E INSTALAÇÃO. AF_01/2026</t>
  </si>
  <si>
    <t xml:space="preserve">TÊ, EM AÇO, CONEXÃO SOLDADA, DN 80 (3"), INSTALADO EM PRUMADAS - FORNECIMENTO E INSTALAÇÃO. AF_01/2026</t>
  </si>
  <si>
    <t xml:space="preserve">TÊ, EM AÇO, CONEXÃO SOLDADA, DN 80 (3"), INSTALADO EM REDE DE ALIMENTAÇÃO PARA HIDRANTE - FORNECIMENTO E INSTALAÇÃO. AF_01/2026</t>
  </si>
  <si>
    <t xml:space="preserve">TÊ, EM AÇO, CONEXÃO SOLDADA, DN 80 (3"), INSTALADO EM REDE DE ALIMENTAÇÃO PARA SPRINKLER - FORNECIMENTO E INSTALAÇÃO. AF_01/2026</t>
  </si>
  <si>
    <t xml:space="preserve">TÊ, EM FERRO GALVANIZADO, 4", CONEXÃO ROSQUEADA, INSTALADO EM PRUMADAS - FORNECIMENTO E INSTALAÇÃO. AF_01/2026</t>
  </si>
  <si>
    <t xml:space="preserve">TÊ, EM FERRO GALVANIZADO, 4", CONEXÃO ROSQUEADA, INSTALADO EM REDE DE ALIMENTAÇÃO PARA HIDRANTE - FORNECIMENTO E INSTALAÇÃO. AF_01/2026</t>
  </si>
  <si>
    <t xml:space="preserve">TÊ, EM FERRO GALVANIZADO, CONEXÃO ROSQUEADA, DN 15 (1/2"), INSTALADO EM RAMAIS E SUB-RAMAIS DE GÁS - FORNECIMENTO E INSTALAÇÃO. AF_01/2026</t>
  </si>
  <si>
    <t xml:space="preserve">TÊ, EM FERRO GALVANIZADO, CONEXÃO ROSQUEADA, DN 20 (3/4"), INSTALADO EM RAMAIS E SUB-RAMAIS DE GÁS - FORNECIMENTO E INSTALAÇÃO. AF_01/2026</t>
  </si>
  <si>
    <t xml:space="preserve">TÊ, EM FERRO GALVANIZADO, CONEXÃO ROSQUEADA, DN 25 (1"), INSTALADO EM RAMAIS E SUB-RAMAIS DE GÁS - FORNECIMENTO E INSTALAÇÃO. AF_01/2026</t>
  </si>
  <si>
    <t xml:space="preserve">TÊ, EM FERRO GALVANIZADO, CONEXÃO ROSQUEADA, DN 25 (1"), INSTALADO EM REDE DE ALIMENTAÇÃO PARA HIDRANTE - FORNECIMENTO E INSTALAÇÃO. AF_01/2026</t>
  </si>
  <si>
    <t xml:space="preserve">TÊ, EM FERRO GALVANIZADO, CONEXÃO ROSQUEADA, DN 25 (1"), INSTALADO EM REDE DE ALIMENTAÇÃO PARA SPRINKLER - FORNECIMENTO E INSTALAÇÃO. AF_01/2026</t>
  </si>
  <si>
    <t xml:space="preserve">TÊ, EM FERRO GALVANIZADO, CONEXÃO ROSQUEADA, DN 32 (1 1/4"), INSTALADO EM REDE DE ALIMENTAÇÃO PARA HIDRANTE - FORNECIMENTO E INSTALAÇÃO. AF_01/2026</t>
  </si>
  <si>
    <t xml:space="preserve">TÊ, EM FERRO GALVANIZADO, CONEXÃO ROSQUEADA, DN 32 (1 1/4"), INSTALADO EM REDE DE ALIMENTAÇÃO PARA SPRINKLER - FORNECIMENTO E INSTALAÇÃO. AF_01/2026</t>
  </si>
  <si>
    <t xml:space="preserve">TÊ, EM FERRO GALVANIZADO, CONEXÃO ROSQUEADA, DN 40 (1 1/2"), INSTALADO EM REDE DE ALIMENTAÇÃO PARA HIDRANTE - FORNECIMENTO E INSTALAÇÃO. AF_01/2026</t>
  </si>
  <si>
    <t xml:space="preserve">TÊ, EM FERRO GALVANIZADO, CONEXÃO ROSQUEADA, DN 40 (1 1/2"), INSTALADO EM REDE DE ALIMENTAÇÃO PARA SPRINKLER - FORNECIMENTO E INSTALAÇÃO. AF_01/2026</t>
  </si>
  <si>
    <t xml:space="preserve">TÊ, EM FERRO GALVANIZADO, CONEXÃO ROSQUEADA, DN 50 (2"), INSTALADO EM REDE DE ALIMENTAÇÃO PARA HIDRANTE - FORNECIMENTO E INSTALAÇÃO- FORNECIMENTO E INSTALAÇÃO. AF_01/2026</t>
  </si>
  <si>
    <t xml:space="preserve">TÊ, EM FERRO GALVANIZADO, CONEXÃO ROSQUEADA, DN 50 (2"), INSTALADO EM REDE DE ALIMENTAÇÃO PARA SPRINKLER - FORNECIMENTO E INSTALAÇÃO. AF_01/2026</t>
  </si>
  <si>
    <t xml:space="preserve">TÊ, EM FERRO GALVANIZADO, CONEXÃO ROSQUEADA, DN 65 (2 1/2"), INSTALADO EM REDE DE ALIMENTAÇÃO PARA HIDRANTE - FORNECIMENTO E INSTALAÇÃO. AF_01/2026</t>
  </si>
  <si>
    <t xml:space="preserve">TÊ, EM FERRO GALVANIZADO, CONEXÃO ROSQUEADA, DN 65 (2 1/2"), INSTALADO EM REDE DE ALIMENTAÇÃO PARA SPRINKLER - FORNECIMENTO E INSTALAÇÃO. AF_01/2026</t>
  </si>
  <si>
    <t xml:space="preserve">TÊ, EM FERRO GALVANIZADO, CONEXÃO ROSQUEADA, DN 80 (3"), INSTALADO EM REDE DE ALIMENTAÇÃO PARA HIDRANTE - FORNECIMENTO E INSTALAÇÃO. AF_01/2026</t>
  </si>
  <si>
    <t xml:space="preserve">TÊ, EM FERRO GALVANIZADO, CONEXÃO ROSQUEADA, DN 80 (3"), INSTALADO EM REDE DE ALIMENTAÇÃO PARA SPRINKLER - FORNECIMENTO E INSTALAÇÃO. AF_01/2026</t>
  </si>
  <si>
    <t xml:space="preserve">TÊ, EM FERRO GALVANIZADO, DN 50 (2"), CONEXÃO ROSQUEADA, INSTALADO EM PRUMADAS - FORNECIMENTO E INSTALAÇÃO. AF_01/2026</t>
  </si>
  <si>
    <t xml:space="preserve">TÊ, EM FERRO GALVANIZADO, DN 65 (2 1/2"), CONEXÃO ROSQUEADA, INSTALADO EM PRUMADAS - FORNECIMENTO E INSTALAÇÃO. AF_01/2026</t>
  </si>
  <si>
    <t xml:space="preserve">TÊ, EM FERRO GALVANIZADO, DN 80 (3"), CONEXÃO ROSQUEADA, INSTALADO EM PRUMADAS - FORNECIMENTO E INSTALAÇÃO. AF_01/2026</t>
  </si>
  <si>
    <t xml:space="preserve">UNIÃO, EM FERRO GALVANIZADO, 4", CONEXÃO ROSQUEADA, INSTALADO EM PRUMADAS - FORNECIMENTO E INSTALAÇÃO. AF_01/2026</t>
  </si>
  <si>
    <t xml:space="preserve">UNIÃO, EM FERRO GALVANIZADO, 4", CONEXÃO ROSQUEADA, INSTALADO EM REDE DE ALIMENTAÇÃO PARA HIDRANTE - FORNECIMENTO E INSTALAÇÃO. AF_01/2026</t>
  </si>
  <si>
    <t xml:space="preserve">UNIÃO, EM FERRO GALVANIZADO, CONEXÃO ROSQUEADA, DN 15 (1/2"), INSTALADO EM RAMAIS E SUB-RAMAIS DE GÁS - FORNECIMENTO E INSTALAÇÃO. AF_01/2026</t>
  </si>
  <si>
    <t xml:space="preserve">UNIÃO, EM FERRO GALVANIZADO, CONEXÃO ROSQUEADA, DN 20 (3/4"), INSTALADO EM RAMAIS E SUB-RAMAIS DE GÁS - FORNECIMENTO E INSTALAÇÃO. AF_01/2026</t>
  </si>
  <si>
    <t xml:space="preserve">UNIÃO, EM FERRO GALVANIZADO, CONEXÃO ROSQUEADA, DN 25 (1"), INSTALADO EM RAMAIS E SUB-RAMAIS DE GÁS - FORNECIMENTO E INSTALAÇÃO. AF_01/2026</t>
  </si>
  <si>
    <t xml:space="preserve">UNIÃO, EM FERRO GALVANIZADO, CONEXÃO ROSQUEADA, DN 25 (1"), INSTALADO EM REDE DE ALIMENTAÇÃO PARA SPRINKLER - FORNECIMENTO E INSTALAÇÃO. AF_01/2026</t>
  </si>
  <si>
    <t xml:space="preserve">UNIÃO, EM FERRO GALVANIZADO, CONEXÃO ROSQUEADA, DN 32 (1 1/4"), INSTALADO EM REDE DE ALIMENTAÇÃO PARA SPRINKLER - FORNECIMENTO E INSTALAÇÃO. AF_01/2026</t>
  </si>
  <si>
    <t xml:space="preserve">UNIÃO, EM FERRO GALVANIZADO, CONEXÃO ROSQUEADA, DN 40 (1 1/2"), INSTALADO EM REDE DE ALIMENTAÇÃO PARA SPRINKLER - FORNECIMENTO E INSTALAÇÃO. AF_01/2026</t>
  </si>
  <si>
    <t xml:space="preserve">UNIÃO, EM FERRO GALVANIZADO, CONEXÃO ROSQUEADA, DN 50 (2"), INSTALADO EM REDE DE ALIMENTAÇÃO PARA SPRINKLER - FORNECIMENTO E INSTALAÇÃO. AF_01/2026</t>
  </si>
  <si>
    <t xml:space="preserve">UNIÃO, EM FERRO GALVANIZADO, CONEXÃO ROSQUEADA, DN 65 (2 1/2"), INSTALADO EM REDE DE ALIMENTAÇÃO PARA SPRINKLER - FORNECIMENTO E INSTALAÇÃO. AF_01/2026</t>
  </si>
  <si>
    <t xml:space="preserve">UNIÃO, EM FERRO GALVANIZADO, CONEXÃO ROSQUEADA, DN 80 (3"), INSTALADO EM REDE DE ALIMENTAÇÃO PARA SPRINKLER - FORNECIMENTO E INSTALAÇÃO. AF_01/2026</t>
  </si>
  <si>
    <t xml:space="preserve">UNIÃO, EM FERRO GALVANIZADO, DN 25 (1"), CONEXÃO ROSQUEADA, INSTALADO EM REDE DE ALIMENTAÇÃO PARA HIDRANTE - FORNECIMENTO E INSTALAÇÃO. AF_01/2026</t>
  </si>
  <si>
    <t xml:space="preserve">UNIÃO, EM FERRO GALVANIZADO, DN 32 (1 1/4"), CONEXÃO ROSQUEADA, INSTALADO EM REDE DE ALIMENTAÇÃO PARA HIDRANTE - FORNECIMENTO E INSTALAÇÃO. AF_01/2026</t>
  </si>
  <si>
    <t xml:space="preserve">UNIÃO, EM FERRO GALVANIZADO, DN 40 (1 1/2"), CONEXÃO ROSQUEADA, INSTALADO EM REDE DE ALIMENTAÇÃO PARA HIDRANTE - FORNECIMENTO E INSTALAÇÃO. AF_01/2026</t>
  </si>
  <si>
    <t xml:space="preserve">UNIÃO, EM FERRO GALVANIZADO, DN 50 (2"), CONEXÃO ROSQUEADA, INSTALADO EM PRUMADAS - FORNECIMENTO E INSTALAÇÃO. AF_01/2026</t>
  </si>
  <si>
    <t xml:space="preserve">UNIÃO, EM FERRO GALVANIZADO, DN 50 (2"), CONEXÃO ROSQUEADA, INSTALADO EM REDE DE ALIMENTAÇÃO PARA HIDRANTE - FORNECIMENTO E INSTALAÇÃO. AF_01/2026</t>
  </si>
  <si>
    <t xml:space="preserve">UNIÃO, EM FERRO GALVANIZADO, DN 65 (2 1/2"), CONEXÃO ROSQUEADA, INSTALADO EM PRUMADAS - FORNECIMENTO E INSTALAÇÃO. AF_01/2026</t>
  </si>
  <si>
    <t xml:space="preserve">UNIÃO, EM FERRO GALVANIZADO, DN 65 (2 1/2"), CONEXÃO ROSQUEADA, INSTALADO EM REDE DE ALIMENTAÇÃO PARA HIDRANTE - FORNECIMENTO E INSTALAÇÃO. AF_01/2026</t>
  </si>
  <si>
    <t xml:space="preserve">UNIÃO, EM FERRO GALVANIZADO, DN 80 (3"), CONEXÃO ROSQUEADA, INSTALADO EM PRUMADAS - FORNECIMENTO E INSTALAÇÃO. AF_01/2026</t>
  </si>
  <si>
    <t xml:space="preserve">UNIÃO, EM FERRO GALVANIZADO, DN 80 (3"), CONEXÃO ROSQUEADA, INSTALADO EM REDE DE ALIMENTAÇÃO PARA HIDRANTE - FORNECIMENTO E INSTALAÇÃO. AF_01/2026</t>
  </si>
  <si>
    <t xml:space="preserve">Instalações de Gás em PEX Multicamadas</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</si>
  <si>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</si>
  <si>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</si>
  <si>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</si>
  <si>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</si>
  <si>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</si>
  <si>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</si>
  <si>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</si>
  <si>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</si>
  <si>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</si>
  <si>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</si>
  <si>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</si>
  <si>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</si>
  <si>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</si>
  <si>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</si>
  <si>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</si>
  <si>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</si>
  <si>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</si>
  <si>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</si>
  <si>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</si>
  <si>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</si>
  <si>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</si>
  <si>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</si>
  <si>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</si>
  <si>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</si>
  <si>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</si>
  <si>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</si>
  <si>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</si>
  <si>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</si>
  <si>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</si>
  <si>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</si>
  <si>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</si>
  <si>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</si>
  <si>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</si>
  <si>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</si>
  <si>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</si>
  <si>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</si>
  <si>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</si>
  <si>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</si>
  <si>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</si>
  <si>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</si>
  <si>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</si>
  <si>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</si>
  <si>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</si>
  <si>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</si>
  <si>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</si>
  <si>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</si>
  <si>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</si>
  <si>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</si>
  <si>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</si>
  <si>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</si>
  <si>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</si>
  <si>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</si>
  <si>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</si>
  <si>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</si>
  <si>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</si>
  <si>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</si>
  <si>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</si>
  <si>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</si>
  <si>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</si>
  <si>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Instalações de ar condicionado</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</si>
  <si>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</si>
  <si>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</si>
  <si>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</si>
  <si>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</si>
  <si>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</si>
  <si>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</si>
  <si>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</si>
  <si>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</si>
  <si>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</si>
  <si>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</si>
  <si>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</si>
  <si>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</si>
  <si>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</si>
  <si>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</si>
  <si>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</si>
  <si>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</si>
  <si>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</si>
  <si>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</si>
  <si>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</si>
  <si>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</si>
  <si>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</si>
  <si>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</si>
  <si>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</si>
  <si>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</si>
  <si>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</si>
  <si>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</si>
  <si>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</si>
  <si>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</si>
  <si>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</si>
  <si>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</si>
  <si>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</si>
  <si>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</si>
  <si>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</si>
  <si>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</si>
  <si>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</si>
  <si>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</si>
  <si>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</si>
  <si>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</si>
  <si>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</si>
  <si>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</si>
  <si>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</si>
  <si>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</si>
  <si>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</si>
  <si>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</si>
  <si>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</si>
  <si>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</si>
  <si>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</si>
  <si>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</si>
  <si>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</si>
  <si>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Instalações de ar condicionado em cobre</t>
  </si>
  <si>
    <t xml:space="preserve">COTOVELO EM COBRE, 45 GRAUS, DN 1 1/8", INSTALADO EM RAMAL DE ALIMENTAÇÃO DE AR-CONDICIONADO COM CONDENSADORA CENTRAL - FORNECIMENTO E INSTALAÇÃO. AF_07/2025</t>
  </si>
  <si>
    <t xml:space="preserve">COTOVELO EM COBRE, 45 GRAUS, DN 1 5/8", INSTALADO EM RAMAL DE ALIMENTAÇÃO DE AR-CONDICIONADO COM CONDENSADORA CENTRAL - FORNECIMENTO E INSTALAÇÃO. AF_07/2025</t>
  </si>
  <si>
    <t xml:space="preserve">COTOVELO EM COBRE, 90 GRAUS, DN 1 1/8", INSTALADO EM RAMAL DE ALIMENTAÇÃO DE AR-CONDICIONADO COM CONDENSADORA CENTRAL - FORNECIMENTO E INSTALAÇÃO. AF_07/2025</t>
  </si>
  <si>
    <t xml:space="preserve">COTOVELO EM COBRE, 90 GRAUS, DN 1 5/8", INSTALADO EM RAMAL DE ALIMENTAÇÃO DE AR-CONDICIONADO COM CONDENSADORA CENTRAL - FORNECIMENTO E INSTALAÇÃO. AF_07/2025</t>
  </si>
  <si>
    <t xml:space="preserve">LUVA EM COBRE, DN 1 1/8", INSTALADO EM RAMAL DE ALIMENTAÇÃO DE AR-CONDICIONADO COM CONDENSADORA CENTRAL - FORNECIMENTO E INSTALAÇÃO. AF_07/2025</t>
  </si>
  <si>
    <t xml:space="preserve">LUVA EM COBRE, DN 1 5/8", INSTALADO EM RAMAL DE ALIMENTAÇÃO DE AR-CONDICIONADO COM CONDENSADORA CENTRAL - FORNECIMENTO E INSTALAÇÃO. AF_07/2025</t>
  </si>
  <si>
    <t xml:space="preserve">REFINETE EM COBRE, DN 1 1/8", INSTALADO EM RAMAL DE ALIMENTAÇÃO DE AR-CONDICIONADO COM CONDENSADORA CENTRAL - INSTALAÇÃO. AF_07/2025</t>
  </si>
  <si>
    <t xml:space="preserve">REFINETE EM COBRE, DN 1 5/8", INSTALADO EM RAMAL DE ALIMENTAÇÃO DE AR-CONDICIONADO COM CONDENSADORA CENTRAL - INSTALAÇÃO. AF_07/2025</t>
  </si>
  <si>
    <t xml:space="preserve">TE EM COBRE, DN 1 1/8", INSTALADO EM RAMAL DE ALIMENTAÇÃO DE AR-CONDICIONADO COM CONDENSADORA CENTRAL - FORNECIMENTO E INSTALAÇÃO. AF_07/2025</t>
  </si>
  <si>
    <t xml:space="preserve">TE EM COBRE, DN 1 5/8", INSTALADO EM RAMAL DE ALIMENTAÇÃO DE AR-CONDICIONADO COM CONDENSADORA CENTRAL - FORNECIMENTO E INSTALAÇÃO. AF_07/2025</t>
  </si>
  <si>
    <t xml:space="preserve">TUBO EM COBRE FLEXÍVEL, DN 1/2", COM ISOLAMENTO, INSTALADO EM RAMAL DE ALIMENTAÇÃO DE AR-CONDICIONADO - FORNECIMENTO E INSTALAÇÃO. AF_07/2025</t>
  </si>
  <si>
    <t xml:space="preserve">TUBO EM COBRE FLEXÍVEL, DN 1/4", COM ISOLAMENTO, INSTALADO EM RAMAL DE ALIMENTAÇÃO DE AR-CONDICIONADO - FORNECIMENTO E INSTALAÇÃO. AF_07/2025</t>
  </si>
  <si>
    <t xml:space="preserve">TUBO EM COBRE FLEXÍVEL, DN 3/4", COM ISOLAMENTO, INSTALADO EM RAMAL DE ALIMENTAÇÃO DE AR-CONDICIONADO - FORNECIMENTO E INSTALAÇÃO. AF_07/2025</t>
  </si>
  <si>
    <t xml:space="preserve">TUBO EM COBRE FLEXÍVEL, DN 3/8", COM ISOLAMENTO, INSTALADO EM RAMAL DE ALIMENTAÇÃO DE AR-CONDICIONADO - FORNECIMENTO E INSTALAÇÃO. AF_07/2025</t>
  </si>
  <si>
    <t xml:space="preserve">TUBO EM COBRE FLEXÍVEL, DN 5/8", COM ISOLAMENTO, INSTALADO EM RAMAL DE ALIMENTAÇÃO DE AR-CONDICIONADO - FORNECIMENTO E INSTALAÇÃO. AF_07/2025</t>
  </si>
  <si>
    <t xml:space="preserve">TUBO EM COBRE FLEXÍVEL, DN 7/8", COM ISOLAMENTO, INSTALADO EM RAMAL DE ALIMENTAÇÃO DE AR-CONDICIONADO - FORNECIMENTO E INSTALAÇÃO. AF_07/2025</t>
  </si>
  <si>
    <t xml:space="preserve">TUBO EM COBRE RÍGIDO, DN 1 1/8"", COM ISOLAMENTO, INSTALADO EM RAMAL DE ALIMENTAÇÃO DE AR-CONDICIONADO COM CONDENSADORA CENTRAL - FORNECIMENTO E INSTALAÇÃO. AF_07/2025</t>
  </si>
  <si>
    <t xml:space="preserve">TUBO EM COBRE RÍGIDO, DN 1 5/8"", COM ISOLAMENTO, INSTALADO EM RAMAL DE ALIMENTAÇÃO DE AR-CONDICIONADO COM CONDENSADORA CENTRAL - FORNECIMENTO E INSTALAÇÃO. AF_07/2025</t>
  </si>
  <si>
    <t xml:space="preserve">Instalações em Cobre</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</si>
  <si>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</si>
  <si>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</si>
  <si>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</si>
  <si>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</si>
  <si>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</si>
  <si>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</si>
  <si>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</si>
  <si>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</si>
  <si>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</si>
  <si>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</si>
  <si>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</si>
  <si>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</si>
  <si>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</si>
  <si>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</si>
  <si>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</si>
  <si>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</si>
  <si>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</si>
  <si>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</si>
  <si>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</si>
  <si>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</si>
  <si>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</si>
  <si>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</si>
  <si>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</si>
  <si>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</si>
  <si>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</si>
  <si>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</si>
  <si>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</si>
  <si>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</si>
  <si>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</si>
  <si>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</si>
  <si>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</si>
  <si>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</si>
  <si>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</si>
  <si>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</si>
  <si>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</si>
  <si>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</si>
  <si>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</si>
  <si>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</si>
  <si>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</si>
  <si>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</si>
  <si>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</si>
  <si>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</si>
  <si>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</si>
  <si>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</si>
  <si>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</si>
  <si>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</si>
  <si>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</si>
  <si>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</si>
  <si>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</si>
  <si>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</si>
  <si>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</si>
  <si>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</si>
  <si>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</si>
  <si>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</si>
  <si>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</si>
  <si>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</si>
  <si>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</si>
  <si>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</si>
  <si>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</si>
  <si>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</si>
  <si>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</si>
  <si>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</si>
  <si>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</si>
  <si>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</si>
  <si>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</si>
  <si>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</si>
  <si>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</si>
  <si>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</si>
  <si>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</si>
  <si>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</si>
  <si>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</si>
  <si>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</si>
  <si>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</si>
  <si>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</si>
  <si>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</si>
  <si>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</si>
  <si>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</si>
  <si>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</si>
  <si>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</si>
  <si>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</si>
  <si>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</si>
  <si>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</si>
  <si>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</si>
  <si>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</si>
  <si>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</si>
  <si>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</si>
  <si>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</si>
  <si>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</si>
  <si>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</si>
  <si>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</si>
  <si>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</si>
  <si>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</si>
  <si>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</si>
  <si>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</si>
  <si>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</si>
  <si>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</si>
  <si>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</si>
  <si>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</si>
  <si>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</si>
  <si>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</si>
  <si>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</si>
  <si>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</si>
  <si>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</si>
  <si>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</si>
  <si>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</si>
  <si>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</si>
  <si>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</si>
  <si>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</si>
  <si>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</si>
  <si>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</si>
  <si>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</si>
  <si>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</si>
  <si>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</si>
  <si>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</si>
  <si>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</si>
  <si>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</si>
  <si>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</si>
  <si>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</si>
  <si>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</si>
  <si>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</si>
  <si>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</si>
  <si>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</si>
  <si>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</si>
  <si>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</si>
  <si>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</si>
  <si>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</si>
  <si>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</si>
  <si>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</si>
  <si>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</si>
  <si>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</si>
  <si>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</si>
  <si>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</si>
  <si>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</si>
  <si>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</si>
  <si>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</si>
  <si>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</si>
  <si>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</si>
  <si>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</si>
  <si>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</si>
  <si>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</si>
  <si>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</si>
  <si>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</si>
  <si>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</si>
  <si>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</si>
  <si>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</si>
  <si>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</si>
  <si>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</si>
  <si>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</si>
  <si>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</si>
  <si>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</si>
  <si>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</si>
  <si>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</si>
  <si>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</si>
  <si>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</si>
  <si>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</si>
  <si>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</si>
  <si>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</si>
  <si>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</si>
  <si>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</si>
  <si>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</si>
  <si>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</si>
  <si>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</si>
  <si>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</si>
  <si>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</si>
  <si>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</si>
  <si>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</si>
  <si>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</si>
  <si>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</si>
  <si>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</si>
  <si>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</si>
  <si>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</si>
  <si>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</si>
  <si>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28 MM, SEM ANEL DE SOLDA, INSTALADO EM RAMAL E SUB-RAMAL DE HIDRÁULICA PREDIAL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</si>
  <si>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</si>
  <si>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</si>
  <si>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</si>
  <si>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</si>
  <si>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</si>
  <si>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</si>
  <si>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</si>
  <si>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</si>
  <si>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</si>
  <si>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</si>
  <si>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</si>
  <si>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</si>
  <si>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</si>
  <si>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</si>
  <si>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</si>
  <si>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</si>
  <si>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</si>
  <si>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</si>
  <si>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</si>
  <si>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</si>
  <si>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</si>
  <si>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</si>
  <si>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</si>
  <si>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</si>
  <si>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</si>
  <si>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</si>
  <si>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</si>
  <si>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</si>
  <si>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</si>
  <si>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</si>
  <si>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</si>
  <si>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</si>
  <si>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</si>
  <si>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</si>
  <si>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</si>
  <si>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</si>
  <si>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</si>
  <si>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</si>
  <si>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</si>
  <si>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</si>
  <si>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</si>
  <si>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</si>
  <si>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</si>
  <si>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</si>
  <si>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</si>
  <si>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</si>
  <si>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</si>
  <si>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</si>
  <si>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</si>
  <si>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</si>
  <si>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</si>
  <si>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</si>
  <si>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</si>
  <si>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</si>
  <si>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</si>
  <si>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</si>
  <si>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</si>
  <si>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</si>
  <si>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</si>
  <si>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</si>
  <si>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</si>
  <si>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</si>
  <si>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</si>
  <si>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</si>
  <si>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</si>
  <si>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</si>
  <si>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</si>
  <si>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</si>
  <si>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</si>
  <si>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Instalações para Canteiros de Obras</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</si>
  <si>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</si>
  <si>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</si>
  <si>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</si>
  <si>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</si>
  <si>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</si>
  <si>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</si>
  <si>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</si>
  <si>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</si>
  <si>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</si>
  <si>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</si>
  <si>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</si>
  <si>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</si>
  <si>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</si>
  <si>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</si>
  <si>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</si>
  <si>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</si>
  <si>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</si>
  <si>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</si>
  <si>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</si>
  <si>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</si>
  <si>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</si>
  <si>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</si>
  <si>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</si>
  <si>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</si>
  <si>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</si>
  <si>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</si>
  <si>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</si>
  <si>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</si>
  <si>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</si>
  <si>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</si>
  <si>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</si>
  <si>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</si>
  <si>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</si>
  <si>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</si>
  <si>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</si>
  <si>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</si>
  <si>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</si>
  <si>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</si>
  <si>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</si>
  <si>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</si>
  <si>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Lajes Pré-Moldadas</t>
  </si>
  <si>
    <t xml:space="preserve">LAJE PRÉ-MOLDADA UNIDIRECIONAL COM VÃOS MAIORES QUE 3,0 M, BIAPOIADA, PARA PISO, ENCHIMENTO EM CERÂMICA, VIGOTA PROTENDIDA, ALTURA TOTAL DA LAJE "LT" = 12 CM (ENCHIMENTO+CAPA) = (8+4). AF_08/2025</t>
  </si>
  <si>
    <t xml:space="preserve">LAJE PRÉ-MOLDADA UNIDIRECIONAL COM VÃOS MAIORES QUE 3,0 M, BIAPOIADA, PARA PISO, ENCHIMENTO EM CERÂMICA, VIGOTA PROTENDIDA, ALTURA TOTAL DA LAJE "LT" = 16 CM (ENCHIMENTO+CAPA) = (12+4). AF_08/2025</t>
  </si>
  <si>
    <t xml:space="preserve">LAJE PRÉ-MOLDADA UNIDIRECIONAL COM VÃOS MAIORES QUE 3,0 M, BIAPOIADA, PARA PISO, ENCHIMENTO EM CERÂMICA, VIGOTA PROTENDIDA, ALTURA TOTAL DA LAJE "LT" = 20 CM (ENCHIMENTO+CAPA) = (16+4). AF_08/2025</t>
  </si>
  <si>
    <t xml:space="preserve">LAJE PRÉ-MOLDADA UNIDIRECIONAL COM VÃOS MAIORES QUE 3,0 M, BIAPOIADA, PARA PISO, ENCHIMENTO EM CERÂMICA, VIGOTA PROTENDIDA, ALTURA TOTAL DA LAJE "LT" = 25 CM (ENCHIMENTO+CAPA) = (20+5). AF_08/2025</t>
  </si>
  <si>
    <t xml:space="preserve">LAJE PRÉ-MOLDADA UNIDIRECIONAL COM VÃOS MAIORES QUE 3,0 M, BIAPOIADA, PARA PISO, ENCHIMENTO EM CERÂMICA, VIGOTA PROTENDIDA, ALTURA TOTAL DA LAJE "LT" = 30 CM (ENCHIMENTO+CAPA) = (25+5). AF_08/2025</t>
  </si>
  <si>
    <t xml:space="preserve">LAJE PRÉ-MOLDADA UNIDIRECIONAL COM VÃOS MAIORES QUE 3,0 M, BIAPOIADA, PARA PISO, ENCHIMENTO EM EPS, VIGOTA PROTENDIDA, ALTURA TOTAL DA LAJE "LT" = 12 CM (ENCHIMENTO+CAPA) = (8+4). AF_08/2025</t>
  </si>
  <si>
    <t xml:space="preserve">LAJE PRÉ-MOLDADA UNIDIRECIONAL COM VÃOS MAIORES QUE 3,0 M, BIAPOIADA, PARA PISO, ENCHIMENTO EM EPS, VIGOTA PROTENDIDA, ALTURA TOTAL DA LAJE "LT" = 16 CM (ENCHIMENTO+CAPA) = (12+4). AF_08/2025</t>
  </si>
  <si>
    <t xml:space="preserve">LAJE PRÉ-MOLDADA UNIDIRECIONAL COM VÃOS MAIORES QUE 3,0 M, BIAPOIADA, PARA PISO, ENCHIMENTO EM EPS, VIGOTA PROTENDIDA, ALTURA TOTAL DA LAJE "LT" = 20 CM (ENCHIMENTO+CAPA) = (16+4). AF_08/2025</t>
  </si>
  <si>
    <t xml:space="preserve">LAJE PRÉ-MOLDADA UNIDIRECIONAL COM VÃOS MAIORES QUE 3,0 M, BIAPOIADA, PARA PISO, ENCHIMENTO EM EPS, VIGOTA PROTENDIDA, ALTURA TOTAL DA LAJE "LT" = 25 CM (ENCHIMENTO+CAPA) = (20+5). AF_08/2025</t>
  </si>
  <si>
    <t xml:space="preserve">LAJE PRÉ-MOLDADA UNIDIRECIONAL COM VÃOS MAIORES QUE 3,0 M, BIAPOIADA, PARA PISO, ENCHIMENTO EM EPS, VIGOTA PROTENDIDA, ALTURA TOTAL DA LAJE "LT" = 30 CM (ENCHIMENTO+CAPA) = (25+5). AF_08/2025</t>
  </si>
  <si>
    <t xml:space="preserve">LAJE PRÉ-MOLDADA UNIDIRECIONAL COM VÃOS MENORES OU IGUAIS A 3,0 M, BIAPOIADA, PARA PISO, ENCHIMENTO EM CERÂMICA, VIGOTA PROTENDIDA, ALTURA TOTAL DA LAJE "LT" = 12 CM (ENCHIMENTO+CAPA) = (8+4). AF_08/2025</t>
  </si>
  <si>
    <t xml:space="preserve">LAJE PRÉ-MOLDADA UNIDIRECIONAL COM VÃOS MENORES OU IGUAIS A 3,0 M, BIAPOIADA, PARA PISO, ENCHIMENTO EM CERÂMICA, VIGOTA PROTENDIDA, ALTURA TOTAL DA LAJE "LT" = 16 CM (ENCHIMENTO+CAPA) = (12+4). AF_08/2025</t>
  </si>
  <si>
    <t xml:space="preserve">LAJE PRÉ-MOLDADA UNIDIRECIONAL COM VÃOS MENORES OU IGUAIS A 3,0 M, BIAPOIADA, PARA PISO, ENCHIMENTO EM CERÂMICA, VIGOTA PROTENDIDA, ALTURA TOTAL DA LAJE "LT" = 20 CM (ENCHIMENTO+CAPA) = (16+4). AF_08/2025</t>
  </si>
  <si>
    <t xml:space="preserve">LAJE PRÉ-MOLDADA UNIDIRECIONAL COM VÃOS MENORES OU IGUAIS A 3,0 M, BIAPOIADA, PARA PISO, ENCHIMENTO EM CERÂMICA, VIGOTA PROTENDIDA, ALTURA TOTAL DA LAJE "LT" = 25 CM (ENCHIMENTO+CAPA) = (20+5). AF_08/2025</t>
  </si>
  <si>
    <t xml:space="preserve">LAJE PRÉ-MOLDADA UNIDIRECIONAL COM VÃOS MENORES OU IGUAIS A 3,0 M, BIAPOIADA, PARA PISO, ENCHIMENTO EM CERÂMICA, VIGOTA PROTENDIDA, ALTURA TOTAL DA LAJE "LT" = 30 CM (ENCHIMENTO+CAPA) = (25+5). AF_08/2025</t>
  </si>
  <si>
    <t xml:space="preserve">LAJE PRÉ-MOLDADA UNIDIRECIONAL COM VÃOS MENORES OU IGUAIS A 3,0 M, BIAPOIADA, PARA PISO, ENCHIMENTO EM EPS, VIGOTA PROTENDIDA, ALTURA TOTAL DA LAJE "LT" = 12 CM (ENCHIMENTO+CAPA) = (8+4). AF_08/2025</t>
  </si>
  <si>
    <t xml:space="preserve">LAJE PRÉ-MOLDADA UNIDIRECIONAL COM VÃOS MENORES OU IGUAIS A 3,0 M, BIAPOIADA, PARA PISO, ENCHIMENTO EM EPS, VIGOTA PROTENDIDA, ALTURA TOTAL DA LAJE "LT" = 16 CM (ENCHIMENTO+CAPA) = (12+4). AF_08/2025</t>
  </si>
  <si>
    <t xml:space="preserve">LAJE PRÉ-MOLDADA UNIDIRECIONAL COM VÃOS MENORES OU IGUAIS A 3,0 M, BIAPOIADA, PARA PISO, ENCHIMENTO EM EPS, VIGOTA PROTENDIDA, ALTURA TOTAL DA LAJE "LT" = 20 CM (ENCHIMENTO+CAPA) = (16+4). AF_08/2025</t>
  </si>
  <si>
    <t xml:space="preserve">LAJE PRÉ-MOLDADA UNIDIRECIONAL COM VÃOS MENORES OU IGUAIS A 3,0 M, BIAPOIADA, PARA PISO, ENCHIMENTO EM EPS, VIGOTA PROTENDIDA, ALTURA TOTAL DA LAJE "LT" = 25 CM (ENCHIMENTO+CAPA) = (20+5). AF_08/2025</t>
  </si>
  <si>
    <t xml:space="preserve">LAJE PRÉ-MOLDADA UNIDIRECIONAL COM VÃOS MENORES OU IGUAIS A 3,0 M, BIAPOIADA, PARA PISO, ENCHIMENTO EM EPS, VIGOTA PROTENDIDA, ALTURA TOTAL DA LAJE "LT" = 30 CM (ENCHIMENTO+CAPA) = (25+5). AF_08/2025</t>
  </si>
  <si>
    <t xml:space="preserve">LAJE PRÉ-MOLDADA UNIDIRECIONAL, BIAPOIADA TIPO LAJE PAINEL TRELIÇADO MACIÇO (SEM ENCHIMENTO), PARA PISO, ALTURA TOTAL DA LAJE "LT" = 12 CM (PAINEL+CAPA) = (3+9). AF_08/2025</t>
  </si>
  <si>
    <t xml:space="preserve">LAJE PRÉ-MOLDADA UNIDIRECIONAL, BIAPOIADA TIPO LAJE PAINEL TRELIÇADO MACIÇO (SEM ENCHIMENTO), PARA PISO, ALTURA TOTAL DA LAJE "LT" = 16 CM (PAINEL+CAPA) = (3+13). AF_08/2025</t>
  </si>
  <si>
    <t xml:space="preserve">LAJE PRÉ-MOLDADA UNIDIRECIONAL, BIAPOIADA TIPO LAJE PAINEL TRELIÇADO MACIÇO (SEM ENCHIMENTO), PARA PISO, ALTURA TOTAL DA LAJE "LT" = 20 CM (PAINEL+CAPA) = (3+17). AF_08/2025</t>
  </si>
  <si>
    <t xml:space="preserve">LAJE PRÉ-MOLDADA UNIDIRECIONAL, BIAPOIADA TIPO LAJE PAINEL TRELIÇADO MACIÇO (SEM ENCHIMENTO), PARA PISO, ALTURA TOTAL DA LAJE "LT" = 25 CM (PAINEL+CAPA) = (3+22). AF_08/2025</t>
  </si>
  <si>
    <t xml:space="preserve">LAJE PRÉ-MOLDADA UNIDIRECIONAL, BIAPOIADA TIPO LAJE PAINEL TRELIÇADO MACIÇO (SEM ENCHIMENTO), PARA PISO, ALTURA TOTAL DA LAJE "LT" = 30 CM (PAINEL+CAPA) = (3+27). AF_08/2025</t>
  </si>
  <si>
    <t xml:space="preserve">LAJE PRÉ-MOLDADA UNIDIRECIONAL, BIAPOIADA TIPO LAJE PAINEL TRELIÇADO NERVURADO (COM ENCHIMENTO EM EPS), PARA PISO, ALTURA TOTAL DA LAJE "LT" = 12 CM (PAINEL+ENCHIMENTO+CAPA) = (3+5+4). AF_08/2025</t>
  </si>
  <si>
    <t xml:space="preserve">LAJE PRÉ-MOLDADA UNIDIRECIONAL, BIAPOIADA TIPO LAJE PAINEL TRELIÇADO NERVURADO (COM ENCHIMENTO EM EPS), PARA PISO, ALTURA TOTAL DA LAJE "LT" = 16 CM (PAINEL+ENCHIMENTO+CAPA) = (3+9+4). AF_08/2025</t>
  </si>
  <si>
    <t xml:space="preserve">LAJE PRÉ-MOLDADA UNIDIRECIONAL, BIAPOIADA TIPO LAJE PAINEL TRELIÇADO NERVURADO (COM ENCHIMENTO EM EPS), PARA PISO, ALTURA TOTAL DA LAJE "LT" = 20 CM (PAINEL+ENCHIMENTO+CAPA) = (3+13+4). AF_08/2025</t>
  </si>
  <si>
    <t xml:space="preserve">LAJE PRÉ-MOLDADA UNIDIRECIONAL, BIAPOIADA TIPO LAJE PAINEL TRELIÇADO NERVURADO (COM ENCHIMENTO EM EPS), PARA PISO, ALTURA TOTAL DA LAJE "LT" = 25 CM (PAINEL+ENCHIMENTO+CAPA) = (3+17+5). AF_08/2025</t>
  </si>
  <si>
    <t xml:space="preserve">LAJE PRÉ-MOLDADA UNIDIRECIONAL, BIAPOIADA TIPO LAJE PAINEL TRELIÇADO NERVURADO (COM ENCHIMENTO EM EPS), PARA PISO, ALTURA TOTAL DA LAJE "LT" = 30 CM (PAINEL+ENCHIMENTO+CAPA) = (3+22+5). AF_08/2025</t>
  </si>
  <si>
    <t xml:space="preserve">LAJE PRÉ-MOLDADA UNIDIRECIONAL, BIAPOIADA, PARA FORRO, ENCHIMENTO EM CERÂMICA, VIGOTA CONVENCIONAL, ALTURA TOTAL DA LAJE "LT" = 12 CM (ENCHIMENTO+CAPA) = (8+4). AF_08/2025</t>
  </si>
  <si>
    <t xml:space="preserve">LAJE PRÉ-MOLDADA UNIDIRECIONAL, BIAPOIADA, PARA FORRO, ENCHIMENTO EM CERÂMICA, VIGOTA TRELIÇADA, ALTURA TOTAL DA LAJE "LT" = 12 CM (ENCHIMENTO+CAPA) = (8+4). AF_08/2025</t>
  </si>
  <si>
    <t xml:space="preserve">LAJE PRÉ-MOLDADA UNIDIRECIONAL, BIAPOIADA, PARA PISO, ENCHIMENTO EM CERÂMICA, VIGOTA CONVENCIONAL, ALTURA TOTAL DA LAJE "LT" = 12 CM (ENCHIMENTO+CAPA) = (8+4). AF_08/2025</t>
  </si>
  <si>
    <t xml:space="preserve">LAJE PRÉ-MOLDADA UNIDIRECIONAL, BIAPOIADA, PARA PISO, ENCHIMENTO EM CERÂMICA, VIGOTA TRELIÇADA, ALTURA TOTAL DA LAJE "LT" = 12 CM (ENCHIMENTO+CAPA) = (8+4). AF_08/2025</t>
  </si>
  <si>
    <t xml:space="preserve">LAJE PRÉ-MOLDADA UNIDIRECIONAL, BIAPOIADA, PARA PISO, ENCHIMENTO EM CERÂMICA, VIGOTA TRELIÇADA, ALTURA TOTAL DA LAJE "LT" = 16 CM (ENCHIMENTO+CAPA) = (12+4). AF_08/2025</t>
  </si>
  <si>
    <t xml:space="preserve">LAJE PRÉ-MOLDADA UNIDIRECIONAL, BIAPOIADA, PARA PISO, ENCHIMENTO EM CERÂMICA, VIGOTA TRELIÇADA, ALTURA TOTAL DA LAJE "LT" = 20 CM (ENCHIMENTO+CAPA) = (16+4). AF_08/2025</t>
  </si>
  <si>
    <t xml:space="preserve">LAJE PRÉ-MOLDADA UNIDIRECIONAL, BIAPOIADA, PARA PISO, ENCHIMENTO EM CERÂMICA, VIGOTA TRELIÇADA, ALTURA TOTAL DA LAJE "LT" = 25 CM (ENCHIMENTO+CAPA) = (20+5). AF_08/2025</t>
  </si>
  <si>
    <t xml:space="preserve">LAJE PRÉ-MOLDADA UNIDIRECIONAL, BIAPOIADA, PARA PISO, ENCHIMENTO EM CERÂMICA, VIGOTA TRELIÇADA, ALTURA TOTAL DA LAJE "LT" = 30 CM (ENCHIMENTO+CAPA) = (25+5). AF_08/2025</t>
  </si>
  <si>
    <t xml:space="preserve">LAJE PRÉ-MOLDADA UNIDIRECIONAL, BIAPOIADA, PARA PISO, ENCHIMENTO EM EPS, VIGOTA TRELIÇADA, ALTURA TOTAL DA LAJE "LT" = 12 CM (ENCHIMENTO+CAPA) = (8+4). AF_08/2025</t>
  </si>
  <si>
    <t xml:space="preserve">LAJE PRÉ-MOLDADA UNIDIRECIONAL, BIAPOIADA, PARA PISO, ENCHIMENTO EM EPS, VIGOTA TRELIÇADA, ALTURA TOTAL DA LAJE "LT" = 16 CM (ENCHIMENTO+CAPA) = (12+4). AF_08/2025</t>
  </si>
  <si>
    <t xml:space="preserve">LAJE PRÉ-MOLDADA UNIDIRECIONAL, BIAPOIADA, PARA PISO, ENCHIMENTO EM EPS, VIGOTA TRELIÇADA, ALTURA TOTAL DA LAJE "LT" = 20 CM (ENCHIMENTO+CAPA) = (16+4). AF_08/2025</t>
  </si>
  <si>
    <t xml:space="preserve">LAJE PRÉ-MOLDADA UNIDIRECIONAL, BIAPOIADA, PARA PISO, ENCHIMENTO EM EPS, VIGOTA TRELIÇADA, ALTURA TOTAL DA LAJE "LT" = 25 CM (ENCHIMENTO+CAPA) = (20+5). AF_08/2025</t>
  </si>
  <si>
    <t xml:space="preserve">LAJE PRÉ-MOLDADA UNIDIRECIONAL, BIAPOIADA, PARA PISO, ENCHIMENTO EM EPS, VIGOTA TRELIÇADA, ALTURA TOTAL DA LAJE "LT" = 30 CM (ENCHIMENTO+CAPA) = (25+5). AF_08/2025</t>
  </si>
  <si>
    <t xml:space="preserve">Lastro</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</si>
  <si>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</si>
  <si>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</si>
  <si>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</si>
  <si>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</si>
  <si>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</si>
  <si>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</si>
  <si>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</si>
  <si>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</si>
  <si>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</si>
  <si>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</si>
  <si>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</si>
  <si>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</si>
  <si>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</si>
  <si>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Ligações Prediais de Água e Esgoto</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</si>
  <si>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</si>
  <si>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</si>
  <si>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</si>
  <si>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</si>
  <si>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</si>
  <si>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</si>
  <si>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</si>
  <si>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</si>
  <si>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</si>
  <si>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</si>
  <si>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</si>
  <si>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</si>
  <si>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</si>
  <si>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</si>
  <si>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</si>
  <si>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</si>
  <si>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</si>
  <si>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</si>
  <si>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</si>
  <si>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</si>
  <si>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</si>
  <si>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</si>
  <si>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</si>
  <si>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</si>
  <si>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</si>
  <si>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</si>
  <si>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</si>
  <si>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</si>
  <si>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</si>
  <si>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</si>
  <si>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</si>
  <si>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</si>
  <si>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</si>
  <si>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</si>
  <si>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</si>
  <si>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</si>
  <si>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</si>
  <si>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</si>
  <si>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</si>
  <si>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</si>
  <si>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</si>
  <si>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</si>
  <si>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</si>
  <si>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</si>
  <si>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</si>
  <si>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Obra</t>
  </si>
  <si>
    <t xml:space="preserve">LIMPEZA DE BACIA SANITÁRIA, BIDÊ OU MICTÓRIO EM LOUÇA, INCLUSIVE METAIS CORRESPONDENTES. AF_10/2025_PS</t>
  </si>
  <si>
    <t xml:space="preserve">LIMPEZA DE BANCADA COM PLACA DE ROCHA (MÁRMORE OU GRANITO). AF_10/2025_PS</t>
  </si>
  <si>
    <t xml:space="preserve">LIMPEZA DE BANCADA COM PLACA DE ROCHA E CUBA DE LOUÇA, INCLUSIVE METAIS CORRESPONDENTES. AF_10/2025_PS</t>
  </si>
  <si>
    <t xml:space="preserve">LIMPEZA DE BANCADA DE PIA COM PLACA DE ROCHA E CUBA DE INOX, INCLUSIVE METAIS CORRESPONDENTES. AF_10/2025_PS</t>
  </si>
  <si>
    <t xml:space="preserve">LIMPEZA DE CONTRAPISO COM VASSOURA A SECO. AF_10/2025</t>
  </si>
  <si>
    <t xml:space="preserve">LIMPEZA DE FORRO REMOVÍVEL COM PANO ÚMIDO. AF_10/2025_PS</t>
  </si>
  <si>
    <t xml:space="preserve">LIMPEZA DE GRADIL. AF_10/2025_PS</t>
  </si>
  <si>
    <t xml:space="preserve">LIMPEZA DE JANELA DE VIDRO COM CAIXILHO EM AÇO/ALUMÍNIO/PVC. AF_10/2025_PS</t>
  </si>
  <si>
    <t xml:space="preserve">LIMPEZA DE JANELA INTEIRAMENTE DE VIDRO. AF_10/2025_PS</t>
  </si>
  <si>
    <t xml:space="preserve">LIMPEZA DE PISO CERÂMICO OU COM PEDRAS RÚSTICAS UTILIZANDO ÁCIDO MURIÁTICO. AF_10/2025_PS</t>
  </si>
  <si>
    <t xml:space="preserve">LIMPEZA DE PISO CERÂMICO OU PORCELANATO COM PANO ÚMIDO. AF_10/2025_PS</t>
  </si>
  <si>
    <t xml:space="preserve">LIMPEZA DE PISO CERÂMICO OU PORCELANATO COM VASSOURA A SECO. AF_10/2025</t>
  </si>
  <si>
    <t xml:space="preserve">LIMPEZA DE PISO CERÂMICO/ PORCELANATO/ MÁRMORE/ GRANITO UTILIZANDO DETERGENTE NEUTRO E ESCOVAÇÃO MANUAL. AF_10/2025_PS</t>
  </si>
  <si>
    <t xml:space="preserve">LIMPEZA DE PISO DE LADRILHO HIDRÁULICO COM PANO ÚMIDO. AF_10/2025_PS</t>
  </si>
  <si>
    <t xml:space="preserve">LIMPEZA DE PISO UTILIZANDO DETERGENTE NEUTRO E ESCOVAÇÃO MECÂNICA. AF_10/2025</t>
  </si>
  <si>
    <t xml:space="preserve">LIMPEZA DE PISO VINÍLICO COM VASSOURA E PANO ÚMIDO. AF_10/2025_PS</t>
  </si>
  <si>
    <t xml:space="preserve">LIMPEZA DE PORTA DE MADEIRA. AF_10/2025_PS</t>
  </si>
  <si>
    <t xml:space="preserve">LIMPEZA DE PORTA DE VIDRO COM CAIXILHO EM AÇO/ ALUMÍNIO/ PVC. AF_10/2025_PS</t>
  </si>
  <si>
    <t xml:space="preserve">LIMPEZA DE PORTA EM AÇO/ALUMÍNIO. AF_10/2025_PS</t>
  </si>
  <si>
    <t xml:space="preserve">LIMPEZA DE PORTA INTEIRAMENTE DE VIDRO. AF_10/2025_PS</t>
  </si>
  <si>
    <t xml:space="preserve">LIMPEZA DE REVESTIMENTO CERÂMICO EM PAREDE COM PANO ÚMIDO. AF_10/2025_PS</t>
  </si>
  <si>
    <t xml:space="preserve">LIMPEZA DE REVESTIMENTO CERÂMICO/ MÁRMORE/ GRANITO EM PAREDE UTILIZANDO DETERGENTE NEUTRO E ESCOVAÇÃO MANUAL. AF_10/2025_PS</t>
  </si>
  <si>
    <t xml:space="preserve">LIMPEZA DE RODAS DE CAMINHÕES COM JATO DE ALTA PRESSÃO, POR EIXO. AF_10/2025</t>
  </si>
  <si>
    <t xml:space="preserve">LIMPEZA DE RUA COM CAMINHÃO PIPA. AF_10/2025</t>
  </si>
  <si>
    <t xml:space="preserve">LIMPEZA DE RUA COM JATO DE ALTA PRESSÃO. AF_10/2025</t>
  </si>
  <si>
    <t xml:space="preserve">LIMPEZA DE SUPERFÍCIE PISO OU PAREDE COM JATO DE ALTA PRESSÃO. AF_10/2025</t>
  </si>
  <si>
    <t xml:space="preserve">LIMPEZA DE TANQUE OU LAVATÓRIO DE LOUÇA ISOLADO, INCLUSIVE METAIS CORRESPONDENTES. AF_10/2025_PS</t>
  </si>
  <si>
    <t xml:space="preserve">RETIRADA DE SALVA PISO DO CHÃO. AF_10/2025</t>
  </si>
  <si>
    <t xml:space="preserve">Livro SINAPI: Cálculos e Parâmetros</t>
  </si>
  <si>
    <t xml:space="preserve">AJUDANTE DE ARMADOR COM ENCARGOS COMPLEMENTARES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</si>
  <si>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</si>
  <si>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</si>
  <si>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</si>
  <si>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</si>
  <si>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</si>
  <si>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</si>
  <si>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</si>
  <si>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</si>
  <si>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</si>
  <si>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</si>
  <si>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</si>
  <si>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</si>
  <si>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</si>
  <si>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</si>
  <si>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</si>
  <si>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</si>
  <si>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</si>
  <si>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</si>
  <si>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</si>
  <si>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</si>
  <si>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</si>
  <si>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</si>
  <si>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</si>
  <si>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</si>
  <si>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</si>
  <si>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</si>
  <si>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</si>
  <si>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</si>
  <si>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</si>
  <si>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</si>
  <si>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</si>
  <si>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</si>
  <si>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</si>
  <si>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</si>
  <si>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</si>
  <si>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</si>
  <si>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</si>
  <si>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</si>
  <si>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</si>
  <si>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</si>
  <si>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</si>
  <si>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</si>
  <si>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</si>
  <si>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</si>
  <si>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</si>
  <si>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</si>
  <si>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</si>
  <si>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</si>
  <si>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</si>
  <si>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</si>
  <si>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</si>
  <si>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</si>
  <si>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</si>
  <si>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</si>
  <si>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</si>
  <si>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</si>
  <si>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</si>
  <si>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</si>
  <si>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</si>
  <si>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</si>
  <si>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</si>
  <si>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</si>
  <si>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</si>
  <si>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</si>
  <si>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</si>
  <si>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</si>
  <si>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</si>
  <si>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</si>
  <si>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</si>
  <si>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</si>
  <si>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</si>
  <si>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</si>
  <si>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</si>
  <si>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</si>
  <si>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</si>
  <si>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</si>
  <si>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</si>
  <si>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LABORATORIO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</si>
  <si>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</si>
  <si>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</si>
  <si>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</si>
  <si>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</si>
  <si>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</si>
  <si>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</si>
  <si>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</si>
  <si>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</si>
  <si>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</si>
  <si>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</si>
  <si>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</si>
  <si>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LADRILHEIRO (ENCARGOS COMPLEMENTARES) - HORISTA</t>
  </si>
  <si>
    <t xml:space="preserve">CURSO DE CAPACITAÇÃO PARA AZULEJISTA OU LADRILHEIRO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</si>
  <si>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</si>
  <si>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</si>
  <si>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</si>
  <si>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</si>
  <si>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</si>
  <si>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</si>
  <si>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</si>
  <si>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</si>
  <si>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</si>
  <si>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</si>
  <si>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</si>
  <si>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</si>
  <si>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</si>
  <si>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</si>
  <si>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</si>
  <si>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</si>
  <si>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</si>
  <si>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</si>
  <si>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</si>
  <si>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</si>
  <si>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</si>
  <si>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</si>
  <si>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</si>
  <si>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</si>
  <si>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</si>
  <si>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</si>
  <si>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</si>
  <si>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</si>
  <si>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</si>
  <si>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</si>
  <si>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</si>
  <si>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</si>
  <si>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</si>
  <si>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</si>
  <si>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</si>
  <si>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</si>
  <si>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</si>
  <si>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</si>
  <si>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</si>
  <si>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</si>
  <si>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</si>
  <si>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</si>
  <si>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</si>
  <si>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</si>
  <si>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</si>
  <si>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</si>
  <si>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</si>
  <si>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</si>
  <si>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</si>
  <si>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</si>
  <si>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</si>
  <si>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</si>
  <si>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</si>
  <si>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DE TUBO AÇO/EQUIPAMENTOS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</si>
  <si>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</si>
  <si>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</si>
  <si>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</si>
  <si>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</si>
  <si>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</si>
  <si>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(ENCARGOS COMPLEMENTARES) - MENSALISTA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</si>
  <si>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</si>
  <si>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</si>
  <si>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</si>
  <si>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</si>
  <si>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</si>
  <si>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</si>
  <si>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</si>
  <si>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</si>
  <si>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</si>
  <si>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</si>
  <si>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</si>
  <si>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</si>
  <si>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</si>
  <si>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</si>
  <si>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</si>
  <si>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</si>
  <si>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</si>
  <si>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</si>
  <si>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</si>
  <si>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</si>
  <si>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</si>
  <si>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</si>
  <si>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</si>
  <si>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</si>
  <si>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</si>
  <si>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</si>
  <si>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</si>
  <si>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</si>
  <si>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</si>
  <si>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</si>
  <si>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</si>
  <si>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</si>
  <si>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</si>
  <si>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</si>
  <si>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</si>
  <si>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</si>
  <si>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</si>
  <si>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</si>
  <si>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</si>
  <si>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</si>
  <si>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</si>
  <si>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</si>
  <si>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</si>
  <si>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</si>
  <si>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</si>
  <si>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</si>
  <si>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</si>
  <si>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</si>
  <si>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</si>
  <si>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</si>
  <si>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</si>
  <si>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</si>
  <si>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</si>
  <si>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</si>
  <si>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</si>
  <si>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</si>
  <si>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</si>
  <si>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</si>
  <si>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</si>
  <si>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</si>
  <si>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</si>
  <si>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</si>
  <si>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</si>
  <si>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</si>
  <si>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</si>
  <si>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</si>
  <si>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</si>
  <si>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</si>
  <si>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</si>
  <si>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</si>
  <si>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</si>
  <si>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</si>
  <si>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</si>
  <si>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</si>
  <si>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</si>
  <si>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</si>
  <si>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</si>
  <si>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</si>
  <si>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</si>
  <si>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</si>
  <si>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</si>
  <si>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</si>
  <si>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</si>
  <si>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</si>
  <si>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</si>
  <si>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</si>
  <si>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</si>
  <si>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</si>
  <si>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</si>
  <si>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</si>
  <si>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</si>
  <si>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</si>
  <si>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</si>
  <si>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</si>
  <si>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</si>
  <si>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</si>
  <si>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</si>
  <si>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</si>
  <si>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</si>
  <si>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</si>
  <si>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</si>
  <si>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</si>
  <si>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</si>
  <si>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ELETROELETRÔNICOS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</si>
  <si>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</si>
  <si>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</si>
  <si>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</si>
  <si>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ELETROMECÂNICO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</si>
  <si>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</si>
  <si>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</si>
  <si>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</si>
  <si>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</si>
  <si>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</si>
  <si>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</si>
  <si>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</si>
  <si>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</si>
  <si>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</si>
  <si>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</si>
  <si>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</si>
  <si>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</si>
  <si>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</si>
  <si>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</si>
  <si>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</si>
  <si>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</si>
  <si>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</si>
  <si>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</si>
  <si>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</si>
  <si>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</si>
  <si>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</si>
  <si>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</si>
  <si>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</si>
  <si>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</si>
  <si>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</si>
  <si>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</si>
  <si>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</si>
  <si>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</si>
  <si>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</si>
  <si>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</si>
  <si>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</si>
  <si>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</si>
  <si>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</si>
  <si>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</si>
  <si>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</si>
  <si>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</si>
  <si>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</si>
  <si>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</si>
  <si>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</si>
  <si>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</si>
  <si>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</si>
  <si>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</si>
  <si>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</si>
  <si>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</si>
  <si>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</si>
  <si>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</si>
  <si>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</si>
  <si>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</si>
  <si>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</si>
  <si>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</si>
  <si>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</si>
  <si>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</si>
  <si>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</si>
  <si>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</si>
  <si>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</si>
  <si>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</si>
  <si>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</si>
  <si>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</si>
  <si>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</si>
  <si>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</si>
  <si>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</si>
  <si>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</si>
  <si>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Locação de Obras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</si>
  <si>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</si>
  <si>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</si>
  <si>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</si>
  <si>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</si>
  <si>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</si>
  <si>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</si>
  <si>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</si>
  <si>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</si>
  <si>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</si>
  <si>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</si>
  <si>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</si>
  <si>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</si>
  <si>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Louças e Metais</t>
  </si>
  <si>
    <t xml:space="preserve">ACABAMENTO MONOCOMANDO PARA CHUVEIRO - FORNECIMENTO E INSTALAÇÃO. AF_02/2026</t>
  </si>
  <si>
    <t xml:space="preserve">APARELHO MISTURADOR DE MESA PARA LAVATÓRIO, PADRÃO MÉDIO - FORNECIMENTO E INSTALAÇÃO. AF_02/2026</t>
  </si>
  <si>
    <t xml:space="preserve">APARELHO MISTURADOR DE MESA PARA PIA DE COZINHA, PADRÃO MÉDIO - FORNECIMENTO E INSTALAÇÃO. AF_02/2026</t>
  </si>
  <si>
    <t xml:space="preserve">ASSENTO SANITÁRIO CONVENCIONAL - FORNECIMENTO E INSTALAÇÃO. AF_02/2026</t>
  </si>
  <si>
    <t xml:space="preserve">ASSENTO SANITÁRIO INFANTIL - FORNECIMENTO E INSTALAÇÃO. AF_02/2026</t>
  </si>
  <si>
    <t xml:space="preserve">ASSENTO SANITÁRIO PARA PCD - FORNECIMENTO E INSTALAÇÃO. AF_02/2026</t>
  </si>
  <si>
    <t xml:space="preserve">BACIA SANITÁRIA COM CAIXA ACOPLADA LOUÇA BRANCA - FORNECIMENTO E INSTALAÇÃO. AF_02/2026</t>
  </si>
  <si>
    <t xml:space="preserve">BACIA SANITÁRIA COM CAIXA ACOPLADA LOUÇA BRANCA - PADRÃO MÉDIO, INCLUSO ENGATE FLEXÍVEL EM METAL CROMADO, 1/2" X 40 CM - FORNECIMENTO E INSTALAÇÃO. AF_02/2026</t>
  </si>
  <si>
    <t xml:space="preserve">BACIA SANITÁRIA COM CAIXA ACOPLADA LOUÇA BRANCA, INCLUSO ENGATE FLEXÍVEL EM PLÁSTICO BRANCO, 1/2" X 40 CM - FORNECIMENTO E INSTALAÇÃO. AF_02/2026</t>
  </si>
  <si>
    <t xml:space="preserve">BACIA SANITÁRIA COM CAIXA ACOPLADA PARA PCD COM FURO FRONTAL EM LOUÇA BRANCA SEM ASSENTO - FORNECIMENTO E INSTALAÇÃO. AF_02/2026</t>
  </si>
  <si>
    <t xml:space="preserve">BACIA SANITÁRIA COM CAIXA ACOPLADA, LOUÇA BRANCA - PADRÃO ALTO - FORNECIMENTO E INSTALAÇÃO. AF_02/2026</t>
  </si>
  <si>
    <t xml:space="preserve">BACIA SANITÁRIA EM LOUÇA BRANCA PARA PCD SEM FURO FRONTAL, COM TUBO DE LIGAÇÃO CROMADO, SEM ASSENTO - FORNECIMENTO E INSTALAÇÃO. AF_02/2026_PS</t>
  </si>
  <si>
    <t xml:space="preserve">BACIA SANITÁRIA EM LOUÇA BRANCA, COM TUBO DE LIGAÇÃO CROMADO - FORNECIMENTO E INSTALAÇÃO. AF_02/2026_PS</t>
  </si>
  <si>
    <t xml:space="preserve">BACIA SANITÁRIA INFANTIL LOUÇA BRANCA, COM TUBO DE LIGAÇÃO CROMADO - FORNECIMENTO E INSTALAÇÃO. AF_02/2026_PS</t>
  </si>
  <si>
    <t xml:space="preserve">BANCADA DE GRANITO CINZA POLIDO, DE 0,50 X 0,60 M, PARA LAVATÓRIO - FORNECIMENTO E INSTALAÇÃO. AF_02/2026</t>
  </si>
  <si>
    <t xml:space="preserve">BANCADA DE GRANITO CINZA POLIDO, DE 1,50 X 0,60 M, PARA PIA DE COZINHA - FORNECIMENTO E INSTALAÇÃO. AF_02/2026</t>
  </si>
  <si>
    <t xml:space="preserve">BANCADA DE GRANITO CINZA POLIDO, DE 2,00 X 0,60 M, PARA LAVATÓRIO - FORNECIMENTO E INSTALAÇÃO. AF_02/2026</t>
  </si>
  <si>
    <t xml:space="preserve">BANCADA DE GRANITO CINZA POLIDO, DE 3,00 X 0,60 M, PARA LAVATÓRIO - FORNECIMENTO E INSTALAÇÃO. AF_02/2026</t>
  </si>
  <si>
    <t xml:space="preserve">BANCADA DE MÁRMORE BRANCO POLIDO, DE 0,50 X 0,60 M, PARA LAVATÓRIO - FORNECIMENTO E INSTALAÇÃO. AF_02/2026</t>
  </si>
  <si>
    <t xml:space="preserve">BANCADA DE MÁRMORE BRANCO POLIDO, DE 1,50 X 0,60 M, PARA PIA DE COZINHA - FORNECIMENTO E INSTALAÇÃO. AF_02/2026</t>
  </si>
  <si>
    <t xml:space="preserve">BANCADA DE MÁRMORE SINTÉTICO 120 X 60CM, COM CUBA INTEGRADA, INCLUSO SIFÃO TIPO FLEXÍVEL EM PVC, VÁLVULA EM PLÁSTICO CROMADO TIPO AMERICANA E TORNEIRA CROMADA LONGA, DE PAREDE, PADRÃO POPULAR - FORNECIMENTO E INSTALAÇÃO. AF_02/2026</t>
  </si>
  <si>
    <t xml:space="preserve">BANCADA DE MÁRMORE SINTÉTICO 120 X 60CM, COM CUBA INTEGRADA, INCLUSO SIFÃO TIPO GARRAFA EM PVC, VÁLVULA EM PLÁSTICO CROMADO TIPO AMERICANA E TORNEIRA CROMADA LONGA, DE PAREDE, PADRÃO POPULAR - FORNECIMENTO E INSTALAÇÃO. AF_02/2026</t>
  </si>
  <si>
    <t xml:space="preserve">BANCADA DE MÁRMORE SINTÉTICO, DE 120 X 60CM, COM CUBA INTEGRADA - FORNECIMENTO E INSTALAÇÃO. AF_02/2026</t>
  </si>
  <si>
    <t xml:space="preserve">BANCADA GRANITO CINZA 150 X 60 CM, COM CUBA DE EMBUTIR DE AÇO, VÁLVULA AMERICANA EM METAL, SIFÃO FLEXÍVEL EM PVC, ENGATE FLEXÍVEL 30 CM, TORNEIRA CROMADA LONGA, DE PAREDE, 1/2" OU 3/4", P/ COZINHA, PADRÃO POPULAR - FORNEC. E INSTALAÇÃO. AF_02/2026</t>
  </si>
  <si>
    <t xml:space="preserve">BANCADA GRANITO CINZA, 50 X 60 CM, INCL. CUBA DE EMBUTIR OVAL LOUÇA BRANCA 35 X 50 CM, VÁLVULA METAL CROMADO, SIFÃO FLEXÍVEL PVC, ENGATE 30 CM FLEXÍVEL PLÁSTICO E TORNEIRA CROMADA DE MESA, PADRÃO POPULAR - FORNEC. E INSTALAÇÃO. AF_02/2026</t>
  </si>
  <si>
    <t xml:space="preserve">BANCADA MÁRMORE BRANCO 150 X 60 CM, COM CUBA DE EMBUTIR DE AÇO, VÁLVULA AMERICANA E SIFÃO TIPO GARRAFA EM METAL, ENGATE FLEXÍVEL 30 CM, TORNEIRA CROMADA, DE MESA, 1/2" OU 3/4", PARA PIA COZINHA, PADRÃO ALTO - FORNEC. E INSTALAÇÃO. AF_02/2026</t>
  </si>
  <si>
    <t xml:space="preserve">BANCADA MÁRMORE BRANCO, 50 X 60 CM, INCLUSO CUBA DE EMBUTIR OVAL EM LOUÇA BRANCA 35 X 50 CM, VÁLVULA, SIFÃO TIPO GARRAFA E ENGATE FLEXÍVEL 40 CM EM METAL CROMADO E APARELHO MISTURADOR DE MESA, PADRÃO MÉDIO - FORNEC. E INSTALAÇÃO. AF_02/2026</t>
  </si>
  <si>
    <t xml:space="preserve">BANCO ARTICULADO, EM AÇO INOX, PARA PCD, FIXADO NA PAREDE - FORNECIMENTO E INSTALAÇÃO. AF_02/2026</t>
  </si>
  <si>
    <t xml:space="preserve">BARRA DE APOIO EM "L", EM AÇO INOX POLIDO 70 X 70 CM, FIXADA NA PAREDE - FORNECIMENTO E INSTALAÇÃO. AF_02/2026</t>
  </si>
  <si>
    <t xml:space="preserve">BARRA DE APOIO EM "L", EM AÇO INOX POLIDO 80 X 80 CM, FIXADA NA PAREDE - FORNECIMENTO E INSTALAÇÃO. AF_02/2026</t>
  </si>
  <si>
    <t xml:space="preserve">BARRA DE APOIO LATERAL ARTICULADA, COM TRAVA, EM AÇO INOX POLIDO, FIXADA NA PAREDE - FORNECIMENTO E INSTALAÇÃO. AF_02/2026</t>
  </si>
  <si>
    <t xml:space="preserve">BARRA DE APOIO RETA, EM ALUMÍNIO, COMPRIMENTO 60 CM, FIXADA NA PAREDE - FORNECIMENTO E INSTALAÇÃO. AF_02/2026</t>
  </si>
  <si>
    <t xml:space="preserve">BARRA DE APOIO RETA, EM ALUMÍNIO, COMPRIMENTO 70 CM, FIXADA NA PAREDE - FORNECIMENTO E INSTALAÇÃO. AF_02/2026</t>
  </si>
  <si>
    <t xml:space="preserve">BARRA DE APOIO RETA, EM ALUMÍNIO, COMPRIMENTO 80 CM, FIXADA NA PAREDE - FORNECIMENTO E INSTALAÇÃO. AF_02/2026</t>
  </si>
  <si>
    <t xml:space="preserve">BARRA DE APOIO RETA, EM ALUMÍNIO, COMPRIMENTO 90 CM, FIXADA NA PAREDE - FORNECIMENTO E INSTALAÇÃO. AF_02/2026</t>
  </si>
  <si>
    <t xml:space="preserve">BARRA DE APOIO RETA, EM AÇO INOX POLIDO, COMPRIMENTO 40 CM, FIXADA NA PAREDE - FORNECIMENTO E INSTALAÇÃO. AF_02/2026</t>
  </si>
  <si>
    <t xml:space="preserve">BARRA DE APOIO RETA, EM AÇO INOX POLIDO, COMPRIMENTO 60 CM, FIXADA NA PAREDE - FORNECIMENTO E INSTALAÇÃO. AF_02/2026</t>
  </si>
  <si>
    <t xml:space="preserve">BARRA DE APOIO RETA, EM AÇO INOX POLIDO, COMPRIMENTO 70 CM, FIXADA NA PAREDE - FORNECIMENTO E INSTALAÇÃO. AF_02/2026</t>
  </si>
  <si>
    <t xml:space="preserve">BARRA DE APOIO RETA, EM AÇO INOX POLIDO, COMPRIMENTO 80 CM, FIXADA NA PAREDE - FORNECIMENTO E INSTALAÇÃO. AF_02/2026</t>
  </si>
  <si>
    <t xml:space="preserve">BARRA DE APOIO RETA, EM AÇO INOX POLIDO, COMPRIMENTO 90 CM, FIXADA NA PAREDE - FORNECIMENTO E INSTALAÇÃO. AF_02/2026</t>
  </si>
  <si>
    <t xml:space="preserve">CABIDE METÁLICO TIPO GANCHO EM METAL CROMADO, INCLUSO FIXAÇÃO. AF_02/2026</t>
  </si>
  <si>
    <t xml:space="preserve">CHUVEIRO ELÉTRICO COMUM CORPO PLÁSTICO, TIPO DUCHA - FORNECIMENTO E INSTALAÇÃO. AF_02/2026</t>
  </si>
  <si>
    <t xml:space="preserve">CUBA DE EMBUTIR DE AÇO INOXIDÁVEL MÉDIA, INCLUSO VÁLVULA TIPO AMERICANA E SIFÃO TIPO GARRAFA EM METAL CROMADO - FORNECIMENTO E INSTALAÇÃO. AF_02/2026</t>
  </si>
  <si>
    <t xml:space="preserve">CUBA DE EMBUTIR DE AÇO INOXIDÁVEL MÉDIA, INCLUSO VÁLVULA TIPO AMERICANA EM METAL CROMADO E SIFÃO FLEXÍVEL EM PVC - FORNECIMENTO E INSTALAÇÃO. AF_02/2026</t>
  </si>
  <si>
    <t xml:space="preserve">CUBA DE EMBUTIR OVAL EM LOUÇA BRANCA, 35 X 50 CM OU EQUIVALENTE, INCLUSO VÁLVULA E SIFÃO TIPO GARRAFA EM METAL CROMADO - FORNECIMENTO E INSTALAÇÃO. AF_02/2026</t>
  </si>
  <si>
    <t xml:space="preserve">CUBA DE EMBUTIR OVAL EM LOUÇA BRANCA, 35 X 50 CM OU EQUIVALENTE, INCLUSO VÁLVULA EM METAL CROMADO E SIFÃO FLEXÍVEL EM PVC - FORNECIMENTO E INSTALAÇÃO. AF_02/2026</t>
  </si>
  <si>
    <t xml:space="preserve">CUBA DE EMBUTIR OVAL EM LOUÇA BRANCA, 35 X 50CM OU EQUIVALENTE - FORNECIMENTO E INSTALAÇÃO. AF_02/2026</t>
  </si>
  <si>
    <t xml:space="preserve">CUBA DE EMBUTIR REDONDA EM LOUÇA BRANCA, 36 CM OU EQUIVALENTE - FORNECIMENTO E INSTALAÇÃO. AF_02/2026</t>
  </si>
  <si>
    <t xml:space="preserve">CUBA DE EMBUTIR RETANGULAR DE AÇO INOXIDÁVEL, 46 X 30 X 12 CM - FORNECIMENTO E INSTALAÇÃO. AF_02/2026</t>
  </si>
  <si>
    <t xml:space="preserve">CUBA DE EMBUTIR RETANGULAR DE AÇO INOXIDÁVEL, 56 X 33 X 12 CM - FORNECIMENTO E INSTALAÇÃO. AF_02/2026</t>
  </si>
  <si>
    <t xml:space="preserve">DISPENSER DE MESA, PARA SABONETE LÍQUIDO ACABAMENTO METAL CROMADO, ACIONAMENTO HIDROMECÂNICO POR LEVE PRESSÃO MANUAL. AF_02/2026</t>
  </si>
  <si>
    <t xml:space="preserve">DISPENSER DE PLÁSTICO COM ALAVANCA PARA TOALHA DE PAPEL EM BOBINA, INCLUSO FIXAÇÃO. AF_02/2026</t>
  </si>
  <si>
    <t xml:space="preserve">DISPENSER DE PLÁSTICO PARA PAPEL HIGIÊNICO, INCLUSO FIXAÇÃO. AF_02/2026</t>
  </si>
  <si>
    <t xml:space="preserve">DISPENSER DE PLÁSTICO PARA TOALHA DE PAPEL INTERFOLHADA, INCLUSO FIXAÇÃO. AF_02/2026</t>
  </si>
  <si>
    <t xml:space="preserve">DUCHA HIGIÊNICA EM METAL CROMADO, COM GATILHO E REGISTRO - FORNECIMENTO E INSTALAÇÃO. AF_02/2026</t>
  </si>
  <si>
    <t xml:space="preserve">ENGATE FLEXÍVEL EM INOX, 1/2" X 30 CM - FORNECIMENTO E INSTALAÇÃO. AF_02/2026</t>
  </si>
  <si>
    <t xml:space="preserve">ENGATE FLEXÍVEL EM INOX, 1/2" X 40 CM - FORNECIMENTO E INSTALAÇÃO. AF_02/2026</t>
  </si>
  <si>
    <t xml:space="preserve">ENGATE FLEXÍVEL EM PLÁSTICO BRANCO, 1/2" X 30CM - FORNECIMENTO E INSTALAÇÃO. AF_02/2026</t>
  </si>
  <si>
    <t xml:space="preserve">ENGATE FLEXÍVEL EM PLÁSTICO BRANCO, 1/2" X 40CM - FORNECIMENTO E INSTALAÇÃO. AF_02/2026</t>
  </si>
  <si>
    <t xml:space="preserve">KIT DE ACESSÓRIOS PARA BANHEIRO EM METAL CROMADO, 5 PEÇAS, INCLUSO FIXAÇÃO. AF_02/2026</t>
  </si>
  <si>
    <t xml:space="preserve">LAVATÓRIO LOUÇA BRANCA COM COLUNA SUSPENSA, PCD, *43 X 53* CM - FORNECIMENTO E INSTALAÇÃO. AF_02/2026</t>
  </si>
  <si>
    <t xml:space="preserve">LAVATÓRIO LOUÇA BRANCA COM COLUNA, *44 X 35* CM, PADRÃO POPULAR - FORNECIMENTO E INSTALAÇÃO. AF_02/2026</t>
  </si>
  <si>
    <t xml:space="preserve">LAVATÓRIO LOUÇA BRANCA COM COLUNA, *44 X 35* CM, PADRÃO POPULAR, INCLUSO SIFÃO FLEXÍVEL EM PVC, VÁLVULA E ENGATE FLEXÍVEL 30 CM EM PLÁSTICO E COM TORNEIRA CROMADA PADRÃO POPULAR - FORNECIMENTO E INSTALAÇÃO. AF_02/2026</t>
  </si>
  <si>
    <t xml:space="preserve">LAVATÓRIO LOUÇA BRANCA COM COLUNA, *54 X 44* CM OU EQUIVALENTE, PADRÃO MÉDIO - FORNECIMENTO E INSTALAÇÃO. AF_02/2026</t>
  </si>
  <si>
    <t xml:space="preserve">LAVATÓRIO LOUÇA BRANCA COM COLUNA, 45 X 55 CM OU EQUIVALENTE, PADRÃO MÉDIO, INCLUSO SIFÃO TIPO GARRAFA, VÁLVULA E ENGATE FLEXÍVEL DE 40 CM EM METAL CROMADO, COM APARELHO MISTURADOR PADRÃO MÉDIO - FORNECIMENTO E INSTALAÇÃO. AF_02/2026</t>
  </si>
  <si>
    <t xml:space="preserve">LAVATÓRIO LOUÇA BRANCA COM COLUNA, 45 X 55 CM OU EQUIVALENTE, PADRÃO MÉDIO, INCLUSO SIFÃO TIPO GARRAFA, VÁLVULA E ENGATE FLEXÍVEL DE 40 CM EM METAL CROMADO, COM TORNEIRA CROMADA DE MESA, PADRÃO MÉDIO - FORNECIMENTO E INSTALAÇÃO. AF_02/2026</t>
  </si>
  <si>
    <t xml:space="preserve">LAVATÓRIO LOUÇA BRANCA SUSPENSO, *40 X 30* CM OU EQUIVALENTE, PADRÃO POPULAR - FORNECIMENTO E INSTALAÇÃO. AF_02/2026</t>
  </si>
  <si>
    <t xml:space="preserve">LAVATÓRIO LOUÇA BRANCA SUSPENSO, *40 X 30* CM OU EQUIVALENTE, PADRÃO POPULAR, INCLUSO SIFÃO FLEXÍVEL EM PVC, VÁLVULA E ENGATE FLEXÍVEL 30 CM EM PLÁSTICO E TORNEIRA CROMADA DE MESA, PADRÃO POPULAR - FORNECIMENTO E INSTALAÇÃO. AF_02/2026</t>
  </si>
  <si>
    <t xml:space="preserve">LAVATÓRIO LOUÇA BRANCA SUSPENSO, *40 X 30* CM OU EQUIVALENTE, PADRÃO POPULAR, INCLUSO SIFÃO TIPO GARRAFA EM PVC, VÁLVULA E ENGATE FLEXÍVEL 30 CM EM PLÁSTICO E TORNEIRA CROMADA DE MESA, PADRÃO POPULAR - FORNECIMENTO E INSTALAÇÃO. AF_02/2026</t>
  </si>
  <si>
    <t xml:space="preserve">MANOPLA E CANOPLA CROMADA - FORNECIMENTO E INSTALAÇÃO. AF_02/2026</t>
  </si>
  <si>
    <t xml:space="preserve">MICTÓRIO COLETIVO EM AÇO INOXIDÁVEL, 1,0 M - FORNECIMENTO E INSTALAÇÃO. AF_02/2026</t>
  </si>
  <si>
    <t xml:space="preserve">MICTÓRIO SIFONADO COM VÁLVULA DE DESCARGA EM LOUÇA BRANCA - PADRÃO MÉDIO - FORNECIMENTO E INSTALAÇÃO. AF_02/2026</t>
  </si>
  <si>
    <t xml:space="preserve">MICTÓRIO SIFONADO LOUÇA BRANCA PARA ENTRADA DE ÁGUA EMBUTIDA - PADRÃO ALTO - FORNECIMENTO E INSTALAÇÃO. AF_02/2026</t>
  </si>
  <si>
    <t xml:space="preserve">PAPELEIRA DE PAREDE EM METAL CROMADO SEM TAMPA, INCLUSO FIXAÇÃO. AF_02/2026</t>
  </si>
  <si>
    <t xml:space="preserve">PIA DE AÇO INOX, DE *0,55 X 1,20* M COM 1 CUBA - FORNECIMENTO E INSTALAÇÃO. AF_02/2026</t>
  </si>
  <si>
    <t xml:space="preserve">PORTA TOALHA BANHO EM METAL CROMADO, TIPO BARRA, INCLUSO FIXAÇÃO. AF_02/2026</t>
  </si>
  <si>
    <t xml:space="preserve">PORTA TOALHA ROSTO EM METAL CROMADO, TIPO ARGOLA, INCLUSO FIXAÇÃO. AF_02/2026</t>
  </si>
  <si>
    <t xml:space="preserve">PRATELEIRA DE VIDRO COM SUPORTE CROMADO, INCLUSO FIXAÇÃO. AF_02/2026</t>
  </si>
  <si>
    <t xml:space="preserve">PUXADOR PARA PCD, FIXADO NA PORTA - FORNECIMENTO E INSTALAÇÃO. AF_02/2026</t>
  </si>
  <si>
    <t xml:space="preserve">SABONETEIRA DE PAREDE EM METAL CROMADO, INCLUSO FIXAÇÃO. AF_02/2026</t>
  </si>
  <si>
    <t xml:space="preserve">SABONETEIRA PLÁSTICA TIPO DISPENSER PARA SABONETE LÍQUIDO COM RESERVATÓRIO 800 A 1500 ML, INCLUSO FIXAÇÃO. AF_02/2026</t>
  </si>
  <si>
    <t xml:space="preserve">SIFÃO DO TIPO FLEXÍVEL EM PVC 1" X 1.1/2" - FORNECIMENTO E INSTALAÇÃO. AF_02/2026</t>
  </si>
  <si>
    <t xml:space="preserve">SIFÃO DO TIPO GARRAFA EM METAL CROMADO 1" X 1.1/2" - FORNECIMENTO E INSTALAÇÃO. AF_02/2026</t>
  </si>
  <si>
    <t xml:space="preserve">SIFÃO DO TIPO GARRAFA/COPO EM PVC 1.1/4" X 1.1/2" - FORNECIMENTO E INSTALAÇÃO. AF_02/2026</t>
  </si>
  <si>
    <t xml:space="preserve">SUPORTE MÃO FRANCESA EM AÇO, ABAS IGUAIS 30 CM, CAPACIDADE MÍNIMA 60 KG, BRANCO - FORNECIMENTO E INSTALAÇÃO. AF_02/2026</t>
  </si>
  <si>
    <t xml:space="preserve">SUPORTE MÃO FRANCESA EM AÇO, ABAS IGUAIS 40 CM, CAPACIDADE MÍNIMA 70 KG, BRANCO - FORNECIMENTO E INSTALAÇÃO. AF_02/2026</t>
  </si>
  <si>
    <t xml:space="preserve">TANQUE DE LOUÇA BRANCA COM COLUNA, 30L OU EQUIVALENTE - FORNECIMENTO E INSTALAÇÃO. AF_02/2026</t>
  </si>
  <si>
    <t xml:space="preserve">TANQUE DE LOUÇA BRANCA COM COLUNA, 30L OU EQUIVALENTE, INCLUSO SIFÃO FLEXÍVEL EM PVC, VÁLVULA METÁLICA E TORNEIRA DE METAL CROMADO PADRÃO MÉDIO - FORNECIMENTO E INSTALAÇÃO. AF_02/2026</t>
  </si>
  <si>
    <t xml:space="preserve">TANQUE DE LOUÇA BRANCA COM COLUNA, 30L OU EQUIVALENTE, INCLUSO SIFÃO FLEXÍVEL EM PVC, VÁLVULA PLÁSTICA E TORNEIRA DE METAL CROMADO PADRÃO POPULAR - FORNECIMENTO E INSTALAÇÃO. AF_02/2026</t>
  </si>
  <si>
    <t xml:space="preserve">TANQUE DE LOUÇA BRANCA COM COLUNA, 30L OU EQUIVALENTE, INCLUSO SIFÃO FLEXÍVEL EM PVC, VÁLVULA PLÁSTICA E TORNEIRA DE PLÁSTICO - FORNECIMENTO E INSTALAÇÃO. AF_02/2026</t>
  </si>
  <si>
    <t xml:space="preserve">TANQUE DE LOUÇA BRANCA SUSPENSO, *20*L OU EQUIVALENTE - FORNECIMENTO E INSTALAÇÃO. AF_02/2026</t>
  </si>
  <si>
    <t xml:space="preserve">TANQUE DE LOUÇA BRANCA SUSPENSO, 20L OU EQUIVALENTE, INCLUSO SIFÃO TIPO GARRAFA EM METAL CROMADO, VÁLVULA METÁLICA E TORNEIRA DE METAL CROMADO PADRÃO MÉDIO - FORNECIMENTO E INSTALAÇÃO. AF_02/2026</t>
  </si>
  <si>
    <t xml:space="preserve">TANQUE DE LOUÇA BRANCA SUSPENSO, 20L OU EQUIVALENTE, INCLUSO SIFÃO TIPO GARRAFA EM PVC, VÁLVULA PLÁSTICA E TORNEIRA DE METAL CROMADO PADRÃO POPULAR - FORNECIMENTO E INSTALAÇÃO. AF_02/2026</t>
  </si>
  <si>
    <t xml:space="preserve">TANQUE DE LOUÇA BRANCA SUSPENSO, 20L OU EQUIVALENTE, INCLUSO SIFÃO TIPO GARRAFA EM PVC, VÁLVULA PLÁSTICA E TORNEIRA DE PLÁSTICO - FORNECIMENTO E INSTALAÇÃO. AF_02/2026</t>
  </si>
  <si>
    <t xml:space="preserve">TANQUE DE MÁRMORE SINTÉTICO COM COLUNA, 22L OU EQUIVALENTE FORNECIMENTO E INSTALAÇÃO. AF_02/2026</t>
  </si>
  <si>
    <t xml:space="preserve">TANQUE DE MÁRMORE SINTÉTICO COM COLUNA, 22L OU EQUIVALENTE, INCLUSO SIFÃO FLEXÍVEL EM PVC, VÁLVULA PLÁSTICA E TORNEIRA DE METAL CROMADO PADRÃO POPULAR - FORNECIMENTO E INSTALAÇÃO. AF_02/2026</t>
  </si>
  <si>
    <t xml:space="preserve">TANQUE DE MÁRMORE SINTÉTICO COM COLUNA, 22L OU EQUIVALENTE, INCLUSO SIFÃO FLEXÍVEL EM PVC, VÁLVULA PLÁSTICA E TORNEIRA DE PLÁSTICO - FORNECIMENTO E INSTALAÇÃO. AF_02/2026</t>
  </si>
  <si>
    <t xml:space="preserve">TANQUE DE MÁRMORE SINTÉTICO SUSPENSO, 22L OU EQUIVALENTE - FORNECIMENTO E INSTALAÇÃO. AF_02/2026</t>
  </si>
  <si>
    <t xml:space="preserve">TANQUE DE MÁRMORE SINTÉTICO SUSPENSO, 22L OU EQUIVALENTE, INCLUSO SIFÃO FLEXÍVEL EM PVC, VÁLVULA PLÁSTICA E TORNEIRA DE METAL CROMADO PADRÃO POPULAR - FORNECIMENTO E INSTALAÇÃO. AF_02/2026</t>
  </si>
  <si>
    <t xml:space="preserve">TANQUE DE MÁRMORE SINTÉTICO SUSPENSO, 22L OU EQUIVALENTE, INCLUSO SIFÃO FLEXÍVEL EM PVC, VÁLVULA PLÁSTICA E TORNEIRA DE PLÁSTICO - FORNECIMENTO E INSTALAÇÃO. AF_02/2026</t>
  </si>
  <si>
    <t xml:space="preserve">TANQUE DE MÁRMORE SINTÉTICO SUSPENSO, 22L OU EQUIVALENTE, INCLUSO SIFÃO TIPO GARRAFA EM PVC, VÁLVULA PLÁSTICA E TORNEIRA DE METAL CROMADO PADRÃO POPULAR - FORNEC. E INSTALAÇÃO. AF_02/2026</t>
  </si>
  <si>
    <t xml:space="preserve">TANQUE DE MÁRMORE SINTÉTICO SUSPENSO, 22L OU EQUIVALENTE, INCLUSO SIFÃO TIPO GARRAFA EM PVC, VÁLVULA PLÁSTICA E TORNEIRA DE PLÁSTICO - FORNECIMENTO E INSTALAÇÃO. AF_02/2026</t>
  </si>
  <si>
    <t xml:space="preserve">TANQUE EM AÇO INOXIDÁVEL SUSPENSO, 30L OU EQUIVALENTE - FORNECIMENTO E INSTALAÇÃO. AF_02/2026</t>
  </si>
  <si>
    <t xml:space="preserve">TORNEIRA CROMADA 1/2" OU 3/4" PARA TANQUE, PADRÃO MÉDIO - FORNECIMENTO E INSTALAÇÃO. AF_02/2026</t>
  </si>
  <si>
    <t xml:space="preserve">TORNEIRA CROMADA 1/2" OU 3/4" PARA TANQUE, PADRÃO POPULAR - FORNECIMENTO E INSTALAÇÃO. AF_02/2026</t>
  </si>
  <si>
    <t xml:space="preserve">TORNEIRA CROMADA DE MESA COM ALAVANCA, PARA LAVATÓRIO DE SANITÁRIO PCD - FORNECIMENTO E INSTALAÇÃO. AF_02/2026</t>
  </si>
  <si>
    <t xml:space="preserve">TORNEIRA CROMADA DE MESA COM FECHAMENTO AUTOMÁTICO, PARA LAVATÓRIO - FORNECIMENTO E INSTALAÇÃO. AF_02/2026</t>
  </si>
  <si>
    <t xml:space="preserve">TORNEIRA CROMADA DE MESA PARA LAVATÓRIO COM SENSOR DE PRESENÇA. AF_02/2026</t>
  </si>
  <si>
    <t xml:space="preserve">TORNEIRA CROMADA DE MESA PARA LAVATÓRIO, TIPO MONOCOMANDO. AF_02/2026</t>
  </si>
  <si>
    <t xml:space="preserve">TORNEIRA CROMADA DE MESA, 1/2" OU 3/4", PARA LAVATÓRIO, PADRÃO MÉDIO - FORNECIMENTO E INSTALAÇÃO. AF_02/2026</t>
  </si>
  <si>
    <t xml:space="preserve">TORNEIRA CROMADA DE MESA, 1/2" OU 3/4", PARA LAVATÓRIO, PADRÃO POPULAR - FORNECIMENTO E INSTALAÇÃO. AF_02/2026</t>
  </si>
  <si>
    <t xml:space="preserve">TORNEIRA CROMADA LONGA, DE PAREDE, 1/2" OU 3/4", PARA PIA DE COZINHA, PADRÃO POPULAR - FORNECIMENTO E INSTALAÇÃO. AF_02/2026</t>
  </si>
  <si>
    <t xml:space="preserve">TORNEIRA CROMADA TUBO MÓVEL, DE MESA, 1/2" OU 3/4", PARA PIA DE COZINHA, PADRÃO ALTO - FORNECIMENTO E INSTALAÇÃO. AF_02/2026</t>
  </si>
  <si>
    <t xml:space="preserve">TORNEIRA CROMADA TUBO MÓVEL, DE PAREDE, 1/2" OU 3/4", PARA PIA DE COZINHA, PADRÃO MÉDIO - FORNECIMENTO E INSTALAÇÃO. AF_02/2026</t>
  </si>
  <si>
    <t xml:space="preserve">TORNEIRA PLÁSTICA 3/4" PARA TANQUE - FORNECIMENTO E INSTALAÇÃO. AF_02/2026</t>
  </si>
  <si>
    <t xml:space="preserve">VÁLVULA EM METAL CROMADO 1.1/2" X 1.1/2" PARA TANQUE OU LAVATÓRIO, COM OU SEM LADRÃO - FORNECIMENTO E INSTALAÇÃO. AF_02/2026</t>
  </si>
  <si>
    <t xml:space="preserve">VÁLVULA EM METAL CROMADO TIPO AMERICANA 3.1/2" X 1.1/2" PARA PIA - FORNECIMENTO E INSTALAÇÃO. AF_02/2026</t>
  </si>
  <si>
    <t xml:space="preserve">VÁLVULA EM PLÁSTICO 1" PARA PIA, TANQUE OU LAVATÓRIO, COM OU SEM LADRÃO - FORNECIMENTO E INSTALAÇÃO. AF_02/2026</t>
  </si>
  <si>
    <t xml:space="preserve">VÁLVULA EM PLÁSTICO CROMADO TIPO AMERICANA 3.1/2" X 1.1/2" SEM ADAPTADOR PARA PIA - FORNECIMENTO E INSTALAÇÃO. AF_02/2026</t>
  </si>
  <si>
    <t xml:space="preserve">Luminárias Externas</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</si>
  <si>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</si>
  <si>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</si>
  <si>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</si>
  <si>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</si>
  <si>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</si>
  <si>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</si>
  <si>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</si>
  <si>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</si>
  <si>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</si>
  <si>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</si>
  <si>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</si>
  <si>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</si>
  <si>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</si>
  <si>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</si>
  <si>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</si>
  <si>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</si>
  <si>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</si>
  <si>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</si>
  <si>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</si>
  <si>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</si>
  <si>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</si>
  <si>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</si>
  <si>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</si>
  <si>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</si>
  <si>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</si>
  <si>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</si>
  <si>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</si>
  <si>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Massa Única Externa</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</si>
  <si>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</si>
  <si>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</si>
  <si>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</si>
  <si>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</si>
  <si>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</si>
  <si>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</si>
  <si>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</si>
  <si>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</si>
  <si>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</si>
  <si>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</si>
  <si>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</si>
  <si>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</si>
  <si>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</si>
  <si>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</si>
  <si>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</si>
  <si>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</si>
  <si>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</si>
  <si>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</si>
  <si>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</si>
  <si>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</si>
  <si>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</si>
  <si>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</si>
  <si>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</si>
  <si>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</si>
  <si>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</si>
  <si>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</si>
  <si>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</si>
  <si>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</si>
  <si>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</si>
  <si>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</si>
  <si>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</si>
  <si>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</si>
  <si>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</si>
  <si>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</si>
  <si>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</si>
  <si>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</si>
  <si>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</si>
  <si>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</si>
  <si>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</si>
  <si>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</si>
  <si>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</si>
  <si>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</si>
  <si>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</si>
  <si>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</si>
  <si>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</si>
  <si>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</si>
  <si>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</si>
  <si>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</si>
  <si>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</si>
  <si>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</si>
  <si>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</si>
  <si>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</si>
  <si>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</si>
  <si>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</si>
  <si>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</si>
  <si>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</si>
  <si>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</si>
  <si>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</si>
  <si>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</si>
  <si>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</si>
  <si>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</si>
  <si>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</si>
  <si>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</si>
  <si>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</si>
  <si>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</si>
  <si>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</si>
  <si>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</si>
  <si>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</si>
  <si>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</si>
  <si>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</si>
  <si>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</si>
  <si>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</si>
  <si>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</si>
  <si>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</si>
  <si>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</si>
  <si>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</si>
  <si>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</si>
  <si>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</si>
  <si>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</si>
  <si>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</si>
  <si>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</si>
  <si>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</si>
  <si>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</si>
  <si>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</si>
  <si>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</si>
  <si>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</si>
  <si>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</si>
  <si>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</si>
  <si>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</si>
  <si>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</si>
  <si>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</si>
  <si>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</si>
  <si>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</si>
  <si>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</si>
  <si>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</si>
  <si>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</si>
  <si>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</si>
  <si>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</si>
  <si>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</si>
  <si>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</si>
  <si>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</si>
  <si>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</si>
  <si>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</si>
  <si>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Massa Única Interna</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</si>
  <si>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</si>
  <si>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</si>
  <si>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</si>
  <si>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</si>
  <si>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</si>
  <si>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</si>
  <si>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</si>
  <si>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</si>
  <si>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</si>
  <si>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</si>
  <si>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</si>
  <si>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</si>
  <si>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</si>
  <si>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</si>
  <si>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</si>
  <si>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</si>
  <si>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</si>
  <si>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</si>
  <si>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</si>
  <si>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</si>
  <si>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</si>
  <si>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</si>
  <si>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</si>
  <si>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</si>
  <si>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</si>
  <si>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</si>
  <si>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</si>
  <si>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</si>
  <si>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</si>
  <si>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</si>
  <si>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</si>
  <si>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</si>
  <si>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</si>
  <si>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</si>
  <si>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</si>
  <si>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</si>
  <si>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</si>
  <si>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</si>
  <si>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</si>
  <si>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</si>
  <si>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</si>
  <si>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</si>
  <si>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</si>
  <si>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</si>
  <si>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</si>
  <si>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</si>
  <si>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</si>
  <si>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</si>
  <si>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</si>
  <si>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</si>
  <si>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Mobilização e desmobilização de equipamentos pesados</t>
  </si>
  <si>
    <t xml:space="preserve">CARGA, MANOBRA E DESCARGA DE ESCAVADEIRA SOBRE ESTEIRAS, PESO OPERACIONAL DE 17 T, EM CAVALO MECÂNICO 6X2 COM PRANCHA RETA. AF_01/2026</t>
  </si>
  <si>
    <t xml:space="preserve">CARGA, MANOBRA E DESCARGA DE FRESADORA DE ASFALTO A FRIO SOBRE RODAS, LARGURA 1,0 M, PESO OPERACIONAL DE 14,7 T, EM CAVALO MECÂNICO 6X2 COM PRANCHA RETA. AF_01/2026</t>
  </si>
  <si>
    <t xml:space="preserve">CARGA, MANOBRA E DESCARGA DE FRESADORA DE ASFALTO A FRIO SOBRE RODAS, LARGURA 2,0 M, PESO OPERACIONAL DE 27,7 T, EM CAVALO MECÂNICO 6X2 COM PRANCHA REBAIXADA. AF_01/2026</t>
  </si>
  <si>
    <t xml:space="preserve">CARGA, MANOBRA E DESCARGA DE GUINDASTE HIDRÁULICO AUTOPROPELIDO, COM LANÇA TRELIÇADA 41 M, PESO OPERACIONAL DE 43 T, EM CAVALO MECÂNICO 6X2 COM PRANCHA REBAIXADA. AF_01/2026</t>
  </si>
  <si>
    <t xml:space="preserve">CARGA, MANOBRA E DESCARGA DE MINICARREGADEIRA SOBRE RODAS, PESO OPERACIONAL DE 2,58 T, EM CAMINHÃO GUINCHO-SOCORRO 23000 KG. AF_01/2026</t>
  </si>
  <si>
    <t xml:space="preserve">CARGA, MANOBRA E DESCARGA DE MINICARREGADEIRA SOBRE RODAS, PESO OPERACIONAL DE 2,58 T, EM CAMINHÃO PLATAFORMA 16000 KG. AF_01/2026</t>
  </si>
  <si>
    <t xml:space="preserve">CARGA, MANOBRA E DESCARGA DE MINIESCAVADEIRA SOBRE ESTEIRA, PESO OPERACIONAL DE 3,5 T, EM CAMINHÃO GUINCHO-SOCORRO 23000 KG. AF_01/2026</t>
  </si>
  <si>
    <t xml:space="preserve">CARGA, MANOBRA E DESCARGA DE MINIESCAVADEIRA SOBRE ESTEIRA, PESO OPERACIONAL DE 3,5 T, EM CAMINHÃO PLATAFORMA 16000 KG. AF_01/2026</t>
  </si>
  <si>
    <t xml:space="preserve">CARGA, MANOBRA E DESCARGA DE MOTONIVELADORA, PESO OPERACIONAL DE 13 T, EM CAMINHÃO PLATAFORMA 23000 KG. AF_01/2026</t>
  </si>
  <si>
    <t xml:space="preserve">CARGA, MANOBRA E DESCARGA DE PÁ CARREGADEIRA SOBRE RODAS, CAÇAMBA DE 1,7 A 2,8 M3, PESO OPERACIONAL DE 11,63 T, EM CAMINHÃO PLATAFORMA 23000 KG. AF_01/2026</t>
  </si>
  <si>
    <t xml:space="preserve">CARGA, MANOBRA E DESCARGA DE PÁ CARREGADEIRA SOBRE RODAS, CAÇAMBA DE 2,5 A 3,5 M3, PESO OPERACIONAL DE 18,34 T, EM CAVALO MECÂNICO 6X2 COM PRANCHA RETA. AF_01/2026</t>
  </si>
  <si>
    <t xml:space="preserve">CARGA, MANOBRA E DESCARGA DE RECICLADORA DE ASFALTO A FRIO SOBRE RODAS, LARGURA 2,0 M, PESO OPERACIONAL DE 24,2 T, EM CAVALO MECÂNICO 6X2 COM PRANCHA REBAIXADA. AF_01/2026</t>
  </si>
  <si>
    <t xml:space="preserve">CARGA, MANOBRA E DESCARGA DE RETROESCAVADEIRA SOBRE RODAS COM CARREGADEIRA E MARTELO ROMPEDOR HIDRÁULICO, PESO OPERACIONAL DE 6,67 T, EM CAMINHÃO GUINCHO-SOCORRO 23000 KG. AF_01/2026</t>
  </si>
  <si>
    <t xml:space="preserve">CARGA, MANOBRA E DESCARGA DE RETROESCAVADEIRA SOBRE RODAS COM CARREGADEIRA E MARTELO ROMPEDOR HIDRÁULICO, PESO OPERACIONAL DE 6,67 T, EM CAMINHÃO PLATAFORMA 16000 KG. AF_01/2026</t>
  </si>
  <si>
    <t xml:space="preserve">CARGA, MANOBRA E DESCARGA DE RETROESCAVADEIRA SOBRE RODAS COM CARREGADEIRA, PESO OPERACIONAL DE 7,14 T, EM CAMINHÃO GUINCHO-SOCORRO 23000 KG. AF_01/2026</t>
  </si>
  <si>
    <t xml:space="preserve">CARGA, MANOBRA E DESCARGA DE RETROESCAVADEIRA SOBRE RODAS COM CARREGADEIRA, PESO OPERACIONAL DE 7,14 T, EM CAMINHÃO PLATAFORMA 16000 KG. AF_01/2026</t>
  </si>
  <si>
    <t xml:space="preserve">CARGA, MANOBRA E DESCARGA DE ROLO COMPACTADOR DE CARNEIRO VIBRATORIO, PESO OPERACIONAL SEM LASTRO DE 11,95 T, EM CAMINHÃO PLATAFORMA 23000 KG. AF_01/2026</t>
  </si>
  <si>
    <t xml:space="preserve">CARGA, MANOBRA E DESCARGA DE ROLO COMPACTADOR DE CARNEIRO VIBRATORIO, PESO OPERACIONAL SEM LASTRO DE 7,4 T, EM CAMINHÃO GUINCHO-SOCORRO 23000 KG. AF_01/2026</t>
  </si>
  <si>
    <t xml:space="preserve">CARGA, MANOBRA E DESCARGA DE ROLO COMPACTADOR DE CARNEIRO VIBRATORIO, PESO OPERACIONAL SEM LASTRO DE 7,4 T, EM CAMINHÃO PLATAFORMA 16000 KG. AF_01/2026</t>
  </si>
  <si>
    <t xml:space="preserve">CARGA, MANOBRA E DESCARGA DE ROLO COMPACTADOR DE PNEUS, PESO OPERACIONAL SEM LASTRO DE 10,8 T, EM CAMINHÃO PLATAFORMA 23000 KG. AF_01/2026</t>
  </si>
  <si>
    <t xml:space="preserve">CARGA, MANOBRA E DESCARGA DE ROLO COMPACTADOR DE PNEUS, PESO OPERACIONAL SEM LASTRO DE 9,5 T, EM CAMINHÃO PLATAFORMA 16000 KG. AF_01/2026</t>
  </si>
  <si>
    <t xml:space="preserve">CARGA, MANOBRA E DESCARGA DE ROLO COMPACTADOR VIBRATORIO TAMDEM LISO, PESO OPERACIONAL SEM LASTRO DE 10,2 T, EM CAMINHÃO PLATAFORMA 23000 KG. AF_01/2026</t>
  </si>
  <si>
    <t xml:space="preserve">CARGA, MANOBRA E DESCARGA DE ROLO COMPACTADOR VIBRATORIO TAMDEM LISO, PESO OPERACIONAL SEM LASTRO DE 6,5 T, EM CAMINHÃO GUINCHO-SOCORRO 23000 KG. AF_01/2026</t>
  </si>
  <si>
    <t xml:space="preserve">CARGA, MANOBRA E DESCARGA DE ROLO COMPACTADOR VIBRATORIO TAMDEM LISO, PESO OPERACIONAL SEM LASTRO DE 6,5 T, EM CAMINHÃO PLATAFORMA 16000 KG. AF_01/2026</t>
  </si>
  <si>
    <t xml:space="preserve">CARGA, MANOBRA E DESCARGA DE TRATOR DE ESTEIRAS, PESO OPERACIONAL DE 12,9 T, EM CAMINHÃO PLATAFORMA 23000 KG. AF_01/2026</t>
  </si>
  <si>
    <t xml:space="preserve">CARGA, MANOBRA E DESCARGA DE TRATOR DE ESTEIRAS, PESO OPERACIONAL DE 16,7 T, EM CAVALO MECÂNICO 6X2 COM PRANCHA RETA. AF_01/2026</t>
  </si>
  <si>
    <t xml:space="preserve">CARGA, MANOBRA E DESCARGA DE TRATOR DE ESTEIRAS, PESO OPERACIONAL DE 38,5 T, EM CAVALO MECÂNICO 6X2 COM PRANCHA REBAIXADA. AF_01/2026</t>
  </si>
  <si>
    <t xml:space="preserve">CARGA, MANOBRA E DESCARGA DE TRATOR DE ESTEIRAS, PESO OPERACIONAL DE 9,4 T, EM CAMINHÃO GUINCHO-SOCORRO 23000 KG. AF_01/2026</t>
  </si>
  <si>
    <t xml:space="preserve">CARGA, MANOBRA E DESCARGA DE TRATOR DE ESTEIRAS, PESO OPERACIONAL DE 9,4 T, EM CAMINHÃO PLATAFORMA 16000 KG. AF_01/2026</t>
  </si>
  <si>
    <t xml:space="preserve">CARGA, MANOBRA E DESCARGA DE TRATOR DE PNEUS 85 CV COM GRADE DE DISCOS ACOPLADA, PESO OPERACIONAL DO CONJUNTO DE 7,018 T, EM CAVALO MECÂNICO 6X2 COM PRANCHA REBAIXADA. AF_01/2026</t>
  </si>
  <si>
    <t xml:space="preserve">CARGA, MANOBRA E DESCARGA DE TRATOR DE PNEUS 85 CV COM VASSOURA MECÂNICA ACOPLADA, PESO OPERACIONAL DO CONJUNTO DE 5,495 T, EM CAMINHÃO GUINCHO-SOCORRO 23000 KG. AF_01/2026</t>
  </si>
  <si>
    <t xml:space="preserve">CARGA, MANOBRA E DESCARGA DE TRATOR DE PNEUS 85 CV COM VASSOURA MECÂNICA ACOPLADA, PESO OPERACIONAL DO CONJUNTO DE 5,495 T, EM CAMINHÃO PLATAFORMA 16000 KG. AF_01/2026</t>
  </si>
  <si>
    <t xml:space="preserve">CARGA, MANOBRA E DESCARGA DE TRATOR DE PNEUS 85 CV, PESO COM LASTRO DE 4,675 T, EM CAMINHÃO GUINCHO-SOCORRO 23000 KG. AF_01/2026</t>
  </si>
  <si>
    <t xml:space="preserve">CARGA, MANOBRA E DESCARGA DE TRATOR DE PNEUS 85 CV, PESO COM LASTRO DE 4,675 T, EM CAMINHÃO PLATAFORMA 16000 KG. AF_01/2026</t>
  </si>
  <si>
    <t xml:space="preserve">CARGA, MANOBRA E DESCARGA DE TRATOR DE PNEUS COM ESPARGIDOR DE ASFALTO COM TANQUE 2500 L, PESO OPERACIONAL DE 9,51 T, EM CAMINHÃO GUINCHO-SOCORRO 23000 KG. AF_01/2026</t>
  </si>
  <si>
    <t xml:space="preserve">CARGA, MANOBRA E DESCARGA DE TRATOR DE PNEUS COM ESPARGIDOR DE ASFALTO COM TANQUE 2500 L, PESO OPERACIONAL DE 9,51 T, EM CAMINHÃO PLATAFORMA 16000 KG. AF_01/2026</t>
  </si>
  <si>
    <t xml:space="preserve">CARGA, MANOBRA E DESCARGA DE VIBROACABADORA DE ASFALTO SOBRE ESTEIRAS, LARGURA DE PAVIMENTAÇÃO 1,90 M A 5,30 M, PESO OPERACIONAL DE 13,575 T, EM CAMINHÃO PLATAFORMA 23000 KG. AF_01/2026</t>
  </si>
  <si>
    <t xml:space="preserve">CARGA, MANOBRA E DESCARGA DE VIBROACABADORA DE ASFALTO SOBRE ESTEIRAS, LARGURA DE PAVIMENTAÇÃO MÁXIMA 8,00 M, PESO OPERACIONAL DE 18,4 T, EM CAVALO MECÂNICO 6X2 COM PRANCHA RETA. AF_01/2026</t>
  </si>
  <si>
    <t xml:space="preserve">CARGA, MANOBRA E DESCARGA DE VIBROACABADORA DE ASFALTO SOBRE RODAS, LARGURA DE PAVIMENTAÇÃO 1,70 M A 4,20 M, PESO OPERACIONAL DE 12,5 T, EM CAMINHÃO PLATAFORMA 23000 KG. AF_01/2026</t>
  </si>
  <si>
    <t xml:space="preserve">TRANSPORTE DE EQUIPAMENTO PESADO COM CAMINHÃO GUINCHO-SOCORRO 23000 KG, EM VIA INTERNA (DENTRO DO CANTEIRO) EM LEITO NATURAL. AF_01/2026</t>
  </si>
  <si>
    <t xml:space="preserve">UNXKM</t>
  </si>
  <si>
    <t xml:space="preserve">TRANSPORTE DE EQUIPAMENTO PESADO COM CAMINHÃO GUINCHO-SOCORRO 23000 KG, EM VIA INTERNA (DENTRO DO CANTEIRO) EM REVESTIMENTO PRIMÁRIO. AF_01/2026</t>
  </si>
  <si>
    <t xml:space="preserve">TRANSPORTE DE EQUIPAMENTO PESADO COM CAMINHÃO GUINCHO-SOCORRO 23000 KG, EM VIA INTERNA (DENTRO DO CANTEIRO) PAVIMENTADA. AF_01/2026</t>
  </si>
  <si>
    <t xml:space="preserve">TRANSPORTE DE EQUIPAMENTO PESADO COM CAMINHÃO GUINCHO-SOCORRO 23000 KG, EM VIA URBANA EM LEITO NATURAL. AF_01/2026</t>
  </si>
  <si>
    <t xml:space="preserve">TRANSPORTE DE EQUIPAMENTO PESADO COM CAMINHÃO GUINCHO-SOCORRO 23000 KG, EM VIA URBANA EM REVESTIMENTO PRIMÁRIO. AF_01/2026</t>
  </si>
  <si>
    <t xml:space="preserve">TRANSPORTE DE EQUIPAMENTO PESADO COM CAMINHÃO GUINCHO-SOCORRO 23000 KG, EM VIA URBANA PAVIMENTADA, ADICIONAL PARA DMT EXCEDENTE A 30 KM. AF_01/2026</t>
  </si>
  <si>
    <t xml:space="preserve">TRANSPORTE DE EQUIPAMENTO PESADO COM CAMINHÃO GUINCHO-SOCORRO 23000 KG, EM VIA URBANA PAVIMENTADA, DMT ATÉ 30 KM. AF_01/2026</t>
  </si>
  <si>
    <t xml:space="preserve">TRANSPORTE DE EQUIPAMENTO PESADO COM CAMINHÃO GUINCHO-SOCORRO 29000 KG, EM VIA INTERNA (DENTRO DO CANTEIRO) EM LEITO NATURAL. AF_01/2026</t>
  </si>
  <si>
    <t xml:space="preserve">TRANSPORTE DE EQUIPAMENTO PESADO COM CAMINHÃO GUINCHO-SOCORRO 29000 KG, EM VIA INTERNA (DENTRO DO CANTEIRO) EM REVESTIMENTO PRIMÁRIO. AF_01/2026</t>
  </si>
  <si>
    <t xml:space="preserve">TRANSPORTE DE EQUIPAMENTO PESADO COM CAMINHÃO GUINCHO-SOCORRO 29000 KG, EM VIA INTERNA (DENTRO DO CANTEIRO) PAVIMENTADA. AF_01/2026</t>
  </si>
  <si>
    <t xml:space="preserve">TRANSPORTE DE EQUIPAMENTO PESADO COM CAMINHÃO GUINCHO-SOCORRO 29000 KG, EM VIA URBANA EM LEITO NATURAL. AF_01/2026</t>
  </si>
  <si>
    <t xml:space="preserve">TRANSPORTE DE EQUIPAMENTO PESADO COM CAMINHÃO GUINCHO-SOCORRO 29000 KG, EM VIA URBANA EM REVESTIMENTO PRIMÁRIO. AF_01/2026</t>
  </si>
  <si>
    <t xml:space="preserve">TRANSPORTE DE EQUIPAMENTO PESADO COM CAMINHÃO GUINCHO-SOCORRO 29000 KG, EM VIA URBANA PAVIMENTADA, ADICIONAL PARA DMT EXCEDENTE A 30 KM. AF_01/2026</t>
  </si>
  <si>
    <t xml:space="preserve">TRANSPORTE DE EQUIPAMENTO PESADO COM CAMINHÃO GUINCHO-SOCORRO 29000 KG, EM VIA URBANA PAVIMENTADA, DMT ATÉ 30 KM. AF_01/2026</t>
  </si>
  <si>
    <t xml:space="preserve">TRANSPORTE DE EQUIPAMENTO PESADO COM CAMINHÃO PLATAFORMA 16000 KG, EM VIA INTERNA (DENTRO DO CANTEIRO) EM LEITO NATURAL. AF_01/2026</t>
  </si>
  <si>
    <t xml:space="preserve">TRANSPORTE DE EQUIPAMENTO PESADO COM CAMINHÃO PLATAFORMA 16000 KG, EM VIA INTERNA (DENTRO DO CANTEIRO) EM REVESTIMENTO PRIMÁRIO. AF_01/2026</t>
  </si>
  <si>
    <t xml:space="preserve">TRANSPORTE DE EQUIPAMENTO PESADO COM CAMINHÃO PLATAFORMA 16000 KG, EM VIA INTERNA (DENTRO DO CANTEIRO) PAVIMENTADA. AF_01/2026</t>
  </si>
  <si>
    <t xml:space="preserve">TRANSPORTE DE EQUIPAMENTO PESADO COM CAMINHÃO PLATAFORMA 16000 KG, EM VIA URBANA EM LEITO NATURAL. AF_01/2026</t>
  </si>
  <si>
    <t xml:space="preserve">TRANSPORTE DE EQUIPAMENTO PESADO COM CAMINHÃO PLATAFORMA 16000 KG, EM VIA URBANA EM REVESTIMENTO PRIMÁRIO. AF_01/2026</t>
  </si>
  <si>
    <t xml:space="preserve">TRANSPORTE DE EQUIPAMENTO PESADO COM CAMINHÃO PLATAFORMA 16000 KG, EM VIA URBANA PAVIMENTADA, ADICIONAL PARA DMT EXCEDENTE A 30 KM. AF_01/2026</t>
  </si>
  <si>
    <t xml:space="preserve">TRANSPORTE DE EQUIPAMENTO PESADO COM CAMINHÃO PLATAFORMA 16000 KG, EM VIA URBANA PAVIMENTADA, DMT ATÉ 30 KM. AF_01/2026</t>
  </si>
  <si>
    <t xml:space="preserve">TRANSPORTE DE EQUIPAMENTO PESADO COM CAMINHÃO PLATAFORMA 23000 KG, EM VIA INTERNA (DENTRO DO CANTEIRO) EM LEITO NATURAL. AF_01/2026</t>
  </si>
  <si>
    <t xml:space="preserve">TRANSPORTE DE EQUIPAMENTO PESADO COM CAMINHÃO PLATAFORMA 23000 KG, EM VIA INTERNA (DENTRO DO CANTEIRO) EM REVESTIMENTO PRIMÁRIO. AF_01/2026</t>
  </si>
  <si>
    <t xml:space="preserve">TRANSPORTE DE EQUIPAMENTO PESADO COM CAMINHÃO PLATAFORMA 23000 KG, EM VIA INTERNA (DENTRO DO CANTEIRO) PAVIMENTADA. AF_01/2026</t>
  </si>
  <si>
    <t xml:space="preserve">TRANSPORTE DE EQUIPAMENTO PESADO COM CAMINHÃO PLATAFORMA 23000 KG, EM VIA URBANA EM LEITO NATURAL. AF_01/2026</t>
  </si>
  <si>
    <t xml:space="preserve">TRANSPORTE DE EQUIPAMENTO PESADO COM CAMINHÃO PLATAFORMA 23000 KG, EM VIA URBANA EM REVESTIMENTO PRIMÁRIO. AF_01/2026</t>
  </si>
  <si>
    <t xml:space="preserve">TRANSPORTE DE EQUIPAMENTO PESADO COM CAMINHÃO PLATAFORMA 23000 KG, EM VIA URBANA PAVIMENTADA, ADICIONAL PARA DMT EXCEDENTE A 30 KM. AF_01/2026</t>
  </si>
  <si>
    <t xml:space="preserve">TRANSPORTE DE EQUIPAMENTO PESADO COM CAMINHÃO PLATAFORMA 23000 KG, EM VIA URBANA PAVIMENTADA, DMT ATÉ 30 KM. AF_01/2026</t>
  </si>
  <si>
    <t xml:space="preserve">TRANSPORTE DE EQUIPAMENTO PESADO COM CAMINHÃO PLATAFORMA 29000 KG, EM VIA INTERNA (DENTRO DO CANTEIRO) EM LEITO NATURAL. AF_01/2026</t>
  </si>
  <si>
    <t xml:space="preserve">TRANSPORTE DE EQUIPAMENTO PESADO COM CAMINHÃO PLATAFORMA 29000 KG, EM VIA INTERNA (DENTRO DO CANTEIRO) EM REVESTIMENTO PRIMÁRIO. AF_01/2026</t>
  </si>
  <si>
    <t xml:space="preserve">TRANSPORTE DE EQUIPAMENTO PESADO COM CAMINHÃO PLATAFORMA 29000 KG, EM VIA INTERNA (DENTRO DO CANTEIRO) PAVIMENTADA. AF_01/2026</t>
  </si>
  <si>
    <t xml:space="preserve">TRANSPORTE DE EQUIPAMENTO PESADO COM CAMINHÃO PLATAFORMA 29000 KG, EM VIA URBANA EM LEITO NATURAL. AF_01/2026</t>
  </si>
  <si>
    <t xml:space="preserve">TRANSPORTE DE EQUIPAMENTO PESADO COM CAMINHÃO PLATAFORMA 29000 KG, EM VIA URBANA EM REVESTIMENTO PRIMÁRIO. AF_01/2026</t>
  </si>
  <si>
    <t xml:space="preserve">TRANSPORTE DE EQUIPAMENTO PESADO COM CAMINHÃO PLATAFORMA 29000 KG, EM VIA URBANA PAVIMENTADA, ADICIONAL PARA DMT EXCEDENTE A 30 KM. AF_01/2026</t>
  </si>
  <si>
    <t xml:space="preserve">TRANSPORTE DE EQUIPAMENTO PESADO COM CAMINHÃO PLATAFORMA 29000 KG, EM VIA URBANA PAVIMENTADA, DMT ATÉ 30 KM. AF_01/2026</t>
  </si>
  <si>
    <t xml:space="preserve">TRANSPORTE DE EQUIPAMENTO PESADO COM CAVALO MECÂNICO 6X2 COM PRANCHA REBAIXADA KG, EM VIA INTERNA (DENTRO DO CANTEIRO) EM LEITO NATURAL. AF_01/2026</t>
  </si>
  <si>
    <t xml:space="preserve">TRANSPORTE DE EQUIPAMENTO PESADO COM CAVALO MECÂNICO 6X2 COM PRANCHA REBAIXADA KG, EM VIA INTERNA (DENTRO DO CANTEIRO) EM REVESTIMENTO PRIMÁRIO. AF_01/2026</t>
  </si>
  <si>
    <t xml:space="preserve">TRANSPORTE DE EQUIPAMENTO PESADO COM CAVALO MECÂNICO 6X2 COM PRANCHA REBAIXADA KG, EM VIA INTERNA (DENTRO DO CANTEIRO) PAVIMENTADA. AF_01/2026</t>
  </si>
  <si>
    <t xml:space="preserve">TRANSPORTE DE EQUIPAMENTO PESADO COM CAVALO MECÂNICO 6X2 COM PRANCHA REBAIXADA KG, EM VIA URBANA EM LEITO NATURAL. AF_01/2026</t>
  </si>
  <si>
    <t xml:space="preserve">TRANSPORTE DE EQUIPAMENTO PESADO COM CAVALO MECÂNICO 6X2 COM PRANCHA REBAIXADA KG, EM VIA URBANA EM REVESTIMENTO PRIMÁRIO. AF_01/2026</t>
  </si>
  <si>
    <t xml:space="preserve">TRANSPORTE DE EQUIPAMENTO PESADO COM CAVALO MECÂNICO 6X2 COM PRANCHA REBAIXADA KG, EM VIA URBANA PAVIMENTADA, ADICIONAL PARA DMT EXCEDENTE A 30 KM. AF_01/2026</t>
  </si>
  <si>
    <t xml:space="preserve">TRANSPORTE DE EQUIPAMENTO PESADO COM CAVALO MECÂNICO 6X2 COM PRANCHA REBAIXADA KG, EM VIA URBANA PAVIMENTADA, DMT ATÉ 30 KM. AF_01/2026</t>
  </si>
  <si>
    <t xml:space="preserve">TRANSPORTE DE EQUIPAMENTO PESADO COM CAVALO MECÂNICO 6X2 COM PRANCHA RETA KG, EM VIA INTERNA (DENTRO DO CANTEIRO) EM LEITO NATURAL. AF_01/2026</t>
  </si>
  <si>
    <t xml:space="preserve">TRANSPORTE DE EQUIPAMENTO PESADO COM CAVALO MECÂNICO 6X2 COM PRANCHA RETA KG, EM VIA INTERNA (DENTRO DO CANTEIRO) EM REVESTIMENTO PRIMÁRIO. AF_01/2026</t>
  </si>
  <si>
    <t xml:space="preserve">TRANSPORTE DE EQUIPAMENTO PESADO COM CAVALO MECÂNICO 6X2 COM PRANCHA RETA KG, EM VIA INTERNA (DENTRO DO CANTEIRO) PAVIMENTADA. AF_01/2026</t>
  </si>
  <si>
    <t xml:space="preserve">TRANSPORTE DE EQUIPAMENTO PESADO COM CAVALO MECÂNICO 6X2 COM PRANCHA RETA KG, EM VIA URBANA EM LEITO NATURAL. AF_01/2026</t>
  </si>
  <si>
    <t xml:space="preserve">TRANSPORTE DE EQUIPAMENTO PESADO COM CAVALO MECÂNICO 6X2 COM PRANCHA RETA KG, EM VIA URBANA EM REVESTIMENTO PRIMÁRIO. AF_01/2026</t>
  </si>
  <si>
    <t xml:space="preserve">TRANSPORTE DE EQUIPAMENTO PESADO COM CAVALO MECÂNICO 6X2 COM PRANCHA RETA KG, EM VIA URBANA PAVIMENTADA, ADICIONAL PARA DMT EXCEDENTE A 30 KM. AF_01/2026</t>
  </si>
  <si>
    <t xml:space="preserve">TRANSPORTE DE EQUIPAMENTO PESADO COM CAVALO MECÂNICO 6X2 COM PRANCHA RETA KG, EM VIA URBANA PAVIMENTADA, DMT ATÉ 30 KM. AF_01/2026</t>
  </si>
  <si>
    <t xml:space="preserve">Mobiliário Urbano</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</si>
  <si>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</si>
  <si>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</si>
  <si>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</si>
  <si>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</si>
  <si>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</si>
  <si>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</si>
  <si>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</si>
  <si>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</si>
  <si>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</si>
  <si>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</si>
  <si>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</si>
  <si>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</si>
  <si>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</si>
  <si>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</si>
  <si>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</si>
  <si>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</si>
  <si>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</si>
  <si>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</si>
  <si>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</si>
  <si>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</si>
  <si>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</si>
  <si>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</si>
  <si>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</si>
  <si>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Monocapa</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</si>
  <si>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</si>
  <si>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</si>
  <si>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</si>
  <si>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</si>
  <si>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</si>
  <si>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</si>
  <si>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</si>
  <si>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</si>
  <si>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</si>
  <si>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</si>
  <si>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</si>
  <si>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</si>
  <si>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Montagem de gruas e cremalheiras</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</si>
  <si>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</si>
  <si>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</si>
  <si>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</si>
  <si>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</si>
  <si>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</si>
  <si>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</si>
  <si>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</si>
  <si>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</si>
  <si>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</si>
  <si>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</si>
  <si>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Paisagismo - Plantio</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</si>
  <si>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</si>
  <si>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</si>
  <si>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</si>
  <si>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</si>
  <si>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</si>
  <si>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</si>
  <si>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</si>
  <si>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</si>
  <si>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</si>
  <si>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</si>
  <si>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</si>
  <si>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</si>
  <si>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</si>
  <si>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</si>
  <si>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</si>
  <si>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</si>
  <si>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</si>
  <si>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</si>
  <si>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</si>
  <si>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</si>
  <si>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</si>
  <si>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Paredes de Concreto - Armação</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</si>
  <si>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</si>
  <si>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</si>
  <si>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</si>
  <si>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</si>
  <si>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</si>
  <si>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</si>
  <si>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</si>
  <si>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</si>
  <si>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</si>
  <si>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</si>
  <si>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</si>
  <si>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</si>
  <si>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</si>
  <si>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</si>
  <si>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</si>
  <si>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</si>
  <si>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</si>
  <si>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</si>
  <si>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</si>
  <si>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</si>
  <si>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Paredes de Concreto - Concretagem</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</si>
  <si>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</si>
  <si>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</si>
  <si>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</si>
  <si>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</si>
  <si>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</si>
  <si>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</si>
  <si>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</si>
  <si>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</si>
  <si>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</si>
  <si>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</si>
  <si>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</si>
  <si>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</si>
  <si>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</si>
  <si>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</si>
  <si>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</si>
  <si>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</si>
  <si>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Paredes de Concreto - Estucamento</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</si>
  <si>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</si>
  <si>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</si>
  <si>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</si>
  <si>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</si>
  <si>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</si>
  <si>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</si>
  <si>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</si>
  <si>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</si>
  <si>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</si>
  <si>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</si>
  <si>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</si>
  <si>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</si>
  <si>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</si>
  <si>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</si>
  <si>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</si>
  <si>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</si>
  <si>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</si>
  <si>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</si>
  <si>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</si>
  <si>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</si>
  <si>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</si>
  <si>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</si>
  <si>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</si>
  <si>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</si>
  <si>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</si>
  <si>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</si>
  <si>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</si>
  <si>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</si>
  <si>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</si>
  <si>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</si>
  <si>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</si>
  <si>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Paredes de Concreto - Fôrmas</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</si>
  <si>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</si>
  <si>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</si>
  <si>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</si>
  <si>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</si>
  <si>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</si>
  <si>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</si>
  <si>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</si>
  <si>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</si>
  <si>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</si>
  <si>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</si>
  <si>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Paredes em Drywall</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</si>
  <si>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</si>
  <si>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</si>
  <si>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</si>
  <si>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</si>
  <si>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</si>
  <si>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</si>
  <si>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</si>
  <si>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</si>
  <si>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</si>
  <si>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</si>
  <si>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</si>
  <si>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</si>
  <si>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</si>
  <si>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</si>
  <si>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</si>
  <si>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</si>
  <si>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</si>
  <si>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</si>
  <si>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</si>
  <si>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</si>
  <si>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</si>
  <si>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</si>
  <si>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</si>
  <si>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</si>
  <si>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</si>
  <si>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Parquinhos e Equipamentos de Ginástica ao Ar Livre</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</si>
  <si>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</si>
  <si>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</si>
  <si>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</si>
  <si>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</si>
  <si>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</si>
  <si>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</si>
  <si>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</si>
  <si>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</si>
  <si>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</si>
  <si>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</si>
  <si>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</si>
  <si>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</si>
  <si>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</si>
  <si>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</si>
  <si>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</si>
  <si>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</si>
  <si>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</si>
  <si>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</si>
  <si>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</si>
  <si>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</si>
  <si>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</si>
  <si>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</si>
  <si>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</si>
  <si>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</si>
  <si>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</si>
  <si>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</si>
  <si>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</si>
  <si>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</si>
  <si>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</si>
  <si>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</si>
  <si>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</si>
  <si>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</si>
  <si>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</si>
  <si>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</si>
  <si>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</si>
  <si>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Passeios de Concreto</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</si>
  <si>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</si>
  <si>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</si>
  <si>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</si>
  <si>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</si>
  <si>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</si>
  <si>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</si>
  <si>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</si>
  <si>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</si>
  <si>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</si>
  <si>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</si>
  <si>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</si>
  <si>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</si>
  <si>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</si>
  <si>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</si>
  <si>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</si>
  <si>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</si>
  <si>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</si>
  <si>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Pavimentações Diversas - Paralelepípedos e Pedras Poliédricas</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</si>
  <si>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</si>
  <si>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</si>
  <si>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</si>
  <si>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</si>
  <si>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</si>
  <si>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</si>
  <si>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Pavimento Intertravado</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</si>
  <si>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</si>
  <si>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</si>
  <si>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</si>
  <si>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</si>
  <si>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</si>
  <si>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</si>
  <si>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</si>
  <si>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</si>
  <si>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</si>
  <si>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</si>
  <si>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</si>
  <si>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</si>
  <si>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</si>
  <si>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</si>
  <si>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</si>
  <si>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</si>
  <si>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</si>
  <si>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</si>
  <si>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</si>
  <si>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</si>
  <si>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</si>
  <si>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</si>
  <si>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</si>
  <si>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</si>
  <si>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</si>
  <si>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</si>
  <si>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</si>
  <si>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</si>
  <si>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</si>
  <si>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</si>
  <si>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</si>
  <si>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Pavimento Rígido de Concreto</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</si>
  <si>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</si>
  <si>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</si>
  <si>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</si>
  <si>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</si>
  <si>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</si>
  <si>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</si>
  <si>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</si>
  <si>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</si>
  <si>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</si>
  <si>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</si>
  <si>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</si>
  <si>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</si>
  <si>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</si>
  <si>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</si>
  <si>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</si>
  <si>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</si>
  <si>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</si>
  <si>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</si>
  <si>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</si>
  <si>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</si>
  <si>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</si>
  <si>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</si>
  <si>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</si>
  <si>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</si>
  <si>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</si>
  <si>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</si>
  <si>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</si>
  <si>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</si>
  <si>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</si>
  <si>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</si>
  <si>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</si>
  <si>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</si>
  <si>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</si>
  <si>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</si>
  <si>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</si>
  <si>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Peitoris e Chapins</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</si>
  <si>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</si>
  <si>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</si>
  <si>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</si>
  <si>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</si>
  <si>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</si>
  <si>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</si>
  <si>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</si>
  <si>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</si>
  <si>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</si>
  <si>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Pele de Vidro em Fachadas</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</si>
  <si>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</si>
  <si>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</si>
  <si>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</si>
  <si>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</si>
  <si>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</si>
  <si>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Peneiramento e Ensacamento de Areia em Obra</t>
  </si>
  <si>
    <t xml:space="preserve">ENSACAMENTO DE AREIA. AF_01/2026</t>
  </si>
  <si>
    <t xml:space="preserve">PENEIRAMENTO DE AREIA COM PENEIRA ELÉTRICA. AF_01/2026</t>
  </si>
  <si>
    <t xml:space="preserve">PENEIRAMENTO DE AREIA COM PENEIRA MANUAL. AF_01/2026</t>
  </si>
  <si>
    <t xml:space="preserve">Perfuração Horizontal Direcional - HDD</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</si>
  <si>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</si>
  <si>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</si>
  <si>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</si>
  <si>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</si>
  <si>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</si>
  <si>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</si>
  <si>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</si>
  <si>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</si>
  <si>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</si>
  <si>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</si>
  <si>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</si>
  <si>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</si>
  <si>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</si>
  <si>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</si>
  <si>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</si>
  <si>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</si>
  <si>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</si>
  <si>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</si>
  <si>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</si>
  <si>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</si>
  <si>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</si>
  <si>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</si>
  <si>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</si>
  <si>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</si>
  <si>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</si>
  <si>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</si>
  <si>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</si>
  <si>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</si>
  <si>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</si>
  <si>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</si>
  <si>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</si>
  <si>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</si>
  <si>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</si>
  <si>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</si>
  <si>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</si>
  <si>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</si>
  <si>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</si>
  <si>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</si>
  <si>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</si>
  <si>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</si>
  <si>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</si>
  <si>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</si>
  <si>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</si>
  <si>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</si>
  <si>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</si>
  <si>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</si>
  <si>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</si>
  <si>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</si>
  <si>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</si>
  <si>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</si>
  <si>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</si>
  <si>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</si>
  <si>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</si>
  <si>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</si>
  <si>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</si>
  <si>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</si>
  <si>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</si>
  <si>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</si>
  <si>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</si>
  <si>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</si>
  <si>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</si>
  <si>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</si>
  <si>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</si>
  <si>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</si>
  <si>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</si>
  <si>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</si>
  <si>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Pintura Externa</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</si>
  <si>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</si>
  <si>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</si>
  <si>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</si>
  <si>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</si>
  <si>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</si>
  <si>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</si>
  <si>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</si>
  <si>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</si>
  <si>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</si>
  <si>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</si>
  <si>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</si>
  <si>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</si>
  <si>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</si>
  <si>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</si>
  <si>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</si>
  <si>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</si>
  <si>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</si>
  <si>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</si>
  <si>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</si>
  <si>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</si>
  <si>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</si>
  <si>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</si>
  <si>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</si>
  <si>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</si>
  <si>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</si>
  <si>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</si>
  <si>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</si>
  <si>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</si>
  <si>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</si>
  <si>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</si>
  <si>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</si>
  <si>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Pintura Interna</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</si>
  <si>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</si>
  <si>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</si>
  <si>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</si>
  <si>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</si>
  <si>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</si>
  <si>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</si>
  <si>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</si>
  <si>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</si>
  <si>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</si>
  <si>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</si>
  <si>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</si>
  <si>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</si>
  <si>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</si>
  <si>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</si>
  <si>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</si>
  <si>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</si>
  <si>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</si>
  <si>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</si>
  <si>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</si>
  <si>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</si>
  <si>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</si>
  <si>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</si>
  <si>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Pintura em Madeira</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</si>
  <si>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</si>
  <si>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</si>
  <si>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</si>
  <si>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</si>
  <si>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</si>
  <si>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</si>
  <si>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</si>
  <si>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</si>
  <si>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</si>
  <si>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</si>
  <si>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</si>
  <si>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</si>
  <si>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</si>
  <si>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</si>
  <si>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</si>
  <si>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</si>
  <si>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</si>
  <si>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</si>
  <si>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</si>
  <si>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</si>
  <si>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</si>
  <si>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</si>
  <si>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</si>
  <si>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</si>
  <si>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</si>
  <si>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</si>
  <si>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</si>
  <si>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</si>
  <si>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</si>
  <si>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</si>
  <si>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</si>
  <si>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</si>
  <si>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</si>
  <si>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</si>
  <si>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</si>
  <si>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</si>
  <si>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</si>
  <si>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</si>
  <si>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</si>
  <si>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</si>
  <si>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</si>
  <si>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</si>
  <si>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Pintura em Superfícies Metálicas</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</si>
  <si>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</si>
  <si>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</si>
  <si>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</si>
  <si>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</si>
  <si>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</si>
  <si>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</si>
  <si>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</si>
  <si>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</si>
  <si>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</si>
  <si>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</si>
  <si>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</si>
  <si>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</si>
  <si>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</si>
  <si>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</si>
  <si>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</si>
  <si>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</si>
  <si>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</si>
  <si>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</si>
  <si>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</si>
  <si>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</si>
  <si>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</si>
  <si>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</si>
  <si>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</si>
  <si>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</si>
  <si>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</si>
  <si>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</si>
  <si>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</si>
  <si>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</si>
  <si>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</si>
  <si>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</si>
  <si>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</si>
  <si>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</si>
  <si>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</si>
  <si>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</si>
  <si>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</si>
  <si>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</si>
  <si>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</si>
  <si>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</si>
  <si>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</si>
  <si>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</si>
  <si>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</si>
  <si>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</si>
  <si>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</si>
  <si>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</si>
  <si>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</si>
  <si>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</si>
  <si>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</si>
  <si>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Pintura para Pisos e para Sinalização Horizontal e Vertical</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</si>
  <si>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</si>
  <si>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</si>
  <si>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</si>
  <si>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</si>
  <si>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</si>
  <si>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</si>
  <si>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</si>
  <si>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E = 10 CM, APLICAÇÃO MECÂNICA COM DEMARCADORA A TRAÇÃO MANUAL. AF_05/2021</t>
  </si>
  <si>
    <t xml:space="preserve">PINTURA DE EIXO VIÁRIO SOBRE ASFALTO COM TINTA RETRORREFLETIVA A BASE DE RESINA ACRÍLICA COM MICROESFERAS DE VIDRO, E = 10 CM,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</si>
  <si>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</si>
  <si>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</si>
  <si>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</si>
  <si>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</si>
  <si>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</si>
  <si>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</si>
  <si>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</si>
  <si>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</si>
  <si>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</si>
  <si>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</si>
  <si>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</si>
  <si>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</si>
  <si>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</si>
  <si>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</si>
  <si>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</si>
  <si>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</si>
  <si>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</si>
  <si>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</si>
  <si>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</si>
  <si>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</si>
  <si>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</si>
  <si>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</si>
  <si>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</si>
  <si>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</si>
  <si>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Pisos</t>
  </si>
  <si>
    <t xml:space="preserve">ACABAMENTO PARA PISO EM TACO DE MADEIRA. AF_02/2026</t>
  </si>
  <si>
    <t xml:space="preserve">ASSOALHO DE MADEIRA. AF_02/2026_PS</t>
  </si>
  <si>
    <t xml:space="preserve">PISO CIMENTADO, TRAÇO 1:3 (CIMENTO E AREIA), ACABAMENTO LISO, ESPESSURA 1,5 CM, PREPARO MECÂNICO DA ARGAMASSA. AF_02/2026</t>
  </si>
  <si>
    <t xml:space="preserve">PISO CIMENTADO, TRAÇO 1:3 (CIMENTO E AREIA), ACABAMENTO RUGOSO, ESPESSURA 1,5 CM, PREPARO MECÂNICO DA ARGAMASSA. AF_02/2026</t>
  </si>
  <si>
    <t xml:space="preserve">PISO CIMENTADO, TRAÇO 1:5 (CIMENTO E AREIA), ACABAMENTO LISO, ESPESSURA 2,0 CM, PREPARO MECÂNICO DA ARGAMASSA. AF_02/2026</t>
  </si>
  <si>
    <t xml:space="preserve">PISO CIMENTADO, TRAÇO 1:5 (CIMENTO E AREIA), ACABAMENTO LISO, ESPESSURA 3,0 CM, PREPARO MECÂNICO DA ARGAMASSA. AF_02/2026</t>
  </si>
  <si>
    <t xml:space="preserve">PISO CIMENTADO, TRAÇO 1:5 (CIMENTO E AREIA), ACABAMENTO LISO, ESPESSURA 4,0 CM, PREPARO MECÂNICO DA ARGAMASSA. AF_02/2026</t>
  </si>
  <si>
    <t xml:space="preserve">PISO CIMENTADO, TRAÇO 1:5 (CIMENTO E AREIA), ACABAMENTO RUGOSO, ESPESSURA 2,0 CM, PREPARO MECÂNICO DA ARGAMASSA. AF_02/2026</t>
  </si>
  <si>
    <t xml:space="preserve">PISO CIMENTADO, TRAÇO 1:5 (CIMENTO E AREIA), ACABAMENTO RUGOSO, ESPESSURA 3,0 CM, PREPARO MECÂNICO DA ARGAMASSA. AF_02/2026</t>
  </si>
  <si>
    <t xml:space="preserve">PISO CIMENTADO, TRAÇO 1:5 (CIMENTO E AREIA), ACABAMENTO RUGOSO, ESPESSURA 4,0 CM, PREPARO MECÂNICO DA ARGAMASSA. AF_02/2026</t>
  </si>
  <si>
    <t xml:space="preserve">PISO DE ALTA RESISTÊNCIA TIPO "KORODUR" EM AMBIENTES INTERNOS, COM ESPESSURA DE 12 MM, INCLUSO MISTURA EM BETONEIRA, COLOCAÇÃO DAS JUNTAS, APLICAÇÃO DO PISO, 4 POLIMENTOS COM POLITRIZ, ESTUCAMENTO, SELADOR E CERA.. AF_02/2026</t>
  </si>
  <si>
    <t xml:space="preserve">PISO DE BORRACHA CANELADO, ESPESSURA 3,5MM, FIXADO COM ADESIVO ACRÍLICO. AF_02/2026</t>
  </si>
  <si>
    <t xml:space="preserve">PISO DE BORRACHA ESPORTIVO, ESPESSURA 15MM, ASSENTADO COM ARGAMASSA. AF_02/2026</t>
  </si>
  <si>
    <t xml:space="preserve">PISO DE BORRACHA PASTILHADO, ESPESSURA 15MM, ASSENTADO COM ARGAMASSA. AF_02/2026</t>
  </si>
  <si>
    <t xml:space="preserve">PISO DE BORRACHA PASTILHADO, ESPESSURA 3,5MM, FIXADO COM ADESIVO ACRÍLICO. AF_02/2026</t>
  </si>
  <si>
    <t xml:space="preserve">PISO DE BORRACHA PASTILHADO/FRISADO, ESPESSURA 7MM, ASSENTADO COM ARGAMASSA. AF_02/2026</t>
  </si>
  <si>
    <t xml:space="preserve">PISO ELEVADO COM ESTRUTURA EM AÇO, COMPOSTO POR PEDESTAIS E PLACAS SEM ACABAMENTO. AF_02/2026</t>
  </si>
  <si>
    <t xml:space="preserve">PISO ELEVADO COM ESTRUTURA EM AÇO, COMPOSTO POR PEDESTAIS, LONGARINAS E PLACAS SEM ACABAMENTO. AF_02/2026</t>
  </si>
  <si>
    <t xml:space="preserve">PISO ELEVADO COM ESTRUTURA EM PLÁSTICO, COMPOSTO POR PEDESTAIS E PLACAS COM REVESTIMENTO EM PORCELANATO. AF_02/2026</t>
  </si>
  <si>
    <t xml:space="preserve">PISO ELEVADO COM ESTRUTURA EM PLÁSTICO, COMPOSTO POR PEDESTAIS E PLACAS SEM ACABAMENTO. AF_02/2026</t>
  </si>
  <si>
    <t xml:space="preserve">PISO EM GRANILITE, MARMORITE OU GRANITINA EM AMBIENTES INTERNOS, COM ESPESSURA DE 8 MM, INCLUSO MISTURA EM BETONEIRA, COLOCAÇÃO DAS JUNTAS, APLICAÇÃO DO PISO, 4 POLIMENTOS COM POLITRIZ, ESTUCAMENTO, SELADOR E CERA. AF_02/2026_PE</t>
  </si>
  <si>
    <t xml:space="preserve">PISO EM GRANITO APLICADO EM AMBIENTES INTERNOS. AF_02/2026</t>
  </si>
  <si>
    <t xml:space="preserve">PISO EM LADRILHO HIDRÁULICO APLICADO EM AMBIENTES INTERNOS DE ÁREA ENTRE 5 E 15 M², INCLUSO APLICAÇÃO DE RESINA. AF_02/2026</t>
  </si>
  <si>
    <t xml:space="preserve">PISO EM LADRILHO HIDRÁULICO APLICADO EM AMBIENTES INTERNOS DE ÁREA MENOR QUE 5 M², INCLUSO APLICAÇÃO DE RESINA. AF_02/2026</t>
  </si>
  <si>
    <t xml:space="preserve">PISO EM MÁRMORE APLICADO EM AMBIENTES INTERNOS. AF_02/2026</t>
  </si>
  <si>
    <t xml:space="preserve">PISO EM PEDRA ARDÓSIA ASSENTADO SOBRE ARGAMASSA 1:3 (CIMENTO E AREIA). AF_02/2026</t>
  </si>
  <si>
    <t xml:space="preserve">PISO EM PEDRA BASALTO POLIDO EM AMBIENTES INTERNOS. AF_02/2026</t>
  </si>
  <si>
    <t xml:space="preserve">PISO EM PEDRA SÃO TOMÉ ASSENTADO SOBRE ARGAMASSA 1:3 (CIMENTO E AREIA). AF_02/2026</t>
  </si>
  <si>
    <t xml:space="preserve">PISO EM TACO DE MADEIRA 7X21CM, FIXADO COM COLA PU. AF_02/2026_PS</t>
  </si>
  <si>
    <t xml:space="preserve">PISO EM TACO DE MADEIRA 7X42CM, FIXADO COM COLA PU. AF_02/2026_PS</t>
  </si>
  <si>
    <t xml:space="preserve">PISO LAMINADO EM AMBIENTES INTERNOS. AF_02/2026</t>
  </si>
  <si>
    <t xml:space="preserve">PISO PODOTÁTIL DE ALERTA OU DIRECIONAL, DE BORRACHA, ASSENTADO COM COLA. AF_02/2026</t>
  </si>
  <si>
    <t xml:space="preserve">PISO PODOTÁTIL DE ALERTA OU DIRECIONAL, DE BORRACHA, ASSENTADO SOBRE ARGAMASSA. AF_02/2026</t>
  </si>
  <si>
    <t xml:space="preserve">PISO PODOTÁTIL, DIRECIONAL OU ALERTA, SOLIDARIZADO AO PISO EXISTENTE (ELEMENTOS DISCRETOS) COM COLA. AF_02/2026</t>
  </si>
  <si>
    <t xml:space="preserve">PISO PODOTÁTIL, DIRECIONAL OU ALERTA, SOLIDARIZADO AO PISO EXISTENTE (ELEMENTOS DISCRETOS) COM PARAFUSO. AF_02/2026</t>
  </si>
  <si>
    <t xml:space="preserve">PISO TÊXTIL (CARPETE) EM MANTA (ROLO) E = 6 A 7 MM. AF_02/2026</t>
  </si>
  <si>
    <t xml:space="preserve">PISO TÊXTIL (CARPETE) EM MANTA (ROLO) E = 9 A 10 MM. AF_02/2026</t>
  </si>
  <si>
    <t xml:space="preserve">PISO TÊXTIL (CARPETE) EM PLACA. AF_02/2026</t>
  </si>
  <si>
    <t xml:space="preserve">PISO VINÍLICO FLEXÍVEL EM MANTA, PADRÃO LISO, ESPESSURA 2 MM, FIXADO COM COLA. AF_02/2026</t>
  </si>
  <si>
    <t xml:space="preserve">PISO VINÍLICO SEMI-FLEXÍVEL EM PLACAS, PADRÃO LISO, ESPESSURA 3,2 MM, FIXADO COM COLA. AF_02/2026</t>
  </si>
  <si>
    <t xml:space="preserve">PISO VINÍLICO SEMI-FLEXÍVEL EM RÉGUAS, PADRÃO LISO, ESPESSURA 3,2 MM, FIXADO COM COLA. AF_02/2026</t>
  </si>
  <si>
    <t xml:space="preserve">PREPARO DE CONTRAPISO COM MEMBRANA CIMENTÍCIA. AF_02/2026</t>
  </si>
  <si>
    <t xml:space="preserve">PREPARO DE CONTRAPISO COM POLITRIZ. AF_02/2026_PE</t>
  </si>
  <si>
    <t xml:space="preserve">REVESTIMENTO DE DEGRAUS DE ESCADA EM GRANITO. AF_02/2026</t>
  </si>
  <si>
    <t xml:space="preserve">RODAPÉ BORRACHA LISO, ALTURA = 7CM, ESPESSURA = 2 MM, FIXADO COM COLA. AF_02/2026_PS</t>
  </si>
  <si>
    <t xml:space="preserve">RODAPÉ EM ARDÓSIA ALTURA 10CM. AF_02/2026</t>
  </si>
  <si>
    <t xml:space="preserve">RODAPÉ EM GRANITO, ALTURA 10 CM. AF_02/2026</t>
  </si>
  <si>
    <t xml:space="preserve">RODAPÉ EM LADRILHO HIDRÁULICO, ALTURA 7 CM. AF_02/2026</t>
  </si>
  <si>
    <t xml:space="preserve">RODAPÉ EM MADEIRA, ALTURA 7CM, FIXADO COM COLA BASE DE POLIURETANO. AF_02/2026_PS</t>
  </si>
  <si>
    <t xml:space="preserve">RODAPÉ EM MADEIRA, ALTURA 7CM, FIXADO COM COLA PVA E PREGOS. AF_02/2026</t>
  </si>
  <si>
    <t xml:space="preserve">RODAPÉ EM MARMORITE, ALTURA 10CM. AF_02/2026_PE</t>
  </si>
  <si>
    <t xml:space="preserve">RODAPÉ EM MÁRMORE, ALTURA 7 CM. AF_02/2026</t>
  </si>
  <si>
    <t xml:space="preserve">RODAPÉ EM POLIESTIRENO, ALTURA 5 CM. AF_02/2026</t>
  </si>
  <si>
    <t xml:space="preserve">RODAPÉ VINÍLICO FLEXÍVEL EM MANTA, ALTURA 10 CM. AF_02/2026</t>
  </si>
  <si>
    <t xml:space="preserve">SOLEIRA EM GRANITO, LARGURA 15 CM, ESPESSURA 2,0 CM. AF_02/2026</t>
  </si>
  <si>
    <t xml:space="preserve">SOLEIRA EM MÁRMORE, LARGURA 15 CM, ESPESSURA 2,0 CM. AF_02/2026</t>
  </si>
  <si>
    <t xml:space="preserve">Postes de Concreto e Metálicos</t>
  </si>
  <si>
    <t xml:space="preserve">ASSENTAMENTO DE POSTE DE CONCRETO COM COMPRIMENTO NOMINAL DE 10 M, CARGA NOMINAL DE 1000 DAN, ENGASTAMENTO BASE CONCRETADA COM 1 M DE CONCRETO E 0,6 M DE SOLO (NÃO INCLUI FORNECIMENTO). AF_04/2025</t>
  </si>
  <si>
    <t xml:space="preserve">ASSENTAMENTO DE POSTE DE CONCRETO COM COMPRIMENTO NOMINAL DE 10 M, CARGA NOMINAL DE 300 DAN, ENGASTAMENTO BASE CONCRETADA COM 1 M DE CONCRETO E 0,6 M DE SOLO (NÃO INCLUI FORNECIMENTO). AF_04/2025</t>
  </si>
  <si>
    <t xml:space="preserve">ASSENTAMENTO DE POSTE DE CONCRETO COM COMPRIMENTO NOMINAL DE 10 M, CARGA NOMINAL DE 600 DAN, ENGASTAMENTO BASE CONCRETADA COM 1 M DE CONCRETO E 0,6 M DE SOLO (NÃO INCLUI FORNECIMENTO). AF_04/2025</t>
  </si>
  <si>
    <t xml:space="preserve">ASSENTAMENTO DE POSTE DE CONCRETO COM COMPRIMENTO NOMINAL DE 10 M, CARGA NOMINAL MAIOR QUE 1000 DAN, ENGASTAMENTO SIMPLES COM 1,6 M DE SOLO (NÃO INCLUI FORNECIMENTO). AF_04/2025</t>
  </si>
  <si>
    <t xml:space="preserve">ASSENTAMENTO DE POSTE DE CONCRETO COM COMPRIMENTO NOMINAL DE 10 M, CARGA NOMINAL MENOR OU IGUAL A 1000 DAN, ENGASTAMENTO SIMPLES COM 1,6 M DE SOLO (NÃO INCLUI FORNECIMENTO). AF_04/2025</t>
  </si>
  <si>
    <t xml:space="preserve">ASSENTAMENTO DE POSTE DE CONCRETO COM COMPRIMENTO NOMINAL DE 10,5 M, CARGA NOMINAL DE 1000 DAN, ENGASTAMENTO BASE CONCRETADA COM 1 M DE CONCRETO E 0,65 M DE SOLO (NÃO INCLUI FORNECIMENTO). AF_04/2025</t>
  </si>
  <si>
    <t xml:space="preserve">ASSENTAMENTO DE POSTE DE CONCRETO COM COMPRIMENTO NOMINAL DE 10,5 M, CARGA NOMINAL DE 300 DAN, ENGASTAMENTO BASE CONCRETADA COM 1 M DE CONCRETO E 0,65 M DE SOLO (NÃO INCLUI FORNECIMENTO). AF_04/2025</t>
  </si>
  <si>
    <t xml:space="preserve">ASSENTAMENTO DE POSTE DE CONCRETO COM COMPRIMENTO NOMINAL DE 10,5 M, CARGA NOMINAL DE 600 DAN, ENGASTAMENTO BASE CONCRETADA COM 1 M DE CONCRETO E 0,65 M DE SOLO (NÃO INCLUI FORNECIMENTO). AF_04/2025</t>
  </si>
  <si>
    <t xml:space="preserve">ASSENTAMENTO DE POSTE DE CONCRETO COM COMPRIMENTO NOMINAL DE 10,5 M, CARGA NOMINAL MAIOR QUE 1000 DAN, ENGASTAMENTO SIMPLES COM 1,65 M DE SOLO (NÃO INCLUI FORNECIMENTO). AF_04/2025</t>
  </si>
  <si>
    <t xml:space="preserve">ASSENTAMENTO DE POSTE DE CONCRETO COM COMPRIMENTO NOMINAL DE 10,5 M, CARGA NOMINAL MENOR OU IGUAL A 1000 DAN, ENGASTAMENTO SIMPLES COM 1,65 M DE SOLO (NÃO INCLUI FORNECIMENTO). AF_04/2025</t>
  </si>
  <si>
    <t xml:space="preserve">ASSENTAMENTO DE POSTE DE CONCRETO COM COMPRIMENTO NOMINAL DE 11 M, CARGA NOMINAL DE 1000 DAN, ENGASTAMENTO BASE CONCRETADA COM 1 M DE CONCRETO E 0,7 M DE SOLO (NÃO INCLUI FORNECIMENTO). AF_04/2025</t>
  </si>
  <si>
    <t xml:space="preserve">ASSENTAMENTO DE POSTE DE CONCRETO COM COMPRIMENTO NOMINAL DE 11 M, CARGA NOMINAL DE 300 DAN, ENGASTAMENTO BASE CONCRETADA COM 1 M DE CONCRETO E 0,7 M DE SOLO (NÃO INCLUI FORNECIMENTO). AF_04/2025</t>
  </si>
  <si>
    <t xml:space="preserve">ASSENTAMENTO DE POSTE DE CONCRETO COM COMPRIMENTO NOMINAL DE 11 M, CARGA NOMINAL DE 400 DAN, ENGASTAMENTO BASE CONCRETADA COM 1 M DE CONCRETO E 0,7 M DE SOLO (NÃO INCLUI FORNECIMENTO). AF_04/2025</t>
  </si>
  <si>
    <t xml:space="preserve">ASSENTAMENTO DE POSTE DE CONCRETO COM COMPRIMENTO NOMINAL DE 11 M, CARGA NOMINAL DE 600 DAN, ENGASTAMENTO BASE CONCRETADA COM 1 M DE CONCRETO E 0,7 M DE SOLO (NÃO INCLUI FORNECIMENTO). AF_04/2025</t>
  </si>
  <si>
    <t xml:space="preserve">ASSENTAMENTO DE POSTE DE CONCRETO COM COMPRIMENTO NOMINAL DE 11 M, CARGA NOMINAL MAIOR QUE 1000 DAN, ENGASTAMENTO SIMPLES COM 1,7 M DE SOLO (NÃO INCLUI FORNECIMENTO). AF_04/2025</t>
  </si>
  <si>
    <t xml:space="preserve">ASSENTAMENTO DE POSTE DE CONCRETO COM COMPRIMENTO NOMINAL DE 11 M, CARGA NOMINAL MENOR OU IGUAL A 1000 DAN, ENGASTAMENTO SIMPLES COM 1,7 M DE SOLO (NÃO INCLUI FORNECIMENTO). AF_04/2025</t>
  </si>
  <si>
    <t xml:space="preserve">ASSENTAMENTO DE POSTE DE CONCRETO COM COMPRIMENTO NOMINAL DE 12 M, CARGA NOMINAL DE 1000 DAN, ENGASTAMENTO BASE CONCRETADA COM 1 M DE CONCRETO E 0,8 M DE SOLO (NÃO INCLUI FORNECIMENTO). AF_04/2025</t>
  </si>
  <si>
    <t xml:space="preserve">ASSENTAMENTO DE POSTE DE CONCRETO COM COMPRIMENTO NOMINAL DE 12 M, CARGA NOMINAL DE 400 DAN, ENGASTAMENTO BASE CONCRETADA COM 1 M DE CONCRETO E 0,8 M DE SOLO (NÃO INCLUI FORNECIMENTO). AF_04/2025</t>
  </si>
  <si>
    <t xml:space="preserve">ASSENTAMENTO DE POSTE DE CONCRETO COM COMPRIMENTO NOMINAL DE 12 M, CARGA NOMINAL DE 600 DAN, ENGASTAMENTO BASE CONCRETADA COM 1 M DE CONCRETO E 0,8 M DE SOLO (NÃO INCLUI FORNECIMENTO). AF_04/2025</t>
  </si>
  <si>
    <t xml:space="preserve">ASSENTAMENTO DE POSTE DE CONCRETO COM COMPRIMENTO NOMINAL DE 12 M, CARGA NOMINAL MAIOR QUE 1000 DAN, ENGASTAMENTO SIMPLES COM 1,8 M DE SOLO (NÃO INCLUI FORNECIMENTO). AF_04/2025</t>
  </si>
  <si>
    <t xml:space="preserve">ASSENTAMENTO DE POSTE DE CONCRETO COM COMPRIMENTO NOMINAL DE 12 M, CARGA NOMINAL MENOR OU IGUAL A 1000 DAN, ENGASTAMENTO SIMPLES COM 1,8 M DE SOLO (NÃO INCLUI FORNECIMENTO). AF_04/2025</t>
  </si>
  <si>
    <t xml:space="preserve">ASSENTAMENTO DE POSTE DE CONCRETO COM COMPRIMENTO NOMINAL DE 13 M, CARGA NOMINAL DE 1000 DAN, ENGASTAMENTO BASE CONCRETADA COM 1 M DE CONCRETO E 0,9 M DE SOLO - SOMENTE INSTALAÇÃO, SEM FORNECIMENTO. AF_04/2025</t>
  </si>
  <si>
    <t xml:space="preserve">ASSENTAMENTO DE POSTE DE CONCRETO COM COMPRIMENTO NOMINAL DE 13 M, CARGA NOMINAL DE 600 DAN, ENGASTAMENTO BASE CONCRETADA COM 1 M DE CONCRETO E 0,9 M DE SOLO (NÃO INCLUI FORNECIMENTO). AF_04/2025</t>
  </si>
  <si>
    <t xml:space="preserve">ASSENTAMENTO DE POSTE DE CONCRETO COM COMPRIMENTO NOMINAL DE 13 M, CARGA NOMINAL MAIOR QUE 1000 DAN, ENGASTAMENTO SIMPLES COM 1,9 M DE SOLO (NÃO INCLUI FORNECIMENTO). AF_04/2025</t>
  </si>
  <si>
    <t xml:space="preserve">ASSENTAMENTO DE POSTE DE CONCRETO COM COMPRIMENTO NOMINAL DE 13 M, CARGA NOMINAL MENOR OU IGUAL A 1000 DAN, ENGASTAMENTO SIMPLES COM 1,9 M DE SOLO (NÃO INCLUI FORNECIMENTO). AF_04/2025</t>
  </si>
  <si>
    <t xml:space="preserve">ASSENTAMENTO DE POSTE DE CONCRETO COM COMPRIMENTO NOMINAL DE 13,5 M, CARGA NOMINAL MAIOR QUE 1000 DAN, ENGASTAMENTO SIMPLES COM 1,95 M DE SOLO (NÃO INCLUI FORNECIMENTO). AF_04/2025</t>
  </si>
  <si>
    <t xml:space="preserve">ASSENTAMENTO DE POSTE DE CONCRETO COM COMPRIMENTO NOMINAL DE 13,5 M, CARGA NOMINAL MENOR OU IGUAL A 1000 DAN, ENGASTAMENTO SIMPLES COM 1,95 M DE SOLO (NÃO INCLUI FORNECIMENTO). AF_04/2025</t>
  </si>
  <si>
    <t xml:space="preserve">ASSENTAMENTO DE POSTE DE CONCRETO COM COMPRIMENTO NOMINAL DE 14 M, CARGA NOMINAL MAIOR QUE 1000 DAN, ENGASTAMENTO SIMPLES COM 2 M DE SOLO (NÃO INCLUI FORNECIMENTO). AF_04/2025</t>
  </si>
  <si>
    <t xml:space="preserve">ASSENTAMENTO DE POSTE DE CONCRETO COM COMPRIMENTO NOMINAL DE 14 M, CARGA NOMINAL MENOR OU IGUAL A 1000 DAN, ENGASTAMENTO SIMPLES COM 2 M DE SOLO (NÃO INCLUI FORNECIMENTO). AF_04/2025</t>
  </si>
  <si>
    <t xml:space="preserve">ASSENTAMENTO DE POSTE DE CONCRETO COM COMPRIMENTO NOMINAL DE 15 M, CARGA NOMINAL MAIOR QUE 1000 DAN, ENGASTAMENTO SIMPLES COM 2,1 M DE SOLO (NÃO INCLUI FORNECIMENTO). AF_04/2025</t>
  </si>
  <si>
    <t xml:space="preserve">ASSENTAMENTO DE POSTE DE CONCRETO COM COMPRIMENTO NOMINAL DE 15 M, CARGA NOMINAL MENOR OU IGUAL A 1000 DAN, ENGASTAMENTO SIMPLES COM 2,1 M DE SOLO (NÃO INCLUI FORNECIMENTO). AF_04/2025</t>
  </si>
  <si>
    <t xml:space="preserve">ASSENTAMENTO DE POSTE DE CONCRETO COM COMPRIMENTO NOMINAL DE 18 M, CARGA NOMINAL MAIOR QUE 1000 DAN, ENGASTAMENTO SIMPLES COM 2,4 M DE SOLO (NÃO INCLUI FORNECIMENTO). AF_04/2025</t>
  </si>
  <si>
    <t xml:space="preserve">ASSENTAMENTO DE POSTE DE CONCRETO COM COMPRIMENTO NOMINAL DE 18 M, CARGA NOMINAL MENOR OU IGUAL A 1000 DAN, ENGASTAMENTO SIMPLES COM 2,4 M DE SOLO (NÃO INCLUI FORNECIMENTO). AF_04/2025</t>
  </si>
  <si>
    <t xml:space="preserve">ASSENTAMENTO DE POSTE DE CONCRETO COM COMPRIMENTO NOMINAL DE 20 M, CARGA NOMINAL MAIOR QUE 1000, ENGASTAMENTO SIMPLES COM 2,6 M DE SOLO (NÃO INCLUI FORNECIMENTO). AF_04/2025</t>
  </si>
  <si>
    <t xml:space="preserve">ASSENTAMENTO DE POSTE DE CONCRETO COM COMPRIMENTO NOMINAL DE 20 M, CARGA NOMINAL MENOR OU IGUAL A 1000 DAN, ENGASTAMENTO SIMPLES COM 2,6 M DE SOLO (NÃO INCLUI FORNECIMENTO). AF_04/2025</t>
  </si>
  <si>
    <t xml:space="preserve">ASSENTAMENTO DE POSTE DE CONCRETO COM COMPRIMENTO NOMINAL DE 9 M, CARGA NOMINAL DE 1000 DAN, ENGASTAMENTO BASE CONCRETADA COM 1 M DE CONCRETO E 0,5 M DE SOLO (NÃO INCLUI FORNECIMENTO). AF_04/2025</t>
  </si>
  <si>
    <t xml:space="preserve">ASSENTAMENTO DE POSTE DE CONCRETO COM COMPRIMENTO NOMINAL DE 9 M, CARGA NOMINAL DE 150 DAN, ENGASTAMENTO BASE CONCRETADA COM 1 M DE CONCRETO E 0,5 M DE SOLO (NÃO INCLUI FORNECIMENTO). AF_04/2025</t>
  </si>
  <si>
    <t xml:space="preserve">ASSENTAMENTO DE POSTE DE CONCRETO COM COMPRIMENTO NOMINAL DE 9 M, CARGA NOMINAL DE 300 DAN, ENGASTAMENTO BASE CONCRETADA COM 1 M DE CONCRETO E 0,5 M DE SOLO (NÃO INCLUI FORNECIMENTO). AF_04/2025</t>
  </si>
  <si>
    <t xml:space="preserve">ASSENTAMENTO DE POSTE DE CONCRETO COM COMPRIMENTO NOMINAL DE 9 M, CARGA NOMINAL DE 400 DAN, ENGASTAMENTO BASE CONCRETADA COM 1 M DE CONCRETO E 0,5 M DE SOLO (NÃO INCLUI FORNECIMENTO). AF_04/2025</t>
  </si>
  <si>
    <t xml:space="preserve">ASSENTAMENTO DE POSTE DE CONCRETO COM COMPRIMENTO NOMINAL DE 9 M, CARGA NOMINAL DE 600 DAN, ENGASTAMENTO BASE CONCRETADA COM 1 M DE CONCRETO E 0,5 M DE SOLO (NÃO INCLUI FORNECIMENTO). AF_04/2025</t>
  </si>
  <si>
    <t xml:space="preserve">ASSENTAMENTO DE POSTE DE CONCRETO COM COMPRIMENTO NOMINAL DE 9 M, CARGA NOMINAL MENOR OU IGUAL A 1000 DAN, ENGASTAMENTO SIMPLES COM 1,5 M DE SOLO (NÃO INCLUI FORNECIMENTO). AF_04/2025</t>
  </si>
  <si>
    <t xml:space="preserve">CORDOALHA DE ACO 7,9 (5/16) 7*2,64MM ZINCAGEM TIPO A E 13% DE IACS - FORNECIMENTO E INSTALAÇÃO. AF_04/2025</t>
  </si>
  <si>
    <t xml:space="preserve">CORDOALHA DE ACO 7,9 (5/16) 7*2,64MM ZINCAGEM TIPO B E 13% DE IACS - FORNECIMENTO E INSTALAÇÃO. AF_04/2025</t>
  </si>
  <si>
    <t xml:space="preserve">CORDOALHA DE ACO 9,5 (3/8) 7*3,05MM ZINCAGEM TIPO A E 13% DE IACS - FORNECIMENTO E INSTALAÇÃO. AF_04/2025</t>
  </si>
  <si>
    <t xml:space="preserve">CORDOALHA DE ACO 9,5(3/8) 7*3,05MM ZINCAGEM TIPO B E 13% DE IACS - FORNECIMENTO E INSTALAÇÃO. AF_04/2025</t>
  </si>
  <si>
    <t xml:space="preserve">ESTRUTURA DE ESTAIAMENTO PARA POSTES DE CONCRETO ANCORA CONCRETO - FORNECIMENTO E INSTALAÇÃO. AF_04/2025</t>
  </si>
  <si>
    <t xml:space="preserve">ESTRUTURA DE ESTAIAMENTO PARA POSTES DE CONCRETO CRUZETA A POSTE M3 E B3 - FORNECIMENTO E INSTALAÇÃO. AF_04/2025</t>
  </si>
  <si>
    <t xml:space="preserve">ESTRUTURA DE ESTAIAMENTO PARA POSTES DE CONCRETO CRUZETA A POSTE N3 - FORNECIMENTO E INSTALAÇÃO. AF_04/2025</t>
  </si>
  <si>
    <t xml:space="preserve">ESTRUTURA DE ESTAIAMENTO PARA POSTES DE CONCRETO HTE - FORNECIMENTO E INSTALAÇÃO. AF_04/2025</t>
  </si>
  <si>
    <t xml:space="preserve">ESTRUTURA DE ESTAIAMENTO PARA POSTES DE CONCRETO POSTE A POSTE - FORNECIMENTO E INSTALAÇÃO. AF_04/2025</t>
  </si>
  <si>
    <t xml:space="preserve">POSTE DE AÇO CÔNICO CONTÍNUO CURVO DUPLO, ENGASTAMENTO SIMPLES COM 1 M DE SOLO, H=6M - FORNECIMENTO E INSTALAÇÃO. AF_04/2025</t>
  </si>
  <si>
    <t xml:space="preserve">POSTE DE AÇO CÔNICO CONTÍNUO CURVO DUPLO, ENGASTAMENTO SIMPLES COM 1 M DE SOLO, H=7M - FORNECIMENTO E INSTALAÇÃO. AF_04/2025</t>
  </si>
  <si>
    <t xml:space="preserve">POSTE DE AÇO CÔNICO CONTÍNUO CURVO DUPLO, ENGASTAMENTO SIMPLES COM 1 M DE SOLO, H=8M - FORNECIMENTO E INSTALAÇÃO. AF_04/2025</t>
  </si>
  <si>
    <t xml:space="preserve">POSTE DE AÇO CÔNICO CONTÍNUO CURVO DUPLO, ENGASTAMENTO SIMPLES COM 1 M DE SOLO, H=9M - FORNECIMENTO E INSTALAÇÃO. AF_04/2025</t>
  </si>
  <si>
    <t xml:space="preserve">POSTE DE AÇO CÔNICO CONTÍNUO CURVO DUPLO, FLANGEADO, H=6M - FORNECIMENTO E INSTALAÇÃO. AF_04/2025</t>
  </si>
  <si>
    <t xml:space="preserve">POSTE DE AÇO CÔNICO CONTÍNUO CURVO DUPLO, FLANGEADO, H=7M - FORNECIMENTO E INSTALAÇÃO. AF_04/2025</t>
  </si>
  <si>
    <t xml:space="preserve">POSTE DE AÇO CÔNICO CONTÍNUO CURVO DUPLO, FLANGEADO, H=8M - FORNECIMENTO E INSTALAÇÃO. AF_04/2025</t>
  </si>
  <si>
    <t xml:space="preserve">POSTE DE AÇO CÔNICO CONTÍNUO CURVO DUPLO, FLANGEADO, H=9M - FORNECIMENTO E INSTALAÇÃO. AF_04/2025</t>
  </si>
  <si>
    <t xml:space="preserve">POSTE DE AÇO CÔNICO CONTÍNUO CURVO SIMPLES, ENGASTAMENTO SIMPLES COM 0,5 M DE SOLO, H=5M - FORNECIMENTO E INSTALAÇÃO. AF_04/2025</t>
  </si>
  <si>
    <t xml:space="preserve">POSTE DE AÇO CÔNICO CONTÍNUO CURVO SIMPLES, ENGASTAMENTO SIMPLES COM 1 M DE SOLO, H=6M - FORNECIMENTO E INSTALAÇÃO. AF_04/2025</t>
  </si>
  <si>
    <t xml:space="preserve">POSTE DE AÇO CÔNICO CONTÍNUO CURVO SIMPLES, ENGASTAMENTO SIMPLES COM 1 M DE SOLO, H=7M - FORNECIMENTO E INSTALAÇÃO. AF_04/2025</t>
  </si>
  <si>
    <t xml:space="preserve">POSTE DE AÇO CÔNICO CONTÍNUO CURVO SIMPLES, ENGASTAMENTO SIMPLES COM 1 M DE SOLO, H=8M - FORNECIMENTO E INSTALAÇÃO. AF_04/2025</t>
  </si>
  <si>
    <t xml:space="preserve">POSTE DE AÇO CÔNICO CONTÍNUO CURVO SIMPLES, ENGASTAMENTO SIMPLES COM 1 M DE SOLO, H=9M - FORNECIMENTO E INSTALAÇÃO. AF_04/2025</t>
  </si>
  <si>
    <t xml:space="preserve">POSTE DE AÇO CÔNICO CONTÍNUO CURVO SIMPLES, FLANGEADO, H=5M - FORNECIMENTO E INSTALAÇÃO. AF_04/2025</t>
  </si>
  <si>
    <t xml:space="preserve">POSTE DE AÇO CÔNICO CONTÍNUO CURVO SIMPLES, FLANGEADO, H=6M - FORNECIMENTO E INSTALAÇÃO. AF_04/2025</t>
  </si>
  <si>
    <t xml:space="preserve">POSTE DE AÇO CÔNICO CONTÍNUO CURVO SIMPLES, FLANGEADO, H=7M - FORNECIMENTO E INSTALAÇÃO. AF_04/2025</t>
  </si>
  <si>
    <t xml:space="preserve">POSTE DE AÇO CÔNICO CONTÍNUO CURVO SIMPLES, FLANGEADO, H=8M - FORNECIMENTO E INSTALAÇÃO. AF_04/2025</t>
  </si>
  <si>
    <t xml:space="preserve">POSTE DE AÇO CÔNICO CONTÍNUO CURVO SIMPLES, FLANGEADO, H=9M - FORNECIMENTO E INSTALAÇÃO. AF_04/2025</t>
  </si>
  <si>
    <t xml:space="preserve">POSTE DE AÇO CÔNICO CONTÍNUO RETO, ENGASTAMENTO SIMPLES COM 0,5 M DE SOLO, H=5M - FORNECIMENTO E INSTALAÇÃO. AF_04/2025</t>
  </si>
  <si>
    <t xml:space="preserve">POSTE DE AÇO CÔNICO CONTÍNUO RETO, ENGASTAMENTO SIMPLES COM 1 M DE SOLO, H=6M - FORNECIMENTO E INSTALAÇÃO. AF_04/2025</t>
  </si>
  <si>
    <t xml:space="preserve">POSTE DE AÇO CÔNICO CONTÍNUO RETO, ENGASTAMENTO SIMPLES COM 1 M DE SOLO, H=7M - FORNECIMENTO E INSTALAÇÃO. AF_04/2025</t>
  </si>
  <si>
    <t xml:space="preserve">POSTE DE AÇO CÔNICO CONTÍNUO RETO, ENGASTAMENTO SIMPLES COM 1 M DE SOLO, H=8M - FORNECIMENTO E INSTALAÇÃO. AF_04/2025</t>
  </si>
  <si>
    <t xml:space="preserve">POSTE DE AÇO CÔNICO CONTÍNUO RETO, ENGASTAMENTO SIMPLES COM 1 M DE SOLO, H=9M - FORNECIMENTO E INSTALAÇÃO. AF_04/2025</t>
  </si>
  <si>
    <t xml:space="preserve">POSTE DE AÇO CÔNICO CONTÍNUO RETO, FLANGEADO, H=5M - FORNECIMENTO E INSTALAÇÃO. AF_04/2025</t>
  </si>
  <si>
    <t xml:space="preserve">POSTE DE AÇO CÔNICO CONTÍNUO RETO, FLANGEADO, H=6M - FORNECIMENTO E INSTALAÇÃO. AF_04/2025</t>
  </si>
  <si>
    <t xml:space="preserve">POSTE DE AÇO CÔNICO CONTÍNUO RETO, FLANGEADO, H=7M - FORNECIMENTO E INSTALAÇÃO. AF_04/2025</t>
  </si>
  <si>
    <t xml:space="preserve">POSTE DE AÇO CÔNICO CONTÍNUO RETO, FLANGEADO, H=8M - FORNECIMENTO E INSTALAÇÃO. AF_04/2025</t>
  </si>
  <si>
    <t xml:space="preserve">POSTE DE AÇO CÔNICO CONTÍNUO RETO, FLANGEADO, H=9M - FORNECIMENTO E INSTALAÇÃO. AF_04/2025</t>
  </si>
  <si>
    <t xml:space="preserve">POSTE DECORATIVO PARA JARDIM EM AÇO TUBULAR, H = *2,5* M, SEM LUMINÁRIA - FORNECIMENTO E INSTALAÇÃO. AF_04/2025</t>
  </si>
  <si>
    <t xml:space="preserve">Poços de Visita e Caixas para Bocas de Lobo</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</si>
  <si>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</si>
  <si>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</si>
  <si>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</si>
  <si>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</si>
  <si>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</si>
  <si>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</si>
  <si>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</si>
  <si>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</si>
  <si>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</si>
  <si>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</si>
  <si>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1,2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</si>
  <si>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</si>
  <si>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</si>
  <si>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</si>
  <si>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</si>
  <si>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CIRCULAR PARA ESGOTO, EM CONCRETO PRÉ-MOLDADO, DIÂMETRO INTERNO = 1,5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</si>
  <si>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</si>
  <si>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</si>
  <si>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</si>
  <si>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</si>
  <si>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</si>
  <si>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</si>
  <si>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</si>
  <si>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</si>
  <si>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</si>
  <si>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</si>
  <si>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</si>
  <si>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</si>
  <si>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</si>
  <si>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</si>
  <si>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</si>
  <si>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</si>
  <si>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</si>
  <si>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</si>
  <si>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</si>
  <si>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</si>
  <si>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</si>
  <si>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</si>
  <si>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</si>
  <si>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</si>
  <si>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</si>
  <si>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</si>
  <si>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</si>
  <si>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</si>
  <si>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</si>
  <si>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</si>
  <si>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</si>
  <si>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</si>
  <si>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</si>
  <si>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</si>
  <si>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</si>
  <si>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</si>
  <si>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</si>
  <si>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</si>
  <si>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</si>
  <si>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</si>
  <si>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</si>
  <si>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</si>
  <si>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</si>
  <si>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</si>
  <si>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</si>
  <si>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</si>
  <si>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</si>
  <si>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</si>
  <si>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</si>
  <si>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</si>
  <si>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</si>
  <si>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</si>
  <si>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</si>
  <si>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</si>
  <si>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</si>
  <si>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</si>
  <si>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</si>
  <si>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</si>
  <si>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</si>
  <si>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</si>
  <si>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</si>
  <si>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</si>
  <si>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</si>
  <si>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</si>
  <si>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</si>
  <si>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</si>
  <si>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</si>
  <si>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</si>
  <si>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</si>
  <si>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</si>
  <si>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</si>
  <si>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</si>
  <si>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</si>
  <si>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</si>
  <si>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</si>
  <si>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</si>
  <si>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</si>
  <si>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</si>
  <si>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</si>
  <si>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</si>
  <si>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</si>
  <si>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</si>
  <si>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</si>
  <si>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</si>
  <si>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</si>
  <si>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</si>
  <si>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</si>
  <si>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</si>
  <si>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</si>
  <si>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</si>
  <si>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</si>
  <si>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</si>
  <si>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</si>
  <si>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</si>
  <si>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</si>
  <si>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</si>
  <si>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</si>
  <si>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</si>
  <si>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</si>
  <si>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</si>
  <si>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</si>
  <si>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</si>
  <si>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</si>
  <si>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</si>
  <si>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</si>
  <si>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</si>
  <si>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</si>
  <si>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</si>
  <si>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</si>
  <si>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</si>
  <si>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</si>
  <si>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</si>
  <si>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</si>
  <si>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</si>
  <si>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</si>
  <si>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</si>
  <si>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</si>
  <si>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</si>
  <si>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</si>
  <si>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</si>
  <si>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</si>
  <si>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</si>
  <si>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</si>
  <si>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</si>
  <si>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</si>
  <si>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</si>
  <si>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</si>
  <si>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</si>
  <si>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</si>
  <si>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</si>
  <si>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</si>
  <si>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</si>
  <si>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</si>
  <si>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</si>
  <si>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</si>
  <si>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</si>
  <si>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</si>
  <si>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</si>
  <si>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</si>
  <si>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</si>
  <si>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</si>
  <si>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</si>
  <si>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</si>
  <si>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</si>
  <si>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</si>
  <si>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</si>
  <si>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</si>
  <si>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</si>
  <si>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</si>
  <si>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</si>
  <si>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</si>
  <si>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</si>
  <si>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</si>
  <si>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</si>
  <si>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</si>
  <si>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</si>
  <si>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</si>
  <si>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</si>
  <si>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</si>
  <si>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Produção de Concreto</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</si>
  <si>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</si>
  <si>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</si>
  <si>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</si>
  <si>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</si>
  <si>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</si>
  <si>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</si>
  <si>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</si>
  <si>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</si>
  <si>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</si>
  <si>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</si>
  <si>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</si>
  <si>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</si>
  <si>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</si>
  <si>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</si>
  <si>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</si>
  <si>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</si>
  <si>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</si>
  <si>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</si>
  <si>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</si>
  <si>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</si>
  <si>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</si>
  <si>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</si>
  <si>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</si>
  <si>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</si>
  <si>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</si>
  <si>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</si>
  <si>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</si>
  <si>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</si>
  <si>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</si>
  <si>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Produção de Concretos e Argamassas Utilizando Agregado Reciclado</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</si>
  <si>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</si>
  <si>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</si>
  <si>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</si>
  <si>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</si>
  <si>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</si>
  <si>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</si>
  <si>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</si>
  <si>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</si>
  <si>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</si>
  <si>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</si>
  <si>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</si>
  <si>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</si>
  <si>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Quadras e seus Equipamentos</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</si>
  <si>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</si>
  <si>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</si>
  <si>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</si>
  <si>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</si>
  <si>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</si>
  <si>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</si>
  <si>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</si>
  <si>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</si>
  <si>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</si>
  <si>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</si>
  <si>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</si>
  <si>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</si>
  <si>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</si>
  <si>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</si>
  <si>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</si>
  <si>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</si>
  <si>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</si>
  <si>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</si>
  <si>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Quadros de automação de bombas</t>
  </si>
  <si>
    <t xml:space="preserve">BORNE CONECTOR PARA CABOS DE 1,5 MM2, PARA QUADRO DE BOMBA - FORNECIMENTO E INSTALAÇÃO. AF_11/2025</t>
  </si>
  <si>
    <t xml:space="preserve">BORNE CONECTOR PARA CABOS DE 10 MM2, PARA QUADRO DE BOMBA - FORNECIMENTO E INSTALAÇÃO. AF_11/2025</t>
  </si>
  <si>
    <t xml:space="preserve">BORNE CONECTOR PARA CABOS DE 16 MM2, PARA QUADRO DE BOMBA - FORNECIMENTO E INSTALAÇÃO. AF_11/2025</t>
  </si>
  <si>
    <t xml:space="preserve">BORNE CONECTOR PARA CABOS DE 2,5 MM2, PARA QUADRO DE BOMBA - FORNECIMENTO E INSTALAÇÃO. AF_11/2025</t>
  </si>
  <si>
    <t xml:space="preserve">BORNE CONECTOR PARA CABOS DE 25 MM2, PARA QUADRO DE BOMBA - FORNECIMENTO E INSTALAÇÃO. AF_11/2025</t>
  </si>
  <si>
    <t xml:space="preserve">BORNE CONECTOR PARA CABOS DE 4 MM2, PARA QUADRO DE BOMBA - FORNECIMENTO E INSTALAÇÃO. AF_11/2025</t>
  </si>
  <si>
    <t xml:space="preserve">BORNE CONECTOR PARA CABOS DE 6 MM2, PARA QUADRO DE BOMBA - FORNECIMENTO E INSTALAÇÃO. AF_11/2025</t>
  </si>
  <si>
    <t xml:space="preserve">BOTÃO DE EMERGÊNCIA TIPO COGUMELO, PARA QUADRO DE BOMBA - FORNECIMENTO E INSTALAÇÃO. AF_11/2025</t>
  </si>
  <si>
    <t xml:space="preserve">BOTÃO LIGA/DESLIGA BOMBA VERDE E VERMELHO, PARA QUADRO DE BOMBA - FORNECIMENTO E INSTALAÇÃO. AF_11/2025</t>
  </si>
  <si>
    <t xml:space="preserve">CANALETA, PARA QUADRO DE BOMBA - FORNECIMENTO E INSTALAÇÃO. AF_11/2025</t>
  </si>
  <si>
    <t xml:space="preserve">CHAVE COMUTADORA DE 3 POSIÇÕES DE 10 A, PARA QUADRO DE BOMBA - FORNECIMENTO E INSTALAÇÃO. AF_11/2025</t>
  </si>
  <si>
    <t xml:space="preserve">CHAVE COMUTADORA DE 3 POSIÇÕES DE 20 A, PARA QUADRO DE BOMBA - FORNECIMENTO E INSTALAÇÃO. AF_11/2025</t>
  </si>
  <si>
    <t xml:space="preserve">CHAVE COMUTADORA DE 3 POSIÇÕES DE 32A, PARA QUADRO DE BOMBA - FORNECIMENTO E INSTALAÇÃO. AF_11/2025</t>
  </si>
  <si>
    <t xml:space="preserve">CHAVE COMUTADORA DE 3 POSIÇÕES DE 40 A, PARA QUADRO DE BOMBA - FORNECIMENTO E INSTALAÇÃO. AF_11/2025</t>
  </si>
  <si>
    <t xml:space="preserve">CHAVE COMUTADORA DE 3 POSIÇÕES DE 63 A, PARA QUADRO DE BOMBA - FORNECIMENTO E INSTALAÇÃO. AF_11/2025</t>
  </si>
  <si>
    <t xml:space="preserve">CHAVE COMUTADORA DE 3 POSIÇÕES DE 80 A, PARA QUADRO DE BOMBA - FORNECIMENTO E INSTALAÇÃO. AF_11/2025</t>
  </si>
  <si>
    <t xml:space="preserve">CONTATOR TRIPOLAR, CORRENTE DE *22* A, TENSAO NOMINAL DE *500* V, CATEGORIA AC-2 E AC-3, PARA QUADRO DE BOMBA - FORNECIMENTO E INSTALAÇÃO. AF_11/2025</t>
  </si>
  <si>
    <t xml:space="preserve">CONTATOR TRIPOLAR, CORRENTE DE *38* A, TENSAO NOMINAL DE *500* V, CATEGORIA AC-2 E AC-3, PARA QUADRO DE BOMBA - FORNECIMENTO E INSTALAÇÃO. AF_11/2025</t>
  </si>
  <si>
    <t xml:space="preserve">CONTATOR TRIPOLAR, CORRENTE DE 12 A, TENSAO NOMINAL DE *500* V, CATEGORIA AC-2 E AC-3, PARA QUADRO DE BOMBA - FORNECIMENTO E INSTALAÇÃO. AF_11/2025</t>
  </si>
  <si>
    <t xml:space="preserve">CONTATOR TRIPOLAR, CORRENTE DE 25 A, TENSAO NOMINAL DE *500* V, CATEGORIA AC-2 E AC-3, PARA QUADRO DE BOMBA - FORNECIMENTO E INSTALAÇÃO. AF_11/2025</t>
  </si>
  <si>
    <t xml:space="preserve">CONTATOR TRIPOLAR, CORRENTE DE 32 A, TENSAO NOMINAL DE *500* V, CATEGORIA AC-2 E AC-3, PARA QUADRO DE BOMBA - FORNECIMENTO E INSTALAÇÃO. AF_11/2025</t>
  </si>
  <si>
    <t xml:space="preserve">CONTATOR TRIPOLAR, CORRENTE DE 45 A, TENSAO NOMINAL DE *500* V, CATEGORIA AC-2 E AC-3, PARA QUADRO DE BOMBA - FORNECIMENTO E INSTALAÇÃO. AF_11/2025</t>
  </si>
  <si>
    <t xml:space="preserve">CONTATOR TRIPOLAR, CORRENTE DE 9 A, TENSAO NOMINAL DE *500* V, CATEGORIA AC-2 E AC-3, PARA QUADRO DE BOMBA - FORNECIMENTO E INSTALAÇÃO. AF_11/2025</t>
  </si>
  <si>
    <t xml:space="preserve">DISJUNTOR TERMOMAGNETICO PARA TRILHO DIN (IEC), TRIPOLAR, 10 A, PARA QUADRO DE BOMBA - FORNECIMENTO E INSTALAÇÃO. AF_11/2025</t>
  </si>
  <si>
    <t xml:space="preserve">DISJUNTOR TERMOMAGNETICO PARA TRILHO DIN (IEC), TRIPOLAR, 16 A, PARA QUADRO DE BOMBA - FORNECIMENTO E INSTALAÇÃO. AF_11/2025</t>
  </si>
  <si>
    <t xml:space="preserve">DISJUNTOR TERMOMAGNETICO PARA TRILHO DIN (IEC), TRIPOLAR, 20 A, PARA QUADRO DE BOMBA - FORNECIMENTO E INSTALAÇÃO. AF_11/2025</t>
  </si>
  <si>
    <t xml:space="preserve">DISJUNTOR TERMOMAGNETICO PARA TRILHO DIN (IEC), TRIPOLAR, 25 A, PARA QUADRO DE BOMBA - FORNECIMENTO E INSTALAÇÃO. AF_11/2025</t>
  </si>
  <si>
    <t xml:space="preserve">DISJUNTOR TERMOMAGNETICO PARA TRILHO DIN (IEC), TRIPOLAR, 32 A, PARA QUADRO DE BOMBA - FORNECIMENTO E INSTALAÇÃO. AF_11/2025</t>
  </si>
  <si>
    <t xml:space="preserve">DISJUNTOR TERMOMAGNETICO PARA TRILHO DIN (IEC), TRIPOLAR, 40 A, PARA QUADRO DE BOMBA - FORNECIMENTO E INSTALAÇÃO. AF_11/2025</t>
  </si>
  <si>
    <t xml:space="preserve">DISJUNTOR TERMOMAGNETICO PARA TRILHO DIN (IEC), TRIPOLAR, 50 A, PARA QUADRO DE BOMBA - FORNECIMENTO E INSTALAÇÃO. AF_11/2025</t>
  </si>
  <si>
    <t xml:space="preserve">DISJUNTOR TERMOMAGNETICO PARA TRILHO DIN (IEC), TRIPOLAR, 63 A, PARA QUADRO DE BOMBA - FORNECIMENTO E INSTALAÇÃO. AF_11/2025</t>
  </si>
  <si>
    <t xml:space="preserve">INSTALAÇÃO DE QUADRO ELÉTRICO PARA 1 BOMBA TRIFÁSICA ATÉ 25 CV CADA (NÃO INCLUI O FORNECIMENTO DO QUADRO). AF_11/2025</t>
  </si>
  <si>
    <t xml:space="preserve">INSTALAÇÃO DE QUADRO ELÉTRICO PARA 2 BOMBAS TRIFÁSICAS ATÉ 25 CV CADA (NÃO INCLUI O FORNECIMENTO DO QUADRO). AF_11/2025</t>
  </si>
  <si>
    <t xml:space="preserve">QUADRO ELÉTRICO PARA 1 BOMBA CENTRÍFUGA TRIFÁSICA 1,5 CV - FORNECIMENTO E INSTALAÇÃO. AF_11/2025</t>
  </si>
  <si>
    <t xml:space="preserve">QUADRO ELÉTRICO PARA 1 BOMBA CENTRÍFUGA TRIFÁSICA 10 CV - FORNECIMENTO E INSTALAÇÃO. AF_11/2025</t>
  </si>
  <si>
    <t xml:space="preserve">QUADRO ELÉTRICO PARA 1 BOMBA CENTRÍFUGA TRIFÁSICA 3 CV - FORNECIMENTO E INSTALAÇÃO. AF_11/2025</t>
  </si>
  <si>
    <t xml:space="preserve">QUADRO ELÉTRICO PARA 2 BOMBAS CENTRÍFUGAS TRIFÁSICAS 1,5 CV CADA - FORNECIMENTO E INSTALAÇÃO. AF_11/2025</t>
  </si>
  <si>
    <t xml:space="preserve">QUADRO ELÉTRICO PARA 2 BOMBAS CENTRÍFUGAS TRIFÁSICAS 10 CV CADA - FORNECIMENTO E INSTALAÇÃO. AF_11/2025</t>
  </si>
  <si>
    <t xml:space="preserve">QUADRO ELÉTRICO PARA 2 BOMBAS CENTRÍFUGAS TRIFÁSICAS 3 CV CADA - FORNECIMENTO E INSTALAÇÃO. AF_11/2025</t>
  </si>
  <si>
    <t xml:space="preserve">RELÉ ESTRELA TRIANGULO, PARA QUADRO DE BOMBA - FORNECIMENTO E INSTALAÇÃO. AF_11/2025</t>
  </si>
  <si>
    <t xml:space="preserve">RELÉ FALTA DE FASE PARA ATUAR NO COMANDO DO CONTATOR, PARA QUADRO DE BOMBA - FORNECIMENTO E INSTALAÇÃO. AF_11/2025</t>
  </si>
  <si>
    <t xml:space="preserve">RELÉ PARA REVEZAMENTO DE MOTORES, PARA QUADRO DE BOMBA - FORNECIMENTO E INSTALAÇÃO. AF_11/2025</t>
  </si>
  <si>
    <t xml:space="preserve">RELÉ TÉRMICO 10 A 15 A PARA 220 V OU 7 A 10 A PARA 380 V, PARA QUADRO DE BOMBA - FORNECIMENTO E INSTALAÇÃO. AF_11/2025</t>
  </si>
  <si>
    <t xml:space="preserve">RELÉ TÉRMICO 32 A 40 A PARA 220 V OU 22 A 32 A PARA 380 V, PARA QUADRO DE BOMBA - FORNECIMENTO E INSTALAÇÃO. AF_11/2025</t>
  </si>
  <si>
    <t xml:space="preserve">RELÉ TÉRMICO 6 A 8 A PARA 220 V OU 4 A 6,3 A PARA 380 V, PARA QUADRO DE BOMBA - FORNECIMENTO E INSTALAÇÃO. AF_11/2025</t>
  </si>
  <si>
    <t xml:space="preserve">SINALEIRO LED PARA INDICAÇÃO BOMBA, PARA QUADRO DE BOMBA - FORNECIMENTO E INSTALAÇÃO. AF_11/2025</t>
  </si>
  <si>
    <t xml:space="preserve">TRILHO DIN, PARA QUADRO DE BOMBA - FORNECIMENTO E INSTALAÇÃO. AF_11/2025</t>
  </si>
  <si>
    <t xml:space="preserve">Radier, Piso de Concreto e Laje sobre Solo</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</si>
  <si>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</si>
  <si>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</si>
  <si>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</si>
  <si>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</si>
  <si>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</si>
  <si>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</si>
  <si>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</si>
  <si>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</si>
  <si>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</si>
  <si>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</si>
  <si>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</si>
  <si>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</si>
  <si>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</si>
  <si>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</si>
  <si>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</si>
  <si>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</si>
  <si>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</si>
  <si>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</si>
  <si>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</si>
  <si>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</si>
  <si>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</si>
  <si>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</si>
  <si>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</si>
  <si>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</si>
  <si>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</si>
  <si>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</si>
  <si>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</si>
  <si>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</si>
  <si>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</si>
  <si>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</si>
  <si>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</si>
  <si>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</si>
  <si>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</si>
  <si>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</si>
  <si>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</si>
  <si>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</si>
  <si>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</si>
  <si>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</si>
  <si>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</si>
  <si>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</si>
  <si>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</si>
  <si>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</si>
  <si>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</si>
  <si>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</si>
  <si>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</si>
  <si>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</si>
  <si>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</si>
  <si>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</si>
  <si>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Rasgos e Fixações</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</si>
  <si>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</si>
  <si>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</si>
  <si>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</si>
  <si>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</si>
  <si>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</si>
  <si>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</si>
  <si>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</si>
  <si>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</si>
  <si>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</si>
  <si>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</si>
  <si>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</si>
  <si>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</si>
  <si>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</si>
  <si>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</si>
  <si>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</si>
  <si>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</si>
  <si>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</si>
  <si>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</si>
  <si>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</si>
  <si>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</si>
  <si>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</si>
  <si>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</si>
  <si>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</si>
  <si>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</si>
  <si>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</si>
  <si>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</si>
  <si>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</si>
  <si>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</si>
  <si>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</si>
  <si>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</si>
  <si>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</si>
  <si>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</si>
  <si>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</si>
  <si>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</si>
  <si>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</si>
  <si>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</si>
  <si>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</si>
  <si>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</si>
  <si>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</si>
  <si>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</si>
  <si>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</si>
  <si>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</si>
  <si>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</si>
  <si>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</si>
  <si>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</si>
  <si>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</si>
  <si>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</si>
  <si>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</si>
  <si>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</si>
  <si>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</si>
  <si>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</si>
  <si>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</si>
  <si>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</si>
  <si>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</si>
  <si>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</si>
  <si>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</si>
  <si>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</si>
  <si>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</si>
  <si>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</si>
  <si>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</si>
  <si>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</si>
  <si>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</si>
  <si>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</si>
  <si>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</si>
  <si>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</si>
  <si>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</si>
  <si>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</si>
  <si>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</si>
  <si>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</si>
  <si>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</si>
  <si>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</si>
  <si>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</si>
  <si>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</si>
  <si>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</si>
  <si>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</si>
  <si>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</si>
  <si>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</si>
  <si>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</si>
  <si>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</si>
  <si>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</si>
  <si>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</si>
  <si>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</si>
  <si>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</si>
  <si>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</si>
  <si>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</si>
  <si>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</si>
  <si>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</si>
  <si>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</si>
  <si>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Recomposição de Pavimentos</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</si>
  <si>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</si>
  <si>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</si>
  <si>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</si>
  <si>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</si>
  <si>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</si>
  <si>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</si>
  <si>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</si>
  <si>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</si>
  <si>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</si>
  <si>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</si>
  <si>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</si>
  <si>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</si>
  <si>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</si>
  <si>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</si>
  <si>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</si>
  <si>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</si>
  <si>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</si>
  <si>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</si>
  <si>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</si>
  <si>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</si>
  <si>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</si>
  <si>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</si>
  <si>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</si>
  <si>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</si>
  <si>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</si>
  <si>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</si>
  <si>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</si>
  <si>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</si>
  <si>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</si>
  <si>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</si>
  <si>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</si>
  <si>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</si>
  <si>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</si>
  <si>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</si>
  <si>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</si>
  <si>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</si>
  <si>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</si>
  <si>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</si>
  <si>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</si>
  <si>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</si>
  <si>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</si>
  <si>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</si>
  <si>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</si>
  <si>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</si>
  <si>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</si>
  <si>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</si>
  <si>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</si>
  <si>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</si>
  <si>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</si>
  <si>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</si>
  <si>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</si>
  <si>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</si>
  <si>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</si>
  <si>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</si>
  <si>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</si>
  <si>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</si>
  <si>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</si>
  <si>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</si>
  <si>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</si>
  <si>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</si>
  <si>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</si>
  <si>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</si>
  <si>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</si>
  <si>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</si>
  <si>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</si>
  <si>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</si>
  <si>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</si>
  <si>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Redes Enterradas de Distribuição Elétrica</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</si>
  <si>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</si>
  <si>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</si>
  <si>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</si>
  <si>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</si>
  <si>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</si>
  <si>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</si>
  <si>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</si>
  <si>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</si>
  <si>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</si>
  <si>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</si>
  <si>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</si>
  <si>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</si>
  <si>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</si>
  <si>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</si>
  <si>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</si>
  <si>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</si>
  <si>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</si>
  <si>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</si>
  <si>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</si>
  <si>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</si>
  <si>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</si>
  <si>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</si>
  <si>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</si>
  <si>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</si>
  <si>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</si>
  <si>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</si>
  <si>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</si>
  <si>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</si>
  <si>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</si>
  <si>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</si>
  <si>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</si>
  <si>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</si>
  <si>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</si>
  <si>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</si>
  <si>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</si>
  <si>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</si>
  <si>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Redes de Lógica, Telefonia e Imagem</t>
  </si>
  <si>
    <t xml:space="preserve">BASTIDOR PARA BLOCO M10 - FORNECIMENTO E INSTALAÇÃO. AF_08/2025</t>
  </si>
  <si>
    <t xml:space="preserve">BLOCO DE ENGATE RÁPIDO PARA BASTIDOR TIPO M10 - FORNECIMENTO E INSTALAÇÃO. AF_08/2025</t>
  </si>
  <si>
    <t xml:space="preserve">CABO COAXIAL RG11 95% - FORNECIMENTO E INSTALAÇÃO. AF_08/2025</t>
  </si>
  <si>
    <t xml:space="preserve">CABO COAXIAL RG59 95% - FORNECIMENTO E INSTALAÇÃO. AF_08/2025</t>
  </si>
  <si>
    <t xml:space="preserve">CABO COAXIAL RG6 95% - FORNECIMENTO E INSTALAÇÃO. AF_08/2025</t>
  </si>
  <si>
    <t xml:space="preserve">CABO ELETRÔNICO CATEGORIA 5E, INSTALADO EM EDIFICAÇÃO INSTITUCIONAL - FORNECIMENTO E INSTALAÇÃO. AF_08/2025</t>
  </si>
  <si>
    <t xml:space="preserve">CABO ELETRÔNICO CATEGORIA 5E, INSTALADO EM EDIFICAÇÃO RESIDENCIAL - FORNECIMENTO E INSTALAÇÃO. AF_08/2025</t>
  </si>
  <si>
    <t xml:space="preserve">CABO ELETRÔNICO CATEGORIA 6, INSTALADO EM EDIFICAÇÃO INSTITUCIONAL - FORNECIMENTO E INSTALAÇÃO. AF_08/2025</t>
  </si>
  <si>
    <t xml:space="preserve">CABO ELETRÔNICO CATEGORIA 6, INSTALADO EM EDIFICAÇÃO RESIDENCIAL - FORNECIMENTO E INSTALAÇÃO. AF_08/2025</t>
  </si>
  <si>
    <t xml:space="preserve">CABO ELETRÔNICO CATEGORIA 6A, INSTALADO EM EDIFICAÇÃO INSTITUCIONAL - FORNECIMENTO E INSTALAÇÃO. AF_08/2025</t>
  </si>
  <si>
    <t xml:space="preserve">CABO ELETRÔNICO CATEGORIA 6A, INSTALADO EM EDIFICAÇÃO RESIDENCIAL - FORNECIMENTO E INSTALAÇÃO. AF_08/2025</t>
  </si>
  <si>
    <t xml:space="preserve">CABO TELEFÔNICO CCI-50 1 PAR, INSTALADO EM ENTRADA DE EDIFICAÇÃO - FORNECIMENTO E INSTALAÇÃO. AF_08/2025</t>
  </si>
  <si>
    <t xml:space="preserve">CABO TELEFÔNICO CCI-50 1 PAR, SEM BLINDAGEM, INSTALADO EM DISTRIBUIÇÃO DE EDIFICAÇÃO INSTITUCIONAL - FORNECIMENTO E INSTALAÇÃO. AF_08/2025</t>
  </si>
  <si>
    <t xml:space="preserve">CABO TELEFÔNICO CCI-50 1 PAR, SEM BLINDAGEM, INSTALADO EM DISTRIBUIÇÃO DE EDIFICAÇÃO RESIDENCIAL - FORNECIMENTO E INSTALAÇÃO. AF_08/2025</t>
  </si>
  <si>
    <t xml:space="preserve">CABO TELEFÔNICO CCI-50 2 PARES, SEM BLINDAGEM, INSTALADO EM DISTRIBUIÇÃO DE EDIFICAÇÃO INSTITUCIONAL - FORNECIMENTO E INSTALAÇÃO. AF_08/2025</t>
  </si>
  <si>
    <t xml:space="preserve">CABO TELEFÔNICO CCI-50 2 PARES, SEM BLINDAGEM, INSTALADO EM DISTRIBUIÇÃO DE EDIFICAÇÃO RESIDENCIAL - FORNECIMENTO E INSTALAÇÃO. AF_08/2025</t>
  </si>
  <si>
    <t xml:space="preserve">CABO TELEFÔNICO CCI-50 2 PARES, SEM BLINDAGEM, INSTALADO EM ENTRADA DE EDIFICAÇÃO - FORNECIMENTO E INSTALAÇÃO. AF_08/2025</t>
  </si>
  <si>
    <t xml:space="preserve">CABO TELEFÔNICO CCI-50 3 PARES, SEM BLINDAGEM, INSTALADO EM DISTRIBUIÇÃO DE EDIFICAÇÃO INSTITUCIONAL - FORNECIMENTO E INSTALAÇÃO. AF_08/2025</t>
  </si>
  <si>
    <t xml:space="preserve">CABO TELEFÔNICO CCI-50 3 PARES, SEM BLINDAGEM, INSTALADO EM DISTRIBUIÇÃO DE EDIFICAÇÃO RESIDENCIAL - FORNECIMENTO E INSTALAÇÃO. AF_08/2025</t>
  </si>
  <si>
    <t xml:space="preserve">CABO TELEFÔNICO CCI-50 3 PARES, SEM BLINDAGEM, INSTALADO EM ENTRADA DE EDIFICAÇÃO - FORNECIMENTO E INSTALAÇÃO. AF_08/2025</t>
  </si>
  <si>
    <t xml:space="preserve">CABO TELEFÔNICO CCI-50 4 PARES, SEM BLINDAGEM, INSTALADO EM DISTRIBUIÇÃO DE EDIFICAÇÃO INSTITUCIONAL - FORNECIMENTO E INSTALAÇÃO. AF_08/2025</t>
  </si>
  <si>
    <t xml:space="preserve">CABO TELEFÔNICO CCI-50 4 PARES, SEM BLINDAGEM, INSTALADO EM DISTRIBUIÇÃO DE EDIFICAÇÃO RESIDENCIAL - FORNECIMENTO E INSTALAÇÃO. AF_08/2025</t>
  </si>
  <si>
    <t xml:space="preserve">CABO TELEFÔNICO CCI-50 4 PARES, SEM BLINDAGEM, INSTALADO EM ENTRADA DE EDIFICAÇÃO - FORNECIMENTO E INSTALAÇÃO. AF_08/2025</t>
  </si>
  <si>
    <t xml:space="preserve">CABO TELEFÔNICO CCI-50 4 PARES, SEM BLINDAGEM, INSTALADO EM PRUMADA - FORNECIMENTO E INSTALAÇÃO. AF_08/2025</t>
  </si>
  <si>
    <t xml:space="preserve">CABO TELEFÔNICO CCI-50 5 PARES, SEM BLINDAGEM, INSTALADO EM DISTRIBUIÇÃO DE EDIFICAÇÃO INSTITUCIONAL - FORNECIMENTO E INSTALAÇÃO. AF_08/2025</t>
  </si>
  <si>
    <t xml:space="preserve">CABO TELEFÔNICO CCI-50 5 PARES, SEM BLINDAGEM, INSTALADO EM DISTRIBUIÇÃO DE EDIFICAÇÃO RESIDENCIAL - FORNECIMENTO E INSTALAÇÃO. AF_08/2025</t>
  </si>
  <si>
    <t xml:space="preserve">CABO TELEFÔNICO CCI-50 5 PARES, SEM BLINDAGEM, INSTALADO EM ENTRADA DE EDIFICAÇÃO - FORNECIMENTO E INSTALAÇÃO. AF_08/2025</t>
  </si>
  <si>
    <t xml:space="preserve">CABO TELEFÔNICO CCI-50 5 PARES, SEM BLINDAGEM, INSTALADO EM PRUMADA - FORNECIMENTO E INSTALAÇÃO. AF_08/2025</t>
  </si>
  <si>
    <t xml:space="preserve">CABO TELEFÔNICO CCI-50 6 PARES, SEM BLINDAGEM, INSTALADO EM DISTRIBUIÇÃO DE EDIFICAÇÃO INSTITUCIONAL - FORNECIMENTO E INSTALAÇÃO. AF_08/2025</t>
  </si>
  <si>
    <t xml:space="preserve">CABO TELEFÔNICO CCI-50 6 PARES, SEM BLINDAGEM, INSTALADO EM DISTRIBUIÇÃO DE EDIFICAÇÃO RESIDENCIAL - FORNECIMENTO E INSTALAÇÃO. AF_08/2025</t>
  </si>
  <si>
    <t xml:space="preserve">CABO TELEFÔNICO CCI-50 6 PARES, SEM BLINDAGEM, INSTALADO EM ENTRADA DE EDIFICAÇÃO - FORNECIMENTO E INSTALAÇÃO. AF_08/2025</t>
  </si>
  <si>
    <t xml:space="preserve">CABO TELEFÔNICO CCI-50 6 PARES, SEM BLINDAGEM, INSTALADO EM PRUMADA - FORNECIMENTO E INSTALAÇÃO. AF_08/2025</t>
  </si>
  <si>
    <t xml:space="preserve">CABO TELEFÔNICO CI-50 10 PARES INSTALADO EM DISTRIBUIÇÃO DE EDIFICAÇÃO INSTITUCIONAL - FORNECIMENTO E INSTALAÇÃO. AF_08/2025</t>
  </si>
  <si>
    <t xml:space="preserve">CABO TELEFÔNICO CI-50 10 PARES INSTALADO EM DISTRIBUIÇÃO DE EDIFICAÇÃO RESIDENCIAL - FORNECIMENTO E INSTALAÇÃO. AF_08/2025</t>
  </si>
  <si>
    <t xml:space="preserve">CABO TELEFÔNICO CI-50 10 PARES INSTALADO EM ENTRADA DE EDIFICAÇÃO - FORNECIMENTO E INSTALAÇÃO. AF_08/2025</t>
  </si>
  <si>
    <t xml:space="preserve">CABO TELEFÔNICO CI-50 10 PARES INSTALADO EM PRUMADA - FORNECIMENTO E INSTALAÇÃO. AF_08/2025</t>
  </si>
  <si>
    <t xml:space="preserve">CABO TELEFÔNICO CI-50 20 PARES INSTALADO EM ENTRADA DE EDIFICAÇÃO - FORNECIMENTO E INSTALAÇÃO. AF_08/2025</t>
  </si>
  <si>
    <t xml:space="preserve">CABO TELEFÔNICO CI-50 20 PARES INSTALADO EM PRUMADA - FORNECIMENTO E INSTALAÇÃO. AF_08/2025</t>
  </si>
  <si>
    <t xml:space="preserve">CABO TELEFÔNICO CI-50 200 PARES INSTALADO EM ENTRADA DE EDIFICAÇÃO - FORNECIMENTO E INSTALAÇÃO. AF_08/2025</t>
  </si>
  <si>
    <t xml:space="preserve">CABO TELEFÔNICO CI-50 30 PARES INSTALADO EM ENTRADA DE EDIFICAÇÃO - FORNECIMENTO E INSTALAÇÃO. AF_08/2025</t>
  </si>
  <si>
    <t xml:space="preserve">CABO TELEFÔNICO CI-50 30 PARES INSTALADO EM PRUMADA - FORNECIMENTO E INSTALAÇÃO. AF_08/2025</t>
  </si>
  <si>
    <t xml:space="preserve">CABO TELEFÔNICO CI-50 50 PARES INSTALADO EM ENTRADA DE EDIFICAÇÃO - FORNECIMENTO E INSTALAÇÃO. AF_08/2025</t>
  </si>
  <si>
    <t xml:space="preserve">CABO TELEFÔNICO CI-50 50 PARES INSTALADO EM PRUMADA - FORNECIMENTO E INSTALAÇÃO. AF_08/2025</t>
  </si>
  <si>
    <t xml:space="preserve">CABO TELEFÔNICO CI-50 75 PARES INSTALADO EM ENTRADA DE EDIFICAÇÃO - FORNECIMENTO E INSTALAÇÃO. AF_08/2025</t>
  </si>
  <si>
    <t xml:space="preserve">CABO TELEFÔNICO CTP-APL-50 10 PARES INSTALADO EM ENTRADA DE EDIFICAÇÃO - FORNECIMENTO E INSTALAÇÃO. AF_08/2025</t>
  </si>
  <si>
    <t xml:space="preserve">CABO TELEFÔNICO CTP-APL-50 20 PARES INSTALADO EM ENTRADA DE EDIFICAÇÃO - FORNECIMENTO E INSTALAÇÃO. AF_08/2025</t>
  </si>
  <si>
    <t xml:space="preserve">CABO TELEFÔNICO CTP-APL-50 30 PARES INSTALADO EM ENTRADA DE EDIFICAÇÃO - FORNECIMENTO E INSTALAÇÃO. AF_08/2025</t>
  </si>
  <si>
    <t xml:space="preserve">CAIXA DE PASSAGEM PARA TELEFONE 15X15X10CM (SOBREPOR) - FORNECIMENTO E INSTALAÇÃO. AF_08/2025</t>
  </si>
  <si>
    <t xml:space="preserve">CAIXA DE PASSAGEM PARA TELEFONE 20X20X10CM (SOBREPOR) - FORNECIMENTO E INSTALAÇÃO. AF_08/2025</t>
  </si>
  <si>
    <t xml:space="preserve">CAIXA DE PASSAGEM PARA TELEFONE 80X80X15CM (SOBREPOR) - FORNECIMENTO E INSTALAÇÃO. AF_08/2025</t>
  </si>
  <si>
    <t xml:space="preserve">CAIXA DE PISO DUPLA PARA 2 TOMADAS RJ45 E 2 TOMADAS ELÉTRICAS - FORNECIMENTO E INSTALAÇÃO. AF_08/2025</t>
  </si>
  <si>
    <t xml:space="preserve">INTERFONE COLETIVO COM 16 MONOFONES, BIVOLT(INCLUI TAG'S) - FORNECIMENTO E INSTALAÇÃO. AF_08/2025</t>
  </si>
  <si>
    <t xml:space="preserve">INTERFONE COLETIVO COM 16 MONOFONES, BIVOLT(NÃO INCLUI TAG'S) - FORNECIMENTO E INSTALAÇÃO. AF_08/2025</t>
  </si>
  <si>
    <t xml:space="preserve">PATCH PANEL 24 PORTAS, CATEGORIA 5E - FORNECIMENTO E INSTALAÇÃO. AF_08/2025</t>
  </si>
  <si>
    <t xml:space="preserve">PATCH PANEL 24 PORTAS, CATEGORIA 6 - FORNECIMENTO E INSTALAÇÃO. AF_08/2025</t>
  </si>
  <si>
    <t xml:space="preserve">PATCH PANEL 48 PORTAS, CATEGORIA 5E - FORNECIMENTO E INSTALAÇÃO. AF_08/2025</t>
  </si>
  <si>
    <t xml:space="preserve">PATCH PANEL 48 PORTAS, CATEGORIA 6 - FORNECIMENTO E INSTALAÇÃO. AF_08/2025</t>
  </si>
  <si>
    <t xml:space="preserve">PORTEIRO ELETRÔNICO/INTERFONE DE SOBREPOR, COM MONOFONE, BIVOLT - FORNECIMENTO E INSTALAÇÃO. AF_08/2025</t>
  </si>
  <si>
    <t xml:space="preserve">QUADRO DE DISTRIBUICÃO PARA TELEFONE N.3, 40X40X12CM EM CHAPA METÁLICA, DE EMBUTIR, SEM ACESSÓRIOS, PADRÃO TELEBRAS - FORNECIMENTO E INSTALAÇÃO. AF_08/2025</t>
  </si>
  <si>
    <t xml:space="preserve">QUADRO DE DISTRIBUICÃO PARA TELEFONE N.4, 60X60X12CM EM CHAPA METÁLICA, DE EMBUTIR, SEM ACESSÓRIOS, PADRÃO TELEBRAS - FORNECIMENTO E INSTALAÇÃO. AF_08/2025</t>
  </si>
  <si>
    <t xml:space="preserve">QUADRO DE DISTRIBUIÇÃO PARA TELEFONE N.2, 20X20X12CM EM CHAPA METÁLICA, DE EMBUTIR, SEM ACESSÓRIOS, PADRÃO TELEBRAS - FORNECIMENTO E INSTALAÇÃO. AF_08/2025</t>
  </si>
  <si>
    <t xml:space="preserve">QUADRO DE DISTRIBUIÇÃO PARA TELEFONE N.5, 80X80X12CM EM CHAPA METÁLICA, DE EMBUTIR, SEM ACESSÓRIOS, PADRÃO TELEBRAS - FORNECIMENTO E INSTALAÇÃO. AF_08/2025</t>
  </si>
  <si>
    <t xml:space="preserve">RACK ABERTO EM COLUNA 44U PARA SERVIDOR - FORNECIMENTO E INSTALAÇÃO. AF_08/2025</t>
  </si>
  <si>
    <t xml:space="preserve">RACK DE PAREDE FECHADO DE 12 U EM CHAPA DE AÇO, 19", *570*MM - FORNECIMENTO E INSTALAÇÃO. AF_08/2025</t>
  </si>
  <si>
    <t xml:space="preserve">RACK DE PISO FECHADO DE 20U EM CHAPA DE AÇO, 19", *670*MM - FORNECIMENTO E INSTALAÇÃO. AF_08/2025</t>
  </si>
  <si>
    <t xml:space="preserve">RACK DE PISO FECHADO DE 24 U EM CHAPA DE AÇO, 19", *570*MM - FORNECIMENTO E INSTALAÇÃO. AF_08/2025</t>
  </si>
  <si>
    <t xml:space="preserve">RACK DE PISO FECHADO DE 36 U EM CHAPA DE AÇO, 19", *570*MM - FORNECIMENTO E INSTALAÇÃO. AF_08/2025</t>
  </si>
  <si>
    <t xml:space="preserve">RACK FECHADO 44U PARA SERVIDOR - FORNECIMENTO E INSTALAÇÃO. AF_08/2025</t>
  </si>
  <si>
    <t xml:space="preserve">TOMADA DE REDE RJ45 - FORNECIMENTO E INSTALAÇÃO. AF_08/2025</t>
  </si>
  <si>
    <t xml:space="preserve">TOMADA PARA TELEFONE RJ11 - FORNECIMENTO E INSTALAÇÃO. AF_08/2025</t>
  </si>
  <si>
    <t xml:space="preserve">TOMADA RJ45 CAT 6E (COMPLETA) - FORNECIMENTO E INSTALAÇÃO. AF_08/2025</t>
  </si>
  <si>
    <t xml:space="preserve">TOMADA RJ45 CAT 6E (MÓDULO) - FORNECIMENTO E INSTALAÇÃO. AF_08/2025</t>
  </si>
  <si>
    <t xml:space="preserve">Redes de Água e Esgoto em PEAD Liso (Tubos e Conexões)</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</si>
  <si>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</si>
  <si>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</si>
  <si>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</si>
  <si>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</si>
  <si>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</si>
  <si>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</si>
  <si>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</si>
  <si>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</si>
  <si>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</si>
  <si>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</si>
  <si>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</si>
  <si>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</si>
  <si>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</si>
  <si>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</si>
  <si>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</si>
  <si>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</si>
  <si>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</si>
  <si>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</si>
  <si>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</si>
  <si>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</si>
  <si>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</si>
  <si>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</si>
  <si>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</si>
  <si>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</si>
  <si>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</si>
  <si>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</si>
  <si>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</si>
  <si>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</si>
  <si>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</si>
  <si>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</si>
  <si>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</si>
  <si>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</si>
  <si>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</si>
  <si>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</si>
  <si>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</si>
  <si>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</si>
  <si>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</si>
  <si>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</si>
  <si>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</si>
  <si>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</si>
  <si>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</si>
  <si>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</si>
  <si>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</si>
  <si>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</si>
  <si>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</si>
  <si>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</si>
  <si>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</si>
  <si>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</si>
  <si>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</si>
  <si>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</si>
  <si>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</si>
  <si>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</si>
  <si>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</si>
  <si>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</si>
  <si>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</si>
  <si>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</si>
  <si>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</si>
  <si>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</si>
  <si>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</si>
  <si>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</si>
  <si>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</si>
  <si>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</si>
  <si>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</si>
  <si>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</si>
  <si>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</si>
  <si>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</si>
  <si>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</si>
  <si>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</si>
  <si>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</si>
  <si>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</si>
  <si>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</si>
  <si>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</si>
  <si>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</si>
  <si>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</si>
  <si>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</si>
  <si>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</si>
  <si>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</si>
  <si>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</si>
  <si>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</si>
  <si>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</si>
  <si>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</si>
  <si>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</si>
  <si>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</si>
  <si>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</si>
  <si>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</si>
  <si>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</si>
  <si>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</si>
  <si>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</si>
  <si>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</si>
  <si>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</si>
  <si>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</si>
  <si>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</si>
  <si>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</si>
  <si>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</si>
  <si>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</si>
  <si>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</si>
  <si>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</si>
  <si>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</si>
  <si>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</si>
  <si>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</si>
  <si>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</si>
  <si>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</si>
  <si>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</si>
  <si>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</si>
  <si>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</si>
  <si>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</si>
  <si>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</si>
  <si>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</si>
  <si>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</si>
  <si>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</si>
  <si>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</si>
  <si>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</si>
  <si>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</si>
  <si>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</si>
  <si>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Remoção de Entulho e Descarte</t>
  </si>
  <si>
    <t xml:space="preserve">REMOÇÃO DE ENTULHO CLASSE A (ALVENARIA, CONCRETO, ARGAMASSAS E CERÂMICOS) POR DUTO DE ENTULHO E ACONDICIONAMENTO FINAL EM CAÇAMBA ESTACIONÁRIA. EXCLUSO FRETE. AF_09/2025</t>
  </si>
  <si>
    <t xml:space="preserve">REMOÇÃO DE ENTULHO CLASSE B (BALDES VAZIOS NÃO CONTAMINADOS DE 29 LITROS) TRANSPORTADAS POR CREMALHEIRA. ACONDICIONAMENTO FINAL EM BAIAS. EXCLUSO FRETE. AF_09/2025</t>
  </si>
  <si>
    <t xml:space="preserve">REMOÇÃO DE ENTULHO CLASSE B (FRAGMENTOS DE MADEIRA) TRANSPORTADOS POR CREMALHEIRA. ACONDICIONAMENTO FINAL CAÇAMBA ESTACIONÁRIA. EXCLUSO FRETE. AF_09/2025</t>
  </si>
  <si>
    <t xml:space="preserve">REMOÇÃO DE ENTULHO CLASSE B (FRAGMENTOS DE MADEIRA) TRANSPORTADOS POR GRUA. ACONDICIONAMENTO FINAL CAÇAMBA ESTACIONÁRIA. EXCLUSO FRETE. AF_09/2025</t>
  </si>
  <si>
    <t xml:space="preserve">REMOÇÃO DE ENTULHO CLASSE B (FRAGMENTOS E RESÍDUOS DE GESSO) TRANSPORTADOS POR CREMALHEIRA. ACONDICIONAMENTO FINAL CAÇAMBA ESTACIONÁRIA. EXCLUSO FRETE. AF_09/2025</t>
  </si>
  <si>
    <t xml:space="preserve">REMOÇÃO DE ENTULHO CLASSE B (LATAS OU BALDES VAZIOS NÃO CONTAMINADOS DE 18 LITROS) TRANSPORTADAS POR CREMALHEIRA. ACONDICIONAMENTO FINAL EM BAIAS. EXCLUSO FRETE. AF_09/2025</t>
  </si>
  <si>
    <t xml:space="preserve">REMOÇÃO DE ENTULHO CLASSE B (PEÇAS MAIORES DE GESSO ACARTONADO) TRANSPORTADOS POR CREMALHEIRA. ACONDICIONAMENTO FINAL CAÇAMBA ESTACIONÁRIA. EXCLUSO FRETE. AF_09/2025</t>
  </si>
  <si>
    <t xml:space="preserve">REMOÇÃO DE ENTULHO CLASSE B (PEÇAS MAIORES DE MADEIRA) TRANSPORTADOS POR CREMALHEIRA. ACONDICIONAMENTO FINAL EM CAIXA ROLL ON/ ROLL OFF. EXCLUSO FRETE. AF_09/2025</t>
  </si>
  <si>
    <t xml:space="preserve">REMOÇÃO DE ENTULHO CLASSE B (PEÇAS MAIORES DE MADEIRA) TRANSPORTADOS POR GRUA. ACONDICIONAMENTO FINAL EM CAIXA ROLL ON/ ROLL OFF. EXCLUSO FRETE. AF_09/2025</t>
  </si>
  <si>
    <t xml:space="preserve">REMOÇÃO DE ENTULHO CLASSE B (PLASTICO/ PAPEL/ METAL) ARMAZENADO INICIALMENTE EM BOMBONAS E ACONDICIONAMENTO FINAL EM ABRIGOS COBERTOS. EXCLUSO FRETE. AF_09/2025</t>
  </si>
  <si>
    <t xml:space="preserve">Reservatórios de Concreto e Metálicos</t>
  </si>
  <si>
    <t xml:space="preserve">RESERVATÓRIO DE CONCRETO PRÉ-FABRICADO, DIÂMETRO IGUAL A 2,5 M E ALTURA TOTAL IGUAL A 10,5 M - FORNECIMENTO E INSTALAÇÃO. AF_12/2025</t>
  </si>
  <si>
    <t xml:space="preserve">RESERVATÓRIO DE CONCRETO PRÉ-FABRICADO, DIÂMETRO IGUAL A 2,5 M E ALTURA TOTAL IGUAL A 15,0 M - FORNECIMENTO E INSTALAÇÃO. AF_12/2025</t>
  </si>
  <si>
    <t xml:space="preserve">RESERVATÓRIO DE CONCRETO PRÉ-FABRICADO, DIÂMETRO IGUAL A 2,5 M E ALTURA TOTAL IGUAL A 20,0 M - FORNECIMENTO E INSTALAÇÃO. AF_12/2025</t>
  </si>
  <si>
    <t xml:space="preserve">RESERVATÓRIO DE CONCRETO PRÉ-FABRICADO, DIÂMETRO IGUAL A 2,5 M E ALTURA TOTAL IGUAL A 25,0 M - FORNECIMENTO E INSTALAÇÃO. AF_12/2025</t>
  </si>
  <si>
    <t xml:space="preserve">RESERVATÓRIO DE CONCRETO PRÉ-FABRICADO, DIÂMETRO IGUAL A 2,5 M E ALTURA TOTAL IGUAL A 30,5 M - FORNECIMENTO E INSTALAÇÃO. AF_12/2025</t>
  </si>
  <si>
    <t xml:space="preserve">RESERVATÓRIO DE CONCRETO PRÉ-FABRICADO, DIÂMETRO IGUAL A 2,5 M E ALTURA TOTAL MENOR OU IGUAL A 30,5 M - SOMENTE INSTALAÇÃO, SEM FORNECIMENTO. AF_12/2025</t>
  </si>
  <si>
    <t xml:space="preserve">RESERVATÓRIO DE CONCRETO PRÉ-FABRICADO, DIÂMETRO IGUAL A 3,0 M E ALTURA TOTAL IGUAL A 10,5 M - FORNECIMENTO E INSTALAÇÃO. AF_12/2025</t>
  </si>
  <si>
    <t xml:space="preserve">RESERVATÓRIO DE CONCRETO PRÉ-FABRICADO, DIÂMETRO IGUAL A 3,0 M E ALTURA TOTAL IGUAL A 15,0 M - FORNECIMENTO E INSTALAÇÃO. AF_12/2025</t>
  </si>
  <si>
    <t xml:space="preserve">RESERVATÓRIO DE CONCRETO PRÉ-FABRICADO, DIÂMETRO IGUAL A 3,0 M E ALTURA TOTAL IGUAL A 20,0 M - FORNECIMENTO E INSTALAÇÃO. AF_12/2025</t>
  </si>
  <si>
    <t xml:space="preserve">RESERVATÓRIO DE CONCRETO PRÉ-FABRICADO, DIÂMETRO IGUAL A 3,0 M E ALTURA TOTAL IGUAL A 25,0 M - FORNECIMENTO E INSTALAÇÃO. AF_12/2025</t>
  </si>
  <si>
    <t xml:space="preserve">RESERVATÓRIO DE CONCRETO PRÉ-FABRICADO, DIÂMETRO IGUAL A 3,0 M E ALTURA TOTAL IGUAL A 30,5 M - FORNECIMENTO E INSTALAÇÃO. AF_12/2025</t>
  </si>
  <si>
    <t xml:space="preserve">RESERVATÓRIO DE CONCRETO PRÉ-FABRICADO, DIÂMETRO IGUAL A 3,0 M E ALTURA TOTAL MENOR OU IGUAL A 30,5 M - SOMENTE INSTALAÇÃO, SEM FORNECIMENTO. AF_12/2025</t>
  </si>
  <si>
    <t xml:space="preserve">RESERVATÓRIO METÁLICO, TIPO TAÇA COM COLUNA SECA E CAPACIDADE IGUAL A 10.000 L - FORNECIMENTO E INSTALAÇÃO. AF_12/2025</t>
  </si>
  <si>
    <t xml:space="preserve">RESERVATÓRIO METÁLICO, TIPO TAÇA COM COLUNA SECA E CAPACIDADE IGUAL A 100.000 L - FORNECIMENTO E INSTALAÇÃO. AF_12/2025</t>
  </si>
  <si>
    <t xml:space="preserve">RESERVATÓRIO METÁLICO, TIPO TAÇA COM COLUNA SECA E CAPACIDADE IGUAL A 15.000 L - FORNECIMENTO E INSTALAÇÃO. AF_12/2025</t>
  </si>
  <si>
    <t xml:space="preserve">RESERVATÓRIO METÁLICO, TIPO TAÇA COM COLUNA SECA E CAPACIDADE IGUAL A 20.000 L - FORNECIMENTO E INSTALAÇÃO. AF_12/2025</t>
  </si>
  <si>
    <t xml:space="preserve">RESERVATÓRIO METÁLICO, TIPO TAÇA COM COLUNA SECA E CAPACIDADE IGUAL A 30.000 L - FORNECIMENTO E INSTALAÇÃO. AF_12/2025</t>
  </si>
  <si>
    <t xml:space="preserve">RESERVATÓRIO METÁLICO, TIPO TAÇA COM COLUNA SECA E CAPACIDADE IGUAL A 40.000 L - FORNECIMENTO E INSTALAÇÃO. AF_12/2025</t>
  </si>
  <si>
    <t xml:space="preserve">RESERVATÓRIO METÁLICO, TIPO TAÇA COM COLUNA SECA E CAPACIDADE IGUAL A 5.000 L - FORNECIMENTO E INSTALAÇÃO. AF_12/2025</t>
  </si>
  <si>
    <t xml:space="preserve">RESERVATÓRIO METÁLICO, TIPO TAÇA COM COLUNA SECA E CAPACIDADE IGUAL A 50.000 L - FORNECIMENTO E INSTALAÇÃO. AF_12/2025</t>
  </si>
  <si>
    <t xml:space="preserve">RESERVATÓRIO METÁLICO, TIPO TAÇA COM COLUNA SECA E CAPACIDADE IGUAL A 75.000 L - FORNECIMENTO E INSTALAÇÃO. AF_12/2025</t>
  </si>
  <si>
    <t xml:space="preserve">RESERVATÓRIO METÁLICO, TIPO TAÇA COM ÁGUA NA COLUNA E CAPACIDADE IGUAL A 10.000 L - FORNECIMENTO E INSTALAÇÃO. AF_12/2025</t>
  </si>
  <si>
    <t xml:space="preserve">RESERVATÓRIO METÁLICO, TIPO TAÇA COM ÁGUA NA COLUNA E CAPACIDADE IGUAL A 100.000 L - FORNECIMENTO E INSTALAÇÃO. AF_12/2025</t>
  </si>
  <si>
    <t xml:space="preserve">RESERVATÓRIO METÁLICO, TIPO TAÇA COM ÁGUA NA COLUNA E CAPACIDADE IGUAL A 15.000 L - FORNECIMENTO E INSTALAÇÃO. AF_12/2025</t>
  </si>
  <si>
    <t xml:space="preserve">RESERVATÓRIO METÁLICO, TIPO TAÇA COM ÁGUA NA COLUNA E CAPACIDADE IGUAL A 20.000 L - FORNECIMENTO E INSTALAÇÃO. AF_12/2025</t>
  </si>
  <si>
    <t xml:space="preserve">RESERVATÓRIO METÁLICO, TIPO TAÇA COM ÁGUA NA COLUNA E CAPACIDADE IGUAL A 30.000 L - FORNECIMENTO E INSTALAÇÃO. AF_12/2025</t>
  </si>
  <si>
    <t xml:space="preserve">RESERVATÓRIO METÁLICO, TIPO TAÇA COM ÁGUA NA COLUNA E CAPACIDADE IGUAL A 40.000 L - FORNECIMENTO E INSTALAÇÃO. AF_12/2025</t>
  </si>
  <si>
    <t xml:space="preserve">RESERVATÓRIO METÁLICO, TIPO TAÇA COM ÁGUA NA COLUNA E CAPACIDADE IGUAL A 5.000 L - FORNECIMENTO E INSTALAÇÃO. AF_12/2025</t>
  </si>
  <si>
    <t xml:space="preserve">RESERVATÓRIO METÁLICO, TIPO TAÇA COM ÁGUA NA COLUNA E CAPACIDADE IGUAL A 50.000 L - FORNECIMENTO E INSTALAÇÃO. AF_12/2025</t>
  </si>
  <si>
    <t xml:space="preserve">RESERVATÓRIO METÁLICO, TIPO TAÇA COM ÁGUA NA COLUNA E CAPACIDADE IGUAL A 75.000 L - FORNECIMENTO E INSTALAÇÃO. AF_12/2025</t>
  </si>
  <si>
    <t xml:space="preserve">RESERVATÓRIO METÁLICO, TIPO TUBULAR E CAPACIDADE IGUAL A 10.000 L - FORNECIMENTO E INSTALAÇÃO. AF_12/2025</t>
  </si>
  <si>
    <t xml:space="preserve">RESERVATÓRIO METÁLICO, TIPO TUBULAR E CAPACIDADE IGUAL A 100.000 L - FORNECIMENTO E INSTALAÇÃO. AF_12/2025</t>
  </si>
  <si>
    <t xml:space="preserve">RESERVATÓRIO METÁLICO, TIPO TUBULAR E CAPACIDADE IGUAL A 15.000 L - FORNECIMENTO E INSTALAÇÃO. AF_12/2025</t>
  </si>
  <si>
    <t xml:space="preserve">RESERVATÓRIO METÁLICO, TIPO TUBULAR E CAPACIDADE IGUAL A 20.000 L - FORNECIMENTO E INSTALAÇÃO. AF_12/2025</t>
  </si>
  <si>
    <t xml:space="preserve">RESERVATÓRIO METÁLICO, TIPO TUBULAR E CAPACIDADE IGUAL A 30.000 L - FORNECIMENTO E INSTALAÇÃO. AF_12/2025</t>
  </si>
  <si>
    <t xml:space="preserve">RESERVATÓRIO METÁLICO, TIPO TUBULAR E CAPACIDADE IGUAL A 40.000 L - FORNECIMENTO E INSTALAÇÃO. AF_12/2025</t>
  </si>
  <si>
    <t xml:space="preserve">RESERVATÓRIO METÁLICO, TIPO TUBULAR E CAPACIDADE IGUAL A 5.000 L - FORNECIMENTO E INSTALAÇÃO. AF_12/2025</t>
  </si>
  <si>
    <t xml:space="preserve">RESERVATÓRIO METÁLICO, TIPO TUBULAR E CAPACIDADE IGUAL A 50.000 L - FORNECIMENTO E INSTALAÇÃO. AF_12/2025</t>
  </si>
  <si>
    <t xml:space="preserve">RESERVATÓRIO METÁLICO, TIPO TUBULAR E CAPACIDADE IGUAL A 75.000 L - FORNECIMENTO E INSTALAÇÃO. AF_12/2025</t>
  </si>
  <si>
    <t xml:space="preserve">Revestimentos Cerâmicos Externos</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</si>
  <si>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</si>
  <si>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</si>
  <si>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</si>
  <si>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</si>
  <si>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</si>
  <si>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</si>
  <si>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</si>
  <si>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</si>
  <si>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Revestimentos Cerâmicos Internos</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</si>
  <si>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</si>
  <si>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</si>
  <si>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</si>
  <si>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</si>
  <si>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</si>
  <si>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</si>
  <si>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</si>
  <si>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</si>
  <si>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</si>
  <si>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</si>
  <si>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</si>
  <si>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</si>
  <si>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</si>
  <si>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</si>
  <si>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</si>
  <si>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</si>
  <si>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</si>
  <si>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</si>
  <si>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</si>
  <si>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</si>
  <si>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</si>
  <si>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</si>
  <si>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</si>
  <si>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</si>
  <si>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</si>
  <si>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</si>
  <si>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</si>
  <si>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</si>
  <si>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</si>
  <si>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</si>
  <si>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</si>
  <si>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</si>
  <si>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</si>
  <si>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</si>
  <si>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</si>
  <si>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</si>
  <si>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</si>
  <si>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</si>
  <si>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</si>
  <si>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</si>
  <si>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</si>
  <si>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</si>
  <si>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Sinalização Horizontal Viária</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</si>
  <si>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</si>
  <si>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</si>
  <si>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</si>
  <si>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</si>
  <si>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</si>
  <si>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</si>
  <si>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</si>
  <si>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</si>
  <si>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</si>
  <si>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</si>
  <si>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</si>
  <si>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</si>
  <si>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</si>
  <si>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</si>
  <si>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</si>
  <si>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</si>
  <si>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</si>
  <si>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</si>
  <si>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</si>
  <si>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</si>
  <si>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</si>
  <si>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</si>
  <si>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</si>
  <si>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</si>
  <si>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</si>
  <si>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Sinalização Vertical Viária</t>
  </si>
  <si>
    <t xml:space="preserve">FORNECIMENTO E INSTALAÇÃO DE PLACA DE OBRA COM CHAPA GALVANIZADA E ESTRUTURA DE MADEIRA. AF_03/2022_PS</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</si>
  <si>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</si>
  <si>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</si>
  <si>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</si>
  <si>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</si>
  <si>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</si>
  <si>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</si>
  <si>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</si>
  <si>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</si>
  <si>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</si>
  <si>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</si>
  <si>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</si>
  <si>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</si>
  <si>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</si>
  <si>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</si>
  <si>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</si>
  <si>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</si>
  <si>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</si>
  <si>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</si>
  <si>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</si>
  <si>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</si>
  <si>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</si>
  <si>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</si>
  <si>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</si>
  <si>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</si>
  <si>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</si>
  <si>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</si>
  <si>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</si>
  <si>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</si>
  <si>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</si>
  <si>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</si>
  <si>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</si>
  <si>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</si>
  <si>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</si>
  <si>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</si>
  <si>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</si>
  <si>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</si>
  <si>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</si>
  <si>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</si>
  <si>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</si>
  <si>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SOLO, COM H= DE 2,5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</si>
  <si>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</si>
  <si>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</si>
  <si>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</si>
  <si>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</si>
  <si>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Sistema de Proteção contra Descargas Atmosféricas - SPDA</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</si>
  <si>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</si>
  <si>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</si>
  <si>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</si>
  <si>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</si>
  <si>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</si>
  <si>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</si>
  <si>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</si>
  <si>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</si>
  <si>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</si>
  <si>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</si>
  <si>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</si>
  <si>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</si>
  <si>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</si>
  <si>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</si>
  <si>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</si>
  <si>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</si>
  <si>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</si>
  <si>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</si>
  <si>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</si>
  <si>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</si>
  <si>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</si>
  <si>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</si>
  <si>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</si>
  <si>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</si>
  <si>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</si>
  <si>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</si>
  <si>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</si>
  <si>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</si>
  <si>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</si>
  <si>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</si>
  <si>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</si>
  <si>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</si>
  <si>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</si>
  <si>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</si>
  <si>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</si>
  <si>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Sistemas Hospitalares - Pontos de Consumo</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</si>
  <si>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</si>
  <si>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</si>
  <si>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</si>
  <si>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</si>
  <si>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</si>
  <si>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Sistemas de Medição</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</si>
  <si>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</si>
  <si>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</si>
  <si>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</si>
  <si>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</si>
  <si>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</si>
  <si>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</si>
  <si>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</si>
  <si>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</si>
  <si>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</si>
  <si>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</si>
  <si>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</si>
  <si>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</si>
  <si>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</si>
  <si>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</si>
  <si>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</si>
  <si>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</si>
  <si>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</si>
  <si>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</si>
  <si>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</si>
  <si>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</si>
  <si>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</si>
  <si>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</si>
  <si>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</si>
  <si>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</si>
  <si>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</si>
  <si>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</si>
  <si>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</si>
  <si>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</si>
  <si>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</si>
  <si>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</si>
  <si>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</si>
  <si>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</si>
  <si>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</si>
  <si>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</si>
  <si>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</si>
  <si>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</si>
  <si>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</si>
  <si>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</si>
  <si>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</si>
  <si>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</si>
  <si>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</si>
  <si>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</si>
  <si>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</si>
  <si>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</si>
  <si>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</si>
  <si>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</si>
  <si>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</si>
  <si>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</si>
  <si>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</si>
  <si>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</si>
  <si>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</si>
  <si>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Elementos de Aço</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</si>
  <si>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</si>
  <si>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</si>
  <si>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</si>
  <si>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</si>
  <si>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</si>
  <si>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</si>
  <si>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Supressão Vegetal</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</si>
  <si>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</si>
  <si>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</si>
  <si>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</si>
  <si>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</si>
  <si>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</si>
  <si>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</si>
  <si>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</si>
  <si>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</si>
  <si>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</si>
  <si>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</si>
  <si>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</si>
  <si>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</si>
  <si>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Telhamento para Cobertura</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</si>
  <si>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</si>
  <si>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</si>
  <si>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</si>
  <si>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</si>
  <si>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</si>
  <si>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</si>
  <si>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</si>
  <si>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</si>
  <si>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</si>
  <si>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</si>
  <si>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</si>
  <si>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</si>
  <si>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</si>
  <si>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</si>
  <si>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</si>
  <si>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</si>
  <si>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</si>
  <si>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</si>
  <si>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</si>
  <si>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</si>
  <si>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</si>
  <si>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</si>
  <si>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</si>
  <si>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</si>
  <si>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</si>
  <si>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</si>
  <si>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</si>
  <si>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</si>
  <si>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</si>
  <si>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</si>
  <si>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</si>
  <si>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</si>
  <si>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</si>
  <si>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</si>
  <si>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</si>
  <si>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</si>
  <si>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</si>
  <si>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</si>
  <si>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</si>
  <si>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</si>
  <si>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</si>
  <si>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</si>
  <si>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</si>
  <si>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</si>
  <si>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Transformadores</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</si>
  <si>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</si>
  <si>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</si>
  <si>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</si>
  <si>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</si>
  <si>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</si>
  <si>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</si>
  <si>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</si>
  <si>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</si>
  <si>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</si>
  <si>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</si>
  <si>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</si>
  <si>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</si>
  <si>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Transporte Fluvial - Carga e Descarga</t>
  </si>
  <si>
    <t xml:space="preserve">CARGA E DESCARGA COM CARRINHO PLATAFORMA, DE BANCADA DE MÁRMORE OU GRANITO PARA COZINHA/LAVATÓRIO OU MÁRMORE SINTÉTICO COM CUBA INTEGRADA, EM BALSA DE 1000 TONELADAS. AF_05/2024</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</si>
  <si>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</si>
  <si>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</si>
  <si>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</si>
  <si>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</si>
  <si>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</si>
  <si>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</si>
  <si>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</si>
  <si>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</si>
  <si>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</si>
  <si>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</si>
  <si>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</si>
  <si>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</si>
  <si>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</si>
  <si>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</si>
  <si>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</si>
  <si>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</si>
  <si>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</si>
  <si>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</si>
  <si>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</si>
  <si>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</si>
  <si>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</si>
  <si>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</si>
  <si>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</si>
  <si>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</si>
  <si>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</si>
  <si>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</si>
  <si>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</si>
  <si>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</si>
  <si>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</si>
  <si>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</si>
  <si>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</si>
  <si>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</si>
  <si>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</si>
  <si>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</si>
  <si>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</si>
  <si>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</si>
  <si>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</si>
  <si>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</si>
  <si>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</si>
  <si>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</si>
  <si>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</si>
  <si>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</si>
  <si>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</si>
  <si>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</si>
  <si>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</si>
  <si>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</si>
  <si>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</si>
  <si>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</si>
  <si>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</si>
  <si>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</si>
  <si>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</si>
  <si>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</si>
  <si>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</si>
  <si>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</si>
  <si>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</si>
  <si>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</si>
  <si>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</si>
  <si>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</si>
  <si>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</si>
  <si>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</si>
  <si>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</si>
  <si>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</si>
  <si>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</si>
  <si>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</si>
  <si>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</si>
  <si>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</si>
  <si>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</si>
  <si>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</si>
  <si>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</si>
  <si>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</si>
  <si>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</si>
  <si>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</si>
  <si>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</si>
  <si>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</si>
  <si>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</si>
  <si>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</si>
  <si>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</si>
  <si>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</si>
  <si>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</si>
  <si>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</si>
  <si>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</si>
  <si>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</si>
  <si>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</si>
  <si>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</si>
  <si>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</si>
  <si>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</si>
  <si>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</si>
  <si>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</si>
  <si>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</si>
  <si>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</si>
  <si>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</si>
  <si>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</si>
  <si>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</si>
  <si>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</si>
  <si>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</si>
  <si>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</si>
  <si>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</si>
  <si>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</si>
  <si>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</si>
  <si>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 Momento de Transporte</t>
  </si>
  <si>
    <t xml:space="preserve">TRANSPORTE FLUVIAL COM CONJUNTO EMPURRADOR DE 250 HP E BALSA DE 200 A 600 TONELADAS, EM VIA NAVEGÁVEL NO SENTIDO A JUSANTE (DESCENDO O RIO). AF_05/2024</t>
  </si>
  <si>
    <t xml:space="preserve">TXKM</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</si>
  <si>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</si>
  <si>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</si>
  <si>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</si>
  <si>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</si>
  <si>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</si>
  <si>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</si>
  <si>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</si>
  <si>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de Materiais dentro do Canteiro de Obras</t>
  </si>
  <si>
    <t xml:space="preserve">TRANSPORTE HORIZONTAL COM CARREGADEIRA, DE MASSA/ GRANEL (UNIDADE: M3XKM). AF_04/2026</t>
  </si>
  <si>
    <t xml:space="preserve">M3XKM</t>
  </si>
  <si>
    <t xml:space="preserve">TRANSPORTE HORIZONTAL COM CARRINHO DE MÃO, DE CAIXA COM REVESTIMENTO CERÂMICO (UNIDADE: M2XKM). AF_04/2026</t>
  </si>
  <si>
    <t xml:space="preserve">M2XKM</t>
  </si>
  <si>
    <t xml:space="preserve">TRANSPORTE HORIZONTAL COM CARRINHO DE MÃO, DE SACOS DE 20 KG (UNIDADE: KGXKM). AF_04/2026</t>
  </si>
  <si>
    <t xml:space="preserve">KGXKM</t>
  </si>
  <si>
    <t xml:space="preserve">TRANSPORTE HORIZONTAL COM CARRINHO DE MÃO, DE SACOS DE 30 KG (UNIDADE: KGXKM). AF_04/2026</t>
  </si>
  <si>
    <t xml:space="preserve">TRANSPORTE HORIZONTAL COM CARRINHO DE MÃO, DE SACOS DE 50 KG (UNIDADE: KGXKM). AF_04/2026</t>
  </si>
  <si>
    <t xml:space="preserve">TRANSPORTE HORIZONTAL COM CARRINHO MANUAL RACIONAL, DE BLOCOS CERÂMICOS FURADOS NA HORIZONTAL DE 9X19X19CM (UNIDADE: BLOCOXKM). AF_04/2026</t>
  </si>
  <si>
    <t xml:space="preserve">TRANSPORTE HORIZONTAL COM CARRINHO MANUAL RACIONAL, DE BLOCOS VAZADOS DE CONCRETO OU CERÂMICO DE 19X19X39CM (UNIDADE: BLOCOXKM). AF_04/2026</t>
  </si>
  <si>
    <t xml:space="preserve">TRANSPORTE HORIZONTAL COM CARRINHO MINI PÁLETES, DE BLOCOS CERÂMICOS FURADOS NA HORIZONTAL DE 9X19X19CM (UNIDADE: BLOCOXKM). AF_04/2026</t>
  </si>
  <si>
    <t xml:space="preserve">TRANSPORTE HORIZONTAL COM CARRINHO MINI PÁLETES, DE BLOCOS CERÂMICOS FURADOS NA VERTICAL DE 19X19X39CM (UNIDADE: BLOCOXKM). AF_04/2026</t>
  </si>
  <si>
    <t xml:space="preserve">TRANSPORTE HORIZONTAL COM CARRINHO MINI PÁLETES, DE BLOCOS VAZADOS DE CONCRETO DE 19X19X39CM (UNIDADE: BLOCOXKM). AF_04/2026</t>
  </si>
  <si>
    <t xml:space="preserve">TRANSPORTE HORIZONTAL COM CARRINHO MINI PÁLETES, DE CAIXA COM REVESTIMENTO CERÂMICO (UNIDADE: M2XKM). AF_04/2026</t>
  </si>
  <si>
    <t xml:space="preserve">TRANSPORTE HORIZONTAL COM CARRINHO PLATAFORMA, DE BACIA SANITÁRIA, CAIXA ACOPLADA, TANQUE OU PIA (UNIDADE: UNIDXKM). AF_04/2026</t>
  </si>
  <si>
    <t xml:space="preserve">TRANSPORTE HORIZONTAL COM CARRINHO PLATAFORMA, DE BANCADA DE MÁRMORE OU GRANITO PARA COZINHA/LAVATÓRIO OU MÁRMORE SINTÉTICO COM CUBA INTEGRADA (UNIDADE: UNIDXKM). AF_04/2026</t>
  </si>
  <si>
    <t xml:space="preserve">TRANSPORTE HORIZONTAL COM CARRINHO PLATAFORMA, DE BARRAMENTO BLINDADO (UNIDADE: MXKM). AF_04/2026</t>
  </si>
  <si>
    <t xml:space="preserve">MXKM</t>
  </si>
  <si>
    <t xml:space="preserve">TRANSPORTE HORIZONTAL COM CARRINHO PLATAFORMA, DE BLOCOS CERÂMICOS FURADOS NA HORIZONTAL DE 9X19X19CM (UNIDADE: BLOCOXKM). AF_04/2026</t>
  </si>
  <si>
    <t xml:space="preserve">TRANSPORTE HORIZONTAL COM CARRINHO PLATAFORMA, DE BLOCOS VAZADOS DE CONCRETO OU CERÂMICO DE 19X19X39CM (UNIDADE: BLOCOXKM). AF_04/2026</t>
  </si>
  <si>
    <t xml:space="preserve">TRANSPORTE HORIZONTAL COM CARRINHO PLATAFORMA, DE CAIXA COM REVESTIMENTO CERÂMICO (UNIDADE: M2XKM). AF_04/2026</t>
  </si>
  <si>
    <t xml:space="preserve">TRANSPORTE HORIZONTAL COM CARRINHO PLATAFORMA, DE LATA DE 18 LITROS (UNIDADE: LXKM). AF_04/2026</t>
  </si>
  <si>
    <t xml:space="preserve">LXKM</t>
  </si>
  <si>
    <t xml:space="preserve">TRANSPORTE HORIZONTAL COM CARRINHO PLATAFORMA, DE SACOS DE 20 KG (UNIDADE: KGXKM). AF_04/2026</t>
  </si>
  <si>
    <t xml:space="preserve">TRANSPORTE HORIZONTAL COM CARRINHO PLATAFORMA, DE SACOS DE 30 KG (UNIDADE: KGXKM). AF_04/2026</t>
  </si>
  <si>
    <t xml:space="preserve">TRANSPORTE HORIZONTAL COM CARRINHO PLATAFORMA, DE SACOS DE 50 KG (UNIDADE: KGXKM). AF_04/2026</t>
  </si>
  <si>
    <t xml:space="preserve">TRANSPORTE HORIZONTAL COM CARRINHO PLATAFORMA, DE TELHA DE CONCRETO OU CERÂMICA (UNIDADE: M2XKM). AF_04/2026</t>
  </si>
  <si>
    <t xml:space="preserve">TRANSPORTE HORIZONTAL COM CARRINHO PÁLETES, 50 M, DE BLOCOS CERÂMICOS FURADOS NA HORIZONTAL DE 9X19X19CM. AF_04/2026</t>
  </si>
  <si>
    <t xml:space="preserve">TRANSPORTE HORIZONTAL COM CARRINHO PÁLETES, 50 M, DE BLOCOS CERÂMICOS FURADOS NA VERTICAL DE 19X19X39CM. AF_04/2026</t>
  </si>
  <si>
    <t xml:space="preserve">TRANSPORTE HORIZONTAL COM CARRINHO PÁLETES, 50 M, DE BLOCOS VAZADOS DE CONCRETO DE 19X19X39CM. AF_04/2026</t>
  </si>
  <si>
    <t xml:space="preserve">TRANSPORTE HORIZONTAL COM CARRINHO PÁLETES, 50 M, DE CAIXA COM REVESTIMENTO CERÂMICO. AF_04/2026</t>
  </si>
  <si>
    <t xml:space="preserve">TRANSPORTE HORIZONTAL COM CARRINHO RACIONAL, DE LATA DE 18 LITROS (UNIDADE: LXKM). AF_04/2026</t>
  </si>
  <si>
    <t xml:space="preserve">TRANSPORTE HORIZONTAL COM JERICA DE 60 L, DE MASSA/ GRANEL (UNIDADE: M3XKM). AF_04/2026</t>
  </si>
  <si>
    <t xml:space="preserve">TRANSPORTE HORIZONTAL COM JERICA DE 90 L, DE MASSA/ GRANEL (UNIDADE: M3XKM). AF_04/2026</t>
  </si>
  <si>
    <t xml:space="preserve">TRANSPORTE HORIZONTAL COM MANIPULADOR TELESCÓPICO, DE BACIA SANITÁRIA, CAIXA ACOPLADA, TANQUE OU PIA (UNIDADE: UNIDXKM). AF_04/2026</t>
  </si>
  <si>
    <t xml:space="preserve">TRANSPORTE HORIZONTAL COM MANIPULADOR TELESCÓPICO, DE BLOCOS CERÂMICOS FURADOS NA HORIZONTAL DE 9X19X19CM (UNIDADE: BLOCOXKM). AF_04/2026</t>
  </si>
  <si>
    <t xml:space="preserve">TRANSPORTE HORIZONTAL COM MANIPULADOR TELESCÓPICO, DE BLOCOS CERÂMICOS FURADOS NA VERTICAL DE 19X19X39CM (UNIDADE: BLOCOXKM). AF_04/2026</t>
  </si>
  <si>
    <t xml:space="preserve">TRANSPORTE HORIZONTAL COM MANIPULADOR TELESCÓPICO, DE BLOCOS VAZADOS DE CONCRETO DE 19X19X39CM (UNIDADE: BLOCOXKM). AF_04/2026</t>
  </si>
  <si>
    <t xml:space="preserve">TRANSPORTE HORIZONTAL COM MANIPULADOR TELESCÓPICO, DE CAIXA COM REVESTIMENTO CERÂMICO (UNIDADE: M2XKM). AF_04/2026</t>
  </si>
  <si>
    <t xml:space="preserve">TRANSPORTE HORIZONTAL COM MANIPULADOR TELESCÓPICO, DE LATA DE 18 LITROS (UNIDADE: LXKM). AF_04/2026</t>
  </si>
  <si>
    <t xml:space="preserve">TRANSPORTE HORIZONTAL COM MANIPULADOR TELESCÓPICO, DE PÁLETE DE SACOS (UNIDADE: KGXKM). AF_04/2026</t>
  </si>
  <si>
    <t xml:space="preserve">TRANSPORTE HORIZONTAL COM MANIPULADOR TELESCÓPICO, DE TELHA DE CONCRETO OU CERÂMICA (UNIDADE: M2XKM). AF_04/2026</t>
  </si>
  <si>
    <t xml:space="preserve">TRANSPORTE HORIZONTAL COM MANIPULADOR TELESCÓPICO, DE TELHAS TERMOACÚSTICAS, FIBROCIMENTO, AÇO ZINCADO, FIBROCIMENTO ESTRUTURAL, CANALETE 90 OU KALHETÃO (UNIDADE: M2XKM). AF_04/2026</t>
  </si>
  <si>
    <t xml:space="preserve">TRANSPORTE HORIZONTAL MANUAL, DE BACIA SANITÁRIA, CAIXA ACOPLADA, TANQUE OU PIA (UNIDADE: UNIDXKM). AF_04/2026</t>
  </si>
  <si>
    <t xml:space="preserve">TRANSPORTE HORIZONTAL MANUAL, DE BANCADA DE MÁRMORE OU GRANITO PARA COZINHA/LAVATÓRIO OU MÁRMORE SINTÉTICO COM CUBA INTEGRADA (UNIDADE: UNIDXKM). AF_04/2026</t>
  </si>
  <si>
    <t xml:space="preserve">TRANSPORTE HORIZONTAL MANUAL, DE BARRAMENTO BLINDADO (UNIDADE: MXKM). AF_04/2026</t>
  </si>
  <si>
    <t xml:space="preserve">TRANSPORTE HORIZONTAL MANUAL, DE BLOCOS CERÂMICOS FURADOS NA HORIZONTAL DE 9X19X19CM (UNIDADE: BLOCOXKM). AF_04/2026</t>
  </si>
  <si>
    <t xml:space="preserve">TRANSPORTE HORIZONTAL MANUAL, DE BLOCOS VAZADOS DE CONCRETO OU CERÂMICO DE 19X19X39CM (UNIDADE: BLOCOXKM). AF_04/2026</t>
  </si>
  <si>
    <t xml:space="preserve">TRANSPORTE HORIZONTAL MANUAL, DE CAIBROS DE MADEIRA COM SEÇÃO TRANSVERSAL DE 7,5 X 6 CM E 6 X 8 CM (UNIDADE: MXKM). AF_04/2026</t>
  </si>
  <si>
    <t xml:space="preserve">TRANSPORTE HORIZONTAL MANUAL, DE CAIXA COM REVESTIMENTO CERÂMICO (UNIDADE: M2XKM). AF_04/2026</t>
  </si>
  <si>
    <t xml:space="preserve">TRANSPORTE HORIZONTAL MANUAL, DE CALHA QUADRADA NÚMERO 24 - CORTE 33 (UNIDADE: MXKM). AF_04/2026</t>
  </si>
  <si>
    <t xml:space="preserve">TRANSPORTE HORIZONTAL MANUAL, DE COMPENSADO DE MADEIRA (UNIDADE: M2XKM). AF_04/2026</t>
  </si>
  <si>
    <t xml:space="preserve">TRANSPORTE HORIZONTAL MANUAL, DE JANELA (UNIDADE: M2XKM). AF_04/2026</t>
  </si>
  <si>
    <t xml:space="preserve">TRANSPORTE HORIZONTAL MANUAL, DE LATA DE 18 LITROS (UNIDADE: LXKM). AF_04/2026</t>
  </si>
  <si>
    <t xml:space="preserve">TRANSPORTE HORIZONTAL MANUAL, DE PORTA (UNIDADE: UNIDXKM). AF_04/2026</t>
  </si>
  <si>
    <t xml:space="preserve">TRANSPORTE HORIZONTAL MANUAL, DE RIPAS DE MADEIRA COM SEÇÃO TRANSVERSAL DE 1 X 5 CM E 2 X 5 CM (UNIDADE: MXKM). AF_04/2026</t>
  </si>
  <si>
    <t xml:space="preserve">TRANSPORTE HORIZONTAL MANUAL, DE SACOS DE 20 KG (UNIDADE: KGXKM). AF_04/2026</t>
  </si>
  <si>
    <t xml:space="preserve">TRANSPORTE HORIZONTAL MANUAL, DE SACOS DE 30 KG (UNIDADE: KGXKM). AF_04/2026</t>
  </si>
  <si>
    <t xml:space="preserve">TRANSPORTE HORIZONTAL MANUAL, DE SACOS DE 50 KG (UNIDADE: KGXKM). AF_04/2026</t>
  </si>
  <si>
    <t xml:space="preserve">TRANSPORTE HORIZONTAL MANUAL, DE TELA DE AÇO (UNIDADE: KGXKM). AF_04/2026</t>
  </si>
  <si>
    <t xml:space="preserve">TRANSPORTE HORIZONTAL MANUAL, DE TELHA DE CONCRETO OU CERÂMICA (UNIDADE: M2XKM). AF_04/2026</t>
  </si>
  <si>
    <t xml:space="preserve">TRANSPORTE HORIZONTAL MANUAL, DE TELHA DE FIBROCIMENTO OU TELHA ESTRUTURAL DE FIBROCIMENTO, CANALETE 90 OU KALHETÃO (UNIDADE: M2XKM). AF_04/2026</t>
  </si>
  <si>
    <t xml:space="preserve">TRANSPORTE HORIZONTAL MANUAL, DE TELHA TERMOACÚSTICA OU TELHA DE AÇO ZINCADO (UNIDADE: M2XKM). AF_04/2026</t>
  </si>
  <si>
    <t xml:space="preserve">TRANSPORTE HORIZONTAL MANUAL, DE TUBO DE AÇO CARBONO LEVE OU MÉDIO, PRETO OU GALVANIZADO, COM DIÂMETRO MAIOR QUE 125 MM E MENOR OU IGUAL A 150 MM (UNIDADE: MXKM). AF_04/2026</t>
  </si>
  <si>
    <t xml:space="preserve">TRANSPORTE HORIZONTAL MANUAL, DE TUBO DE AÇO CARBONO LEVE OU MÉDIO, PRETO OU GALVANIZADO, COM DIÂMETRO MAIOR QUE 20 MM E MENOR OU IGUAL A 32 MM (UNIDADE: MXKM). AF_04/2026</t>
  </si>
  <si>
    <t xml:space="preserve">TRANSPORTE HORIZONTAL MANUAL, DE TUBO DE AÇO CARBONO LEVE OU MÉDIO, PRETO OU GALVANIZADO, COM DIÂMETRO MAIOR QUE 32 MM E MENOR OU IGUAL A 65 MM (UNIDADE: MXKM). AF_04/2026</t>
  </si>
  <si>
    <t xml:space="preserve">TRANSPORTE HORIZONTAL MANUAL, DE TUBO DE AÇO CARBONO LEVE OU MÉDIO, PRETO OU GALVANIZADO, COM DIÂMETRO MAIOR QUE 65 MM E MENOR OU IGUAL A 90 MM (UNIDADE: MXKM). AF_04/2026</t>
  </si>
  <si>
    <t xml:space="preserve">TRANSPORTE HORIZONTAL MANUAL, DE TUBO DE AÇO CARBONO LEVE OU MÉDIO, PRETO OU GALVANIZADO, COM DIÂMETRO MAIOR QUE 90 MM E MENOR OU IGUAL A 125 MM (UNIDADE: MXKM). AF_04/2026</t>
  </si>
  <si>
    <t xml:space="preserve">TRANSPORTE HORIZONTAL MANUAL, DE TUBO DE AÇO CARBONO LEVE OU MÉDIO, PRETO OU GALVANIZADO, COM DIÂMETRO MENOR OU IGUAL A 20 MM (UNIDADE: MXKM). AF_04/2026</t>
  </si>
  <si>
    <t xml:space="preserve">TRANSPORTE HORIZONTAL MANUAL, DE TUBO DE COBRE - CLASSE E - COM DIÂMETRO MAIOR QUE 54 MM E MENOR OU IGUAL A 79 MM (UNIDADE: MXKM). AF_04/2026</t>
  </si>
  <si>
    <t xml:space="preserve">TRANSPORTE HORIZONTAL MANUAL, DE TUBO DE COBRE - CLASSE E - COM DIÂMETRO MAIOR QUE 79 MM E MENOR OU IGUAL A 104 MM (UNIDADE: MXKM). AF_04/2026</t>
  </si>
  <si>
    <t xml:space="preserve">TRANSPORTE HORIZONTAL MANUAL, DE TUBO DE COBRE - CLASSE E - COM DIÂMETRO MENOR OU IGUAL A 54 MM (UNIDADE: MXKM). AF_04/2026</t>
  </si>
  <si>
    <t xml:space="preserve">TRANSPORTE HORIZONTAL MANUAL, DE TUBO DE CPVC COM DIÂMETRO MAIOR QUE 73 MM E MENOR OU IGUAL A 89 MM (UNIDADE: MXKM). AF_04/2026</t>
  </si>
  <si>
    <t xml:space="preserve">TRANSPORTE HORIZONTAL MANUAL, DE TUBO DE CPVC COM DIÂMETRO MENOR OU IGUAL A 73 MM (UNIDADE: MXKM). AF_04/2026</t>
  </si>
  <si>
    <t xml:space="preserve">TRANSPORTE HORIZONTAL MANUAL, DE TUBO DE PPR - PN12 OU PN25 - COM DIÂMETRO MAIOR QUE 50 MM E MENOR OU IGUAL A 75 MM (UNIDADE: MXKM). AF_04/2026</t>
  </si>
  <si>
    <t xml:space="preserve">TRANSPORTE HORIZONTAL MANUAL, DE TUBO DE PPR - PN12 OU PN25 - COM DIÂMETRO MAIOR QUE 75 MM E MENOR OU IGUAL A 110 MM (UNIDADE: MXKM). AF_04/2026</t>
  </si>
  <si>
    <t xml:space="preserve">TRANSPORTE HORIZONTAL MANUAL, DE TUBO DE PPR - PN12 OU PN25 - COM DIÂMETRO MENOR OU IGUAL A 50 MM (UNIDADE: MXKM). AF_04/2026</t>
  </si>
  <si>
    <t xml:space="preserve">TRANSPORTE HORIZONTAL MANUAL, DE TUBO DE PVC SOLDÁVEL COM DIÂMETRO MAIOR QUE 60 MM E MENOR OU IGUAL A 85 MM (UNIDADE: MXKM). AF_04/2026</t>
  </si>
  <si>
    <t xml:space="preserve">TRANSPORTE HORIZONTAL MANUAL, DE TUBO DE PVC SOLDÁVEL COM DIÂMETRO MENOR OU IGUAL A 60 MM (UNIDADE: MXKM). AF_04/2026</t>
  </si>
  <si>
    <t xml:space="preserve">TRANSPORTE HORIZONTAL MANUAL, DE TUBO DE PVC SÉRIE NORMAL - ESGOTO PREDIAL, OU REFORÇADO PARA ESGOTO OU ÁGUAS PLUVIAIS PREDIAL, COM DIÂMETRO MAIOR QUE 100 MM E MENOR OU IGUAL A 150 MM (UNIDADE: MXKM). AF_04/2026</t>
  </si>
  <si>
    <t xml:space="preserve">TRANSPORTE HORIZONTAL MANUAL, DE TUBO DE PVC SÉRIE NORMAL - ESGOTO PREDIAL, OU REFORÇADO PARA ESGOTO OU ÁGUAS PLUVIAIS PREDIAL, COM DIÂMETRO MAIOR QUE 75 MM E MENOR OU IGUAL A 100 MM (UNIDADE: MXKM). AF_04/2026</t>
  </si>
  <si>
    <t xml:space="preserve">TRANSPORTE HORIZONTAL MANUAL, DE TUBO DE PVC SÉRIE NORMAL - ESGOTO PREDIAL, OU REFORÇADO PARA ESGOTO OU ÁGUAS PLUVIAIS PREDIAL, COM DIÂMETRO MENOR OU IGUAL A 75 MM (UNIDADE: MXKM). AF_04/2026</t>
  </si>
  <si>
    <t xml:space="preserve">TRANSPORTE HORIZONTAL MANUAL, DE TÁBUAS DE MADEIRA COM SEÇÃO TRANSVERSAL DE 2,5 X 25 CM E 2,5 X 30 CM (UNIDADE: MXKM). AF_04/2026</t>
  </si>
  <si>
    <t xml:space="preserve">TRANSPORTE HORIZONTAL MANUAL, DE VERGALHÕES DE AÇO COM DIÂMETRO DE 10 MM; 12,5 MM; 16 MM; 20 MM; 25 MM OU 32 MM (UNIDADE: KGXKM). AF_04/2026</t>
  </si>
  <si>
    <t xml:space="preserve">TRANSPORTE HORIZONTAL MANUAL, DE VERGALHÕES DE AÇO COM DIÂMETRO DE 5 MM (UNIDADE: KGXKM). AF_04/2026</t>
  </si>
  <si>
    <t xml:space="preserve">TRANSPORTE HORIZONTAL MANUAL, DE VERGALHÕES DE AÇO COM DIÂMETRO DE 6,3 MM (UNIDADE: KGXKM). AF_04/2026</t>
  </si>
  <si>
    <t xml:space="preserve">TRANSPORTE HORIZONTAL MANUAL, DE VERGALHÕES DE AÇO COM DIÂMETRO DE 8 MM (UNIDADE: KGXKM). AF_04/2026</t>
  </si>
  <si>
    <t xml:space="preserve">TRANSPORTE HORIZONTAL MANUAL, DE VIDRO (UNIDADE: M2XKM). AF_04/2026</t>
  </si>
  <si>
    <t xml:space="preserve">TRANSPORTE HORIZONTAL MANUAL, DE VIGAS DE MADEIRA COM SEÇÃO TRANSVERSAL DE 5 X 12 CM (UNIDADE: MXKM). AF_04/2026</t>
  </si>
  <si>
    <t xml:space="preserve">TRANSPORTE HORIZONTAL MANUAL, DE VIGAS DE MADEIRA COM SEÇÃO TRANSVERSAL DE 6 X 16 CM (UNIDADE: MXKM). AF_04/2026</t>
  </si>
  <si>
    <t xml:space="preserve">TRANSPORTE VERTICAL MANUAL, 1 PAVIMENTO, DE BACIA SANITÁRIA, CAIXA ACOPLADA, TANQUE OU PIA (UNIDADE: UNID). AF_04/2026</t>
  </si>
  <si>
    <t xml:space="preserve">TRANSPORTE VERTICAL MANUAL, 1 PAVIMENTO, DE BLOCOS CERÂMICOS FURADOS NA HORIZONTAL DE 9X19X19CM (UNIDADE: BLOCO). AF_04/2026</t>
  </si>
  <si>
    <t xml:space="preserve">TRANSPORTE VERTICAL MANUAL, 1 PAVIMENTO, DE BLOCOS VAZADOS DE CONCRETO OU CERÂMICO DE 19X19X39CM (UNIDADE: BLOCO). AF_04/2026</t>
  </si>
  <si>
    <t xml:space="preserve">TRANSPORTE VERTICAL MANUAL, 1 PAVIMENTO, DE CAIXA COM REVESTIMENTO CERÂMICO (UNIDADE: M2). AF_04/2026</t>
  </si>
  <si>
    <t xml:space="preserve">TRANSPORTE VERTICAL MANUAL, 1 PAVIMENTO, DE JANELA (UNIDADE: M2). AF_04/2026</t>
  </si>
  <si>
    <t xml:space="preserve">TRANSPORTE VERTICAL MANUAL, 1 PAVIMENTO, DE LATA DE 18 LITROS (UNIDADE: L). AF_04/2026</t>
  </si>
  <si>
    <t xml:space="preserve">TRANSPORTE VERTICAL MANUAL, 1 PAVIMENTO, DE PORTA (UNIDADE: UNID). AF_04/2026</t>
  </si>
  <si>
    <t xml:space="preserve">TRANSPORTE VERTICAL MANUAL, 1 PAVIMENTO, DE SACOS DE 20 KG (UNIDADE: KG). AF_04/2026</t>
  </si>
  <si>
    <t xml:space="preserve">TRANSPORTE VERTICAL MANUAL, 1 PAVIMENTO, DE SACOS DE 30 KG (UNIDADE: KG). AF_04/2026</t>
  </si>
  <si>
    <t xml:space="preserve">TRANSPORTE VERTICAL MANUAL, 1 PAVIMENTO, DE SACOS DE 50 KG (UNIDADE: KG). AF_04/2026</t>
  </si>
  <si>
    <t xml:space="preserve">TRANSPORTE VERTICAL MANUAL, 1 PAVIMENTO, DE VIDRO (UNIDADE: M2). AF_04/2026</t>
  </si>
  <si>
    <t xml:space="preserve">TRANSPORTE VERTICAL, BANCADA DE MÁRMORE OU GRANITO PARA COZINHA/LAVATÓRIO OU MÁRMORE SINTÉTICO COM CUBA INTEGRADA, MANUAL, 1 PAVIMENTO, (UNIDADE: UNID). AF_04/2026</t>
  </si>
  <si>
    <t xml:space="preserve">Transporte, Carga e Descarga de Materiais</t>
  </si>
  <si>
    <t xml:space="preserve">CARGA DE MISTURA ASFÁLTICA EM CAMINHÃO BASCULANTE 10 M³ (UNIDADE: M3). AF_02/2026</t>
  </si>
  <si>
    <t xml:space="preserve">CARGA DE MISTURA ASFÁLTICA EM CAMINHÃO BASCULANTE 10 M³ (UNIDADE: T). AF_02/2026</t>
  </si>
  <si>
    <t xml:space="preserve">CARGA DE MISTURA ASFÁLTICA EM CAMINHÃO BASCULANTE 14 M³ (UNIDADE: M3). AF_02/2026</t>
  </si>
  <si>
    <t xml:space="preserve">CARGA DE MISTURA ASFÁLTICA EM CAMINHÃO BASCULANTE 14 M³ (UNIDADE: T). AF_02/2026</t>
  </si>
  <si>
    <t xml:space="preserve">CARGA DE MISTURA ASFÁLTICA EM CAMINHÃO BASCULANTE 18 M³ (UNIDADE: M3). AF_02/2026</t>
  </si>
  <si>
    <t xml:space="preserve">CARGA DE MISTURA ASFÁLTICA EM CAMINHÃO BASCULANTE 18 M³ (UNIDADE: T). AF_02/2026</t>
  </si>
  <si>
    <t xml:space="preserve">CARGA DE MISTURA ASFÁLTICA EM CAMINHÃO BASCULANTE 6 M³ (UNIDADE: M3). AF_02/2026</t>
  </si>
  <si>
    <t xml:space="preserve">CARGA DE MISTURA ASFÁLTICA EM CAMINHÃO BASCULANTE 6 M³ (UNIDADE: T). AF_02/2026</t>
  </si>
  <si>
    <t xml:space="preserve">CARGA DE ÁGUA EM CAMINHÃO PIPA 10 M³. AF_02/2026</t>
  </si>
  <si>
    <t xml:space="preserve">CARGA DE ÁGUA EM CAMINHÃO PIPA 14 M³. AF_02/2026</t>
  </si>
  <si>
    <t xml:space="preserve">CARGA DE ÁGUA EM CAMINHÃO PIPA 6 M³. AF_02/2026</t>
  </si>
  <si>
    <t xml:space="preserve">CARGA, MANOBRA E DESCARGA DE CAÇAMBA DE ENTULHO EM CAMINHÃO POLIGUINDASTE 8 M3. AF_02/2026</t>
  </si>
  <si>
    <t xml:space="preserve">CARGA, MANOBRA E DESCARGA DE ELEMENTOS PRÉ-FABRICADOS DE ATÉ 1,0 T EM CAMINHÃO CAVALO MECÂNICO COM SEMIRREBOQUE 30T. AF_02/2026</t>
  </si>
  <si>
    <t xml:space="preserve">CARGA, MANOBRA E DESCARGA DE ELEMENTOS PRÉ-FABRICADOS DE MAIS DE 1,0 T EM CAMINHÃO CAVALO MECÂNICO COM SEMIRREBOQUE 30T. AF_02/2026</t>
  </si>
  <si>
    <t xml:space="preserve">CARGA, MANOBRA E DESCARGA DE ENTULHO EM CAMINHÃO BASCULANTE 10 M³ - CARGA COM ESCAVADEIRA HIDRÁULICA (CAÇAMBA DE 0,80 M³ / 111 HP) E DESCARGA LIVRE (UNIDADE: M3). AF_02/2026</t>
  </si>
  <si>
    <t xml:space="preserve">CARGA, MANOBRA E DESCARGA DE ENTULHO EM CAMINHÃO BASCULANTE 10 M³ - CARGA COM ESCAVADEIRA HIDRÁULICA (CAÇAMBA DE 0,80 M³ / 111 HP) E DESCARGA LIVRE (UNIDADE: T). AF_02/2026</t>
  </si>
  <si>
    <t xml:space="preserve">CARGA, MANOBRA E DESCARGA DE ENTULHO EM CAMINHÃO BASCULANTE 14 M³ - CARGA COM ESCAVADEIRA HIDRÁULICA (CAÇAMBA DE 0,80 M³ / 111 HP) E DESCARGA LIVRE (UNIDADE: M3). AF_02/2026</t>
  </si>
  <si>
    <t xml:space="preserve">CARGA, MANOBRA E DESCARGA DE ENTULHO EM CAMINHÃO BASCULANTE 14 M³ - CARGA COM ESCAVADEIRA HIDRÁULICA (CAÇAMBA DE 0,80 M³ / 111 HP) E DESCARGA LIVRE (UNIDADE: T). AF_02/2026</t>
  </si>
  <si>
    <t xml:space="preserve">CARGA, MANOBRA E DESCARGA DE ENTULHO EM CAMINHÃO BASCULANTE 18 M³ - CARGA COM ESCAVADEIRA HIDRÁULICA (CAÇAMBA DE 0,80 M³ / 111 HP) E DESCARGA LIVRE (UNIDADE: M3). AF_02/2026</t>
  </si>
  <si>
    <t xml:space="preserve">CARGA, MANOBRA E DESCARGA DE ENTULHO EM CAMINHÃO BASCULANTE 18 M³ - CARGA COM ESCAVADEIRA HIDRÁULICA (CAÇAMBA DE 0,80 M³ / 111 HP) E DESCARGA LIVRE (UNIDADE: T). AF_02/2026</t>
  </si>
  <si>
    <t xml:space="preserve">CARGA, MANOBRA E DESCARGA DE ENTULHO EM CAMINHÃO BASCULANTE 6 M³ - CARGA COM ESCAVADEIRA HIDRÁULICA (CAÇAMBA DE 0,80 M³ / 111 HP) E DESCARGA LIVRE (UNIDADE: M3). AF_02/2026</t>
  </si>
  <si>
    <t xml:space="preserve">CARGA, MANOBRA E DESCARGA DE ENTULHO EM CAMINHÃO BASCULANTE 6 M³ - CARGA COM ESCAVADEIRA HIDRÁULICA (CAÇAMBA DE 0,80 M³ / 111 HP) E DESCARGA LIVRE (UNIDADE: T). AF_02/2026</t>
  </si>
  <si>
    <t xml:space="preserve">CARGA, MANOBRA E DESCARGA DE PERFIL METÁLICO EM CAMINHÃO CARROCERIA COM GUINDAUTO (MUNCK) 11,7 TM. AF_02/2026</t>
  </si>
  <si>
    <t xml:space="preserve">CARGA, MANOBRA E DESCARGA DE PERFIL METÁLICO EM CAMINHÃO CARROCERIA COM GUINDAUTO (MUNCK) 42,3 TM. AF_02/2026</t>
  </si>
  <si>
    <t xml:space="preserve">CARGA, MANOBRA E DESCARGA DE POSTE DE CONCRETO EM CAMINHÃO CARROCERIA COM GUINDAUTO (MUNCK) 11,7 TM. AF_02/2026</t>
  </si>
  <si>
    <t xml:space="preserve">CARGA, MANOBRA E DESCARGA DE POSTES DE CONCRETO EM CAMINHÃO CARROCERIA COM GUINDAUTO (MUNCK) 42,3 TM. AF_02/2026</t>
  </si>
  <si>
    <t xml:space="preserve">CARGA, MANOBRA E DESCARGA DE SOLOS E MATERIAIS GRANULARES EM CAMINHÃO BASCULANTE 10 M³ - CARGA COM ESCAVADEIRA HIDRÁULICA (CAÇAMBA DE 1,20 M³ / 155 HP) E DESCARGA LIVRE (UNIDADE: M3). AF_02/2026</t>
  </si>
  <si>
    <t xml:space="preserve">CARGA, MANOBRA E DESCARGA DE SOLOS E MATERIAIS GRANULARES EM CAMINHÃO BASCULANTE 10 M³ - CARGA COM ESCAVADEIRA HIDRÁULICA (CAÇAMBA DE 1,20 M³ / 155 HP) E DESCARGA LIVRE (UNIDADE: T). AF_02/2026</t>
  </si>
  <si>
    <t xml:space="preserve">CARGA, MANOBRA E DESCARGA DE SOLOS E MATERIAIS GRANULARES EM CAMINHÃO BASCULANTE 10 M³ - CARGA COM PÁ CARREGADEIRA (CAÇAMBA DE 1,7 A 2,8 M³ / 128 HP) E DESCARGA LIVRE (UNIDADE: M3). AF_02/2026</t>
  </si>
  <si>
    <t xml:space="preserve">CARGA, MANOBRA E DESCARGA DE SOLOS E MATERIAIS GRANULARES EM CAMINHÃO BASCULANTE 10 M³ - CARGA COM PÁ CARREGADEIRA (CAÇAMBA DE 1,7 A 2,8 M³ / 128 HP) E DESCARGA LIVRE (UNIDADE: T). AF_02/2026</t>
  </si>
  <si>
    <t xml:space="preserve">CARGA, MANOBRA E DESCARGA DE SOLOS E MATERIAIS GRANULARES EM CAMINHÃO BASCULANTE 14 M³ - CARGA COM ESCAVADEIRA HIDRÁULICA (CAÇAMBA DE 1,20 M³ / 155 HP) E DESCARGA LIVRE (UNIDADE: M3). AF_02/2026</t>
  </si>
  <si>
    <t xml:space="preserve">CARGA, MANOBRA E DESCARGA DE SOLOS E MATERIAIS GRANULARES EM CAMINHÃO BASCULANTE 14 M³ - CARGA COM ESCAVADEIRA HIDRÁULICA (CAÇAMBA DE 1,20 M³ / 155 HP) E DESCARGA LIVRE (UNIDADE: T). AF_02/2026</t>
  </si>
  <si>
    <t xml:space="preserve">CARGA, MANOBRA E DESCARGA DE SOLOS E MATERIAIS GRANULARES EM CAMINHÃO BASCULANTE 14 M³ - CARGA COM PÁ CARREGADEIRA (CAÇAMBA DE 1,7 A 2,8 M³ / 128 HP) E DESCARGA LIVRE (UNIDADE: M3). AF_02/2026</t>
  </si>
  <si>
    <t xml:space="preserve">CARGA, MANOBRA E DESCARGA DE SOLOS E MATERIAIS GRANULARES EM CAMINHÃO BASCULANTE 14 M³ - CARGA COM PÁ CARREGADEIRA (CAÇAMBA DE 1,7 A 2,8 M³ / 128 HP) E DESCARGA LIVRE (UNIDADE: T). AF_02/2026</t>
  </si>
  <si>
    <t xml:space="preserve">CARGA, MANOBRA E DESCARGA DE SOLOS E MATERIAIS GRANULARES EM CAMINHÃO BASCULANTE 18 M³ - CARGA COM ESCAVADEIRA HIDRÁULICA (CAÇAMBA DE 1,20 M³ / 155 HP) E DESCARGA LIVRE (UNIDADE: M3). AF_02/2026</t>
  </si>
  <si>
    <t xml:space="preserve">CARGA, MANOBRA E DESCARGA DE SOLOS E MATERIAIS GRANULARES EM CAMINHÃO BASCULANTE 18 M³ - CARGA COM ESCAVADEIRA HIDRÁULICA (CAÇAMBA DE 1,20 M³ / 155 HP) E DESCARGA LIVRE (UNIDADE: T). AF_02/2026</t>
  </si>
  <si>
    <t xml:space="preserve">CARGA, MANOBRA E DESCARGA DE SOLOS E MATERIAIS GRANULARES EM CAMINHÃO BASCULANTE 18 M³ - CARGA COM PÁ CARREGADEIRA (CAÇAMBA DE 1,7 A 2,8 M³ / 128 HP) E DESCARGA LIVRE (UNIDADE: M3). AF_02/2026</t>
  </si>
  <si>
    <t xml:space="preserve">CARGA, MANOBRA E DESCARGA DE SOLOS E MATERIAIS GRANULARES EM CAMINHÃO BASCULANTE 18 M³ - CARGA COM PÁ CARREGADEIRA (CAÇAMBA DE 1,7 A 2,8 M³ / 128 HP) E DESCARGA LIVRE (UNIDADE: T). AF_02/2026</t>
  </si>
  <si>
    <t xml:space="preserve">CARGA, MANOBRA E DESCARGA DE SOLOS E MATERIAIS GRANULARES EM CAMINHÃO BASCULANTE 6 M³ - CARGA COM ESCAVADEIRA HIDRÁULICA (CAÇAMBA DE 1,20 M³ / 155 HP) E DESCARGA LIVRE (UNIDADE: M3). AF_02/2026</t>
  </si>
  <si>
    <t xml:space="preserve">CARGA, MANOBRA E DESCARGA DE SOLOS E MATERIAIS GRANULARES EM CAMINHÃO BASCULANTE 6 M³ - CARGA COM ESCAVADEIRA HIDRÁULICA (CAÇAMBA DE 1,20 M³ / 155 HP) E DESCARGA LIVRE (UNIDADE: T). AF_02/2026</t>
  </si>
  <si>
    <t xml:space="preserve">CARGA, MANOBRA E DESCARGA DE SOLOS E MATERIAIS GRANULARES EM CAMINHÃO BASCULANTE 6 M³ - CARGA COM PÁ CARREGADEIRA (CAÇAMBA DE 1,7 A 2,8 M³ / 128 HP) E DESCARGA LIVRE (UNIDADE: M3). AF_02/2026</t>
  </si>
  <si>
    <t xml:space="preserve">CARGA, MANOBRA E DESCARGA DE SOLOS E MATERIAIS GRANULARES EM CAMINHÃO BASCULANTE 6 M³ - CARGA COM PÁ CARREGADEIRA (CAÇAMBA DE 1,7 A 2,8 M³ / 128 HP) E DESCARGA LIVRE (UNIDADE: T). AF_02/2026</t>
  </si>
  <si>
    <t xml:space="preserve">CARGA, MANOBRA E DESCARGA DE TUBOS DE CONCRETO, DN 1000 MM, EM CAMINHÃO CARROCERIA COM GUINDAUTO (MUNCK) 11,7 TM. AF_02/2026</t>
  </si>
  <si>
    <t xml:space="preserve">CARGA, MANOBRA E DESCARGA DE TUBOS DE CONCRETO, DN 1000 MM, EM CAMINHÃO CARROCERIA COM GUINDAUTO (MUNCK) 42,3 TM. AF_02/2026</t>
  </si>
  <si>
    <t xml:space="preserve">CARGA, MANOBRA E DESCARGA DE TUBOS DE CONCRETO, DN 1200 MM, EM CAMINHÃO CARROCERIA COM GUINDAUTO (MUNCK) 11,7 TM. AF_02/2026</t>
  </si>
  <si>
    <t xml:space="preserve">CARGA, MANOBRA E DESCARGA DE TUBOS DE CONCRETO, DN 1200 MM, EM CAMINHÃO CARROCERIA COM GUINDAUTO (MUNCK) 42,3 TM. AF_02/2026</t>
  </si>
  <si>
    <t xml:space="preserve">CARGA, MANOBRA E DESCARGA DE TUBOS DE CONCRETO, DN 400 MM, EM CAMINHÃO CARROCERIA COM GUINDAUTO (MUNCK) 11,7 TM. AF_02/2026</t>
  </si>
  <si>
    <t xml:space="preserve">CARGA, MANOBRA E DESCARGA DE TUBOS DE CONCRETO, DN 400 MM, EM CAMINHÃO CARROCERIA COM GUINDAUTO (MUNCK) 42,3 TM. AF_02/2026</t>
  </si>
  <si>
    <t xml:space="preserve">CARGA, MANOBRA E DESCARGA DE TUBOS DE CONCRETO, DN 500 MM, EM CAMINHÃO CARROCERIA COM GUINDAUTO (MUNCK) 11,7 TM. AF_02/2026</t>
  </si>
  <si>
    <t xml:space="preserve">CARGA, MANOBRA E DESCARGA DE TUBOS DE CONCRETO, DN 500 MM, EM CAMINHÃO CARROCERIA COM GUINDAUTO (MUNCK) 42,3 TM. AF_02/2026</t>
  </si>
  <si>
    <t xml:space="preserve">CARGA, MANOBRA E DESCARGA DE TUBOS DE CONCRETO, DN 600 MM, EM CAMINHÃO CARROCERIA COM GUINDAUTO (MUNCK) 11,7 TM. AF_02/2026</t>
  </si>
  <si>
    <t xml:space="preserve">CARGA, MANOBRA E DESCARGA DE TUBOS DE CONCRETO, DN 600 MM, EM CAMINHÃO CARROCERIA COM GUINDAUTO (MUNCK) 42,3 TM. AF_02/2026</t>
  </si>
  <si>
    <t xml:space="preserve">CARGA, MANOBRA E DESCARGA DE TUBOS DE CONCRETO, DN 700 MM, EM CAMINHÃO CARROCERIA COM GUINDAUTO (MUNCK) 11,7 TM. AF_02/2026</t>
  </si>
  <si>
    <t xml:space="preserve">CARGA, MANOBRA E DESCARGA DE TUBOS DE CONCRETO, DN 700 MM, EM CAMINHÃO CARROCERIA COM GUINDAUTO (MUNCK) 42,3 TM. AF_02/2026</t>
  </si>
  <si>
    <t xml:space="preserve">CARGA, MANOBRA E DESCARGA DE TUBOS DE CONCRETO, DN 800 MM, EM CAMINHÃO CARROCERIA COM GUINDAUTO (MUNCK) 11,7 TM. AF_02/2026</t>
  </si>
  <si>
    <t xml:space="preserve">CARGA, MANOBRA E DESCARGA DE TUBOS DE CONCRETO, DN 800 MM, EM CAMINHÃO CARROCERIA COM GUINDAUTO (MUNCK) 42,3 TM. AF_02/2026</t>
  </si>
  <si>
    <t xml:space="preserve">CARGA, MANOBRA E DESCARGA DE TUBOS DE CONCRETO, DN 900 MM, EM CAMINHÃO CARROCERIA COM GUINDAUTO (MUNCK) 11,7 TM. AF_02/2026</t>
  </si>
  <si>
    <t xml:space="preserve">CARGA, MANOBRA E DESCARGA DE TUBOS DE CONCRETO, DN 900 MM, EM CAMINHÃO CARROCERIA COM GUINDAUTO (MUNCK) 42,3 TM. AF_02/2026</t>
  </si>
  <si>
    <t xml:space="preserve">CARGA, MANOBRA E DESCARGA DE TUBOS DE CONCRETO, DN MENOR OU IGUAL A 300 MM, EM CAMINHÃO CARROCERIA COM GUINDAUTO (MUNCK) 11,7 TM. AF_02/2026</t>
  </si>
  <si>
    <t xml:space="preserve">CARGA, MANOBRA E DESCARGA DE TUBOS DE CONCRETO, DN MENOR OU IGUAL A 300 MM, EM CAMINHÃO CARROCERIA COM GUINDAUTO (MUNCK) 42,3 TM. AF_02/2026</t>
  </si>
  <si>
    <t xml:space="preserve">CARGA, MANOBRA E DESCARGA DE TUBOS METÁLICOS, DN 1000 MM, EM CAMINHÃO CARROCERIA COM GUINDAUTO (MUNCK) 11,7 TM. AF_02/2026</t>
  </si>
  <si>
    <t xml:space="preserve">CARGA, MANOBRA E DESCARGA DE TUBOS METÁLICOS, DN 1000 MM, EM CAMINHÃO CARROCERIA COM GUINDAUTO (MUNCK) 42,3 TM. AF_02/2026</t>
  </si>
  <si>
    <t xml:space="preserve">CARGA, MANOBRA E DESCARGA DE TUBOS METÁLICOS, DN 1200 MM, EM CAMINHÃO CARROCERIA COM GUINDAUTO (MUNCK) 11,7 TM. AF_02/2026</t>
  </si>
  <si>
    <t xml:space="preserve">CARGA, MANOBRA E DESCARGA DE TUBOS METÁLICOS, DN 1200 MM, EM CAMINHÃO CARROCERIA COM GUINDAUTO (MUNCK) 42,3 TM. AF_02/2026</t>
  </si>
  <si>
    <t xml:space="preserve">CARGA, MANOBRA E DESCARGA DE TUBOS METÁLICOS, DN 200 MM, EM CAMINHÃO CARROCERIA COM GUINDAUTO (MUNCK) 11,7 TM. AF_02/2026</t>
  </si>
  <si>
    <t xml:space="preserve">CARGA, MANOBRA E DESCARGA DE TUBOS METÁLICOS, DN 200 MM, EM CAMINHÃO CARROCERIA COM GUINDAUTO (MUNCK) 42,3 TM. AF_02/2026</t>
  </si>
  <si>
    <t xml:space="preserve">CARGA, MANOBRA E DESCARGA DE TUBOS METÁLICOS, DN 250 MM, EM CAMINHÃO CARROCERIA COM GUINDAUTO (MUNCK) 11,7 TM. AF_02/2026</t>
  </si>
  <si>
    <t xml:space="preserve">CARGA, MANOBRA E DESCARGA DE TUBOS METÁLICOS, DN 250 MM, EM CAMINHÃO CARROCERIA COM GUINDAUTO (MUNCK) 42,3 TM. AF_02/2026</t>
  </si>
  <si>
    <t xml:space="preserve">CARGA, MANOBRA E DESCARGA DE TUBOS METÁLICOS, DN 300 MM, EM CAMINHÃO CARROCERIA COM GUINDAUTO (MUNCK) 11,7 TM. AF_02/2026</t>
  </si>
  <si>
    <t xml:space="preserve">CARGA, MANOBRA E DESCARGA DE TUBOS METÁLICOS, DN 300 MM, EM CAMINHÃO CARROCERIA COM GUINDAUTO (MUNCK) 42,3 TM. AF_02/2026</t>
  </si>
  <si>
    <t xml:space="preserve">CARGA, MANOBRA E DESCARGA DE TUBOS METÁLICOS, DN 350 MM, EM CAMINHÃO CARROCERIA COM GUINDAUTO (MUNCK) 11,7 TM. AF_02/2026</t>
  </si>
  <si>
    <t xml:space="preserve">CARGA, MANOBRA E DESCARGA DE TUBOS METÁLICOS, DN 350 MM, EM CAMINHÃO CARROCERIA COM GUINDAUTO (MUNCK) 42,3 TM. AF_02/2026</t>
  </si>
  <si>
    <t xml:space="preserve">CARGA, MANOBRA E DESCARGA DE TUBOS METÁLICOS, DN 400 MM, EM CAMINHÃO CARROCERIA COM GUINDAUTO (MUNCK) 11,7 TM. AF_02/2026</t>
  </si>
  <si>
    <t xml:space="preserve">CARGA, MANOBRA E DESCARGA DE TUBOS METÁLICOS, DN 400 MM, EM CAMINHÃO CARROCERIA COM GUINDAUTO (MUNCK) 42,3 TM. AF_02/2026</t>
  </si>
  <si>
    <t xml:space="preserve">CARGA, MANOBRA E DESCARGA DE TUBOS METÁLICOS, DN 500 MM, EM CAMINHÃO CARROCERIA COM GUINDAUTO (MUNCK) 11,7 TM. AF_02/2026</t>
  </si>
  <si>
    <t xml:space="preserve">CARGA, MANOBRA E DESCARGA DE TUBOS METÁLICOS, DN 500 MM, EM CAMINHÃO CARROCERIA COM GUINDAUTO (MUNCK) 42,3 TM. AF_02/2026</t>
  </si>
  <si>
    <t xml:space="preserve">CARGA, MANOBRA E DESCARGA DE TUBOS METÁLICOS, DN 600 MM, EM CAMINHÃO CARROCERIA COM GUINDAUTO (MUNCK) 11,7 TM. AF_02/2026</t>
  </si>
  <si>
    <t xml:space="preserve">CARGA, MANOBRA E DESCARGA DE TUBOS METÁLICOS, DN 600 MM, EM CAMINHÃO CARROCERIA COM GUINDAUTO (MUNCK) 42,3 TM. AF_02/2026</t>
  </si>
  <si>
    <t xml:space="preserve">CARGA, MANOBRA E DESCARGA DE TUBOS METÁLICOS, DN 700 MM, EM CAMINHÃO CARROCERIA COM GUINDAUTO (MUNCK) 11,7 TM. AF_02/2026</t>
  </si>
  <si>
    <t xml:space="preserve">CARGA, MANOBRA E DESCARGA DE TUBOS METÁLICOS, DN 700 MM, EM CAMINHÃO CARROCERIA COM GUINDAUTO (MUNCK) 42,3 TM. AF_02/2026</t>
  </si>
  <si>
    <t xml:space="preserve">CARGA, MANOBRA E DESCARGA DE TUBOS METÁLICOS, DN 800 MM, EM CAMINHÃO CARROCERIA COM GUINDAUTO (MUNCK) 11,7 TM. AF_02/2026</t>
  </si>
  <si>
    <t xml:space="preserve">CARGA, MANOBRA E DESCARGA DE TUBOS METÁLICOS, DN 800 MM, EM CAMINHÃO CARROCERIA COM GUINDAUTO (MUNCK) 42,3 TM. AF_02/2026</t>
  </si>
  <si>
    <t xml:space="preserve">CARGA, MANOBRA E DESCARGA DE TUBOS METÁLICOS, DN 900 MM, EM CAMINHÃO CARROCERIA COM GUINDAUTO (MUNCK) 11,7 TM. AF_02/2026</t>
  </si>
  <si>
    <t xml:space="preserve">CARGA, MANOBRA E DESCARGA DE TUBOS METÁLICOS, DN 900 MM, EM CAMINHÃO CARROCERIA COM GUINDAUTO (MUNCK) 42,3 TM. AF_02/2026</t>
  </si>
  <si>
    <t xml:space="preserve">CARGA, MANOBRA E DESCARGA DE TUBOS METÁLICOS, DN MENOR OU IGUAL A 150 MM, EM CAMINHÃO CARROCERIA COM GUINDAUTO (MUNCK) 11,7 TM. AF_02/2026</t>
  </si>
  <si>
    <t xml:space="preserve">CARGA, MANOBRA E DESCARGA DE TUBOS METÁLICOS, DN MENOR OU IGUAL A 150 MM, EM CAMINHÃO CARROCERIA COM GUINDAUTO (MUNCK) 42,3 TM. AF_02/2026</t>
  </si>
  <si>
    <t xml:space="preserve">CARGA, MANOBRA E DESCARGA DE TUBOS PLÁSTICOS, DN 1000 MM, EM CAMINHÃO CARROCERIA COM GUINDAUTO (MUNCK) 11,7 TM. AF_02/2026</t>
  </si>
  <si>
    <t xml:space="preserve">CARGA, MANOBRA E DESCARGA DE TUBOS PLÁSTICOS, DN 1000 MM, EM CAMINHÃO CARROCERIA COM GUINDAUTO (MUNCK) 42,3 TM. AF_02/2026</t>
  </si>
  <si>
    <t xml:space="preserve">CARGA, MANOBRA E DESCARGA DE TUBOS PLÁSTICOS, DN 1200 MM, EM CAMINHÃO CARROCERIA COM GUINDAUTO (MUNCK) 11,7 TM. AF_02/2026</t>
  </si>
  <si>
    <t xml:space="preserve">CARGA, MANOBRA E DESCARGA DE TUBOS PLÁSTICOS, DN 1200 MM, EM CAMINHÃO CARROCERIA COM GUINDAUTO (MUNCK) 42,3 TM. AF_02/2026</t>
  </si>
  <si>
    <t xml:space="preserve">CARGA, MANOBRA E DESCARGA DE TUBOS PLÁSTICOS, DN 250 MM, EM CAMINHÃO CARROCERIA COM GUINDAUTO (MUNCK) 11,7 TM. AF_02/2026</t>
  </si>
  <si>
    <t xml:space="preserve">CARGA, MANOBRA E DESCARGA DE TUBOS PLÁSTICOS, DN 250 MM, EM CAMINHÃO CARROCERIA COM GUINDAUTO (MUNCK) 42,3 TM. AF_02/2026</t>
  </si>
  <si>
    <t xml:space="preserve">CARGA, MANOBRA E DESCARGA DE TUBOS PLÁSTICOS, DN 300 MM, EM CAMINHÃO CARROCERIA COM GUINDAUTO (MUNCK) 11,7 TM. AF_02/2026</t>
  </si>
  <si>
    <t xml:space="preserve">CARGA, MANOBRA E DESCARGA DE TUBOS PLÁSTICOS, DN 300 MM, EM CAMINHÃO CARROCERIA COM GUINDAUTO (MUNCK) 42,3 TM. AF_02/2026</t>
  </si>
  <si>
    <t xml:space="preserve">CARGA, MANOBRA E DESCARGA DE TUBOS PLÁSTICOS, DN 400 MM, EM CAMINHÃO CARROCERIA COM GUINDAUTO (MUNCK) 11,7 TM. AF_02/2026</t>
  </si>
  <si>
    <t xml:space="preserve">CARGA, MANOBRA E DESCARGA DE TUBOS PLÁSTICOS, DN 400 MM, EM CAMINHÃO CARROCERIA COM GUINDAUTO (MUNCK) 42,3 TM. AF_02/2026</t>
  </si>
  <si>
    <t xml:space="preserve">CARGA, MANOBRA E DESCARGA DE TUBOS PLÁSTICOS, DN 500 MM, EM CAMINHÃO CARROCERIA COM GUINDAUTO (MUNCK) 11,7 TM. AF_02/2026</t>
  </si>
  <si>
    <t xml:space="preserve">CARGA, MANOBRA E DESCARGA DE TUBOS PLÁSTICOS, DN 500 MM, EM CAMINHÃO CARROCERIA COM GUINDAUTO (MUNCK) 42,3 TM. AF_02/2026</t>
  </si>
  <si>
    <t xml:space="preserve">CARGA, MANOBRA E DESCARGA DE TUBOS PLÁSTICOS, DN 600 MM, EM CAMINHÃO CARROCERIA COM GUINDAUTO (MUNCK) 11,7 TM. AF_02/2026</t>
  </si>
  <si>
    <t xml:space="preserve">CARGA, MANOBRA E DESCARGA DE TUBOS PLÁSTICOS, DN 600 MM, EM CAMINHÃO CARROCERIA COM GUINDAUTO (MUNCK) 42,3 TM. AF_02/2026</t>
  </si>
  <si>
    <t xml:space="preserve">CARGA, MANOBRA E DESCARGA DE TUBOS PLÁSTICOS, DN 750 MM, EM CAMINHÃO CARROCERIA COM GUINDAUTO (MUNCK) 11,7 TM. AF_02/2026</t>
  </si>
  <si>
    <t xml:space="preserve">CARGA, MANOBRA E DESCARGA DE TUBOS PLÁSTICOS, DN 750 MM, EM CAMINHÃO CARROCERIA COM GUINDAUTO (MUNCK) 42,3 TM. AF_02/2026</t>
  </si>
  <si>
    <t xml:space="preserve">CARGA, MANOBRA E DESCARGA DE TUBOS PLÁSTICOS, DN 900 MM, EM CAMINHÃO CARROCERIA COM GUINDAUTO (MUNCK) 11,7 TM. AF_02/2026</t>
  </si>
  <si>
    <t xml:space="preserve">CARGA, MANOBRA E DESCARGA DE TUBOS PLÁSTICOS, DN 900 MM, EM CAMINHÃO CARROCERIA COM GUINDAUTO (MUNCK) 42,3 TM. AF_02/2026</t>
  </si>
  <si>
    <t xml:space="preserve">CARGA, MANOBRA E DESCARGA DE ÁGUA EM CAMINHÃO PIPA 10 M³. AF_02/2026</t>
  </si>
  <si>
    <t xml:space="preserve">CARGA, MANOBRA E DESCARGA DE ÁGUA EM CAMINHÃO PIPA 14 M³. AF_02/2026</t>
  </si>
  <si>
    <t xml:space="preserve">CARGA, MANOBRA E DESCARGA DE ÁGUA EM CAMINHÃO PIPA 6 M³. AF_02/2026</t>
  </si>
  <si>
    <t xml:space="preserve">CARGA, MANOBRA E DESCARGA MANUAL DE BLOCO CERAMICO FURADO NA HORIZONTAL, EM CAMINHÃO CARROCERIA 15T. AF_02/2026</t>
  </si>
  <si>
    <t xml:space="preserve">CARGA, MANOBRA E DESCARGA MANUAL DE BLOCO CERAMICO FURADO NA HORIZONTAL, EM CAMINHÃO CARROCERIA 9T. AF_02/2026</t>
  </si>
  <si>
    <t xml:space="preserve">CARGA, MANOBRA E DESCARGA MANUAL DE BLOCO CERAMICO FURADO NA VERTICAL, EM CAMINHÃO CARROCERIA 15T. AF_02/2026</t>
  </si>
  <si>
    <t xml:space="preserve">CARGA, MANOBRA E DESCARGA MANUAL DE BLOCO CERAMICO FURADO NA VERTICAL, EM CAMINHÃO CARROCERIA 9T. AF_02/2026</t>
  </si>
  <si>
    <t xml:space="preserve">CARGA, MANOBRA E DESCARGA MANUAL DE BLOCO DE CONCRETO, EM CAMINHÃO CARROCERIA 15T. AF_02/2026</t>
  </si>
  <si>
    <t xml:space="preserve">CARGA, MANOBRA E DESCARGA MANUAL DE BLOCO DE CONCRETO, EM CAMINHÃO CARROCERIA 9T. AF_02/2026</t>
  </si>
  <si>
    <t xml:space="preserve">CARGA, MANOBRA E DESCARGA MANUAL DE SACOS DE AREIA DE 25 KG, EM CAMINHÃO CARROCERIA 15T. AF_02/2026</t>
  </si>
  <si>
    <t xml:space="preserve">CARGA, MANOBRA E DESCARGA MANUAL DE SACOS DE AREIA DE 25 KG, EM CAMINHÃO CARROCERIA 9T. AF_02/2026</t>
  </si>
  <si>
    <t xml:space="preserve">CARGA, MANOBRA E DESCARGA MANUAL DE SACOS DE ARGAMASSA DE 20 KG, EM CAMINHÃO CARROCERIA 15T. AF_02/2026</t>
  </si>
  <si>
    <t xml:space="preserve">CARGA, MANOBRA E DESCARGA MANUAL DE SACOS DE ARGAMASSA DE 20 KG, EM CAMINHÃO CARROCERIA 9T. AF_02/2026</t>
  </si>
  <si>
    <t xml:space="preserve">CARGA, MANOBRA E DESCARGA MANUAL DE SACOS DE CIMENTO DE 50 KG, EM CAMINHÃO CARROCERIA 15T. AF_02/2026</t>
  </si>
  <si>
    <t xml:space="preserve">CARGA, MANOBRA E DESCARGA MANUAL DE SACOS DE CIMENTO DE 50 KG, EM CAMINHÃO CARROCERIA 9T. AF_02/2026</t>
  </si>
  <si>
    <t xml:space="preserve">CARGA, MANOBRA E DESCARGA MANUAL DE TIJOLO MACIÇO, EM CAMINHÃO CARROCERIA 15T. AF_02/2026</t>
  </si>
  <si>
    <t xml:space="preserve">CARGA, MANOBRA E DESCARGA MANUAL DE TIJOLO MACIÇO, EM CAMINHÃO CARROCERIA 9T. AF_02/2026</t>
  </si>
  <si>
    <t xml:space="preserve">CARGA, MANOBRA E DESCARGA MANUAL DE TUBOS PLÁSTICOS, DN 150 MM, EM CAMINHÃO CARROCERIA 15T. AF_02/2026</t>
  </si>
  <si>
    <t xml:space="preserve">CARGA, MANOBRA E DESCARGA MANUAL DE TUBOS PLÁSTICOS, DN 150 MM, EM CAMINHÃO CARROCERIA 9T. AF_02/2026</t>
  </si>
  <si>
    <t xml:space="preserve">CARGA, MANOBRA E DESCARGA MANUAL DE TUBOS PLÁSTICOS, DN 200 MM, EM CAMINHÃO CARROCERIA 15T. AF_02/2026</t>
  </si>
  <si>
    <t xml:space="preserve">CARGA, MANOBRA E DESCARGA MANUAL DE TUBOS PLÁSTICOS, DN 200 MM, EM CAMINHÃO CARROCERIA 9T. AF_02/2026</t>
  </si>
  <si>
    <t xml:space="preserve">CARGA, MANOBRA E DESCARGA MANUAL DE TUBOS PLÁSTICOS, DN MENOR OU IGUAL A 100 MM, EM CAMINHÃO CARROCERIA 15T. AF_02/2026</t>
  </si>
  <si>
    <t xml:space="preserve">CARGA, MANOBRA E DESCARGA MANUAL DE TUBOS PLÁSTICOS, DN MENOR OU IGUAL A 100 MM, EM CAMINHÃO CARROCERIA 9T. AF_02/2026</t>
  </si>
  <si>
    <t xml:space="preserve">CARGA, MANOBRA E DESCARGA MECANIZADA DE PALETES, EM CAMINHÃO CARROCERIA 15T. AF_02/2026</t>
  </si>
  <si>
    <t xml:space="preserve">CARGA, MANOBRA E DESCARGA MECANIZADA DE PALETES, EM CAMINHÃO CARROCERIA 9T. AF_02/2026</t>
  </si>
  <si>
    <t xml:space="preserve">TRANSPORTE COM CAMINHÃO BASCULANTE DE 10 M³, EM VIA INTERNA (DENTRO DO CANTEIRO - UNIDADE: M3XKM). AF_02/2026</t>
  </si>
  <si>
    <t xml:space="preserve">TRANSPORTE COM CAMINHÃO BASCULANTE DE 10 M³, EM VIA INTERNA A OBRA (UNIDADE: TXKM). AF_02/2026</t>
  </si>
  <si>
    <t xml:space="preserve">TRANSPORTE COM CAMINHÃO BASCULANTE DE 10 M³, EM VIA URBANA EM LEITO NATURAL (UNIDADE: M3XKM). AF_02/2026</t>
  </si>
  <si>
    <t xml:space="preserve">TRANSPORTE COM CAMINHÃO BASCULANTE DE 10 M³, EM VIA URBANA EM LEITO NATURAL (UNIDADE: TXKM). AF_02/2026</t>
  </si>
  <si>
    <t xml:space="preserve">TRANSPORTE COM CAMINHÃO BASCULANTE DE 10 M³, EM VIA URBANA EM REVESTIMENTO PRIMÁRIO (UNIDADE: M3XKM). AF_02/2026</t>
  </si>
  <si>
    <t xml:space="preserve">TRANSPORTE COM CAMINHÃO BASCULANTE DE 10 M³, EM VIA URBANA EM REVESTIMENTO PRIMÁRIO (UNIDADE: TXKM). AF_02/2026</t>
  </si>
  <si>
    <t xml:space="preserve">TRANSPORTE COM CAMINHÃO BASCULANTE DE 10 M³, EM VIA URBANA PAVIMENTADA, ADICIONAL PARA DMT EXCEDENTE A 30 KM (UNIDADE: M3XKM). AF_02/2026</t>
  </si>
  <si>
    <t xml:space="preserve">TRANSPORTE COM CAMINHÃO BASCULANTE DE 10 M³, EM VIA URBANA PAVIMENTADA, ADICIONAL PARA DMT EXCEDENTE A 30 KM (UNIDADE: TXKM). AF_02/2026</t>
  </si>
  <si>
    <t xml:space="preserve">TRANSPORTE COM CAMINHÃO BASCULANTE DE 10 M³, EM VIA URBANA PAVIMENTADA, DMT ATÉ 30 KM (UNIDADE: M3XKM). AF_02/2026</t>
  </si>
  <si>
    <t xml:space="preserve">TRANSPORTE COM CAMINHÃO BASCULANTE DE 10 M³, EM VIA URBANA PAVIMENTADA, DMT ATÉ 30 KM (UNIDADE: TXKM). AF_02/2026</t>
  </si>
  <si>
    <t xml:space="preserve">TRANSPORTE COM CAMINHÃO BASCULANTE DE 14 M³, EM VIA INTERNA (DENTRO DO CANTEIRO - UNIDADE: TXKM). AF_02/2026</t>
  </si>
  <si>
    <t xml:space="preserve">TRANSPORTE COM CAMINHÃO BASCULANTE DE 14 M³, EM VIA INTERNA (DENTRO DO CANTEIRO - UNIDADE:M3XKM). AF_02/2026</t>
  </si>
  <si>
    <t xml:space="preserve">TRANSPORTE COM CAMINHÃO BASCULANTE DE 14 M³, EM VIA URBANA EM LEITO NATURAL (UNIDADE: M3XKM). AF_02/2026</t>
  </si>
  <si>
    <t xml:space="preserve">TRANSPORTE COM CAMINHÃO BASCULANTE DE 14 M³, EM VIA URBANA EM LEITO NATURAL (UNIDADE: TXKM). AF_02/2026</t>
  </si>
  <si>
    <t xml:space="preserve">TRANSPORTE COM CAMINHÃO BASCULANTE DE 14 M³, EM VIA URBANA EM REVESTIMENTO PRIMÁRIO (UNIDADE: M3XKM). AF_02/2026</t>
  </si>
  <si>
    <t xml:space="preserve">TRANSPORTE COM CAMINHÃO BASCULANTE DE 14 M³, EM VIA URBANA EM REVESTIMENTO PRIMÁRIO (UNIDADE: TXKM). AF_02/2026</t>
  </si>
  <si>
    <t xml:space="preserve">TRANSPORTE COM CAMINHÃO BASCULANTE DE 14 M³, EM VIA URBANA PAVIMENTADA, ADICIONAL PARA DMT EXCEDENTE A 30 KM (UNIDADE: M3XKM). AF_02/2026</t>
  </si>
  <si>
    <t xml:space="preserve">TRANSPORTE COM CAMINHÃO BASCULANTE DE 14 M³, EM VIA URBANA PAVIMENTADA, ADICIONAL PARA DMT EXCEDENTE A 30 KM (UNIDADE: TXKM). AF_02/2026</t>
  </si>
  <si>
    <t xml:space="preserve">TRANSPORTE COM CAMINHÃO BASCULANTE DE 14 M³, EM VIA URBANA PAVIMENTADA, DMT ATÉ 30 KM (UNIDADE: M3XKM). AF_02/2026</t>
  </si>
  <si>
    <t xml:space="preserve">TRANSPORTE COM CAMINHÃO BASCULANTE DE 14 M³, EM VIA URBANA PAVIMENTADA, DMT ATÉ 30 KM (UNIDADE: TXKM). AF_02/2026</t>
  </si>
  <si>
    <t xml:space="preserve">TRANSPORTE COM CAMINHÃO BASCULANTE DE 18 M³, EM VIA INTERNA (DENTRO DO CANTEIRO - UNIDADE: M3XKM). AF_02/2026</t>
  </si>
  <si>
    <t xml:space="preserve">TRANSPORTE COM CAMINHÃO BASCULANTE DE 18 M³, EM VIA INTERNA (DENTRO DO CANTEIRO - UNIDADE: TXKM). AF_02/2026</t>
  </si>
  <si>
    <t xml:space="preserve">TRANSPORTE COM CAMINHÃO BASCULANTE DE 18 M³, EM VIA URBANA EM LEITO NATURAL (UNIDADE: M3XKM). AF_02/2026</t>
  </si>
  <si>
    <t xml:space="preserve">TRANSPORTE COM CAMINHÃO BASCULANTE DE 18 M³, EM VIA URBANA EM LEITO NATURAL (UNIDADE: TXKM). AF_02/2026</t>
  </si>
  <si>
    <t xml:space="preserve">TRANSPORTE COM CAMINHÃO BASCULANTE DE 18 M³, EM VIA URBANA EM REVESTIMENTO PRIMÁRIO (UNIDADE: M3XKM). AF_02/2026</t>
  </si>
  <si>
    <t xml:space="preserve">TRANSPORTE COM CAMINHÃO BASCULANTE DE 18 M³, EM VIA URBANA EM REVESTIMENTO PRIMÁRIO (UNIDADE: TXKM). AF_02/2026</t>
  </si>
  <si>
    <t xml:space="preserve">TRANSPORTE COM CAMINHÃO BASCULANTE DE 18 M³, EM VIA URBANA PAVIMENTADA, ADICIONAL PARA DMT EXCEDENTE A 30 KM (UNIDADE: M3XKM). AF_02/2026</t>
  </si>
  <si>
    <t xml:space="preserve">TRANSPORTE COM CAMINHÃO BASCULANTE DE 18 M³, EM VIA URBANA PAVIMENTADA, ADICIONAL PARA DMT EXCEDENTE A 30 KM (UNIDADE: TXKM). AF_02/2026</t>
  </si>
  <si>
    <t xml:space="preserve">TRANSPORTE COM CAMINHÃO BASCULANTE DE 18 M³, EM VIA URBANA PAVIMENTADA, DMT ATÉ 30 KM (UNIDADE: M3XKM). AF_02/2026</t>
  </si>
  <si>
    <t xml:space="preserve">TRANSPORTE COM CAMINHÃO BASCULANTE DE 18 M³, EM VIA URBANA PAVIMENTADA, DMT ATÉ 30 KM (UNIDADE: TXKM). AF_02/2026</t>
  </si>
  <si>
    <t xml:space="preserve">TRANSPORTE COM CAMINHÃO BASCULANTE DE 6 M³, EM VIA INTERNA (DENTRO DO CANTEIRO - UNIDADE: M3XKM). AF_02/2026</t>
  </si>
  <si>
    <t xml:space="preserve">TRANSPORTE COM CAMINHÃO BASCULANTE DE 6 M³, EM VIA INTERNA (DENTRO DO CANTEIRO - UNIDADE: TXKM). AF_02/2026</t>
  </si>
  <si>
    <t xml:space="preserve">TRANSPORTE COM CAMINHÃO BASCULANTE DE 6 M³, EM VIA URBANA EM LEITO NATURAL (UNIDADE: M3XKM). AF_02/2026</t>
  </si>
  <si>
    <t xml:space="preserve">TRANSPORTE COM CAMINHÃO BASCULANTE DE 6 M³, EM VIA URBANA EM LEITO NATURAL (UNIDADE: TXKM). AF_02/2026</t>
  </si>
  <si>
    <t xml:space="preserve">TRANSPORTE COM CAMINHÃO BASCULANTE DE 6 M³, EM VIA URBANA EM REVESTIMENTO PRIMÁRIO (UNIDADE: M3XKM). AF_02/2026</t>
  </si>
  <si>
    <t xml:space="preserve">TRANSPORTE COM CAMINHÃO BASCULANTE DE 6 M³, EM VIA URBANA EM REVESTIMENTO PRIMÁRIO (UNIDADE: TXKM). AF_02/2026</t>
  </si>
  <si>
    <t xml:space="preserve">TRANSPORTE COM CAMINHÃO BASCULANTE DE 6 M³, EM VIA URBANA PAVIMENTADA, ADICIONAL PARA DMT EXCEDENTE A 30 KM (UNIDADE: M3XKM). AF_02/2026</t>
  </si>
  <si>
    <t xml:space="preserve">TRANSPORTE COM CAMINHÃO BASCULANTE DE 6 M³, EM VIA URBANA PAVIMENTADA, ADICIONAL PARA DMT EXCEDENTE A 30 KM (UNIDADE: TXKM). AF_02/2026</t>
  </si>
  <si>
    <t xml:space="preserve">TRANSPORTE COM CAMINHÃO BASCULANTE DE 6 M³, EM VIA URBANA PAVIMENTADA, DMT ATÉ 30 KM (UNIDADE: M3XKM). AF_02/2026</t>
  </si>
  <si>
    <t xml:space="preserve">TRANSPORTE COM CAMINHÃO BASCULANTE DE 6 M³, EM VIA URBANA PAVIMENTADA, DMT ATÉ 30 KM (UNIDADE: TXKM). AF_02/2026</t>
  </si>
  <si>
    <t xml:space="preserve">TRANSPORTE COM CAMINHÃO CARROCERIA 15T DE 10 M³, EM VIA INTERNA (DENTRO DO CANTEIRO) (UNIDADE: TXKM). AF_02/2026</t>
  </si>
  <si>
    <t xml:space="preserve">TRANSPORTE COM CAMINHÃO CARROCERIA 15T DE 10 M³, EM VIA URBANA EM LEITO NATURAL (UNIDADE: TXKM). AF_02/2026</t>
  </si>
  <si>
    <t xml:space="preserve">TRANSPORTE COM CAMINHÃO CARROCERIA 15T DE 10 M³, EM VIA URBANA EM REVESTIMENTO PRIMÁRIO (UNIDADE: TXKM). AF_02/2026</t>
  </si>
  <si>
    <t xml:space="preserve">TRANSPORTE COM CAMINHÃO CARROCERIA 15T DE 10 M³, EM VIA URBANA PAVIMENTADA, ADICIONAL PARA DMT EXCEDENTE A 30 KM (UNIDADE: TXKM). AF_02/2026</t>
  </si>
  <si>
    <t xml:space="preserve">TRANSPORTE COM CAMINHÃO CARROCERIA 15T DE 10 M³, EM VIA URBANA PAVIMENTADA, DMT ATÉ 30KM (UNIDADE: TXKM). AF_02/2026</t>
  </si>
  <si>
    <t xml:space="preserve">TRANSPORTE COM CAMINHÃO CARROCERIA 9T, EM VIA INTERNA (DENTRO DO CANTEIRO - UNIDADE: TXKM). AF_02/2026</t>
  </si>
  <si>
    <t xml:space="preserve">TRANSPORTE COM CAMINHÃO CARROCERIA 9T, EM VIA URBANA EM LEITO NATURAL (UNIDADE: TXKM). AF_02/2026</t>
  </si>
  <si>
    <t xml:space="preserve">TRANSPORTE COM CAMINHÃO CARROCERIA 9T, EM VIA URBANA EM REVESTIMENTO PRIMÁRIO (UNIDADE: TXKM). AF_02/2026</t>
  </si>
  <si>
    <t xml:space="preserve">TRANSPORTE COM CAMINHÃO CARROCERIA 9T, EM VIA URBANA PAVIMENTADA, ADICIONAL PARA DMT EXCEDENTE A 30 KM (UNIDADE: TXKM). AF_02/2026</t>
  </si>
  <si>
    <t xml:space="preserve">TRANSPORTE COM CAMINHÃO CARROCERIA 9T, EM VIA URBANA PAVIMENTADA, DMT ATÉ 30KM (UNIDADE: TXKM). AF_02/2026</t>
  </si>
  <si>
    <t xml:space="preserve">TRANSPORTE COM CAMINHÃO CARROCERIA COM GUINDAUTO (MUNCK), MOMENTO MÁXIMO DE CARGA 11,7 TM, EM VIA INTERNA (DENTRO DO CANTEIRO - UNIDADE: TXKM). AF_02/2026</t>
  </si>
  <si>
    <t xml:space="preserve">TRANSPORTE COM CAMINHÃO CARROCERIA COM GUINDAUTO (MUNCK), MOMENTO MÁXIMO DE CARGA 11,7 TM, EM VIA URBANA EM LEITO NATURAL (UNIDADE: TXKM). AF_02/2026</t>
  </si>
  <si>
    <t xml:space="preserve">TRANSPORTE COM CAMINHÃO CARROCERIA COM GUINDAUTO (MUNCK), MOMENTO MÁXIMO DE CARGA 11,7 TM, EM VIA URBANA EM REVESTIMENTO PRIMÁRIO (UNIDADE: TXKM). AF_02/2026</t>
  </si>
  <si>
    <t xml:space="preserve">TRANSPORTE COM CAMINHÃO CARROCERIA COM GUINDAUTO (MUNCK), MOMENTO MÁXIMO DE CARGA 11,7 TM, EM VIA URBANA PAVIMENTADA, ADICIONAL PARA DMT EXCEDENTE A 30 KM (UNIDADE: TXKM). AF_02/2026</t>
  </si>
  <si>
    <t xml:space="preserve">TRANSPORTE COM CAMINHÃO CARROCERIA COM GUINDAUTO (MUNCK), MOMENTO MÁXIMO DE CARGA 11,7 TM, EM VIA URBANA PAVIMENTADA, DMT ATÉ 30KM (UNIDADE: TXKM). AF_02/2026</t>
  </si>
  <si>
    <t xml:space="preserve">TRANSPORTE COM CAMINHÃO CARROCERIA COM GUINDAUTO (MUNCK), MOMENTO MÁXIMO DE CARGA 42,3 TM, EM VIA INTERNA (DENTRO DO CANTEIRO) (UNIDADE: TXKM). AF_02/2026</t>
  </si>
  <si>
    <t xml:space="preserve">TRANSPORTE COM CAMINHÃO CARROCERIA COM GUINDAUTO (MUNCK), MOMENTO MÁXIMO DE CARGA 42,3 TM, EM VIA URBANA EM LEITO NATURAL (UNIDADE: TXKM). AF_02/2026</t>
  </si>
  <si>
    <t xml:space="preserve">TRANSPORTE COM CAMINHÃO CARROCERIA COM GUINDAUTO (MUNCK), MOMENTO MÁXIMO DE CARGA 42,3 TM, EM VIA URBANA EM REVESTIMENTO PRIMÁRIO (UNIDADE: TXKM). AF_02/2026</t>
  </si>
  <si>
    <t xml:space="preserve">TRANSPORTE COM CAMINHÃO CARROCERIA COM GUINDAUTO (MUNCK), MOMENTO MÁXIMO DE CARGA 42,3 TM, EM VIA URBANA PAVIMENTADA, ADICIONAL PARA DMT EXCEDENTE A 30 KM (UNIDADE: TXKM). AF_02/2026</t>
  </si>
  <si>
    <t xml:space="preserve">TRANSPORTE COM CAMINHÃO CARROCERIA COM GUINDAUTO (MUNCK), MOMENTO MÁXIMO DE CARGA 42,3 TM, EM VIA URBANA PAVIMENTADA, DMT ATÉ 30KM (UNIDADE: TXKM). AF_02/2026</t>
  </si>
  <si>
    <t xml:space="preserve">TRANSPORTE COM CAMINHÃO PIPA DE 10 M³, EM VIA INTERNA (DENTRO DO CANTEIRO - UNIDADE: M3XKM). AF_02/2026</t>
  </si>
  <si>
    <t xml:space="preserve">TRANSPORTE COM CAMINHÃO PIPA DE 10 M³, EM VIA URBANA EM LEITO NATURAL (UNIDADE: M3XKM). AF_02/2026</t>
  </si>
  <si>
    <t xml:space="preserve">TRANSPORTE COM CAMINHÃO PIPA DE 10 M³, EM VIA URBANA EM REVESTIMENTO PRIMÁRIO (UNIDADE: M3XKM). AF_02/2026</t>
  </si>
  <si>
    <t xml:space="preserve">TRANSPORTE COM CAMINHÃO PIPA DE 10 M³, EM VIA URBANA PAVIMENTADA, ADICIONAL PARA DMT EXCEDENTE A 30 KM (UNIDADE: M3XKM). AF_02/2026</t>
  </si>
  <si>
    <t xml:space="preserve">TRANSPORTE COM CAMINHÃO PIPA DE 10 M³, EM VIA URBANA PAVIMENTADA, DMT ATÉ 30KM (UNIDADE: M3XKM). AF_02/2026</t>
  </si>
  <si>
    <t xml:space="preserve">TRANSPORTE COM CAMINHÃO PIPA DE 14 M³, EM VIA INTERNA (DENTRO DO CANTEIRO) (UNIDADE: M³XKM). AF_02/2026</t>
  </si>
  <si>
    <t xml:space="preserve">TRANSPORTE COM CAMINHÃO PIPA DE 14 M³, EM VIA URBANA EM LEITO NATURAL (UNIDADE: M³XKM). AF_02/2026</t>
  </si>
  <si>
    <t xml:space="preserve">TRANSPORTE COM CAMINHÃO PIPA DE 14 M³, EM VIA URBANA EM REVESTIMENTO PRIMÁRIO (UNIDADE: M³XKM). AF_02/2026</t>
  </si>
  <si>
    <t xml:space="preserve">TRANSPORTE COM CAMINHÃO PIPA DE 14 M³, EM VIA URBANA PAVIMENTADA, ADICIONAL PARA DMT EXCEDENTE A 30 KM (UNIDADE: M³XKM). AF_02/2026</t>
  </si>
  <si>
    <t xml:space="preserve">TRANSPORTE COM CAMINHÃO PIPA DE 14 M³, EM VIA URBANA PAVIMENTADA, DMT ATÉ 30KM (UNIDADE: M³XKM). AF_02/2026</t>
  </si>
  <si>
    <t xml:space="preserve">TRANSPORTE COM CAMINHÃO PIPA DE 6 M³, EM VIA INTERNA (DENTRO DO CANTEIRO - UNIDADE: M3XKM). AF_02/2026</t>
  </si>
  <si>
    <t xml:space="preserve">TRANSPORTE COM CAMINHÃO PIPA DE 6 M³, EM VIA URBANA EM LEITO NATURAL (UNIDADE: M3XKM). AF_02/2026</t>
  </si>
  <si>
    <t xml:space="preserve">TRANSPORTE COM CAMINHÃO PIPA DE 6 M³, EM VIA URBANA EM REVESTIMENTO PRIMÁRIO (UNIDADE: M3XKM). AF_02/2026</t>
  </si>
  <si>
    <t xml:space="preserve">TRANSPORTE COM CAMINHÃO PIPA DE 6 M³, EM VIA URBANA PAVIMENTADA, ADICIONAL PARA DMT EXCEDENTE A 30 KM (UNIDADE: M3XKM). AF_02/2026</t>
  </si>
  <si>
    <t xml:space="preserve">TRANSPORTE COM CAMINHÃO PIPA DE 6 M³, EM VIA URBANA PAVIMENTADA, DMT ATÉ 30KM (UNIDADE: M3XKM). AF_02/2026</t>
  </si>
  <si>
    <t xml:space="preserve">TRANSPORTE COM CAMINHÃO POLIGUINDASTE SIMPLES 8 T DE 8 M³, EM VIA INTERNA (DENTRO DO CANTEIRO) (UNIDADE: M³XKM). AF_02/2026</t>
  </si>
  <si>
    <t xml:space="preserve">TRANSPORTE COM CAMINHÃO POLIGUINDASTE SIMPLES 8 T DE 8 M³, EM VIA URBANA EM LEITO NATURAL (UNIDADE: M³XKM). AF_02/2026</t>
  </si>
  <si>
    <t xml:space="preserve">TRANSPORTE COM CAMINHÃO POLIGUINDASTE SIMPLES 8 T DE 8 M³, EM VIA URBANA EM REVESTIMENTO PRIMÁRIO (UNIDADE: M³XKM). AF_02/2026</t>
  </si>
  <si>
    <t xml:space="preserve">TRANSPORTE COM CAMINHÃO POLIGUINDASTE SIMPLES 8 T DE 8 M³, EM VIA URBANA PAVIMENTADA, ADICIONAL PARA DMT EXCEDENTE A 30 KM (UNIDADE: M³XKM). AF_02/2026</t>
  </si>
  <si>
    <t xml:space="preserve">TRANSPORTE COM CAMINHÃO POLIGUINDASTE SIMPLES 8 T DE 8 M³, EM VIA URBANA PAVIMENTADA, DMT ATÉ 30KM (UNIDADE: M³XKM). AF_02/2026</t>
  </si>
  <si>
    <t xml:space="preserve">TRANSPORTE COM CAMINHÃO TANQUE DE TRANSPORTE DE MATERIAL ASFÁLTICO DE 20000 L, EM VIA URBANA EM LEITO NATURAL (UNIDADE: TXKM). AF_02/2026</t>
  </si>
  <si>
    <t xml:space="preserve">TRANSPORTE COM CAMINHÃO TANQUE DE TRANSPORTE DE MATERIAL ASFÁLTICO DE 20000 L, EM VIA URBANA EM REVESTIMENTO PRIMÁRIO (UNIDADE: TXKM). AF_02/2026</t>
  </si>
  <si>
    <t xml:space="preserve">TRANSPORTE COM CAMINHÃO TANQUE DE TRANSPORTE DE MATERIAL ASFÁLTICO DE 20000 L, EM VIA URBANA PAVIMENTADA, ADICIONAL PARA DMT EXCEDENTE A 30 KM (UNIDADE: TXKM). AF_02/2026</t>
  </si>
  <si>
    <t xml:space="preserve">TRANSPORTE COM CAMINHÃO TANQUE DE TRANSPORTE DE MATERIAL ASFÁLTICO DE 20000 L, EM VIA URBANA PAVIMENTADA, DMT ATÉ 30KM (UNIDADE: TXKM). AF_02/2026</t>
  </si>
  <si>
    <t xml:space="preserve">TRANSPORTE COM CAMINHÃO TANQUE DE TRANSPORTE DE MATERIAL ASFÁLTICO DE 30000 L, EM VIA URBANA EM LEITO NATURAL (UNIDADE: TXKM). AF_02/2026</t>
  </si>
  <si>
    <t xml:space="preserve">TRANSPORTE COM CAMINHÃO TANQUE DE TRANSPORTE DE MATERIAL ASFÁLTICO DE 30000 L, EM VIA URBANA EM REVESTIMENTO PRIMÁRIO (UNIDADE: TXKM). AF_02/2026</t>
  </si>
  <si>
    <t xml:space="preserve">TRANSPORTE COM CAMINHÃO TANQUE DE TRANSPORTE DE MATERIAL ASFÁLTICO DE 30000 L, EM VIA URBANA PAVIMENTADA, ADICIONAL PARA DMT EXCEDENTE A 30 KM (UNIDADE: TXKM). AF_02/2026</t>
  </si>
  <si>
    <t xml:space="preserve">TRANSPORTE COM CAMINHÃO TANQUE DE TRANSPORTE DE MATERIAL ASFÁLTICO DE 30000 L, EM VIA URBANA PAVIMENTADA, DMT ATÉ 30KM (UNIDADE: TXKM). AF_02/2026</t>
  </si>
  <si>
    <t xml:space="preserve">TRANSPORTE COM CAVALO MECÂNICO E SEMIRREBOQUE 30 T, EM VIA INTERNA (DENTRO DO CANTEIRO) (UNIDADE: TXKM). AF_02/2026</t>
  </si>
  <si>
    <t xml:space="preserve">TRANSPORTE COM CAVALO MECÂNICO E SEMIRREBOQUE 30 T, EM VIA URBANA EM LEITO NATURAL (UNIDADE: TXKM). AF_02/2026</t>
  </si>
  <si>
    <t xml:space="preserve">TRANSPORTE COM CAVALO MECÂNICO E SEMIRREBOQUE 30 T, EM VIA URBANA EM REVESTIMENTO PRIMÁRIO (UNIDADE: TXKM). AF_02/2026</t>
  </si>
  <si>
    <t xml:space="preserve">TRANSPORTE COM CAVALO MECÂNICO E SEMIRREBOQUE 30 T, EM VIA URBANA PAVIMENTADA, ADICIONAL PARA DMT EXCEDENTE A 30 KM (UNIDADE: TXKM). AF_02/2026</t>
  </si>
  <si>
    <t xml:space="preserve">TRANSPORTE COM CAVALO MECÂNICO E SEMIRREBOQUE 30 T, EM VIA URBANA PAVIMENTADA, DMT ATÉ 30KM (UNIDADE: TXKM). AF_02/2026</t>
  </si>
  <si>
    <t xml:space="preserve">Tratamentos Superficiais</t>
  </si>
  <si>
    <t xml:space="preserve">PAVIMENTO COM TRATAMENTO SUPERFICIAL DUPLO, COM CAP 150/200 E ROLO COMPACTADOR DE PNEUS. AF_11/2025</t>
  </si>
  <si>
    <t xml:space="preserve">PAVIMENTO COM TRATAMENTO SUPERFICIAL DUPLO, COM CAP 150/200 E ROLO COMPACTADOR TANDEM. AF_11/2025</t>
  </si>
  <si>
    <t xml:space="preserve">PAVIMENTO COM TRATAMENTO SUPERFICIAL DUPLO, COM EMULSÃO ASFÁLTICA RR-2C E ROLO COMPACTADOR DE PNEUS. AF_11/2025</t>
  </si>
  <si>
    <t xml:space="preserve">PAVIMENTO COM TRATAMENTO SUPERFICIAL DUPLO, COM EMULSÃO ASFÁLTICA RR-2C E ROLO COMPACTADOR TANDEM. AF_11/2025</t>
  </si>
  <si>
    <t xml:space="preserve">PAVIMENTO COM TRATAMENTO SUPERFICIAL DUPLO, COM EMULSÃO ASFÁLTICA RR-2C, COM BANHO DILUÍDO E ROLO COMPACTADOR DE PNEUS. AF_11/2025</t>
  </si>
  <si>
    <t xml:space="preserve">PAVIMENTO COM TRATAMENTO SUPERFICIAL DUPLO, COM EMULSÃO ASFÁLTICA RR-2C, COM BANHO DILUÍDO E ROLO COMPACTADOR TANDEM. AF_11/2025</t>
  </si>
  <si>
    <t xml:space="preserve">PAVIMENTO COM TRATAMENTO SUPERFICIAL DUPLO, COM EMULSÃO ASFÁLTICA RR-2C, COM CAPA SELANTE E ROLO COMPACTADOR DE PNEUS. AF_11/2025</t>
  </si>
  <si>
    <t xml:space="preserve">PAVIMENTO COM TRATAMENTO SUPERFICIAL DUPLO, COM EMULSÃO ASFÁLTICA RR-2C, COM CAPA SELANTE E ROLO COMPACTADOR TANDEM. AF_11/2025</t>
  </si>
  <si>
    <t xml:space="preserve">PAVIMENTO COM TRATAMENTO SUPERFICIAL SIMPLES, COM CAP 150/200 E ROLO COMPACTADOR DE PNEUS. AF_11/2025</t>
  </si>
  <si>
    <t xml:space="preserve">PAVIMENTO COM TRATAMENTO SUPERFICIAL SIMPLES, COM CAP 150/200 E ROLO COMPACTADOR TANDEM. AF_11/2025</t>
  </si>
  <si>
    <t xml:space="preserve">PAVIMENTO COM TRATAMENTO SUPERFICIAL SIMPLES, COM EMULSÃO ASFÁLTICA RR-2C E ROLO COMPACTADOR DE PNEUS. AF_11/2025</t>
  </si>
  <si>
    <t xml:space="preserve">PAVIMENTO COM TRATAMENTO SUPERFICIAL SIMPLES, COM EMULSÃO ASFÁLTICA RR-2C E ROLO COMPACTADOR TANDEM. AF_11/2025</t>
  </si>
  <si>
    <t xml:space="preserve">PAVIMENTO COM TRATAMENTO SUPERFICIAL SIMPLES, COM EMULSÃO ASFÁLTICA RR-2C, COM BANHO DILUÍDO E ROLO COMPACTADOR DE PNEUS. AF_11/2025</t>
  </si>
  <si>
    <t xml:space="preserve">PAVIMENTO COM TRATAMENTO SUPERFICIAL SIMPLES, COM EMULSÃO ASFÁLTICAA RR-2C, COM BANHO DILUÍDO E ROLO COMPACTADOR TANDEM. AF_11/2025</t>
  </si>
  <si>
    <t xml:space="preserve">PAVIMENTO COM TRATAMENTO SUPERFICIAL TRIPLO, COM CAP 150/200 E ROLO COMPACTADOR DE PNEUS. AF_11/2025</t>
  </si>
  <si>
    <t xml:space="preserve">PAVIMENTO COM TRATAMENTO SUPERFICIAL TRIPLO, COM CAP 150/200 E ROLO COMPACTADOR TANDEM. AF_11/2025</t>
  </si>
  <si>
    <t xml:space="preserve">PAVIMENTO COM TRATAMENTO SUPERFICIAL TRIPLO, COM EMULSÃO ASFÁLTICA RR-2C E ROLO COMPACTADOR DE PNEUS. AF_11/2025</t>
  </si>
  <si>
    <t xml:space="preserve">PAVIMENTO COM TRATAMENTO SUPERFICIAL TRIPLO, COM EMULSÃO ASFÁLTICA RR-2C E ROLO COMPACTADOR TANDEM. AF_11/2025</t>
  </si>
  <si>
    <t xml:space="preserve">PAVIMENTO COM TRATAMENTO SUPERFICIAL TRIPLO, COM EMULSÃO ASFÁLTICA RR-2C, COM BANHO DILUÍDO E ROLO COMPACTADOR DE PNEUS. AF_11/2025</t>
  </si>
  <si>
    <t xml:space="preserve">PAVIMENTO COM TRATAMENTO SUPERFICIAL TRIPLO, COM EMULSÃO ASFÁLTICA RR-2C, COM BANHO DILUÍDO E ROLO COMPACTADOR TANDEM. AF_11/2025</t>
  </si>
  <si>
    <t xml:space="preserve">PAVIMENTO COM TRATAMENTO SUPERFICIAL TRIPLO, COM EMULSÃO ASFÁLTICA RR-2C, COM CAPA SELANTE E ROLO COMPACTADOR DE PNEUS. AF_11/2025</t>
  </si>
  <si>
    <t xml:space="preserve">PAVIMENTO COM TRATAMENTO SUPERFICIAL TRIPLO, COM EMULSÃO ASFÁLTICA RR-2C, COM CAPA SELANTE E ROLO COMPACTADOR TANDEM. AF_11/2025</t>
  </si>
  <si>
    <t xml:space="preserve">Tubulação Flangeada para Redes de Água</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</si>
  <si>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</si>
  <si>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</si>
  <si>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</si>
  <si>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</si>
  <si>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</si>
  <si>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</si>
  <si>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</si>
  <si>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</si>
  <si>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</si>
  <si>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</si>
  <si>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</si>
  <si>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</si>
  <si>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</si>
  <si>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</si>
  <si>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</si>
  <si>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</si>
  <si>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</si>
  <si>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</si>
  <si>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</si>
  <si>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</si>
  <si>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</si>
  <si>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</si>
  <si>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</si>
  <si>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</si>
  <si>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</si>
  <si>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</si>
  <si>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</si>
  <si>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</si>
  <si>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</si>
  <si>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</si>
  <si>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</si>
  <si>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</si>
  <si>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</si>
  <si>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</si>
  <si>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</si>
  <si>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</si>
  <si>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</si>
  <si>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</si>
  <si>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</si>
  <si>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</si>
  <si>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</si>
  <si>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</si>
  <si>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</si>
  <si>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</si>
  <si>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</si>
  <si>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</si>
  <si>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</si>
  <si>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</si>
  <si>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</si>
  <si>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</si>
  <si>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</si>
  <si>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</si>
  <si>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</si>
  <si>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</si>
  <si>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</si>
  <si>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</si>
  <si>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</si>
  <si>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</si>
  <si>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</si>
  <si>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</si>
  <si>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</si>
  <si>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</si>
  <si>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</si>
  <si>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</si>
  <si>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Tubulões</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</si>
  <si>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</si>
  <si>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</si>
  <si>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</si>
  <si>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</si>
  <si>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</si>
  <si>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</si>
  <si>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</si>
  <si>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</si>
  <si>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</si>
  <si>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</si>
  <si>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</si>
  <si>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</si>
  <si>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</si>
  <si>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</si>
  <si>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</si>
  <si>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</si>
  <si>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</si>
  <si>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</si>
  <si>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Tunnel Liner</t>
  </si>
  <si>
    <t xml:space="preserve">ACOMPANHAMENTO TOPOGRAFICO PARA EXECUÇÃO DE TUNNEL LINER EM CHAPA GALVANIZADA. AF_10/2025</t>
  </si>
  <si>
    <t xml:space="preserve">CHAPA GALVANIZADA COM OU SEM REVESTIMENTO EPÓXI, DIÂMETRO 1,4 M, ESPESSURA DE 2,2 MM, PARA TUNNEL LINER HORIZONTAL - FORNECIMENTO E INSTALAÇÃO. AF_10/2025</t>
  </si>
  <si>
    <t xml:space="preserve">CHAPA GALVANIZADA COM OU SEM REVESTIMENTO EPÓXI, DIÂMETRO 1,4 M, ESPESSURA DE 2,7 MM, PARA TUNNEL LINER HORIZONTAL - FORNECIMENTO E INSTALAÇÃO. AF_10/2025</t>
  </si>
  <si>
    <t xml:space="preserve">CHAPA GALVANIZADA COM OU SEM REVESTIMENTO EPÓXI, DIÂMETRO 1,6 M, ESPESSURA DE 2,2 MM, PARA TUNNEL LINER HORIZONTAL - FORNECIMENTO E INSTALAÇÃO. AF_10/2025</t>
  </si>
  <si>
    <t xml:space="preserve">CHAPA GALVANIZADA COM OU SEM REVESTIMENTO EPÓXI, DIÂMETRO 1,6 M, ESPESSURA DE 2,7 MM, PARA TUNNEL LINER HORIZONTAL - FORNECIMENTO E INSTALAÇÃO. AF_10/2025</t>
  </si>
  <si>
    <t xml:space="preserve">CHAPA GALVANIZADA COM OU SEM REVESTIMENTO EPÓXI, DIÂMETRO 1,8 M, ESPESSURA DE 2,2 MM, PARA TUNNEL LINER HORIZONTAL - FORNECIMENTO E INSTALAÇÃO. AF_10/2025</t>
  </si>
  <si>
    <t xml:space="preserve">CHAPA GALVANIZADA COM OU SEM REVESTIMENTO EPÓXI, DIÂMETRO 1,8 M, ESPESSURA DE 2,7 MM, PARA TUNNEL LINER HORIZONTAL - FORNECIMENTO E INSTALAÇÃO. AF_10/2025</t>
  </si>
  <si>
    <t xml:space="preserve">CHAPA GALVANIZADA COM OU SEM REVESTIMENTO EPÓXI, DIÂMETRO 1,8 M, ESPESSURA DE 3,4 MM, PARA TUNNEL LINER HORIZONTAL - FORNECIMENTO E INSTALAÇÃO. AF_10/2025</t>
  </si>
  <si>
    <t xml:space="preserve">CHAPA GALVANIZADA COM OU SEM REVESTIMENTO EPÓXI, DIÂMETRO 2 M, ESPESSURA DE 2,2 MM, PARA TUNNEL LINER HORIZONTAL - FORNECIMENTO E INSTALAÇÃO. AF_10/2025</t>
  </si>
  <si>
    <t xml:space="preserve">CHAPA GALVANIZADA COM OU SEM REVESTIMENTO EPÓXI, DIÂMETRO 2 M, ESPESSURA DE 2,7 MM, PARA TUNNEL LINER HORIZONTAL - FORNECIMENTO E INSTALAÇÃO. AF_10/2025</t>
  </si>
  <si>
    <t xml:space="preserve">CHAPA GALVANIZADA COM OU SEM REVESTIMENTO EPÓXI, DIÂMETRO 2 M, ESPESSURA DE 3,4 MM, PARA TUNNEL LINER HORIZONTAL - FORNECIMENTO E INSTALAÇÃO. AF_10/2025</t>
  </si>
  <si>
    <t xml:space="preserve">CHAPA GALVANIZADA COM OU SEM REVESTIMENTO EPÓXI, DIÂMETRO 2,2 M, ESPESSURA DE 2,2 MM, PARA TUNNEL LINER HORIZONTAL - FORNECIMENTO E INSTALAÇÃO. AF_10/2025</t>
  </si>
  <si>
    <t xml:space="preserve">CHAPA GALVANIZADA COM OU SEM REVESTIMENTO EPÓXI, DIÂMETRO 2,2 M, ESPESSURA DE 2,7 MM, PARA TUNNEL LINER HORIZONTAL - FORNECIMENTO E INSTALAÇÃO. AF_10/2025</t>
  </si>
  <si>
    <t xml:space="preserve">CHAPA GALVANIZADA COM OU SEM REVESTIMENTO EPÓXI, DIÂMETRO 2,2 M, ESPESSURA DE 3,4 MM, PARA TUNNEL LINER HORIZONTAL - FORNECIMENTO E INSTALAÇÃO. AF_10/2025</t>
  </si>
  <si>
    <t xml:space="preserve">CHAPA GALVANIZADA COM OU SEM REVESTIMENTO EPÓXI, DIÂMETRO 2,4 M, ESPESSURA DE 2,2 MM, PARA TUNNEL LINER HORIZONTAL - FORNECIMENTO E INSTALAÇÃO. AF_10/2025</t>
  </si>
  <si>
    <t xml:space="preserve">CHAPA GALVANIZADA COM OU SEM REVESTIMENTO EPÓXI, DIÂMETRO 2,4 M, ESPESSURA DE 2,7 MM, PARA TUNNEL LINER HORIZONTAL - FORNECIMENTO E INSTALAÇÃO. AF_10/2025</t>
  </si>
  <si>
    <t xml:space="preserve">CHAPA GALVANIZADA COM OU SEM REVESTIMENTO EPÓXI, DIÂMETRO 2,4 M, ESPESSURA DE 3,4 MM, PARA TUNNEL LINER HORIZONTAL - FORNECIMENTO E INSTALAÇÃO. AF_10/2025</t>
  </si>
  <si>
    <t xml:space="preserve">CHAPA GALVANIZADA COM OU SEM REVESTIMENTO EPÓXI, DIÂMETRO 2,4 M, ESPESSURA DE 3,9 MM, PARA TUNNEL LINER HORIZONTAL - FORNECIMENTO E INSTALAÇÃO. AF_10/2025</t>
  </si>
  <si>
    <t xml:space="preserve">CHAPA GALVANIZADA COM OU SEM REVESTIMENTO EPÓXI, DIÂMETRO 2,6 M, ESPESSURA DE 2,2 MM, PARA TUNNEL LINER HORIZONTAL - FORNECIMENTO E INSTALAÇÃO. AF_10/2025</t>
  </si>
  <si>
    <t xml:space="preserve">CHAPA GALVANIZADA COM OU SEM REVESTIMENTO EPÓXI, DIÂMETRO 2,6 M, ESPESSURA DE 2,7 MM, PARA TUNNEL LINER HORIZONTAL - FORNECIMENTO E INSTALAÇÃO. AF_10/2025</t>
  </si>
  <si>
    <t xml:space="preserve">CHAPA GALVANIZADA COM OU SEM REVESTIMENTO EPÓXI, DIÂMETRO 2,6 M, ESPESSURA DE 3,4 MM, PARA TUNNEL LINER HORIZONTAL - FORNECIMENTO E INSTALAÇÃO. AF_10/2025</t>
  </si>
  <si>
    <t xml:space="preserve">CHAPA GALVANIZADA COM OU SEM REVESTIMENTO EPÓXI, DIÂMETRO 2,6 M, ESPESSURA DE 3,9 MM, PARA TUNNEL LINER HORIZONTAL - FORNECIMENTO E INSTALAÇÃO. AF_10/2025</t>
  </si>
  <si>
    <t xml:space="preserve">CHAPA GALVANIZADA COM OU SEM REVESTIMENTO EPÓXI, DIÂMETRO 2,8 M, ESPESSURA DE 2,2 MM, PARA TUNNEL LINER HORIZONTAL - FORNECIMENTO E INSTALAÇÃO. AF_10/2025</t>
  </si>
  <si>
    <t xml:space="preserve">CHAPA GALVANIZADA COM OU SEM REVESTIMENTO EPÓXI, DIÂMETRO 2,8 M, ESPESSURA DE 2,7 MM, PARA TUNNEL LINER HORIZONTAL - FORNECIMENTO E INSTALAÇÃO. AF_10/2025</t>
  </si>
  <si>
    <t xml:space="preserve">CHAPA GALVANIZADA COM OU SEM REVESTIMENTO EPÓXI, DIÂMETRO 2,8 M, ESPESSURA DE 3,4 MM, PARA TUNNEL LINER HORIZONTAL - FORNECIMENTO E INSTALAÇÃO. AF_10/2025</t>
  </si>
  <si>
    <t xml:space="preserve">CHAPA GALVANIZADA COM OU SEM REVESTIMENTO EPÓXI, DIÂMETRO 2,8 M, ESPESSURA DE 3,9 MM, PARA TUNNEL LINER HORIZONTAL - FORNECIMENTO E INSTALAÇÃO. AF_10/2025</t>
  </si>
  <si>
    <t xml:space="preserve">CHAPA GALVANIZADA COM OU SEM REVESTIMENTO EPÓXI, DIÂMETRO 3 M, ESPESSURA DE 2,2 MM, PARA TUNNEL LINER HORIZONTAL - FORNECIMENTO E INSTALAÇÃO. AF_10/2025</t>
  </si>
  <si>
    <t xml:space="preserve">CHAPA GALVANIZADA COM OU SEM REVESTIMENTO EPÓXI, DIÂMETRO 3 M, ESPESSURA DE 2,7 MM, PARA TUNNEL LINER HORIZONTAL OU VERTICAL - FORNECIMENTO E INSTALAÇÃO. AF_10/2025</t>
  </si>
  <si>
    <t xml:space="preserve">CHAPA GALVANIZADA COM OU SEM REVESTIMENTO EPÓXI, DIÂMETRO 3 M, ESPESSURA DE 3,4 MM, PARA TUNNEL LINER HORIZONTAL - FORNECIMENTO E INSTALAÇÃO. AF_10/2025</t>
  </si>
  <si>
    <t xml:space="preserve">CHAPA GALVANIZADA COM OU SEM REVESTIMENTO EPÓXI, DIÂMETRO 3 M, ESPESSURA DE 3,9 MM, PARA TUNNEL LINER HORIZONTAL - FORNECIMENTO E INSTALAÇÃO. AF_10/2025</t>
  </si>
  <si>
    <t xml:space="preserve">CHAPA GALVANIZADA COM OU SEM REVESTIMENTO EPÓXI, DIÂMETRO 3,2 M, ESPESSURA DE 2,7 MM, PARA TUNNEL LINER VERTICAL - FORNECIMENTO E INSTALAÇÃO. AF_10/2025</t>
  </si>
  <si>
    <t xml:space="preserve">CHAPA GALVANIZADA COM OU SEM REVESTIMENTO EPÓXI, DIÂMETRO 3,4 M, ESPESSURA DE 2,7 MM, PARA TUNNEL LINER VERTICAL - FORNECIMENTO E INSTALAÇÃO. AF_10/2025</t>
  </si>
  <si>
    <t xml:space="preserve">CHAPA GALVANIZADA COM OU SEM REVESTIMENTO EPÓXI, DIÂMETRO 3,6 M, ESPESSURA DE 2,7 MM, PARA TUNNEL LINER VERTICAL - FORNECIMENTO E INSTALAÇÃO. AF_10/2025</t>
  </si>
  <si>
    <t xml:space="preserve">CHAPA GALVANIZADA COM OU SEM REVESTIMENTO EPÓXI, DIÂMETRO 3,8 M, ESPESSURA DE 2,7 MM, PARA TUNNEL LINER VERTICAL - FORNECIMENTO E INSTALAÇÃO. AF_10/2025</t>
  </si>
  <si>
    <t xml:space="preserve">ESCAVAÇÃO MANUAL DE TUNNEL LINER EM SOLO DE PRIMEIRA CATEGORIA. AF_10/2025</t>
  </si>
  <si>
    <t xml:space="preserve">ESCAVAÇÃO MANUAL DE TUNNEL LINER EM SOLO DE SEGUNDA CATEGORIA. AF_10/2025</t>
  </si>
  <si>
    <t xml:space="preserve">INJEÇÃO DE ARGAMASSA FLUIDA SOLO CIMENTO NA EXECUÇÃO DE TUNNEL LINER - EXCLUSIVE ARGAMASSA. AF_10/2025</t>
  </si>
  <si>
    <t xml:space="preserve">VEDAÇÃO COM ESPUMA DURA OU PRODUTO SIMILAR NAS JUNTAS OU EMENDAS DAS CHAPAS DE TUNNEL LINER. AF_10/2025</t>
  </si>
  <si>
    <t xml:space="preserve">Usinagens</t>
  </si>
  <si>
    <t xml:space="preserve">USINAGEM DE BRITA GRADUADA SIMPLES. AF_09/2025</t>
  </si>
  <si>
    <t xml:space="preserve">USINAGEM DE BRITA GRADUADA TRATADA COM CIMENTO. AF_09/2025</t>
  </si>
  <si>
    <t xml:space="preserve">USINAGEM DE CONCRETO ASFÁLTICO COM CAP 50/70 PARA CAMADA DE ROLAMENTO, PADRÃO DNIT FAIXA C, EM USINA DE ASFALTO GRAVIMÉTRICA DE 150 TON/H. AF_09/2025</t>
  </si>
  <si>
    <t xml:space="preserve">USINAGEM DE CONCRETO ASFÁLTICO COM CAP 50/70, PARA CAMADA DE BINDER, PADRÃO DNIT FAIXA B, EM USINA DE ASFALTO CONTÍNUA DE 140 TON/H. AF_09/2025</t>
  </si>
  <si>
    <t xml:space="preserve">USINAGEM DE CONCRETO ASFÁLTICO COM CAP 50/70, PARA CAMADA DE BINDER, PADRÃO DNIT FAIXA B, EM USINA DE ASFALTO CONTÍNUA DE 80 TON/H. AF_09/2025</t>
  </si>
  <si>
    <t xml:space="preserve">USINAGEM DE CONCRETO ASFÁLTICO COM CAP 50/70, PARA CAMADA DE BINDER, PADRÃO DNIT FAIXA B, EM USINA DE ASFALTO GRAVIMÉTRICA DE 150 TON/H. AF_09/2025</t>
  </si>
  <si>
    <t xml:space="preserve">USINAGEM DE CONCRETO ASFÁLTICO COM CAP 50/70, PARA CAMADA DE ROLAMENTO, PADRÃO DNIT FAIXA C, EM USINA DE ASFALTO CONTÍNUA DE 140 TON/H. AF_09/2025</t>
  </si>
  <si>
    <t xml:space="preserve">USINAGEM DE CONCRETO ASFÁLTICO COM CAP 50/70, PARA CAMADA DE ROLAMENTO, PADRÃO DNIT FAIXA C, EM USINA DE ASFALTO CONTÍNUA DE 80 TON/H. AF_09/2025</t>
  </si>
  <si>
    <t xml:space="preserve">USINAGEM DE CONCRETO PARA COMPACTAÇÃO COM ROLO. AF_09/2025</t>
  </si>
  <si>
    <t xml:space="preserve">USINAGEM DE MICRORREVESTIMENTO, PADRÃO DNIT FAIXA 2. AF_09/2025</t>
  </si>
  <si>
    <t xml:space="preserve">USINAGEM DE MICRORREVESTIMENTO, PADRÃO DNIT FAIXA 3. AF_09/2025</t>
  </si>
  <si>
    <t xml:space="preserve">USINAGEM DE PRÉ MISTURADO A FRIO, PARA CAMADA DE BINDER, PADRÃO DNIT FAIXA B. AF_09/2025</t>
  </si>
  <si>
    <t xml:space="preserve">USINAGEM DE PRÉ MISTURADO A FRIO, PARA CAMADA DE ROLAMENTO, PADRÃO DNIT FAIXA C. AF_09/2025</t>
  </si>
  <si>
    <t xml:space="preserve">USINAGEM DE SOLO BRITA 40%-60% COM 4% DE CIMENTO, UTILIZANDO BRITA COMERCIAL. AF_09/2025</t>
  </si>
  <si>
    <t xml:space="preserve">USINAGEM DE SOLO BRITA 40%-60% COM 6% DE CIMENTO, UTILIZANDO BRITA COMERCIAL. AF_09/2025</t>
  </si>
  <si>
    <t xml:space="preserve">USINAGEM DE SOLO BRITA 40%-60% COM 8% DE CIMENTO, UTILIZANDO BRITA COMERCIAL. AF_09/2025</t>
  </si>
  <si>
    <t xml:space="preserve">USINAGEM DE SOLO BRITA 40%-60%, UTILIZANDO BRITA COMERCIAL. AF_09/2025</t>
  </si>
  <si>
    <t xml:space="preserve">USINAGEM DE SOLO BRITA 50%-50% COM 4% DE CIMENTO, UTILIZANDO BRITA COMERCIAL. AF_09/2025</t>
  </si>
  <si>
    <t xml:space="preserve">USINAGEM DE SOLO BRITA 50%-50% COM 6% DE CIMENTO, UTILIZANDO BRITA COMERCIAL. AF_09/2025</t>
  </si>
  <si>
    <t xml:space="preserve">USINAGEM DE SOLO BRITA 50%-50% COM 8% DE CIMENTO, UTILIZANDO BRITA COMERCIAL. AF_09/2025</t>
  </si>
  <si>
    <t xml:space="preserve">USINAGEM DE SOLO BRITA 50%-50%, UTILIZANDO BRITA COMERCIAL. AF_09/2025</t>
  </si>
  <si>
    <t xml:space="preserve">USINAGEM DE SOLO JAZIDA MELHORADO COM CIMENTO 2%. AF_09/2025</t>
  </si>
  <si>
    <t xml:space="preserve">USINAGEM DE SOLO JAZIDA MELHORADO COM CIMENTO 3%. AF_09/2025</t>
  </si>
  <si>
    <t xml:space="preserve">USINAGEM DE SOLO JAZIDA MELHORADO COM CIMENTO 4%. AF_09/2025</t>
  </si>
  <si>
    <t xml:space="preserve">USINAGEM DE SOLO JAZIDA MELHORADO COM CIMENTO 6%. AF_09/2025</t>
  </si>
  <si>
    <t xml:space="preserve">USINAGEM DE SOLO  JAZIDA MELHORADO COM CIMENTO 8%. AF_09/2025</t>
  </si>
  <si>
    <t xml:space="preserve">Vergas, contravergas e fixação de alvenaria</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</si>
  <si>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</si>
  <si>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</si>
  <si>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</si>
  <si>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</si>
  <si>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</si>
  <si>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</si>
  <si>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</si>
  <si>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</si>
  <si>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</si>
  <si>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</si>
  <si>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</si>
  <si>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</si>
  <si>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</si>
  <si>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</si>
  <si>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</si>
  <si>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</si>
  <si>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</si>
  <si>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</si>
  <si>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</si>
  <si>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</si>
  <si>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</si>
  <si>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</si>
  <si>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</si>
  <si>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</si>
  <si>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</si>
  <si>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</si>
  <si>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</si>
  <si>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</si>
  <si>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</si>
  <si>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</si>
  <si>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Vidros e Espelhos</t>
  </si>
  <si>
    <t xml:space="preserve">BOX EM L DE CORRER, COM VIDRO TEMPERADO 8 MM, 90X90X190 CM, 2 FOLHAS FIXAS, 2 FOLHAS MÓVEIS, PERFIS E FERRAGENS EM ALUMÍNIO. AF_11/2025</t>
  </si>
  <si>
    <t xml:space="preserve">BOX FRONTAL DE CORRER, COM VIDRO TEMPERADO 8 MM, 190X100CM, 1 FOLHA FIXA, 1 FOLHA MÓVEL, PERFIS E FERRAGENS EM ALUMÍNIO. AF_11/2025</t>
  </si>
  <si>
    <t xml:space="preserve">ESPELHO CRISTAL, ESPESSURA 4 MM, ADERIDO COM ADESIVO FIXA ESPELHO E FITA DUPLA-FACE, COM MOLDURA DE MADEIRA APARAFUSADA NA PAREDE, COM ÁREA MAIOR QUE 1,0 M2. AF_11/2025</t>
  </si>
  <si>
    <t xml:space="preserve">ESPELHO CRISTAL, ESPESSURA 4 MM, ADERIDO COM ADESIVO FIXA ESPELHO FITA DUPLA-FACE, COM MOLDURA DE MADEIRA APARAFUSADA NA PAREDE, COM ÁREA MENOR OU IGUAL A 1,0 M2. AF_11/2025</t>
  </si>
  <si>
    <t xml:space="preserve">ESPELHO CRISTAL, ESPESSURA 4 MM, ADERIDO COM ADESIVO FIXA ESPELHO, COM MOLDURA DE MADEIRA APARAFUSADA NA PAREDE, COM ÁREA MAIOR QUE 1,0 M2. AF_11/2025</t>
  </si>
  <si>
    <t xml:space="preserve">ESPELHO CRISTAL, ESPESSURA 4 MM, ADERIDO COM ADESIVO FIXA ESPELHO, COM MOLDURA DE MADEIRA APARAFUSADA NA PAREDE, COM ÁREA MENOR OU IGUAL A 1,0 M2. AF_11/2025</t>
  </si>
  <si>
    <t xml:space="preserve">ESPELHO CRISTAL, ESPESSURA 4 MM, SEM MOLDURA, ADERIDO COM ADESIVO FIXA ESPELHO E FITA DUPLA-FACE. AF_11/2025</t>
  </si>
  <si>
    <t xml:space="preserve">ESPELHO CRISTAL, ESPESSURA 4 MM, SEM MOLDURA, ADERIDO COM ADESIVO FIXA ESPELHO. AF_11/2025</t>
  </si>
  <si>
    <t xml:space="preserve">ESPELHO CRISTAL, ESPESSURA 4 MM, SEM MOLDURA, APARAFUSADO COM BOTÃO DE ROSCA INTERNA, COM ÁREA MAIOR QUE 1,0 M2.. AF_11/2025</t>
  </si>
  <si>
    <t xml:space="preserve">INSTALAÇÃO DE VIDRO ARAMADO, E = 6 MM, EM ESQUADRIA DE ALUMÍNIO OU PVC, FIXADO COM BAGUETE. AF_11/2025</t>
  </si>
  <si>
    <t xml:space="preserve">INSTALAÇÃO DE VIDRO ARAMADO, E = 7 MM, EM ESQUADRIA DE ALUMÍNIO OU PVC, FIXADO COM BAGUETE. AF_11/2025</t>
  </si>
  <si>
    <t xml:space="preserve">INSTALAÇÃO DE VIDRO IMPRESSO, E = 4 MM, EM ESQUADRIA DE ALUMÍNIO OU PVC, FIXADO COM BAGUETE. AF_11/2025</t>
  </si>
  <si>
    <t xml:space="preserve">INSTALAÇÃO DE VIDRO IMPRESSO, E = 4 MM, EM ESQUADRIA DE MADEIRA, FIXADO COM BAGUETE. AF_11/2025</t>
  </si>
  <si>
    <t xml:space="preserve">INSTALAÇÃO DE VIDRO LAMINADO, E = 12 MM (4+4+4), ENCAIXADO EM PERFIL U. AF_11/2025</t>
  </si>
  <si>
    <t xml:space="preserve">INSTALAÇÃO DE VIDRO LAMINADO, E = 12 MM (4+4+4), FIXADO COM SILICONE ESTRUTURAL. AF_11/2025</t>
  </si>
  <si>
    <t xml:space="preserve">INSTALAÇÃO DE VIDRO LAMINADO, E = 15 MM (5+5+5), ENCAIXADO EM PERFIL U. AF_11/2025</t>
  </si>
  <si>
    <t xml:space="preserve">INSTALAÇÃO DE VIDRO LAMINADO, E = 15 MM (5+5+5), FIXADO COM SILICONE ESTRUTURAL. AF_11/2025</t>
  </si>
  <si>
    <t xml:space="preserve">INSTALAÇÃO DE VIDRO LAMINADO, E = 8 MM (4+4), ENCAIXADO EM PERFIL U. AF_11/2025</t>
  </si>
  <si>
    <t xml:space="preserve">INSTALAÇÃO DE VIDRO LAMINADO, E = 8 MM (4+4), FIXADO COM SILICONE ESTRUTURAL. AF_11/2025</t>
  </si>
  <si>
    <t xml:space="preserve">INSTALAÇÃO DE VIDRO LISO FUMÊ, E = 4 MM, EM ESQUADRIA DE ALUMÍNIO OU PVC, FIXADO COM BAGUETE. AF_11/2025</t>
  </si>
  <si>
    <t xml:space="preserve">INSTALAÇÃO DE VIDRO LISO FUMÊ, E = 4 MM, EM ESQUADRIA DE MADEIRA, FIXADO COM BAGUETE. AF_11/2025</t>
  </si>
  <si>
    <t xml:space="preserve">INSTALAÇÃO DE VIDRO LISO FUMÊ, E = 5 MM, EM ESQUADRIA DE ALUMÍNIO OU PVC, FIXADO COM BAGUETE. AF_11/2025</t>
  </si>
  <si>
    <t xml:space="preserve">INSTALAÇÃO DE VIDRO LISO FUMÊ, E = 5 MM, EM ESQUADRIA DE MADEIRA, FIXADO COM BAGUETE. AF_11/2025</t>
  </si>
  <si>
    <t xml:space="preserve">INSTALAÇÃO DE VIDRO LISO FUMÊ, E = 6 MM, EM ESQUADRIA DE ALUMÍNIO OU PVC, FIXADO COM BAGUETE. AF_11/2025</t>
  </si>
  <si>
    <t xml:space="preserve">INSTALAÇÃO DE VIDRO LISO FUMÊ, E = 6 MM, EM ESQUADRIA DE MADEIRA, FIXADO COM BAGUETE. AF_11/2025</t>
  </si>
  <si>
    <t xml:space="preserve">INSTALAÇÃO DE VIDRO LISO INCOLOR, E = 10 MM, EM ESQUADRIA DE ALUMÍNIO OU PVC, FIXADO COM BAGUETE. AF_11/2025</t>
  </si>
  <si>
    <t xml:space="preserve">INSTALAÇÃO DE VIDRO LISO INCOLOR, E = 10 MM, EM ESQUADRIA DE MADEIRA, FIXADO COM BAGUETE. AF_11/2025</t>
  </si>
  <si>
    <t xml:space="preserve">INSTALAÇÃO DE VIDRO LISO INCOLOR, E = 3 MM, EM ESQUADRIA DE ALUMÍNIO OU PVC, FIXADO COM BAGUETE. AF_11/2025</t>
  </si>
  <si>
    <t xml:space="preserve">INSTALAÇÃO DE VIDRO LISO INCOLOR, E = 3 MM, EM ESQUADRIA DE MADEIRA, FIXADO COM BAGUETE. AF_11/2025</t>
  </si>
  <si>
    <t xml:space="preserve">INSTALAÇÃO DE VIDRO LISO INCOLOR, E = 4 MM, EM ESQUADRIA DE ALUMÍNIO OU PVC, FIXADO COM BAGUETE. AF_11/2025</t>
  </si>
  <si>
    <t xml:space="preserve">INSTALAÇÃO DE VIDRO LISO INCOLOR, E = 4 MM, EM ESQUADRIA DE MADEIRA, FIXADO COM BAGUETE. AF_11/2025</t>
  </si>
  <si>
    <t xml:space="preserve">INSTALAÇÃO DE VIDRO LISO INCOLOR, E = 5 MM, EM ESQUADRIA DE ALUMÍNIO OU PVC, FIXADO COM BAGUETE. AF_11/2025</t>
  </si>
  <si>
    <t xml:space="preserve">INSTALAÇÃO DE VIDRO LISO INCOLOR, E = 5 MM, EM ESQUADRIA DE MADEIRA, FIXADO COM BAGUETE. AF_11/2025</t>
  </si>
  <si>
    <t xml:space="preserve">INSTALAÇÃO DE VIDRO LISO INCOLOR, E = 6 MM, EM ESQUADRIA DE ALUMÍNIO OU PVC, FIXADO COM BAGUETE. AF_11/2025</t>
  </si>
  <si>
    <t xml:space="preserve">INSTALAÇÃO DE VIDRO LISO INCOLOR, E = 6 MM, EM ESQUADRIA DE MADEIRA, FIXADO COM BAGUETE. AF_11/2025</t>
  </si>
  <si>
    <t xml:space="preserve">INSTALAÇÃO DE VIDRO LISO INCOLOR, E = 8 MM, EM ESQUADRIA DE ALUMÍNIO OU PVC, FIXADO COM BAGUETE. AF_11/2025</t>
  </si>
  <si>
    <t xml:space="preserve">INSTALAÇÃO DE VIDRO LISO INCOLOR, E = 8 MM, EM ESQUADRIA DE MADEIRA, FIXADO COM BAGUETE. AF_11/2025</t>
  </si>
  <si>
    <t xml:space="preserve">INSTALAÇÃO DE VIDRO TEMPERADO, E = 10 MM, ENCAIXADO EM PERFIL U. AF_11/2025</t>
  </si>
  <si>
    <t xml:space="preserve">INSTALAÇÃO DE VIDRO TEMPERADO, E = 6 MM, ENCAIXADO EM PERFIL U. AF_11/2025</t>
  </si>
  <si>
    <t xml:space="preserve">INSTALAÇÃO DE VIDRO TEMPERADO, E = 8 MM, ENCAIXADO EM PERFIL U. AF_11/2025</t>
  </si>
  <si>
    <t xml:space="preserve">JOGO DE FERRAGENS CROMADAS PARA PORTA DE VIDRO TEMPERADO, UMA FOLHA COMPOSTO DE DOBRADICAS SUPERIOR E INFERIOR, TRINCO, FECHADURA, CONTRA FECHADURA COM CAPUCHINHO SEM MOLA E PUXADOR. AF_11/2025</t>
  </si>
  <si>
    <t xml:space="preserve">MOLA HIDRAULICA DE PISO PARA PORTA DE VIDRO TEMPERADO. AF_11/2025</t>
  </si>
  <si>
    <t xml:space="preserve">PORTA DE ABRIR COM MOLA HIDRÁULICA, EM VIDRO TEMPERADO, 120X210 CM, ESPESSURA 10 MM, INCLUSIVE ACESSÓRIOS. AF_11/2025</t>
  </si>
  <si>
    <t xml:space="preserve">PORTA DE ABRIR COM MOLA HIDRÁULICA, EM VIDRO TEMPERADO, 2 FOLHAS DE 90X210 CM, ESPESSURA DE 10 MM, INCLUSIVE ACESSÓRIOS. AF_11/2025</t>
  </si>
  <si>
    <t xml:space="preserve">PORTA DE ABRIR COM MOLA HIDRÁULICA, EM VIDRO TEMPERADO, 70X210 CM, ESPESSURA 10 MM, INCLUSIVE ACESSÓRIOS. AF_11/2025</t>
  </si>
  <si>
    <t xml:space="preserve">PORTA DE ABRIR COM MOLA HIDRÁULICA, EM VIDRO TEMPERADO, 80X210 CM, ESPESSURA 10 MM, INCLUSIVE ACESSÓRIOS. AF_11/2025</t>
  </si>
  <si>
    <t xml:space="preserve">PORTA DE ABRIR COM MOLA HIDRÁULICA, EM VIDRO TEMPERADO, 90X210 CM, ESPESSURA 10 MM, INCLUSIVE ACESSÓRIOS. AF_11/2025</t>
  </si>
  <si>
    <t xml:space="preserve">PORTA DE CORRER EM VIDRO TEMPERADO, 2 FOLHAS DE 90X210 CM, ESPESSURA 10 MM, INCLUSIVE ACESSÓRIOS. AF_11/2025</t>
  </si>
  <si>
    <t xml:space="preserve">PORTA DE CORRER EM VIDRO TEMPERADO, 90X210 CM, ESPESSURA 10 MM, INCLUSIVE ACESSÓRIOS. AF_11/2025</t>
  </si>
  <si>
    <t xml:space="preserve">PORTA PIVOTANTE DE VIDRO TEMPERADO, 2 FOLHAS DE 90X210 CM, ESPESSURA DE 10 MM, INCLUSIVE ACESSÓRIOS. AF_11/2025</t>
  </si>
  <si>
    <t xml:space="preserve">PORTA PIVOTANTE DE VIDRO TEMPERADO, 90X210 CM, ESPESSURA 10 MM, INCLUSIVE ACESSÓRIOS. AF_11/2025</t>
  </si>
  <si>
    <t xml:space="preserve">REMOÇÃO DE VIDRO LISO COMUM DE ESQUADRIA COM BAGUETE DE ALUMÍNIO OU PVC. AF_11/2025</t>
  </si>
  <si>
    <t xml:space="preserve">REMOÇÃO DE VIDRO LISO COMUM DE ESQUADRIA COM BAGUETE DE MADEIRA. AF_11/2025</t>
  </si>
  <si>
    <t xml:space="preserve">REMOÇÃO DE VIDRO TEMPERADO FIXADO EM PERFIL U. AF_11/2025</t>
  </si>
  <si>
    <t xml:space="preserve">Válvulas e Registros para Sistemas Prediais</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</si>
  <si>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</si>
  <si>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</si>
  <si>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</si>
  <si>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</si>
  <si>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</si>
  <si>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</si>
  <si>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</si>
  <si>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</si>
  <si>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</si>
  <si>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</si>
  <si>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</si>
  <si>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</si>
  <si>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</si>
  <si>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</si>
  <si>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</si>
  <si>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</si>
  <si>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</si>
  <si>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</si>
  <si>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</si>
  <si>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</si>
  <si>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</si>
  <si>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</si>
  <si>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</si>
  <si>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</si>
  <si>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</si>
  <si>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</si>
  <si>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</si>
  <si>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</si>
  <si>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</si>
  <si>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</si>
  <si>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</si>
  <si>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</si>
  <si>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</si>
  <si>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</si>
  <si>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BRUTO, LATÃO, ROSCÁVEL,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</si>
  <si>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</si>
  <si>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</si>
  <si>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</si>
  <si>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</si>
  <si>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</si>
  <si>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</si>
  <si>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</si>
  <si>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</si>
  <si>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</si>
  <si>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</si>
  <si>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</si>
  <si>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</si>
  <si>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</si>
  <si>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</si>
  <si>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</si>
  <si>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</si>
  <si>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</si>
  <si>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</si>
  <si>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</si>
  <si>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</si>
  <si>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</si>
  <si>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</si>
  <si>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</si>
  <si>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</si>
  <si>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</si>
  <si>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</si>
  <si>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</si>
  <si>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</si>
  <si>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</si>
  <si>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</si>
  <si>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</si>
  <si>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</si>
  <si>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</si>
  <si>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</si>
  <si>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</si>
  <si>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</si>
  <si>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</si>
  <si>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</si>
  <si>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</si>
  <si>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</si>
  <si>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</si>
  <si>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</si>
  <si>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</si>
  <si>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</si>
  <si>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</si>
  <si>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</si>
  <si>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</si>
  <si>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</si>
  <si>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</si>
  <si>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</si>
  <si>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</si>
  <si>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</si>
  <si>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</si>
  <si>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</si>
  <si>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</si>
  <si>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</si>
  <si>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</si>
  <si>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</si>
  <si>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</si>
  <si>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</si>
  <si>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</si>
  <si>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</si>
  <si>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</si>
  <si>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</si>
  <si>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Válvulas para Redes de Saneamento</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</si>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</sst>
</file>

<file path=xl/styles.xml><?xml version="1.0" encoding="utf-8"?>
<styleSheet xmlns="http://schemas.openxmlformats.org/spreadsheetml/2006/main">
  <numFmts count="20">
    <numFmt numFmtId="164" formatCode="General"/>
    <numFmt numFmtId="165" formatCode="0%"/>
    <numFmt numFmtId="166" formatCode="_(* #,##0.00_);_(* \(#,##0.00\);_(* \-??_);_(@_)"/>
    <numFmt numFmtId="167" formatCode="_-* #,##0.00_-;\-* #,##0.00_-;_-* \-??_-;_-@_-"/>
    <numFmt numFmtId="168" formatCode="0.00%"/>
    <numFmt numFmtId="169" formatCode="_-* #,##0.00_-;\-* #,##0.00_-;_-* \-?????_-;_-@_-"/>
    <numFmt numFmtId="170" formatCode="[$-416]General"/>
    <numFmt numFmtId="171" formatCode="#,##0.00"/>
    <numFmt numFmtId="172" formatCode="#,##0.00\ ;&quot; (&quot;#,##0.00\);&quot; -&quot;#\ ;@\ "/>
    <numFmt numFmtId="173" formatCode="General"/>
    <numFmt numFmtId="174" formatCode="&quot;R$ &quot;#,##0.00"/>
    <numFmt numFmtId="175" formatCode="#,##0"/>
    <numFmt numFmtId="176" formatCode="[$R$-416]\ #,##0.00;[RED]\-[$R$-416]\ #,##0.00"/>
    <numFmt numFmtId="177" formatCode="#,##0.00_ ;\-#,##0.00\ "/>
    <numFmt numFmtId="178" formatCode="0.000%"/>
    <numFmt numFmtId="179" formatCode="0.0%"/>
    <numFmt numFmtId="180" formatCode="_-&quot;R$ &quot;* #,##0.00_-;&quot;-R$ &quot;* #,##0.00_-;_-&quot;R$ &quot;* \-??_-;_-@_-"/>
    <numFmt numFmtId="181" formatCode="&quot;R$&quot;#,##0.00"/>
    <numFmt numFmtId="182" formatCode="#,##0.00;&quot;- &quot;#,##0.00;\-"/>
    <numFmt numFmtId="183" formatCode="0%;\-0%;\-"/>
  </numFmts>
  <fonts count="46">
    <font>
      <sz val="11"/>
      <color rgb="FF000000"/>
      <name val="Calibri"/>
      <family val="2"/>
      <charset val="1"/>
    </font>
    <font>
      <sz val="10"/>
      <name val="Arial"/>
      <family val="0"/>
    </font>
    <font>
      <sz val="10"/>
      <name val="Arial"/>
      <family val="0"/>
    </font>
    <font>
      <sz val="10"/>
      <name val="Arial"/>
      <family val="0"/>
    </font>
    <font>
      <sz val="10"/>
      <name val="Arial"/>
      <family val="2"/>
      <charset val="1"/>
    </font>
    <font>
      <b val="true"/>
      <sz val="10"/>
      <name val="Arial"/>
      <family val="2"/>
      <charset val="1"/>
    </font>
    <font>
      <sz val="10"/>
      <name val="Heveltica"/>
      <family val="0"/>
      <charset val="1"/>
    </font>
    <font>
      <b val="true"/>
      <sz val="10"/>
      <name val="Heveltica"/>
      <family val="0"/>
      <charset val="1"/>
    </font>
    <font>
      <b val="true"/>
      <sz val="8"/>
      <name val="Heveltica"/>
      <family val="0"/>
      <charset val="1"/>
    </font>
    <font>
      <sz val="8"/>
      <name val="Heveltica"/>
      <family val="0"/>
      <charset val="1"/>
    </font>
    <font>
      <sz val="10"/>
      <name val="Arial Narrow"/>
      <family val="2"/>
      <charset val="1"/>
    </font>
    <font>
      <b val="true"/>
      <sz val="10"/>
      <name val="Arial Narrow"/>
      <family val="2"/>
      <charset val="1"/>
    </font>
    <font>
      <sz val="10"/>
      <color rgb="FF000000"/>
      <name val="Arial1"/>
      <family val="0"/>
      <charset val="1"/>
    </font>
    <font>
      <sz val="10"/>
      <color rgb="FF000000"/>
      <name val="Arial Narrow"/>
      <family val="2"/>
      <charset val="1"/>
    </font>
    <font>
      <sz val="11"/>
      <name val="Calibri"/>
      <family val="2"/>
      <charset val="1"/>
    </font>
    <font>
      <sz val="11"/>
      <color rgb="FF000000"/>
      <name val="Calibri"/>
      <family val="1"/>
      <charset val="1"/>
    </font>
    <font>
      <sz val="10"/>
      <name val="Courier New"/>
      <family val="3"/>
      <charset val="1"/>
    </font>
    <font>
      <b val="true"/>
      <sz val="11"/>
      <color rgb="FF000000"/>
      <name val="Calibri "/>
      <family val="0"/>
      <charset val="1"/>
    </font>
    <font>
      <sz val="10"/>
      <color rgb="FF000000"/>
      <name val="Calibri"/>
      <family val="2"/>
      <charset val="1"/>
    </font>
    <font>
      <b val="true"/>
      <sz val="11"/>
      <color rgb="FF000000"/>
      <name val="Calibri"/>
      <family val="2"/>
      <charset val="1"/>
    </font>
    <font>
      <sz val="10"/>
      <name val="Times New Roman"/>
      <family val="1"/>
      <charset val="1"/>
    </font>
    <font>
      <b val="true"/>
      <sz val="16"/>
      <name val="Times New Roman"/>
      <family val="1"/>
      <charset val="1"/>
    </font>
    <font>
      <b val="true"/>
      <sz val="10"/>
      <name val="Times New Roman"/>
      <family val="1"/>
      <charset val="1"/>
    </font>
    <font>
      <b val="true"/>
      <sz val="12"/>
      <name val="Times New Roman"/>
      <family val="1"/>
      <charset val="1"/>
    </font>
    <font>
      <b val="true"/>
      <sz val="9"/>
      <name val="Times New Roman"/>
      <family val="1"/>
      <charset val="1"/>
    </font>
    <font>
      <b val="true"/>
      <sz val="10"/>
      <color rgb="FF0000FF"/>
      <name val="Times New Roman"/>
      <family val="1"/>
      <charset val="1"/>
    </font>
    <font>
      <b val="true"/>
      <sz val="10"/>
      <color rgb="FFFF0000"/>
      <name val="Times New Roman"/>
      <family val="1"/>
      <charset val="1"/>
    </font>
    <font>
      <sz val="9"/>
      <name val="Times New Roman"/>
      <family val="1"/>
      <charset val="1"/>
    </font>
    <font>
      <sz val="10"/>
      <color rgb="FFFF0000"/>
      <name val="Times New Roman"/>
      <family val="1"/>
      <charset val="1"/>
    </font>
    <font>
      <b val="true"/>
      <sz val="12"/>
      <color rgb="FFFF0000"/>
      <name val="Times New Roman"/>
      <family val="1"/>
      <charset val="1"/>
    </font>
    <font>
      <b val="true"/>
      <sz val="11"/>
      <name val="Times New Roman"/>
      <family val="1"/>
      <charset val="1"/>
    </font>
    <font>
      <b val="true"/>
      <sz val="16"/>
      <color rgb="FFFF0000"/>
      <name val="Times New Roman"/>
      <family val="1"/>
      <charset val="1"/>
    </font>
    <font>
      <b val="true"/>
      <sz val="14"/>
      <color rgb="FFFF0000"/>
      <name val="Times New Roman"/>
      <family val="1"/>
      <charset val="1"/>
    </font>
    <font>
      <b val="true"/>
      <sz val="10"/>
      <color rgb="FF333399"/>
      <name val="Times New Roman"/>
      <family val="1"/>
      <charset val="1"/>
    </font>
    <font>
      <sz val="10"/>
      <color rgb="FF333399"/>
      <name val="Times New Roman"/>
      <family val="1"/>
      <charset val="1"/>
    </font>
    <font>
      <sz val="11"/>
      <name val="Times New Roman"/>
      <family val="1"/>
      <charset val="1"/>
    </font>
    <font>
      <sz val="11"/>
      <color rgb="FF000000"/>
      <name val="Arial"/>
      <family val="2"/>
      <charset val="1"/>
    </font>
    <font>
      <b val="true"/>
      <sz val="12"/>
      <name val="Arial"/>
      <family val="2"/>
      <charset val="1"/>
    </font>
    <font>
      <sz val="12"/>
      <name val="Arial"/>
      <family val="2"/>
      <charset val="1"/>
    </font>
    <font>
      <b val="true"/>
      <sz val="15"/>
      <name val="Arial"/>
      <family val="2"/>
      <charset val="1"/>
    </font>
    <font>
      <b val="true"/>
      <sz val="10"/>
      <color rgb="FF000000"/>
      <name val="Arial"/>
      <family val="2"/>
      <charset val="1"/>
    </font>
    <font>
      <b val="true"/>
      <sz val="13"/>
      <name val="Arial"/>
      <family val="2"/>
      <charset val="1"/>
    </font>
    <font>
      <sz val="10"/>
      <color rgb="FF000000"/>
      <name val="Arial"/>
      <family val="2"/>
      <charset val="1"/>
    </font>
    <font>
      <b val="true"/>
      <sz val="10"/>
      <color rgb="FFFFFFFF"/>
      <name val="Arial"/>
      <family val="2"/>
      <charset val="1"/>
    </font>
    <font>
      <b val="true"/>
      <sz val="10"/>
      <color rgb="FF005CA9"/>
      <name val="Arial"/>
      <family val="2"/>
      <charset val="1"/>
    </font>
    <font>
      <u val="single"/>
      <sz val="11"/>
      <color rgb="FF0000FF"/>
      <name val="Calibri"/>
      <family val="2"/>
      <charset val="1"/>
    </font>
  </fonts>
  <fills count="9">
    <fill>
      <patternFill patternType="none"/>
    </fill>
    <fill>
      <patternFill patternType="gray125"/>
    </fill>
    <fill>
      <patternFill patternType="solid">
        <fgColor rgb="FFFFFFFF"/>
        <bgColor rgb="FFFFFFCC"/>
      </patternFill>
    </fill>
    <fill>
      <patternFill patternType="solid">
        <fgColor rgb="FF92D050"/>
        <bgColor rgb="FFBFBFBF"/>
      </patternFill>
    </fill>
    <fill>
      <patternFill patternType="solid">
        <fgColor rgb="FFD9D9D9"/>
        <bgColor rgb="FFD0CECE"/>
      </patternFill>
    </fill>
    <fill>
      <patternFill patternType="solid">
        <fgColor rgb="FFD0CECE"/>
        <bgColor rgb="FFD9D9D9"/>
      </patternFill>
    </fill>
    <fill>
      <patternFill patternType="solid">
        <fgColor rgb="FFC0C0C0"/>
        <bgColor rgb="FFBFBFBF"/>
      </patternFill>
    </fill>
    <fill>
      <patternFill patternType="solid">
        <fgColor rgb="FFBFBFBF"/>
        <bgColor rgb="FFC0C0C0"/>
      </patternFill>
    </fill>
    <fill>
      <patternFill patternType="solid">
        <fgColor rgb="FF005CA9"/>
        <bgColor rgb="FF008080"/>
      </patternFill>
    </fill>
  </fills>
  <borders count="42">
    <border diagonalUp="false" diagonalDown="false">
      <left/>
      <right/>
      <top/>
      <bottom/>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top/>
      <bottom/>
      <diagonal/>
    </border>
    <border diagonalUp="false" diagonalDown="false">
      <left/>
      <right style="thin"/>
      <top/>
      <bottom/>
      <diagonal/>
    </border>
    <border diagonalUp="false" diagonalDown="false">
      <left style="thin"/>
      <right/>
      <top style="thin"/>
      <bottom/>
      <diagonal/>
    </border>
    <border diagonalUp="false" diagonalDown="false">
      <left/>
      <right style="thin"/>
      <top style="thin"/>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top style="thin"/>
      <bottom/>
      <diagonal/>
    </border>
    <border diagonalUp="false" diagonalDown="false">
      <left style="thin"/>
      <right/>
      <top/>
      <bottom style="thin"/>
      <diagonal/>
    </border>
    <border diagonalUp="false" diagonalDown="false">
      <left/>
      <right style="thin"/>
      <top/>
      <bottom style="thin"/>
      <diagonal/>
    </border>
    <border diagonalUp="false" diagonalDown="false">
      <left style="medium"/>
      <right/>
      <top/>
      <bottom/>
      <diagonal/>
    </border>
    <border diagonalUp="false" diagonalDown="false">
      <left/>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medium"/>
      <top style="medium"/>
      <bottom/>
      <diagonal/>
    </border>
    <border diagonalUp="false" diagonalDown="false">
      <left/>
      <right style="medium"/>
      <top style="medium"/>
      <bottom/>
      <diagonal/>
    </border>
    <border diagonalUp="false" diagonalDown="false">
      <left style="medium"/>
      <right style="medium"/>
      <top/>
      <bottom/>
      <diagonal/>
    </border>
    <border diagonalUp="false" diagonalDown="false">
      <left style="medium"/>
      <right/>
      <top/>
      <bottom style="double"/>
      <diagonal/>
    </border>
    <border diagonalUp="false" diagonalDown="false">
      <left/>
      <right/>
      <top/>
      <bottom style="double"/>
      <diagonal/>
    </border>
    <border diagonalUp="false" diagonalDown="false">
      <left/>
      <right style="medium"/>
      <top/>
      <bottom style="double"/>
      <diagonal/>
    </border>
    <border diagonalUp="false" diagonalDown="false">
      <left style="medium"/>
      <right/>
      <top style="double"/>
      <bottom style="double"/>
      <diagonal/>
    </border>
    <border diagonalUp="false" diagonalDown="false">
      <left/>
      <right/>
      <top style="double"/>
      <bottom style="double"/>
      <diagonal/>
    </border>
    <border diagonalUp="false" diagonalDown="false">
      <left/>
      <right style="medium"/>
      <top style="double"/>
      <bottom style="double"/>
      <diagonal/>
    </border>
    <border diagonalUp="false" diagonalDown="false">
      <left style="medium"/>
      <right/>
      <top style="medium"/>
      <bottom/>
      <diagonal/>
    </border>
    <border diagonalUp="false" diagonalDown="false">
      <left/>
      <right/>
      <top style="medium"/>
      <bottom/>
      <diagonal/>
    </border>
    <border diagonalUp="false" diagonalDown="false">
      <left style="hair"/>
      <right style="hair"/>
      <top style="hair"/>
      <bottom style="hair"/>
      <diagonal/>
    </border>
    <border diagonalUp="false" diagonalDown="false">
      <left style="thin"/>
      <right style="thin"/>
      <top/>
      <bottom style="thin"/>
      <diagonal/>
    </border>
    <border diagonalUp="false" diagonalDown="false">
      <left style="double"/>
      <right style="double"/>
      <top style="double"/>
      <bottom style="double"/>
      <diagonal/>
    </border>
    <border diagonalUp="false" diagonalDown="false">
      <left style="thick">
        <color rgb="FFFF0000"/>
      </left>
      <right style="thick">
        <color rgb="FFFF0000"/>
      </right>
      <top style="thick">
        <color rgb="FFFF0000"/>
      </top>
      <bottom style="thick">
        <color rgb="FFFF0000"/>
      </bottom>
      <diagonal/>
    </border>
    <border diagonalUp="false" diagonalDown="false">
      <left style="medium"/>
      <right style="medium"/>
      <top/>
      <bottom style="medium"/>
      <diagonal/>
    </border>
    <border diagonalUp="false" diagonalDown="false">
      <left style="medium"/>
      <right style="medium"/>
      <top style="medium"/>
      <bottom style="medium"/>
      <diagonal/>
    </border>
    <border diagonalUp="false" diagonalDown="false">
      <left/>
      <right style="medium"/>
      <top style="medium"/>
      <bottom style="medium"/>
      <diagonal/>
    </border>
  </borders>
  <cellStyleXfs count="2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4" fontId="45"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70" fontId="12" fillId="0" borderId="0" applyFont="true" applyBorder="false" applyAlignment="true" applyProtection="false">
      <alignment horizontal="general" vertical="bottom" textRotation="0" wrapText="false" indent="0" shrinkToFit="false"/>
    </xf>
    <xf numFmtId="172" fontId="12" fillId="0" borderId="0" applyFont="true" applyBorder="false" applyAlignment="true" applyProtection="false">
      <alignment horizontal="general" vertical="bottom" textRotation="0" wrapText="false" indent="0" shrinkToFit="false"/>
    </xf>
  </cellStyleXfs>
  <cellXfs count="30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0" borderId="1" xfId="0" applyFont="true" applyBorder="true" applyAlignment="true" applyProtection="true">
      <alignment horizontal="center" vertical="bottom" textRotation="0" wrapText="false" indent="0" shrinkToFit="false"/>
      <protection locked="true" hidden="false"/>
    </xf>
    <xf numFmtId="164" fontId="5" fillId="0" borderId="2" xfId="0" applyFont="true" applyBorder="true" applyAlignment="true" applyProtection="true">
      <alignment horizontal="center" vertical="bottom" textRotation="0" wrapText="false" indent="0" shrinkToFit="false"/>
      <protection locked="true" hidden="false"/>
    </xf>
    <xf numFmtId="164" fontId="4" fillId="0" borderId="3" xfId="0" applyFont="true" applyBorder="tru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4" fillId="0" borderId="4" xfId="0" applyFont="true" applyBorder="true" applyAlignment="true" applyProtection="true">
      <alignment horizontal="general" vertical="bottom" textRotation="0" wrapText="false" indent="0" shrinkToFit="false"/>
      <protection locked="true" hidden="false"/>
    </xf>
    <xf numFmtId="164" fontId="6" fillId="0" borderId="3" xfId="0" applyFont="true" applyBorder="true" applyAlignment="true" applyProtection="true">
      <alignment horizontal="general" vertical="center" textRotation="0" wrapText="true" indent="0" shrinkToFit="false"/>
      <protection locked="true" hidden="false"/>
    </xf>
    <xf numFmtId="164" fontId="6" fillId="0" borderId="0" xfId="0" applyFont="true" applyBorder="false" applyAlignment="true" applyProtection="true">
      <alignment horizontal="general" vertical="center" textRotation="0" wrapText="true" indent="0" shrinkToFit="false"/>
      <protection locked="true" hidden="false"/>
    </xf>
    <xf numFmtId="164" fontId="6" fillId="0" borderId="4" xfId="0" applyFont="true" applyBorder="true" applyAlignment="true" applyProtection="true">
      <alignment horizontal="general" vertical="center" textRotation="0" wrapText="true" indent="0" shrinkToFit="false"/>
      <protection locked="true" hidden="false"/>
    </xf>
    <xf numFmtId="164" fontId="6" fillId="0" borderId="3"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true" indent="0" shrinkToFit="false"/>
      <protection locked="true" hidden="false"/>
    </xf>
    <xf numFmtId="164" fontId="6" fillId="0" borderId="4" xfId="0" applyFont="true" applyBorder="true" applyAlignment="true" applyProtection="true">
      <alignment horizontal="center" vertical="center" textRotation="0" wrapText="true" indent="0" shrinkToFit="false"/>
      <protection locked="true" hidden="false"/>
    </xf>
    <xf numFmtId="164" fontId="7" fillId="0" borderId="3" xfId="0" applyFont="true" applyBorder="true" applyAlignment="true" applyProtection="true">
      <alignment horizontal="general" vertical="center" textRotation="0" wrapText="true" indent="0" shrinkToFit="false"/>
      <protection locked="true" hidden="false"/>
    </xf>
    <xf numFmtId="164" fontId="7" fillId="0" borderId="0" xfId="0" applyFont="true" applyBorder="false" applyAlignment="true" applyProtection="true">
      <alignment horizontal="general" vertical="center" textRotation="0" wrapText="true" indent="0" shrinkToFit="false"/>
      <protection locked="true" hidden="false"/>
    </xf>
    <xf numFmtId="164" fontId="7" fillId="0" borderId="4" xfId="0" applyFont="true" applyBorder="true" applyAlignment="true" applyProtection="true">
      <alignment horizontal="general" vertical="center" textRotation="0" wrapText="true" indent="0" shrinkToFit="false"/>
      <protection locked="true" hidden="false"/>
    </xf>
    <xf numFmtId="164" fontId="0" fillId="0" borderId="3" xfId="0" applyFont="false" applyBorder="true" applyAlignment="true" applyProtection="true">
      <alignment horizontal="general" vertical="bottom" textRotation="0" wrapText="false" indent="0" shrinkToFit="false"/>
      <protection locked="true" hidden="false"/>
    </xf>
    <xf numFmtId="164" fontId="0" fillId="0" borderId="4" xfId="0" applyFont="false" applyBorder="true" applyAlignment="true" applyProtection="true">
      <alignment horizontal="general" vertical="bottom" textRotation="0" wrapText="false" indent="0" shrinkToFit="false"/>
      <protection locked="true" hidden="false"/>
    </xf>
    <xf numFmtId="164" fontId="8" fillId="0" borderId="5" xfId="0" applyFont="true" applyBorder="true" applyAlignment="true" applyProtection="true">
      <alignment horizontal="general" vertical="center" textRotation="0" wrapText="false" indent="0" shrinkToFit="false"/>
      <protection locked="true" hidden="false"/>
    </xf>
    <xf numFmtId="164" fontId="9" fillId="0" borderId="6" xfId="0" applyFont="true" applyBorder="true" applyAlignment="true" applyProtection="true">
      <alignment horizontal="left" vertical="top" textRotation="0" wrapText="true" indent="0" shrinkToFit="false"/>
      <protection locked="true" hidden="false"/>
    </xf>
    <xf numFmtId="164" fontId="8" fillId="0" borderId="3" xfId="0" applyFont="true" applyBorder="true" applyAlignment="true" applyProtection="true">
      <alignment horizontal="general" vertical="center" textRotation="0" wrapText="false" indent="0" shrinkToFit="false"/>
      <protection locked="true" hidden="false"/>
    </xf>
    <xf numFmtId="164" fontId="9" fillId="0" borderId="0" xfId="0" applyFont="true" applyBorder="true" applyAlignment="true" applyProtection="true">
      <alignment horizontal="left"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true" indent="0" shrinkToFit="false"/>
      <protection locked="true" hidden="false"/>
    </xf>
    <xf numFmtId="168" fontId="5" fillId="0" borderId="0" xfId="0" applyFont="true" applyBorder="false" applyAlignment="true" applyProtection="true">
      <alignment horizontal="left" vertical="bottom" textRotation="0" wrapText="false" indent="0" shrinkToFit="false"/>
      <protection locked="true" hidden="false"/>
    </xf>
    <xf numFmtId="164" fontId="10" fillId="0" borderId="3" xfId="0" applyFont="true" applyBorder="true" applyAlignment="true" applyProtection="true">
      <alignment horizontal="general" vertical="top" textRotation="0" wrapText="false" indent="0" shrinkToFit="false"/>
      <protection locked="true" hidden="false"/>
    </xf>
    <xf numFmtId="164" fontId="10" fillId="0" borderId="0" xfId="0" applyFont="true" applyBorder="false" applyAlignment="true" applyProtection="true">
      <alignment horizontal="center" vertical="top" textRotation="0" wrapText="false" indent="0" shrinkToFit="false"/>
      <protection locked="true" hidden="false"/>
    </xf>
    <xf numFmtId="164" fontId="10" fillId="0" borderId="0" xfId="0" applyFont="true" applyBorder="false" applyAlignment="true" applyProtection="true">
      <alignment horizontal="general" vertical="top" textRotation="0" wrapText="false" indent="0" shrinkToFit="false"/>
      <protection locked="true" hidden="false"/>
    </xf>
    <xf numFmtId="169" fontId="10" fillId="0" borderId="0" xfId="15" applyFont="true" applyBorder="true" applyAlignment="true" applyProtection="true">
      <alignment horizontal="center" vertical="top" textRotation="0" wrapText="false" indent="0" shrinkToFit="false"/>
      <protection locked="true" hidden="false"/>
    </xf>
    <xf numFmtId="167" fontId="10" fillId="0" borderId="0" xfId="15" applyFont="true" applyBorder="true" applyAlignment="true" applyProtection="true">
      <alignment horizontal="center" vertical="top" textRotation="0" wrapText="false" indent="0" shrinkToFit="false"/>
      <protection locked="true" hidden="false"/>
    </xf>
    <xf numFmtId="167" fontId="10" fillId="0" borderId="4" xfId="15" applyFont="true" applyBorder="true" applyAlignment="true" applyProtection="true">
      <alignment horizontal="center" vertical="top" textRotation="0" wrapText="false" indent="0" shrinkToFit="false"/>
      <protection locked="true" hidden="false"/>
    </xf>
    <xf numFmtId="164" fontId="11" fillId="2" borderId="3" xfId="0" applyFont="true" applyBorder="true" applyAlignment="true" applyProtection="true">
      <alignment horizontal="center" vertical="center" textRotation="0" wrapText="false" indent="0" shrinkToFit="false"/>
      <protection locked="true" hidden="false"/>
    </xf>
    <xf numFmtId="170" fontId="11" fillId="2" borderId="0" xfId="25" applyFont="true" applyBorder="true" applyAlignment="true" applyProtection="true">
      <alignment horizontal="center" vertical="top" textRotation="0" wrapText="false" indent="0" shrinkToFit="false"/>
      <protection locked="true" hidden="false"/>
    </xf>
    <xf numFmtId="169" fontId="11" fillId="2" borderId="0" xfId="25" applyFont="true" applyBorder="true" applyAlignment="true" applyProtection="true">
      <alignment horizontal="center" vertical="top" textRotation="0" wrapText="true" indent="0" shrinkToFit="false"/>
      <protection locked="true" hidden="false"/>
    </xf>
    <xf numFmtId="170" fontId="11" fillId="2" borderId="0" xfId="25" applyFont="true" applyBorder="true" applyAlignment="true" applyProtection="true">
      <alignment horizontal="center" vertical="top" textRotation="0" wrapText="true" indent="0" shrinkToFit="false"/>
      <protection locked="true" hidden="false"/>
    </xf>
    <xf numFmtId="168" fontId="11" fillId="2" borderId="4" xfId="19" applyFont="true" applyBorder="true" applyAlignment="true" applyProtection="true">
      <alignment horizontal="center" vertical="top" textRotation="0" wrapText="true" indent="0" shrinkToFit="false"/>
      <protection locked="true" hidden="false"/>
    </xf>
    <xf numFmtId="164" fontId="10" fillId="2" borderId="7" xfId="0" applyFont="true" applyBorder="true" applyAlignment="true" applyProtection="true">
      <alignment horizontal="center" vertical="top" textRotation="0" wrapText="false" indent="0" shrinkToFit="false"/>
      <protection locked="true" hidden="false"/>
    </xf>
    <xf numFmtId="164" fontId="11" fillId="0" borderId="7" xfId="0" applyFont="true" applyBorder="true" applyAlignment="true" applyProtection="true">
      <alignment horizontal="center" vertical="top" textRotation="0" wrapText="false" indent="0" shrinkToFit="false"/>
      <protection locked="true" hidden="false"/>
    </xf>
    <xf numFmtId="164" fontId="11" fillId="0" borderId="7" xfId="0" applyFont="true" applyBorder="true" applyAlignment="true" applyProtection="true">
      <alignment horizontal="center" vertical="top" textRotation="0" wrapText="true" indent="0" shrinkToFit="false"/>
      <protection locked="true" hidden="false"/>
    </xf>
    <xf numFmtId="164" fontId="11" fillId="0" borderId="7" xfId="0" applyFont="true" applyBorder="true" applyAlignment="true" applyProtection="true">
      <alignment horizontal="center" vertical="center" textRotation="0" wrapText="false" indent="0" shrinkToFit="false"/>
      <protection locked="true" hidden="false"/>
    </xf>
    <xf numFmtId="169" fontId="11" fillId="0" borderId="7" xfId="15" applyFont="true" applyBorder="true" applyAlignment="true" applyProtection="true">
      <alignment horizontal="center" vertical="top" textRotation="0" wrapText="false" indent="0" shrinkToFit="false"/>
      <protection locked="true" hidden="false"/>
    </xf>
    <xf numFmtId="167" fontId="11" fillId="0" borderId="7" xfId="15" applyFont="true" applyBorder="true" applyAlignment="true" applyProtection="true">
      <alignment horizontal="center" vertical="top" textRotation="0" wrapText="false" indent="0" shrinkToFit="false"/>
      <protection locked="true" hidden="false"/>
    </xf>
    <xf numFmtId="167" fontId="11" fillId="0" borderId="7" xfId="15" applyFont="true" applyBorder="true" applyAlignment="true" applyProtection="true">
      <alignment horizontal="center" vertical="top" textRotation="0" wrapText="true" indent="0" shrinkToFit="false"/>
      <protection locked="true" hidden="false"/>
    </xf>
    <xf numFmtId="164" fontId="11" fillId="3" borderId="8" xfId="0" applyFont="true" applyBorder="true" applyAlignment="true" applyProtection="true">
      <alignment horizontal="center" vertical="top" textRotation="0" wrapText="false" indent="0" shrinkToFit="false"/>
      <protection locked="true" hidden="false"/>
    </xf>
    <xf numFmtId="171" fontId="11" fillId="3" borderId="9" xfId="0" applyFont="true" applyBorder="true" applyAlignment="true" applyProtection="true">
      <alignment horizontal="general" vertical="top" textRotation="0" wrapText="true" indent="0" shrinkToFit="false"/>
      <protection locked="true" hidden="false"/>
    </xf>
    <xf numFmtId="164" fontId="11" fillId="3" borderId="9" xfId="0" applyFont="true" applyBorder="true" applyAlignment="true" applyProtection="true">
      <alignment horizontal="center" vertical="top" textRotation="0" wrapText="false" indent="0" shrinkToFit="false"/>
      <protection locked="true" hidden="false"/>
    </xf>
    <xf numFmtId="169" fontId="11" fillId="3" borderId="9" xfId="15" applyFont="true" applyBorder="true" applyAlignment="true" applyProtection="true">
      <alignment horizontal="general" vertical="top" textRotation="0" wrapText="false" indent="0" shrinkToFit="false"/>
      <protection locked="true" hidden="false"/>
    </xf>
    <xf numFmtId="167" fontId="11" fillId="3" borderId="9" xfId="15" applyFont="true" applyBorder="true" applyAlignment="true" applyProtection="true">
      <alignment horizontal="general" vertical="top" textRotation="0" wrapText="false" indent="0" shrinkToFit="false"/>
      <protection locked="true" hidden="false"/>
    </xf>
    <xf numFmtId="167" fontId="13" fillId="3" borderId="9" xfId="26" applyFont="true" applyBorder="true" applyAlignment="true" applyProtection="true">
      <alignment horizontal="general" vertical="top" textRotation="0" wrapText="false" indent="0" shrinkToFit="false"/>
      <protection locked="true" hidden="false"/>
    </xf>
    <xf numFmtId="167" fontId="11" fillId="3" borderId="10" xfId="15" applyFont="true" applyBorder="true" applyAlignment="true" applyProtection="true">
      <alignment horizontal="general" vertical="top" textRotation="0" wrapText="true" indent="0" shrinkToFit="false"/>
      <protection locked="true" hidden="false"/>
    </xf>
    <xf numFmtId="166" fontId="10" fillId="0" borderId="0" xfId="0" applyFont="true" applyBorder="false" applyAlignment="true" applyProtection="true">
      <alignment horizontal="general" vertical="top" textRotation="0" wrapText="false" indent="0" shrinkToFit="false"/>
      <protection locked="true" hidden="false"/>
    </xf>
    <xf numFmtId="164" fontId="11" fillId="0" borderId="0" xfId="0" applyFont="true" applyBorder="false" applyAlignment="true" applyProtection="true">
      <alignment horizontal="general" vertical="top" textRotation="0" wrapText="false" indent="0" shrinkToFit="false"/>
      <protection locked="true" hidden="false"/>
    </xf>
    <xf numFmtId="164" fontId="11" fillId="2" borderId="8" xfId="0" applyFont="true" applyBorder="true" applyAlignment="true" applyProtection="true">
      <alignment horizontal="center" vertical="top" textRotation="0" wrapText="false" indent="0" shrinkToFit="false"/>
      <protection locked="true" hidden="false"/>
    </xf>
    <xf numFmtId="164" fontId="11" fillId="2" borderId="9" xfId="0" applyFont="true" applyBorder="true" applyAlignment="true" applyProtection="true">
      <alignment horizontal="center" vertical="bottom" textRotation="0" wrapText="false" indent="0" shrinkToFit="false"/>
      <protection locked="true" hidden="false"/>
    </xf>
    <xf numFmtId="164" fontId="11" fillId="2" borderId="9" xfId="0" applyFont="true" applyBorder="true" applyAlignment="true" applyProtection="true">
      <alignment horizontal="general" vertical="bottom" textRotation="0" wrapText="false" indent="0" shrinkToFit="false"/>
      <protection locked="true" hidden="false"/>
    </xf>
    <xf numFmtId="169" fontId="11" fillId="2" borderId="9" xfId="0" applyFont="true" applyBorder="true" applyAlignment="true" applyProtection="true">
      <alignment horizontal="general" vertical="bottom" textRotation="0" wrapText="false" indent="0" shrinkToFit="false"/>
      <protection locked="true" hidden="false"/>
    </xf>
    <xf numFmtId="167" fontId="11" fillId="2" borderId="9" xfId="0" applyFont="true" applyBorder="true" applyAlignment="true" applyProtection="true">
      <alignment horizontal="general" vertical="bottom" textRotation="0" wrapText="false" indent="0" shrinkToFit="false"/>
      <protection locked="true" hidden="false"/>
    </xf>
    <xf numFmtId="167" fontId="11" fillId="2" borderId="10" xfId="0" applyFont="true" applyBorder="true" applyAlignment="true" applyProtection="true">
      <alignment horizontal="general" vertical="bottom" textRotation="0" wrapText="false" indent="0" shrinkToFit="false"/>
      <protection locked="true" hidden="false"/>
    </xf>
    <xf numFmtId="170" fontId="13" fillId="0" borderId="7" xfId="25" applyFont="true" applyBorder="true" applyAlignment="true" applyProtection="true">
      <alignment horizontal="center" vertical="top" textRotation="0" wrapText="false" indent="0" shrinkToFit="false"/>
      <protection locked="true" hidden="false"/>
    </xf>
    <xf numFmtId="170" fontId="13" fillId="0" borderId="7" xfId="25" applyFont="true" applyBorder="true" applyAlignment="true" applyProtection="true">
      <alignment horizontal="center" vertical="top" textRotation="0" wrapText="true" indent="0" shrinkToFit="false"/>
      <protection locked="true" hidden="false"/>
    </xf>
    <xf numFmtId="173" fontId="0" fillId="0" borderId="7" xfId="0" applyFont="true" applyBorder="true" applyAlignment="true" applyProtection="true">
      <alignment horizontal="general" vertical="bottom" textRotation="0" wrapText="true" indent="0" shrinkToFit="false"/>
      <protection locked="true" hidden="false"/>
    </xf>
    <xf numFmtId="173" fontId="0" fillId="0" borderId="7" xfId="0" applyFont="true" applyBorder="true" applyAlignment="true" applyProtection="true">
      <alignment horizontal="general" vertical="bottom" textRotation="0" wrapText="false" indent="0" shrinkToFit="false"/>
      <protection locked="true" hidden="false"/>
    </xf>
    <xf numFmtId="174" fontId="0" fillId="0" borderId="7" xfId="0" applyFont="false" applyBorder="true" applyAlignment="true" applyProtection="true">
      <alignment horizontal="center" vertical="center" textRotation="0" wrapText="false" indent="0" shrinkToFit="false"/>
      <protection locked="true" hidden="false"/>
    </xf>
    <xf numFmtId="164" fontId="10" fillId="0" borderId="3" xfId="0" applyFont="true" applyBorder="true" applyAlignment="true" applyProtection="true">
      <alignment horizontal="center" vertical="top" textRotation="0" wrapText="false" indent="0" shrinkToFit="false"/>
      <protection locked="true" hidden="false"/>
    </xf>
    <xf numFmtId="164" fontId="11" fillId="0" borderId="7" xfId="0" applyFont="true" applyBorder="true" applyAlignment="true" applyProtection="true">
      <alignment horizontal="left" vertical="top" textRotation="0" wrapText="false" indent="0" shrinkToFit="false"/>
      <protection locked="true" hidden="false"/>
    </xf>
    <xf numFmtId="170" fontId="13" fillId="0" borderId="3" xfId="25" applyFont="true" applyBorder="true" applyAlignment="true" applyProtection="true">
      <alignment horizontal="center" vertical="top" textRotation="0" wrapText="false" indent="0" shrinkToFit="false"/>
      <protection locked="true" hidden="false"/>
    </xf>
    <xf numFmtId="170" fontId="13" fillId="0" borderId="0" xfId="25" applyFont="true" applyBorder="true" applyAlignment="true" applyProtection="true">
      <alignment horizontal="center" vertical="top" textRotation="0" wrapText="true" indent="0" shrinkToFit="false"/>
      <protection locked="true" hidden="false"/>
    </xf>
    <xf numFmtId="164" fontId="11" fillId="2" borderId="3" xfId="0" applyFont="true" applyBorder="true" applyAlignment="true" applyProtection="true">
      <alignment horizontal="center" vertical="top" textRotation="0" wrapText="false" indent="0" shrinkToFit="false"/>
      <protection locked="true" hidden="false"/>
    </xf>
    <xf numFmtId="164" fontId="11" fillId="2" borderId="0" xfId="0" applyFont="true" applyBorder="false" applyAlignment="true" applyProtection="true">
      <alignment horizontal="center" vertical="bottom" textRotation="0" wrapText="false" indent="0" shrinkToFit="false"/>
      <protection locked="true" hidden="false"/>
    </xf>
    <xf numFmtId="164" fontId="11" fillId="2" borderId="0" xfId="0" applyFont="true" applyBorder="false" applyAlignment="true" applyProtection="true">
      <alignment horizontal="general" vertical="bottom" textRotation="0" wrapText="false" indent="0" shrinkToFit="false"/>
      <protection locked="true" hidden="false"/>
    </xf>
    <xf numFmtId="169" fontId="10" fillId="0" borderId="7" xfId="26" applyFont="true" applyBorder="true" applyAlignment="true" applyProtection="true">
      <alignment horizontal="general" vertical="top" textRotation="0" wrapText="false" indent="0" shrinkToFit="false"/>
      <protection locked="true" hidden="false"/>
    </xf>
    <xf numFmtId="164" fontId="0" fillId="0" borderId="7" xfId="0" applyFont="true" applyBorder="true" applyAlignment="true" applyProtection="true">
      <alignment horizontal="general" vertical="bottom" textRotation="0" wrapText="true" indent="0" shrinkToFit="false"/>
      <protection locked="true" hidden="false"/>
    </xf>
    <xf numFmtId="164" fontId="15" fillId="0" borderId="7" xfId="0" applyFont="true" applyBorder="true" applyAlignment="true" applyProtection="true">
      <alignment horizontal="general" vertical="bottom" textRotation="0" wrapText="true" indent="0" shrinkToFit="false"/>
      <protection locked="true" hidden="false"/>
    </xf>
    <xf numFmtId="169" fontId="11" fillId="0" borderId="0" xfId="15" applyFont="true" applyBorder="true" applyAlignment="true" applyProtection="true">
      <alignment horizontal="general" vertical="top" textRotation="0" wrapText="false" indent="0" shrinkToFit="false"/>
      <protection locked="true" hidden="false"/>
    </xf>
    <xf numFmtId="169" fontId="11" fillId="2" borderId="11" xfId="0" applyFont="true" applyBorder="true" applyAlignment="true" applyProtection="true">
      <alignment horizontal="general" vertical="bottom" textRotation="0" wrapText="false" indent="0" shrinkToFit="false"/>
      <protection locked="true" hidden="false"/>
    </xf>
    <xf numFmtId="173" fontId="0" fillId="0" borderId="7" xfId="0" applyFont="false" applyBorder="true" applyAlignment="true" applyProtection="true">
      <alignment horizontal="left" vertical="bottom" textRotation="0" wrapText="true" indent="0" shrinkToFit="false"/>
      <protection locked="true" hidden="false"/>
    </xf>
    <xf numFmtId="164" fontId="11" fillId="0" borderId="0" xfId="0" applyFont="true" applyBorder="false" applyAlignment="true" applyProtection="true">
      <alignment horizontal="left" vertical="top" textRotation="0" wrapText="false" indent="0" shrinkToFit="false"/>
      <protection locked="true" hidden="false"/>
    </xf>
    <xf numFmtId="174" fontId="0" fillId="0" borderId="4" xfId="0" applyFont="false" applyBorder="true" applyAlignment="true" applyProtection="true">
      <alignment horizontal="center" vertical="center" textRotation="0" wrapText="false" indent="0" shrinkToFit="false"/>
      <protection locked="true" hidden="false"/>
    </xf>
    <xf numFmtId="174" fontId="0" fillId="0" borderId="7" xfId="0" applyFont="false" applyBorder="true" applyAlignment="true" applyProtection="true">
      <alignment horizontal="general" vertical="bottom" textRotation="0" wrapText="false" indent="0" shrinkToFit="false"/>
      <protection locked="true" hidden="false"/>
    </xf>
    <xf numFmtId="164" fontId="11" fillId="0" borderId="11" xfId="0" applyFont="true" applyBorder="true" applyAlignment="true" applyProtection="true">
      <alignment horizontal="left" vertical="top" textRotation="0" wrapText="false" indent="0" shrinkToFit="false"/>
      <protection locked="true" hidden="false"/>
    </xf>
    <xf numFmtId="175" fontId="10" fillId="0" borderId="7" xfId="26" applyFont="true" applyBorder="true" applyAlignment="true" applyProtection="true">
      <alignment horizontal="general" vertical="top" textRotation="0" wrapText="false" indent="0" shrinkToFit="false"/>
      <protection locked="true" hidden="false"/>
    </xf>
    <xf numFmtId="175" fontId="10" fillId="0" borderId="7" xfId="26" applyFont="true" applyBorder="true" applyAlignment="true" applyProtection="true">
      <alignment horizontal="right" vertical="top" textRotation="0" wrapText="false" indent="0" shrinkToFit="false"/>
      <protection locked="true" hidden="false"/>
    </xf>
    <xf numFmtId="164" fontId="11" fillId="3" borderId="5" xfId="0" applyFont="true" applyBorder="true" applyAlignment="true" applyProtection="true">
      <alignment horizontal="general" vertical="top" textRotation="0" wrapText="false" indent="0" shrinkToFit="false"/>
      <protection locked="true" hidden="false"/>
    </xf>
    <xf numFmtId="171" fontId="11" fillId="3" borderId="12" xfId="0" applyFont="true" applyBorder="true" applyAlignment="true" applyProtection="true">
      <alignment horizontal="general" vertical="top" textRotation="0" wrapText="true" indent="0" shrinkToFit="false"/>
      <protection locked="true" hidden="false"/>
    </xf>
    <xf numFmtId="164" fontId="0" fillId="0" borderId="7" xfId="0" applyFont="true" applyBorder="true" applyAlignment="true" applyProtection="true">
      <alignment horizontal="center" vertical="bottom" textRotation="0" wrapText="false" indent="0" shrinkToFit="false"/>
      <protection locked="true" hidden="false"/>
    </xf>
    <xf numFmtId="176" fontId="0" fillId="0" borderId="4" xfId="0" applyFont="false" applyBorder="true" applyAlignment="true" applyProtection="true">
      <alignment horizontal="general" vertical="bottom" textRotation="0" wrapText="false" indent="0" shrinkToFit="false"/>
      <protection locked="true" hidden="false"/>
    </xf>
    <xf numFmtId="164" fontId="5" fillId="0" borderId="3" xfId="21" applyFont="true" applyBorder="true" applyAlignment="true" applyProtection="true">
      <alignment horizontal="general" vertical="bottom" textRotation="0" wrapText="false" indent="0" shrinkToFit="false"/>
      <protection locked="true" hidden="false"/>
    </xf>
    <xf numFmtId="164" fontId="5" fillId="0" borderId="0" xfId="21"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true" applyProtection="true">
      <alignment horizontal="general" vertical="bottom" textRotation="0" wrapText="false" indent="0" shrinkToFit="false"/>
      <protection locked="true" hidden="false"/>
    </xf>
    <xf numFmtId="164" fontId="5" fillId="0" borderId="3" xfId="21" applyFont="true" applyBorder="true" applyAlignment="true" applyProtection="true">
      <alignment horizontal="left" vertical="bottom" textRotation="0" wrapText="false" indent="0" shrinkToFit="false"/>
      <protection locked="true" hidden="false"/>
    </xf>
    <xf numFmtId="164" fontId="5" fillId="0" borderId="0" xfId="21" applyFont="true" applyBorder="true" applyAlignment="true" applyProtection="true">
      <alignment horizontal="left" vertical="bottom" textRotation="0" wrapText="false" indent="0" shrinkToFit="false"/>
      <protection locked="true" hidden="false"/>
    </xf>
    <xf numFmtId="164" fontId="10" fillId="0" borderId="0" xfId="21" applyFont="true" applyBorder="true" applyAlignment="true" applyProtection="true">
      <alignment horizontal="center" vertical="top" textRotation="0" wrapText="false" indent="0" shrinkToFit="false"/>
      <protection locked="true" hidden="false"/>
    </xf>
    <xf numFmtId="164" fontId="16" fillId="0" borderId="3" xfId="21" applyFont="true" applyBorder="true" applyAlignment="true" applyProtection="true">
      <alignment horizontal="center" vertical="bottom" textRotation="0" wrapText="false" indent="0" shrinkToFit="false"/>
      <protection locked="true" hidden="false"/>
    </xf>
    <xf numFmtId="164" fontId="16" fillId="0" borderId="12" xfId="21" applyFont="true" applyBorder="true" applyAlignment="true" applyProtection="true">
      <alignment horizontal="center" vertical="bottom" textRotation="0" wrapText="false" indent="0" shrinkToFit="false"/>
      <protection locked="true" hidden="false"/>
    </xf>
    <xf numFmtId="164" fontId="16" fillId="0" borderId="13" xfId="21" applyFont="true" applyBorder="true" applyAlignment="true" applyProtection="true">
      <alignment horizontal="center" vertical="bottom" textRotation="0" wrapText="false" indent="0" shrinkToFit="false"/>
      <protection locked="true" hidden="false"/>
    </xf>
    <xf numFmtId="164" fontId="0" fillId="0" borderId="11" xfId="0" applyFont="false" applyBorder="true" applyAlignment="true" applyProtection="true">
      <alignment horizontal="general" vertical="bottom" textRotation="0" wrapText="false" indent="0" shrinkToFit="false"/>
      <protection locked="true" hidden="false"/>
    </xf>
    <xf numFmtId="164" fontId="16" fillId="2" borderId="11" xfId="21" applyFont="true" applyBorder="true" applyAlignment="true" applyProtection="true">
      <alignment horizontal="center" vertical="bottom" textRotation="0" wrapText="false" indent="0" shrinkToFit="false"/>
      <protection locked="true" hidden="false"/>
    </xf>
    <xf numFmtId="164" fontId="0" fillId="0" borderId="14" xfId="0" applyFont="false" applyBorder="true" applyAlignment="true" applyProtection="true">
      <alignment horizontal="general" vertical="bottom" textRotation="0" wrapText="false" indent="0" shrinkToFit="false"/>
      <protection locked="true" hidden="false"/>
    </xf>
    <xf numFmtId="164" fontId="5" fillId="0" borderId="1"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true" applyAlignment="true" applyProtection="true">
      <alignment horizontal="left" vertical="top" textRotation="0" wrapText="true" indent="0" shrinkToFit="false"/>
      <protection locked="true" hidden="false"/>
    </xf>
    <xf numFmtId="164" fontId="17" fillId="0" borderId="7" xfId="0" applyFont="true" applyBorder="true" applyAlignment="true" applyProtection="true">
      <alignment horizontal="general" vertical="center" textRotation="0" wrapText="true" indent="0" shrinkToFit="false"/>
      <protection locked="true" hidden="false"/>
    </xf>
    <xf numFmtId="164" fontId="0" fillId="3" borderId="10" xfId="0" applyFont="false" applyBorder="true" applyAlignment="true" applyProtection="true">
      <alignment horizontal="general" vertical="bottom" textRotation="0" wrapText="false" indent="0" shrinkToFit="false"/>
      <protection locked="true" hidden="false"/>
    </xf>
    <xf numFmtId="164" fontId="18" fillId="0" borderId="7" xfId="0" applyFont="true" applyBorder="true" applyAlignment="true" applyProtection="true">
      <alignment horizontal="general" vertical="bottom" textRotation="0" wrapText="true" indent="0" shrinkToFit="false"/>
      <protection locked="true" hidden="false"/>
    </xf>
    <xf numFmtId="164" fontId="18" fillId="0" borderId="4" xfId="0" applyFont="true" applyBorder="true" applyAlignment="true" applyProtection="true">
      <alignment horizontal="general" vertical="bottom" textRotation="0" wrapText="true" indent="0" shrinkToFit="false"/>
      <protection locked="true" hidden="false"/>
    </xf>
    <xf numFmtId="164" fontId="5" fillId="0" borderId="15" xfId="21" applyFont="true" applyBorder="true" applyAlignment="true" applyProtection="true">
      <alignment horizontal="general" vertical="bottom" textRotation="0" wrapText="false" indent="0" shrinkToFit="false"/>
      <protection locked="true" hidden="false"/>
    </xf>
    <xf numFmtId="164" fontId="0" fillId="0" borderId="16" xfId="0" applyFont="false" applyBorder="true" applyAlignment="true" applyProtection="true">
      <alignment horizontal="general" vertical="bottom" textRotation="0" wrapText="false" indent="0" shrinkToFit="false"/>
      <protection locked="true" hidden="false"/>
    </xf>
    <xf numFmtId="164" fontId="5" fillId="0" borderId="15" xfId="21" applyFont="true" applyBorder="true" applyAlignment="true" applyProtection="true">
      <alignment horizontal="left" vertical="bottom" textRotation="0" wrapText="false" indent="0" shrinkToFit="false"/>
      <protection locked="true" hidden="false"/>
    </xf>
    <xf numFmtId="164" fontId="16" fillId="0" borderId="15" xfId="21" applyFont="true" applyBorder="true" applyAlignment="true" applyProtection="true">
      <alignment horizontal="center" vertical="bottom" textRotation="0" wrapText="false" indent="0" shrinkToFit="false"/>
      <protection locked="true" hidden="false"/>
    </xf>
    <xf numFmtId="164" fontId="16" fillId="0" borderId="17" xfId="21" applyFont="true" applyBorder="true" applyAlignment="true" applyProtection="true">
      <alignment horizontal="center" vertical="bottom" textRotation="0" wrapText="false" indent="0" shrinkToFit="false"/>
      <protection locked="true" hidden="false"/>
    </xf>
    <xf numFmtId="164" fontId="0" fillId="0" borderId="18" xfId="0" applyFont="false" applyBorder="true" applyAlignment="true" applyProtection="true">
      <alignment horizontal="general" vertical="bottom" textRotation="0" wrapText="false" indent="0" shrinkToFit="false"/>
      <protection locked="true" hidden="false"/>
    </xf>
    <xf numFmtId="164" fontId="16" fillId="2" borderId="18" xfId="21" applyFont="true" applyBorder="true" applyAlignment="true" applyProtection="true">
      <alignment horizontal="center" vertical="bottom" textRotation="0" wrapText="false" indent="0" shrinkToFit="false"/>
      <protection locked="true" hidden="false"/>
    </xf>
    <xf numFmtId="164" fontId="0" fillId="0" borderId="19" xfId="0" applyFont="false" applyBorder="true" applyAlignment="true" applyProtection="true">
      <alignment horizontal="general" vertical="bottom" textRotation="0" wrapText="false" indent="0" shrinkToFit="false"/>
      <protection locked="true" hidden="false"/>
    </xf>
    <xf numFmtId="164" fontId="0" fillId="0" borderId="13" xfId="0" applyFont="false" applyBorder="true" applyAlignment="true" applyProtection="true">
      <alignment horizontal="general" vertical="bottom" textRotation="0" wrapText="false" indent="0" shrinkToFit="false"/>
      <protection locked="true" hidden="false"/>
    </xf>
    <xf numFmtId="164" fontId="5" fillId="4" borderId="20" xfId="0" applyFont="true" applyBorder="true" applyAlignment="true" applyProtection="true">
      <alignment horizontal="center" vertical="bottom" textRotation="0" wrapText="false" indent="0" shrinkToFit="false"/>
      <protection locked="true" hidden="false"/>
    </xf>
    <xf numFmtId="164" fontId="5" fillId="4" borderId="21" xfId="0" applyFont="true" applyBorder="true" applyAlignment="true" applyProtection="true">
      <alignment horizontal="center" vertical="bottom" textRotation="0" wrapText="true" indent="0" shrinkToFit="false"/>
      <protection locked="true" hidden="false"/>
    </xf>
    <xf numFmtId="167" fontId="5" fillId="0" borderId="22" xfId="15" applyFont="true" applyBorder="true" applyAlignment="true" applyProtection="true">
      <alignment horizontal="center" vertical="bottom" textRotation="0" wrapText="false" indent="0" shrinkToFit="false"/>
      <protection locked="true" hidden="false"/>
    </xf>
    <xf numFmtId="167" fontId="5" fillId="0" borderId="7" xfId="15" applyFont="true" applyBorder="true" applyAlignment="true" applyProtection="true">
      <alignment horizontal="center" vertical="bottom" textRotation="0" wrapText="false" indent="0" shrinkToFit="false"/>
      <protection locked="true" hidden="false"/>
    </xf>
    <xf numFmtId="167" fontId="5" fillId="0" borderId="7" xfId="15" applyFont="true" applyBorder="true" applyAlignment="true" applyProtection="true">
      <alignment horizontal="center" vertical="center" textRotation="0" wrapText="false" indent="0" shrinkToFit="false"/>
      <protection locked="true" hidden="false"/>
    </xf>
    <xf numFmtId="167" fontId="5" fillId="0" borderId="23" xfId="15" applyFont="true" applyBorder="true" applyAlignment="true" applyProtection="true">
      <alignment horizontal="center" vertical="bottom" textRotation="0" wrapText="false" indent="0" shrinkToFit="false"/>
      <protection locked="true" hidden="false"/>
    </xf>
    <xf numFmtId="164" fontId="5" fillId="0" borderId="22" xfId="0" applyFont="true" applyBorder="true" applyAlignment="true" applyProtection="true">
      <alignment horizontal="center" vertical="center" textRotation="0" wrapText="false" indent="0" shrinkToFit="false"/>
      <protection locked="true" hidden="false"/>
    </xf>
    <xf numFmtId="164" fontId="0" fillId="0" borderId="7" xfId="0" applyFont="false" applyBorder="true" applyAlignment="true" applyProtection="true">
      <alignment horizontal="center" vertical="center" textRotation="0" wrapText="false" indent="0" shrinkToFit="false"/>
      <protection locked="true" hidden="false"/>
    </xf>
    <xf numFmtId="164" fontId="0" fillId="0" borderId="7" xfId="0" applyFont="true" applyBorder="true" applyAlignment="true" applyProtection="true">
      <alignment horizontal="center" vertical="center" textRotation="0" wrapText="true" indent="0" shrinkToFit="false"/>
      <protection locked="true" hidden="false"/>
    </xf>
    <xf numFmtId="164" fontId="0" fillId="0" borderId="7" xfId="0" applyFont="true" applyBorder="true" applyAlignment="true" applyProtection="true">
      <alignment horizontal="center" vertical="center" textRotation="0" wrapText="false" indent="0" shrinkToFit="false"/>
      <protection locked="true" hidden="false"/>
    </xf>
    <xf numFmtId="174" fontId="0" fillId="0" borderId="23" xfId="0" applyFont="false" applyBorder="true" applyAlignment="true" applyProtection="true">
      <alignment horizontal="center" vertical="center" textRotation="0" wrapText="false" indent="0" shrinkToFit="false"/>
      <protection locked="true" hidden="false"/>
    </xf>
    <xf numFmtId="164" fontId="0" fillId="0" borderId="7" xfId="0" applyFont="true" applyBorder="true" applyAlignment="true" applyProtection="true">
      <alignment horizontal="left" vertical="bottom" textRotation="0" wrapText="true" indent="0" shrinkToFit="false"/>
      <protection locked="true" hidden="false"/>
    </xf>
    <xf numFmtId="173" fontId="0" fillId="0" borderId="7" xfId="0" applyFont="true" applyBorder="true" applyAlignment="true" applyProtection="true">
      <alignment horizontal="center" vertical="bottom" textRotation="0" wrapText="true" indent="0" shrinkToFit="false"/>
      <protection locked="true" hidden="false"/>
    </xf>
    <xf numFmtId="164" fontId="19" fillId="0" borderId="22" xfId="0" applyFont="true" applyBorder="true" applyAlignment="true" applyProtection="true">
      <alignment horizontal="center" vertical="bottom" textRotation="0" wrapText="false" indent="0" shrinkToFit="false"/>
      <protection locked="true" hidden="false"/>
    </xf>
    <xf numFmtId="174" fontId="19" fillId="0" borderId="23" xfId="0" applyFont="true" applyBorder="true" applyAlignment="true" applyProtection="true">
      <alignment horizontal="center" vertical="center" textRotation="0" wrapText="false" indent="0" shrinkToFit="false"/>
      <protection locked="true" hidden="false"/>
    </xf>
    <xf numFmtId="164" fontId="0" fillId="0" borderId="15" xfId="0" applyFont="false" applyBorder="true" applyAlignment="true" applyProtection="true">
      <alignment horizontal="general" vertical="bottom" textRotation="0" wrapText="false" indent="0" shrinkToFit="false"/>
      <protection locked="true" hidden="false"/>
    </xf>
    <xf numFmtId="164" fontId="5" fillId="0" borderId="0" xfId="21" applyFont="true" applyBorder="false" applyAlignment="true" applyProtection="true">
      <alignment horizontal="general" vertical="bottom" textRotation="0" wrapText="false" indent="0" shrinkToFit="false"/>
      <protection locked="true" hidden="false"/>
    </xf>
    <xf numFmtId="164" fontId="5" fillId="0" borderId="0" xfId="21" applyFont="true" applyBorder="false" applyAlignment="true" applyProtection="true">
      <alignment horizontal="left" vertical="bottom" textRotation="0" wrapText="false" indent="0" shrinkToFit="false"/>
      <protection locked="true" hidden="false"/>
    </xf>
    <xf numFmtId="164" fontId="10" fillId="0" borderId="0" xfId="21" applyFont="true" applyBorder="false" applyAlignment="true" applyProtection="true">
      <alignment horizontal="center" vertical="top" textRotation="0" wrapText="false" indent="0" shrinkToFit="false"/>
      <protection locked="true" hidden="false"/>
    </xf>
    <xf numFmtId="164" fontId="20" fillId="0" borderId="0" xfId="21" applyFont="true" applyBorder="false" applyAlignment="true" applyProtection="true">
      <alignment horizontal="general" vertical="bottom" textRotation="0" wrapText="false" indent="0" shrinkToFit="false"/>
      <protection locked="true" hidden="false"/>
    </xf>
    <xf numFmtId="164" fontId="5" fillId="0" borderId="24" xfId="21" applyFont="true" applyBorder="true" applyAlignment="true" applyProtection="true">
      <alignment horizontal="center" vertical="bottom" textRotation="0" wrapText="false" indent="0" shrinkToFit="false"/>
      <protection locked="true" hidden="false"/>
    </xf>
    <xf numFmtId="164" fontId="5" fillId="0" borderId="25" xfId="21" applyFont="true" applyBorder="true" applyAlignment="true" applyProtection="true">
      <alignment horizontal="general" vertical="bottom" textRotation="0" wrapText="false" indent="0" shrinkToFit="false"/>
      <protection locked="true" hidden="false"/>
    </xf>
    <xf numFmtId="164" fontId="5" fillId="0" borderId="26" xfId="21" applyFont="true" applyBorder="true" applyAlignment="true" applyProtection="true">
      <alignment horizontal="center" vertical="bottom" textRotation="0" wrapText="false" indent="0" shrinkToFit="false"/>
      <protection locked="true" hidden="false"/>
    </xf>
    <xf numFmtId="164" fontId="5" fillId="0" borderId="16" xfId="21" applyFont="true" applyBorder="true" applyAlignment="true" applyProtection="true">
      <alignment horizontal="general" vertical="bottom" textRotation="0" wrapText="false" indent="0" shrinkToFit="false"/>
      <protection locked="true" hidden="false"/>
    </xf>
    <xf numFmtId="164" fontId="20" fillId="2" borderId="15" xfId="21" applyFont="true" applyBorder="true" applyAlignment="true" applyProtection="true">
      <alignment horizontal="left" vertical="center" textRotation="0" wrapText="false" indent="0" shrinkToFit="false"/>
      <protection locked="true" hidden="false"/>
    </xf>
    <xf numFmtId="164" fontId="20" fillId="2" borderId="0" xfId="21" applyFont="true" applyBorder="false" applyAlignment="true" applyProtection="true">
      <alignment horizontal="general" vertical="center" textRotation="0" wrapText="false" indent="0" shrinkToFit="false"/>
      <protection locked="true" hidden="false"/>
    </xf>
    <xf numFmtId="164" fontId="20" fillId="2" borderId="16" xfId="21" applyFont="true" applyBorder="true" applyAlignment="true" applyProtection="true">
      <alignment horizontal="general" vertical="center" textRotation="0" wrapText="false" indent="0" shrinkToFit="false"/>
      <protection locked="true" hidden="false"/>
    </xf>
    <xf numFmtId="164" fontId="20" fillId="2" borderId="27" xfId="21" applyFont="true" applyBorder="true" applyAlignment="true" applyProtection="true">
      <alignment horizontal="general" vertical="bottom" textRotation="0" wrapText="false" indent="0" shrinkToFit="false"/>
      <protection locked="true" hidden="false"/>
    </xf>
    <xf numFmtId="164" fontId="20" fillId="2" borderId="28" xfId="21" applyFont="true" applyBorder="true" applyAlignment="true" applyProtection="true">
      <alignment horizontal="general" vertical="bottom" textRotation="0" wrapText="false" indent="0" shrinkToFit="false"/>
      <protection locked="true" hidden="false"/>
    </xf>
    <xf numFmtId="164" fontId="20" fillId="2" borderId="29" xfId="21" applyFont="true" applyBorder="true" applyAlignment="true" applyProtection="true">
      <alignment horizontal="general" vertical="bottom" textRotation="0" wrapText="false" indent="0" shrinkToFit="false"/>
      <protection locked="true" hidden="false"/>
    </xf>
    <xf numFmtId="164" fontId="20" fillId="2" borderId="30" xfId="21" applyFont="true" applyBorder="true" applyAlignment="true" applyProtection="true">
      <alignment horizontal="general" vertical="bottom" textRotation="0" wrapText="false" indent="0" shrinkToFit="false"/>
      <protection locked="true" hidden="false"/>
    </xf>
    <xf numFmtId="164" fontId="21" fillId="2" borderId="31" xfId="21" applyFont="true" applyBorder="true" applyAlignment="true" applyProtection="true">
      <alignment horizontal="center" vertical="center" textRotation="0" wrapText="false" indent="0" shrinkToFit="false"/>
      <protection locked="true" hidden="false"/>
    </xf>
    <xf numFmtId="164" fontId="20" fillId="2" borderId="32" xfId="21" applyFont="true" applyBorder="true" applyAlignment="true" applyProtection="true">
      <alignment horizontal="general" vertical="bottom" textRotation="0" wrapText="false" indent="0" shrinkToFit="false"/>
      <protection locked="true" hidden="false"/>
    </xf>
    <xf numFmtId="164" fontId="20" fillId="2" borderId="15" xfId="21" applyFont="true" applyBorder="true" applyAlignment="true" applyProtection="true">
      <alignment horizontal="general" vertical="bottom" textRotation="0" wrapText="false" indent="0" shrinkToFit="false"/>
      <protection locked="true" hidden="false"/>
    </xf>
    <xf numFmtId="164" fontId="23" fillId="2" borderId="0" xfId="21" applyFont="true" applyBorder="false" applyAlignment="true" applyProtection="true">
      <alignment horizontal="center" vertical="center" textRotation="0" wrapText="false" indent="0" shrinkToFit="false"/>
      <protection locked="true" hidden="false"/>
    </xf>
    <xf numFmtId="164" fontId="20" fillId="2" borderId="16" xfId="21" applyFont="true" applyBorder="true" applyAlignment="true" applyProtection="true">
      <alignment horizontal="general" vertical="bottom" textRotation="0" wrapText="false" indent="0" shrinkToFit="false"/>
      <protection locked="true" hidden="false"/>
    </xf>
    <xf numFmtId="164" fontId="20" fillId="2" borderId="33" xfId="21" applyFont="true" applyBorder="true" applyAlignment="true" applyProtection="true">
      <alignment horizontal="general" vertical="bottom" textRotation="0" wrapText="false" indent="0" shrinkToFit="false"/>
      <protection locked="true" hidden="false"/>
    </xf>
    <xf numFmtId="164" fontId="23" fillId="2" borderId="34" xfId="21" applyFont="true" applyBorder="true" applyAlignment="true" applyProtection="true">
      <alignment horizontal="center" vertical="center" textRotation="0" wrapText="false" indent="0" shrinkToFit="false"/>
      <protection locked="true" hidden="false"/>
    </xf>
    <xf numFmtId="164" fontId="20" fillId="2" borderId="25" xfId="21" applyFont="true" applyBorder="true" applyAlignment="true" applyProtection="true">
      <alignment horizontal="general" vertical="bottom" textRotation="0" wrapText="false" indent="0" shrinkToFit="false"/>
      <protection locked="true" hidden="false"/>
    </xf>
    <xf numFmtId="164" fontId="22" fillId="2" borderId="0" xfId="21" applyFont="true" applyBorder="true" applyAlignment="true" applyProtection="true">
      <alignment horizontal="center" vertical="center" textRotation="0" wrapText="false" indent="0" shrinkToFit="false"/>
      <protection locked="true" hidden="false"/>
    </xf>
    <xf numFmtId="164" fontId="22" fillId="2" borderId="0" xfId="21" applyFont="true" applyBorder="false" applyAlignment="true" applyProtection="true">
      <alignment horizontal="general" vertical="center" textRotation="0" wrapText="false" indent="0" shrinkToFit="false"/>
      <protection locked="true" hidden="false"/>
    </xf>
    <xf numFmtId="164" fontId="24" fillId="2" borderId="0" xfId="21" applyFont="true" applyBorder="false" applyAlignment="true" applyProtection="true">
      <alignment horizontal="general" vertical="center" textRotation="0" wrapText="false" indent="0" shrinkToFit="false"/>
      <protection locked="true" hidden="false"/>
    </xf>
    <xf numFmtId="177" fontId="25" fillId="5" borderId="7" xfId="23" applyFont="true" applyBorder="true" applyAlignment="true" applyProtection="true">
      <alignment horizontal="left" vertical="center" textRotation="0" wrapText="true" indent="0" shrinkToFit="false"/>
      <protection locked="false" hidden="false"/>
    </xf>
    <xf numFmtId="164" fontId="20" fillId="2" borderId="0" xfId="21" applyFont="true" applyBorder="false" applyAlignment="true" applyProtection="true">
      <alignment horizontal="general" vertical="bottom" textRotation="0" wrapText="false" indent="0" shrinkToFit="false"/>
      <protection locked="true" hidden="false"/>
    </xf>
    <xf numFmtId="164" fontId="22" fillId="5" borderId="7" xfId="21" applyFont="true" applyBorder="true" applyAlignment="true" applyProtection="true">
      <alignment horizontal="center" vertical="bottom" textRotation="0" wrapText="false" indent="0" shrinkToFit="false"/>
      <protection locked="false" hidden="false"/>
    </xf>
    <xf numFmtId="164" fontId="26" fillId="0" borderId="0" xfId="21" applyFont="true" applyBorder="false" applyAlignment="true" applyProtection="true">
      <alignment horizontal="general" vertical="bottom" textRotation="0" wrapText="false" indent="0" shrinkToFit="false"/>
      <protection locked="true" hidden="false"/>
    </xf>
    <xf numFmtId="164" fontId="27" fillId="2" borderId="0" xfId="21" applyFont="true" applyBorder="false" applyAlignment="true" applyProtection="true">
      <alignment horizontal="general" vertical="center" textRotation="0" wrapText="false" indent="0" shrinkToFit="false"/>
      <protection locked="true" hidden="false"/>
    </xf>
    <xf numFmtId="173" fontId="20" fillId="2" borderId="35" xfId="21" applyFont="true" applyBorder="true" applyAlignment="true" applyProtection="true">
      <alignment horizontal="left" vertical="top" textRotation="0" wrapText="true" indent="0" shrinkToFit="false"/>
      <protection locked="true" hidden="false"/>
    </xf>
    <xf numFmtId="168" fontId="25" fillId="2" borderId="7" xfId="22" applyFont="true" applyBorder="true" applyAlignment="true" applyProtection="true">
      <alignment horizontal="center" vertical="center" textRotation="0" wrapText="true" indent="0" shrinkToFit="false"/>
      <protection locked="false" hidden="false"/>
    </xf>
    <xf numFmtId="164" fontId="22" fillId="0" borderId="0" xfId="21" applyFont="true" applyBorder="true" applyAlignment="true" applyProtection="true">
      <alignment horizontal="left" vertical="center" textRotation="0" wrapText="true" indent="0" shrinkToFit="false"/>
      <protection locked="true" hidden="false"/>
    </xf>
    <xf numFmtId="164" fontId="20" fillId="2" borderId="0" xfId="21" applyFont="true" applyBorder="false" applyAlignment="true" applyProtection="true">
      <alignment horizontal="center" vertical="center" textRotation="0" wrapText="false" indent="0" shrinkToFit="false"/>
      <protection locked="true" hidden="false"/>
    </xf>
    <xf numFmtId="164" fontId="22" fillId="2" borderId="0" xfId="21" applyFont="true" applyBorder="true" applyAlignment="true" applyProtection="true">
      <alignment horizontal="center" vertical="center" textRotation="0" wrapText="true" indent="0" shrinkToFit="false"/>
      <protection locked="true" hidden="false"/>
    </xf>
    <xf numFmtId="164" fontId="28" fillId="0" borderId="0" xfId="21" applyFont="true" applyBorder="false" applyAlignment="true" applyProtection="true">
      <alignment horizontal="general" vertical="bottom" textRotation="0" wrapText="false" indent="0" shrinkToFit="false"/>
      <protection locked="true" hidden="false"/>
    </xf>
    <xf numFmtId="168" fontId="22" fillId="2" borderId="0" xfId="21" applyFont="true" applyBorder="false" applyAlignment="true" applyProtection="true">
      <alignment horizontal="center" vertical="center" textRotation="0" wrapText="false" indent="0" shrinkToFit="false"/>
      <protection locked="true" hidden="false"/>
    </xf>
    <xf numFmtId="168" fontId="25" fillId="2" borderId="0" xfId="22" applyFont="true" applyBorder="true" applyAlignment="true" applyProtection="true">
      <alignment horizontal="general" vertical="center" textRotation="0" wrapText="true" indent="0" shrinkToFit="false"/>
      <protection locked="true" hidden="false"/>
    </xf>
    <xf numFmtId="168" fontId="22" fillId="2" borderId="0" xfId="22" applyFont="true" applyBorder="true" applyAlignment="true" applyProtection="true">
      <alignment horizontal="general" vertical="center" textRotation="0" wrapText="true" indent="0" shrinkToFit="false"/>
      <protection locked="true" hidden="false"/>
    </xf>
    <xf numFmtId="164" fontId="22" fillId="2" borderId="0" xfId="21" applyFont="true" applyBorder="true" applyAlignment="true" applyProtection="true">
      <alignment horizontal="center" vertical="bottom" textRotation="0" wrapText="false" indent="0" shrinkToFit="false"/>
      <protection locked="true" hidden="false"/>
    </xf>
    <xf numFmtId="178" fontId="29" fillId="2" borderId="0" xfId="21" applyFont="true" applyBorder="false" applyAlignment="true" applyProtection="true">
      <alignment horizontal="general" vertical="bottom" textRotation="0" wrapText="false" indent="0" shrinkToFit="false"/>
      <protection locked="true" hidden="false"/>
    </xf>
    <xf numFmtId="164" fontId="20" fillId="2" borderId="0" xfId="21" applyFont="true" applyBorder="true" applyAlignment="true" applyProtection="true">
      <alignment horizontal="left" vertical="center" textRotation="0" wrapText="true" indent="0" shrinkToFit="false"/>
      <protection locked="true" hidden="false"/>
    </xf>
    <xf numFmtId="168" fontId="20" fillId="0" borderId="0" xfId="22" applyFont="true" applyBorder="true" applyAlignment="true" applyProtection="true">
      <alignment horizontal="general" vertical="bottom" textRotation="0" wrapText="false" indent="0" shrinkToFit="false"/>
      <protection locked="true" hidden="false"/>
    </xf>
    <xf numFmtId="164" fontId="20" fillId="2" borderId="17" xfId="21" applyFont="true" applyBorder="true" applyAlignment="true" applyProtection="true">
      <alignment horizontal="general" vertical="bottom" textRotation="0" wrapText="false" indent="0" shrinkToFit="false"/>
      <protection locked="true" hidden="false"/>
    </xf>
    <xf numFmtId="164" fontId="22" fillId="2" borderId="18" xfId="21" applyFont="true" applyBorder="true" applyAlignment="true" applyProtection="true">
      <alignment horizontal="center" vertical="center" textRotation="0" wrapText="false" indent="0" shrinkToFit="false"/>
      <protection locked="true" hidden="false"/>
    </xf>
    <xf numFmtId="164" fontId="20" fillId="2" borderId="19" xfId="21" applyFont="true" applyBorder="true" applyAlignment="true" applyProtection="true">
      <alignment horizontal="general" vertical="bottom" textRotation="0" wrapText="false" indent="0" shrinkToFit="false"/>
      <protection locked="true" hidden="false"/>
    </xf>
    <xf numFmtId="164" fontId="20" fillId="2" borderId="34" xfId="21" applyFont="true" applyBorder="true" applyAlignment="true" applyProtection="true">
      <alignment horizontal="general" vertical="bottom" textRotation="0" wrapText="false" indent="0" shrinkToFit="false"/>
      <protection locked="true" hidden="false"/>
    </xf>
    <xf numFmtId="164" fontId="22" fillId="2" borderId="0" xfId="21" applyFont="true" applyBorder="false" applyAlignment="true" applyProtection="true">
      <alignment horizontal="center" vertical="center" textRotation="0" wrapText="true" indent="0" shrinkToFit="false"/>
      <protection locked="true" hidden="false"/>
    </xf>
    <xf numFmtId="164" fontId="20" fillId="0" borderId="0" xfId="21" applyFont="true" applyBorder="false" applyAlignment="true" applyProtection="true">
      <alignment horizontal="center" vertical="bottom" textRotation="0" wrapText="false" indent="0" shrinkToFit="false"/>
      <protection locked="true" hidden="false"/>
    </xf>
    <xf numFmtId="164" fontId="20" fillId="2" borderId="0" xfId="21" applyFont="true" applyBorder="false" applyAlignment="true" applyProtection="true">
      <alignment horizontal="left" vertical="center" textRotation="0" wrapText="true" indent="0" shrinkToFit="false"/>
      <protection locked="true" hidden="false"/>
    </xf>
    <xf numFmtId="168" fontId="20" fillId="2" borderId="0" xfId="22" applyFont="true" applyBorder="true" applyAlignment="true" applyProtection="true">
      <alignment horizontal="center" vertical="center" textRotation="0" wrapText="true" indent="0" shrinkToFit="false"/>
      <protection locked="true" hidden="false"/>
    </xf>
    <xf numFmtId="168" fontId="26" fillId="2" borderId="1" xfId="22" applyFont="true" applyBorder="true" applyAlignment="true" applyProtection="true">
      <alignment horizontal="center" vertical="center" textRotation="0" wrapText="true" indent="0" shrinkToFit="false"/>
      <protection locked="false" hidden="false"/>
    </xf>
    <xf numFmtId="168" fontId="20" fillId="2" borderId="16" xfId="21" applyFont="true" applyBorder="true" applyAlignment="true" applyProtection="true">
      <alignment horizontal="general" vertical="bottom" textRotation="0" wrapText="false" indent="0" shrinkToFit="false"/>
      <protection locked="true" hidden="false"/>
    </xf>
    <xf numFmtId="168" fontId="20" fillId="0" borderId="0" xfId="21" applyFont="true" applyBorder="false" applyAlignment="true" applyProtection="true">
      <alignment horizontal="general" vertical="bottom" textRotation="0" wrapText="false" indent="0" shrinkToFit="false"/>
      <protection locked="true" hidden="false"/>
    </xf>
    <xf numFmtId="168" fontId="26" fillId="2" borderId="2" xfId="22" applyFont="true" applyBorder="true" applyAlignment="true" applyProtection="true">
      <alignment horizontal="center" vertical="center" textRotation="0" wrapText="true" indent="0" shrinkToFit="false"/>
      <protection locked="false" hidden="false"/>
    </xf>
    <xf numFmtId="168" fontId="26" fillId="2" borderId="36" xfId="22" applyFont="true" applyBorder="true" applyAlignment="true" applyProtection="true">
      <alignment horizontal="center" vertical="center" textRotation="0" wrapText="true" indent="0" shrinkToFit="false"/>
      <protection locked="false" hidden="false"/>
    </xf>
    <xf numFmtId="164" fontId="22" fillId="2" borderId="0" xfId="21" applyFont="true" applyBorder="false" applyAlignment="true" applyProtection="true">
      <alignment horizontal="left" vertical="center" textRotation="0" wrapText="true" indent="0" shrinkToFit="false"/>
      <protection locked="true" hidden="false"/>
    </xf>
    <xf numFmtId="178" fontId="22" fillId="2" borderId="0" xfId="22" applyFont="true" applyBorder="true" applyAlignment="true" applyProtection="true">
      <alignment horizontal="center" vertical="center" textRotation="0" wrapText="true" indent="0" shrinkToFit="false"/>
      <protection locked="true" hidden="false"/>
    </xf>
    <xf numFmtId="178" fontId="20" fillId="0" borderId="0" xfId="21" applyFont="true" applyBorder="false" applyAlignment="true" applyProtection="true">
      <alignment horizontal="general" vertical="bottom" textRotation="0" wrapText="false" indent="0" shrinkToFit="false"/>
      <protection locked="true" hidden="false"/>
    </xf>
    <xf numFmtId="164" fontId="30" fillId="2" borderId="0" xfId="21" applyFont="true" applyBorder="false" applyAlignment="true" applyProtection="true">
      <alignment horizontal="general" vertical="bottom" textRotation="0" wrapText="false" indent="0" shrinkToFit="false"/>
      <protection locked="true" hidden="false"/>
    </xf>
    <xf numFmtId="168" fontId="29" fillId="2" borderId="0" xfId="22" applyFont="true" applyBorder="true" applyAlignment="true" applyProtection="true">
      <alignment horizontal="center" vertical="bottom" textRotation="0" wrapText="false" indent="0" shrinkToFit="false"/>
      <protection locked="true" hidden="false"/>
    </xf>
    <xf numFmtId="164" fontId="22" fillId="0" borderId="0" xfId="21" applyFont="true" applyBorder="false" applyAlignment="true" applyProtection="true">
      <alignment horizontal="general" vertical="bottom" textRotation="0" wrapText="false" indent="0" shrinkToFit="false"/>
      <protection locked="true" hidden="false"/>
    </xf>
    <xf numFmtId="173" fontId="31" fillId="2" borderId="37" xfId="21" applyFont="true" applyBorder="true" applyAlignment="true" applyProtection="true">
      <alignment horizontal="center" vertical="bottom" textRotation="0" wrapText="false" indent="0" shrinkToFit="false"/>
      <protection locked="true" hidden="false"/>
    </xf>
    <xf numFmtId="164" fontId="32" fillId="2" borderId="0" xfId="21" applyFont="true" applyBorder="false" applyAlignment="true" applyProtection="true">
      <alignment horizontal="center" vertical="bottom" textRotation="0" wrapText="false" indent="0" shrinkToFit="false"/>
      <protection locked="true" hidden="false"/>
    </xf>
    <xf numFmtId="164" fontId="33" fillId="2" borderId="0" xfId="21" applyFont="true" applyBorder="false" applyAlignment="true" applyProtection="true">
      <alignment horizontal="center" vertical="center" textRotation="0" wrapText="true" indent="0" shrinkToFit="false"/>
      <protection locked="true" hidden="false"/>
    </xf>
    <xf numFmtId="164" fontId="33" fillId="2" borderId="18" xfId="21" applyFont="true" applyBorder="true" applyAlignment="true" applyProtection="true">
      <alignment horizontal="left" vertical="center" textRotation="0" wrapText="true" indent="0" shrinkToFit="false"/>
      <protection locked="true" hidden="false"/>
    </xf>
    <xf numFmtId="168" fontId="34" fillId="2" borderId="18" xfId="22" applyFont="true" applyBorder="true" applyAlignment="true" applyProtection="true">
      <alignment horizontal="center" vertical="center" textRotation="0" wrapText="true" indent="0" shrinkToFit="false"/>
      <protection locked="true" hidden="false"/>
    </xf>
    <xf numFmtId="164" fontId="20" fillId="2" borderId="18" xfId="21" applyFont="true" applyBorder="true" applyAlignment="true" applyProtection="true">
      <alignment horizontal="general" vertical="bottom" textRotation="0" wrapText="false" indent="0" shrinkToFit="false"/>
      <protection locked="true" hidden="false"/>
    </xf>
    <xf numFmtId="164" fontId="33" fillId="2" borderId="0" xfId="21" applyFont="true" applyBorder="false" applyAlignment="true" applyProtection="true">
      <alignment horizontal="left" vertical="center" textRotation="0" wrapText="true" indent="0" shrinkToFit="false"/>
      <protection locked="true" hidden="false"/>
    </xf>
    <xf numFmtId="168" fontId="34" fillId="2" borderId="0" xfId="22" applyFont="true" applyBorder="true" applyAlignment="true" applyProtection="true">
      <alignment horizontal="center" vertical="center" textRotation="0" wrapText="true" indent="0" shrinkToFit="false"/>
      <protection locked="true" hidden="false"/>
    </xf>
    <xf numFmtId="164" fontId="22" fillId="2" borderId="0" xfId="21" applyFont="true" applyBorder="false" applyAlignment="true" applyProtection="true">
      <alignment horizontal="center" vertical="center" textRotation="0" wrapText="false" indent="0" shrinkToFit="false"/>
      <protection locked="true" hidden="false"/>
    </xf>
    <xf numFmtId="164" fontId="30" fillId="2" borderId="0" xfId="21" applyFont="true" applyBorder="true" applyAlignment="true" applyProtection="true">
      <alignment horizontal="general" vertical="center" textRotation="0" wrapText="true" indent="0" shrinkToFit="false"/>
      <protection locked="true" hidden="false"/>
    </xf>
    <xf numFmtId="168" fontId="23" fillId="2" borderId="38" xfId="22" applyFont="true" applyBorder="true" applyAlignment="true" applyProtection="true">
      <alignment horizontal="center" vertical="center" textRotation="0" wrapText="false" indent="0" shrinkToFit="false"/>
      <protection locked="true" hidden="false"/>
    </xf>
    <xf numFmtId="164" fontId="22" fillId="0" borderId="0" xfId="21" applyFont="true" applyBorder="false" applyAlignment="true" applyProtection="true">
      <alignment horizontal="general" vertical="center" textRotation="0" wrapText="false" indent="0" shrinkToFit="false"/>
      <protection locked="true" hidden="false"/>
    </xf>
    <xf numFmtId="164" fontId="22" fillId="0" borderId="0" xfId="21" applyFont="true" applyBorder="false" applyAlignment="true" applyProtection="true">
      <alignment horizontal="general" vertical="center" textRotation="0" wrapText="true" indent="0" shrinkToFit="false"/>
      <protection locked="true" hidden="false"/>
    </xf>
    <xf numFmtId="164" fontId="22" fillId="2" borderId="0" xfId="21" applyFont="true" applyBorder="false" applyAlignment="true" applyProtection="true">
      <alignment horizontal="general" vertical="bottom" textRotation="0" wrapText="true" indent="0" shrinkToFit="false"/>
      <protection locked="true" hidden="false"/>
    </xf>
    <xf numFmtId="164" fontId="22" fillId="0" borderId="0" xfId="21" applyFont="true" applyBorder="false" applyAlignment="true" applyProtection="true">
      <alignment horizontal="center" vertical="bottom" textRotation="0" wrapText="false" indent="0" shrinkToFit="false"/>
      <protection locked="true" hidden="false"/>
    </xf>
    <xf numFmtId="168" fontId="20" fillId="0" borderId="0" xfId="21" applyFont="true" applyBorder="false" applyAlignment="true" applyProtection="true">
      <alignment horizontal="center" vertical="bottom" textRotation="0" wrapText="false" indent="0" shrinkToFit="false"/>
      <protection locked="true" hidden="false"/>
    </xf>
    <xf numFmtId="168" fontId="20" fillId="0" borderId="0" xfId="22" applyFont="true" applyBorder="true" applyAlignment="true" applyProtection="true">
      <alignment horizontal="center" vertical="bottom" textRotation="0" wrapText="false" indent="0" shrinkToFit="false"/>
      <protection locked="true" hidden="false"/>
    </xf>
    <xf numFmtId="179" fontId="20" fillId="0" borderId="0" xfId="21" applyFont="true" applyBorder="false" applyAlignment="true" applyProtection="true">
      <alignment horizontal="center" vertical="bottom" textRotation="0" wrapText="false" indent="0" shrinkToFit="false"/>
      <protection locked="true" hidden="false"/>
    </xf>
    <xf numFmtId="165" fontId="20" fillId="0" borderId="0" xfId="22" applyFont="true" applyBorder="true" applyAlignment="true" applyProtection="true">
      <alignment horizontal="general" vertical="bottom" textRotation="0" wrapText="false" indent="0" shrinkToFit="false"/>
      <protection locked="true" hidden="false"/>
    </xf>
    <xf numFmtId="164" fontId="22" fillId="0" borderId="24" xfId="21" applyFont="true" applyBorder="true" applyAlignment="true" applyProtection="true">
      <alignment horizontal="center" vertical="bottom" textRotation="0" wrapText="false" indent="0" shrinkToFit="false"/>
      <protection locked="true" hidden="false"/>
    </xf>
    <xf numFmtId="164" fontId="20" fillId="0" borderId="15" xfId="21" applyFont="true" applyBorder="true" applyAlignment="true" applyProtection="true">
      <alignment horizontal="general" vertical="bottom" textRotation="0" wrapText="false" indent="0" shrinkToFit="false"/>
      <protection locked="true" hidden="false"/>
    </xf>
    <xf numFmtId="164" fontId="20" fillId="0" borderId="16" xfId="21" applyFont="true" applyBorder="true" applyAlignment="true" applyProtection="true">
      <alignment horizontal="general" vertical="bottom" textRotation="0" wrapText="false" indent="0" shrinkToFit="false"/>
      <protection locked="true" hidden="false"/>
    </xf>
    <xf numFmtId="164" fontId="22" fillId="0" borderId="15" xfId="21" applyFont="true" applyBorder="true" applyAlignment="true" applyProtection="true">
      <alignment horizontal="general" vertical="center" textRotation="0" wrapText="false" indent="0" shrinkToFit="false"/>
      <protection locked="true" hidden="false"/>
    </xf>
    <xf numFmtId="164" fontId="20" fillId="0" borderId="0" xfId="21" applyFont="true" applyBorder="false" applyAlignment="true" applyProtection="true">
      <alignment horizontal="general" vertical="center" textRotation="0" wrapText="true" indent="0" shrinkToFit="false"/>
      <protection locked="true" hidden="false"/>
    </xf>
    <xf numFmtId="164" fontId="20" fillId="0" borderId="0" xfId="21" applyFont="true" applyBorder="false" applyAlignment="true" applyProtection="true">
      <alignment horizontal="general" vertical="center" textRotation="0" wrapText="false" indent="0" shrinkToFit="false"/>
      <protection locked="true" hidden="false"/>
    </xf>
    <xf numFmtId="164" fontId="35" fillId="0" borderId="0" xfId="21" applyFont="true" applyBorder="false" applyAlignment="true" applyProtection="true">
      <alignment horizontal="general" vertical="center" textRotation="0" wrapText="true" indent="0" shrinkToFit="false"/>
      <protection locked="true" hidden="false"/>
    </xf>
    <xf numFmtId="164" fontId="20" fillId="0" borderId="15" xfId="21" applyFont="true" applyBorder="true" applyAlignment="true" applyProtection="true">
      <alignment horizontal="general" vertical="center" textRotation="0" wrapText="false" indent="0" shrinkToFit="false"/>
      <protection locked="true" hidden="false"/>
    </xf>
    <xf numFmtId="165" fontId="20" fillId="0" borderId="0" xfId="21" applyFont="true" applyBorder="false" applyAlignment="true" applyProtection="true">
      <alignment horizontal="general" vertical="bottom" textRotation="0" wrapText="false" indent="0" shrinkToFit="false"/>
      <protection locked="true" hidden="false"/>
    </xf>
    <xf numFmtId="164" fontId="22" fillId="0" borderId="15" xfId="21" applyFont="true" applyBorder="true" applyAlignment="true" applyProtection="true">
      <alignment horizontal="general" vertical="bottom" textRotation="0" wrapText="false" indent="0" shrinkToFit="false"/>
      <protection locked="true" hidden="false"/>
    </xf>
    <xf numFmtId="173" fontId="20" fillId="0" borderId="18" xfId="21" applyFont="true" applyBorder="true" applyAlignment="true" applyProtection="true">
      <alignment horizontal="center" vertical="bottom" textRotation="0" wrapText="false" indent="0" shrinkToFit="false"/>
      <protection locked="true" hidden="false"/>
    </xf>
    <xf numFmtId="164" fontId="35" fillId="0" borderId="39" xfId="21" applyFont="true" applyBorder="true" applyAlignment="true" applyProtection="true">
      <alignment horizontal="general" vertical="top" textRotation="0" wrapText="true" indent="0" shrinkToFit="false"/>
      <protection locked="true" hidden="false"/>
    </xf>
    <xf numFmtId="168" fontId="35" fillId="0" borderId="19" xfId="21" applyFont="true" applyBorder="true" applyAlignment="true" applyProtection="true">
      <alignment horizontal="center" vertical="top" textRotation="0" wrapText="true" indent="0" shrinkToFit="false"/>
      <protection locked="true" hidden="false"/>
    </xf>
    <xf numFmtId="164" fontId="20" fillId="0" borderId="17" xfId="21" applyFont="true" applyBorder="true" applyAlignment="true" applyProtection="true">
      <alignment horizontal="general" vertical="bottom" textRotation="0" wrapText="false" indent="0" shrinkToFit="false"/>
      <protection locked="true" hidden="false"/>
    </xf>
    <xf numFmtId="164" fontId="20" fillId="0" borderId="18" xfId="21" applyFont="true" applyBorder="true" applyAlignment="true" applyProtection="true">
      <alignment horizontal="general" vertical="bottom" textRotation="0" wrapText="false" indent="0" shrinkToFit="false"/>
      <protection locked="true" hidden="false"/>
    </xf>
    <xf numFmtId="164" fontId="20" fillId="0" borderId="19" xfId="21" applyFont="true" applyBorder="true" applyAlignment="true" applyProtection="true">
      <alignment horizontal="general" vertical="bottom" textRotation="0" wrapText="false" indent="0" shrinkToFit="false"/>
      <protection locked="true" hidden="false"/>
    </xf>
    <xf numFmtId="164" fontId="20" fillId="0" borderId="26" xfId="21" applyFont="true" applyBorder="true" applyAlignment="true" applyProtection="true">
      <alignment horizontal="left" vertical="bottom" textRotation="0" wrapText="true" indent="0" shrinkToFit="false"/>
      <protection locked="true" hidden="false"/>
    </xf>
    <xf numFmtId="164" fontId="35" fillId="0" borderId="40" xfId="21" applyFont="true" applyBorder="true" applyAlignment="true" applyProtection="true">
      <alignment horizontal="general" vertical="top" textRotation="0" wrapText="true" indent="0" shrinkToFit="false"/>
      <protection locked="true" hidden="false"/>
    </xf>
    <xf numFmtId="168" fontId="35" fillId="0" borderId="41" xfId="21" applyFont="true" applyBorder="true" applyAlignment="true" applyProtection="true">
      <alignment horizontal="center" vertical="top" textRotation="0" wrapText="true" indent="0" shrinkToFit="false"/>
      <protection locked="true" hidden="false"/>
    </xf>
    <xf numFmtId="164" fontId="20" fillId="0" borderId="15" xfId="21" applyFont="true" applyBorder="true" applyAlignment="true" applyProtection="true">
      <alignment horizontal="general" vertical="bottom" textRotation="0" wrapText="true" indent="0" shrinkToFit="false"/>
      <protection locked="true" hidden="false"/>
    </xf>
    <xf numFmtId="164" fontId="20" fillId="6" borderId="0" xfId="21" applyFont="true" applyBorder="false" applyAlignment="true" applyProtection="true">
      <alignment horizontal="general" vertical="bottom" textRotation="0" wrapText="true" indent="0" shrinkToFit="false"/>
      <protection locked="true" hidden="false"/>
    </xf>
    <xf numFmtId="164" fontId="20" fillId="0" borderId="0" xfId="21" applyFont="true" applyBorder="false" applyAlignment="true" applyProtection="true">
      <alignment horizontal="general" vertical="bottom" textRotation="0" wrapText="true" indent="0" shrinkToFit="false"/>
      <protection locked="true" hidden="false"/>
    </xf>
    <xf numFmtId="164" fontId="20" fillId="0" borderId="16" xfId="21" applyFont="true" applyBorder="true" applyAlignment="true" applyProtection="true">
      <alignment horizontal="general" vertical="bottom" textRotation="0" wrapText="true" indent="0" shrinkToFit="false"/>
      <protection locked="true" hidden="false"/>
    </xf>
    <xf numFmtId="164" fontId="20" fillId="0" borderId="7" xfId="21" applyFont="true" applyBorder="true" applyAlignment="true" applyProtection="true">
      <alignment horizontal="general" vertical="bottom" textRotation="0" wrapText="false" indent="0" shrinkToFit="false"/>
      <protection locked="true" hidden="false"/>
    </xf>
    <xf numFmtId="164" fontId="20" fillId="0" borderId="7" xfId="21" applyFont="true" applyBorder="true" applyAlignment="true" applyProtection="true">
      <alignment horizontal="center" vertical="bottom" textRotation="0" wrapText="false" indent="0" shrinkToFit="false"/>
      <protection locked="true" hidden="false"/>
    </xf>
    <xf numFmtId="168" fontId="35" fillId="0" borderId="7" xfId="21" applyFont="true" applyBorder="true" applyAlignment="true" applyProtection="true">
      <alignment horizontal="center" vertical="top" textRotation="0" wrapText="true" indent="0" shrinkToFit="false"/>
      <protection locked="true" hidden="false"/>
    </xf>
    <xf numFmtId="164" fontId="35" fillId="0" borderId="7" xfId="21" applyFont="true" applyBorder="true" applyAlignment="true" applyProtection="true">
      <alignment horizontal="general" vertical="top" textRotation="0" wrapText="true" indent="0" shrinkToFit="false"/>
      <protection locked="true" hidden="false"/>
    </xf>
    <xf numFmtId="164" fontId="35" fillId="0" borderId="40" xfId="21" applyFont="true" applyBorder="true" applyAlignment="true" applyProtection="true">
      <alignment horizontal="center" vertical="top" textRotation="0" wrapText="true" indent="0" shrinkToFit="false"/>
      <protection locked="true" hidden="false"/>
    </xf>
    <xf numFmtId="164" fontId="35" fillId="0" borderId="41" xfId="21" applyFont="true" applyBorder="true" applyAlignment="true" applyProtection="true">
      <alignment horizontal="center" vertical="top" textRotation="0" wrapText="true" indent="0" shrinkToFit="false"/>
      <protection locked="true" hidden="false"/>
    </xf>
    <xf numFmtId="164" fontId="4" fillId="0" borderId="0" xfId="21" applyFont="true" applyBorder="false" applyAlignment="true" applyProtection="true">
      <alignment horizontal="general" vertical="bottom" textRotation="0" wrapText="false" indent="0" shrinkToFit="false"/>
      <protection locked="true" hidden="false"/>
    </xf>
    <xf numFmtId="164" fontId="5" fillId="0" borderId="33" xfId="21" applyFont="true" applyBorder="true" applyAlignment="true" applyProtection="true">
      <alignment horizontal="general" vertical="center" textRotation="0" wrapText="false" indent="0" shrinkToFit="false"/>
      <protection locked="true" hidden="false"/>
    </xf>
    <xf numFmtId="164" fontId="5" fillId="0" borderId="34" xfId="21" applyFont="true" applyBorder="true" applyAlignment="true" applyProtection="true">
      <alignment horizontal="general" vertical="center" textRotation="0" wrapText="false" indent="0" shrinkToFit="false"/>
      <protection locked="true" hidden="false"/>
    </xf>
    <xf numFmtId="164" fontId="36" fillId="0" borderId="25" xfId="21" applyFont="true" applyBorder="true" applyAlignment="true" applyProtection="true">
      <alignment horizontal="general" vertical="bottom" textRotation="0" wrapText="false" indent="0" shrinkToFit="false"/>
      <protection locked="true" hidden="false"/>
    </xf>
    <xf numFmtId="164" fontId="5" fillId="0" borderId="15" xfId="21" applyFont="true" applyBorder="true" applyAlignment="true" applyProtection="true">
      <alignment horizontal="general" vertical="center" textRotation="0" wrapText="false" indent="0" shrinkToFit="false"/>
      <protection locked="true" hidden="false"/>
    </xf>
    <xf numFmtId="164" fontId="37" fillId="0" borderId="0" xfId="21" applyFont="true" applyBorder="false" applyAlignment="true" applyProtection="true">
      <alignment horizontal="center" vertical="center" textRotation="0" wrapText="false" indent="0" shrinkToFit="false"/>
      <protection locked="true" hidden="false"/>
    </xf>
    <xf numFmtId="164" fontId="36" fillId="0" borderId="16" xfId="21" applyFont="true" applyBorder="true" applyAlignment="true" applyProtection="true">
      <alignment horizontal="general" vertical="bottom" textRotation="0" wrapText="false" indent="0" shrinkToFit="false"/>
      <protection locked="true" hidden="false"/>
    </xf>
    <xf numFmtId="164" fontId="38" fillId="0" borderId="0" xfId="21" applyFont="true" applyBorder="false" applyAlignment="true" applyProtection="true">
      <alignment horizontal="center" vertical="center" textRotation="0" wrapText="false" indent="0" shrinkToFit="false"/>
      <protection locked="true" hidden="false"/>
    </xf>
    <xf numFmtId="164" fontId="5" fillId="0" borderId="17" xfId="21" applyFont="true" applyBorder="true" applyAlignment="true" applyProtection="true">
      <alignment horizontal="general" vertical="center" textRotation="0" wrapText="false" indent="0" shrinkToFit="false"/>
      <protection locked="true" hidden="false"/>
    </xf>
    <xf numFmtId="164" fontId="5" fillId="0" borderId="18" xfId="21" applyFont="true" applyBorder="true" applyAlignment="true" applyProtection="true">
      <alignment horizontal="general" vertical="center" textRotation="0" wrapText="false" indent="0" shrinkToFit="false"/>
      <protection locked="true" hidden="false"/>
    </xf>
    <xf numFmtId="164" fontId="36" fillId="0" borderId="19" xfId="21" applyFont="true" applyBorder="true" applyAlignment="true" applyProtection="true">
      <alignment horizontal="general" vertical="bottom" textRotation="0" wrapText="false" indent="0" shrinkToFit="false"/>
      <protection locked="true" hidden="false"/>
    </xf>
    <xf numFmtId="164" fontId="5" fillId="2" borderId="15" xfId="21" applyFont="true" applyBorder="true" applyAlignment="true" applyProtection="true">
      <alignment horizontal="general" vertical="bottom" textRotation="0" wrapText="false" indent="0" shrinkToFit="false"/>
      <protection locked="true" hidden="false"/>
    </xf>
    <xf numFmtId="164" fontId="5" fillId="2" borderId="0" xfId="21" applyFont="true" applyBorder="false" applyAlignment="true" applyProtection="true">
      <alignment horizontal="general" vertical="bottom" textRotation="0" wrapText="false" indent="0" shrinkToFit="false"/>
      <protection locked="true" hidden="false"/>
    </xf>
    <xf numFmtId="164" fontId="5" fillId="2" borderId="15" xfId="21" applyFont="true" applyBorder="true" applyAlignment="true" applyProtection="true">
      <alignment horizontal="left" vertical="bottom" textRotation="0" wrapText="false" indent="0" shrinkToFit="false"/>
      <protection locked="true" hidden="false"/>
    </xf>
    <xf numFmtId="164" fontId="39" fillId="7" borderId="40" xfId="21" applyFont="true" applyBorder="true" applyAlignment="true" applyProtection="true">
      <alignment horizontal="center" vertical="bottom" textRotation="0" wrapText="false" indent="0" shrinkToFit="false"/>
      <protection locked="true" hidden="false"/>
    </xf>
    <xf numFmtId="164" fontId="5" fillId="0" borderId="40" xfId="21" applyFont="true" applyBorder="true" applyAlignment="true" applyProtection="true">
      <alignment horizontal="center" vertical="center" textRotation="0" wrapText="false" indent="0" shrinkToFit="false"/>
      <protection locked="true" hidden="false"/>
    </xf>
    <xf numFmtId="164" fontId="40" fillId="0" borderId="40" xfId="21" applyFont="true" applyBorder="true" applyAlignment="true" applyProtection="true">
      <alignment horizontal="center" vertical="center" textRotation="0" wrapText="false" indent="0" shrinkToFit="false"/>
      <protection locked="true" hidden="false"/>
    </xf>
    <xf numFmtId="164" fontId="5" fillId="0" borderId="41" xfId="21" applyFont="true" applyBorder="true" applyAlignment="true" applyProtection="true">
      <alignment horizontal="center" vertical="center" textRotation="0" wrapText="false" indent="0" shrinkToFit="false"/>
      <protection locked="true" hidden="false"/>
    </xf>
    <xf numFmtId="167" fontId="5" fillId="0" borderId="40" xfId="24" applyFont="true" applyBorder="true" applyAlignment="true" applyProtection="true">
      <alignment horizontal="center" vertical="center" textRotation="0" wrapText="true" indent="0" shrinkToFit="false"/>
      <protection locked="true" hidden="false"/>
    </xf>
    <xf numFmtId="173" fontId="5" fillId="0" borderId="40" xfId="21" applyFont="true" applyBorder="true" applyAlignment="true" applyProtection="true">
      <alignment horizontal="center" vertical="center" textRotation="0" wrapText="true" indent="0" shrinkToFit="false"/>
      <protection locked="true" hidden="false"/>
    </xf>
    <xf numFmtId="174" fontId="5" fillId="0" borderId="41" xfId="21" applyFont="true" applyBorder="true" applyAlignment="true" applyProtection="true">
      <alignment horizontal="center" vertical="center" textRotation="0" wrapText="false" indent="0" shrinkToFit="false"/>
      <protection locked="true" hidden="false"/>
    </xf>
    <xf numFmtId="176" fontId="5" fillId="0" borderId="41" xfId="21" applyFont="true" applyBorder="true" applyAlignment="true" applyProtection="true">
      <alignment horizontal="center" vertical="center" textRotation="0" wrapText="false" indent="0" shrinkToFit="false"/>
      <protection locked="true" hidden="false"/>
    </xf>
    <xf numFmtId="164" fontId="5" fillId="0" borderId="24" xfId="21" applyFont="true" applyBorder="true" applyAlignment="true" applyProtection="true">
      <alignment horizontal="center" vertical="center" textRotation="0" wrapText="true" indent="0" shrinkToFit="false"/>
      <protection locked="true" hidden="false"/>
    </xf>
    <xf numFmtId="164" fontId="5" fillId="0" borderId="40" xfId="21" applyFont="true" applyBorder="true" applyAlignment="true" applyProtection="true">
      <alignment horizontal="right" vertical="center" textRotation="0" wrapText="true" indent="0" shrinkToFit="false"/>
      <protection locked="true" hidden="false"/>
    </xf>
    <xf numFmtId="168" fontId="40" fillId="0" borderId="40" xfId="22" applyFont="true" applyBorder="true" applyAlignment="true" applyProtection="true">
      <alignment horizontal="center" vertical="center" textRotation="0" wrapText="true" indent="0" shrinkToFit="false"/>
      <protection locked="true" hidden="false"/>
    </xf>
    <xf numFmtId="168" fontId="40" fillId="0" borderId="41" xfId="22" applyFont="true" applyBorder="true" applyAlignment="true" applyProtection="true">
      <alignment horizontal="center" vertical="center" textRotation="0" wrapText="true" indent="0" shrinkToFit="false"/>
      <protection locked="true" hidden="false"/>
    </xf>
    <xf numFmtId="174" fontId="4" fillId="0" borderId="0" xfId="21" applyFont="true" applyBorder="false" applyAlignment="true" applyProtection="true">
      <alignment horizontal="general" vertical="bottom" textRotation="0" wrapText="false" indent="0" shrinkToFit="false"/>
      <protection locked="true" hidden="false"/>
    </xf>
    <xf numFmtId="168" fontId="5" fillId="0" borderId="40" xfId="21" applyFont="true" applyBorder="true" applyAlignment="true" applyProtection="true">
      <alignment horizontal="center" vertical="center" textRotation="0" wrapText="false" indent="0" shrinkToFit="false"/>
      <protection locked="true" hidden="false"/>
    </xf>
    <xf numFmtId="180" fontId="5" fillId="0" borderId="41" xfId="21" applyFont="true" applyBorder="true" applyAlignment="true" applyProtection="true">
      <alignment horizontal="center" vertical="center" textRotation="0" wrapText="false" indent="0" shrinkToFit="false"/>
      <protection locked="true" hidden="false"/>
    </xf>
    <xf numFmtId="168" fontId="5" fillId="0" borderId="41" xfId="21" applyFont="true" applyBorder="true" applyAlignment="true" applyProtection="true">
      <alignment horizontal="center" vertical="center" textRotation="0" wrapText="false" indent="0" shrinkToFit="false"/>
      <protection locked="true" hidden="false"/>
    </xf>
    <xf numFmtId="164" fontId="5" fillId="0" borderId="39" xfId="21" applyFont="true" applyBorder="true" applyAlignment="true" applyProtection="true">
      <alignment horizontal="center" vertical="center" textRotation="0" wrapText="true" indent="0" shrinkToFit="false"/>
      <protection locked="true" hidden="false"/>
    </xf>
    <xf numFmtId="164" fontId="5" fillId="0" borderId="39" xfId="21" applyFont="true" applyBorder="true" applyAlignment="true" applyProtection="true">
      <alignment horizontal="right" vertical="center" textRotation="0" wrapText="true" indent="0" shrinkToFit="false"/>
      <protection locked="true" hidden="false"/>
    </xf>
    <xf numFmtId="168" fontId="5" fillId="0" borderId="19" xfId="21" applyFont="true" applyBorder="true" applyAlignment="true" applyProtection="true">
      <alignment horizontal="center" vertical="center" textRotation="0" wrapText="false" indent="0" shrinkToFit="false"/>
      <protection locked="true" hidden="false"/>
    </xf>
    <xf numFmtId="164" fontId="4" fillId="0" borderId="15" xfId="21" applyFont="true" applyBorder="true" applyAlignment="true" applyProtection="true">
      <alignment horizontal="general" vertical="bottom" textRotation="0" wrapText="false" indent="0" shrinkToFit="false"/>
      <protection locked="true" hidden="false"/>
    </xf>
    <xf numFmtId="181" fontId="5" fillId="0" borderId="25" xfId="21" applyFont="true" applyBorder="true" applyAlignment="true" applyProtection="true">
      <alignment horizontal="center" vertical="bottom" textRotation="0" wrapText="false" indent="0" shrinkToFit="false"/>
      <protection locked="true" hidden="false"/>
    </xf>
    <xf numFmtId="164" fontId="4" fillId="0" borderId="0" xfId="21" applyFont="true" applyBorder="false" applyAlignment="true" applyProtection="true">
      <alignment horizontal="left" vertical="center" textRotation="0" wrapText="false" indent="0" shrinkToFit="false"/>
      <protection locked="true" hidden="false"/>
    </xf>
    <xf numFmtId="181" fontId="4" fillId="0" borderId="16" xfId="21" applyFont="true" applyBorder="true" applyAlignment="true" applyProtection="true">
      <alignment horizontal="center" vertical="bottom" textRotation="0" wrapText="false" indent="0" shrinkToFit="false"/>
      <protection locked="true" hidden="false"/>
    </xf>
    <xf numFmtId="164" fontId="10" fillId="0" borderId="0" xfId="21" applyFont="true" applyBorder="false" applyAlignment="true" applyProtection="true">
      <alignment horizontal="general" vertical="top" textRotation="0" wrapText="false" indent="0" shrinkToFit="false"/>
      <protection locked="true" hidden="false"/>
    </xf>
    <xf numFmtId="164" fontId="4" fillId="0" borderId="0" xfId="21" applyFont="true" applyBorder="false" applyAlignment="true" applyProtection="true">
      <alignment horizontal="center" vertical="bottom" textRotation="0" wrapText="false" indent="0" shrinkToFit="false"/>
      <protection locked="true" hidden="false"/>
    </xf>
    <xf numFmtId="164" fontId="41" fillId="0" borderId="16" xfId="21" applyFont="true" applyBorder="true" applyAlignment="true" applyProtection="true">
      <alignment horizontal="general" vertical="center" textRotation="0" wrapText="false" indent="0" shrinkToFit="false"/>
      <protection locked="true" hidden="false"/>
    </xf>
    <xf numFmtId="164" fontId="4" fillId="0" borderId="16" xfId="21" applyFont="true" applyBorder="true" applyAlignment="true" applyProtection="true">
      <alignment horizontal="general" vertical="bottom" textRotation="0" wrapText="false" indent="0" shrinkToFit="false"/>
      <protection locked="true" hidden="false"/>
    </xf>
    <xf numFmtId="181" fontId="4" fillId="0" borderId="16" xfId="21" applyFont="true" applyBorder="true" applyAlignment="true" applyProtection="true">
      <alignment horizontal="general" vertical="bottom" textRotation="0" wrapText="false" indent="0" shrinkToFit="false"/>
      <protection locked="true" hidden="false"/>
    </xf>
    <xf numFmtId="164" fontId="16" fillId="2" borderId="0" xfId="21" applyFont="true" applyBorder="false" applyAlignment="true" applyProtection="true">
      <alignment horizontal="center" vertical="bottom" textRotation="0" wrapText="false" indent="0" shrinkToFit="false"/>
      <protection locked="true" hidden="false"/>
    </xf>
    <xf numFmtId="164" fontId="4" fillId="0" borderId="0" xfId="21" applyFont="true" applyBorder="false" applyAlignment="true" applyProtection="true">
      <alignment horizontal="center" vertical="top" textRotation="0" wrapText="true" indent="0" shrinkToFit="false"/>
      <protection locked="true" hidden="false"/>
    </xf>
    <xf numFmtId="164" fontId="4" fillId="0" borderId="16" xfId="21" applyFont="true" applyBorder="true" applyAlignment="true" applyProtection="true">
      <alignment horizontal="center" vertical="bottom" textRotation="0" wrapText="false" indent="0" shrinkToFit="false"/>
      <protection locked="true" hidden="false"/>
    </xf>
    <xf numFmtId="164" fontId="4" fillId="0" borderId="15" xfId="21" applyFont="true" applyBorder="true" applyAlignment="true" applyProtection="true">
      <alignment horizontal="center" vertical="bottom" textRotation="0" wrapText="false" indent="0" shrinkToFit="false"/>
      <protection locked="true" hidden="false"/>
    </xf>
    <xf numFmtId="164" fontId="4" fillId="0" borderId="16" xfId="21" applyFont="true" applyBorder="true" applyAlignment="true" applyProtection="true">
      <alignment horizontal="center" vertical="top" textRotation="0" wrapText="true" indent="0" shrinkToFit="false"/>
      <protection locked="true" hidden="false"/>
    </xf>
    <xf numFmtId="164" fontId="4" fillId="0" borderId="17" xfId="21" applyFont="true" applyBorder="true" applyAlignment="true" applyProtection="true">
      <alignment horizontal="center" vertical="bottom" textRotation="0" wrapText="false" indent="0" shrinkToFit="false"/>
      <protection locked="true" hidden="false"/>
    </xf>
    <xf numFmtId="164" fontId="4" fillId="0" borderId="18" xfId="21" applyFont="true" applyBorder="true" applyAlignment="true" applyProtection="true">
      <alignment horizontal="center" vertical="bottom" textRotation="0" wrapText="false" indent="0" shrinkToFit="false"/>
      <protection locked="true" hidden="false"/>
    </xf>
    <xf numFmtId="164" fontId="4" fillId="0" borderId="19" xfId="21" applyFont="true" applyBorder="true" applyAlignment="true" applyProtection="true">
      <alignment horizontal="general" vertical="bottom" textRotation="0" wrapText="false" indent="0" shrinkToFit="false"/>
      <protection locked="true" hidden="false"/>
    </xf>
    <xf numFmtId="164" fontId="40" fillId="0" borderId="0" xfId="0" applyFont="true" applyBorder="false" applyAlignment="true" applyProtection="true">
      <alignment horizontal="general" vertical="bottom" textRotation="0" wrapText="false" indent="0" shrinkToFit="false"/>
      <protection locked="true" hidden="false"/>
    </xf>
    <xf numFmtId="164" fontId="42" fillId="0" borderId="0" xfId="0" applyFont="true" applyBorder="false" applyAlignment="true" applyProtection="true">
      <alignment horizontal="general" vertical="bottom" textRotation="0" wrapText="false" indent="0" shrinkToFit="false"/>
      <protection locked="true" hidden="false"/>
    </xf>
    <xf numFmtId="164" fontId="40" fillId="0" borderId="0" xfId="0" applyFont="true" applyBorder="false" applyAlignment="true" applyProtection="true">
      <alignment horizontal="center" vertical="bottom" textRotation="0" wrapText="false" indent="0" shrinkToFit="false"/>
      <protection locked="true" hidden="false"/>
    </xf>
    <xf numFmtId="164" fontId="42" fillId="0" borderId="0" xfId="0" applyFont="true" applyBorder="false" applyAlignment="true" applyProtection="true">
      <alignment horizontal="right" vertical="bottom" textRotation="0" wrapText="false" indent="0" shrinkToFit="false"/>
      <protection locked="true" hidden="false"/>
    </xf>
    <xf numFmtId="164" fontId="40" fillId="0" borderId="0" xfId="0" applyFont="true" applyBorder="false" applyAlignment="true" applyProtection="true">
      <alignment horizontal="right" vertical="bottom" textRotation="0" wrapText="false" indent="0" shrinkToFit="false"/>
      <protection locked="true" hidden="false"/>
    </xf>
    <xf numFmtId="164" fontId="43" fillId="8" borderId="7" xfId="0" applyFont="true" applyBorder="true" applyAlignment="true" applyProtection="true">
      <alignment horizontal="center" vertical="center" textRotation="0" wrapText="true" indent="0" shrinkToFit="false"/>
      <protection locked="true" hidden="false"/>
    </xf>
    <xf numFmtId="164" fontId="42" fillId="0" borderId="0" xfId="0" applyFont="true" applyBorder="false" applyAlignment="true" applyProtection="true">
      <alignment horizontal="center" vertical="bottom" textRotation="0" wrapText="false" indent="0" shrinkToFit="false"/>
      <protection locked="true" hidden="false"/>
    </xf>
    <xf numFmtId="168" fontId="42" fillId="0" borderId="0" xfId="0" applyFont="true" applyBorder="false" applyAlignment="true" applyProtection="true">
      <alignment horizontal="center" vertical="bottom" textRotation="0" wrapText="false" indent="0" shrinkToFit="false"/>
      <protection locked="true" hidden="false"/>
    </xf>
    <xf numFmtId="164" fontId="44" fillId="0" borderId="0" xfId="0" applyFont="true" applyBorder="false" applyAlignment="true" applyProtection="true">
      <alignment horizontal="general" vertical="bottom" textRotation="0" wrapText="false" indent="0" shrinkToFit="false"/>
      <protection locked="true" hidden="false"/>
    </xf>
    <xf numFmtId="164" fontId="45" fillId="0" borderId="0" xfId="20" applyFont="true" applyBorder="true" applyAlignment="true" applyProtection="true">
      <alignment horizontal="general" vertical="bottom" textRotation="0" wrapText="false" indent="0" shrinkToFit="false"/>
      <protection locked="true" hidden="false"/>
    </xf>
    <xf numFmtId="182" fontId="42" fillId="0" borderId="0" xfId="0" applyFont="true" applyBorder="false" applyAlignment="true" applyProtection="true">
      <alignment horizontal="general" vertical="bottom" textRotation="0" wrapText="false" indent="0" shrinkToFit="false"/>
      <protection locked="true" hidden="false"/>
    </xf>
    <xf numFmtId="164" fontId="42" fillId="0" borderId="0" xfId="0" applyFont="true" applyBorder="true" applyAlignment="true" applyProtection="true">
      <alignment horizontal="center" vertical="bottom" textRotation="0" wrapText="false" indent="0" shrinkToFit="false"/>
      <protection locked="true" hidden="false"/>
    </xf>
    <xf numFmtId="168" fontId="42" fillId="0" borderId="0" xfId="0" applyFont="true" applyBorder="true" applyAlignment="true" applyProtection="true">
      <alignment horizontal="center" vertical="bottom" textRotation="0" wrapText="false" indent="0" shrinkToFit="false"/>
      <protection locked="true" hidden="false"/>
    </xf>
    <xf numFmtId="183" fontId="42" fillId="0" borderId="0" xfId="0" applyFont="true" applyBorder="false" applyAlignment="true" applyProtection="true">
      <alignment horizontal="left" vertical="bottom" textRotation="0" wrapText="false" indent="0" shrinkToFit="false"/>
      <protection locked="true" hidden="false"/>
    </xf>
  </cellXfs>
  <cellStyles count="13">
    <cellStyle name="Normal" xfId="0" builtinId="0"/>
    <cellStyle name="Comma" xfId="15" builtinId="3"/>
    <cellStyle name="Comma [0]" xfId="16" builtinId="6"/>
    <cellStyle name="Currency" xfId="17" builtinId="4"/>
    <cellStyle name="Currency [0]" xfId="18" builtinId="7"/>
    <cellStyle name="Percent" xfId="19" builtinId="5"/>
    <cellStyle name="Normal 2 2" xfId="21"/>
    <cellStyle name="Porcentagem 2" xfId="22"/>
    <cellStyle name="Vírgula 2" xfId="23"/>
    <cellStyle name="Vírgula 6" xfId="24"/>
    <cellStyle name="Excel Built-in Normal" xfId="25"/>
    <cellStyle name="Excel Built-in Comma 1" xfId="26"/>
    <cellStyle name="*unknown*" xfId="20" builtinId="8"/>
  </cellStyles>
  <dxfs count="8">
    <dxf>
      <font>
        <color rgb="FFFF0000"/>
      </font>
      <fill>
        <patternFill>
          <bgColor rgb="FFFFCC00"/>
        </patternFill>
      </fill>
    </dxf>
    <dxf>
      <font>
        <color rgb="FFFFFFFF"/>
      </font>
    </dxf>
    <dxf>
      <font>
        <color rgb="FFFFFFFF"/>
      </font>
      <fill>
        <patternFill>
          <bgColor rgb="FFFFFFFF"/>
        </patternFill>
      </fill>
      <border diagonalUp="false" diagonalDown="false">
        <left/>
        <right/>
        <top/>
        <bottom/>
        <diagonal/>
      </border>
    </dxf>
    <dxf>
      <font>
        <b val="1"/>
        <i val="0"/>
        <color rgb="FF339966"/>
      </font>
      <fill>
        <patternFill>
          <bgColor rgb="FFFFFFCC"/>
        </patternFill>
      </fill>
    </dxf>
    <dxf>
      <fill>
        <patternFill patternType="solid">
          <fgColor rgb="FF005CA9"/>
        </patternFill>
      </fill>
    </dxf>
    <dxf>
      <fill>
        <patternFill patternType="solid">
          <fgColor rgb="00FFFFFF"/>
        </patternFill>
      </fill>
    </dxf>
    <dxf>
      <fill>
        <patternFill patternType="solid">
          <fgColor rgb="FF000000"/>
          <bgColor rgb="FFFFFFFF"/>
        </patternFill>
      </fill>
    </dxf>
    <dxf>
      <fill>
        <patternFill patternType="solid">
          <fgColor rgb="FFFFFFF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5CA9"/>
      <rgbColor rgb="FFD0CECE"/>
      <rgbColor rgb="FF000080"/>
      <rgbColor rgb="FFFF00FF"/>
      <rgbColor rgb="FFFFFF00"/>
      <rgbColor rgb="FF00FFFF"/>
      <rgbColor rgb="FF800080"/>
      <rgbColor rgb="FF800000"/>
      <rgbColor rgb="FF008080"/>
      <rgbColor rgb="FF0000FF"/>
      <rgbColor rgb="FF00CCFF"/>
      <rgbColor rgb="FFCCFFFF"/>
      <rgbColor rgb="FFD9D9D9"/>
      <rgbColor rgb="FFFFFF99"/>
      <rgbColor rgb="FFBFBFB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externalLink" Target="externalLinks/externalLink1.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wmf"/>
</Relationships>
</file>

<file path=xl/drawings/_rels/drawing2.xml.rels><?xml version="1.0" encoding="UTF-8"?>
<Relationships xmlns="http://schemas.openxmlformats.org/package/2006/relationships"><Relationship Id="rId1" Type="http://schemas.openxmlformats.org/officeDocument/2006/relationships/image" Target="../media/image1.wmf"/>
</Relationships>
</file>

<file path=xl/drawings/_rels/drawing3.xml.rels><?xml version="1.0" encoding="UTF-8"?>
<Relationships xmlns="http://schemas.openxmlformats.org/package/2006/relationships"><Relationship Id="rId1" Type="http://schemas.openxmlformats.org/officeDocument/2006/relationships/image" Target="../media/image2.wmf"/><Relationship Id="rId2" Type="http://schemas.openxmlformats.org/officeDocument/2006/relationships/image" Target="../media/image2.wmf"/><Relationship Id="rId3" Type="http://schemas.openxmlformats.org/officeDocument/2006/relationships/image" Target="../media/image1.wmf"/>
</Relationships>
</file>

<file path=xl/drawings/_rels/drawing4.xml.rels><?xml version="1.0" encoding="UTF-8"?>
<Relationships xmlns="http://schemas.openxmlformats.org/package/2006/relationships"><Relationship Id="rId1" Type="http://schemas.openxmlformats.org/officeDocument/2006/relationships/image" Target="../media/image1.wm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76320</xdr:colOff>
      <xdr:row>0</xdr:row>
      <xdr:rowOff>95400</xdr:rowOff>
    </xdr:from>
    <xdr:to>
      <xdr:col>1</xdr:col>
      <xdr:colOff>158400</xdr:colOff>
      <xdr:row>5</xdr:row>
      <xdr:rowOff>131400</xdr:rowOff>
    </xdr:to>
    <xdr:pic>
      <xdr:nvPicPr>
        <xdr:cNvPr id="0" name="Picture 1" descr=""/>
        <xdr:cNvPicPr/>
      </xdr:nvPicPr>
      <xdr:blipFill>
        <a:blip r:embed="rId1"/>
        <a:stretch/>
      </xdr:blipFill>
      <xdr:spPr>
        <a:xfrm>
          <a:off x="76320" y="95400"/>
          <a:ext cx="905040" cy="9122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76320</xdr:colOff>
      <xdr:row>0</xdr:row>
      <xdr:rowOff>95400</xdr:rowOff>
    </xdr:from>
    <xdr:to>
      <xdr:col>1</xdr:col>
      <xdr:colOff>158400</xdr:colOff>
      <xdr:row>5</xdr:row>
      <xdr:rowOff>131400</xdr:rowOff>
    </xdr:to>
    <xdr:pic>
      <xdr:nvPicPr>
        <xdr:cNvPr id="1" name="Picture 1" descr=""/>
        <xdr:cNvPicPr/>
      </xdr:nvPicPr>
      <xdr:blipFill>
        <a:blip r:embed="rId1"/>
        <a:stretch/>
      </xdr:blipFill>
      <xdr:spPr>
        <a:xfrm>
          <a:off x="76320" y="95400"/>
          <a:ext cx="905040" cy="9122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79</xdr:col>
      <xdr:colOff>0</xdr:colOff>
      <xdr:row>243</xdr:row>
      <xdr:rowOff>0</xdr:rowOff>
    </xdr:from>
    <xdr:to>
      <xdr:col>79</xdr:col>
      <xdr:colOff>0</xdr:colOff>
      <xdr:row>244</xdr:row>
      <xdr:rowOff>55080</xdr:rowOff>
    </xdr:to>
    <xdr:pic>
      <xdr:nvPicPr>
        <xdr:cNvPr id="2" name="Picture 1" descr=""/>
        <xdr:cNvPicPr/>
      </xdr:nvPicPr>
      <xdr:blipFill>
        <a:blip r:embed="rId1"/>
        <a:stretch/>
      </xdr:blipFill>
      <xdr:spPr>
        <a:xfrm>
          <a:off x="36249480" y="39767040"/>
          <a:ext cx="0" cy="216720"/>
        </a:xfrm>
        <a:prstGeom prst="rect">
          <a:avLst/>
        </a:prstGeom>
        <a:ln w="0">
          <a:noFill/>
        </a:ln>
      </xdr:spPr>
    </xdr:pic>
    <xdr:clientData/>
  </xdr:twoCellAnchor>
  <xdr:twoCellAnchor editAs="absolute">
    <xdr:from>
      <xdr:col>0</xdr:col>
      <xdr:colOff>47520</xdr:colOff>
      <xdr:row>44</xdr:row>
      <xdr:rowOff>0</xdr:rowOff>
    </xdr:from>
    <xdr:to>
      <xdr:col>5</xdr:col>
      <xdr:colOff>569160</xdr:colOff>
      <xdr:row>46</xdr:row>
      <xdr:rowOff>159840</xdr:rowOff>
    </xdr:to>
    <xdr:pic>
      <xdr:nvPicPr>
        <xdr:cNvPr id="3" name="Picture 2" descr=""/>
        <xdr:cNvPicPr/>
      </xdr:nvPicPr>
      <xdr:blipFill>
        <a:blip r:embed="rId2"/>
        <a:stretch/>
      </xdr:blipFill>
      <xdr:spPr>
        <a:xfrm>
          <a:off x="47520" y="8381880"/>
          <a:ext cx="6320520" cy="483840"/>
        </a:xfrm>
        <a:prstGeom prst="rect">
          <a:avLst/>
        </a:prstGeom>
        <a:ln w="0">
          <a:noFill/>
        </a:ln>
      </xdr:spPr>
    </xdr:pic>
    <xdr:clientData/>
  </xdr:twoCellAnchor>
  <xdr:twoCellAnchor editAs="absolute">
    <xdr:from>
      <xdr:col>0</xdr:col>
      <xdr:colOff>123840</xdr:colOff>
      <xdr:row>0</xdr:row>
      <xdr:rowOff>95400</xdr:rowOff>
    </xdr:from>
    <xdr:to>
      <xdr:col>1</xdr:col>
      <xdr:colOff>702720</xdr:colOff>
      <xdr:row>3</xdr:row>
      <xdr:rowOff>55080</xdr:rowOff>
    </xdr:to>
    <xdr:pic>
      <xdr:nvPicPr>
        <xdr:cNvPr id="4" name="Picture 3" descr=""/>
        <xdr:cNvPicPr/>
      </xdr:nvPicPr>
      <xdr:blipFill>
        <a:blip r:embed="rId3"/>
        <a:stretch/>
      </xdr:blipFill>
      <xdr:spPr>
        <a:xfrm>
          <a:off x="123840" y="95400"/>
          <a:ext cx="740160" cy="44532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685800</xdr:colOff>
      <xdr:row>2</xdr:row>
      <xdr:rowOff>360</xdr:rowOff>
    </xdr:from>
    <xdr:to>
      <xdr:col>1</xdr:col>
      <xdr:colOff>502560</xdr:colOff>
      <xdr:row>4</xdr:row>
      <xdr:rowOff>112320</xdr:rowOff>
    </xdr:to>
    <xdr:pic>
      <xdr:nvPicPr>
        <xdr:cNvPr id="5" name="Picture 1" descr=""/>
        <xdr:cNvPicPr/>
      </xdr:nvPicPr>
      <xdr:blipFill>
        <a:blip r:embed="rId1"/>
        <a:stretch/>
      </xdr:blipFill>
      <xdr:spPr>
        <a:xfrm>
          <a:off x="685800" y="381240"/>
          <a:ext cx="1226520" cy="50256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file>

<file path=xl/externalLinks/_rels/externalLink1.xml.rels><?xml version="1.0" encoding="UTF-8"?>
<Relationships xmlns="http://schemas.openxmlformats.org/package/2006/relationships"><Relationship Id="rId1" Type="http://schemas.openxmlformats.org/officeDocument/2006/relationships/externalLinkPath" Target="file:///E:/Nova%20pasta/PLANILHA_MULTIPLA_V3_05/PLANILHA%20M&#218;LTIPLA%20V3.0.5.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hyperlink" Target="https://www.caixa.gov.br/Downloads/sinapi-especificacoes-tecnicas-de-insumos/SINAPI_Fichas_Especificacao_Tecnica_Insumos.pdf" TargetMode="External"/><Relationship Id="rId2"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hyperlink" Target="https://www.caixa.gov.br/Downloads/sinapi-cadernos-tecnicos/SINAPI-CT-ACESSIBILIDADE.pdf" TargetMode="External"/><Relationship Id="rId2" Type="http://schemas.openxmlformats.org/officeDocument/2006/relationships/hyperlink" Target="https://www.caixa.gov.br/Downloads/sinapi-cadernos-tecnicos/SINAPI-CT-ACESSIBILIDADE.pdf" TargetMode="External"/><Relationship Id="rId3" Type="http://schemas.openxmlformats.org/officeDocument/2006/relationships/hyperlink" Target="https://www.caixa.gov.br/Downloads/sinapi-cadernos-tecnicos/SINAPI-CT-ACESSIBILIDADE.pdf" TargetMode="External"/><Relationship Id="rId4" Type="http://schemas.openxmlformats.org/officeDocument/2006/relationships/hyperlink" Target="https://www.caixa.gov.br/Downloads/sinapi-cadernos-tecnicos/SINAPI-CT-ACESSIBILIDADE.pdf" TargetMode="External"/><Relationship Id="rId5" Type="http://schemas.openxmlformats.org/officeDocument/2006/relationships/hyperlink" Target="https://www.caixa.gov.br/Downloads/sinapi-cadernos-tecnicos/SINAPI-CT-ACESSIBILIDADE.pdf" TargetMode="External"/><Relationship Id="rId6" Type="http://schemas.openxmlformats.org/officeDocument/2006/relationships/hyperlink" Target="https://www.caixa.gov.br/Downloads/sinapi-cadernos-tecnicos/SINAPI-CT-ACESSIBILIDADE.pdf" TargetMode="External"/><Relationship Id="rId7" Type="http://schemas.openxmlformats.org/officeDocument/2006/relationships/hyperlink" Target="https://www.caixa.gov.br/Downloads/sinapi-cadernos-tecnicos/SINAPI-CT-ACESSIBILIDADE.pdf" TargetMode="External"/><Relationship Id="rId8" Type="http://schemas.openxmlformats.org/officeDocument/2006/relationships/hyperlink" Target="https://www.caixa.gov.br/Downloads/sinapi-cadernos-tecnicos/SINAPI-CT-ACESSIBILIDADE.pdf" TargetMode="External"/><Relationship Id="rId9" Type="http://schemas.openxmlformats.org/officeDocument/2006/relationships/hyperlink" Target="https://www.caixa.gov.br/Downloads/sinapi-cadernos-tecnicos/SINAPI-CT-ACESSIBILIDADE.pdf" TargetMode="External"/><Relationship Id="rId10" Type="http://schemas.openxmlformats.org/officeDocument/2006/relationships/hyperlink" Target="https://www.caixa.gov.br/Downloads/sinapi-cadernos-tecnicos/SINAPI-CT-ALVENARIA-ESTRUTURAL-BLOCOS-CERAMICOS.pdf" TargetMode="External"/><Relationship Id="rId11" Type="http://schemas.openxmlformats.org/officeDocument/2006/relationships/hyperlink" Target="https://www.caixa.gov.br/Downloads/sinapi-cadernos-tecnicos/SINAPI-CT-ALVENARIA-ESTRUTURAL-BLOCOS-CERAMICOS.pdf" TargetMode="External"/><Relationship Id="rId12" Type="http://schemas.openxmlformats.org/officeDocument/2006/relationships/hyperlink" Target="https://www.caixa.gov.br/Downloads/sinapi-cadernos-tecnicos/SINAPI-CT-ALVENARIA-ESTRUTURAL-BLOCOS-CERAMICOS.pdf" TargetMode="External"/><Relationship Id="rId13" Type="http://schemas.openxmlformats.org/officeDocument/2006/relationships/hyperlink" Target="https://www.caixa.gov.br/Downloads/sinapi-cadernos-tecnicos/SINAPI-CT-ALVENARIA-ESTRUTURAL-BLOCOS-CERAMICOS.pdf" TargetMode="External"/><Relationship Id="rId14" Type="http://schemas.openxmlformats.org/officeDocument/2006/relationships/hyperlink" Target="https://www.caixa.gov.br/Downloads/sinapi-cadernos-tecnicos/SINAPI-CT-ALVENARIA-ESTRUTURAL-BLOCOS-CERAMICOS.pdf" TargetMode="External"/><Relationship Id="rId15" Type="http://schemas.openxmlformats.org/officeDocument/2006/relationships/hyperlink" Target="https://www.caixa.gov.br/Downloads/sinapi-cadernos-tecnicos/SINAPI-CT-ALVENARIA-ESTRUTURAL-BLOCOS-CERAMICOS.pdf" TargetMode="External"/><Relationship Id="rId16" Type="http://schemas.openxmlformats.org/officeDocument/2006/relationships/hyperlink" Target="https://www.caixa.gov.br/Downloads/sinapi-cadernos-tecnicos/SINAPI-CT-ALVENARIA-ESTRUTURAL-BLOCOS-CERAMICOS.pdf" TargetMode="External"/><Relationship Id="rId17" Type="http://schemas.openxmlformats.org/officeDocument/2006/relationships/hyperlink" Target="https://www.caixa.gov.br/Downloads/sinapi-cadernos-tecnicos/SINAPI-CT-ALVENARIA-ESTRUTURAL-BLOCOS-CERAMICOS.pdf" TargetMode="External"/><Relationship Id="rId18" Type="http://schemas.openxmlformats.org/officeDocument/2006/relationships/hyperlink" Target="https://www.caixa.gov.br/Downloads/sinapi-cadernos-tecnicos/SINAPI-CT-ALVENARIA-ESTRUTURAL-BLOCOS-DE-CONCRETO.pdf" TargetMode="External"/><Relationship Id="rId19" Type="http://schemas.openxmlformats.org/officeDocument/2006/relationships/hyperlink" Target="https://www.caixa.gov.br/Downloads/sinapi-cadernos-tecnicos/SINAPI-CT-ALVENARIA-ESTRUTURAL-BLOCOS-DE-CONCRETO.pdf" TargetMode="External"/><Relationship Id="rId20" Type="http://schemas.openxmlformats.org/officeDocument/2006/relationships/hyperlink" Target="https://www.caixa.gov.br/Downloads/sinapi-cadernos-tecnicos/SINAPI-CT-ALVENARIA-ESTRUTURAL-BLOCOS-DE-CONCRETO.pdf" TargetMode="External"/><Relationship Id="rId21" Type="http://schemas.openxmlformats.org/officeDocument/2006/relationships/hyperlink" Target="https://www.caixa.gov.br/Downloads/sinapi-cadernos-tecnicos/SINAPI-CT-ALVENARIA-ESTRUTURAL-BLOCOS-DE-CONCRETO.pdf" TargetMode="External"/><Relationship Id="rId22" Type="http://schemas.openxmlformats.org/officeDocument/2006/relationships/hyperlink" Target="https://www.caixa.gov.br/Downloads/sinapi-cadernos-tecnicos/SINAPI-CT-ALVENARIA-ESTRUTURAL-BLOCOS-DE-CONCRETO.pdf" TargetMode="External"/><Relationship Id="rId23" Type="http://schemas.openxmlformats.org/officeDocument/2006/relationships/hyperlink" Target="https://www.caixa.gov.br/Downloads/sinapi-cadernos-tecnicos/SINAPI-CT-ALVENARIA-ESTRUTURAL-BLOCOS-DE-CONCRETO.pdf" TargetMode="External"/><Relationship Id="rId24" Type="http://schemas.openxmlformats.org/officeDocument/2006/relationships/hyperlink" Target="https://www.caixa.gov.br/Downloads/sinapi-cadernos-tecnicos/SINAPI-CT-ALVENARIA-ESTRUTURAL-BLOCOS-DE-CONCRETO.pdf" TargetMode="External"/><Relationship Id="rId25" Type="http://schemas.openxmlformats.org/officeDocument/2006/relationships/hyperlink" Target="https://www.caixa.gov.br/Downloads/sinapi-cadernos-tecnicos/SINAPI-CT-ALVENARIA-ESTRUTURAL-BLOCOS-DE-CONCRETO.pdf" TargetMode="External"/><Relationship Id="rId26" Type="http://schemas.openxmlformats.org/officeDocument/2006/relationships/hyperlink" Target="https://www.caixa.gov.br/Downloads/sinapi-cadernos-tecnicos/SINAPI-CT-ALVENARIA-ESTRUTURAL-BLOCOS-DE-CONCRETO.pdf" TargetMode="External"/><Relationship Id="rId27" Type="http://schemas.openxmlformats.org/officeDocument/2006/relationships/hyperlink" Target="https://www.caixa.gov.br/Downloads/sinapi-cadernos-tecnicos/SINAPI-CT-ALVENARIA-ESTRUTURAL-BLOCOS-DE-CONCRETO.pdf" TargetMode="External"/><Relationship Id="rId28" Type="http://schemas.openxmlformats.org/officeDocument/2006/relationships/hyperlink" Target="https://www.caixa.gov.br/Downloads/sinapi-cadernos-tecnicos/SINAPI-CT-ALVENARIA-ESTRUTURAL-BLOCOS-DE-CONCRETO.pdf" TargetMode="External"/><Relationship Id="rId29" Type="http://schemas.openxmlformats.org/officeDocument/2006/relationships/hyperlink" Target="https://www.caixa.gov.br/Downloads/sinapi-cadernos-tecnicos/SINAPI-CT-ALVENARIA-ESTRUTURAL-BLOCOS-DE-CONCRETO.pdf" TargetMode="External"/><Relationship Id="rId30" Type="http://schemas.openxmlformats.org/officeDocument/2006/relationships/hyperlink" Target="https://www.caixa.gov.br/Downloads/sinapi-cadernos-tecnicos/SINAPI-CT-ALVENARIA-DE-VEDACAO.pdf" TargetMode="External"/><Relationship Id="rId31" Type="http://schemas.openxmlformats.org/officeDocument/2006/relationships/hyperlink" Target="https://www.caixa.gov.br/Downloads/sinapi-cadernos-tecnicos/SINAPI-CT-ALVENARIA-DE-VEDACAO.pdf" TargetMode="External"/><Relationship Id="rId32" Type="http://schemas.openxmlformats.org/officeDocument/2006/relationships/hyperlink" Target="https://www.caixa.gov.br/Downloads/sinapi-cadernos-tecnicos/SINAPI-CT-ALVENARIA-DE-VEDACAO.pdf" TargetMode="External"/><Relationship Id="rId33" Type="http://schemas.openxmlformats.org/officeDocument/2006/relationships/hyperlink" Target="https://www.caixa.gov.br/Downloads/sinapi-cadernos-tecnicos/SINAPI-CT-ALVENARIA-DE-VEDACAO.pdf" TargetMode="External"/><Relationship Id="rId34" Type="http://schemas.openxmlformats.org/officeDocument/2006/relationships/hyperlink" Target="https://www.caixa.gov.br/Downloads/sinapi-cadernos-tecnicos/SINAPI-CT-ALVENARIA-DE-VEDACAO.pdf" TargetMode="External"/><Relationship Id="rId35" Type="http://schemas.openxmlformats.org/officeDocument/2006/relationships/hyperlink" Target="https://www.caixa.gov.br/Downloads/sinapi-cadernos-tecnicos/SINAPI-CT-ALVENARIA-DE-VEDACAO.pdf" TargetMode="External"/><Relationship Id="rId36" Type="http://schemas.openxmlformats.org/officeDocument/2006/relationships/hyperlink" Target="https://www.caixa.gov.br/Downloads/sinapi-cadernos-tecnicos/SINAPI-CT-ALVENARIA-DE-VEDACAO.pdf" TargetMode="External"/><Relationship Id="rId37" Type="http://schemas.openxmlformats.org/officeDocument/2006/relationships/hyperlink" Target="https://www.caixa.gov.br/Downloads/sinapi-cadernos-tecnicos/SINAPI-CT-ALVENARIA-DE-VEDACAO.pdf" TargetMode="External"/><Relationship Id="rId38" Type="http://schemas.openxmlformats.org/officeDocument/2006/relationships/hyperlink" Target="https://www.caixa.gov.br/Downloads/sinapi-cadernos-tecnicos/SINAPI-CT-ALVENARIA-DE-VEDACAO.pdf" TargetMode="External"/><Relationship Id="rId39" Type="http://schemas.openxmlformats.org/officeDocument/2006/relationships/hyperlink" Target="https://www.caixa.gov.br/Downloads/sinapi-cadernos-tecnicos/SINAPI-CT-ALVENARIA-DE-VEDACAO.pdf" TargetMode="External"/><Relationship Id="rId40" Type="http://schemas.openxmlformats.org/officeDocument/2006/relationships/hyperlink" Target="https://www.caixa.gov.br/Downloads/sinapi-cadernos-tecnicos/SINAPI-CT-ALVENARIA-DE-VEDACAO.pdf" TargetMode="External"/><Relationship Id="rId41" Type="http://schemas.openxmlformats.org/officeDocument/2006/relationships/hyperlink" Target="https://www.caixa.gov.br/Downloads/sinapi-cadernos-tecnicos/SINAPI-CT-ALVENARIA-DE-VEDACAO.pdf" TargetMode="External"/><Relationship Id="rId42" Type="http://schemas.openxmlformats.org/officeDocument/2006/relationships/hyperlink" Target="https://www.caixa.gov.br/Downloads/sinapi-cadernos-tecnicos/SINAPI-CT-ALVENARIA-DE-VEDACAO.pdf" TargetMode="External"/><Relationship Id="rId43" Type="http://schemas.openxmlformats.org/officeDocument/2006/relationships/hyperlink" Target="https://www.caixa.gov.br/Downloads/sinapi-cadernos-tecnicos/SINAPI-CT-ALVENARIA-DE-VEDACAO.pdf" TargetMode="External"/><Relationship Id="rId44" Type="http://schemas.openxmlformats.org/officeDocument/2006/relationships/hyperlink" Target="https://www.caixa.gov.br/Downloads/sinapi-cadernos-tecnicos/SINAPI-CT-ALVENARIA-DE-VEDACAO.pdf" TargetMode="External"/><Relationship Id="rId45" Type="http://schemas.openxmlformats.org/officeDocument/2006/relationships/hyperlink" Target="https://www.caixa.gov.br/Downloads/sinapi-cadernos-tecnicos/SINAPI-CT-ALVENARIA-DE-VEDACAO.pdf" TargetMode="External"/><Relationship Id="rId46" Type="http://schemas.openxmlformats.org/officeDocument/2006/relationships/hyperlink" Target="https://www.caixa.gov.br/Downloads/sinapi-cadernos-tecnicos/SINAPI-CT-ALVENARIA-DE-VEDACAO.pdf" TargetMode="External"/><Relationship Id="rId47" Type="http://schemas.openxmlformats.org/officeDocument/2006/relationships/hyperlink" Target="https://www.caixa.gov.br/Downloads/sinapi-cadernos-tecnicos/SINAPI-CT-ALVENARIA-DE-VEDACAO.pdf" TargetMode="External"/><Relationship Id="rId48" Type="http://schemas.openxmlformats.org/officeDocument/2006/relationships/hyperlink" Target="https://www.caixa.gov.br/Downloads/sinapi-cadernos-tecnicos/SINAPI-CT-ALVENARIA-DE-VEDACAO.pdf" TargetMode="External"/><Relationship Id="rId49" Type="http://schemas.openxmlformats.org/officeDocument/2006/relationships/hyperlink" Target="https://www.caixa.gov.br/Downloads/sinapi-cadernos-tecnicos/SINAPI-CT-ALVENARIA-DE-VEDACAO.pdf" TargetMode="External"/><Relationship Id="rId50" Type="http://schemas.openxmlformats.org/officeDocument/2006/relationships/hyperlink" Target="https://www.caixa.gov.br/Downloads/sinapi-cadernos-tecnicos/SINAPI-CT-ALVENARIA-DE-VEDACAO.pdf" TargetMode="External"/><Relationship Id="rId51" Type="http://schemas.openxmlformats.org/officeDocument/2006/relationships/hyperlink" Target="https://www.caixa.gov.br/Downloads/sinapi-cadernos-tecnicos/SINAPI-CT-ALVENARIA-DE-VEDACAO.pdf" TargetMode="External"/><Relationship Id="rId52" Type="http://schemas.openxmlformats.org/officeDocument/2006/relationships/hyperlink" Target="https://www.caixa.gov.br/Downloads/sinapi-cadernos-tecnicos/SINAPI-CT-ALVENARIA-DE-VEDACAO.pdf" TargetMode="External"/><Relationship Id="rId53" Type="http://schemas.openxmlformats.org/officeDocument/2006/relationships/hyperlink" Target="https://www.caixa.gov.br/Downloads/sinapi-cadernos-tecnicos/SINAPI-CT-ALVENARIA-DE-VEDACAO.pdf" TargetMode="External"/><Relationship Id="rId54" Type="http://schemas.openxmlformats.org/officeDocument/2006/relationships/hyperlink" Target="https://www.caixa.gov.br/Downloads/sinapi-cadernos-tecnicos/SINAPI-CT-ALVENARIA-DE-VEDACAO.pdf" TargetMode="External"/><Relationship Id="rId55" Type="http://schemas.openxmlformats.org/officeDocument/2006/relationships/hyperlink" Target="https://www.caixa.gov.br/Downloads/sinapi-cadernos-tecnicos/SINAPI-CT-ALVENARIA-DE-VEDACAO.pdf" TargetMode="External"/><Relationship Id="rId56" Type="http://schemas.openxmlformats.org/officeDocument/2006/relationships/hyperlink" Target="https://www.caixa.gov.br/Downloads/sinapi-cadernos-tecnicos/SINAPI-CT-ALVENARIA-DE-VEDACAO.pdf" TargetMode="External"/><Relationship Id="rId57" Type="http://schemas.openxmlformats.org/officeDocument/2006/relationships/hyperlink" Target="https://www.caixa.gov.br/Downloads/sinapi-cadernos-tecnicos/SINAPI-CT-ALVENARIA-DE-VEDACAO.pdf" TargetMode="External"/><Relationship Id="rId58" Type="http://schemas.openxmlformats.org/officeDocument/2006/relationships/hyperlink" Target="https://www.caixa.gov.br/Downloads/sinapi-cadernos-tecnicos/SINAPI-CT-ALVENARIA-DE-VEDACAO.pdf" TargetMode="External"/><Relationship Id="rId59" Type="http://schemas.openxmlformats.org/officeDocument/2006/relationships/hyperlink" Target="https://www.caixa.gov.br/Downloads/sinapi-cadernos-tecnicos/SINAPI-CT-ALVENARIA-DE-VEDACAO.pdf" TargetMode="External"/><Relationship Id="rId60" Type="http://schemas.openxmlformats.org/officeDocument/2006/relationships/hyperlink" Target="https://www.caixa.gov.br/Downloads/sinapi-cadernos-tecnicos/SINAPI-CT-ALVENARIA-DE-VEDACAO.pdf" TargetMode="External"/><Relationship Id="rId61" Type="http://schemas.openxmlformats.org/officeDocument/2006/relationships/hyperlink" Target="https://www.caixa.gov.br/Downloads/sinapi-cadernos-tecnicos/SINAPI-CT-ALVENARIA-DE-VEDACAO.pdf" TargetMode="External"/><Relationship Id="rId62" Type="http://schemas.openxmlformats.org/officeDocument/2006/relationships/hyperlink" Target="https://www.caixa.gov.br/Downloads/sinapi-cadernos-tecnicos/SINAPI-CT-ALVENARIA-DE-VEDACAO.pdf" TargetMode="External"/><Relationship Id="rId63" Type="http://schemas.openxmlformats.org/officeDocument/2006/relationships/hyperlink" Target="https://www.caixa.gov.br/Downloads/sinapi-cadernos-tecnicos/SINAPI-CT-ALVENARIA-DE-VEDACAO.pdf" TargetMode="External"/><Relationship Id="rId64" Type="http://schemas.openxmlformats.org/officeDocument/2006/relationships/hyperlink" Target="https://www.caixa.gov.br/Downloads/sinapi-cadernos-tecnicos/SINAPI-CT-ALVENARIA-DE-VEDACAO.pdf" TargetMode="External"/><Relationship Id="rId65" Type="http://schemas.openxmlformats.org/officeDocument/2006/relationships/hyperlink" Target="https://www.caixa.gov.br/Downloads/sinapi-cadernos-tecnicos/SINAPI-CT-ALVENARIA-DE-VEDACAO.pdf" TargetMode="External"/><Relationship Id="rId66" Type="http://schemas.openxmlformats.org/officeDocument/2006/relationships/hyperlink" Target="https://www.caixa.gov.br/Downloads/sinapi-cadernos-tecnicos/SINAPI-CT-ALVENARIA-DE-VEDACAO.pdf" TargetMode="External"/><Relationship Id="rId67" Type="http://schemas.openxmlformats.org/officeDocument/2006/relationships/hyperlink" Target="https://www.caixa.gov.br/Downloads/sinapi-cadernos-tecnicos/SINAPI-CT-ALVENARIA-DE-VEDACAO.pdf" TargetMode="External"/><Relationship Id="rId68" Type="http://schemas.openxmlformats.org/officeDocument/2006/relationships/hyperlink" Target="https://www.caixa.gov.br/Downloads/sinapi-cadernos-tecnicos/SINAPI-CT-ALVENARIA-DE-VEDACAO.pdf" TargetMode="External"/><Relationship Id="rId69" Type="http://schemas.openxmlformats.org/officeDocument/2006/relationships/hyperlink" Target="https://www.caixa.gov.br/Downloads/sinapi-cadernos-tecnicos/SINAPI-CT-ALVENARIA-DE-VEDACAO.pdf" TargetMode="External"/><Relationship Id="rId70" Type="http://schemas.openxmlformats.org/officeDocument/2006/relationships/hyperlink" Target="https://www.caixa.gov.br/Downloads/sinapi-cadernos-tecnicos/SINAPI-CT-ALVENARIA-DE-VEDACAO.pdf" TargetMode="External"/><Relationship Id="rId71" Type="http://schemas.openxmlformats.org/officeDocument/2006/relationships/hyperlink" Target="https://www.caixa.gov.br/Downloads/sinapi-cadernos-tecnicos/SINAPI-CT-ALVENARIA-DE-VEDACAO.pdf" TargetMode="External"/><Relationship Id="rId72" Type="http://schemas.openxmlformats.org/officeDocument/2006/relationships/hyperlink" Target="https://www.caixa.gov.br/Downloads/sinapi-cadernos-tecnicos/SINAPI-CT-ALVENARIA-DE-VEDACAO.pdf" TargetMode="External"/><Relationship Id="rId73" Type="http://schemas.openxmlformats.org/officeDocument/2006/relationships/hyperlink" Target="https://www.caixa.gov.br/Downloads/sinapi-cadernos-tecnicos/SINAPI-CT-ALVENARIA-DE-VEDACAO.pdf" TargetMode="External"/><Relationship Id="rId74" Type="http://schemas.openxmlformats.org/officeDocument/2006/relationships/hyperlink" Target="https://www.caixa.gov.br/Downloads/sinapi-cadernos-tecnicos/SINAPI-CT-ALVENARIA-DE-VEDACAO.pdf" TargetMode="External"/><Relationship Id="rId75" Type="http://schemas.openxmlformats.org/officeDocument/2006/relationships/hyperlink" Target="https://www.caixa.gov.br/Downloads/sinapi-cadernos-tecnicos/SINAPI-CT-ALVENARIA-DE-VEDACAO.pdf" TargetMode="External"/><Relationship Id="rId76" Type="http://schemas.openxmlformats.org/officeDocument/2006/relationships/hyperlink" Target="https://www.caixa.gov.br/Downloads/sinapi-cadernos-tecnicos/SINAPI-CT-ALVENARIA-DE-VEDACAO.pdf" TargetMode="External"/><Relationship Id="rId77" Type="http://schemas.openxmlformats.org/officeDocument/2006/relationships/hyperlink" Target="https://www.caixa.gov.br/Downloads/sinapi-cadernos-tecnicos/SINAPI-CT-ALVENARIA-DE-VEDACAO.pdf" TargetMode="External"/><Relationship Id="rId78" Type="http://schemas.openxmlformats.org/officeDocument/2006/relationships/hyperlink" Target="https://www.caixa.gov.br/Downloads/sinapi-cadernos-tecnicos/SINAPI-CT-ALVENARIA-DE-VEDACAO.pdf" TargetMode="External"/><Relationship Id="rId79" Type="http://schemas.openxmlformats.org/officeDocument/2006/relationships/hyperlink" Target="https://www.caixa.gov.br/Downloads/sinapi-cadernos-tecnicos/SINAPI-CT-ALVENARIA-DE-VEDACAO.pdf" TargetMode="External"/><Relationship Id="rId80" Type="http://schemas.openxmlformats.org/officeDocument/2006/relationships/hyperlink" Target="https://www.caixa.gov.br/Downloads/sinapi-cadernos-tecnicos/SINAPI-CT-ALVENARIA-DE-VEDACAO.pdf" TargetMode="External"/><Relationship Id="rId81" Type="http://schemas.openxmlformats.org/officeDocument/2006/relationships/hyperlink" Target="https://www.caixa.gov.br/Downloads/sinapi-cadernos-tecnicos/SINAPI-CT-ALVENARIA-DE-VEDACAO.pdf" TargetMode="External"/><Relationship Id="rId82" Type="http://schemas.openxmlformats.org/officeDocument/2006/relationships/hyperlink" Target="https://www.caixa.gov.br/Downloads/sinapi-cadernos-tecnicos/SINAPI-CT-ALVENARIA-DE-VEDACAO.pdf" TargetMode="External"/><Relationship Id="rId83" Type="http://schemas.openxmlformats.org/officeDocument/2006/relationships/hyperlink" Target="https://www.caixa.gov.br/Downloads/sinapi-cadernos-tecnicos/SINAPI-CT-ALVENARIA-DE-VEDACAO.pdf" TargetMode="External"/><Relationship Id="rId84" Type="http://schemas.openxmlformats.org/officeDocument/2006/relationships/hyperlink" Target="https://www.caixa.gov.br/Downloads/sinapi-cadernos-tecnicos/SINAPI-CT-ALVENARIA-DE-VEDACAO.pdf" TargetMode="External"/><Relationship Id="rId85" Type="http://schemas.openxmlformats.org/officeDocument/2006/relationships/hyperlink" Target="https://www.caixa.gov.br/Downloads/sinapi-cadernos-tecnicos/SINAPI-CT-ALVENARIA-DE-VEDACAO.pdf" TargetMode="External"/><Relationship Id="rId86" Type="http://schemas.openxmlformats.org/officeDocument/2006/relationships/hyperlink" Target="https://www.caixa.gov.br/Downloads/sinapi-cadernos-tecnicos/SINAPI-CT-ALVENARIAS-DIVERSAS.pdf" TargetMode="External"/><Relationship Id="rId87" Type="http://schemas.openxmlformats.org/officeDocument/2006/relationships/hyperlink" Target="https://www.caixa.gov.br/Downloads/sinapi-cadernos-tecnicos/SINAPI-CT-ALVENARIAS-DIVERSAS.pdf" TargetMode="External"/><Relationship Id="rId88" Type="http://schemas.openxmlformats.org/officeDocument/2006/relationships/hyperlink" Target="https://www.caixa.gov.br/Downloads/sinapi-cadernos-tecnicos/SINAPI-CT-ALVENARIAS-DIVERSAS.pdf" TargetMode="External"/><Relationship Id="rId89" Type="http://schemas.openxmlformats.org/officeDocument/2006/relationships/hyperlink" Target="https://www.caixa.gov.br/Downloads/sinapi-cadernos-tecnicos/SINAPI-CT-ALVENARIAS-DIVERSAS.pdf" TargetMode="External"/><Relationship Id="rId90" Type="http://schemas.openxmlformats.org/officeDocument/2006/relationships/hyperlink" Target="https://www.caixa.gov.br/Downloads/sinapi-cadernos-tecnicos/SINAPI-CT-ALVENARIAS-DIVERSAS.pdf" TargetMode="External"/><Relationship Id="rId91" Type="http://schemas.openxmlformats.org/officeDocument/2006/relationships/hyperlink" Target="https://www.caixa.gov.br/Downloads/sinapi-cadernos-tecnicos/SINAPI-CT-ALVENARIAS-DIVERSAS.pdf" TargetMode="External"/><Relationship Id="rId92" Type="http://schemas.openxmlformats.org/officeDocument/2006/relationships/hyperlink" Target="https://www.caixa.gov.br/Downloads/sinapi-cadernos-tecnicos/SINAPI-CT-ALVENARIAS-DIVERSAS.pdf" TargetMode="External"/><Relationship Id="rId93" Type="http://schemas.openxmlformats.org/officeDocument/2006/relationships/hyperlink" Target="https://www.caixa.gov.br/Downloads/sinapi-cadernos-tecnicos/SINAPI-CT-ALVENARIAS-DIVERSAS.pdf" TargetMode="External"/><Relationship Id="rId94" Type="http://schemas.openxmlformats.org/officeDocument/2006/relationships/hyperlink" Target="https://www.caixa.gov.br/Downloads/sinapi-cadernos-tecnicos/SINAPI-CT-ALVENARIAS-DIVERSAS.pdf" TargetMode="External"/><Relationship Id="rId95" Type="http://schemas.openxmlformats.org/officeDocument/2006/relationships/hyperlink" Target="https://www.caixa.gov.br/Downloads/sinapi-cadernos-tecnicos/SINAPI-CT-ALVENARIAS-DIVERSAS.pdf" TargetMode="External"/><Relationship Id="rId96" Type="http://schemas.openxmlformats.org/officeDocument/2006/relationships/hyperlink" Target="https://www.caixa.gov.br/Downloads/sinapi-cadernos-tecnicos/SINAPI-CT-ALVENARIAS-DIVERSAS.pdf" TargetMode="External"/><Relationship Id="rId97" Type="http://schemas.openxmlformats.org/officeDocument/2006/relationships/hyperlink" Target="https://www.caixa.gov.br/Downloads/sinapi-cadernos-tecnicos/SINAPI-CT-ALVENARIAS-DIVERSAS.pdf" TargetMode="External"/><Relationship Id="rId98" Type="http://schemas.openxmlformats.org/officeDocument/2006/relationships/hyperlink" Target="https://www.caixa.gov.br/Downloads/sinapi-cadernos-tecnicos/SINAPI-CT-ALVENARIAS-DIVERSAS.pdf" TargetMode="External"/><Relationship Id="rId99" Type="http://schemas.openxmlformats.org/officeDocument/2006/relationships/hyperlink" Target="https://www.caixa.gov.br/Downloads/sinapi-cadernos-tecnicos/SINAPI-CT-ARGAMASSAS.pdf" TargetMode="External"/><Relationship Id="rId100" Type="http://schemas.openxmlformats.org/officeDocument/2006/relationships/hyperlink" Target="https://www.caixa.gov.br/Downloads/sinapi-cadernos-tecnicos/SINAPI-CT-ARGAMASSAS.pdf" TargetMode="External"/><Relationship Id="rId101" Type="http://schemas.openxmlformats.org/officeDocument/2006/relationships/hyperlink" Target="https://www.caixa.gov.br/Downloads/sinapi-cadernos-tecnicos/SINAPI-CT-ARGAMASSAS.pdf" TargetMode="External"/><Relationship Id="rId102" Type="http://schemas.openxmlformats.org/officeDocument/2006/relationships/hyperlink" Target="https://www.caixa.gov.br/Downloads/sinapi-cadernos-tecnicos/SINAPI-CT-ARGAMASSAS.pdf" TargetMode="External"/><Relationship Id="rId103" Type="http://schemas.openxmlformats.org/officeDocument/2006/relationships/hyperlink" Target="https://www.caixa.gov.br/Downloads/sinapi-cadernos-tecnicos/SINAPI-CT-ARGAMASSAS.pdf" TargetMode="External"/><Relationship Id="rId104" Type="http://schemas.openxmlformats.org/officeDocument/2006/relationships/hyperlink" Target="https://www.caixa.gov.br/Downloads/sinapi-cadernos-tecnicos/SINAPI-CT-ARGAMASSAS.pdf" TargetMode="External"/><Relationship Id="rId105" Type="http://schemas.openxmlformats.org/officeDocument/2006/relationships/hyperlink" Target="https://www.caixa.gov.br/Downloads/sinapi-cadernos-tecnicos/SINAPI-CT-ARGAMASSAS.pdf" TargetMode="External"/><Relationship Id="rId106" Type="http://schemas.openxmlformats.org/officeDocument/2006/relationships/hyperlink" Target="https://www.caixa.gov.br/Downloads/sinapi-cadernos-tecnicos/SINAPI-CT-ARGAMASSAS.pdf" TargetMode="External"/><Relationship Id="rId107" Type="http://schemas.openxmlformats.org/officeDocument/2006/relationships/hyperlink" Target="https://www.caixa.gov.br/Downloads/sinapi-cadernos-tecnicos/SINAPI-CT-ARGAMASSAS.pdf" TargetMode="External"/><Relationship Id="rId108" Type="http://schemas.openxmlformats.org/officeDocument/2006/relationships/hyperlink" Target="https://www.caixa.gov.br/Downloads/sinapi-cadernos-tecnicos/SINAPI-CT-ARGAMASSAS.pdf" TargetMode="External"/><Relationship Id="rId109" Type="http://schemas.openxmlformats.org/officeDocument/2006/relationships/hyperlink" Target="https://www.caixa.gov.br/Downloads/sinapi-cadernos-tecnicos/SINAPI-CT-ARGAMASSAS.pdf" TargetMode="External"/><Relationship Id="rId110" Type="http://schemas.openxmlformats.org/officeDocument/2006/relationships/hyperlink" Target="https://www.caixa.gov.br/Downloads/sinapi-cadernos-tecnicos/SINAPI-CT-ARGAMASSAS.pdf" TargetMode="External"/><Relationship Id="rId111" Type="http://schemas.openxmlformats.org/officeDocument/2006/relationships/hyperlink" Target="https://www.caixa.gov.br/Downloads/sinapi-cadernos-tecnicos/SINAPI-CT-ARGAMASSAS.pdf" TargetMode="External"/><Relationship Id="rId112" Type="http://schemas.openxmlformats.org/officeDocument/2006/relationships/hyperlink" Target="https://www.caixa.gov.br/Downloads/sinapi-cadernos-tecnicos/SINAPI-CT-ARGAMASSAS.pdf" TargetMode="External"/><Relationship Id="rId113" Type="http://schemas.openxmlformats.org/officeDocument/2006/relationships/hyperlink" Target="https://www.caixa.gov.br/Downloads/sinapi-cadernos-tecnicos/SINAPI-CT-ARGAMASSAS.pdf" TargetMode="External"/><Relationship Id="rId114" Type="http://schemas.openxmlformats.org/officeDocument/2006/relationships/hyperlink" Target="https://www.caixa.gov.br/Downloads/sinapi-cadernos-tecnicos/SINAPI-CT-ARGAMASSAS.pdf" TargetMode="External"/><Relationship Id="rId115" Type="http://schemas.openxmlformats.org/officeDocument/2006/relationships/hyperlink" Target="https://www.caixa.gov.br/Downloads/sinapi-cadernos-tecnicos/SINAPI-CT-ARGAMASSAS.pdf" TargetMode="External"/><Relationship Id="rId116" Type="http://schemas.openxmlformats.org/officeDocument/2006/relationships/hyperlink" Target="https://www.caixa.gov.br/Downloads/sinapi-cadernos-tecnicos/SINAPI-CT-ARGAMASSAS.pdf" TargetMode="External"/><Relationship Id="rId117" Type="http://schemas.openxmlformats.org/officeDocument/2006/relationships/hyperlink" Target="https://www.caixa.gov.br/Downloads/sinapi-cadernos-tecnicos/SINAPI-CT-ARGAMASSAS.pdf" TargetMode="External"/><Relationship Id="rId118" Type="http://schemas.openxmlformats.org/officeDocument/2006/relationships/hyperlink" Target="https://www.caixa.gov.br/Downloads/sinapi-cadernos-tecnicos/SINAPI-CT-ARGAMASSAS.pdf" TargetMode="External"/><Relationship Id="rId119" Type="http://schemas.openxmlformats.org/officeDocument/2006/relationships/hyperlink" Target="https://www.caixa.gov.br/Downloads/sinapi-cadernos-tecnicos/SINAPI-CT-ARGAMASSAS.pdf" TargetMode="External"/><Relationship Id="rId120" Type="http://schemas.openxmlformats.org/officeDocument/2006/relationships/hyperlink" Target="https://www.caixa.gov.br/Downloads/sinapi-cadernos-tecnicos/SINAPI-CT-ARGAMASSAS.pdf" TargetMode="External"/><Relationship Id="rId121" Type="http://schemas.openxmlformats.org/officeDocument/2006/relationships/hyperlink" Target="https://www.caixa.gov.br/Downloads/sinapi-cadernos-tecnicos/SINAPI-CT-ARGAMASSAS.pdf" TargetMode="External"/><Relationship Id="rId122" Type="http://schemas.openxmlformats.org/officeDocument/2006/relationships/hyperlink" Target="https://www.caixa.gov.br/Downloads/sinapi-cadernos-tecnicos/SINAPI-CT-ARGAMASSAS.pdf" TargetMode="External"/><Relationship Id="rId123" Type="http://schemas.openxmlformats.org/officeDocument/2006/relationships/hyperlink" Target="https://www.caixa.gov.br/Downloads/sinapi-cadernos-tecnicos/SINAPI-CT-ARGAMASSAS.pdf" TargetMode="External"/><Relationship Id="rId124" Type="http://schemas.openxmlformats.org/officeDocument/2006/relationships/hyperlink" Target="https://www.caixa.gov.br/Downloads/sinapi-cadernos-tecnicos/SINAPI-CT-ARGAMASSAS.pdf" TargetMode="External"/><Relationship Id="rId125" Type="http://schemas.openxmlformats.org/officeDocument/2006/relationships/hyperlink" Target="https://www.caixa.gov.br/Downloads/sinapi-cadernos-tecnicos/SINAPI-CT-ARGAMASSAS.pdf" TargetMode="External"/><Relationship Id="rId126" Type="http://schemas.openxmlformats.org/officeDocument/2006/relationships/hyperlink" Target="https://www.caixa.gov.br/Downloads/sinapi-cadernos-tecnicos/SINAPI-CT-ARGAMASSAS.pdf" TargetMode="External"/><Relationship Id="rId127" Type="http://schemas.openxmlformats.org/officeDocument/2006/relationships/hyperlink" Target="https://www.caixa.gov.br/Downloads/sinapi-cadernos-tecnicos/SINAPI-CT-ARGAMASSAS.pdf" TargetMode="External"/><Relationship Id="rId128" Type="http://schemas.openxmlformats.org/officeDocument/2006/relationships/hyperlink" Target="https://www.caixa.gov.br/Downloads/sinapi-cadernos-tecnicos/SINAPI-CT-ARGAMASSAS.pdf" TargetMode="External"/><Relationship Id="rId129" Type="http://schemas.openxmlformats.org/officeDocument/2006/relationships/hyperlink" Target="https://www.caixa.gov.br/Downloads/sinapi-cadernos-tecnicos/SINAPI-CT-ARGAMASSAS.pdf" TargetMode="External"/><Relationship Id="rId130" Type="http://schemas.openxmlformats.org/officeDocument/2006/relationships/hyperlink" Target="https://www.caixa.gov.br/Downloads/sinapi-cadernos-tecnicos/SINAPI-CT-ARGAMASSAS.pdf" TargetMode="External"/><Relationship Id="rId131" Type="http://schemas.openxmlformats.org/officeDocument/2006/relationships/hyperlink" Target="https://www.caixa.gov.br/Downloads/sinapi-cadernos-tecnicos/SINAPI-CT-ARGAMASSAS.pdf" TargetMode="External"/><Relationship Id="rId132" Type="http://schemas.openxmlformats.org/officeDocument/2006/relationships/hyperlink" Target="https://www.caixa.gov.br/Downloads/sinapi-cadernos-tecnicos/SINAPI-CT-ARGAMASSAS.pdf" TargetMode="External"/><Relationship Id="rId133" Type="http://schemas.openxmlformats.org/officeDocument/2006/relationships/hyperlink" Target="https://www.caixa.gov.br/Downloads/sinapi-cadernos-tecnicos/SINAPI-CT-ARGAMASSAS.pdf" TargetMode="External"/><Relationship Id="rId134" Type="http://schemas.openxmlformats.org/officeDocument/2006/relationships/hyperlink" Target="https://www.caixa.gov.br/Downloads/sinapi-cadernos-tecnicos/SINAPI-CT-ARGAMASSAS.pdf" TargetMode="External"/><Relationship Id="rId135" Type="http://schemas.openxmlformats.org/officeDocument/2006/relationships/hyperlink" Target="https://www.caixa.gov.br/Downloads/sinapi-cadernos-tecnicos/SINAPI-CT-ARGAMASSAS.pdf" TargetMode="External"/><Relationship Id="rId136" Type="http://schemas.openxmlformats.org/officeDocument/2006/relationships/hyperlink" Target="https://www.caixa.gov.br/Downloads/sinapi-cadernos-tecnicos/SINAPI-CT-ARGAMASSAS.pdf" TargetMode="External"/><Relationship Id="rId137" Type="http://schemas.openxmlformats.org/officeDocument/2006/relationships/hyperlink" Target="https://www.caixa.gov.br/Downloads/sinapi-cadernos-tecnicos/SINAPI-CT-ARGAMASSAS.pdf" TargetMode="External"/><Relationship Id="rId138" Type="http://schemas.openxmlformats.org/officeDocument/2006/relationships/hyperlink" Target="https://www.caixa.gov.br/Downloads/sinapi-cadernos-tecnicos/SINAPI-CT-ARGAMASSAS.pdf" TargetMode="External"/><Relationship Id="rId139" Type="http://schemas.openxmlformats.org/officeDocument/2006/relationships/hyperlink" Target="https://www.caixa.gov.br/Downloads/sinapi-cadernos-tecnicos/SINAPI-CT-ARGAMASSAS.pdf" TargetMode="External"/><Relationship Id="rId140" Type="http://schemas.openxmlformats.org/officeDocument/2006/relationships/hyperlink" Target="https://www.caixa.gov.br/Downloads/sinapi-cadernos-tecnicos/SINAPI-CT-ARGAMASSAS.pdf" TargetMode="External"/><Relationship Id="rId141" Type="http://schemas.openxmlformats.org/officeDocument/2006/relationships/hyperlink" Target="https://www.caixa.gov.br/Downloads/sinapi-cadernos-tecnicos/SINAPI-CT-ARGAMASSAS.pdf" TargetMode="External"/><Relationship Id="rId142" Type="http://schemas.openxmlformats.org/officeDocument/2006/relationships/hyperlink" Target="https://www.caixa.gov.br/Downloads/sinapi-cadernos-tecnicos/SINAPI-CT-ARGAMASSAS.pdf" TargetMode="External"/><Relationship Id="rId143" Type="http://schemas.openxmlformats.org/officeDocument/2006/relationships/hyperlink" Target="https://www.caixa.gov.br/Downloads/sinapi-cadernos-tecnicos/SINAPI-CT-ARGAMASSAS.pdf" TargetMode="External"/><Relationship Id="rId144" Type="http://schemas.openxmlformats.org/officeDocument/2006/relationships/hyperlink" Target="https://www.caixa.gov.br/Downloads/sinapi-cadernos-tecnicos/SINAPI-CT-ARGAMASSAS.pdf" TargetMode="External"/><Relationship Id="rId145" Type="http://schemas.openxmlformats.org/officeDocument/2006/relationships/hyperlink" Target="https://www.caixa.gov.br/Downloads/sinapi-cadernos-tecnicos/SINAPI-CT-ARGAMASSAS.pdf" TargetMode="External"/><Relationship Id="rId146" Type="http://schemas.openxmlformats.org/officeDocument/2006/relationships/hyperlink" Target="https://www.caixa.gov.br/Downloads/sinapi-cadernos-tecnicos/SINAPI-CT-ARGAMASSAS.pdf" TargetMode="External"/><Relationship Id="rId147" Type="http://schemas.openxmlformats.org/officeDocument/2006/relationships/hyperlink" Target="https://www.caixa.gov.br/Downloads/sinapi-cadernos-tecnicos/SINAPI-CT-ARGAMASSAS.pdf" TargetMode="External"/><Relationship Id="rId148" Type="http://schemas.openxmlformats.org/officeDocument/2006/relationships/hyperlink" Target="https://www.caixa.gov.br/Downloads/sinapi-cadernos-tecnicos/SINAPI-CT-ARGAMASSAS.pdf" TargetMode="External"/><Relationship Id="rId149" Type="http://schemas.openxmlformats.org/officeDocument/2006/relationships/hyperlink" Target="https://www.caixa.gov.br/Downloads/sinapi-cadernos-tecnicos/SINAPI-CT-ARGAMASSAS.pdf" TargetMode="External"/><Relationship Id="rId150" Type="http://schemas.openxmlformats.org/officeDocument/2006/relationships/hyperlink" Target="https://www.caixa.gov.br/Downloads/sinapi-cadernos-tecnicos/SINAPI-CT-ARGAMASSAS.pdf" TargetMode="External"/><Relationship Id="rId151" Type="http://schemas.openxmlformats.org/officeDocument/2006/relationships/hyperlink" Target="https://www.caixa.gov.br/Downloads/sinapi-cadernos-tecnicos/SINAPI-CT-ARGAMASSAS.pdf" TargetMode="External"/><Relationship Id="rId152" Type="http://schemas.openxmlformats.org/officeDocument/2006/relationships/hyperlink" Target="https://www.caixa.gov.br/Downloads/sinapi-cadernos-tecnicos/SINAPI-CT-ARGAMASSAS.pdf" TargetMode="External"/><Relationship Id="rId153" Type="http://schemas.openxmlformats.org/officeDocument/2006/relationships/hyperlink" Target="https://www.caixa.gov.br/Downloads/sinapi-cadernos-tecnicos/SINAPI-CT-ARGAMASSAS.pdf" TargetMode="External"/><Relationship Id="rId154" Type="http://schemas.openxmlformats.org/officeDocument/2006/relationships/hyperlink" Target="https://www.caixa.gov.br/Downloads/sinapi-cadernos-tecnicos/SINAPI-CT-ARGAMASSAS.pdf" TargetMode="External"/><Relationship Id="rId155" Type="http://schemas.openxmlformats.org/officeDocument/2006/relationships/hyperlink" Target="https://www.caixa.gov.br/Downloads/sinapi-cadernos-tecnicos/SINAPI-CT-ARGAMASSAS.pdf" TargetMode="External"/><Relationship Id="rId156" Type="http://schemas.openxmlformats.org/officeDocument/2006/relationships/hyperlink" Target="https://www.caixa.gov.br/Downloads/sinapi-cadernos-tecnicos/SINAPI-CT-ARGAMASSAS.pdf" TargetMode="External"/><Relationship Id="rId157" Type="http://schemas.openxmlformats.org/officeDocument/2006/relationships/hyperlink" Target="https://www.caixa.gov.br/Downloads/sinapi-cadernos-tecnicos/SINAPI-CT-ARGAMASSAS.pdf" TargetMode="External"/><Relationship Id="rId158" Type="http://schemas.openxmlformats.org/officeDocument/2006/relationships/hyperlink" Target="https://www.caixa.gov.br/Downloads/sinapi-cadernos-tecnicos/SINAPI-CT-ARGAMASSAS.pdf" TargetMode="External"/><Relationship Id="rId159" Type="http://schemas.openxmlformats.org/officeDocument/2006/relationships/hyperlink" Target="https://www.caixa.gov.br/Downloads/sinapi-cadernos-tecnicos/SINAPI-CT-ARGAMASSAS.pdf" TargetMode="External"/><Relationship Id="rId160" Type="http://schemas.openxmlformats.org/officeDocument/2006/relationships/hyperlink" Target="https://www.caixa.gov.br/Downloads/sinapi-cadernos-tecnicos/SINAPI-CT-ARGAMASSAS.pdf" TargetMode="External"/><Relationship Id="rId161" Type="http://schemas.openxmlformats.org/officeDocument/2006/relationships/hyperlink" Target="https://www.caixa.gov.br/Downloads/sinapi-cadernos-tecnicos/SINAPI-CT-ARGAMASSAS.pdf" TargetMode="External"/><Relationship Id="rId162" Type="http://schemas.openxmlformats.org/officeDocument/2006/relationships/hyperlink" Target="https://www.caixa.gov.br/Downloads/sinapi-cadernos-tecnicos/SINAPI-CT-ARGAMASSAS.pdf" TargetMode="External"/><Relationship Id="rId163" Type="http://schemas.openxmlformats.org/officeDocument/2006/relationships/hyperlink" Target="https://www.caixa.gov.br/Downloads/sinapi-cadernos-tecnicos/SINAPI-CT-ARGAMASSAS.pdf" TargetMode="External"/><Relationship Id="rId164" Type="http://schemas.openxmlformats.org/officeDocument/2006/relationships/hyperlink" Target="https://www.caixa.gov.br/Downloads/sinapi-cadernos-tecnicos/SINAPI-CT-ARGAMASSAS.pdf" TargetMode="External"/><Relationship Id="rId165" Type="http://schemas.openxmlformats.org/officeDocument/2006/relationships/hyperlink" Target="https://www.caixa.gov.br/Downloads/sinapi-cadernos-tecnicos/SINAPI-CT-ARGAMASSAS.pdf" TargetMode="External"/><Relationship Id="rId166" Type="http://schemas.openxmlformats.org/officeDocument/2006/relationships/hyperlink" Target="https://www.caixa.gov.br/Downloads/sinapi-cadernos-tecnicos/SINAPI-CT-ARGAMASSAS.pdf" TargetMode="External"/><Relationship Id="rId167" Type="http://schemas.openxmlformats.org/officeDocument/2006/relationships/hyperlink" Target="https://www.caixa.gov.br/Downloads/sinapi-cadernos-tecnicos/SINAPI-CT-ARGAMASSAS.pdf" TargetMode="External"/><Relationship Id="rId168" Type="http://schemas.openxmlformats.org/officeDocument/2006/relationships/hyperlink" Target="https://www.caixa.gov.br/Downloads/sinapi-cadernos-tecnicos/SINAPI-CT-ARGAMASSAS.pdf" TargetMode="External"/><Relationship Id="rId169" Type="http://schemas.openxmlformats.org/officeDocument/2006/relationships/hyperlink" Target="https://www.caixa.gov.br/Downloads/sinapi-cadernos-tecnicos/SINAPI-CT-ARGAMASSAS.pdf" TargetMode="External"/><Relationship Id="rId170" Type="http://schemas.openxmlformats.org/officeDocument/2006/relationships/hyperlink" Target="https://www.caixa.gov.br/Downloads/sinapi-cadernos-tecnicos/SINAPI-CT-ARGAMASSAS.pdf" TargetMode="External"/><Relationship Id="rId171" Type="http://schemas.openxmlformats.org/officeDocument/2006/relationships/hyperlink" Target="https://www.caixa.gov.br/Downloads/sinapi-cadernos-tecnicos/SINAPI-CT-ARGAMASSAS.pdf" TargetMode="External"/><Relationship Id="rId172" Type="http://schemas.openxmlformats.org/officeDocument/2006/relationships/hyperlink" Target="https://www.caixa.gov.br/Downloads/sinapi-cadernos-tecnicos/SINAPI-CT-ARGAMASSAS.pdf" TargetMode="External"/><Relationship Id="rId173" Type="http://schemas.openxmlformats.org/officeDocument/2006/relationships/hyperlink" Target="https://www.caixa.gov.br/Downloads/sinapi-cadernos-tecnicos/SINAPI-CT-ARGAMASSAS.pdf" TargetMode="External"/><Relationship Id="rId174" Type="http://schemas.openxmlformats.org/officeDocument/2006/relationships/hyperlink" Target="https://www.caixa.gov.br/Downloads/sinapi-cadernos-tecnicos/SINAPI-CT-ARGAMASSAS.pdf" TargetMode="External"/><Relationship Id="rId175" Type="http://schemas.openxmlformats.org/officeDocument/2006/relationships/hyperlink" Target="https://www.caixa.gov.br/Downloads/sinapi-cadernos-tecnicos/SINAPI-CT-ARGAMASSAS.pdf" TargetMode="External"/><Relationship Id="rId176" Type="http://schemas.openxmlformats.org/officeDocument/2006/relationships/hyperlink" Target="https://www.caixa.gov.br/Downloads/sinapi-cadernos-tecnicos/SINAPI-CT-ARGAMASSAS.pdf" TargetMode="External"/><Relationship Id="rId177" Type="http://schemas.openxmlformats.org/officeDocument/2006/relationships/hyperlink" Target="https://www.caixa.gov.br/Downloads/sinapi-cadernos-tecnicos/SINAPI-CT-ARGAMASSAS.pdf" TargetMode="External"/><Relationship Id="rId178" Type="http://schemas.openxmlformats.org/officeDocument/2006/relationships/hyperlink" Target="https://www.caixa.gov.br/Downloads/sinapi-cadernos-tecnicos/SINAPI-CT-ARGAMASSAS.pdf" TargetMode="External"/><Relationship Id="rId179" Type="http://schemas.openxmlformats.org/officeDocument/2006/relationships/hyperlink" Target="https://www.caixa.gov.br/Downloads/sinapi-cadernos-tecnicos/SINAPI-CT-ARGAMASSAS.pdf" TargetMode="External"/><Relationship Id="rId180" Type="http://schemas.openxmlformats.org/officeDocument/2006/relationships/hyperlink" Target="https://www.caixa.gov.br/Downloads/sinapi-cadernos-tecnicos/SINAPI-CT-ARGAMASSAS.pdf" TargetMode="External"/><Relationship Id="rId181" Type="http://schemas.openxmlformats.org/officeDocument/2006/relationships/hyperlink" Target="https://www.caixa.gov.br/Downloads/sinapi-cadernos-tecnicos/SINAPI-CT-ARGAMASSAS.pdf" TargetMode="External"/><Relationship Id="rId182" Type="http://schemas.openxmlformats.org/officeDocument/2006/relationships/hyperlink" Target="https://www.caixa.gov.br/Downloads/sinapi-cadernos-tecnicos/SINAPI-CT-ARGAMASSAS.pdf" TargetMode="External"/><Relationship Id="rId183" Type="http://schemas.openxmlformats.org/officeDocument/2006/relationships/hyperlink" Target="https://www.caixa.gov.br/Downloads/sinapi-cadernos-tecnicos/SINAPI-CT-ARGAMASSAS.pdf" TargetMode="External"/><Relationship Id="rId184" Type="http://schemas.openxmlformats.org/officeDocument/2006/relationships/hyperlink" Target="https://www.caixa.gov.br/Downloads/sinapi-cadernos-tecnicos/SINAPI-CT-ARGAMASSAS.pdf" TargetMode="External"/><Relationship Id="rId185" Type="http://schemas.openxmlformats.org/officeDocument/2006/relationships/hyperlink" Target="https://www.caixa.gov.br/Downloads/sinapi-cadernos-tecnicos/SINAPI-CT-ARGAMASSAS.pdf" TargetMode="External"/><Relationship Id="rId186" Type="http://schemas.openxmlformats.org/officeDocument/2006/relationships/hyperlink" Target="https://www.caixa.gov.br/Downloads/sinapi-cadernos-tecnicos/SINAPI-CT-ARGAMASSAS.pdf" TargetMode="External"/><Relationship Id="rId187" Type="http://schemas.openxmlformats.org/officeDocument/2006/relationships/hyperlink" Target="https://www.caixa.gov.br/Downloads/sinapi-cadernos-tecnicos/SINAPI-CT-ARGAMASSAS.pdf" TargetMode="External"/><Relationship Id="rId188" Type="http://schemas.openxmlformats.org/officeDocument/2006/relationships/hyperlink" Target="https://www.caixa.gov.br/Downloads/sinapi-cadernos-tecnicos/SINAPI-CT-ARGAMASSAS.pdf" TargetMode="External"/><Relationship Id="rId189" Type="http://schemas.openxmlformats.org/officeDocument/2006/relationships/hyperlink" Target="https://www.caixa.gov.br/Downloads/sinapi-cadernos-tecnicos/SINAPI-CT-ARGAMASSAS.pdf" TargetMode="External"/><Relationship Id="rId190" Type="http://schemas.openxmlformats.org/officeDocument/2006/relationships/hyperlink" Target="https://www.caixa.gov.br/Downloads/sinapi-cadernos-tecnicos/SINAPI-CT-ARGAMASSAS.pdf" TargetMode="External"/><Relationship Id="rId191" Type="http://schemas.openxmlformats.org/officeDocument/2006/relationships/hyperlink" Target="https://www.caixa.gov.br/Downloads/sinapi-cadernos-tecnicos/SINAPI-CT-ARGAMASSAS.pdf" TargetMode="External"/><Relationship Id="rId192" Type="http://schemas.openxmlformats.org/officeDocument/2006/relationships/hyperlink" Target="https://www.caixa.gov.br/Downloads/sinapi-cadernos-tecnicos/SINAPI-CT-ARGAMASSAS.pdf" TargetMode="External"/><Relationship Id="rId193" Type="http://schemas.openxmlformats.org/officeDocument/2006/relationships/hyperlink" Target="https://www.caixa.gov.br/Downloads/sinapi-cadernos-tecnicos/SINAPI-CT-ARGAMASSAS.pdf" TargetMode="External"/><Relationship Id="rId194" Type="http://schemas.openxmlformats.org/officeDocument/2006/relationships/hyperlink" Target="https://www.caixa.gov.br/Downloads/sinapi-cadernos-tecnicos/SINAPI-CT-ARGAMASSAS.pdf" TargetMode="External"/><Relationship Id="rId195" Type="http://schemas.openxmlformats.org/officeDocument/2006/relationships/hyperlink" Target="https://www.caixa.gov.br/Downloads/sinapi-cadernos-tecnicos/SINAPI-CT-ARGAMASSAS.pdf" TargetMode="External"/><Relationship Id="rId196" Type="http://schemas.openxmlformats.org/officeDocument/2006/relationships/hyperlink" Target="https://www.caixa.gov.br/Downloads/sinapi-cadernos-tecnicos/SINAPI-CT-ARGAMASSAS.pdf" TargetMode="External"/><Relationship Id="rId197" Type="http://schemas.openxmlformats.org/officeDocument/2006/relationships/hyperlink" Target="https://www.caixa.gov.br/Downloads/sinapi-cadernos-tecnicos/SINAPI-CT-ARGAMASSAS.pdf" TargetMode="External"/><Relationship Id="rId198" Type="http://schemas.openxmlformats.org/officeDocument/2006/relationships/hyperlink" Target="https://www.caixa.gov.br/Downloads/sinapi-cadernos-tecnicos/SINAPI-CT-ARGAMASSAS.pdf" TargetMode="External"/><Relationship Id="rId199" Type="http://schemas.openxmlformats.org/officeDocument/2006/relationships/hyperlink" Target="https://www.caixa.gov.br/Downloads/sinapi-cadernos-tecnicos/SINAPI-CT-ARGAMASSAS.pdf" TargetMode="External"/><Relationship Id="rId200" Type="http://schemas.openxmlformats.org/officeDocument/2006/relationships/hyperlink" Target="https://www.caixa.gov.br/Downloads/sinapi-cadernos-tecnicos/SINAPI-CT-ARGAMASSAS.pdf" TargetMode="External"/><Relationship Id="rId201" Type="http://schemas.openxmlformats.org/officeDocument/2006/relationships/hyperlink" Target="https://www.caixa.gov.br/Downloads/sinapi-cadernos-tecnicos/SINAPI-CT-ARGAMASSAS.pdf" TargetMode="External"/><Relationship Id="rId202" Type="http://schemas.openxmlformats.org/officeDocument/2006/relationships/hyperlink" Target="https://www.caixa.gov.br/Downloads/sinapi-cadernos-tecnicos/SINAPI-CT-ARGAMASSAS.pdf" TargetMode="External"/><Relationship Id="rId203" Type="http://schemas.openxmlformats.org/officeDocument/2006/relationships/hyperlink" Target="https://www.caixa.gov.br/Downloads/sinapi-cadernos-tecnicos/SINAPI-CT-ARGAMASSAS.pdf" TargetMode="External"/><Relationship Id="rId204" Type="http://schemas.openxmlformats.org/officeDocument/2006/relationships/hyperlink" Target="https://www.caixa.gov.br/Downloads/sinapi-cadernos-tecnicos/SINAPI-CT-ARGAMASSAS.pdf" TargetMode="External"/><Relationship Id="rId205" Type="http://schemas.openxmlformats.org/officeDocument/2006/relationships/hyperlink" Target="https://www.caixa.gov.br/Downloads/sinapi-cadernos-tecnicos/SINAPI-CT-ARGAMASSAS.pdf" TargetMode="External"/><Relationship Id="rId206" Type="http://schemas.openxmlformats.org/officeDocument/2006/relationships/hyperlink" Target="https://www.caixa.gov.br/Downloads/sinapi-cadernos-tecnicos/SINAPI-CT-ARGAMASSAS.pdf" TargetMode="External"/><Relationship Id="rId207" Type="http://schemas.openxmlformats.org/officeDocument/2006/relationships/hyperlink" Target="https://www.caixa.gov.br/Downloads/sinapi-cadernos-tecnicos/SINAPI-CT-ARGAMASSAS.pdf" TargetMode="External"/><Relationship Id="rId208" Type="http://schemas.openxmlformats.org/officeDocument/2006/relationships/hyperlink" Target="https://www.caixa.gov.br/Downloads/sinapi-cadernos-tecnicos/SINAPI-CT-ARGAMASSAS.pdf" TargetMode="External"/><Relationship Id="rId209" Type="http://schemas.openxmlformats.org/officeDocument/2006/relationships/hyperlink" Target="https://www.caixa.gov.br/Downloads/sinapi-cadernos-tecnicos/SINAPI-CT-ARGAMASSAS.pdf" TargetMode="External"/><Relationship Id="rId210" Type="http://schemas.openxmlformats.org/officeDocument/2006/relationships/hyperlink" Target="https://www.caixa.gov.br/Downloads/sinapi-cadernos-tecnicos/SINAPI-CT-ARGAMASSAS.pdf" TargetMode="External"/><Relationship Id="rId211" Type="http://schemas.openxmlformats.org/officeDocument/2006/relationships/hyperlink" Target="https://www.caixa.gov.br/Downloads/sinapi-cadernos-tecnicos/SINAPI-CT-ARGAMASSAS.pdf" TargetMode="External"/><Relationship Id="rId212" Type="http://schemas.openxmlformats.org/officeDocument/2006/relationships/hyperlink" Target="https://www.caixa.gov.br/Downloads/sinapi-cadernos-tecnicos/SINAPI-CT-ARGAMASSAS.pdf" TargetMode="External"/><Relationship Id="rId213" Type="http://schemas.openxmlformats.org/officeDocument/2006/relationships/hyperlink" Target="https://www.caixa.gov.br/Downloads/sinapi-cadernos-tecnicos/SINAPI-CT-ARGAMASSAS.pdf" TargetMode="External"/><Relationship Id="rId214" Type="http://schemas.openxmlformats.org/officeDocument/2006/relationships/hyperlink" Target="https://www.caixa.gov.br/Downloads/sinapi-cadernos-tecnicos/SINAPI-CT-ARGAMASSAS.pdf" TargetMode="External"/><Relationship Id="rId215" Type="http://schemas.openxmlformats.org/officeDocument/2006/relationships/hyperlink" Target="https://www.caixa.gov.br/Downloads/sinapi-cadernos-tecnicos/SINAPI-CT-ARGAMASSAS.pdf" TargetMode="External"/><Relationship Id="rId216" Type="http://schemas.openxmlformats.org/officeDocument/2006/relationships/hyperlink" Target="https://www.caixa.gov.br/Downloads/sinapi-cadernos-tecnicos/SINAPI-CT-ARGAMASSAS.pdf" TargetMode="External"/><Relationship Id="rId217" Type="http://schemas.openxmlformats.org/officeDocument/2006/relationships/hyperlink" Target="https://www.caixa.gov.br/Downloads/sinapi-cadernos-tecnicos/SINAPI-CT-ARGAMASSAS.pdf" TargetMode="External"/><Relationship Id="rId218" Type="http://schemas.openxmlformats.org/officeDocument/2006/relationships/hyperlink" Target="https://www.caixa.gov.br/Downloads/sinapi-cadernos-tecnicos/SINAPI-CT-ARGAMASSAS.pdf" TargetMode="External"/><Relationship Id="rId219" Type="http://schemas.openxmlformats.org/officeDocument/2006/relationships/hyperlink" Target="https://www.caixa.gov.br/Downloads/sinapi-cadernos-tecnicos/SINAPI-CT-ARGAMASSAS.pdf" TargetMode="External"/><Relationship Id="rId220" Type="http://schemas.openxmlformats.org/officeDocument/2006/relationships/hyperlink" Target="https://www.caixa.gov.br/Downloads/sinapi-cadernos-tecnicos/SINAPI-CT-ARGAMASSAS.pdf" TargetMode="External"/><Relationship Id="rId221" Type="http://schemas.openxmlformats.org/officeDocument/2006/relationships/hyperlink" Target="https://www.caixa.gov.br/Downloads/sinapi-cadernos-tecnicos/SINAPI-CT-ARGAMASSAS.pdf" TargetMode="External"/><Relationship Id="rId222" Type="http://schemas.openxmlformats.org/officeDocument/2006/relationships/hyperlink" Target="https://www.caixa.gov.br/Downloads/sinapi-cadernos-tecnicos/SINAPI-CT-ARGAMASSAS.pdf" TargetMode="External"/><Relationship Id="rId223" Type="http://schemas.openxmlformats.org/officeDocument/2006/relationships/hyperlink" Target="https://www.caixa.gov.br/Downloads/sinapi-cadernos-tecnicos/SINAPI-CT-ARGAMASSAS.pdf" TargetMode="External"/><Relationship Id="rId224" Type="http://schemas.openxmlformats.org/officeDocument/2006/relationships/hyperlink" Target="https://www.caixa.gov.br/Downloads/sinapi-cadernos-tecnicos/SINAPI-CT-ARGAMASSAS.pdf" TargetMode="External"/><Relationship Id="rId225" Type="http://schemas.openxmlformats.org/officeDocument/2006/relationships/hyperlink" Target="https://www.caixa.gov.br/Downloads/sinapi-cadernos-tecnicos/SINAPI-CT-ARGAMASSAS.pdf" TargetMode="External"/><Relationship Id="rId226" Type="http://schemas.openxmlformats.org/officeDocument/2006/relationships/hyperlink" Target="https://www.caixa.gov.br/Downloads/sinapi-cadernos-tecnicos/SINAPI-CT-ARGAMASSAS.pdf" TargetMode="External"/><Relationship Id="rId227" Type="http://schemas.openxmlformats.org/officeDocument/2006/relationships/hyperlink" Target="https://www.caixa.gov.br/Downloads/sinapi-cadernos-tecnicos/SINAPI-CT-ARGAMASSAS.pdf" TargetMode="External"/><Relationship Id="rId228" Type="http://schemas.openxmlformats.org/officeDocument/2006/relationships/hyperlink" Target="https://www.caixa.gov.br/Downloads/sinapi-cadernos-tecnicos/SINAPI-CT-ARGAMASSAS.pdf" TargetMode="External"/><Relationship Id="rId229" Type="http://schemas.openxmlformats.org/officeDocument/2006/relationships/hyperlink" Target="https://www.caixa.gov.br/Downloads/sinapi-cadernos-tecnicos/SINAPI-CT-ARGAMASSAS.pdf" TargetMode="External"/><Relationship Id="rId230" Type="http://schemas.openxmlformats.org/officeDocument/2006/relationships/hyperlink" Target="https://www.caixa.gov.br/Downloads/sinapi-cadernos-tecnicos/SINAPI-CT-ARGAMASSAS.pdf" TargetMode="External"/><Relationship Id="rId231" Type="http://schemas.openxmlformats.org/officeDocument/2006/relationships/hyperlink" Target="https://www.caixa.gov.br/Downloads/sinapi-cadernos-tecnicos/SINAPI-CT-ARGAMASSAS.pdf" TargetMode="External"/><Relationship Id="rId232" Type="http://schemas.openxmlformats.org/officeDocument/2006/relationships/hyperlink" Target="https://www.caixa.gov.br/Downloads/sinapi-cadernos-tecnicos/SINAPI-CT-ARGAMASSAS.pdf" TargetMode="External"/><Relationship Id="rId233" Type="http://schemas.openxmlformats.org/officeDocument/2006/relationships/hyperlink" Target="https://www.caixa.gov.br/Downloads/sinapi-cadernos-tecnicos/SINAPI-CT-ARGAMASSAS.pdf" TargetMode="External"/><Relationship Id="rId234" Type="http://schemas.openxmlformats.org/officeDocument/2006/relationships/hyperlink" Target="https://www.caixa.gov.br/Downloads/sinapi-cadernos-tecnicos/SINAPI-CT-ARGAMASSAS.pdf" TargetMode="External"/><Relationship Id="rId235" Type="http://schemas.openxmlformats.org/officeDocument/2006/relationships/hyperlink" Target="https://www.caixa.gov.br/Downloads/sinapi-cadernos-tecnicos/SINAPI-CT-ARGAMASSAS.pdf" TargetMode="External"/><Relationship Id="rId236" Type="http://schemas.openxmlformats.org/officeDocument/2006/relationships/hyperlink" Target="https://www.caixa.gov.br/Downloads/sinapi-cadernos-tecnicos/SINAPI-CT-ARGAMASSAS.pdf" TargetMode="External"/><Relationship Id="rId237" Type="http://schemas.openxmlformats.org/officeDocument/2006/relationships/hyperlink" Target="https://www.caixa.gov.br/Downloads/sinapi-cadernos-tecnicos/SINAPI-CT-ARGAMASSAS.pdf" TargetMode="External"/><Relationship Id="rId238" Type="http://schemas.openxmlformats.org/officeDocument/2006/relationships/hyperlink" Target="https://www.caixa.gov.br/Downloads/sinapi-cadernos-tecnicos/SINAPI-CT-ARGAMASSAS.pdf" TargetMode="External"/><Relationship Id="rId239" Type="http://schemas.openxmlformats.org/officeDocument/2006/relationships/hyperlink" Target="https://www.caixa.gov.br/Downloads/sinapi-cadernos-tecnicos/SINAPI-CT-ARGAMASSAS.pdf" TargetMode="External"/><Relationship Id="rId240" Type="http://schemas.openxmlformats.org/officeDocument/2006/relationships/hyperlink" Target="https://www.caixa.gov.br/Downloads/sinapi-cadernos-tecnicos/SINAPI-CT-ARGAMASSAS.pdf" TargetMode="External"/><Relationship Id="rId241" Type="http://schemas.openxmlformats.org/officeDocument/2006/relationships/hyperlink" Target="https://www.caixa.gov.br/Downloads/sinapi-cadernos-tecnicos/SINAPI-CT-ARGAMASSAS.pdf" TargetMode="External"/><Relationship Id="rId242" Type="http://schemas.openxmlformats.org/officeDocument/2006/relationships/hyperlink" Target="https://www.caixa.gov.br/Downloads/sinapi-cadernos-tecnicos/SINAPI-CT-ARGAMASSAS.pdf" TargetMode="External"/><Relationship Id="rId243" Type="http://schemas.openxmlformats.org/officeDocument/2006/relationships/hyperlink" Target="https://www.caixa.gov.br/Downloads/sinapi-cadernos-tecnicos/SINAPI-CT-ARGAMASSAS.pdf" TargetMode="External"/><Relationship Id="rId244" Type="http://schemas.openxmlformats.org/officeDocument/2006/relationships/hyperlink" Target="https://www.caixa.gov.br/Downloads/sinapi-cadernos-tecnicos/SINAPI-CT-ARGAMASSAS.pdf" TargetMode="External"/><Relationship Id="rId245" Type="http://schemas.openxmlformats.org/officeDocument/2006/relationships/hyperlink" Target="https://www.caixa.gov.br/Downloads/sinapi-cadernos-tecnicos/SINAPI-CT-ARGAMASSAS.pdf" TargetMode="External"/><Relationship Id="rId246" Type="http://schemas.openxmlformats.org/officeDocument/2006/relationships/hyperlink" Target="https://www.caixa.gov.br/Downloads/sinapi-cadernos-tecnicos/SINAPI-CT-ARGAMASSAS.pdf" TargetMode="External"/><Relationship Id="rId247" Type="http://schemas.openxmlformats.org/officeDocument/2006/relationships/hyperlink" Target="https://www.caixa.gov.br/Downloads/sinapi-cadernos-tecnicos/SINAPI-CT-ARGAMASSAS.pdf" TargetMode="External"/><Relationship Id="rId248" Type="http://schemas.openxmlformats.org/officeDocument/2006/relationships/hyperlink" Target="https://www.caixa.gov.br/Downloads/sinapi-cadernos-tecnicos/SINAPI-CT-ARGAMASSAS.pdf" TargetMode="External"/><Relationship Id="rId249" Type="http://schemas.openxmlformats.org/officeDocument/2006/relationships/hyperlink" Target="https://www.caixa.gov.br/Downloads/sinapi-cadernos-tecnicos/SINAPI-CT-ARGAMASSAS.pdf" TargetMode="External"/><Relationship Id="rId250" Type="http://schemas.openxmlformats.org/officeDocument/2006/relationships/hyperlink" Target="https://www.caixa.gov.br/Downloads/sinapi-cadernos-tecnicos/SINAPI-CT-ARGAMASSAS.pdf" TargetMode="External"/><Relationship Id="rId251" Type="http://schemas.openxmlformats.org/officeDocument/2006/relationships/hyperlink" Target="https://www.caixa.gov.br/Downloads/sinapi-cadernos-tecnicos/SINAPI-CT-ARGAMASSAS.pdf" TargetMode="External"/><Relationship Id="rId252" Type="http://schemas.openxmlformats.org/officeDocument/2006/relationships/hyperlink" Target="https://www.caixa.gov.br/Downloads/sinapi-cadernos-tecnicos/SINAPI-CT-ARGAMASSAS.pdf" TargetMode="External"/><Relationship Id="rId253" Type="http://schemas.openxmlformats.org/officeDocument/2006/relationships/hyperlink" Target="https://www.caixa.gov.br/Downloads/sinapi-cadernos-tecnicos/SINAPI-CT-ARGAMASSAS.pdf" TargetMode="External"/><Relationship Id="rId254" Type="http://schemas.openxmlformats.org/officeDocument/2006/relationships/hyperlink" Target="https://www.caixa.gov.br/Downloads/sinapi-cadernos-tecnicos/SINAPI-CT-ARGAMASSAS.pdf" TargetMode="External"/><Relationship Id="rId255" Type="http://schemas.openxmlformats.org/officeDocument/2006/relationships/hyperlink" Target="https://www.caixa.gov.br/Downloads/sinapi-cadernos-tecnicos/SINAPI-CT-ARGAMASSAS.pdf" TargetMode="External"/><Relationship Id="rId256" Type="http://schemas.openxmlformats.org/officeDocument/2006/relationships/hyperlink" Target="https://www.caixa.gov.br/Downloads/sinapi-cadernos-tecnicos/SINAPI-CT-ARGAMASSAS.pdf" TargetMode="External"/><Relationship Id="rId257" Type="http://schemas.openxmlformats.org/officeDocument/2006/relationships/hyperlink" Target="https://www.caixa.gov.br/Downloads/sinapi-cadernos-tecnicos/SINAPI-CT-ARGAMASSAS.pdf" TargetMode="External"/><Relationship Id="rId258" Type="http://schemas.openxmlformats.org/officeDocument/2006/relationships/hyperlink" Target="https://www.caixa.gov.br/Downloads/sinapi-cadernos-tecnicos/SINAPI-CT-ARGAMASSAS.pdf" TargetMode="External"/><Relationship Id="rId259" Type="http://schemas.openxmlformats.org/officeDocument/2006/relationships/hyperlink" Target="https://www.caixa.gov.br/Downloads/sinapi-cadernos-tecnicos/SINAPI-CT-ARGAMASSAS.pdf" TargetMode="External"/><Relationship Id="rId260" Type="http://schemas.openxmlformats.org/officeDocument/2006/relationships/hyperlink" Target="https://www.caixa.gov.br/Downloads/sinapi-cadernos-tecnicos/SINAPI-CT-ARGAMASSAS.pdf" TargetMode="External"/><Relationship Id="rId261" Type="http://schemas.openxmlformats.org/officeDocument/2006/relationships/hyperlink" Target="https://www.caixa.gov.br/Downloads/sinapi-cadernos-tecnicos/SINAPI-CT-ARGAMASSAS.pdf" TargetMode="External"/><Relationship Id="rId262" Type="http://schemas.openxmlformats.org/officeDocument/2006/relationships/hyperlink" Target="https://www.caixa.gov.br/Downloads/sinapi-cadernos-tecnicos/SINAPI-CT-ARGAMASSAS.pdf" TargetMode="External"/><Relationship Id="rId263" Type="http://schemas.openxmlformats.org/officeDocument/2006/relationships/hyperlink" Target="https://www.caixa.gov.br/Downloads/sinapi-cadernos-tecnicos/SINAPI-CT-ARGAMASSAS.pdf" TargetMode="External"/><Relationship Id="rId264" Type="http://schemas.openxmlformats.org/officeDocument/2006/relationships/hyperlink" Target="https://www.caixa.gov.br/Downloads/sinapi-cadernos-tecnicos/SINAPI-CT-ARMACAO-DE-ESTACAS.pdf" TargetMode="External"/><Relationship Id="rId265" Type="http://schemas.openxmlformats.org/officeDocument/2006/relationships/hyperlink" Target="https://www.caixa.gov.br/Downloads/sinapi-cadernos-tecnicos/SINAPI-CT-ARMACAO-DE-ESTACAS.pdf" TargetMode="External"/><Relationship Id="rId266" Type="http://schemas.openxmlformats.org/officeDocument/2006/relationships/hyperlink" Target="https://www.caixa.gov.br/Downloads/sinapi-cadernos-tecnicos/SINAPI-CT-ARMACAO-DE-ESTACAS.pdf" TargetMode="External"/><Relationship Id="rId267" Type="http://schemas.openxmlformats.org/officeDocument/2006/relationships/hyperlink" Target="https://www.caixa.gov.br/Downloads/sinapi-cadernos-tecnicos/SINAPI-CT-ARMACAO-DE-ESTACAS.pdf" TargetMode="External"/><Relationship Id="rId268" Type="http://schemas.openxmlformats.org/officeDocument/2006/relationships/hyperlink" Target="https://www.caixa.gov.br/Downloads/sinapi-cadernos-tecnicos/SINAPI-CT-ARMACAO-DE-ESTACAS.pdf" TargetMode="External"/><Relationship Id="rId269" Type="http://schemas.openxmlformats.org/officeDocument/2006/relationships/hyperlink" Target="https://www.caixa.gov.br/Downloads/sinapi-cadernos-tecnicos/SINAPI-CT-ARMACAO-DE-ESTACAS.pdf" TargetMode="External"/><Relationship Id="rId270" Type="http://schemas.openxmlformats.org/officeDocument/2006/relationships/hyperlink" Target="https://www.caixa.gov.br/Downloads/sinapi-cadernos-tecnicos/SINAPI-CT-ARMACAO-DE-ESTACAS.pdf" TargetMode="External"/><Relationship Id="rId271" Type="http://schemas.openxmlformats.org/officeDocument/2006/relationships/hyperlink" Target="https://www.caixa.gov.br/Downloads/sinapi-cadernos-tecnicos/SINAPI-CT-ARMACAO-DE-ESTACAS.pdf" TargetMode="External"/><Relationship Id="rId272" Type="http://schemas.openxmlformats.org/officeDocument/2006/relationships/hyperlink" Target="https://www.caixa.gov.br/Downloads/sinapi-cadernos-tecnicos/SINAPI-CT-ARMACAO-DE-ESTACAS.pdf" TargetMode="External"/><Relationship Id="rId273" Type="http://schemas.openxmlformats.org/officeDocument/2006/relationships/hyperlink" Target="https://www.caixa.gov.br/Downloads/sinapi-cadernos-tecnicos/SINAPI-CT-ARMACAO-DE-ESTACAS.pdf" TargetMode="External"/><Relationship Id="rId274" Type="http://schemas.openxmlformats.org/officeDocument/2006/relationships/hyperlink" Target="https://www.caixa.gov.br/Downloads/sinapi-cadernos-tecnicos/SINAPI-CT-ARMACAO-DE-ESTACAS.pdf" TargetMode="External"/><Relationship Id="rId275" Type="http://schemas.openxmlformats.org/officeDocument/2006/relationships/hyperlink" Target="https://www.caixa.gov.br/Downloads/sinapi-cadernos-tecnicos/SINAPI-CT-ARMACAO-PARA-ESTRUTURAS-DE-CONCRETO-ARMADO.pdf" TargetMode="External"/><Relationship Id="rId276" Type="http://schemas.openxmlformats.org/officeDocument/2006/relationships/hyperlink" Target="https://www.caixa.gov.br/Downloads/sinapi-cadernos-tecnicos/SINAPI-CT-ARMACAO-PARA-ESTRUTURAS-DE-CONCRETO-ARMADO.pdf" TargetMode="External"/><Relationship Id="rId277" Type="http://schemas.openxmlformats.org/officeDocument/2006/relationships/hyperlink" Target="https://www.caixa.gov.br/Downloads/sinapi-cadernos-tecnicos/SINAPI-CT-ARMACAO-PARA-ESTRUTURAS-DE-CONCRETO-ARMADO.pdf" TargetMode="External"/><Relationship Id="rId278" Type="http://schemas.openxmlformats.org/officeDocument/2006/relationships/hyperlink" Target="https://www.caixa.gov.br/Downloads/sinapi-cadernos-tecnicos/SINAPI-CT-ARMACAO-PARA-ESTRUTURAS-DE-CONCRETO-ARMADO.pdf" TargetMode="External"/><Relationship Id="rId279" Type="http://schemas.openxmlformats.org/officeDocument/2006/relationships/hyperlink" Target="https://www.caixa.gov.br/Downloads/sinapi-cadernos-tecnicos/SINAPI-CT-ARMACAO-PARA-ESTRUTURAS-DE-CONCRETO-ARMADO.pdf" TargetMode="External"/><Relationship Id="rId280" Type="http://schemas.openxmlformats.org/officeDocument/2006/relationships/hyperlink" Target="https://www.caixa.gov.br/Downloads/sinapi-cadernos-tecnicos/SINAPI-CT-ARMACAO-PARA-ESTRUTURAS-DE-CONCRETO-ARMADO.pdf" TargetMode="External"/><Relationship Id="rId281" Type="http://schemas.openxmlformats.org/officeDocument/2006/relationships/hyperlink" Target="https://www.caixa.gov.br/Downloads/sinapi-cadernos-tecnicos/SINAPI-CT-ARMACAO-PARA-ESTRUTURAS-DE-CONCRETO-ARMADO.pdf" TargetMode="External"/><Relationship Id="rId282" Type="http://schemas.openxmlformats.org/officeDocument/2006/relationships/hyperlink" Target="https://www.caixa.gov.br/Downloads/sinapi-cadernos-tecnicos/SINAPI-CT-ARMACAO-PARA-ESTRUTURAS-DE-CONCRETO-ARMADO.pdf" TargetMode="External"/><Relationship Id="rId283" Type="http://schemas.openxmlformats.org/officeDocument/2006/relationships/hyperlink" Target="https://www.caixa.gov.br/Downloads/sinapi-cadernos-tecnicos/SINAPI-CT-ARMACAO-PARA-ESTRUTURAS-DE-CONCRETO-ARMADO.pdf" TargetMode="External"/><Relationship Id="rId284" Type="http://schemas.openxmlformats.org/officeDocument/2006/relationships/hyperlink" Target="https://www.caixa.gov.br/Downloads/sinapi-cadernos-tecnicos/SINAPI-CT-ARMACAO-PARA-ESTRUTURAS-DE-CONCRETO-ARMADO.pdf" TargetMode="External"/><Relationship Id="rId285" Type="http://schemas.openxmlformats.org/officeDocument/2006/relationships/hyperlink" Target="https://www.caixa.gov.br/Downloads/sinapi-cadernos-tecnicos/SINAPI-CT-ARMACAO-PARA-ESTRUTURAS-DE-CONCRETO-ARMADO.pdf" TargetMode="External"/><Relationship Id="rId286" Type="http://schemas.openxmlformats.org/officeDocument/2006/relationships/hyperlink" Target="https://www.caixa.gov.br/Downloads/sinapi-cadernos-tecnicos/SINAPI-CT-ARMACAO-PARA-ESTRUTURAS-DE-CONCRETO-ARMADO.pdf" TargetMode="External"/><Relationship Id="rId287" Type="http://schemas.openxmlformats.org/officeDocument/2006/relationships/hyperlink" Target="https://www.caixa.gov.br/Downloads/sinapi-cadernos-tecnicos/SINAPI-CT-ARMACAO-PARA-ESTRUTURAS-DE-CONCRETO-ARMADO.pdf" TargetMode="External"/><Relationship Id="rId288" Type="http://schemas.openxmlformats.org/officeDocument/2006/relationships/hyperlink" Target="https://www.caixa.gov.br/Downloads/sinapi-cadernos-tecnicos/SINAPI-CT-ARMACAO-PARA-ESTRUTURAS-DE-CONCRETO-ARMADO.pdf" TargetMode="External"/><Relationship Id="rId289" Type="http://schemas.openxmlformats.org/officeDocument/2006/relationships/hyperlink" Target="https://www.caixa.gov.br/Downloads/sinapi-cadernos-tecnicos/SINAPI-CT-ARMACAO-PARA-ESTRUTURAS-DE-CONCRETO-ARMADO.pdf" TargetMode="External"/><Relationship Id="rId290" Type="http://schemas.openxmlformats.org/officeDocument/2006/relationships/hyperlink" Target="https://www.caixa.gov.br/Downloads/sinapi-cadernos-tecnicos/SINAPI-CT-ARMACAO-PARA-ESTRUTURAS-DE-CONCRETO-ARMADO.pdf" TargetMode="External"/><Relationship Id="rId291" Type="http://schemas.openxmlformats.org/officeDocument/2006/relationships/hyperlink" Target="https://www.caixa.gov.br/Downloads/sinapi-cadernos-tecnicos/SINAPI-CT-ARMACAO-PARA-ESTRUTURAS-DE-CONCRETO-ARMADO.pdf" TargetMode="External"/><Relationship Id="rId292" Type="http://schemas.openxmlformats.org/officeDocument/2006/relationships/hyperlink" Target="https://www.caixa.gov.br/Downloads/sinapi-cadernos-tecnicos/SINAPI-CT-ARMACAO-PARA-ESTRUTURAS-DE-CONCRETO-ARMADO.pdf" TargetMode="External"/><Relationship Id="rId293" Type="http://schemas.openxmlformats.org/officeDocument/2006/relationships/hyperlink" Target="https://www.caixa.gov.br/Downloads/sinapi-cadernos-tecnicos/SINAPI-CT-ARMACAO-PARA-ESTRUTURAS-DE-CONCRETO-ARMADO.pdf" TargetMode="External"/><Relationship Id="rId294" Type="http://schemas.openxmlformats.org/officeDocument/2006/relationships/hyperlink" Target="https://www.caixa.gov.br/Downloads/sinapi-cadernos-tecnicos/SINAPI-CT-ARMACAO-PARA-ESTRUTURAS-DE-CONCRETO-ARMADO.pdf" TargetMode="External"/><Relationship Id="rId295" Type="http://schemas.openxmlformats.org/officeDocument/2006/relationships/hyperlink" Target="https://www.caixa.gov.br/Downloads/sinapi-cadernos-tecnicos/SINAPI-CT-ARMACAO-PARA-ESTRUTURAS-DE-CONCRETO-ARMADO.pdf" TargetMode="External"/><Relationship Id="rId296" Type="http://schemas.openxmlformats.org/officeDocument/2006/relationships/hyperlink" Target="https://www.caixa.gov.br/Downloads/sinapi-cadernos-tecnicos/SINAPI-CT-ARMACAO-PARA-ESTRUTURAS-DE-CONCRETO-ARMADO.pdf" TargetMode="External"/><Relationship Id="rId297" Type="http://schemas.openxmlformats.org/officeDocument/2006/relationships/hyperlink" Target="https://www.caixa.gov.br/Downloads/sinapi-cadernos-tecnicos/SINAPI-CT-ARMACAO-PARA-ESTRUTURAS-DE-CONCRETO-ARMADO.pdf" TargetMode="External"/><Relationship Id="rId298" Type="http://schemas.openxmlformats.org/officeDocument/2006/relationships/hyperlink" Target="https://www.caixa.gov.br/Downloads/sinapi-cadernos-tecnicos/SINAPI-CT-ARMACAO-PARA-ESTRUTURAS-DE-CONCRETO-ARMADO.pdf" TargetMode="External"/><Relationship Id="rId299" Type="http://schemas.openxmlformats.org/officeDocument/2006/relationships/hyperlink" Target="https://www.caixa.gov.br/Downloads/sinapi-cadernos-tecnicos/SINAPI-CT-ARMACAO-PARA-ESTRUTURAS-DE-CONCRETO-ARMADO.pdf" TargetMode="External"/><Relationship Id="rId300" Type="http://schemas.openxmlformats.org/officeDocument/2006/relationships/hyperlink" Target="https://www.caixa.gov.br/Downloads/sinapi-cadernos-tecnicos/SINAPI-CT-ARMACAO-PARA-ESTRUTURAS-DE-CONCRETO-ARMADO.pdf" TargetMode="External"/><Relationship Id="rId301" Type="http://schemas.openxmlformats.org/officeDocument/2006/relationships/hyperlink" Target="https://www.caixa.gov.br/Downloads/sinapi-cadernos-tecnicos/SINAPI-CT-ARMACAO-PARA-ESTRUTURAS-DE-CONCRETO-ARMADO.pdf" TargetMode="External"/><Relationship Id="rId302" Type="http://schemas.openxmlformats.org/officeDocument/2006/relationships/hyperlink" Target="https://www.caixa.gov.br/Downloads/sinapi-cadernos-tecnicos/SINAPI-CT-ARMACAO-PARA-ESTRUTURAS-DE-CONCRETO-ARMADO.pdf" TargetMode="External"/><Relationship Id="rId303" Type="http://schemas.openxmlformats.org/officeDocument/2006/relationships/hyperlink" Target="https://www.caixa.gov.br/Downloads/sinapi-cadernos-tecnicos/SINAPI-CT-ARMACAO-PARA-ESTRUTURAS-DE-CONCRETO-ARMADO.pdf" TargetMode="External"/><Relationship Id="rId304" Type="http://schemas.openxmlformats.org/officeDocument/2006/relationships/hyperlink" Target="https://www.caixa.gov.br/Downloads/sinapi-cadernos-tecnicos/SINAPI-CT-ARMACAO-PARA-ESTRUTURAS-DE-CONCRETO-ARMADO.pdf" TargetMode="External"/><Relationship Id="rId305" Type="http://schemas.openxmlformats.org/officeDocument/2006/relationships/hyperlink" Target="https://www.caixa.gov.br/Downloads/sinapi-cadernos-tecnicos/SINAPI-CT-ARMACAO-PARA-ESTRUTURAS-DE-CONCRETO-ARMADO.pdf" TargetMode="External"/><Relationship Id="rId306" Type="http://schemas.openxmlformats.org/officeDocument/2006/relationships/hyperlink" Target="https://www.caixa.gov.br/Downloads/sinapi-cadernos-tecnicos/SINAPI-CT-ARMACAO-PARA-ESTRUTURAS-DE-CONCRETO-ARMADO.pdf" TargetMode="External"/><Relationship Id="rId307" Type="http://schemas.openxmlformats.org/officeDocument/2006/relationships/hyperlink" Target="https://www.caixa.gov.br/Downloads/sinapi-cadernos-tecnicos/SINAPI-CT-ARMACAO-PARA-ESTRUTURAS-DE-CONCRETO-ARMADO.pdf" TargetMode="External"/><Relationship Id="rId308" Type="http://schemas.openxmlformats.org/officeDocument/2006/relationships/hyperlink" Target="https://www.caixa.gov.br/Downloads/sinapi-cadernos-tecnicos/SINAPI-CT-ARMACAO-PARA-ESTRUTURAS-DE-CONCRETO-ARMADO.pdf" TargetMode="External"/><Relationship Id="rId309" Type="http://schemas.openxmlformats.org/officeDocument/2006/relationships/hyperlink" Target="https://www.caixa.gov.br/Downloads/sinapi-cadernos-tecnicos/SINAPI-CT-ARMACAO-PARA-ESTRUTURAS-DE-CONCRETO-ARMADO.pdf" TargetMode="External"/><Relationship Id="rId310" Type="http://schemas.openxmlformats.org/officeDocument/2006/relationships/hyperlink" Target="https://www.caixa.gov.br/Downloads/sinapi-cadernos-tecnicos/SINAPI-CT-ARMACAO-PARA-ESTRUTURAS-DE-CONCRETO-ARMADO.pdf" TargetMode="External"/><Relationship Id="rId311" Type="http://schemas.openxmlformats.org/officeDocument/2006/relationships/hyperlink" Target="https://www.caixa.gov.br/Downloads/sinapi-cadernos-tecnicos/SINAPI-CT-ARMACAO-PARA-ESTRUTURAS-DE-CONCRETO-ARMADO.pdf" TargetMode="External"/><Relationship Id="rId312" Type="http://schemas.openxmlformats.org/officeDocument/2006/relationships/hyperlink" Target="https://www.caixa.gov.br/Downloads/sinapi-cadernos-tecnicos/SINAPI-CT-ARMACAO-PARA-ESTRUTURAS-DE-CONCRETO-ARMADO.pdf" TargetMode="External"/><Relationship Id="rId313" Type="http://schemas.openxmlformats.org/officeDocument/2006/relationships/hyperlink" Target="https://www.caixa.gov.br/Downloads/sinapi-cadernos-tecnicos/SINAPI-CT-ARMACAO-PARA-ESTRUTURAS-DE-CONCRETO-ARMADO.pdf" TargetMode="External"/><Relationship Id="rId314" Type="http://schemas.openxmlformats.org/officeDocument/2006/relationships/hyperlink" Target="https://www.caixa.gov.br/Downloads/sinapi-cadernos-tecnicos/SINAPI-CT-ARMACAO-PARA-ESTRUTURAS-DE-CONCRETO-ARMADO.pdf" TargetMode="External"/><Relationship Id="rId315" Type="http://schemas.openxmlformats.org/officeDocument/2006/relationships/hyperlink" Target="https://www.caixa.gov.br/Downloads/sinapi-cadernos-tecnicos/SINAPI-CT-ARMACAO-PARA-ESTRUTURAS-DE-CONCRETO-ARMADO.pdf" TargetMode="External"/><Relationship Id="rId316" Type="http://schemas.openxmlformats.org/officeDocument/2006/relationships/hyperlink" Target="https://www.caixa.gov.br/Downloads/sinapi-cadernos-tecnicos/SINAPI-CT-ARMACAO-PARA-ESTRUTURAS-DE-CONCRETO-ARMADO.pdf" TargetMode="External"/><Relationship Id="rId317" Type="http://schemas.openxmlformats.org/officeDocument/2006/relationships/hyperlink" Target="https://www.caixa.gov.br/Downloads/sinapi-cadernos-tecnicos/SINAPI-CT-ARMACAO-PARA-ESTRUTURAS-DE-CONCRETO-ARMADO.pdf" TargetMode="External"/><Relationship Id="rId318" Type="http://schemas.openxmlformats.org/officeDocument/2006/relationships/hyperlink" Target="https://www.caixa.gov.br/Downloads/sinapi-cadernos-tecnicos/SINAPI-CT-ARMACAO-PARA-ESTRUTURAS-DE-CONCRETO-ARMADO.pdf" TargetMode="External"/><Relationship Id="rId319" Type="http://schemas.openxmlformats.org/officeDocument/2006/relationships/hyperlink" Target="https://www.caixa.gov.br/Downloads/sinapi-cadernos-tecnicos/SINAPI-CT-ARMACAO-PARA-ESTRUTURAS-DE-CONCRETO-ARMADO.pdf" TargetMode="External"/><Relationship Id="rId320" Type="http://schemas.openxmlformats.org/officeDocument/2006/relationships/hyperlink" Target="https://www.caixa.gov.br/Downloads/sinapi-cadernos-tecnicos/SINAPI-CT-ARMACAO-PARA-ESTRUTURAS-DE-CONCRETO-ARMADO.pdf" TargetMode="External"/><Relationship Id="rId321" Type="http://schemas.openxmlformats.org/officeDocument/2006/relationships/hyperlink" Target="https://www.caixa.gov.br/Downloads/sinapi-cadernos-tecnicos/SINAPI-CT-ARMACAO-PARA-ESTRUTURAS-DE-CONCRETO-ARMADO.pdf" TargetMode="External"/><Relationship Id="rId322" Type="http://schemas.openxmlformats.org/officeDocument/2006/relationships/hyperlink" Target="https://www.caixa.gov.br/Downloads/sinapi-cadernos-tecnicos/SINAPI-CT-ARMACAO-PARA-ESTRUTURAS-DE-CONCRETO-ARMADO.pdf" TargetMode="External"/><Relationship Id="rId323" Type="http://schemas.openxmlformats.org/officeDocument/2006/relationships/hyperlink" Target="https://www.caixa.gov.br/Downloads/sinapi-cadernos-tecnicos/SINAPI-CT-ARMACAO-PARA-ESTRUTURAS-DE-CONCRETO-ARMADO.pdf" TargetMode="External"/><Relationship Id="rId324" Type="http://schemas.openxmlformats.org/officeDocument/2006/relationships/hyperlink" Target="https://www.caixa.gov.br/Downloads/sinapi-cadernos-tecnicos/SINAPI-CT-ARMACAO-PARA-ESTRUTURAS-DE-CONCRETO-ARMADO.pdf" TargetMode="External"/><Relationship Id="rId325" Type="http://schemas.openxmlformats.org/officeDocument/2006/relationships/hyperlink" Target="https://www.caixa.gov.br/Downloads/sinapi-cadernos-tecnicos/SINAPI-CT-ARMACAO-PARA-ESTRUTURAS-DE-CONCRETO-ARMADO.pdf" TargetMode="External"/><Relationship Id="rId326" Type="http://schemas.openxmlformats.org/officeDocument/2006/relationships/hyperlink" Target="https://www.caixa.gov.br/Downloads/sinapi-cadernos-tecnicos/SINAPI-CT-ARMACAO-PARA-ESTRUTURAS-DE-CONCRETO-ARMADO.pdf" TargetMode="External"/><Relationship Id="rId327" Type="http://schemas.openxmlformats.org/officeDocument/2006/relationships/hyperlink" Target="https://www.caixa.gov.br/Downloads/sinapi-cadernos-tecnicos/SINAPI-CT-ARMACAO-PARA-ESTRUTURAS-DE-CONCRETO-ARMADO.pdf" TargetMode="External"/><Relationship Id="rId328" Type="http://schemas.openxmlformats.org/officeDocument/2006/relationships/hyperlink" Target="https://www.caixa.gov.br/Downloads/sinapi-cadernos-tecnicos/SINAPI-CT-ARMACAO-PARA-ESTRUTURAS-DE-CONCRETO-ARMADO.pdf" TargetMode="External"/><Relationship Id="rId329" Type="http://schemas.openxmlformats.org/officeDocument/2006/relationships/hyperlink" Target="https://www.caixa.gov.br/Downloads/sinapi-cadernos-tecnicos/SINAPI-CT-ARMACAO-PARA-ESTRUTURAS-DE-CONCRETO-ARMADO.pdf" TargetMode="External"/><Relationship Id="rId330" Type="http://schemas.openxmlformats.org/officeDocument/2006/relationships/hyperlink" Target="https://www.caixa.gov.br/Downloads/sinapi-cadernos-tecnicos/SINAPI-CT-ARMACAO-PARA-ESTRUTURAS-DE-CONCRETO-ARMADO.pdf" TargetMode="External"/><Relationship Id="rId331" Type="http://schemas.openxmlformats.org/officeDocument/2006/relationships/hyperlink" Target="https://www.caixa.gov.br/Downloads/sinapi-cadernos-tecnicos/SINAPI-CT-ARRASAMENTO-DE-ESTACAS.pdf" TargetMode="External"/><Relationship Id="rId332" Type="http://schemas.openxmlformats.org/officeDocument/2006/relationships/hyperlink" Target="https://www.caixa.gov.br/Downloads/sinapi-cadernos-tecnicos/SINAPI-CT-ARRASAMENTO-DE-ESTACAS.pdf" TargetMode="External"/><Relationship Id="rId333" Type="http://schemas.openxmlformats.org/officeDocument/2006/relationships/hyperlink" Target="https://www.caixa.gov.br/Downloads/sinapi-cadernos-tecnicos/SINAPI-CT-ARRASAMENTO-DE-ESTACAS.pdf" TargetMode="External"/><Relationship Id="rId334" Type="http://schemas.openxmlformats.org/officeDocument/2006/relationships/hyperlink" Target="https://www.caixa.gov.br/Downloads/sinapi-cadernos-tecnicos/SINAPI-CT-ARRASAMENTO-DE-ESTACAS.pdf" TargetMode="External"/><Relationship Id="rId335" Type="http://schemas.openxmlformats.org/officeDocument/2006/relationships/hyperlink" Target="https://www.caixa.gov.br/Downloads/sinapi-cadernos-tecnicos/SINAPI-CT-ARRASAMENTO-DE-ESTACAS.pdf" TargetMode="External"/><Relationship Id="rId336" Type="http://schemas.openxmlformats.org/officeDocument/2006/relationships/hyperlink" Target="https://www.caixa.gov.br/Downloads/sinapi-cadernos-tecnicos/SINAPI-CT-ARRASAMENTO-DE-ESTACAS.pdf" TargetMode="External"/><Relationship Id="rId337" Type="http://schemas.openxmlformats.org/officeDocument/2006/relationships/hyperlink" Target="https://www.caixa.gov.br/Downloads/sinapi-cadernos-tecnicos/SINAPI-CT-ARRASAMENTO-DE-ESTACAS.pdf" TargetMode="External"/><Relationship Id="rId338" Type="http://schemas.openxmlformats.org/officeDocument/2006/relationships/hyperlink" Target="https://www.caixa.gov.br/Downloads/sinapi-cadernos-tecnicos/SINAPI-CT-ARRASAMENTO-DE-ESTACAS.pdf" TargetMode="External"/><Relationship Id="rId339" Type="http://schemas.openxmlformats.org/officeDocument/2006/relationships/hyperlink" Target="https://www.caixa.gov.br/Downloads/sinapi-cadernos-tecnicos/SINAPI-CT-ARRASAMENTO-DE-ESTACAS.pdf" TargetMode="External"/><Relationship Id="rId340" Type="http://schemas.openxmlformats.org/officeDocument/2006/relationships/hyperlink" Target="https://www.caixa.gov.br/Downloads/sinapi-cadernos-tecnicos/SINAPI-CT-ARRASAMENTO-DE-ESTACAS.pdf" TargetMode="External"/><Relationship Id="rId341" Type="http://schemas.openxmlformats.org/officeDocument/2006/relationships/hyperlink" Target="https://www.caixa.gov.br/Downloads/sinapi-cadernos-tecnicos/SINAPI-CT-ARRASAMENTO-DE-ESTACAS.pdf" TargetMode="External"/><Relationship Id="rId342" Type="http://schemas.openxmlformats.org/officeDocument/2006/relationships/hyperlink" Target="https://www.caixa.gov.br/Downloads/sinapi-cadernos-tecnicos/SINAPI-CT-ASFALTO.pdf" TargetMode="External"/><Relationship Id="rId343" Type="http://schemas.openxmlformats.org/officeDocument/2006/relationships/hyperlink" Target="https://www.caixa.gov.br/Downloads/sinapi-cadernos-tecnicos/SINAPI-CT-ASFALTO.pdf" TargetMode="External"/><Relationship Id="rId344" Type="http://schemas.openxmlformats.org/officeDocument/2006/relationships/hyperlink" Target="https://www.caixa.gov.br/Downloads/sinapi-cadernos-tecnicos/SINAPI-CT-ASFALTO.pdf" TargetMode="External"/><Relationship Id="rId345" Type="http://schemas.openxmlformats.org/officeDocument/2006/relationships/hyperlink" Target="https://www.caixa.gov.br/Downloads/sinapi-cadernos-tecnicos/SINAPI-CT-ASFALTO.pdf" TargetMode="External"/><Relationship Id="rId346" Type="http://schemas.openxmlformats.org/officeDocument/2006/relationships/hyperlink" Target="https://www.caixa.gov.br/Downloads/sinapi-cadernos-tecnicos/SINAPI-CT-ASFALTO.pdf" TargetMode="External"/><Relationship Id="rId347" Type="http://schemas.openxmlformats.org/officeDocument/2006/relationships/hyperlink" Target="https://www.caixa.gov.br/Downloads/sinapi-cadernos-tecnicos/SINAPI-CT-ASFALTO.pdf" TargetMode="External"/><Relationship Id="rId348" Type="http://schemas.openxmlformats.org/officeDocument/2006/relationships/hyperlink" Target="https://www.caixa.gov.br/Downloads/sinapi-cadernos-tecnicos/SINAPI-CT-ASFALTO.pdf" TargetMode="External"/><Relationship Id="rId349" Type="http://schemas.openxmlformats.org/officeDocument/2006/relationships/hyperlink" Target="https://www.caixa.gov.br/Downloads/sinapi-cadernos-tecnicos/SINAPI-CT-ASFALTO.pdf" TargetMode="External"/><Relationship Id="rId350" Type="http://schemas.openxmlformats.org/officeDocument/2006/relationships/hyperlink" Target="https://www.caixa.gov.br/Downloads/sinapi-cadernos-tecnicos/SINAPI-CT-ASFALTO.pdf" TargetMode="External"/><Relationship Id="rId351" Type="http://schemas.openxmlformats.org/officeDocument/2006/relationships/hyperlink" Target="https://www.caixa.gov.br/Downloads/sinapi-cadernos-tecnicos/SINAPI-CT-ASFALTO.pdf" TargetMode="External"/><Relationship Id="rId352" Type="http://schemas.openxmlformats.org/officeDocument/2006/relationships/hyperlink" Target="https://www.caixa.gov.br/Downloads/sinapi-cadernos-tecnicos/SINAPI-CT-ASFALTO.pdf" TargetMode="External"/><Relationship Id="rId353" Type="http://schemas.openxmlformats.org/officeDocument/2006/relationships/hyperlink" Target="https://www.caixa.gov.br/Downloads/sinapi-cadernos-tecnicos/SINAPI-CT-ASFALTO.pdf" TargetMode="External"/><Relationship Id="rId354" Type="http://schemas.openxmlformats.org/officeDocument/2006/relationships/hyperlink" Target="https://www.caixa.gov.br/Downloads/sinapi-cadernos-tecnicos/SINAPI-CT-ASSENTAMENTO-DE-TUBOS-DE-ESGOTO-EM-PVC-E-PEAD.pdf" TargetMode="External"/><Relationship Id="rId355" Type="http://schemas.openxmlformats.org/officeDocument/2006/relationships/hyperlink" Target="https://www.caixa.gov.br/Downloads/sinapi-cadernos-tecnicos/SINAPI-CT-ASSENTAMENTO-DE-TUBOS-DE-ESGOTO-EM-PVC-E-PEAD.pdf" TargetMode="External"/><Relationship Id="rId356" Type="http://schemas.openxmlformats.org/officeDocument/2006/relationships/hyperlink" Target="https://www.caixa.gov.br/Downloads/sinapi-cadernos-tecnicos/SINAPI-CT-ASSENTAMENTO-DE-TUBOS-DE-ESGOTO-EM-PVC-E-PEAD.pdf" TargetMode="External"/><Relationship Id="rId357" Type="http://schemas.openxmlformats.org/officeDocument/2006/relationships/hyperlink" Target="https://www.caixa.gov.br/Downloads/sinapi-cadernos-tecnicos/SINAPI-CT-ASSENTAMENTO-DE-TUBOS-DE-ESGOTO-EM-PVC-E-PEAD.pdf" TargetMode="External"/><Relationship Id="rId358" Type="http://schemas.openxmlformats.org/officeDocument/2006/relationships/hyperlink" Target="https://www.caixa.gov.br/Downloads/sinapi-cadernos-tecnicos/SINAPI-CT-ASSENTAMENTO-DE-TUBOS-DE-ESGOTO-EM-PVC-E-PEAD.pdf" TargetMode="External"/><Relationship Id="rId359" Type="http://schemas.openxmlformats.org/officeDocument/2006/relationships/hyperlink" Target="https://www.caixa.gov.br/Downloads/sinapi-cadernos-tecnicos/SINAPI-CT-ASSENTAMENTO-DE-TUBOS-DE-ESGOTO-EM-PVC-E-PEAD.pdf" TargetMode="External"/><Relationship Id="rId360" Type="http://schemas.openxmlformats.org/officeDocument/2006/relationships/hyperlink" Target="https://www.caixa.gov.br/Downloads/sinapi-cadernos-tecnicos/SINAPI-CT-ASSENTAMENTO-DE-TUBOS-DE-ESGOTO-EM-PVC-E-PEAD.pdf" TargetMode="External"/><Relationship Id="rId361" Type="http://schemas.openxmlformats.org/officeDocument/2006/relationships/hyperlink" Target="https://www.caixa.gov.br/Downloads/sinapi-cadernos-tecnicos/SINAPI-CT-ASSENTAMENTO-DE-TUBOS-DE-ESGOTO-EM-PVC-E-PEAD.pdf" TargetMode="External"/><Relationship Id="rId362" Type="http://schemas.openxmlformats.org/officeDocument/2006/relationships/hyperlink" Target="https://www.caixa.gov.br/Downloads/sinapi-cadernos-tecnicos/SINAPI-CT-ASSENTAMENTO-DE-TUBOS-DE-ESGOTO-EM-PVC-E-PEAD.pdf" TargetMode="External"/><Relationship Id="rId363" Type="http://schemas.openxmlformats.org/officeDocument/2006/relationships/hyperlink" Target="https://www.caixa.gov.br/Downloads/sinapi-cadernos-tecnicos/SINAPI-CT-ASSENTAMENTO-DE-TUBOS-DE-ESGOTO-EM-PVC-E-PEAD.pdf" TargetMode="External"/><Relationship Id="rId364" Type="http://schemas.openxmlformats.org/officeDocument/2006/relationships/hyperlink" Target="https://www.caixa.gov.br/Downloads/sinapi-cadernos-tecnicos/SINAPI-CT-ASSENTAMENTO-DE-TUBOS-DE-ESGOTO-EM-PVC-E-PEAD.pdf" TargetMode="External"/><Relationship Id="rId365" Type="http://schemas.openxmlformats.org/officeDocument/2006/relationships/hyperlink" Target="https://www.caixa.gov.br/Downloads/sinapi-cadernos-tecnicos/SINAPI-CT-ASSENTAMENTO-DE-TUBOS-DE-ESGOTO-EM-PVC-E-PEAD.pdf" TargetMode="External"/><Relationship Id="rId366" Type="http://schemas.openxmlformats.org/officeDocument/2006/relationships/hyperlink" Target="https://www.caixa.gov.br/Downloads/sinapi-cadernos-tecnicos/SINAPI-CT-ASSENTAMENTO-DE-TUBOS-DE-ESGOTO-EM-PVC-E-PEAD.pdf" TargetMode="External"/><Relationship Id="rId367" Type="http://schemas.openxmlformats.org/officeDocument/2006/relationships/hyperlink" Target="https://www.caixa.gov.br/Downloads/sinapi-cadernos-tecnicos/SINAPI-CT-ASSENTAMENTO-DE-TUBOS-DE-ESGOTO-EM-PVC-E-PEAD.pdf" TargetMode="External"/><Relationship Id="rId368" Type="http://schemas.openxmlformats.org/officeDocument/2006/relationships/hyperlink" Target="https://www.caixa.gov.br/Downloads/sinapi-cadernos-tecnicos/SINAPI-CT-ASSENTAMENTO-DE-TUBOS-DE-ESGOTO-EM-PVC-E-PEAD.pdf" TargetMode="External"/><Relationship Id="rId369" Type="http://schemas.openxmlformats.org/officeDocument/2006/relationships/hyperlink" Target="https://www.caixa.gov.br/Downloads/sinapi-cadernos-tecnicos/SINAPI-CT-ASSENTAMENTO-DE-TUBOS-DE-ESGOTO-EM-PVC-E-PEAD.pdf" TargetMode="External"/><Relationship Id="rId370" Type="http://schemas.openxmlformats.org/officeDocument/2006/relationships/hyperlink" Target="https://www.caixa.gov.br/Downloads/sinapi-cadernos-tecnicos/SINAPI-CT-ASSENTAMENTO-DE-TUBOS-DE-ESGOTO-EM-PVC-E-PEAD.pdf" TargetMode="External"/><Relationship Id="rId371" Type="http://schemas.openxmlformats.org/officeDocument/2006/relationships/hyperlink" Target="https://www.caixa.gov.br/Downloads/sinapi-cadernos-tecnicos/SINAPI-CT-ASSENTAMENTO-DE-TUBOS-DE-ESGOTO-EM-PVC-E-PEAD.pdf" TargetMode="External"/><Relationship Id="rId372" Type="http://schemas.openxmlformats.org/officeDocument/2006/relationships/hyperlink" Target="https://www.caixa.gov.br/Downloads/sinapi-cadernos-tecnicos/SINAPI-CT-ASSENTAMENTO-DE-TUBOS-DE-ESGOTO-EM-PVC-E-PEAD.pdf" TargetMode="External"/><Relationship Id="rId373" Type="http://schemas.openxmlformats.org/officeDocument/2006/relationships/hyperlink" Target="https://www.caixa.gov.br/Downloads/sinapi-cadernos-tecnicos/SINAPI-CT-ASSENTAMENTO-DE-TUBOS-DE-ESGOTO-EM-PVC-E-PEAD.pdf" TargetMode="External"/><Relationship Id="rId374" Type="http://schemas.openxmlformats.org/officeDocument/2006/relationships/hyperlink" Target="https://www.caixa.gov.br/Downloads/sinapi-cadernos-tecnicos/SINAPI-CT-ASSENTAMENTO-DE-TUBOS-DE-ESGOTO-EM-PVC-E-PEAD.pdf" TargetMode="External"/><Relationship Id="rId375" Type="http://schemas.openxmlformats.org/officeDocument/2006/relationships/hyperlink" Target="https://www.caixa.gov.br/Downloads/sinapi-cadernos-tecnicos/SINAPI-CT-ASSENTAMENTO-DE-TUBOS-DE-ESGOTO-EM-PVC-E-PEAD.pdf" TargetMode="External"/><Relationship Id="rId376" Type="http://schemas.openxmlformats.org/officeDocument/2006/relationships/hyperlink" Target="https://www.caixa.gov.br/Downloads/sinapi-cadernos-tecnicos/SINAPI-CT-ASSENTAMENTO-DE-TUBOS-DE-ESGOTO-EM-PVC-E-PEAD.pdf" TargetMode="External"/><Relationship Id="rId377" Type="http://schemas.openxmlformats.org/officeDocument/2006/relationships/hyperlink" Target="https://www.caixa.gov.br/Downloads/sinapi-cadernos-tecnicos/SINAPI-CT-ASSENTAMENTO-DE-TUBOS-DE-ESGOTO-EM-PVC-E-PEAD.pdf" TargetMode="External"/><Relationship Id="rId378" Type="http://schemas.openxmlformats.org/officeDocument/2006/relationships/hyperlink" Target="https://www.caixa.gov.br/Downloads/sinapi-cadernos-tecnicos/SINAPI-CT-ASSENTAMENTO-DE-TUBOS-DE-ESGOTO-EM-PVC-E-PEAD.pdf" TargetMode="External"/><Relationship Id="rId379" Type="http://schemas.openxmlformats.org/officeDocument/2006/relationships/hyperlink" Target="https://www.caixa.gov.br/Downloads/sinapi-cadernos-tecnicos/SINAPI-CT-ASSENTAMENTO-DE-TUBOS-DE-ESGOTO-EM-PVC-E-PEAD.pdf" TargetMode="External"/><Relationship Id="rId380" Type="http://schemas.openxmlformats.org/officeDocument/2006/relationships/hyperlink" Target="https://www.caixa.gov.br/Downloads/sinapi-cadernos-tecnicos/SINAPI-CT-ASSENTAMENTO-DE-TUBOS-DE-ESGOTO-EM-PVC-E-PEAD.pdf" TargetMode="External"/><Relationship Id="rId381" Type="http://schemas.openxmlformats.org/officeDocument/2006/relationships/hyperlink" Target="https://www.caixa.gov.br/Downloads/sinapi-cadernos-tecnicos/SINAPI-CT-ASSENTAMENTO-DE-TUBOS-DE-ESGOTO-EM-PVC-E-PEAD.pdf" TargetMode="External"/><Relationship Id="rId382" Type="http://schemas.openxmlformats.org/officeDocument/2006/relationships/hyperlink" Target="https://www.caixa.gov.br/Downloads/sinapi-cadernos-tecnicos/SINAPI-CT-ASSENTAMENTO-DE-TUBOS-DE-ESGOTO-EM-PVC-E-PEAD.pdf" TargetMode="External"/><Relationship Id="rId383" Type="http://schemas.openxmlformats.org/officeDocument/2006/relationships/hyperlink" Target="https://www.caixa.gov.br/Downloads/sinapi-cadernos-tecnicos/SINAPI-CT-ASSENTAMENTO-DE-TUBOS-DE-ESGOTO-EM-PVC-E-PEAD.pdf" TargetMode="External"/><Relationship Id="rId384" Type="http://schemas.openxmlformats.org/officeDocument/2006/relationships/hyperlink" Target="https://www.caixa.gov.br/Downloads/sinapi-cadernos-tecnicos/SINAPI-CT-ASSENTAMENTO-DE-TUBOS-DE-ESGOTO-EM-PVC-E-PEAD.pdf" TargetMode="External"/><Relationship Id="rId385" Type="http://schemas.openxmlformats.org/officeDocument/2006/relationships/hyperlink" Target="https://www.caixa.gov.br/Downloads/sinapi-cadernos-tecnicos/SINAPI-CT-ASSENTAMENTO-DE-TUBOS-DE-ESGOTO-EM-PVC-E-PEAD.pdf" TargetMode="External"/><Relationship Id="rId386" Type="http://schemas.openxmlformats.org/officeDocument/2006/relationships/hyperlink" Target="https://www.caixa.gov.br/Downloads/sinapi-cadernos-tecnicos/SINAPI-CT-ASSENTAMENTO-DE-TUBOS-DE-ESGOTO-EM-PVC-E-PEAD.pdf" TargetMode="External"/><Relationship Id="rId387" Type="http://schemas.openxmlformats.org/officeDocument/2006/relationships/hyperlink" Target="https://www.caixa.gov.br/Downloads/sinapi-cadernos-tecnicos/SINAPI-CT-ASSENTAMENTO-DE-TUBOS-DE-ESGOTO-EM-PVC-E-PEAD.pdf" TargetMode="External"/><Relationship Id="rId388" Type="http://schemas.openxmlformats.org/officeDocument/2006/relationships/hyperlink" Target="https://www.caixa.gov.br/Downloads/sinapi-cadernos-tecnicos/SINAPI-CT-ASSENTAMENTO-DE-TUBOS-DE-ESGOTO-EM-PVC-E-PEAD.pdf" TargetMode="External"/><Relationship Id="rId389" Type="http://schemas.openxmlformats.org/officeDocument/2006/relationships/hyperlink" Target="https://www.caixa.gov.br/Downloads/sinapi-cadernos-tecnicos/SINAPI-CT-ASSENTAMENTO-DE-TUBOS-DE-ESGOTO-EM-PVC-E-PEAD.pdf" TargetMode="External"/><Relationship Id="rId390" Type="http://schemas.openxmlformats.org/officeDocument/2006/relationships/hyperlink" Target="https://www.caixa.gov.br/Downloads/sinapi-cadernos-tecnicos/SINAPI-CT-ASSENTAMENTO-DE-TUBOS-DE-ESGOTO-EM-PVC-E-PEAD.pdf" TargetMode="External"/><Relationship Id="rId391" Type="http://schemas.openxmlformats.org/officeDocument/2006/relationships/hyperlink" Target="https://www.caixa.gov.br/Downloads/sinapi-cadernos-tecnicos/SINAPI-CT-ASSENTAMENTO-DE-TUBOS-DE-ESGOTO-EM-PVC-E-PEAD.pdf" TargetMode="External"/><Relationship Id="rId392" Type="http://schemas.openxmlformats.org/officeDocument/2006/relationships/hyperlink" Target="https://www.caixa.gov.br/Downloads/sinapi-cadernos-tecnicos/SINAPI-CT-ASSENTAMENTO-DE-TUBOS-DE-ESGOTO-EM-PVC-E-PEAD.pdf" TargetMode="External"/><Relationship Id="rId393" Type="http://schemas.openxmlformats.org/officeDocument/2006/relationships/hyperlink" Target="https://www.caixa.gov.br/Downloads/sinapi-cadernos-tecnicos/SINAPI-CT-ASSENTAMENTO-DE-TUBOS-DE-ESGOTO-EM-PVC-E-PEAD.pdf" TargetMode="External"/><Relationship Id="rId394" Type="http://schemas.openxmlformats.org/officeDocument/2006/relationships/hyperlink" Target="https://www.caixa.gov.br/Downloads/sinapi-cadernos-tecnicos/SINAPI-CT-ASSENTAMENTO-DE-TUBOS-DE-ESGOTO-EM-PVC-E-PEAD.pdf" TargetMode="External"/><Relationship Id="rId395" Type="http://schemas.openxmlformats.org/officeDocument/2006/relationships/hyperlink" Target="https://www.caixa.gov.br/Downloads/sinapi-cadernos-tecnicos/SINAPI-CT-ASSENTAMENTO-DE-TUBOS-DE-ESGOTO-EM-PVC-E-PEAD.pdf" TargetMode="External"/><Relationship Id="rId396" Type="http://schemas.openxmlformats.org/officeDocument/2006/relationships/hyperlink" Target="https://www.caixa.gov.br/Downloads/sinapi-cadernos-tecnicos/SINAPI-CT-ASSENTAMENTO-DE-TUBOS-DE-ESGOTO-EM-PVC-E-PEAD.pdf" TargetMode="External"/><Relationship Id="rId397" Type="http://schemas.openxmlformats.org/officeDocument/2006/relationships/hyperlink" Target="https://www.caixa.gov.br/Downloads/sinapi-cadernos-tecnicos/SINAPI-CT-ASSENTAMENTO-DE-TUBOS-DE-ESGOTO-EM-PVC-E-PEAD.pdf" TargetMode="External"/><Relationship Id="rId398" Type="http://schemas.openxmlformats.org/officeDocument/2006/relationships/hyperlink" Target="https://www.caixa.gov.br/Downloads/sinapi-cadernos-tecnicos/SINAPI-CT-ASSENTAMENTO-DE-TUBOS-DE-ESGOTO-EM-PVC-E-PEAD.pdf" TargetMode="External"/><Relationship Id="rId399" Type="http://schemas.openxmlformats.org/officeDocument/2006/relationships/hyperlink" Target="https://www.caixa.gov.br/Downloads/sinapi-cadernos-tecnicos/SINAPI-CT-ASSENTAMENTO-DE-TUBOS-DE-ESGOTO-EM-PVC-E-PEAD.pdf" TargetMode="External"/><Relationship Id="rId400" Type="http://schemas.openxmlformats.org/officeDocument/2006/relationships/hyperlink" Target="https://www.caixa.gov.br/Downloads/sinapi-cadernos-tecnicos/SINAPI-CT-ASSENTAMENTO-DE-TUBOS-DE-ESGOTO-EM-PVC-E-PEAD.pdf" TargetMode="External"/><Relationship Id="rId401" Type="http://schemas.openxmlformats.org/officeDocument/2006/relationships/hyperlink" Target="https://www.caixa.gov.br/Downloads/sinapi-cadernos-tecnicos/SINAPI-CT-ASSENTAMENTO-DE-TUBOS-DE-ESGOTO-EM-PVC-E-PEAD.pdf" TargetMode="External"/><Relationship Id="rId402" Type="http://schemas.openxmlformats.org/officeDocument/2006/relationships/hyperlink" Target="https://www.caixa.gov.br/Downloads/sinapi-cadernos-tecnicos/SINAPI-CT-ASSENTAMENTO-DE-TUBOS-DE-ESGOTO-EM-PVC-E-PEAD.pdf" TargetMode="External"/><Relationship Id="rId403" Type="http://schemas.openxmlformats.org/officeDocument/2006/relationships/hyperlink" Target="https://www.caixa.gov.br/Downloads/sinapi-cadernos-tecnicos/SINAPI-CT-ASSENTAMENTO-DE-TUBOS-DE-ESGOTO-EM-PVC-E-PEAD.pdf" TargetMode="External"/><Relationship Id="rId404" Type="http://schemas.openxmlformats.org/officeDocument/2006/relationships/hyperlink" Target="https://www.caixa.gov.br/Downloads/sinapi-cadernos-tecnicos/SINAPI-CT-ASSENTAMENTO-DE-TUBOS-DE-ESGOTO-EM-PVC-E-PEAD.pdf" TargetMode="External"/><Relationship Id="rId405" Type="http://schemas.openxmlformats.org/officeDocument/2006/relationships/hyperlink" Target="https://www.caixa.gov.br/Downloads/sinapi-cadernos-tecnicos/SINAPI-CT-ASSENTAMENTO-DE-TUBOS-DE-ESGOTO-EM-PVC-E-PEAD.pdf" TargetMode="External"/><Relationship Id="rId406" Type="http://schemas.openxmlformats.org/officeDocument/2006/relationships/hyperlink" Target="https://www.caixa.gov.br/Downloads/sinapi-cadernos-tecnicos/SINAPI-CT-ASSENTAMENTO-DE-TUBOS-DE-ESGOTO-EM-PVC-E-PEAD.pdf" TargetMode="External"/><Relationship Id="rId407" Type="http://schemas.openxmlformats.org/officeDocument/2006/relationships/hyperlink" Target="https://www.caixa.gov.br/Downloads/sinapi-cadernos-tecnicos/SINAPI-CT-ASSENTAMENTO-DE-TUBOS-DE-ESGOTO-EM-PVC-E-PEAD.pdf" TargetMode="External"/><Relationship Id="rId408" Type="http://schemas.openxmlformats.org/officeDocument/2006/relationships/hyperlink" Target="https://www.caixa.gov.br/Downloads/sinapi-cadernos-tecnicos/SINAPI-CT-ASSENTAMENTO-DE-TUBOS-DE-ESGOTO-EM-PVC-E-PEAD.pdf" TargetMode="External"/><Relationship Id="rId409" Type="http://schemas.openxmlformats.org/officeDocument/2006/relationships/hyperlink" Target="https://www.caixa.gov.br/Downloads/sinapi-cadernos-tecnicos/SINAPI-CT-ASSENTAMENTO-DE-TUBOS-DE-ESGOTO-EM-PVC-E-PEAD.pdf" TargetMode="External"/><Relationship Id="rId410" Type="http://schemas.openxmlformats.org/officeDocument/2006/relationships/hyperlink" Target="https://www.caixa.gov.br/Downloads/sinapi-cadernos-tecnicos/SINAPI-CT-ASSENTAMENTO-DE-TUBOS-DE-PVC-E-METALICOS-EM-REDES-DE-AGUA.pdf" TargetMode="External"/><Relationship Id="rId411" Type="http://schemas.openxmlformats.org/officeDocument/2006/relationships/hyperlink" Target="https://www.caixa.gov.br/Downloads/sinapi-cadernos-tecnicos/SINAPI-CT-ASSENTAMENTO-DE-TUBOS-DE-PVC-E-METALICOS-EM-REDES-DE-AGUA.pdf" TargetMode="External"/><Relationship Id="rId412" Type="http://schemas.openxmlformats.org/officeDocument/2006/relationships/hyperlink" Target="https://www.caixa.gov.br/Downloads/sinapi-cadernos-tecnicos/SINAPI-CT-ASSENTAMENTO-DE-TUBOS-DE-PVC-E-METALICOS-EM-REDES-DE-AGUA.pdf" TargetMode="External"/><Relationship Id="rId413" Type="http://schemas.openxmlformats.org/officeDocument/2006/relationships/hyperlink" Target="https://www.caixa.gov.br/Downloads/sinapi-cadernos-tecnicos/SINAPI-CT-ASSENTAMENTO-DE-TUBOS-DE-PVC-E-METALICOS-EM-REDES-DE-AGUA.pdf" TargetMode="External"/><Relationship Id="rId414" Type="http://schemas.openxmlformats.org/officeDocument/2006/relationships/hyperlink" Target="https://www.caixa.gov.br/Downloads/sinapi-cadernos-tecnicos/SINAPI-CT-ASSENTAMENTO-DE-TUBOS-DE-PVC-E-METALICOS-EM-REDES-DE-AGUA.pdf" TargetMode="External"/><Relationship Id="rId415" Type="http://schemas.openxmlformats.org/officeDocument/2006/relationships/hyperlink" Target="https://www.caixa.gov.br/Downloads/sinapi-cadernos-tecnicos/SINAPI-CT-ASSENTAMENTO-DE-TUBOS-DE-PVC-E-METALICOS-EM-REDES-DE-AGUA.pdf" TargetMode="External"/><Relationship Id="rId416" Type="http://schemas.openxmlformats.org/officeDocument/2006/relationships/hyperlink" Target="https://www.caixa.gov.br/Downloads/sinapi-cadernos-tecnicos/SINAPI-CT-ASSENTAMENTO-DE-TUBOS-DE-PVC-E-METALICOS-EM-REDES-DE-AGUA.pdf" TargetMode="External"/><Relationship Id="rId417" Type="http://schemas.openxmlformats.org/officeDocument/2006/relationships/hyperlink" Target="https://www.caixa.gov.br/Downloads/sinapi-cadernos-tecnicos/SINAPI-CT-ASSENTAMENTO-DE-TUBOS-DE-PVC-E-METALICOS-EM-REDES-DE-AGUA.pdf" TargetMode="External"/><Relationship Id="rId418" Type="http://schemas.openxmlformats.org/officeDocument/2006/relationships/hyperlink" Target="https://www.caixa.gov.br/Downloads/sinapi-cadernos-tecnicos/SINAPI-CT-ASSENTAMENTO-DE-TUBOS-DE-PVC-E-METALICOS-EM-REDES-DE-AGUA.pdf" TargetMode="External"/><Relationship Id="rId419" Type="http://schemas.openxmlformats.org/officeDocument/2006/relationships/hyperlink" Target="https://www.caixa.gov.br/Downloads/sinapi-cadernos-tecnicos/SINAPI-CT-ASSENTAMENTO-DE-TUBOS-DE-PVC-E-METALICOS-EM-REDES-DE-AGUA.pdf" TargetMode="External"/><Relationship Id="rId420" Type="http://schemas.openxmlformats.org/officeDocument/2006/relationships/hyperlink" Target="https://www.caixa.gov.br/Downloads/sinapi-cadernos-tecnicos/SINAPI-CT-ASSENTAMENTO-DE-TUBOS-DE-PVC-E-METALICOS-EM-REDES-DE-AGUA.pdf" TargetMode="External"/><Relationship Id="rId421" Type="http://schemas.openxmlformats.org/officeDocument/2006/relationships/hyperlink" Target="https://www.caixa.gov.br/Downloads/sinapi-cadernos-tecnicos/SINAPI-CT-ASSENTAMENTO-DE-TUBOS-DE-PVC-E-METALICOS-EM-REDES-DE-AGUA.pdf" TargetMode="External"/><Relationship Id="rId422" Type="http://schemas.openxmlformats.org/officeDocument/2006/relationships/hyperlink" Target="https://www.caixa.gov.br/Downloads/sinapi-cadernos-tecnicos/SINAPI-CT-ASSENTAMENTO-DE-TUBOS-DE-PVC-E-METALICOS-EM-REDES-DE-AGUA.pdf" TargetMode="External"/><Relationship Id="rId423" Type="http://schemas.openxmlformats.org/officeDocument/2006/relationships/hyperlink" Target="https://www.caixa.gov.br/Downloads/sinapi-cadernos-tecnicos/SINAPI-CT-ASSENTAMENTO-DE-TUBOS-DE-PVC-E-METALICOS-EM-REDES-DE-AGUA.pdf" TargetMode="External"/><Relationship Id="rId424" Type="http://schemas.openxmlformats.org/officeDocument/2006/relationships/hyperlink" Target="https://www.caixa.gov.br/Downloads/sinapi-cadernos-tecnicos/SINAPI-CT-ASSENTAMENTO-DE-TUBOS-DE-PVC-E-METALICOS-EM-REDES-DE-AGUA.pdf" TargetMode="External"/><Relationship Id="rId425" Type="http://schemas.openxmlformats.org/officeDocument/2006/relationships/hyperlink" Target="https://www.caixa.gov.br/Downloads/sinapi-cadernos-tecnicos/SINAPI-CT-ASSENTAMENTO-DE-TUBOS-DE-PVC-E-METALICOS-EM-REDES-DE-AGUA.pdf" TargetMode="External"/><Relationship Id="rId426" Type="http://schemas.openxmlformats.org/officeDocument/2006/relationships/hyperlink" Target="https://www.caixa.gov.br/Downloads/sinapi-cadernos-tecnicos/SINAPI-CT-ASSENTAMENTO-DE-TUBOS-DE-PVC-E-METALICOS-EM-REDES-DE-AGUA.pdf" TargetMode="External"/><Relationship Id="rId427" Type="http://schemas.openxmlformats.org/officeDocument/2006/relationships/hyperlink" Target="https://www.caixa.gov.br/Downloads/sinapi-cadernos-tecnicos/SINAPI-CT-ASSENTAMENTO-DE-TUBOS-DE-PVC-E-METALICOS-EM-REDES-DE-AGUA.pdf" TargetMode="External"/><Relationship Id="rId428" Type="http://schemas.openxmlformats.org/officeDocument/2006/relationships/hyperlink" Target="https://www.caixa.gov.br/Downloads/sinapi-cadernos-tecnicos/SINAPI-CT-ASSENTAMENTO-DE-TUBOS-DE-PVC-E-METALICOS-EM-REDES-DE-AGUA.pdf" TargetMode="External"/><Relationship Id="rId429" Type="http://schemas.openxmlformats.org/officeDocument/2006/relationships/hyperlink" Target="https://www.caixa.gov.br/Downloads/sinapi-cadernos-tecnicos/SINAPI-CT-ASSENTAMENTO-DE-TUBOS-DE-PVC-E-METALICOS-EM-REDES-DE-AGUA.pdf" TargetMode="External"/><Relationship Id="rId430" Type="http://schemas.openxmlformats.org/officeDocument/2006/relationships/hyperlink" Target="https://www.caixa.gov.br/Downloads/sinapi-cadernos-tecnicos/SINAPI-CT-ASSENTAMENTO-DE-TUBOS-DE-PVC-E-METALICOS-EM-REDES-DE-AGUA.pdf" TargetMode="External"/><Relationship Id="rId431" Type="http://schemas.openxmlformats.org/officeDocument/2006/relationships/hyperlink" Target="https://www.caixa.gov.br/Downloads/sinapi-cadernos-tecnicos/SINAPI-CT-ASSENTAMENTO-DE-TUBOS-DE-PVC-E-METALICOS-EM-REDES-DE-AGUA.pdf" TargetMode="External"/><Relationship Id="rId432" Type="http://schemas.openxmlformats.org/officeDocument/2006/relationships/hyperlink" Target="https://www.caixa.gov.br/Downloads/sinapi-cadernos-tecnicos/SINAPI-CT-ASSENTAMENTO-DE-TUBOS-DE-PVC-E-METALICOS-EM-REDES-DE-AGUA.pdf" TargetMode="External"/><Relationship Id="rId433" Type="http://schemas.openxmlformats.org/officeDocument/2006/relationships/hyperlink" Target="https://www.caixa.gov.br/Downloads/sinapi-cadernos-tecnicos/SINAPI-CT-ASSENTAMENTO-DE-TUBOS-DE-PVC-E-METALICOS-EM-REDES-DE-AGUA.pdf" TargetMode="External"/><Relationship Id="rId434" Type="http://schemas.openxmlformats.org/officeDocument/2006/relationships/hyperlink" Target="https://www.caixa.gov.br/Downloads/sinapi-cadernos-tecnicos/SINAPI-CT-ASSENTAMENTO-DE-TUBOS-DE-PVC-E-METALICOS-EM-REDES-DE-AGUA.pdf" TargetMode="External"/><Relationship Id="rId435" Type="http://schemas.openxmlformats.org/officeDocument/2006/relationships/hyperlink" Target="https://www.caixa.gov.br/Downloads/sinapi-cadernos-tecnicos/SINAPI-CT-ASSENTAMENTO-DE-TUBOS-DE-PVC-E-METALICOS-EM-REDES-DE-AGUA.pdf" TargetMode="External"/><Relationship Id="rId436" Type="http://schemas.openxmlformats.org/officeDocument/2006/relationships/hyperlink" Target="https://www.caixa.gov.br/Downloads/sinapi-cadernos-tecnicos/SINAPI-CT-ASSENTAMENTO-DE-TUBOS-DE-PVC-E-METALICOS-EM-REDES-DE-AGUA.pdf" TargetMode="External"/><Relationship Id="rId437" Type="http://schemas.openxmlformats.org/officeDocument/2006/relationships/hyperlink" Target="https://www.caixa.gov.br/Downloads/sinapi-cadernos-tecnicos/SINAPI-CT-ASSENTAMENTO-DE-TUBOS-DE-PVC-E-METALICOS-EM-REDES-DE-AGUA.pdf" TargetMode="External"/><Relationship Id="rId438" Type="http://schemas.openxmlformats.org/officeDocument/2006/relationships/hyperlink" Target="https://www.caixa.gov.br/Downloads/sinapi-cadernos-tecnicos/SINAPI-CT-ASSENTAMENTO-DE-TUBOS-DE-PVC-E-METALICOS-EM-REDES-DE-AGUA.pdf" TargetMode="External"/><Relationship Id="rId439" Type="http://schemas.openxmlformats.org/officeDocument/2006/relationships/hyperlink" Target="https://www.caixa.gov.br/Downloads/sinapi-cadernos-tecnicos/SINAPI-CT-ASSENTAMENTO-DE-TUBOS-DE-PVC-E-METALICOS-EM-REDES-DE-AGUA.pdf" TargetMode="External"/><Relationship Id="rId440" Type="http://schemas.openxmlformats.org/officeDocument/2006/relationships/hyperlink" Target="https://www.caixa.gov.br/Downloads/sinapi-cadernos-tecnicos/SINAPI-CT-ASSENTAMENTO-DE-TUBOS-DE-PVC-E-METALICOS-EM-REDES-DE-AGUA.pdf" TargetMode="External"/><Relationship Id="rId441" Type="http://schemas.openxmlformats.org/officeDocument/2006/relationships/hyperlink" Target="https://www.caixa.gov.br/Downloads/sinapi-cadernos-tecnicos/SINAPI-CT-ASSENTAMENTO-DE-TUBOS-DE-PVC-E-METALICOS-EM-REDES-DE-AGUA.pdf" TargetMode="External"/><Relationship Id="rId442" Type="http://schemas.openxmlformats.org/officeDocument/2006/relationships/hyperlink" Target="https://www.caixa.gov.br/Downloads/sinapi-cadernos-tecnicos/SINAPI-CT-ASSENTAMENTO-DE-TUBOS-DE-PVC-E-METALICOS-EM-REDES-DE-AGUA.pdf" TargetMode="External"/><Relationship Id="rId443" Type="http://schemas.openxmlformats.org/officeDocument/2006/relationships/hyperlink" Target="https://www.caixa.gov.br/Downloads/sinapi-cadernos-tecnicos/SINAPI-CT-ASSENTAMENTO-DE-TUBOS-DE-PVC-E-METALICOS-EM-REDES-DE-AGUA.pdf" TargetMode="External"/><Relationship Id="rId444" Type="http://schemas.openxmlformats.org/officeDocument/2006/relationships/hyperlink" Target="https://www.caixa.gov.br/Downloads/sinapi-cadernos-tecnicos/SINAPI-CT-ASSENTAMENTO-DE-TUBOS-DE-PVC-E-METALICOS-EM-REDES-DE-AGUA.pdf" TargetMode="External"/><Relationship Id="rId445" Type="http://schemas.openxmlformats.org/officeDocument/2006/relationships/hyperlink" Target="https://www.caixa.gov.br/Downloads/sinapi-cadernos-tecnicos/SINAPI-CT-ASSENTAMENTO-DE-TUBOS-DE-PVC-E-METALICOS-EM-REDES-DE-AGUA.pdf" TargetMode="External"/><Relationship Id="rId446" Type="http://schemas.openxmlformats.org/officeDocument/2006/relationships/hyperlink" Target="https://www.caixa.gov.br/Downloads/sinapi-cadernos-tecnicos/SINAPI-CT-ASSENTAMENTO-DE-TUBOS-DE-PVC-E-METALICOS-EM-REDES-DE-AGUA.pdf" TargetMode="External"/><Relationship Id="rId447" Type="http://schemas.openxmlformats.org/officeDocument/2006/relationships/hyperlink" Target="https://www.caixa.gov.br/Downloads/sinapi-cadernos-tecnicos/SINAPI-CT-ASSENTAMENTO-DE-TUBOS-DE-PVC-E-METALICOS-EM-REDES-DE-AGUA.pdf" TargetMode="External"/><Relationship Id="rId448" Type="http://schemas.openxmlformats.org/officeDocument/2006/relationships/hyperlink" Target="https://www.caixa.gov.br/Downloads/sinapi-cadernos-tecnicos/SINAPI-CT-ASSENTAMENTO-DE-TUBOS-DE-PVC-E-METALICOS-EM-REDES-DE-AGUA.pdf" TargetMode="External"/><Relationship Id="rId449" Type="http://schemas.openxmlformats.org/officeDocument/2006/relationships/hyperlink" Target="https://www.caixa.gov.br/Downloads/sinapi-cadernos-tecnicos/SINAPI-CT-ASSENTAMENTO-DE-TUBOS-DE-PVC-E-METALICOS-EM-REDES-DE-AGUA.pdf" TargetMode="External"/><Relationship Id="rId450" Type="http://schemas.openxmlformats.org/officeDocument/2006/relationships/hyperlink" Target="https://www.caixa.gov.br/Downloads/sinapi-cadernos-tecnicos/SINAPI-CT-ASSENTAMENTO-DE-TUBOS-DE-PVC-E-METALICOS-EM-REDES-DE-AGUA.pdf" TargetMode="External"/><Relationship Id="rId451" Type="http://schemas.openxmlformats.org/officeDocument/2006/relationships/hyperlink" Target="https://www.caixa.gov.br/Downloads/sinapi-cadernos-tecnicos/SINAPI-CT-ASSENTAMENTO-DE-TUBOS-DE-PVC-E-METALICOS-EM-REDES-DE-AGUA.pdf" TargetMode="External"/><Relationship Id="rId452" Type="http://schemas.openxmlformats.org/officeDocument/2006/relationships/hyperlink" Target="https://www.caixa.gov.br/Downloads/sinapi-cadernos-tecnicos/SINAPI-CT-ASSENTAMENTO-DE-TUBOS-DE-PVC-E-METALICOS-EM-REDES-DE-AGUA.pdf" TargetMode="External"/><Relationship Id="rId453" Type="http://schemas.openxmlformats.org/officeDocument/2006/relationships/hyperlink" Target="https://www.caixa.gov.br/Downloads/sinapi-cadernos-tecnicos/SINAPI-CT-ASSENTAMENTO-DE-TUBOS-DE-PVC-E-METALICOS-EM-REDES-DE-AGUA.pdf" TargetMode="External"/><Relationship Id="rId454" Type="http://schemas.openxmlformats.org/officeDocument/2006/relationships/hyperlink" Target="https://www.caixa.gov.br/Downloads/sinapi-cadernos-tecnicos/SINAPI-CT-ASSENTAMENTO-DE-TUBOS-DE-PVC-E-METALICOS-EM-REDES-DE-AGUA.pdf" TargetMode="External"/><Relationship Id="rId455" Type="http://schemas.openxmlformats.org/officeDocument/2006/relationships/hyperlink" Target="https://www.caixa.gov.br/Downloads/sinapi-cadernos-tecnicos/SINAPI-CT-ASSENTAMENTO-DE-TUBOS-DE-PVC-E-METALICOS-EM-REDES-DE-AGUA.pdf" TargetMode="External"/><Relationship Id="rId456" Type="http://schemas.openxmlformats.org/officeDocument/2006/relationships/hyperlink" Target="https://www.caixa.gov.br/Downloads/sinapi-cadernos-tecnicos/SINAPI-CT-ASSENTAMENTO-DE-TUBOS-DE-PVC-E-METALICOS-EM-REDES-DE-AGUA.pdf" TargetMode="External"/><Relationship Id="rId457" Type="http://schemas.openxmlformats.org/officeDocument/2006/relationships/hyperlink" Target="https://www.caixa.gov.br/Downloads/sinapi-cadernos-tecnicos/SINAPI-CT-ASSENTAMENTO-DE-TUBOS-DE-PVC-E-METALICOS-EM-REDES-DE-AGUA.pdf" TargetMode="External"/><Relationship Id="rId458" Type="http://schemas.openxmlformats.org/officeDocument/2006/relationships/hyperlink" Target="https://www.caixa.gov.br/Downloads/sinapi-cadernos-tecnicos/SINAPI-CT-ASSENTAMENTO-DE-TUBOS-DE-PVC-E-METALICOS-EM-REDES-DE-AGUA.pdf" TargetMode="External"/><Relationship Id="rId459" Type="http://schemas.openxmlformats.org/officeDocument/2006/relationships/hyperlink" Target="https://www.caixa.gov.br/Downloads/sinapi-cadernos-tecnicos/SINAPI-CT-ASSENTAMENTO-DE-TUBOS-DE-PVC-E-METALICOS-EM-REDES-DE-AGUA.pdf" TargetMode="External"/><Relationship Id="rId460" Type="http://schemas.openxmlformats.org/officeDocument/2006/relationships/hyperlink" Target="https://www.caixa.gov.br/Downloads/sinapi-cadernos-tecnicos/SINAPI-CT-ASSENTAMENTO-DE-TUBOS-DE-PVC-E-METALICOS-EM-REDES-DE-AGUA.pdf" TargetMode="External"/><Relationship Id="rId461" Type="http://schemas.openxmlformats.org/officeDocument/2006/relationships/hyperlink" Target="https://www.caixa.gov.br/Downloads/sinapi-cadernos-tecnicos/SINAPI-CT-ASSENTAMENTO-DE-TUBOS-DE-PVC-E-METALICOS-EM-REDES-DE-AGUA.pdf" TargetMode="External"/><Relationship Id="rId462" Type="http://schemas.openxmlformats.org/officeDocument/2006/relationships/hyperlink" Target="https://www.caixa.gov.br/Downloads/sinapi-cadernos-tecnicos/SINAPI-CT-ASSENTAMENTO-DE-TUBOS-DE-PVC-E-METALICOS-EM-REDES-DE-AGUA.pdf" TargetMode="External"/><Relationship Id="rId463" Type="http://schemas.openxmlformats.org/officeDocument/2006/relationships/hyperlink" Target="https://www.caixa.gov.br/Downloads/sinapi-cadernos-tecnicos/SINAPI-CT-ASSENTAMENTO-DE-TUBOS-DE-PVC-E-METALICOS-EM-REDES-DE-AGUA.pdf" TargetMode="External"/><Relationship Id="rId464" Type="http://schemas.openxmlformats.org/officeDocument/2006/relationships/hyperlink" Target="https://www.caixa.gov.br/Downloads/sinapi-cadernos-tecnicos/SINAPI-CT-ASSENTAMENTO-DE-TUBOS-DE-PVC-E-METALICOS-EM-REDES-DE-AGUA.pdf" TargetMode="External"/><Relationship Id="rId465" Type="http://schemas.openxmlformats.org/officeDocument/2006/relationships/hyperlink" Target="https://www.caixa.gov.br/Downloads/sinapi-cadernos-tecnicos/SINAPI-CT-ASSENTAMENTO-DE-TUBOS-DE-PVC-E-METALICOS-EM-REDES-DE-AGUA.pdf" TargetMode="External"/><Relationship Id="rId466" Type="http://schemas.openxmlformats.org/officeDocument/2006/relationships/hyperlink" Target="https://www.caixa.gov.br/Downloads/sinapi-cadernos-tecnicos/SINAPI-CT-ASSENTAMENTO-DE-TUBOS-DE-PVC-E-METALICOS-EM-REDES-DE-AGUA.pdf" TargetMode="External"/><Relationship Id="rId467" Type="http://schemas.openxmlformats.org/officeDocument/2006/relationships/hyperlink" Target="https://www.caixa.gov.br/Downloads/sinapi-cadernos-tecnicos/SINAPI-CT-ASSENTAMENTO-DE-TUBOS-DE-PVC-E-METALICOS-EM-REDES-DE-AGUA.pdf" TargetMode="External"/><Relationship Id="rId468" Type="http://schemas.openxmlformats.org/officeDocument/2006/relationships/hyperlink" Target="https://www.caixa.gov.br/Downloads/sinapi-cadernos-tecnicos/SINAPI-CT-ASSENTAMENTO-DE-TUBOS-DE-PVC-E-METALICOS-EM-REDES-DE-AGUA.pdf" TargetMode="External"/><Relationship Id="rId469" Type="http://schemas.openxmlformats.org/officeDocument/2006/relationships/hyperlink" Target="https://www.caixa.gov.br/Downloads/sinapi-cadernos-tecnicos/SINAPI-CT-ASSENTAMENTO-DE-TUBOS-DE-PVC-E-METALICOS-EM-REDES-DE-AGUA.pdf" TargetMode="External"/><Relationship Id="rId470" Type="http://schemas.openxmlformats.org/officeDocument/2006/relationships/hyperlink" Target="https://www.caixa.gov.br/Downloads/sinapi-cadernos-tecnicos/SINAPI-CT-ASSENTAMENTO-DE-TUBOS-DE-PVC-E-METALICOS-EM-REDES-DE-AGUA.pdf" TargetMode="External"/><Relationship Id="rId471" Type="http://schemas.openxmlformats.org/officeDocument/2006/relationships/hyperlink" Target="https://www.caixa.gov.br/Downloads/sinapi-cadernos-tecnicos/SINAPI-CT-ASSENTAMENTO-DE-TUBOS-DE-PVC-E-METALICOS-EM-REDES-DE-AGUA.pdf" TargetMode="External"/><Relationship Id="rId472" Type="http://schemas.openxmlformats.org/officeDocument/2006/relationships/hyperlink" Target="https://www.caixa.gov.br/Downloads/sinapi-cadernos-tecnicos/SINAPI-CT-ASSENTAMENTO-DE-TUBOS-DE-PVC-E-METALICOS-EM-REDES-DE-AGUA.pdf" TargetMode="External"/><Relationship Id="rId473" Type="http://schemas.openxmlformats.org/officeDocument/2006/relationships/hyperlink" Target="https://www.caixa.gov.br/Downloads/sinapi-cadernos-tecnicos/SINAPI-CT-ASSENTAMENTO-DE-TUBOS-DE-PVC-E-METALICOS-EM-REDES-DE-AGUA.pdf" TargetMode="External"/><Relationship Id="rId474" Type="http://schemas.openxmlformats.org/officeDocument/2006/relationships/hyperlink" Target="https://www.caixa.gov.br/Downloads/sinapi-cadernos-tecnicos/SINAPI-CT-ASSENTAMENTO-DE-TUBOS-DE-PVC-E-METALICOS-EM-REDES-DE-AGUA.pdf" TargetMode="External"/><Relationship Id="rId475" Type="http://schemas.openxmlformats.org/officeDocument/2006/relationships/hyperlink" Target="https://www.caixa.gov.br/Downloads/sinapi-cadernos-tecnicos/SINAPI-CT-ASSENTAMENTO-DE-TUBOS-DE-PVC-E-METALICOS-EM-REDES-DE-AGUA.pdf" TargetMode="External"/><Relationship Id="rId476" Type="http://schemas.openxmlformats.org/officeDocument/2006/relationships/hyperlink" Target="https://www.caixa.gov.br/Downloads/sinapi-cadernos-tecnicos/SINAPI-CT-ASSENTAMENTO-DE-TUBOS-DE-PVC-E-METALICOS-EM-REDES-DE-AGUA.pdf" TargetMode="External"/><Relationship Id="rId477" Type="http://schemas.openxmlformats.org/officeDocument/2006/relationships/hyperlink" Target="https://www.caixa.gov.br/Downloads/sinapi-cadernos-tecnicos/SINAPI-CT-ASSENTAMENTO-DE-TUBOS-DE-PVC-E-METALICOS-EM-REDES-DE-AGUA.pdf" TargetMode="External"/><Relationship Id="rId478" Type="http://schemas.openxmlformats.org/officeDocument/2006/relationships/hyperlink" Target="https://www.caixa.gov.br/Downloads/sinapi-cadernos-tecnicos/SINAPI-CT-ASSENTAMENTO-DE-TUBOS-DE-PVC-E-METALICOS-EM-REDES-DE-AGUA.pdf" TargetMode="External"/><Relationship Id="rId479" Type="http://schemas.openxmlformats.org/officeDocument/2006/relationships/hyperlink" Target="https://www.caixa.gov.br/Downloads/sinapi-cadernos-tecnicos/SINAPI-CT-ASSENTAMENTO-DE-TUBOS-DE-PVC-E-METALICOS-EM-REDES-DE-AGUA.pdf" TargetMode="External"/><Relationship Id="rId480" Type="http://schemas.openxmlformats.org/officeDocument/2006/relationships/hyperlink" Target="https://www.caixa.gov.br/Downloads/sinapi-cadernos-tecnicos/SINAPI-CT-ASSENTAMENTO-DE-TUBOS-DE-PVC-E-METALICOS-EM-REDES-DE-AGUA.pdf" TargetMode="External"/><Relationship Id="rId481" Type="http://schemas.openxmlformats.org/officeDocument/2006/relationships/hyperlink" Target="https://www.caixa.gov.br/Downloads/sinapi-cadernos-tecnicos/SINAPI-CT-ASSENTAMENTO-DE-TUBOS-DE-PVC-E-METALICOS-EM-REDES-DE-AGUA.pdf" TargetMode="External"/><Relationship Id="rId482" Type="http://schemas.openxmlformats.org/officeDocument/2006/relationships/hyperlink" Target="https://www.caixa.gov.br/Downloads/sinapi-cadernos-tecnicos/SINAPI-CT-ASSENTAMENTO-DE-TUBOS-DE-PVC-E-METALICOS-EM-REDES-DE-AGUA.pdf" TargetMode="External"/><Relationship Id="rId483" Type="http://schemas.openxmlformats.org/officeDocument/2006/relationships/hyperlink" Target="https://www.caixa.gov.br/Downloads/sinapi-cadernos-tecnicos/SINAPI-CT-ASSENTAMENTO-DE-TUBOS-DE-PVC-E-METALICOS-EM-REDES-DE-AGUA.pdf" TargetMode="External"/><Relationship Id="rId484" Type="http://schemas.openxmlformats.org/officeDocument/2006/relationships/hyperlink" Target="https://www.caixa.gov.br/Downloads/sinapi-cadernos-tecnicos/SINAPI-CT-ASSENTAMENTO-DE-TUBOS-DE-PVC-E-METALICOS-EM-REDES-DE-AGUA.pdf" TargetMode="External"/><Relationship Id="rId485" Type="http://schemas.openxmlformats.org/officeDocument/2006/relationships/hyperlink" Target="https://www.caixa.gov.br/Downloads/sinapi-cadernos-tecnicos/SINAPI-CT-ASSENTAMENTO-DE-TUBOS-DE-PVC-E-METALICOS-EM-REDES-DE-AGUA.pdf" TargetMode="External"/><Relationship Id="rId486" Type="http://schemas.openxmlformats.org/officeDocument/2006/relationships/hyperlink" Target="https://www.caixa.gov.br/Downloads/sinapi-cadernos-tecnicos/SINAPI-CT-ASSENTAMENTO-DE-TUBOS-DE-PVC-E-METALICOS-EM-REDES-DE-AGUA.pdf" TargetMode="External"/><Relationship Id="rId487" Type="http://schemas.openxmlformats.org/officeDocument/2006/relationships/hyperlink" Target="https://www.caixa.gov.br/Downloads/sinapi-cadernos-tecnicos/SINAPI-CT-ASSENTAMENTO-DE-TUBOS-DE-PVC-E-METALICOS-EM-REDES-DE-AGUA.pdf" TargetMode="External"/><Relationship Id="rId488" Type="http://schemas.openxmlformats.org/officeDocument/2006/relationships/hyperlink" Target="https://www.caixa.gov.br/Downloads/sinapi-cadernos-tecnicos/SINAPI-CT-ASSENTAMENTO-DE-TUBOS-DE-PVC-E-METALICOS-EM-REDES-DE-AGUA.pdf" TargetMode="External"/><Relationship Id="rId489" Type="http://schemas.openxmlformats.org/officeDocument/2006/relationships/hyperlink" Target="https://www.caixa.gov.br/Downloads/sinapi-cadernos-tecnicos/SINAPI-CT-ASSENTAMENTO-DE-TUBOS-DE-PVC-E-METALICOS-EM-REDES-DE-AGUA.pdf" TargetMode="External"/><Relationship Id="rId490" Type="http://schemas.openxmlformats.org/officeDocument/2006/relationships/hyperlink" Target="https://www.caixa.gov.br/Downloads/sinapi-cadernos-tecnicos/SINAPI-CT-ASSENTAMENTO-DE-TUBOS-DE-PVC-E-METALICOS-EM-REDES-DE-AGUA.pdf" TargetMode="External"/><Relationship Id="rId491" Type="http://schemas.openxmlformats.org/officeDocument/2006/relationships/hyperlink" Target="https://www.caixa.gov.br/Downloads/sinapi-cadernos-tecnicos/SINAPI-CT-ASSENTAMENTO-DE-TUBOS-DE-PVC-E-METALICOS-EM-REDES-DE-AGUA.pdf" TargetMode="External"/><Relationship Id="rId492" Type="http://schemas.openxmlformats.org/officeDocument/2006/relationships/hyperlink" Target="https://www.caixa.gov.br/Downloads/sinapi-cadernos-tecnicos/SINAPI-CT-ASSENTAMENTO-DE-TUBOS-DE-PVC-E-METALICOS-EM-REDES-DE-AGUA.pdf" TargetMode="External"/><Relationship Id="rId493" Type="http://schemas.openxmlformats.org/officeDocument/2006/relationships/hyperlink" Target="https://www.caixa.gov.br/Downloads/sinapi-cadernos-tecnicos/SINAPI-CT-ASSENTAMENTO-DE-TUBOS-DE-PVC-E-METALICOS-EM-REDES-DE-AGUA.pdf" TargetMode="External"/><Relationship Id="rId494" Type="http://schemas.openxmlformats.org/officeDocument/2006/relationships/hyperlink" Target="https://www.caixa.gov.br/Downloads/sinapi-cadernos-tecnicos/SINAPI-CT-ASSENTAMENTO-DE-TUBOS-DE-PVC-E-METALICOS-EM-REDES-DE-AGUA.pdf" TargetMode="External"/><Relationship Id="rId495" Type="http://schemas.openxmlformats.org/officeDocument/2006/relationships/hyperlink" Target="https://www.caixa.gov.br/Downloads/sinapi-cadernos-tecnicos/SINAPI-CT-ASSENTAMENTO-DE-TUBOS-DE-PVC-E-METALICOS-EM-REDES-DE-AGUA.pdf" TargetMode="External"/><Relationship Id="rId496" Type="http://schemas.openxmlformats.org/officeDocument/2006/relationships/hyperlink" Target="https://www.caixa.gov.br/Downloads/sinapi-cadernos-tecnicos/SINAPI-CT-ASSENTAMENTO-DE-TUBOS-DE-PVC-E-METALICOS-EM-REDES-DE-AGUA.pdf" TargetMode="External"/><Relationship Id="rId497" Type="http://schemas.openxmlformats.org/officeDocument/2006/relationships/hyperlink" Target="https://www.caixa.gov.br/Downloads/sinapi-cadernos-tecnicos/SINAPI-CT-ASSENTAMENTO-DE-TUBOS-DE-PVC-E-METALICOS-EM-REDES-DE-AGUA.pdf" TargetMode="External"/><Relationship Id="rId498" Type="http://schemas.openxmlformats.org/officeDocument/2006/relationships/hyperlink" Target="https://www.caixa.gov.br/Downloads/sinapi-cadernos-tecnicos/SINAPI-CT-ASSENTAMENTO-DE-TUBOS-DE-PVC-E-METALICOS-EM-REDES-DE-AGUA.pdf" TargetMode="External"/><Relationship Id="rId499" Type="http://schemas.openxmlformats.org/officeDocument/2006/relationships/hyperlink" Target="https://www.caixa.gov.br/Downloads/sinapi-cadernos-tecnicos/SINAPI-CT-ASSENTAMENTO-DE-TUBOS-DE-PVC-E-METALICOS-EM-REDES-DE-AGUA.pdf" TargetMode="External"/><Relationship Id="rId500" Type="http://schemas.openxmlformats.org/officeDocument/2006/relationships/hyperlink" Target="https://www.caixa.gov.br/Downloads/sinapi-cadernos-tecnicos/SINAPI-CT-ASSENTAMENTO-DE-TUBOS-DE-PVC-E-METALICOS-EM-REDES-DE-AGUA.pdf" TargetMode="External"/><Relationship Id="rId501" Type="http://schemas.openxmlformats.org/officeDocument/2006/relationships/hyperlink" Target="https://www.caixa.gov.br/Downloads/sinapi-cadernos-tecnicos/SINAPI-CT-ASSENTAMENTO-DE-TUBOS-DE-PVC-E-METALICOS-EM-REDES-DE-AGUA.pdf" TargetMode="External"/><Relationship Id="rId502" Type="http://schemas.openxmlformats.org/officeDocument/2006/relationships/hyperlink" Target="https://www.caixa.gov.br/Downloads/sinapi-cadernos-tecnicos/SINAPI-CT-ASSENTAMENTO-DE-TUBOS-DE-PVC-E-METALICOS-EM-REDES-DE-AGUA.pdf" TargetMode="External"/><Relationship Id="rId503" Type="http://schemas.openxmlformats.org/officeDocument/2006/relationships/hyperlink" Target="https://www.caixa.gov.br/Downloads/sinapi-cadernos-tecnicos/SINAPI-CT-ASSENTAMENTO-DE-TUBOS-DE-PVC-E-METALICOS-EM-REDES-DE-AGUA.pdf" TargetMode="External"/><Relationship Id="rId504" Type="http://schemas.openxmlformats.org/officeDocument/2006/relationships/hyperlink" Target="https://www.caixa.gov.br/Downloads/sinapi-cadernos-tecnicos/SINAPI-CT-ASSENTAMENTO-DE-TUBOS-DE-PVC-E-METALICOS-EM-REDES-DE-AGUA.pdf" TargetMode="External"/><Relationship Id="rId505" Type="http://schemas.openxmlformats.org/officeDocument/2006/relationships/hyperlink" Target="https://www.caixa.gov.br/Downloads/sinapi-cadernos-tecnicos/SINAPI-CT-ASSENTAMENTO-DE-TUBOS-DE-PVC-E-METALICOS-EM-REDES-DE-AGUA.pdf" TargetMode="External"/><Relationship Id="rId506" Type="http://schemas.openxmlformats.org/officeDocument/2006/relationships/hyperlink" Target="https://www.caixa.gov.br/Downloads/sinapi-cadernos-tecnicos/SINAPI-CT-ASSENTAMENTO-DE-TUBOS-DE-PVC-E-METALICOS-EM-REDES-DE-AGUA.pdf" TargetMode="External"/><Relationship Id="rId507" Type="http://schemas.openxmlformats.org/officeDocument/2006/relationships/hyperlink" Target="https://www.caixa.gov.br/Downloads/sinapi-cadernos-tecnicos/SINAPI-CT-ASSENTAMENTO-DE-TUBOS-DE-PVC-E-METALICOS-EM-REDES-DE-AGUA.pdf" TargetMode="External"/><Relationship Id="rId508" Type="http://schemas.openxmlformats.org/officeDocument/2006/relationships/hyperlink" Target="https://www.caixa.gov.br/Downloads/sinapi-cadernos-tecnicos/SINAPI-CT-ASSENTAMENTO-DE-TUBOS-DE-PVC-E-METALICOS-EM-REDES-DE-AGUA.pdf" TargetMode="External"/><Relationship Id="rId509" Type="http://schemas.openxmlformats.org/officeDocument/2006/relationships/hyperlink" Target="https://www.caixa.gov.br/Downloads/sinapi-cadernos-tecnicos/SINAPI-CT-ASSENTAMENTO-DE-TUBOS-DE-PVC-E-METALICOS-EM-REDES-DE-AGUA.pdf" TargetMode="External"/><Relationship Id="rId510" Type="http://schemas.openxmlformats.org/officeDocument/2006/relationships/hyperlink" Target="https://www.caixa.gov.br/Downloads/sinapi-cadernos-tecnicos/SINAPI-CT-ASSENTAMENTO-DE-TUBOS-DE-PVC-E-METALICOS-EM-REDES-DE-AGUA.pdf" TargetMode="External"/><Relationship Id="rId511" Type="http://schemas.openxmlformats.org/officeDocument/2006/relationships/hyperlink" Target="https://www.caixa.gov.br/Downloads/sinapi-cadernos-tecnicos/SINAPI-CT-ASSENTAMENTO-DE-TUBOS-DE-PVC-E-METALICOS-EM-REDES-DE-AGUA.pdf" TargetMode="External"/><Relationship Id="rId512" Type="http://schemas.openxmlformats.org/officeDocument/2006/relationships/hyperlink" Target="https://www.caixa.gov.br/Downloads/sinapi-cadernos-tecnicos/SINAPI-CT-ASSENTAMENTO-DE-TUBOS-DE-PVC-E-METALICOS-EM-REDES-DE-AGUA.pdf" TargetMode="External"/><Relationship Id="rId513" Type="http://schemas.openxmlformats.org/officeDocument/2006/relationships/hyperlink" Target="https://www.caixa.gov.br/Downloads/sinapi-cadernos-tecnicos/SINAPI-CT-ASSENTAMENTO-DE-TUBOS-DE-PVC-E-METALICOS-EM-REDES-DE-AGUA.pdf" TargetMode="External"/><Relationship Id="rId514" Type="http://schemas.openxmlformats.org/officeDocument/2006/relationships/hyperlink" Target="https://www.caixa.gov.br/Downloads/sinapi-cadernos-tecnicos/SINAPI-CT-ASSENTAMENTO-DE-TUBOS-DE-PVC-E-METALICOS-EM-REDES-DE-AGUA.pdf" TargetMode="External"/><Relationship Id="rId515" Type="http://schemas.openxmlformats.org/officeDocument/2006/relationships/hyperlink" Target="https://www.caixa.gov.br/Downloads/sinapi-cadernos-tecnicos/SINAPI-CT-ASSENTAMENTO-DE-TUBOS-DE-PVC-E-METALICOS-EM-REDES-DE-AGUA.pdf" TargetMode="External"/><Relationship Id="rId516" Type="http://schemas.openxmlformats.org/officeDocument/2006/relationships/hyperlink" Target="https://www.caixa.gov.br/Downloads/sinapi-cadernos-tecnicos/SINAPI-CT-ASSENTAMENTO-DE-TUBOS-DE-PVC-E-METALICOS-EM-REDES-DE-AGUA.pdf" TargetMode="External"/><Relationship Id="rId517" Type="http://schemas.openxmlformats.org/officeDocument/2006/relationships/hyperlink" Target="https://www.caixa.gov.br/Downloads/sinapi-cadernos-tecnicos/SINAPI-CT-ASSENTAMENTO-DE-TUBOS-DE-PVC-E-METALICOS-EM-REDES-DE-AGUA.pdf" TargetMode="External"/><Relationship Id="rId518" Type="http://schemas.openxmlformats.org/officeDocument/2006/relationships/hyperlink" Target="https://www.caixa.gov.br/Downloads/sinapi-cadernos-tecnicos/SINAPI-CT-ASSENTAMENTO-DE-TUBOS-DE-PVC-E-METALICOS-EM-REDES-DE-AGUA.pdf" TargetMode="External"/><Relationship Id="rId519" Type="http://schemas.openxmlformats.org/officeDocument/2006/relationships/hyperlink" Target="https://www.caixa.gov.br/Downloads/sinapi-cadernos-tecnicos/SINAPI-CT-ASSENTAMENTO-DE-TUBOS-DE-PVC-E-METALICOS-EM-REDES-DE-AGUA.pdf" TargetMode="External"/><Relationship Id="rId520" Type="http://schemas.openxmlformats.org/officeDocument/2006/relationships/hyperlink" Target="https://www.caixa.gov.br/Downloads/sinapi-cadernos-tecnicos/SINAPI-CT-ASSENTAMENTO-DE-TUBOS-DE-PVC-E-METALICOS-EM-REDES-DE-AGUA.pdf" TargetMode="External"/><Relationship Id="rId521" Type="http://schemas.openxmlformats.org/officeDocument/2006/relationships/hyperlink" Target="https://www.caixa.gov.br/Downloads/sinapi-cadernos-tecnicos/SINAPI-CT-ASSENTAMENTO-DE-TUBOS-DE-PVC-E-METALICOS-EM-REDES-DE-AGUA.pdf" TargetMode="External"/><Relationship Id="rId522" Type="http://schemas.openxmlformats.org/officeDocument/2006/relationships/hyperlink" Target="https://www.caixa.gov.br/Downloads/sinapi-cadernos-tecnicos/SINAPI-CT-ASSENTAMENTO-DE-TUBOS-DE-PVC-E-METALICOS-EM-REDES-DE-AGUA.pdf" TargetMode="External"/><Relationship Id="rId523" Type="http://schemas.openxmlformats.org/officeDocument/2006/relationships/hyperlink" Target="https://www.caixa.gov.br/Downloads/sinapi-cadernos-tecnicos/SINAPI-CT-ASSENTAMENTO-DE-TUBOS-DE-PVC-E-METALICOS-EM-REDES-DE-AGUA.pdf" TargetMode="External"/><Relationship Id="rId524" Type="http://schemas.openxmlformats.org/officeDocument/2006/relationships/hyperlink" Target="https://www.caixa.gov.br/Downloads/sinapi-cadernos-tecnicos/SINAPI-CT-ASSENTAMENTO-DE-TUBOS-DE-PVC-E-METALICOS-EM-REDES-DE-AGUA.pdf" TargetMode="External"/><Relationship Id="rId525" Type="http://schemas.openxmlformats.org/officeDocument/2006/relationships/hyperlink" Target="https://www.caixa.gov.br/Downloads/sinapi-cadernos-tecnicos/SINAPI-CT-ASSENTAMENTO-DE-TUBOS-DE-PVC-E-METALICOS-EM-REDES-DE-AGUA.pdf" TargetMode="External"/><Relationship Id="rId526" Type="http://schemas.openxmlformats.org/officeDocument/2006/relationships/hyperlink" Target="https://www.caixa.gov.br/Downloads/sinapi-cadernos-tecnicos/SINAPI-CT-ASSENTAMENTO-DE-TUBOS-DE-PVC-E-METALICOS-EM-REDES-DE-AGUA.pdf" TargetMode="External"/><Relationship Id="rId527" Type="http://schemas.openxmlformats.org/officeDocument/2006/relationships/hyperlink" Target="https://www.caixa.gov.br/Downloads/sinapi-cadernos-tecnicos/SINAPI-CT-ASSENTAMENTO-DE-TUBOS-DE-PVC-E-METALICOS-EM-REDES-DE-AGUA.pdf" TargetMode="External"/><Relationship Id="rId528" Type="http://schemas.openxmlformats.org/officeDocument/2006/relationships/hyperlink" Target="https://www.caixa.gov.br/Downloads/sinapi-cadernos-tecnicos/SINAPI-CT-ASSENTAMENTO-DE-TUBOS-DE-PVC-E-METALICOS-EM-REDES-DE-AGUA.pdf" TargetMode="External"/><Relationship Id="rId529" Type="http://schemas.openxmlformats.org/officeDocument/2006/relationships/hyperlink" Target="https://www.caixa.gov.br/Downloads/sinapi-cadernos-tecnicos/SINAPI-CT-ASSENTAMENTO-DE-TUBOS-DE-PVC-E-METALICOS-EM-REDES-DE-AGUA.pdf" TargetMode="External"/><Relationship Id="rId530" Type="http://schemas.openxmlformats.org/officeDocument/2006/relationships/hyperlink" Target="https://www.caixa.gov.br/Downloads/sinapi-cadernos-tecnicos/SINAPI-CT-ASSENTAMENTO-DE-TUBOS-DE-PVC-E-METALICOS-EM-REDES-DE-AGUA.pdf" TargetMode="External"/><Relationship Id="rId531" Type="http://schemas.openxmlformats.org/officeDocument/2006/relationships/hyperlink" Target="https://www.caixa.gov.br/Downloads/sinapi-cadernos-tecnicos/SINAPI-CT-ASSENTAMENTO-DE-TUBOS-DE-PVC-E-METALICOS-EM-REDES-DE-AGUA.pdf" TargetMode="External"/><Relationship Id="rId532" Type="http://schemas.openxmlformats.org/officeDocument/2006/relationships/hyperlink" Target="https://www.caixa.gov.br/Downloads/sinapi-cadernos-tecnicos/SINAPI-CT-ASSENTAMENTO-DE-TUBOS-DE-PVC-E-METALICOS-EM-REDES-DE-AGUA.pdf" TargetMode="External"/><Relationship Id="rId533" Type="http://schemas.openxmlformats.org/officeDocument/2006/relationships/hyperlink" Target="https://www.caixa.gov.br/Downloads/sinapi-cadernos-tecnicos/SINAPI-CT-ASSENTAMENTO-DE-TUBOS-DE-PVC-E-METALICOS-EM-REDES-DE-AGUA.pdf" TargetMode="External"/><Relationship Id="rId534" Type="http://schemas.openxmlformats.org/officeDocument/2006/relationships/hyperlink" Target="https://www.caixa.gov.br/Downloads/sinapi-cadernos-tecnicos/SINAPI-CT-ASSENTAMENTO-DE-TUBOS-DE-PVC-E-METALICOS-EM-REDES-DE-AGUA.pdf" TargetMode="External"/><Relationship Id="rId535" Type="http://schemas.openxmlformats.org/officeDocument/2006/relationships/hyperlink" Target="https://www.caixa.gov.br/Downloads/sinapi-cadernos-tecnicos/SINAPI-CT-ASSENTAMENTO-DE-TUBOS-DE-PVC-E-METALICOS-EM-REDES-DE-AGUA.pdf" TargetMode="External"/><Relationship Id="rId536" Type="http://schemas.openxmlformats.org/officeDocument/2006/relationships/hyperlink" Target="https://www.caixa.gov.br/Downloads/sinapi-cadernos-tecnicos/SINAPI-CT-ASSENTAMENTO-DE-TUBOS-DE-PVC-E-METALICOS-EM-REDES-DE-AGUA.pdf" TargetMode="External"/><Relationship Id="rId537" Type="http://schemas.openxmlformats.org/officeDocument/2006/relationships/hyperlink" Target="https://www.caixa.gov.br/Downloads/sinapi-cadernos-tecnicos/SINAPI-CT-ASSENTAMENTO-DE-TUBOS-DE-PVC-E-METALICOS-EM-REDES-DE-AGUA.pdf" TargetMode="External"/><Relationship Id="rId538" Type="http://schemas.openxmlformats.org/officeDocument/2006/relationships/hyperlink" Target="https://www.caixa.gov.br/Downloads/sinapi-cadernos-tecnicos/SINAPI-CT-ASSENTAMENTO-DE-TUBOS-DE-PVC-E-METALICOS-EM-REDES-DE-AGUA.pdf" TargetMode="External"/><Relationship Id="rId539" Type="http://schemas.openxmlformats.org/officeDocument/2006/relationships/hyperlink" Target="https://www.caixa.gov.br/Downloads/sinapi-cadernos-tecnicos/SINAPI-CT-ASSENTAMENTO-DE-TUBOS-DE-PVC-E-METALICOS-EM-REDES-DE-AGUA.pdf" TargetMode="External"/><Relationship Id="rId540" Type="http://schemas.openxmlformats.org/officeDocument/2006/relationships/hyperlink" Target="https://www.caixa.gov.br/Downloads/sinapi-cadernos-tecnicos/SINAPI-CT-ASSENTAMENTO-DE-TUBOS-DE-PVC-E-METALICOS-EM-REDES-DE-AGUA.pdf" TargetMode="External"/><Relationship Id="rId541" Type="http://schemas.openxmlformats.org/officeDocument/2006/relationships/hyperlink" Target="https://www.caixa.gov.br/Downloads/sinapi-cadernos-tecnicos/SINAPI-CT-ASSENTAMENTO-DE-TUBOS-DE-PVC-E-METALICOS-EM-REDES-DE-AGUA.pdf" TargetMode="External"/><Relationship Id="rId542" Type="http://schemas.openxmlformats.org/officeDocument/2006/relationships/hyperlink" Target="https://www.caixa.gov.br/Downloads/sinapi-cadernos-tecnicos/SINAPI-CT-ASSENTAMENTO-DE-TUBOS-DE-PVC-E-METALICOS-EM-REDES-DE-AGUA.pdf" TargetMode="External"/><Relationship Id="rId543" Type="http://schemas.openxmlformats.org/officeDocument/2006/relationships/hyperlink" Target="https://www.caixa.gov.br/Downloads/sinapi-cadernos-tecnicos/SINAPI-CT-ASSENTAMENTO-DE-TUBOS-DE-PVC-E-METALICOS-EM-REDES-DE-AGUA.pdf" TargetMode="External"/><Relationship Id="rId544" Type="http://schemas.openxmlformats.org/officeDocument/2006/relationships/hyperlink" Target="https://www.caixa.gov.br/Downloads/sinapi-cadernos-tecnicos/SINAPI-CT-ASSENTAMENTO-DE-TUBOS-DE-PVC-E-METALICOS-EM-REDES-DE-AGUA.pdf" TargetMode="External"/><Relationship Id="rId545" Type="http://schemas.openxmlformats.org/officeDocument/2006/relationships/hyperlink" Target="https://www.caixa.gov.br/Downloads/sinapi-cadernos-tecnicos/SINAPI-CT-ASSENTAMENTO-DE-TUBOS-DE-PVC-E-METALICOS-EM-REDES-DE-AGUA.pdf" TargetMode="External"/><Relationship Id="rId546" Type="http://schemas.openxmlformats.org/officeDocument/2006/relationships/hyperlink" Target="https://www.caixa.gov.br/Downloads/sinapi-cadernos-tecnicos/SINAPI-CT-ASSENTAMENTO-DE-TUBOS-DE-PVC-E-METALICOS-EM-REDES-DE-AGUA.pdf" TargetMode="External"/><Relationship Id="rId547" Type="http://schemas.openxmlformats.org/officeDocument/2006/relationships/hyperlink" Target="https://www.caixa.gov.br/Downloads/sinapi-cadernos-tecnicos/SINAPI-CT-ASSENTAMENTO-DE-TUBOS-DE-PVC-E-METALICOS-EM-REDES-DE-AGUA.pdf" TargetMode="External"/><Relationship Id="rId548" Type="http://schemas.openxmlformats.org/officeDocument/2006/relationships/hyperlink" Target="https://www.caixa.gov.br/Downloads/sinapi-cadernos-tecnicos/SINAPI-CT-ASSENTAMENTO-DE-TUBOS-DE-PVC-E-METALICOS-EM-REDES-DE-AGUA.pdf" TargetMode="External"/><Relationship Id="rId549" Type="http://schemas.openxmlformats.org/officeDocument/2006/relationships/hyperlink" Target="https://www.caixa.gov.br/Downloads/sinapi-cadernos-tecnicos/SINAPI-CT-ASSENTAMENTO-DE-TUBOS-DE-PVC-E-METALICOS-EM-REDES-DE-AGUA.pdf" TargetMode="External"/><Relationship Id="rId550" Type="http://schemas.openxmlformats.org/officeDocument/2006/relationships/hyperlink" Target="https://www.caixa.gov.br/Downloads/sinapi-cadernos-tecnicos/SINAPI-CT-ASSENTAMENTO-DE-TUBOS-DE-PVC-E-METALICOS-EM-REDES-DE-AGUA.pdf" TargetMode="External"/><Relationship Id="rId551" Type="http://schemas.openxmlformats.org/officeDocument/2006/relationships/hyperlink" Target="https://www.caixa.gov.br/Downloads/sinapi-cadernos-tecnicos/SINAPI-CT-ASSENTAMENTO-DE-TUBOS-DE-PVC-E-METALICOS-EM-REDES-DE-AGUA.pdf" TargetMode="External"/><Relationship Id="rId552" Type="http://schemas.openxmlformats.org/officeDocument/2006/relationships/hyperlink" Target="https://www.caixa.gov.br/Downloads/sinapi-cadernos-tecnicos/SINAPI-CT-ASSENTAMENTO-DE-TUBOS-DE-PVC-E-METALICOS-EM-REDES-DE-AGUA.pdf" TargetMode="External"/><Relationship Id="rId553" Type="http://schemas.openxmlformats.org/officeDocument/2006/relationships/hyperlink" Target="https://www.caixa.gov.br/Downloads/sinapi-cadernos-tecnicos/SINAPI-CT-ASSENTAMENTO-DE-TUBOS-DE-PVC-E-METALICOS-EM-REDES-DE-AGUA.pdf" TargetMode="External"/><Relationship Id="rId554" Type="http://schemas.openxmlformats.org/officeDocument/2006/relationships/hyperlink" Target="https://www.caixa.gov.br/Downloads/sinapi-cadernos-tecnicos/SINAPI-CT-ASSENTAMENTO-DE-TUBOS-DE-PVC-E-METALICOS-EM-REDES-DE-AGUA.pdf" TargetMode="External"/><Relationship Id="rId555" Type="http://schemas.openxmlformats.org/officeDocument/2006/relationships/hyperlink" Target="https://www.caixa.gov.br/Downloads/sinapi-cadernos-tecnicos/SINAPI-CT-ASSENTAMENTO-DE-TUBOS-DE-PVC-E-METALICOS-EM-REDES-DE-AGUA.pdf" TargetMode="External"/><Relationship Id="rId556" Type="http://schemas.openxmlformats.org/officeDocument/2006/relationships/hyperlink" Target="https://www.caixa.gov.br/Downloads/sinapi-cadernos-tecnicos/SINAPI-CT-ASSENTAMENTO-DE-TUBOS-DE-PVC-E-METALICOS-EM-REDES-DE-AGUA.pdf" TargetMode="External"/><Relationship Id="rId557" Type="http://schemas.openxmlformats.org/officeDocument/2006/relationships/hyperlink" Target="https://www.caixa.gov.br/Downloads/sinapi-cadernos-tecnicos/SINAPI-CT-ASSENTAMENTO-DE-TUBOS-DE-PVC-E-METALICOS-EM-REDES-DE-AGUA.pdf" TargetMode="External"/><Relationship Id="rId558" Type="http://schemas.openxmlformats.org/officeDocument/2006/relationships/hyperlink" Target="https://www.caixa.gov.br/Downloads/sinapi-cadernos-tecnicos/SINAPI-CT-ASSENTAMENTO-DE-TUBOS-DE-PVC-E-METALICOS-EM-REDES-DE-AGUA.pdf" TargetMode="External"/><Relationship Id="rId559" Type="http://schemas.openxmlformats.org/officeDocument/2006/relationships/hyperlink" Target="https://www.caixa.gov.br/Downloads/sinapi-cadernos-tecnicos/SINAPI-CT-ASSENTAMENTO-DE-TUBOS-DE-PVC-E-METALICOS-EM-REDES-DE-AGUA.pdf" TargetMode="External"/><Relationship Id="rId560" Type="http://schemas.openxmlformats.org/officeDocument/2006/relationships/hyperlink" Target="https://www.caixa.gov.br/Downloads/sinapi-cadernos-tecnicos/SINAPI-CT-ASSENTAMENTO-DE-TUBOS-DE-PVC-E-METALICOS-EM-REDES-DE-AGUA.pdf" TargetMode="External"/><Relationship Id="rId561" Type="http://schemas.openxmlformats.org/officeDocument/2006/relationships/hyperlink" Target="https://www.caixa.gov.br/Downloads/sinapi-cadernos-tecnicos/SINAPI-CT-ASSENTAMENTO-DE-TUBOS-DE-PVC-E-METALICOS-EM-REDES-DE-AGUA.pdf" TargetMode="External"/><Relationship Id="rId562" Type="http://schemas.openxmlformats.org/officeDocument/2006/relationships/hyperlink" Target="https://www.caixa.gov.br/Downloads/sinapi-cadernos-tecnicos/SINAPI-CT-ASSENTAMENTO-DE-TUBOS-DE-PVC-E-METALICOS-EM-REDES-DE-AGUA.pdf" TargetMode="External"/><Relationship Id="rId563" Type="http://schemas.openxmlformats.org/officeDocument/2006/relationships/hyperlink" Target="https://www.caixa.gov.br/Downloads/sinapi-cadernos-tecnicos/SINAPI-CT-ASSENTAMENTO-DE-TUBOS-DE-PVC-E-METALICOS-EM-REDES-DE-AGUA.pdf" TargetMode="External"/><Relationship Id="rId564" Type="http://schemas.openxmlformats.org/officeDocument/2006/relationships/hyperlink" Target="https://www.caixa.gov.br/Downloads/sinapi-cadernos-tecnicos/SINAPI-CT-ASSENTAMENTO-DE-TUBOS-DE-PVC-E-METALICOS-EM-REDES-DE-AGUA.pdf" TargetMode="External"/><Relationship Id="rId565" Type="http://schemas.openxmlformats.org/officeDocument/2006/relationships/hyperlink" Target="https://www.caixa.gov.br/Downloads/sinapi-cadernos-tecnicos/SINAPI-CT-ASSENTAMENTO-DE-TUBOS-DE-PVC-E-METALICOS-EM-REDES-DE-AGUA.pdf" TargetMode="External"/><Relationship Id="rId566" Type="http://schemas.openxmlformats.org/officeDocument/2006/relationships/hyperlink" Target="https://www.caixa.gov.br/Downloads/sinapi-cadernos-tecnicos/SINAPI-CT-ASSENTAMENTO-DE-TUBOS-DE-PVC-E-METALICOS-EM-REDES-DE-AGUA.pdf" TargetMode="External"/><Relationship Id="rId567" Type="http://schemas.openxmlformats.org/officeDocument/2006/relationships/hyperlink" Target="https://www.caixa.gov.br/Downloads/sinapi-cadernos-tecnicos/SINAPI-CT-ASSENTAMENTO-DE-TUBOS-DE-PVC-E-METALICOS-EM-REDES-DE-AGUA.pdf" TargetMode="External"/><Relationship Id="rId568" Type="http://schemas.openxmlformats.org/officeDocument/2006/relationships/hyperlink" Target="https://www.caixa.gov.br/Downloads/sinapi-cadernos-tecnicos/SINAPI-CT-ASSENTAMENTO-DE-TUBOS-DE-PVC-E-METALICOS-EM-REDES-DE-AGUA.pdf" TargetMode="External"/><Relationship Id="rId569" Type="http://schemas.openxmlformats.org/officeDocument/2006/relationships/hyperlink" Target="https://www.caixa.gov.br/Downloads/sinapi-cadernos-tecnicos/SINAPI-CT-ASSENTAMENTO-DE-TUBOS-DE-PVC-E-METALICOS-EM-REDES-DE-AGUA.pdf" TargetMode="External"/><Relationship Id="rId570" Type="http://schemas.openxmlformats.org/officeDocument/2006/relationships/hyperlink" Target="https://www.caixa.gov.br/Downloads/sinapi-cadernos-tecnicos/SINAPI-CT-ASSENTAMENTO-DE-TUBOS-DE-PVC-E-METALICOS-EM-REDES-DE-AGUA.pdf" TargetMode="External"/><Relationship Id="rId571" Type="http://schemas.openxmlformats.org/officeDocument/2006/relationships/hyperlink" Target="https://www.caixa.gov.br/Downloads/sinapi-cadernos-tecnicos/SINAPI-CT-ASSENTAMENTO-DE-TUBOS-DE-PVC-E-METALICOS-EM-REDES-DE-AGUA.pdf" TargetMode="External"/><Relationship Id="rId572" Type="http://schemas.openxmlformats.org/officeDocument/2006/relationships/hyperlink" Target="https://www.caixa.gov.br/Downloads/sinapi-cadernos-tecnicos/SINAPI-CT-ASSENTAMENTO-DE-TUBOS-DE-PVC-E-METALICOS-EM-REDES-DE-AGUA.pdf" TargetMode="External"/><Relationship Id="rId573" Type="http://schemas.openxmlformats.org/officeDocument/2006/relationships/hyperlink" Target="https://www.caixa.gov.br/Downloads/sinapi-cadernos-tecnicos/SINAPI-CT-ASSENTAMENTO-DE-TUBOS-DE-PVC-E-METALICOS-EM-REDES-DE-AGUA.pdf" TargetMode="External"/><Relationship Id="rId574" Type="http://schemas.openxmlformats.org/officeDocument/2006/relationships/hyperlink" Target="https://www.caixa.gov.br/Downloads/sinapi-cadernos-tecnicos/SINAPI-CT-ASSENTAMENTO-DE-TUBOS-DE-PVC-E-METALICOS-EM-REDES-DE-AGUA.pdf" TargetMode="External"/><Relationship Id="rId575" Type="http://schemas.openxmlformats.org/officeDocument/2006/relationships/hyperlink" Target="https://www.caixa.gov.br/Downloads/sinapi-cadernos-tecnicos/SINAPI-CT-ASSENTAMENTO-DE-TUBOS-DE-PVC-E-METALICOS-EM-REDES-DE-AGUA.pdf" TargetMode="External"/><Relationship Id="rId576" Type="http://schemas.openxmlformats.org/officeDocument/2006/relationships/hyperlink" Target="https://www.caixa.gov.br/Downloads/sinapi-cadernos-tecnicos/SINAPI-CT-ASSENTAMENTO-DE-TUBOS-DE-PVC-E-METALICOS-EM-REDES-DE-AGUA.pdf" TargetMode="External"/><Relationship Id="rId577" Type="http://schemas.openxmlformats.org/officeDocument/2006/relationships/hyperlink" Target="https://www.caixa.gov.br/Downloads/sinapi-cadernos-tecnicos/SINAPI-CT-ASSENTAMENTO-DE-TUBOS-DE-PVC-E-METALICOS-EM-REDES-DE-AGUA.pdf" TargetMode="External"/><Relationship Id="rId578" Type="http://schemas.openxmlformats.org/officeDocument/2006/relationships/hyperlink" Target="https://www.caixa.gov.br/Downloads/sinapi-cadernos-tecnicos/SINAPI-CT-ASSENTAMENTO-DE-TUBOS-DE-PVC-E-METALICOS-EM-REDES-DE-AGUA.pdf" TargetMode="External"/><Relationship Id="rId579" Type="http://schemas.openxmlformats.org/officeDocument/2006/relationships/hyperlink" Target="https://www.caixa.gov.br/Downloads/sinapi-cadernos-tecnicos/SINAPI-CT-ASSENTAMENTO-DE-TUBOS-DE-PVC-E-METALICOS-EM-REDES-DE-AGUA.pdf" TargetMode="External"/><Relationship Id="rId580" Type="http://schemas.openxmlformats.org/officeDocument/2006/relationships/hyperlink" Target="https://www.caixa.gov.br/Downloads/sinapi-cadernos-tecnicos/SINAPI-CT-ASSENTAMENTO-DE-TUBOS-DE-PVC-E-METALICOS-EM-REDES-DE-AGUA.pdf" TargetMode="External"/><Relationship Id="rId581" Type="http://schemas.openxmlformats.org/officeDocument/2006/relationships/hyperlink" Target="https://www.caixa.gov.br/Downloads/sinapi-cadernos-tecnicos/SINAPI-CT-ASSENTAMENTO-DE-TUBOS-DE-PVC-E-METALICOS-EM-REDES-DE-AGUA.pdf" TargetMode="External"/><Relationship Id="rId582" Type="http://schemas.openxmlformats.org/officeDocument/2006/relationships/hyperlink" Target="https://www.caixa.gov.br/Downloads/sinapi-cadernos-tecnicos/SINAPI-CT-ASSENTAMENTO-DE-TUBOS-DE-PVC-E-METALICOS-EM-REDES-DE-AGUA.pdf" TargetMode="External"/><Relationship Id="rId583" Type="http://schemas.openxmlformats.org/officeDocument/2006/relationships/hyperlink" Target="https://www.caixa.gov.br/Downloads/sinapi-cadernos-tecnicos/SINAPI-CT-ASSENTAMENTO-DE-TUBOS-DE-PVC-E-METALICOS-EM-REDES-DE-AGUA.pdf" TargetMode="External"/><Relationship Id="rId584" Type="http://schemas.openxmlformats.org/officeDocument/2006/relationships/hyperlink" Target="https://www.caixa.gov.br/Downloads/sinapi-cadernos-tecnicos/SINAPI-CT-ASSENTAMENTO-DE-TUBOS-DE-PVC-E-METALICOS-EM-REDES-DE-AGUA.pdf" TargetMode="External"/><Relationship Id="rId585" Type="http://schemas.openxmlformats.org/officeDocument/2006/relationships/hyperlink" Target="https://www.caixa.gov.br/Downloads/sinapi-cadernos-tecnicos/SINAPI-CT-ASSENTAMENTO-DE-TUBOS-DE-PVC-E-METALICOS-EM-REDES-DE-AGUA.pdf" TargetMode="External"/><Relationship Id="rId586" Type="http://schemas.openxmlformats.org/officeDocument/2006/relationships/hyperlink" Target="https://www.caixa.gov.br/Downloads/sinapi-cadernos-tecnicos/SINAPI-CT-ASSENTAMENTO-DE-TUBOS-DE-PVC-E-METALICOS-EM-REDES-DE-AGUA.pdf" TargetMode="External"/><Relationship Id="rId587" Type="http://schemas.openxmlformats.org/officeDocument/2006/relationships/hyperlink" Target="https://www.caixa.gov.br/Downloads/sinapi-cadernos-tecnicos/SINAPI-CT-ASSENTAMENTO-DE-TUBOS-DE-PVC-E-METALICOS-EM-REDES-DE-AGUA.pdf" TargetMode="External"/><Relationship Id="rId588" Type="http://schemas.openxmlformats.org/officeDocument/2006/relationships/hyperlink" Target="https://www.caixa.gov.br/Downloads/sinapi-cadernos-tecnicos/SINAPI-CT-ASSENTAMENTO-DE-TUBOS-DE-PVC-E-METALICOS-EM-REDES-DE-AGUA.pdf" TargetMode="External"/><Relationship Id="rId589" Type="http://schemas.openxmlformats.org/officeDocument/2006/relationships/hyperlink" Target="https://www.caixa.gov.br/Downloads/sinapi-cadernos-tecnicos/SINAPI-CT-ASSENTAMENTO-DE-TUBOS-DE-PVC-E-METALICOS-EM-REDES-DE-AGUA.pdf" TargetMode="External"/><Relationship Id="rId590" Type="http://schemas.openxmlformats.org/officeDocument/2006/relationships/hyperlink" Target="https://www.caixa.gov.br/Downloads/sinapi-cadernos-tecnicos/SINAPI-CT-ASSENTAMENTO-DE-TUBOS-DE-PVC-E-METALICOS-EM-REDES-DE-AGUA.pdf" TargetMode="External"/><Relationship Id="rId591" Type="http://schemas.openxmlformats.org/officeDocument/2006/relationships/hyperlink" Target="https://www.caixa.gov.br/Downloads/sinapi-cadernos-tecnicos/SINAPI-CT-ASSENTAMENTO-DE-TUBOS-DE-PVC-E-METALICOS-EM-REDES-DE-AGUA.pdf" TargetMode="External"/><Relationship Id="rId592" Type="http://schemas.openxmlformats.org/officeDocument/2006/relationships/hyperlink" Target="https://www.caixa.gov.br/Downloads/sinapi-cadernos-tecnicos/SINAPI-CT-ASSENTAMENTO-DE-TUBOS-DE-PVC-E-METALICOS-EM-REDES-DE-AGUA.pdf" TargetMode="External"/><Relationship Id="rId593" Type="http://schemas.openxmlformats.org/officeDocument/2006/relationships/hyperlink" Target="https://www.caixa.gov.br/Downloads/sinapi-cadernos-tecnicos/SINAPI-CT-ASSENTAMENTO-DE-TUBOS-DE-PVC-E-METALICOS-EM-REDES-DE-AGUA.pdf" TargetMode="External"/><Relationship Id="rId594" Type="http://schemas.openxmlformats.org/officeDocument/2006/relationships/hyperlink" Target="https://www.caixa.gov.br/Downloads/sinapi-cadernos-tecnicos/SINAPI-CT-ASSENTAMENTO-DE-TUBOS-DE-PVC-E-METALICOS-EM-REDES-DE-AGUA.pdf" TargetMode="External"/><Relationship Id="rId595" Type="http://schemas.openxmlformats.org/officeDocument/2006/relationships/hyperlink" Target="https://www.caixa.gov.br/Downloads/sinapi-cadernos-tecnicos/SINAPI-CT-ASSENTAMENTO-DE-TUBOS-DE-PVC-E-METALICOS-EM-REDES-DE-AGUA.pdf" TargetMode="External"/><Relationship Id="rId596" Type="http://schemas.openxmlformats.org/officeDocument/2006/relationships/hyperlink" Target="https://www.caixa.gov.br/Downloads/sinapi-cadernos-tecnicos/SINAPI-CT-ASSENTAMENTO-DE-TUBOS-DE-PVC-E-METALICOS-EM-REDES-DE-AGUA.pdf" TargetMode="External"/><Relationship Id="rId597" Type="http://schemas.openxmlformats.org/officeDocument/2006/relationships/hyperlink" Target="https://www.caixa.gov.br/Downloads/sinapi-cadernos-tecnicos/SINAPI-CT-ASSENTAMENTO-DE-TUBOS-DE-PVC-E-METALICOS-EM-REDES-DE-AGUA.pdf" TargetMode="External"/><Relationship Id="rId598" Type="http://schemas.openxmlformats.org/officeDocument/2006/relationships/hyperlink" Target="https://www.caixa.gov.br/Downloads/sinapi-cadernos-tecnicos/SINAPI-CT-ASSENTAMENTO-DE-TUBOS-DE-PVC-E-METALICOS-EM-REDES-DE-AGUA.pdf" TargetMode="External"/><Relationship Id="rId599" Type="http://schemas.openxmlformats.org/officeDocument/2006/relationships/hyperlink" Target="https://www.caixa.gov.br/Downloads/sinapi-cadernos-tecnicos/SINAPI-CT-ASSENTAMENTO-DE-TUBOS-DE-PVC-E-METALICOS-EM-REDES-DE-AGUA.pdf" TargetMode="External"/><Relationship Id="rId600" Type="http://schemas.openxmlformats.org/officeDocument/2006/relationships/hyperlink" Target="https://www.caixa.gov.br/Downloads/sinapi-cadernos-tecnicos/SINAPI-CT-ASSENTAMENTO-DE-TUBOS-DE-PVC-E-METALICOS-EM-REDES-DE-AGUA.pdf" TargetMode="External"/><Relationship Id="rId601" Type="http://schemas.openxmlformats.org/officeDocument/2006/relationships/hyperlink" Target="https://www.caixa.gov.br/Downloads/sinapi-cadernos-tecnicos/SINAPI-CT-ASSENTAMENTO-DE-TUBOS-DE-PVC-E-METALICOS-EM-REDES-DE-AGUA.pdf" TargetMode="External"/><Relationship Id="rId602" Type="http://schemas.openxmlformats.org/officeDocument/2006/relationships/hyperlink" Target="https://www.caixa.gov.br/Downloads/sinapi-cadernos-tecnicos/SINAPI-CT-ASSENTAMENTO-DE-TUBOS-DE-PVC-E-METALICOS-EM-REDES-DE-AGUA.pdf" TargetMode="External"/><Relationship Id="rId603" Type="http://schemas.openxmlformats.org/officeDocument/2006/relationships/hyperlink" Target="https://www.caixa.gov.br/Downloads/sinapi-cadernos-tecnicos/SINAPI-CT-ASSENTAMENTO-DE-TUBOS-DE-PVC-E-METALICOS-EM-REDES-DE-AGUA.pdf" TargetMode="External"/><Relationship Id="rId604" Type="http://schemas.openxmlformats.org/officeDocument/2006/relationships/hyperlink" Target="https://www.caixa.gov.br/Downloads/sinapi-cadernos-tecnicos/SINAPI-CT-ASSENTAMENTO-DE-TUBOS-DE-PVC-E-METALICOS-EM-REDES-DE-AGUA.pdf" TargetMode="External"/><Relationship Id="rId605" Type="http://schemas.openxmlformats.org/officeDocument/2006/relationships/hyperlink" Target="https://www.caixa.gov.br/Downloads/sinapi-cadernos-tecnicos/SINAPI-CT-ASSENTAMENTO-DE-TUBOS-DE-PVC-E-METALICOS-EM-REDES-DE-AGUA.pdf" TargetMode="External"/><Relationship Id="rId606" Type="http://schemas.openxmlformats.org/officeDocument/2006/relationships/hyperlink" Target="https://www.caixa.gov.br/Downloads/sinapi-cadernos-tecnicos/SINAPI-CT-ASSENTAMENTO-DE-TUBOS-DE-PVC-E-METALICOS-EM-REDES-DE-AGUA.pdf" TargetMode="External"/><Relationship Id="rId607" Type="http://schemas.openxmlformats.org/officeDocument/2006/relationships/hyperlink" Target="https://www.caixa.gov.br/Downloads/sinapi-cadernos-tecnicos/SINAPI-CT-ASSENTAMENTO-DE-TUBOS-DE-PVC-E-METALICOS-EM-REDES-DE-AGUA.pdf" TargetMode="External"/><Relationship Id="rId608" Type="http://schemas.openxmlformats.org/officeDocument/2006/relationships/hyperlink" Target="https://www.caixa.gov.br/Downloads/sinapi-cadernos-tecnicos/SINAPI-CT-ASSENTAMENTO-DE-TUBOS-DE-PVC-E-METALICOS-EM-REDES-DE-AGUA.pdf" TargetMode="External"/><Relationship Id="rId609" Type="http://schemas.openxmlformats.org/officeDocument/2006/relationships/hyperlink" Target="https://www.caixa.gov.br/Downloads/sinapi-cadernos-tecnicos/SINAPI-CT-ASSENTAMENTO-DE-TUBOS-DE-PVC-E-METALICOS-EM-REDES-DE-AGUA.pdf" TargetMode="External"/><Relationship Id="rId610" Type="http://schemas.openxmlformats.org/officeDocument/2006/relationships/hyperlink" Target="https://www.caixa.gov.br/Downloads/sinapi-cadernos-tecnicos/SINAPI-CT-ASSENTAMENTO-DE-TUBOS-DE-PVC-E-METALICOS-EM-REDES-DE-AGUA.pdf" TargetMode="External"/><Relationship Id="rId611" Type="http://schemas.openxmlformats.org/officeDocument/2006/relationships/hyperlink" Target="https://www.caixa.gov.br/Downloads/sinapi-cadernos-tecnicos/SINAPI-CT-ASSENTAMENTO-DE-TUBOS-DE-PVC-E-METALICOS-EM-REDES-DE-AGUA.pdf" TargetMode="External"/><Relationship Id="rId612" Type="http://schemas.openxmlformats.org/officeDocument/2006/relationships/hyperlink" Target="https://www.caixa.gov.br/Downloads/sinapi-cadernos-tecnicos/SINAPI-CT-ASSENTAMENTO-DE-TUBOS-DE-PVC-E-METALICOS-EM-REDES-DE-AGUA.pdf" TargetMode="External"/><Relationship Id="rId613" Type="http://schemas.openxmlformats.org/officeDocument/2006/relationships/hyperlink" Target="https://www.caixa.gov.br/Downloads/sinapi-cadernos-tecnicos/SINAPI-CT-ASSENTAMENTO-DE-TUBOS-DE-PVC-E-METALICOS-EM-REDES-DE-AGUA.pdf" TargetMode="External"/><Relationship Id="rId614" Type="http://schemas.openxmlformats.org/officeDocument/2006/relationships/hyperlink" Target="https://www.caixa.gov.br/Downloads/sinapi-cadernos-tecnicos/SINAPI-CT-ASSENTAMENTO-DE-TUBOS-DE-PVC-E-METALICOS-EM-REDES-DE-AGUA.pdf" TargetMode="External"/><Relationship Id="rId615" Type="http://schemas.openxmlformats.org/officeDocument/2006/relationships/hyperlink" Target="https://www.caixa.gov.br/Downloads/sinapi-cadernos-tecnicos/SINAPI-CT-ASSENTAMENTO-DE-TUBOS-DE-PVC-E-METALICOS-EM-REDES-DE-AGUA.pdf" TargetMode="External"/><Relationship Id="rId616" Type="http://schemas.openxmlformats.org/officeDocument/2006/relationships/hyperlink" Target="https://www.caixa.gov.br/Downloads/sinapi-cadernos-tecnicos/SINAPI-CT-ASSENTAMENTO-DE-TUBOS-DE-PVC-E-METALICOS-EM-REDES-DE-AGUA.pdf" TargetMode="External"/><Relationship Id="rId617" Type="http://schemas.openxmlformats.org/officeDocument/2006/relationships/hyperlink" Target="https://www.caixa.gov.br/Downloads/sinapi-cadernos-tecnicos/SINAPI-CT-ASSENTAMENTO-DE-TUBOS-DE-PVC-E-METALICOS-EM-REDES-DE-AGUA.pdf" TargetMode="External"/><Relationship Id="rId618" Type="http://schemas.openxmlformats.org/officeDocument/2006/relationships/hyperlink" Target="https://www.caixa.gov.br/Downloads/sinapi-cadernos-tecnicos/SINAPI-CT-ASSENTAMENTO-DE-TUBOS-DE-PVC-E-METALICOS-EM-REDES-DE-AGUA.pdf" TargetMode="External"/><Relationship Id="rId619" Type="http://schemas.openxmlformats.org/officeDocument/2006/relationships/hyperlink" Target="https://www.caixa.gov.br/Downloads/sinapi-cadernos-tecnicos/SINAPI-CT-ASSENTAMENTO-DE-TUBOS-DE-PVC-E-METALICOS-EM-REDES-DE-AGUA.pdf" TargetMode="External"/><Relationship Id="rId620" Type="http://schemas.openxmlformats.org/officeDocument/2006/relationships/hyperlink" Target="https://www.caixa.gov.br/Downloads/sinapi-cadernos-tecnicos/SINAPI-CT-ASSENTAMENTO-DE-TUBOS-DE-PVC-E-METALICOS-EM-REDES-DE-AGUA.pdf" TargetMode="External"/><Relationship Id="rId621" Type="http://schemas.openxmlformats.org/officeDocument/2006/relationships/hyperlink" Target="https://www.caixa.gov.br/Downloads/sinapi-cadernos-tecnicos/SINAPI-CT-ASSENTAMENTO-DE-TUBOS-DE-PVC-E-METALICOS-EM-REDES-DE-AGUA.pdf" TargetMode="External"/><Relationship Id="rId622" Type="http://schemas.openxmlformats.org/officeDocument/2006/relationships/hyperlink" Target="https://www.caixa.gov.br/Downloads/sinapi-cadernos-tecnicos/SINAPI-CT-ASSENTAMENTO-DE-TUBOS-DE-PVC-E-METALICOS-EM-REDES-DE-AGUA.pdf" TargetMode="External"/><Relationship Id="rId623" Type="http://schemas.openxmlformats.org/officeDocument/2006/relationships/hyperlink" Target="https://www.caixa.gov.br/Downloads/sinapi-cadernos-tecnicos/SINAPI-CT-ASSENTAMENTO-DE-TUBOS-DE-PVC-E-METALICOS-EM-REDES-DE-AGUA.pdf" TargetMode="External"/><Relationship Id="rId624" Type="http://schemas.openxmlformats.org/officeDocument/2006/relationships/hyperlink" Target="https://www.caixa.gov.br/Downloads/sinapi-cadernos-tecnicos/SINAPI-CT-ASSENTAMENTO-DE-TUBOS-DE-PVC-E-METALICOS-EM-REDES-DE-AGUA.pdf" TargetMode="External"/><Relationship Id="rId625" Type="http://schemas.openxmlformats.org/officeDocument/2006/relationships/hyperlink" Target="https://www.caixa.gov.br/Downloads/sinapi-cadernos-tecnicos/SINAPI-CT-ASSENTAMENTO-DE-TUBOS-DE-PVC-E-METALICOS-EM-REDES-DE-AGUA.pdf" TargetMode="External"/><Relationship Id="rId626" Type="http://schemas.openxmlformats.org/officeDocument/2006/relationships/hyperlink" Target="https://www.caixa.gov.br/Downloads/sinapi-cadernos-tecnicos/SINAPI-CT-ASSENTAMENTO-DE-TUBOS-DE-PVC-E-METALICOS-EM-REDES-DE-AGUA.pdf" TargetMode="External"/><Relationship Id="rId627" Type="http://schemas.openxmlformats.org/officeDocument/2006/relationships/hyperlink" Target="https://www.caixa.gov.br/Downloads/sinapi-cadernos-tecnicos/SINAPI-CT-ASSENTAMENTO-DE-TUBOS-DE-PVC-E-METALICOS-EM-REDES-DE-AGUA.pdf" TargetMode="External"/><Relationship Id="rId628" Type="http://schemas.openxmlformats.org/officeDocument/2006/relationships/hyperlink" Target="https://www.caixa.gov.br/Downloads/sinapi-cadernos-tecnicos/SINAPI-CT-ASSENTAMENTO-DE-TUBOS-DE-PVC-E-METALICOS-EM-REDES-DE-AGUA.pdf" TargetMode="External"/><Relationship Id="rId629" Type="http://schemas.openxmlformats.org/officeDocument/2006/relationships/hyperlink" Target="https://www.caixa.gov.br/Downloads/sinapi-cadernos-tecnicos/SINAPI-CT-ASSENTAMENTO-DE-TUBOS-DE-PVC-E-METALICOS-EM-REDES-DE-AGUA.pdf" TargetMode="External"/><Relationship Id="rId630" Type="http://schemas.openxmlformats.org/officeDocument/2006/relationships/hyperlink" Target="https://www.caixa.gov.br/Downloads/sinapi-cadernos-tecnicos/SINAPI-CT-ASSENTAMENTO-DE-TUBOS-DE-PVC-E-METALICOS-EM-REDES-DE-AGUA.pdf" TargetMode="External"/><Relationship Id="rId631" Type="http://schemas.openxmlformats.org/officeDocument/2006/relationships/hyperlink" Target="https://www.caixa.gov.br/Downloads/sinapi-cadernos-tecnicos/SINAPI-CT-ASSENTAMENTO-DE-TUBOS-DE-PVC-E-METALICOS-EM-REDES-DE-AGUA.pdf" TargetMode="External"/><Relationship Id="rId632" Type="http://schemas.openxmlformats.org/officeDocument/2006/relationships/hyperlink" Target="https://www.caixa.gov.br/Downloads/sinapi-cadernos-tecnicos/SINAPI-CT-ASSENTAMENTO-DE-TUBOS-DE-PVC-E-METALICOS-EM-REDES-DE-AGUA.pdf" TargetMode="External"/><Relationship Id="rId633" Type="http://schemas.openxmlformats.org/officeDocument/2006/relationships/hyperlink" Target="https://www.caixa.gov.br/Downloads/sinapi-cadernos-tecnicos/SINAPI-CT-ASSENTAMENTO-DE-TUBOS-DE-PVC-E-METALICOS-EM-REDES-DE-AGUA.pdf" TargetMode="External"/><Relationship Id="rId634" Type="http://schemas.openxmlformats.org/officeDocument/2006/relationships/hyperlink" Target="https://www.caixa.gov.br/Downloads/sinapi-cadernos-tecnicos/SINAPI-CT-ASSENTAMENTO-DE-TUBOS-DE-PVC-E-METALICOS-EM-REDES-DE-AGUA.pdf" TargetMode="External"/><Relationship Id="rId635" Type="http://schemas.openxmlformats.org/officeDocument/2006/relationships/hyperlink" Target="https://www.caixa.gov.br/Downloads/sinapi-cadernos-tecnicos/SINAPI-CT-ASSENTAMENTO-DE-TUBOS-DE-PVC-E-METALICOS-EM-REDES-DE-AGUA.pdf" TargetMode="External"/><Relationship Id="rId636" Type="http://schemas.openxmlformats.org/officeDocument/2006/relationships/hyperlink" Target="https://www.caixa.gov.br/Downloads/sinapi-cadernos-tecnicos/SINAPI-CT-ASSENTAMENTO-DE-TUBOS-DE-ESGOTO-OU-DRENAGEM-PLUVIAL-EM-CONCRETO.pdf" TargetMode="External"/><Relationship Id="rId637" Type="http://schemas.openxmlformats.org/officeDocument/2006/relationships/hyperlink" Target="https://www.caixa.gov.br/Downloads/sinapi-cadernos-tecnicos/SINAPI-CT-ASSENTAMENTO-DE-TUBOS-DE-ESGOTO-OU-DRENAGEM-PLUVIAL-EM-CONCRETO.pdf" TargetMode="External"/><Relationship Id="rId638" Type="http://schemas.openxmlformats.org/officeDocument/2006/relationships/hyperlink" Target="https://www.caixa.gov.br/Downloads/sinapi-cadernos-tecnicos/SINAPI-CT-ASSENTAMENTO-DE-TUBOS-DE-ESGOTO-OU-DRENAGEM-PLUVIAL-EM-CONCRETO.pdf" TargetMode="External"/><Relationship Id="rId639" Type="http://schemas.openxmlformats.org/officeDocument/2006/relationships/hyperlink" Target="https://www.caixa.gov.br/Downloads/sinapi-cadernos-tecnicos/SINAPI-CT-ASSENTAMENTO-DE-TUBOS-DE-ESGOTO-OU-DRENAGEM-PLUVIAL-EM-CONCRETO.pdf" TargetMode="External"/><Relationship Id="rId640" Type="http://schemas.openxmlformats.org/officeDocument/2006/relationships/hyperlink" Target="https://www.caixa.gov.br/Downloads/sinapi-cadernos-tecnicos/SINAPI-CT-ASSENTAMENTO-DE-TUBOS-DE-ESGOTO-OU-DRENAGEM-PLUVIAL-EM-CONCRETO.pdf" TargetMode="External"/><Relationship Id="rId641" Type="http://schemas.openxmlformats.org/officeDocument/2006/relationships/hyperlink" Target="https://www.caixa.gov.br/Downloads/sinapi-cadernos-tecnicos/SINAPI-CT-ASSENTAMENTO-DE-TUBOS-DE-ESGOTO-OU-DRENAGEM-PLUVIAL-EM-CONCRETO.pdf" TargetMode="External"/><Relationship Id="rId642" Type="http://schemas.openxmlformats.org/officeDocument/2006/relationships/hyperlink" Target="https://www.caixa.gov.br/Downloads/sinapi-cadernos-tecnicos/SINAPI-CT-ASSENTAMENTO-DE-TUBOS-DE-ESGOTO-OU-DRENAGEM-PLUVIAL-EM-CONCRETO.pdf" TargetMode="External"/><Relationship Id="rId643" Type="http://schemas.openxmlformats.org/officeDocument/2006/relationships/hyperlink" Target="https://www.caixa.gov.br/Downloads/sinapi-cadernos-tecnicos/SINAPI-CT-ASSENTAMENTO-DE-TUBOS-DE-ESGOTO-OU-DRENAGEM-PLUVIAL-EM-CONCRETO.pdf" TargetMode="External"/><Relationship Id="rId644" Type="http://schemas.openxmlformats.org/officeDocument/2006/relationships/hyperlink" Target="https://www.caixa.gov.br/Downloads/sinapi-cadernos-tecnicos/SINAPI-CT-ASSENTAMENTO-DE-TUBOS-DE-ESGOTO-OU-DRENAGEM-PLUVIAL-EM-CONCRETO.pdf" TargetMode="External"/><Relationship Id="rId645" Type="http://schemas.openxmlformats.org/officeDocument/2006/relationships/hyperlink" Target="https://www.caixa.gov.br/Downloads/sinapi-cadernos-tecnicos/SINAPI-CT-ASSENTAMENTO-DE-TUBOS-DE-ESGOTO-OU-DRENAGEM-PLUVIAL-EM-CONCRETO.pdf" TargetMode="External"/><Relationship Id="rId646" Type="http://schemas.openxmlformats.org/officeDocument/2006/relationships/hyperlink" Target="https://www.caixa.gov.br/Downloads/sinapi-cadernos-tecnicos/SINAPI-CT-ASSENTAMENTO-DE-TUBOS-DE-ESGOTO-OU-DRENAGEM-PLUVIAL-EM-CONCRETO.pdf" TargetMode="External"/><Relationship Id="rId647" Type="http://schemas.openxmlformats.org/officeDocument/2006/relationships/hyperlink" Target="https://www.caixa.gov.br/Downloads/sinapi-cadernos-tecnicos/SINAPI-CT-ASSENTAMENTO-DE-TUBOS-DE-ESGOTO-OU-DRENAGEM-PLUVIAL-EM-CONCRETO.pdf" TargetMode="External"/><Relationship Id="rId648" Type="http://schemas.openxmlformats.org/officeDocument/2006/relationships/hyperlink" Target="https://www.caixa.gov.br/Downloads/sinapi-cadernos-tecnicos/SINAPI-CT-ASSENTAMENTO-DE-TUBOS-DE-ESGOTO-OU-DRENAGEM-PLUVIAL-EM-CONCRETO.pdf" TargetMode="External"/><Relationship Id="rId649" Type="http://schemas.openxmlformats.org/officeDocument/2006/relationships/hyperlink" Target="https://www.caixa.gov.br/Downloads/sinapi-cadernos-tecnicos/SINAPI-CT-ASSENTAMENTO-DE-TUBOS-DE-ESGOTO-OU-DRENAGEM-PLUVIAL-EM-CONCRETO.pdf" TargetMode="External"/><Relationship Id="rId650" Type="http://schemas.openxmlformats.org/officeDocument/2006/relationships/hyperlink" Target="https://www.caixa.gov.br/Downloads/sinapi-cadernos-tecnicos/SINAPI-CT-ASSENTAMENTO-DE-TUBOS-DE-ESGOTO-OU-DRENAGEM-PLUVIAL-EM-CONCRETO.pdf" TargetMode="External"/><Relationship Id="rId651" Type="http://schemas.openxmlformats.org/officeDocument/2006/relationships/hyperlink" Target="https://www.caixa.gov.br/Downloads/sinapi-cadernos-tecnicos/SINAPI-CT-ASSENTAMENTO-DE-TUBOS-DE-ESGOTO-OU-DRENAGEM-PLUVIAL-EM-CONCRETO.pdf" TargetMode="External"/><Relationship Id="rId652" Type="http://schemas.openxmlformats.org/officeDocument/2006/relationships/hyperlink" Target="https://www.caixa.gov.br/Downloads/sinapi-cadernos-tecnicos/SINAPI-CT-ASSENTAMENTO-DE-TUBOS-DE-ESGOTO-OU-DRENAGEM-PLUVIAL-EM-CONCRETO.pdf" TargetMode="External"/><Relationship Id="rId653" Type="http://schemas.openxmlformats.org/officeDocument/2006/relationships/hyperlink" Target="https://www.caixa.gov.br/Downloads/sinapi-cadernos-tecnicos/SINAPI-CT-ASSENTAMENTO-DE-TUBOS-DE-ESGOTO-OU-DRENAGEM-PLUVIAL-EM-CONCRETO.pdf" TargetMode="External"/><Relationship Id="rId654" Type="http://schemas.openxmlformats.org/officeDocument/2006/relationships/hyperlink" Target="https://www.caixa.gov.br/Downloads/sinapi-cadernos-tecnicos/SINAPI-CT-ASSENTAMENTO-DE-TUBOS-DE-ESGOTO-OU-DRENAGEM-PLUVIAL-EM-CONCRETO.pdf" TargetMode="External"/><Relationship Id="rId655" Type="http://schemas.openxmlformats.org/officeDocument/2006/relationships/hyperlink" Target="https://www.caixa.gov.br/Downloads/sinapi-cadernos-tecnicos/SINAPI-CT-ASSENTAMENTO-DE-TUBOS-DE-ESGOTO-OU-DRENAGEM-PLUVIAL-EM-CONCRETO.pdf" TargetMode="External"/><Relationship Id="rId656" Type="http://schemas.openxmlformats.org/officeDocument/2006/relationships/hyperlink" Target="https://www.caixa.gov.br/Downloads/sinapi-cadernos-tecnicos/SINAPI-CT-ASSENTAMENTO-DE-TUBOS-DE-ESGOTO-OU-DRENAGEM-PLUVIAL-EM-CONCRETO.pdf" TargetMode="External"/><Relationship Id="rId657" Type="http://schemas.openxmlformats.org/officeDocument/2006/relationships/hyperlink" Target="https://www.caixa.gov.br/Downloads/sinapi-cadernos-tecnicos/SINAPI-CT-ASSENTAMENTO-DE-TUBOS-DE-ESGOTO-OU-DRENAGEM-PLUVIAL-EM-CONCRETO.pdf" TargetMode="External"/><Relationship Id="rId658" Type="http://schemas.openxmlformats.org/officeDocument/2006/relationships/hyperlink" Target="https://www.caixa.gov.br/Downloads/sinapi-cadernos-tecnicos/SINAPI-CT-ASSENTAMENTO-DE-TUBOS-DE-ESGOTO-OU-DRENAGEM-PLUVIAL-EM-CONCRETO.pdf" TargetMode="External"/><Relationship Id="rId659" Type="http://schemas.openxmlformats.org/officeDocument/2006/relationships/hyperlink" Target="https://www.caixa.gov.br/Downloads/sinapi-cadernos-tecnicos/SINAPI-CT-ASSENTAMENTO-DE-TUBOS-DE-ESGOTO-OU-DRENAGEM-PLUVIAL-EM-CONCRETO.pdf" TargetMode="External"/><Relationship Id="rId660" Type="http://schemas.openxmlformats.org/officeDocument/2006/relationships/hyperlink" Target="https://www.caixa.gov.br/Downloads/sinapi-cadernos-tecnicos/SINAPI-CT-ASSENTAMENTO-DE-TUBOS-DE-ESGOTO-OU-DRENAGEM-PLUVIAL-EM-CONCRETO.pdf" TargetMode="External"/><Relationship Id="rId661" Type="http://schemas.openxmlformats.org/officeDocument/2006/relationships/hyperlink" Target="https://www.caixa.gov.br/Downloads/sinapi-cadernos-tecnicos/SINAPI-CT-ASSENTAMENTO-DE-TUBOS-DE-ESGOTO-OU-DRENAGEM-PLUVIAL-EM-CONCRETO.pdf" TargetMode="External"/><Relationship Id="rId662" Type="http://schemas.openxmlformats.org/officeDocument/2006/relationships/hyperlink" Target="https://www.caixa.gov.br/Downloads/sinapi-cadernos-tecnicos/SINAPI-CT-ASSENTAMENTO-DE-TUBOS-DE-ESGOTO-OU-DRENAGEM-PLUVIAL-EM-CONCRETO.pdf" TargetMode="External"/><Relationship Id="rId663" Type="http://schemas.openxmlformats.org/officeDocument/2006/relationships/hyperlink" Target="https://www.caixa.gov.br/Downloads/sinapi-cadernos-tecnicos/SINAPI-CT-ASSENTAMENTO-DE-TUBOS-DE-ESGOTO-OU-DRENAGEM-PLUVIAL-EM-CONCRETO.pdf" TargetMode="External"/><Relationship Id="rId664" Type="http://schemas.openxmlformats.org/officeDocument/2006/relationships/hyperlink" Target="https://www.caixa.gov.br/Downloads/sinapi-cadernos-tecnicos/SINAPI-CT-ASSENTAMENTO-DE-TUBOS-DE-ESGOTO-OU-DRENAGEM-PLUVIAL-EM-CONCRETO.pdf" TargetMode="External"/><Relationship Id="rId665" Type="http://schemas.openxmlformats.org/officeDocument/2006/relationships/hyperlink" Target="https://www.caixa.gov.br/Downloads/sinapi-cadernos-tecnicos/SINAPI-CT-ASSENTAMENTO-DE-TUBOS-DE-ESGOTO-OU-DRENAGEM-PLUVIAL-EM-CONCRETO.pdf" TargetMode="External"/><Relationship Id="rId666" Type="http://schemas.openxmlformats.org/officeDocument/2006/relationships/hyperlink" Target="https://www.caixa.gov.br/Downloads/sinapi-cadernos-tecnicos/SINAPI-CT-ASSENTAMENTO-DE-TUBOS-DE-ESGOTO-OU-DRENAGEM-PLUVIAL-EM-CONCRETO.pdf" TargetMode="External"/><Relationship Id="rId667" Type="http://schemas.openxmlformats.org/officeDocument/2006/relationships/hyperlink" Target="https://www.caixa.gov.br/Downloads/sinapi-cadernos-tecnicos/SINAPI-CT-ASSENTAMENTO-DE-TUBOS-DE-ESGOTO-OU-DRENAGEM-PLUVIAL-EM-CONCRETO.pdf" TargetMode="External"/><Relationship Id="rId668" Type="http://schemas.openxmlformats.org/officeDocument/2006/relationships/hyperlink" Target="https://www.caixa.gov.br/Downloads/sinapi-cadernos-tecnicos/SINAPI-CT-ASSENTAMENTO-DE-TUBOS-DE-ESGOTO-OU-DRENAGEM-PLUVIAL-EM-CONCRETO.pdf" TargetMode="External"/><Relationship Id="rId669" Type="http://schemas.openxmlformats.org/officeDocument/2006/relationships/hyperlink" Target="https://www.caixa.gov.br/Downloads/sinapi-cadernos-tecnicos/SINAPI-CT-ASSENTAMENTO-DE-TUBOS-DE-ESGOTO-OU-DRENAGEM-PLUVIAL-EM-CONCRETO.pdf" TargetMode="External"/><Relationship Id="rId670" Type="http://schemas.openxmlformats.org/officeDocument/2006/relationships/hyperlink" Target="https://www.caixa.gov.br/Downloads/sinapi-cadernos-tecnicos/SINAPI-CT-ASSENTAMENTO-DE-TUBOS-DE-ESGOTO-OU-DRENAGEM-PLUVIAL-EM-CONCRETO.pdf" TargetMode="External"/><Relationship Id="rId671" Type="http://schemas.openxmlformats.org/officeDocument/2006/relationships/hyperlink" Target="https://www.caixa.gov.br/Downloads/sinapi-cadernos-tecnicos/SINAPI-CT-ASSENTAMENTO-DE-TUBOS-DE-ESGOTO-OU-DRENAGEM-PLUVIAL-EM-CONCRETO.pdf" TargetMode="External"/><Relationship Id="rId672" Type="http://schemas.openxmlformats.org/officeDocument/2006/relationships/hyperlink" Target="https://www.caixa.gov.br/Downloads/sinapi-cadernos-tecnicos/SINAPI-CT-ASSENTAMENTO-DE-TUBOS-DE-ESGOTO-OU-DRENAGEM-PLUVIAL-EM-CONCRETO.pdf" TargetMode="External"/><Relationship Id="rId673" Type="http://schemas.openxmlformats.org/officeDocument/2006/relationships/hyperlink" Target="https://www.caixa.gov.br/Downloads/sinapi-cadernos-tecnicos/SINAPI-CT-ASSENTAMENTO-DE-TUBOS-DE-ESGOTO-OU-DRENAGEM-PLUVIAL-EM-CONCRETO.pdf" TargetMode="External"/><Relationship Id="rId674" Type="http://schemas.openxmlformats.org/officeDocument/2006/relationships/hyperlink" Target="https://www.caixa.gov.br/Downloads/sinapi-cadernos-tecnicos/SINAPI-CT-ASSENTAMENTO-DE-TUBOS-DE-ESGOTO-OU-DRENAGEM-PLUVIAL-EM-CONCRETO.pdf" TargetMode="External"/><Relationship Id="rId675" Type="http://schemas.openxmlformats.org/officeDocument/2006/relationships/hyperlink" Target="https://www.caixa.gov.br/Downloads/sinapi-cadernos-tecnicos/SINAPI-CT-ASSENTAMENTO-DE-TUBOS-DE-ESGOTO-OU-DRENAGEM-PLUVIAL-EM-CONCRETO.pdf" TargetMode="External"/><Relationship Id="rId676" Type="http://schemas.openxmlformats.org/officeDocument/2006/relationships/hyperlink" Target="https://www.caixa.gov.br/Downloads/sinapi-cadernos-tecnicos/SINAPI-CT-ASSENTAMENTO-DE-TUBOS-DE-ESGOTO-OU-DRENAGEM-PLUVIAL-EM-CONCRETO.pdf" TargetMode="External"/><Relationship Id="rId677" Type="http://schemas.openxmlformats.org/officeDocument/2006/relationships/hyperlink" Target="https://www.caixa.gov.br/Downloads/sinapi-cadernos-tecnicos/SINAPI-CT-ASSENTAMENTO-DE-TUBOS-DE-ESGOTO-OU-DRENAGEM-PLUVIAL-EM-CONCRETO.pdf" TargetMode="External"/><Relationship Id="rId678" Type="http://schemas.openxmlformats.org/officeDocument/2006/relationships/hyperlink" Target="https://www.caixa.gov.br/Downloads/sinapi-cadernos-tecnicos/SINAPI-CT-ASSENTAMENTO-DE-TUBOS-DE-ESGOTO-OU-DRENAGEM-PLUVIAL-EM-CONCRETO.pdf" TargetMode="External"/><Relationship Id="rId679" Type="http://schemas.openxmlformats.org/officeDocument/2006/relationships/hyperlink" Target="https://www.caixa.gov.br/Downloads/sinapi-cadernos-tecnicos/SINAPI-CT-ASSENTAMENTO-DE-TUBOS-DE-ESGOTO-OU-DRENAGEM-PLUVIAL-EM-CONCRETO.pdf" TargetMode="External"/><Relationship Id="rId680" Type="http://schemas.openxmlformats.org/officeDocument/2006/relationships/hyperlink" Target="https://www.caixa.gov.br/Downloads/sinapi-cadernos-tecnicos/SINAPI-CT-ASSENTAMENTO-DE-TUBOS-DE-ESGOTO-OU-DRENAGEM-PLUVIAL-EM-CONCRETO.pdf" TargetMode="External"/><Relationship Id="rId681" Type="http://schemas.openxmlformats.org/officeDocument/2006/relationships/hyperlink" Target="https://www.caixa.gov.br/Downloads/sinapi-cadernos-tecnicos/SINAPI-CT-ASSENTAMENTO-DE-TUBOS-DE-ESGOTO-OU-DRENAGEM-PLUVIAL-EM-CONCRETO.pdf" TargetMode="External"/><Relationship Id="rId682" Type="http://schemas.openxmlformats.org/officeDocument/2006/relationships/hyperlink" Target="https://www.caixa.gov.br/Downloads/sinapi-cadernos-tecnicos/SINAPI-CT-ASSENTAMENTO-DE-TUBOS-DE-ESGOTO-OU-DRENAGEM-PLUVIAL-EM-CONCRETO.pdf" TargetMode="External"/><Relationship Id="rId683" Type="http://schemas.openxmlformats.org/officeDocument/2006/relationships/hyperlink" Target="https://www.caixa.gov.br/Downloads/sinapi-cadernos-tecnicos/SINAPI-CT-ASSENTAMENTO-DE-TUBOS-DE-ESGOTO-OU-DRENAGEM-PLUVIAL-EM-CONCRETO.pdf" TargetMode="External"/><Relationship Id="rId684" Type="http://schemas.openxmlformats.org/officeDocument/2006/relationships/hyperlink" Target="https://www.caixa.gov.br/Downloads/sinapi-cadernos-tecnicos/SINAPI-CT-ASSENTAMENTO-DE-TUBOS-DE-ESGOTO-OU-DRENAGEM-PLUVIAL-EM-CONCRETO.pdf" TargetMode="External"/><Relationship Id="rId685" Type="http://schemas.openxmlformats.org/officeDocument/2006/relationships/hyperlink" Target="https://www.caixa.gov.br/Downloads/sinapi-cadernos-tecnicos/SINAPI-CT-ASSENTAMENTO-DE-TUBOS-DE-ESGOTO-OU-DRENAGEM-PLUVIAL-EM-CONCRETO.pdf" TargetMode="External"/><Relationship Id="rId686" Type="http://schemas.openxmlformats.org/officeDocument/2006/relationships/hyperlink" Target="https://www.caixa.gov.br/Downloads/sinapi-cadernos-tecnicos/SINAPI-CT-ASSENTAMENTO-DE-TUBOS-DE-ESGOTO-OU-DRENAGEM-PLUVIAL-EM-CONCRETO.pdf" TargetMode="External"/><Relationship Id="rId687" Type="http://schemas.openxmlformats.org/officeDocument/2006/relationships/hyperlink" Target="https://www.caixa.gov.br/Downloads/sinapi-cadernos-tecnicos/SINAPI-CT-ASSENTAMENTO-DE-TUBOS-DE-ESGOTO-OU-DRENAGEM-PLUVIAL-EM-CONCRETO.pdf" TargetMode="External"/><Relationship Id="rId688" Type="http://schemas.openxmlformats.org/officeDocument/2006/relationships/hyperlink" Target="https://www.caixa.gov.br/Downloads/sinapi-cadernos-tecnicos/SINAPI-CT-ASSENTAMENTO-DE-TUBOS-DE-ESGOTO-OU-DRENAGEM-PLUVIAL-EM-CONCRETO.pdf" TargetMode="External"/><Relationship Id="rId689" Type="http://schemas.openxmlformats.org/officeDocument/2006/relationships/hyperlink" Target="https://www.caixa.gov.br/Downloads/sinapi-cadernos-tecnicos/SINAPI-CT-ASSENTAMENTO-DE-TUBOS-DE-ESGOTO-OU-DRENAGEM-PLUVIAL-EM-CONCRETO.pdf" TargetMode="External"/><Relationship Id="rId690" Type="http://schemas.openxmlformats.org/officeDocument/2006/relationships/hyperlink" Target="https://www.caixa.gov.br/Downloads/sinapi-cadernos-tecnicos/SINAPI-CT-ASSENTAMENTO-DE-TUBOS-DE-ESGOTO-OU-DRENAGEM-PLUVIAL-EM-CONCRETO.pdf" TargetMode="External"/><Relationship Id="rId691" Type="http://schemas.openxmlformats.org/officeDocument/2006/relationships/hyperlink" Target="https://www.caixa.gov.br/Downloads/sinapi-cadernos-tecnicos/SINAPI-CT-ASSENTAMENTO-DE-TUBOS-DE-ESGOTO-OU-DRENAGEM-PLUVIAL-EM-CONCRETO.pdf" TargetMode="External"/><Relationship Id="rId692" Type="http://schemas.openxmlformats.org/officeDocument/2006/relationships/hyperlink" Target="https://www.caixa.gov.br/Downloads/sinapi-cadernos-tecnicos/SINAPI-CT-ASSENTAMENTO-DE-TUBOS-DE-ESGOTO-OU-DRENAGEM-PLUVIAL-EM-CONCRETO.pdf" TargetMode="External"/><Relationship Id="rId693" Type="http://schemas.openxmlformats.org/officeDocument/2006/relationships/hyperlink" Target="https://www.caixa.gov.br/Downloads/sinapi-cadernos-tecnicos/SINAPI-CT-ASSENTAMENTO-DE-TUBOS-DE-ESGOTO-OU-DRENAGEM-PLUVIAL-EM-CONCRETO.pdf" TargetMode="External"/><Relationship Id="rId694" Type="http://schemas.openxmlformats.org/officeDocument/2006/relationships/hyperlink" Target="https://www.caixa.gov.br/Downloads/sinapi-cadernos-tecnicos/SINAPI-CT-ASSENTAMENTO-DE-TUBOS-DE-ESGOTO-OU-DRENAGEM-PLUVIAL-EM-CONCRETO.pdf" TargetMode="External"/><Relationship Id="rId695" Type="http://schemas.openxmlformats.org/officeDocument/2006/relationships/hyperlink" Target="https://www.caixa.gov.br/Downloads/sinapi-cadernos-tecnicos/SINAPI-CT-ASSENTAMENTO-DE-TUBOS-DE-ESGOTO-OU-DRENAGEM-PLUVIAL-EM-CONCRETO.pdf" TargetMode="External"/><Relationship Id="rId696" Type="http://schemas.openxmlformats.org/officeDocument/2006/relationships/hyperlink" Target="https://www.caixa.gov.br/Downloads/sinapi-cadernos-tecnicos/SINAPI-CT-ASSENTAMENTO-DE-TUBOS-DE-ESGOTO-OU-DRENAGEM-PLUVIAL-EM-CONCRETO.pdf" TargetMode="External"/><Relationship Id="rId697" Type="http://schemas.openxmlformats.org/officeDocument/2006/relationships/hyperlink" Target="https://www.caixa.gov.br/Downloads/sinapi-cadernos-tecnicos/SINAPI-CT-ASSENTAMENTO-DE-TUBOS-DE-ESGOTO-OU-DRENAGEM-PLUVIAL-EM-CONCRETO.pdf" TargetMode="External"/><Relationship Id="rId698" Type="http://schemas.openxmlformats.org/officeDocument/2006/relationships/hyperlink" Target="https://www.caixa.gov.br/Downloads/sinapi-cadernos-tecnicos/SINAPI-CT-ASSENTAMENTO-DE-TUBOS-DE-ESGOTO-OU-DRENAGEM-PLUVIAL-EM-CONCRETO.pdf" TargetMode="External"/><Relationship Id="rId699" Type="http://schemas.openxmlformats.org/officeDocument/2006/relationships/hyperlink" Target="https://www.caixa.gov.br/Downloads/sinapi-cadernos-tecnicos/SINAPI-CT-ASSENTAMENTO-DE-TUBOS-DE-ESGOTO-OU-DRENAGEM-PLUVIAL-EM-CONCRETO.pdf" TargetMode="External"/><Relationship Id="rId700" Type="http://schemas.openxmlformats.org/officeDocument/2006/relationships/hyperlink" Target="https://www.caixa.gov.br/Downloads/sinapi-cadernos-tecnicos/SINAPI-CT-ASSENTAMENTO-DE-TUBOS-DE-ESGOTO-OU-DRENAGEM-PLUVIAL-EM-CONCRETO.pdf" TargetMode="External"/><Relationship Id="rId701" Type="http://schemas.openxmlformats.org/officeDocument/2006/relationships/hyperlink" Target="https://www.caixa.gov.br/Downloads/sinapi-cadernos-tecnicos/SINAPI-CT-ASSENTAMENTO-DE-TUBOS-DE-ESGOTO-OU-DRENAGEM-PLUVIAL-EM-CONCRETO.pdf" TargetMode="External"/><Relationship Id="rId702" Type="http://schemas.openxmlformats.org/officeDocument/2006/relationships/hyperlink" Target="https://www.caixa.gov.br/Downloads/sinapi-cadernos-tecnicos/SINAPI-CT-ASSENTAMENTO-DE-TUBOS-DE-ESGOTO-OU-DRENAGEM-PLUVIAL-EM-CONCRETO.pdf" TargetMode="External"/><Relationship Id="rId703" Type="http://schemas.openxmlformats.org/officeDocument/2006/relationships/hyperlink" Target="https://www.caixa.gov.br/Downloads/sinapi-cadernos-tecnicos/SINAPI-CT-ASSENTAMENTO-DE-TUBOS-DE-ESGOTO-OU-DRENAGEM-PLUVIAL-EM-CONCRETO.pdf" TargetMode="External"/><Relationship Id="rId704" Type="http://schemas.openxmlformats.org/officeDocument/2006/relationships/hyperlink" Target="https://www.caixa.gov.br/Downloads/sinapi-cadernos-tecnicos/SINAPI-CT-ASSENTAMENTO-DE-TUBOS-DE-ESGOTO-OU-DRENAGEM-PLUVIAL-EM-CONCRETO.pdf" TargetMode="External"/><Relationship Id="rId705" Type="http://schemas.openxmlformats.org/officeDocument/2006/relationships/hyperlink" Target="https://www.caixa.gov.br/Downloads/sinapi-cadernos-tecnicos/SINAPI-CT-ASSENTAMENTO-DE-TUBOS-DE-ESGOTO-OU-DRENAGEM-PLUVIAL-EM-CONCRETO.pdf" TargetMode="External"/><Relationship Id="rId706" Type="http://schemas.openxmlformats.org/officeDocument/2006/relationships/hyperlink" Target="https://www.caixa.gov.br/Downloads/sinapi-cadernos-tecnicos/SINAPI-CT-ASSENTAMENTO-DE-TUBOS-DE-ESGOTO-OU-DRENAGEM-PLUVIAL-EM-CONCRETO.pdf" TargetMode="External"/><Relationship Id="rId707" Type="http://schemas.openxmlformats.org/officeDocument/2006/relationships/hyperlink" Target="https://www.caixa.gov.br/Downloads/sinapi-cadernos-tecnicos/SINAPI-CT-ASSENTAMENTO-DE-TUBOS-DE-ESGOTO-OU-DRENAGEM-PLUVIAL-EM-CONCRETO.pdf" TargetMode="External"/><Relationship Id="rId708" Type="http://schemas.openxmlformats.org/officeDocument/2006/relationships/hyperlink" Target="https://www.caixa.gov.br/Downloads/sinapi-cadernos-tecnicos/SINAPI-CT-ASSENTAMENTO-DE-TUBOS-DE-ESGOTO-OU-DRENAGEM-PLUVIAL-EM-CONCRETO.pdf" TargetMode="External"/><Relationship Id="rId709" Type="http://schemas.openxmlformats.org/officeDocument/2006/relationships/hyperlink" Target="https://www.caixa.gov.br/Downloads/sinapi-cadernos-tecnicos/SINAPI-CT-ASSENTAMENTO-DE-TUBOS-DE-ESGOTO-OU-DRENAGEM-PLUVIAL-EM-CONCRETO.pdf" TargetMode="External"/><Relationship Id="rId710" Type="http://schemas.openxmlformats.org/officeDocument/2006/relationships/hyperlink" Target="https://www.caixa.gov.br/Downloads/sinapi-cadernos-tecnicos/SINAPI-CT-ASSENTAMENTO-DE-TUBOS-DE-ESGOTO-OU-DRENAGEM-PLUVIAL-EM-CONCRETO.pdf" TargetMode="External"/><Relationship Id="rId711" Type="http://schemas.openxmlformats.org/officeDocument/2006/relationships/hyperlink" Target="https://www.caixa.gov.br/Downloads/sinapi-cadernos-tecnicos/SINAPI-CT-ASSENTAMENTO-DE-TUBOS-DE-ESGOTO-OU-DRENAGEM-PLUVIAL-EM-CONCRETO.pdf" TargetMode="External"/><Relationship Id="rId712" Type="http://schemas.openxmlformats.org/officeDocument/2006/relationships/hyperlink" Target="https://www.caixa.gov.br/Downloads/sinapi-cadernos-tecnicos/SINAPI-CT-ASSENTAMENTO-DE-TUBOS-DE-ESGOTO-OU-DRENAGEM-PLUVIAL-EM-CONCRETO.pdf" TargetMode="External"/><Relationship Id="rId713" Type="http://schemas.openxmlformats.org/officeDocument/2006/relationships/hyperlink" Target="https://www.caixa.gov.br/Downloads/sinapi-cadernos-tecnicos/SINAPI-CT-ASSENTAMENTO-DE-TUBOS-DE-ESGOTO-OU-DRENAGEM-PLUVIAL-EM-CONCRETO.pdf" TargetMode="External"/><Relationship Id="rId714" Type="http://schemas.openxmlformats.org/officeDocument/2006/relationships/hyperlink" Target="https://www.caixa.gov.br/Downloads/sinapi-cadernos-tecnicos/SINAPI-CT-ASSENTAMENTO-DE-TUBOS-DE-ESGOTO-OU-DRENAGEM-PLUVIAL-EM-CONCRETO.pdf" TargetMode="External"/><Relationship Id="rId715" Type="http://schemas.openxmlformats.org/officeDocument/2006/relationships/hyperlink" Target="https://www.caixa.gov.br/Downloads/sinapi-cadernos-tecnicos/SINAPI-CT-ASSENTAMENTO-DE-TUBOS-DE-ESGOTO-OU-DRENAGEM-PLUVIAL-EM-CONCRETO.pdf" TargetMode="External"/><Relationship Id="rId716" Type="http://schemas.openxmlformats.org/officeDocument/2006/relationships/hyperlink" Target="https://www.caixa.gov.br/Downloads/sinapi-cadernos-tecnicos/SINAPI-CT-ASSENTAMENTO-DE-TUBOS-DE-ESGOTO-OU-DRENAGEM-PLUVIAL-EM-CONCRETO.pdf" TargetMode="External"/><Relationship Id="rId717" Type="http://schemas.openxmlformats.org/officeDocument/2006/relationships/hyperlink" Target="https://www.caixa.gov.br/Downloads/sinapi-cadernos-tecnicos/SINAPI-CT-ASSENTAMENTO-DE-TUBOS-DE-ESGOTO-OU-DRENAGEM-PLUVIAL-EM-CONCRETO.pdf" TargetMode="External"/><Relationship Id="rId718" Type="http://schemas.openxmlformats.org/officeDocument/2006/relationships/hyperlink" Target="https://www.caixa.gov.br/Downloads/sinapi-cadernos-tecnicos/SINAPI-CT-ASSENTAMENTO-DE-TUBOS-DE-ESGOTO-OU-DRENAGEM-PLUVIAL-EM-CONCRETO.pdf" TargetMode="External"/><Relationship Id="rId719" Type="http://schemas.openxmlformats.org/officeDocument/2006/relationships/hyperlink" Target="https://www.caixa.gov.br/Downloads/sinapi-cadernos-tecnicos/SINAPI-CT-ASSENTAMENTO-DE-TUBOS-DE-ESGOTO-OU-DRENAGEM-PLUVIAL-EM-CONCRETO.pdf" TargetMode="External"/><Relationship Id="rId720" Type="http://schemas.openxmlformats.org/officeDocument/2006/relationships/hyperlink" Target="https://www.caixa.gov.br/Downloads/sinapi-cadernos-tecnicos/SINAPI-CT-ASSENTAMENTO-DE-TUBOS-DE-ESGOTO-OU-DRENAGEM-PLUVIAL-EM-CONCRETO.pdf" TargetMode="External"/><Relationship Id="rId721" Type="http://schemas.openxmlformats.org/officeDocument/2006/relationships/hyperlink" Target="https://www.caixa.gov.br/Downloads/sinapi-cadernos-tecnicos/SINAPI-CT-ASSENTAMENTO-DE-TUBOS-DE-ESGOTO-OU-DRENAGEM-PLUVIAL-EM-CONCRETO.pdf" TargetMode="External"/><Relationship Id="rId722" Type="http://schemas.openxmlformats.org/officeDocument/2006/relationships/hyperlink" Target="https://www.caixa.gov.br/Downloads/sinapi-cadernos-tecnicos/SINAPI-CT-ATERRO-E-REATERRO-DE-VALAS.pdf" TargetMode="External"/><Relationship Id="rId723" Type="http://schemas.openxmlformats.org/officeDocument/2006/relationships/hyperlink" Target="https://www.caixa.gov.br/Downloads/sinapi-cadernos-tecnicos/SINAPI-CT-ATERRO-E-REATERRO-DE-VALAS.pdf" TargetMode="External"/><Relationship Id="rId724" Type="http://schemas.openxmlformats.org/officeDocument/2006/relationships/hyperlink" Target="https://www.caixa.gov.br/Downloads/sinapi-cadernos-tecnicos/SINAPI-CT-ATERRO-E-REATERRO-DE-VALAS.pdf" TargetMode="External"/><Relationship Id="rId725" Type="http://schemas.openxmlformats.org/officeDocument/2006/relationships/hyperlink" Target="https://www.caixa.gov.br/Downloads/sinapi-cadernos-tecnicos/SINAPI-CT-ATERRO-E-REATERRO-DE-VALAS.pdf" TargetMode="External"/><Relationship Id="rId726" Type="http://schemas.openxmlformats.org/officeDocument/2006/relationships/hyperlink" Target="https://www.caixa.gov.br/Downloads/sinapi-cadernos-tecnicos/SINAPI-CT-ATERRO-E-REATERRO-DE-VALAS.pdf" TargetMode="External"/><Relationship Id="rId727" Type="http://schemas.openxmlformats.org/officeDocument/2006/relationships/hyperlink" Target="https://www.caixa.gov.br/Downloads/sinapi-cadernos-tecnicos/SINAPI-CT-ATERRO-E-REATERRO-DE-VALAS.pdf" TargetMode="External"/><Relationship Id="rId728" Type="http://schemas.openxmlformats.org/officeDocument/2006/relationships/hyperlink" Target="https://www.caixa.gov.br/Downloads/sinapi-cadernos-tecnicos/SINAPI-CT-ATERRO-E-REATERRO-DE-VALAS.pdf" TargetMode="External"/><Relationship Id="rId729" Type="http://schemas.openxmlformats.org/officeDocument/2006/relationships/hyperlink" Target="https://www.caixa.gov.br/Downloads/sinapi-cadernos-tecnicos/SINAPI-CT-ATERRO-E-REATERRO-DE-VALAS.pdf" TargetMode="External"/><Relationship Id="rId730" Type="http://schemas.openxmlformats.org/officeDocument/2006/relationships/hyperlink" Target="https://www.caixa.gov.br/Downloads/sinapi-cadernos-tecnicos/SINAPI-CT-ATERRO-E-REATERRO-DE-VALAS.pdf" TargetMode="External"/><Relationship Id="rId731" Type="http://schemas.openxmlformats.org/officeDocument/2006/relationships/hyperlink" Target="https://www.caixa.gov.br/Downloads/sinapi-cadernos-tecnicos/SINAPI-CT-ATERRO-E-REATERRO-DE-VALAS.pdf" TargetMode="External"/><Relationship Id="rId732" Type="http://schemas.openxmlformats.org/officeDocument/2006/relationships/hyperlink" Target="https://www.caixa.gov.br/Downloads/sinapi-cadernos-tecnicos/SINAPI-CT-ATERRO-E-REATERRO-DE-VALAS.pdf" TargetMode="External"/><Relationship Id="rId733" Type="http://schemas.openxmlformats.org/officeDocument/2006/relationships/hyperlink" Target="https://www.caixa.gov.br/Downloads/sinapi-cadernos-tecnicos/SINAPI-CT-ATERRO-E-REATERRO-DE-VALAS.pdf" TargetMode="External"/><Relationship Id="rId734" Type="http://schemas.openxmlformats.org/officeDocument/2006/relationships/hyperlink" Target="https://www.caixa.gov.br/Downloads/sinapi-cadernos-tecnicos/SINAPI-CT-ATERRO-E-REATERRO-DE-VALAS.pdf" TargetMode="External"/><Relationship Id="rId735" Type="http://schemas.openxmlformats.org/officeDocument/2006/relationships/hyperlink" Target="https://www.caixa.gov.br/Downloads/sinapi-cadernos-tecnicos/SINAPI-CT-ATERRO-E-REATERRO-DE-VALAS.pdf" TargetMode="External"/><Relationship Id="rId736" Type="http://schemas.openxmlformats.org/officeDocument/2006/relationships/hyperlink" Target="https://www.caixa.gov.br/Downloads/sinapi-cadernos-tecnicos/SINAPI-CT-ATERRO-E-REATERRO-DE-VALAS.pdf" TargetMode="External"/><Relationship Id="rId737" Type="http://schemas.openxmlformats.org/officeDocument/2006/relationships/hyperlink" Target="https://www.caixa.gov.br/Downloads/sinapi-cadernos-tecnicos/SINAPI-CT-ATERRO-E-REATERRO-DE-VALAS.pdf" TargetMode="External"/><Relationship Id="rId738" Type="http://schemas.openxmlformats.org/officeDocument/2006/relationships/hyperlink" Target="https://www.caixa.gov.br/Downloads/sinapi-cadernos-tecnicos/SINAPI-CT-ATERRO-E-REATERRO-DE-VALAS.pdf" TargetMode="External"/><Relationship Id="rId739" Type="http://schemas.openxmlformats.org/officeDocument/2006/relationships/hyperlink" Target="https://www.caixa.gov.br/Downloads/sinapi-cadernos-tecnicos/SINAPI-CT-ATERRO-E-REATERRO-DE-VALAS.pdf" TargetMode="External"/><Relationship Id="rId740" Type="http://schemas.openxmlformats.org/officeDocument/2006/relationships/hyperlink" Target="https://www.caixa.gov.br/Downloads/sinapi-cadernos-tecnicos/SINAPI-CT-ATERRO-E-REATERRO-DE-VALAS.pdf" TargetMode="External"/><Relationship Id="rId741" Type="http://schemas.openxmlformats.org/officeDocument/2006/relationships/hyperlink" Target="https://www.caixa.gov.br/Downloads/sinapi-cadernos-tecnicos/SINAPI-CT-ATERRO-E-REATERRO-DE-VALAS.pdf" TargetMode="External"/><Relationship Id="rId742" Type="http://schemas.openxmlformats.org/officeDocument/2006/relationships/hyperlink" Target="https://www.caixa.gov.br/Downloads/sinapi-cadernos-tecnicos/SINAPI-CT-ATERRO-E-REATERRO-DE-VALAS.pdf" TargetMode="External"/><Relationship Id="rId743" Type="http://schemas.openxmlformats.org/officeDocument/2006/relationships/hyperlink" Target="https://www.caixa.gov.br/Downloads/sinapi-cadernos-tecnicos/SINAPI-CT-ATERRO-E-REATERRO-DE-VALAS.pdf" TargetMode="External"/><Relationship Id="rId744" Type="http://schemas.openxmlformats.org/officeDocument/2006/relationships/hyperlink" Target="https://www.caixa.gov.br/Downloads/sinapi-cadernos-tecnicos/SINAPI-CT-ATERRO-E-REATERRO-DE-VALAS.pdf" TargetMode="External"/><Relationship Id="rId745" Type="http://schemas.openxmlformats.org/officeDocument/2006/relationships/hyperlink" Target="https://www.caixa.gov.br/Downloads/sinapi-cadernos-tecnicos/SINAPI-CT-ATERRO-E-REATERRO-DE-VALAS.pdf" TargetMode="External"/><Relationship Id="rId746" Type="http://schemas.openxmlformats.org/officeDocument/2006/relationships/hyperlink" Target="https://www.caixa.gov.br/Downloads/sinapi-cadernos-tecnicos/SINAPI-CT-ATERRO-E-REATERRO-DE-VALAS.pdf" TargetMode="External"/><Relationship Id="rId747" Type="http://schemas.openxmlformats.org/officeDocument/2006/relationships/hyperlink" Target="https://www.caixa.gov.br/Downloads/sinapi-cadernos-tecnicos/SINAPI-CT-ATERRO-E-REATERRO-DE-VALAS.pdf" TargetMode="External"/><Relationship Id="rId748" Type="http://schemas.openxmlformats.org/officeDocument/2006/relationships/hyperlink" Target="https://www.caixa.gov.br/Downloads/sinapi-cadernos-tecnicos/SINAPI-CT-ATERRO-E-REATERRO-DE-VALAS.pdf" TargetMode="External"/><Relationship Id="rId749" Type="http://schemas.openxmlformats.org/officeDocument/2006/relationships/hyperlink" Target="https://www.caixa.gov.br/Downloads/sinapi-cadernos-tecnicos/SINAPI-CT-ATERRO-E-REATERRO-DE-VALAS.pdf" TargetMode="External"/><Relationship Id="rId750" Type="http://schemas.openxmlformats.org/officeDocument/2006/relationships/hyperlink" Target="https://www.caixa.gov.br/Downloads/sinapi-cadernos-tecnicos/SINAPI-CT-ATERRO-E-REATERRO-DE-VALAS.pdf" TargetMode="External"/><Relationship Id="rId751" Type="http://schemas.openxmlformats.org/officeDocument/2006/relationships/hyperlink" Target="https://www.caixa.gov.br/Downloads/sinapi-cadernos-tecnicos/SINAPI-CT-ATERRO-E-REATERRO-DE-VALAS.pdf" TargetMode="External"/><Relationship Id="rId752" Type="http://schemas.openxmlformats.org/officeDocument/2006/relationships/hyperlink" Target="https://www.caixa.gov.br/Downloads/sinapi-cadernos-tecnicos/SINAPI-CT-ATERRO-E-REATERRO-DE-VALAS.pdf" TargetMode="External"/><Relationship Id="rId753" Type="http://schemas.openxmlformats.org/officeDocument/2006/relationships/hyperlink" Target="https://www.caixa.gov.br/Downloads/sinapi-cadernos-tecnicos/SINAPI-CT-ATERRO-E-REATERRO-DE-VALAS.pdf" TargetMode="External"/><Relationship Id="rId754" Type="http://schemas.openxmlformats.org/officeDocument/2006/relationships/hyperlink" Target="https://www.caixa.gov.br/Downloads/sinapi-cadernos-tecnicos/SINAPI-CT-ATERRO-E-REATERRO-DE-VALAS.pdf" TargetMode="External"/><Relationship Id="rId755" Type="http://schemas.openxmlformats.org/officeDocument/2006/relationships/hyperlink" Target="https://www.caixa.gov.br/Downloads/sinapi-cadernos-tecnicos/SINAPI-CT-ATERRO-E-REATERRO-DE-VALAS.pdf" TargetMode="External"/><Relationship Id="rId756" Type="http://schemas.openxmlformats.org/officeDocument/2006/relationships/hyperlink" Target="https://www.caixa.gov.br/Downloads/sinapi-cadernos-tecnicos/SINAPI-CT-ATERRO-E-REATERRO-DE-VALAS.pdf" TargetMode="External"/><Relationship Id="rId757" Type="http://schemas.openxmlformats.org/officeDocument/2006/relationships/hyperlink" Target="https://www.caixa.gov.br/Downloads/sinapi-cadernos-tecnicos/SINAPI-CT-ATERRO-E-REATERRO-DE-VALAS.pdf" TargetMode="External"/><Relationship Id="rId758" Type="http://schemas.openxmlformats.org/officeDocument/2006/relationships/hyperlink" Target="https://www.caixa.gov.br/Downloads/sinapi-cadernos-tecnicos/SINAPI-CT-ATERRO-E-REATERRO-DE-VALAS.pdf" TargetMode="External"/><Relationship Id="rId759" Type="http://schemas.openxmlformats.org/officeDocument/2006/relationships/hyperlink" Target="https://www.caixa.gov.br/Downloads/sinapi-cadernos-tecnicos/SINAPI-CT-ATERROS-BASES-SUB-BASES-E-IMPRIMACOES.pdf" TargetMode="External"/><Relationship Id="rId760" Type="http://schemas.openxmlformats.org/officeDocument/2006/relationships/hyperlink" Target="https://www.caixa.gov.br/Downloads/sinapi-cadernos-tecnicos/SINAPI-CT-ATERROS-BASES-SUB-BASES-E-IMPRIMACOES.pdf" TargetMode="External"/><Relationship Id="rId761" Type="http://schemas.openxmlformats.org/officeDocument/2006/relationships/hyperlink" Target="https://www.caixa.gov.br/Downloads/sinapi-cadernos-tecnicos/SINAPI-CT-ATERROS-BASES-SUB-BASES-E-IMPRIMACOES.pdf" TargetMode="External"/><Relationship Id="rId762" Type="http://schemas.openxmlformats.org/officeDocument/2006/relationships/hyperlink" Target="https://www.caixa.gov.br/Downloads/sinapi-cadernos-tecnicos/SINAPI-CT-ATERROS-BASES-SUB-BASES-E-IMPRIMACOES.pdf" TargetMode="External"/><Relationship Id="rId763" Type="http://schemas.openxmlformats.org/officeDocument/2006/relationships/hyperlink" Target="https://www.caixa.gov.br/Downloads/sinapi-cadernos-tecnicos/SINAPI-CT-ATERROS-BASES-SUB-BASES-E-IMPRIMACOES.pdf" TargetMode="External"/><Relationship Id="rId764" Type="http://schemas.openxmlformats.org/officeDocument/2006/relationships/hyperlink" Target="https://www.caixa.gov.br/Downloads/sinapi-cadernos-tecnicos/SINAPI-CT-ATERROS-BASES-SUB-BASES-E-IMPRIMACOES.pdf" TargetMode="External"/><Relationship Id="rId765" Type="http://schemas.openxmlformats.org/officeDocument/2006/relationships/hyperlink" Target="https://www.caixa.gov.br/Downloads/sinapi-cadernos-tecnicos/SINAPI-CT-ATERROS-BASES-SUB-BASES-E-IMPRIMACOES.pdf" TargetMode="External"/><Relationship Id="rId766" Type="http://schemas.openxmlformats.org/officeDocument/2006/relationships/hyperlink" Target="https://www.caixa.gov.br/Downloads/sinapi-cadernos-tecnicos/SINAPI-CT-ATERROS-BASES-SUB-BASES-E-IMPRIMACOES.pdf" TargetMode="External"/><Relationship Id="rId767" Type="http://schemas.openxmlformats.org/officeDocument/2006/relationships/hyperlink" Target="https://www.caixa.gov.br/Downloads/sinapi-cadernos-tecnicos/SINAPI-CT-ATERROS-BASES-SUB-BASES-E-IMPRIMACOES.pdf" TargetMode="External"/><Relationship Id="rId768" Type="http://schemas.openxmlformats.org/officeDocument/2006/relationships/hyperlink" Target="https://www.caixa.gov.br/Downloads/sinapi-cadernos-tecnicos/SINAPI-CT-ATERROS-BASES-SUB-BASES-E-IMPRIMACOES.pdf" TargetMode="External"/><Relationship Id="rId769" Type="http://schemas.openxmlformats.org/officeDocument/2006/relationships/hyperlink" Target="https://www.caixa.gov.br/Downloads/sinapi-cadernos-tecnicos/SINAPI-CT-ATERROS-BASES-SUB-BASES-E-IMPRIMACOES.pdf" TargetMode="External"/><Relationship Id="rId770" Type="http://schemas.openxmlformats.org/officeDocument/2006/relationships/hyperlink" Target="https://www.caixa.gov.br/Downloads/sinapi-cadernos-tecnicos/SINAPI-CT-ATERROS-BASES-SUB-BASES-E-IMPRIMACOES.pdf" TargetMode="External"/><Relationship Id="rId771" Type="http://schemas.openxmlformats.org/officeDocument/2006/relationships/hyperlink" Target="https://www.caixa.gov.br/Downloads/sinapi-cadernos-tecnicos/SINAPI-CT-ATERROS-BASES-SUB-BASES-E-IMPRIMACOES.pdf" TargetMode="External"/><Relationship Id="rId772" Type="http://schemas.openxmlformats.org/officeDocument/2006/relationships/hyperlink" Target="https://www.caixa.gov.br/Downloads/sinapi-cadernos-tecnicos/SINAPI-CT-ATERROS-BASES-SUB-BASES-E-IMPRIMACOES.pdf" TargetMode="External"/><Relationship Id="rId773" Type="http://schemas.openxmlformats.org/officeDocument/2006/relationships/hyperlink" Target="https://www.caixa.gov.br/Downloads/sinapi-cadernos-tecnicos/SINAPI-CT-ATERROS-BASES-SUB-BASES-E-IMPRIMACOES.pdf" TargetMode="External"/><Relationship Id="rId774" Type="http://schemas.openxmlformats.org/officeDocument/2006/relationships/hyperlink" Target="https://www.caixa.gov.br/Downloads/sinapi-cadernos-tecnicos/SINAPI-CT-ATERROS-BASES-SUB-BASES-E-IMPRIMACOES.pdf" TargetMode="External"/><Relationship Id="rId775" Type="http://schemas.openxmlformats.org/officeDocument/2006/relationships/hyperlink" Target="https://www.caixa.gov.br/Downloads/sinapi-cadernos-tecnicos/SINAPI-CT-ATERROS-BASES-SUB-BASES-E-IMPRIMACOES.pdf" TargetMode="External"/><Relationship Id="rId776" Type="http://schemas.openxmlformats.org/officeDocument/2006/relationships/hyperlink" Target="https://www.caixa.gov.br/Downloads/sinapi-cadernos-tecnicos/SINAPI-CT-ATERROS-BASES-SUB-BASES-E-IMPRIMACOES.pdf" TargetMode="External"/><Relationship Id="rId777" Type="http://schemas.openxmlformats.org/officeDocument/2006/relationships/hyperlink" Target="https://www.caixa.gov.br/Downloads/sinapi-cadernos-tecnicos/SINAPI-CT-ATERROS-BASES-SUB-BASES-E-IMPRIMACOES.pdf" TargetMode="External"/><Relationship Id="rId778" Type="http://schemas.openxmlformats.org/officeDocument/2006/relationships/hyperlink" Target="https://www.caixa.gov.br/Downloads/sinapi-cadernos-tecnicos/SINAPI-CT-ATERROS-BASES-SUB-BASES-E-IMPRIMACOES.pdf" TargetMode="External"/><Relationship Id="rId779" Type="http://schemas.openxmlformats.org/officeDocument/2006/relationships/hyperlink" Target="https://www.caixa.gov.br/Downloads/sinapi-cadernos-tecnicos/SINAPI-CT-ATERROS-BASES-SUB-BASES-E-IMPRIMACOES.pdf" TargetMode="External"/><Relationship Id="rId780" Type="http://schemas.openxmlformats.org/officeDocument/2006/relationships/hyperlink" Target="https://www.caixa.gov.br/Downloads/sinapi-cadernos-tecnicos/SINAPI-CT-ATERROS-BASES-SUB-BASES-E-IMPRIMACOES.pdf" TargetMode="External"/><Relationship Id="rId781" Type="http://schemas.openxmlformats.org/officeDocument/2006/relationships/hyperlink" Target="https://www.caixa.gov.br/Downloads/sinapi-cadernos-tecnicos/SINAPI-CT-ATERROS-BASES-SUB-BASES-E-IMPRIMACOES.pdf" TargetMode="External"/><Relationship Id="rId782" Type="http://schemas.openxmlformats.org/officeDocument/2006/relationships/hyperlink" Target="https://www.caixa.gov.br/Downloads/sinapi-cadernos-tecnicos/SINAPI-CT-ATERROS-BASES-SUB-BASES-E-IMPRIMACOES.pdf" TargetMode="External"/><Relationship Id="rId783" Type="http://schemas.openxmlformats.org/officeDocument/2006/relationships/hyperlink" Target="https://www.caixa.gov.br/Downloads/sinapi-cadernos-tecnicos/SINAPI-CT-ATERROS-BASES-SUB-BASES-E-IMPRIMACOES.pdf" TargetMode="External"/><Relationship Id="rId784" Type="http://schemas.openxmlformats.org/officeDocument/2006/relationships/hyperlink" Target="https://www.caixa.gov.br/Downloads/sinapi-cadernos-tecnicos/SINAPI-CT-ATERROS-BASES-SUB-BASES-E-IMPRIMACOES.pdf" TargetMode="External"/><Relationship Id="rId785" Type="http://schemas.openxmlformats.org/officeDocument/2006/relationships/hyperlink" Target="https://www.caixa.gov.br/Downloads/sinapi-cadernos-tecnicos/SINAPI-CT-ATERROS-BASES-SUB-BASES-E-IMPRIMACOES.pdf" TargetMode="External"/><Relationship Id="rId786" Type="http://schemas.openxmlformats.org/officeDocument/2006/relationships/hyperlink" Target="https://www.caixa.gov.br/Downloads/sinapi-cadernos-tecnicos/SINAPI-CT-ATERROS-BASES-SUB-BASES-E-IMPRIMACOES.pdf" TargetMode="External"/><Relationship Id="rId787" Type="http://schemas.openxmlformats.org/officeDocument/2006/relationships/hyperlink" Target="https://www.caixa.gov.br/Downloads/sinapi-cadernos-tecnicos/SINAPI-CT-ATERROS-BASES-SUB-BASES-E-IMPRIMACOES.pdf" TargetMode="External"/><Relationship Id="rId788" Type="http://schemas.openxmlformats.org/officeDocument/2006/relationships/hyperlink" Target="https://www.caixa.gov.br/Downloads/sinapi-cadernos-tecnicos/SINAPI-CT-ATERROS-BASES-SUB-BASES-E-IMPRIMACOES.pdf" TargetMode="External"/><Relationship Id="rId789" Type="http://schemas.openxmlformats.org/officeDocument/2006/relationships/hyperlink" Target="https://www.caixa.gov.br/Downloads/sinapi-cadernos-tecnicos/SINAPI-CT-ATERROS-BASES-SUB-BASES-E-IMPRIMACOES.pdf" TargetMode="External"/><Relationship Id="rId790" Type="http://schemas.openxmlformats.org/officeDocument/2006/relationships/hyperlink" Target="https://www.caixa.gov.br/Downloads/sinapi-cadernos-tecnicos/SINAPI-CT-ATERROS-BASES-SUB-BASES-E-IMPRIMACOES.pdf" TargetMode="External"/><Relationship Id="rId791" Type="http://schemas.openxmlformats.org/officeDocument/2006/relationships/hyperlink" Target="https://www.caixa.gov.br/Downloads/sinapi-cadernos-tecnicos/SINAPI-CT-ATERROS-BASES-SUB-BASES-E-IMPRIMACOES.pdf" TargetMode="External"/><Relationship Id="rId792" Type="http://schemas.openxmlformats.org/officeDocument/2006/relationships/hyperlink" Target="https://www.caixa.gov.br/Downloads/sinapi-cadernos-tecnicos/SINAPI-CT-ATERROS-BASES-SUB-BASES-E-IMPRIMACOES.pdf" TargetMode="External"/><Relationship Id="rId793" Type="http://schemas.openxmlformats.org/officeDocument/2006/relationships/hyperlink" Target="https://www.caixa.gov.br/Downloads/sinapi-cadernos-tecnicos/SINAPI-CT-ATERROS-BASES-SUB-BASES-E-IMPRIMACOES.pdf" TargetMode="External"/><Relationship Id="rId794" Type="http://schemas.openxmlformats.org/officeDocument/2006/relationships/hyperlink" Target="https://www.caixa.gov.br/Downloads/sinapi-cadernos-tecnicos/SINAPI-CT-ATERROS-BASES-SUB-BASES-E-IMPRIMACOES.pdf" TargetMode="External"/><Relationship Id="rId795" Type="http://schemas.openxmlformats.org/officeDocument/2006/relationships/hyperlink" Target="https://www.caixa.gov.br/Downloads/sinapi-cadernos-tecnicos/SINAPI-CT-ATERROS-BASES-SUB-BASES-E-IMPRIMACOES.pdf" TargetMode="External"/><Relationship Id="rId796" Type="http://schemas.openxmlformats.org/officeDocument/2006/relationships/hyperlink" Target="https://www.caixa.gov.br/Downloads/sinapi-cadernos-tecnicos/SINAPI-CT-ATERROS-BASES-SUB-BASES-E-IMPRIMACOES.pdf" TargetMode="External"/><Relationship Id="rId797" Type="http://schemas.openxmlformats.org/officeDocument/2006/relationships/hyperlink" Target="https://www.caixa.gov.br/Downloads/sinapi-cadernos-tecnicos/SINAPI-CT-ATERROS-BASES-SUB-BASES-E-IMPRIMACOES.pdf" TargetMode="External"/><Relationship Id="rId798" Type="http://schemas.openxmlformats.org/officeDocument/2006/relationships/hyperlink" Target="https://www.caixa.gov.br/Downloads/sinapi-cadernos-tecnicos/SINAPI-CT-ATERROS-BASES-SUB-BASES-E-IMPRIMACOES.pdf" TargetMode="External"/><Relationship Id="rId799" Type="http://schemas.openxmlformats.org/officeDocument/2006/relationships/hyperlink" Target="https://www.caixa.gov.br/Downloads/sinapi-cadernos-tecnicos/SINAPI-CT-ATERROS-BASES-SUB-BASES-E-IMPRIMACOES.pdf" TargetMode="External"/><Relationship Id="rId800" Type="http://schemas.openxmlformats.org/officeDocument/2006/relationships/hyperlink" Target="https://www.caixa.gov.br/Downloads/sinapi-cadernos-tecnicos/SINAPI-CT-ATERROS-BASES-SUB-BASES-E-IMPRIMACOES.pdf" TargetMode="External"/><Relationship Id="rId801" Type="http://schemas.openxmlformats.org/officeDocument/2006/relationships/hyperlink" Target="https://www.caixa.gov.br/Downloads/sinapi-cadernos-tecnicos/SINAPI-CT-ATERROS-BASES-SUB-BASES-E-IMPRIMACOES.pdf" TargetMode="External"/><Relationship Id="rId802" Type="http://schemas.openxmlformats.org/officeDocument/2006/relationships/hyperlink" Target="https://www.caixa.gov.br/Downloads/sinapi-cadernos-tecnicos/SINAPI-CT-ATERROS-BASES-SUB-BASES-E-IMPRIMACOES.pdf" TargetMode="External"/><Relationship Id="rId803" Type="http://schemas.openxmlformats.org/officeDocument/2006/relationships/hyperlink" Target="https://www.caixa.gov.br/Downloads/sinapi-cadernos-tecnicos/SINAPI-CT-ATERROS-BASES-SUB-BASES-E-IMPRIMACOES.pdf" TargetMode="External"/><Relationship Id="rId804" Type="http://schemas.openxmlformats.org/officeDocument/2006/relationships/hyperlink" Target="https://www.caixa.gov.br/Downloads/sinapi-cadernos-tecnicos/SINAPI-CT-ATERROS-BASES-SUB-BASES-E-IMPRIMACOES.pdf" TargetMode="External"/><Relationship Id="rId805" Type="http://schemas.openxmlformats.org/officeDocument/2006/relationships/hyperlink" Target="https://www.caixa.gov.br/Downloads/sinapi-cadernos-tecnicos/SINAPI-CT-ATERROS-BASES-SUB-BASES-E-IMPRIMACOES.pdf" TargetMode="External"/><Relationship Id="rId806" Type="http://schemas.openxmlformats.org/officeDocument/2006/relationships/hyperlink" Target="https://www.caixa.gov.br/Downloads/sinapi-cadernos-tecnicos/SINAPI-CT-ATERROS-BASES-SUB-BASES-E-IMPRIMACOES.pdf" TargetMode="External"/><Relationship Id="rId807" Type="http://schemas.openxmlformats.org/officeDocument/2006/relationships/hyperlink" Target="https://www.caixa.gov.br/Downloads/sinapi-cadernos-tecnicos/SINAPI-CT-ATERROS-BASES-SUB-BASES-E-IMPRIMACOES.pdf" TargetMode="External"/><Relationship Id="rId808" Type="http://schemas.openxmlformats.org/officeDocument/2006/relationships/hyperlink" Target="https://www.caixa.gov.br/Downloads/sinapi-cadernos-tecnicos/SINAPI-CT-ATERROS-BASES-SUB-BASES-E-IMPRIMACOES.pdf" TargetMode="External"/><Relationship Id="rId809" Type="http://schemas.openxmlformats.org/officeDocument/2006/relationships/hyperlink" Target="https://www.caixa.gov.br/Downloads/sinapi-cadernos-tecnicos/SINAPI-CT-ATERROS-BASES-SUB-BASES-E-IMPRIMACOES.pdf" TargetMode="External"/><Relationship Id="rId810" Type="http://schemas.openxmlformats.org/officeDocument/2006/relationships/hyperlink" Target="https://www.caixa.gov.br/Downloads/sinapi-cadernos-tecnicos/SINAPI-CT-ATERROS-BASES-SUB-BASES-E-IMPRIMACOES.pdf" TargetMode="External"/><Relationship Id="rId811" Type="http://schemas.openxmlformats.org/officeDocument/2006/relationships/hyperlink" Target="https://www.caixa.gov.br/Downloads/sinapi-cadernos-tecnicos/SINAPI-CT-ATERROS-BASES-SUB-BASES-E-IMPRIMACOES.pdf" TargetMode="External"/><Relationship Id="rId812" Type="http://schemas.openxmlformats.org/officeDocument/2006/relationships/hyperlink" Target="https://www.caixa.gov.br/Downloads/sinapi-cadernos-tecnicos/SINAPI-CT-ATERROS-BASES-SUB-BASES-E-IMPRIMACOES.pdf" TargetMode="External"/><Relationship Id="rId813" Type="http://schemas.openxmlformats.org/officeDocument/2006/relationships/hyperlink" Target="https://www.caixa.gov.br/Downloads/sinapi-cadernos-tecnicos/SINAPI-CT-ATERROS-BASES-SUB-BASES-E-IMPRIMACOES.pdf" TargetMode="External"/><Relationship Id="rId814" Type="http://schemas.openxmlformats.org/officeDocument/2006/relationships/hyperlink" Target="https://www.caixa.gov.br/Downloads/sinapi-cadernos-tecnicos/SINAPI-CT-ATERROS-BASES-SUB-BASES-E-IMPRIMACOES.pdf" TargetMode="External"/><Relationship Id="rId815" Type="http://schemas.openxmlformats.org/officeDocument/2006/relationships/hyperlink" Target="https://www.caixa.gov.br/Downloads/sinapi-cadernos-tecnicos/SINAPI-CT-ATERROS-BASES-SUB-BASES-E-IMPRIMACOES.pdf" TargetMode="External"/><Relationship Id="rId816" Type="http://schemas.openxmlformats.org/officeDocument/2006/relationships/hyperlink" Target="https://www.caixa.gov.br/Downloads/sinapi-cadernos-tecnicos/SINAPI-CT-ATERROS-BASES-SUB-BASES-E-IMPRIMACOES.pdf" TargetMode="External"/><Relationship Id="rId817" Type="http://schemas.openxmlformats.org/officeDocument/2006/relationships/hyperlink" Target="https://www.caixa.gov.br/Downloads/sinapi-cadernos-tecnicos/SINAPI-CT-ATERROS-BASES-SUB-BASES-E-IMPRIMACOES.pdf" TargetMode="External"/><Relationship Id="rId818" Type="http://schemas.openxmlformats.org/officeDocument/2006/relationships/hyperlink" Target="https://www.caixa.gov.br/Downloads/sinapi-cadernos-tecnicos/SINAPI-CT-ATERROS-BASES-SUB-BASES-E-IMPRIMACOES.pdf" TargetMode="External"/><Relationship Id="rId819" Type="http://schemas.openxmlformats.org/officeDocument/2006/relationships/hyperlink" Target="https://www.caixa.gov.br/Downloads/sinapi-cadernos-tecnicos/SINAPI-CT-ATERROS-BASES-SUB-BASES-E-IMPRIMACOES.pdf" TargetMode="External"/><Relationship Id="rId820" Type="http://schemas.openxmlformats.org/officeDocument/2006/relationships/hyperlink" Target="https://www.caixa.gov.br/Downloads/sinapi-cadernos-tecnicos/SINAPI-CT-ATERROS-BASES-SUB-BASES-E-IMPRIMACOES.pdf" TargetMode="External"/><Relationship Id="rId821" Type="http://schemas.openxmlformats.org/officeDocument/2006/relationships/hyperlink" Target="https://www.caixa.gov.br/Downloads/sinapi-cadernos-tecnicos/SINAPI-CT-ATERROS-BASES-SUB-BASES-E-IMPRIMACOES.pdf" TargetMode="External"/><Relationship Id="rId822" Type="http://schemas.openxmlformats.org/officeDocument/2006/relationships/hyperlink" Target="https://www.caixa.gov.br/Downloads/sinapi-cadernos-tecnicos/SINAPI-CT-ATERROS-BASES-SUB-BASES-E-IMPRIMACOES.pdf" TargetMode="External"/><Relationship Id="rId823" Type="http://schemas.openxmlformats.org/officeDocument/2006/relationships/hyperlink" Target="https://www.caixa.gov.br/Downloads/sinapi-cadernos-tecnicos/SINAPI-CT-ATERROS-BASES-SUB-BASES-E-IMPRIMACOES.pdf" TargetMode="External"/><Relationship Id="rId824" Type="http://schemas.openxmlformats.org/officeDocument/2006/relationships/hyperlink" Target="https://www.caixa.gov.br/Downloads/sinapi-cadernos-tecnicos/SINAPI-CT-ATERROS-BASES-SUB-BASES-E-IMPRIMACOES.pdf" TargetMode="External"/><Relationship Id="rId825" Type="http://schemas.openxmlformats.org/officeDocument/2006/relationships/hyperlink" Target="https://www.caixa.gov.br/Downloads/sinapi-cadernos-tecnicos/SINAPI-CT-ATERROS-BASES-SUB-BASES-E-IMPRIMACOES.pdf" TargetMode="External"/><Relationship Id="rId826" Type="http://schemas.openxmlformats.org/officeDocument/2006/relationships/hyperlink" Target="https://www.caixa.gov.br/Downloads/sinapi-cadernos-tecnicos/SINAPI-CT-ATERROS-BASES-SUB-BASES-E-IMPRIMACOES.pdf" TargetMode="External"/><Relationship Id="rId827" Type="http://schemas.openxmlformats.org/officeDocument/2006/relationships/hyperlink" Target="https://www.caixa.gov.br/Downloads/sinapi-cadernos-tecnicos/SINAPI-CT-ATERROS-BASES-SUB-BASES-E-IMPRIMACOES.pdf" TargetMode="External"/><Relationship Id="rId828" Type="http://schemas.openxmlformats.org/officeDocument/2006/relationships/hyperlink" Target="https://www.caixa.gov.br/Downloads/sinapi-cadernos-tecnicos/SINAPI-CT-ATERROS-BASES-SUB-BASES-E-IMPRIMACOES.pdf" TargetMode="External"/><Relationship Id="rId829" Type="http://schemas.openxmlformats.org/officeDocument/2006/relationships/hyperlink" Target="https://www.caixa.gov.br/Downloads/sinapi-cadernos-tecnicos/SINAPI-CT-ATERROS-BASES-SUB-BASES-E-IMPRIMACOES.pdf" TargetMode="External"/><Relationship Id="rId830" Type="http://schemas.openxmlformats.org/officeDocument/2006/relationships/hyperlink" Target="https://www.caixa.gov.br/Downloads/sinapi-cadernos-tecnicos/SINAPI-CT-ATERROS-BASES-SUB-BASES-E-IMPRIMACOES.pdf" TargetMode="External"/><Relationship Id="rId831" Type="http://schemas.openxmlformats.org/officeDocument/2006/relationships/hyperlink" Target="https://www.caixa.gov.br/Downloads/sinapi-cadernos-tecnicos/SINAPI-CT-ATERROS-BASES-SUB-BASES-E-IMPRIMACOES.pdf" TargetMode="External"/><Relationship Id="rId832" Type="http://schemas.openxmlformats.org/officeDocument/2006/relationships/hyperlink" Target="https://www.caixa.gov.br/Downloads/sinapi-cadernos-tecnicos/SINAPI-CT-ATERROS-BASES-SUB-BASES-E-IMPRIMACOES.pdf" TargetMode="External"/><Relationship Id="rId833" Type="http://schemas.openxmlformats.org/officeDocument/2006/relationships/hyperlink" Target="https://www.caixa.gov.br/Downloads/sinapi-cadernos-tecnicos/SINAPI-CT-ATERROS-BASES-SUB-BASES-E-IMPRIMACOES.pdf" TargetMode="External"/><Relationship Id="rId834" Type="http://schemas.openxmlformats.org/officeDocument/2006/relationships/hyperlink" Target="https://www.caixa.gov.br/Downloads/sinapi-cadernos-tecnicos/SINAPI-CT-ATERROS-BASES-SUB-BASES-E-IMPRIMACOES.pdf" TargetMode="External"/><Relationship Id="rId835" Type="http://schemas.openxmlformats.org/officeDocument/2006/relationships/hyperlink" Target="https://www.caixa.gov.br/Downloads/sinapi-cadernos-tecnicos/SINAPI-CT-ATERROS-BASES-SUB-BASES-E-IMPRIMACOES.pdf" TargetMode="External"/><Relationship Id="rId836" Type="http://schemas.openxmlformats.org/officeDocument/2006/relationships/hyperlink" Target="https://www.caixa.gov.br/Downloads/sinapi-cadernos-tecnicos/SINAPI-CT-ATERROS-BASES-SUB-BASES-E-IMPRIMACOES.pdf" TargetMode="External"/><Relationship Id="rId837" Type="http://schemas.openxmlformats.org/officeDocument/2006/relationships/hyperlink" Target="https://www.caixa.gov.br/Downloads/sinapi-cadernos-tecnicos/SINAPI-CT-ATERROS-BASES-SUB-BASES-E-IMPRIMACOES.pdf" TargetMode="External"/><Relationship Id="rId838" Type="http://schemas.openxmlformats.org/officeDocument/2006/relationships/hyperlink" Target="https://www.caixa.gov.br/Downloads/sinapi-cadernos-tecnicos/SINAPI-CT-ATERROS-BASES-SUB-BASES-E-IMPRIMACOES.pdf" TargetMode="External"/><Relationship Id="rId839" Type="http://schemas.openxmlformats.org/officeDocument/2006/relationships/hyperlink" Target="https://www.caixa.gov.br/Downloads/sinapi-cadernos-tecnicos/SINAPI-CT-ATERROS-BASES-SUB-BASES-E-IMPRIMACOES.pdf" TargetMode="External"/><Relationship Id="rId840" Type="http://schemas.openxmlformats.org/officeDocument/2006/relationships/hyperlink" Target="https://www.caixa.gov.br/Downloads/sinapi-cadernos-tecnicos/SINAPI-CT-ATERROS-BASES-SUB-BASES-E-IMPRIMACOES.pdf" TargetMode="External"/><Relationship Id="rId841" Type="http://schemas.openxmlformats.org/officeDocument/2006/relationships/hyperlink" Target="https://www.caixa.gov.br/Downloads/sinapi-cadernos-tecnicos/SINAPI-CT-ATERROS-BASES-SUB-BASES-E-IMPRIMACOES.pdf" TargetMode="External"/><Relationship Id="rId842" Type="http://schemas.openxmlformats.org/officeDocument/2006/relationships/hyperlink" Target="https://www.caixa.gov.br/Downloads/sinapi-cadernos-tecnicos/SINAPI-CT-ATERROS-BASES-SUB-BASES-E-IMPRIMACOES.pdf" TargetMode="External"/><Relationship Id="rId843" Type="http://schemas.openxmlformats.org/officeDocument/2006/relationships/hyperlink" Target="https://www.caixa.gov.br/Downloads/sinapi-cadernos-tecnicos/SINAPI-CT-ATERROS-BASES-SUB-BASES-E-IMPRIMACOES.pdf" TargetMode="External"/><Relationship Id="rId844" Type="http://schemas.openxmlformats.org/officeDocument/2006/relationships/hyperlink" Target="https://www.caixa.gov.br/Downloads/sinapi-cadernos-tecnicos/SINAPI-CT-ATERROS-BASES-SUB-BASES-E-IMPRIMACOES.pdf" TargetMode="External"/><Relationship Id="rId845" Type="http://schemas.openxmlformats.org/officeDocument/2006/relationships/hyperlink" Target="https://www.caixa.gov.br/Downloads/sinapi-cadernos-tecnicos/SINAPI-CT-ATERROS-BASES-SUB-BASES-E-IMPRIMACOES.pdf" TargetMode="External"/><Relationship Id="rId846" Type="http://schemas.openxmlformats.org/officeDocument/2006/relationships/hyperlink" Target="https://www.caixa.gov.br/Downloads/sinapi-cadernos-tecnicos/SINAPI-CT-ATERROS-BASES-SUB-BASES-E-IMPRIMACOES.pdf" TargetMode="External"/><Relationship Id="rId847" Type="http://schemas.openxmlformats.org/officeDocument/2006/relationships/hyperlink" Target="https://www.caixa.gov.br/Downloads/sinapi-cadernos-tecnicos/SINAPI-CT-ATERROS-BASES-SUB-BASES-E-IMPRIMACOES.pdf" TargetMode="External"/><Relationship Id="rId848" Type="http://schemas.openxmlformats.org/officeDocument/2006/relationships/hyperlink" Target="https://www.caixa.gov.br/Downloads/sinapi-cadernos-tecnicos/SINAPI-CT-ATERROS-BASES-SUB-BASES-E-IMPRIMACOES.pdf" TargetMode="External"/><Relationship Id="rId849" Type="http://schemas.openxmlformats.org/officeDocument/2006/relationships/hyperlink" Target="https://www.caixa.gov.br/Downloads/sinapi-cadernos-tecnicos/SINAPI-CT-ATERROS-BASES-SUB-BASES-E-IMPRIMACOES.pdf" TargetMode="External"/><Relationship Id="rId850" Type="http://schemas.openxmlformats.org/officeDocument/2006/relationships/hyperlink" Target="https://www.caixa.gov.br/Downloads/sinapi-cadernos-tecnicos/SINAPI-CT-ATERROS-BASES-SUB-BASES-E-IMPRIMACOES.pdf" TargetMode="External"/><Relationship Id="rId851" Type="http://schemas.openxmlformats.org/officeDocument/2006/relationships/hyperlink" Target="https://www.caixa.gov.br/Downloads/sinapi-cadernos-tecnicos/SINAPI-CT-ATERROS-BASES-SUB-BASES-E-IMPRIMACOES.pdf" TargetMode="External"/><Relationship Id="rId852" Type="http://schemas.openxmlformats.org/officeDocument/2006/relationships/hyperlink" Target="https://www.caixa.gov.br/Downloads/sinapi-cadernos-tecnicos/SINAPI-CT-ATERROS-BASES-SUB-BASES-E-IMPRIMACOES.pdf" TargetMode="External"/><Relationship Id="rId853" Type="http://schemas.openxmlformats.org/officeDocument/2006/relationships/hyperlink" Target="https://www.caixa.gov.br/Downloads/sinapi-cadernos-tecnicos/SINAPI-CT-ATERROS-BASES-SUB-BASES-E-IMPRIMACOES.pdf" TargetMode="External"/><Relationship Id="rId854" Type="http://schemas.openxmlformats.org/officeDocument/2006/relationships/hyperlink" Target="https://www.caixa.gov.br/Downloads/sinapi-cadernos-tecnicos/SINAPI-CT-ATERROS-BASES-SUB-BASES-E-IMPRIMACOES.pdf" TargetMode="External"/><Relationship Id="rId855" Type="http://schemas.openxmlformats.org/officeDocument/2006/relationships/hyperlink" Target="https://www.caixa.gov.br/Downloads/sinapi-cadernos-tecnicos/SINAPI-CT-ATERROS-BASES-SUB-BASES-E-IMPRIMACOES.pdf" TargetMode="External"/><Relationship Id="rId856" Type="http://schemas.openxmlformats.org/officeDocument/2006/relationships/hyperlink" Target="https://www.caixa.gov.br/Downloads/sinapi-cadernos-tecnicos/SINAPI-CT-ATERROS-BASES-SUB-BASES-E-IMPRIMACOES.pdf" TargetMode="External"/><Relationship Id="rId857" Type="http://schemas.openxmlformats.org/officeDocument/2006/relationships/hyperlink" Target="https://www.caixa.gov.br/Downloads/sinapi-cadernos-tecnicos/SINAPI-CT-ATERROS-BASES-SUB-BASES-E-IMPRIMACOES.pdf" TargetMode="External"/><Relationship Id="rId858" Type="http://schemas.openxmlformats.org/officeDocument/2006/relationships/hyperlink" Target="https://www.caixa.gov.br/Downloads/sinapi-cadernos-tecnicos/SINAPI-CT-ATERROS-BASES-SUB-BASES-E-IMPRIMACOES.pdf" TargetMode="External"/><Relationship Id="rId859" Type="http://schemas.openxmlformats.org/officeDocument/2006/relationships/hyperlink" Target="https://www.caixa.gov.br/Downloads/sinapi-cadernos-tecnicos/SINAPI-CT-ATERROS-BASES-SUB-BASES-E-IMPRIMACOES.pdf" TargetMode="External"/><Relationship Id="rId860" Type="http://schemas.openxmlformats.org/officeDocument/2006/relationships/hyperlink" Target="https://www.caixa.gov.br/Downloads/sinapi-cadernos-tecnicos/SINAPI-CT-ATERROS-BASES-SUB-BASES-E-IMPRIMACOES.pdf" TargetMode="External"/><Relationship Id="rId861" Type="http://schemas.openxmlformats.org/officeDocument/2006/relationships/hyperlink" Target="https://www.caixa.gov.br/Downloads/sinapi-cadernos-tecnicos/SINAPI-CT-ATERROS-BASES-SUB-BASES-E-IMPRIMACOES.pdf" TargetMode="External"/><Relationship Id="rId862" Type="http://schemas.openxmlformats.org/officeDocument/2006/relationships/hyperlink" Target="https://www.caixa.gov.br/Downloads/sinapi-cadernos-tecnicos/SINAPI-CT-ATERROS-BASES-SUB-BASES-E-IMPRIMACOES.pdf" TargetMode="External"/><Relationship Id="rId863" Type="http://schemas.openxmlformats.org/officeDocument/2006/relationships/hyperlink" Target="https://www.caixa.gov.br/Downloads/sinapi-cadernos-tecnicos/SINAPI-CT-ATERROS-BASES-SUB-BASES-E-IMPRIMACOES.pdf" TargetMode="External"/><Relationship Id="rId864" Type="http://schemas.openxmlformats.org/officeDocument/2006/relationships/hyperlink" Target="https://www.caixa.gov.br/Downloads/sinapi-cadernos-tecnicos/SINAPI-CT-ATERROS-BASES-SUB-BASES-E-IMPRIMACOES.pdf" TargetMode="External"/><Relationship Id="rId865" Type="http://schemas.openxmlformats.org/officeDocument/2006/relationships/hyperlink" Target="https://www.caixa.gov.br/Downloads/sinapi-cadernos-tecnicos/SINAPI-CT-ATERROS-BASES-SUB-BASES-E-IMPRIMACOES.pdf" TargetMode="External"/><Relationship Id="rId866" Type="http://schemas.openxmlformats.org/officeDocument/2006/relationships/hyperlink" Target="https://www.caixa.gov.br/Downloads/sinapi-cadernos-tecnicos/SINAPI-CT-ATERROS-BASES-SUB-BASES-E-IMPRIMACOES.pdf" TargetMode="External"/><Relationship Id="rId867" Type="http://schemas.openxmlformats.org/officeDocument/2006/relationships/hyperlink" Target="https://www.caixa.gov.br/Downloads/sinapi-cadernos-tecnicos/SINAPI-CT-ATERROS-BASES-SUB-BASES-E-IMPRIMACOES.pdf" TargetMode="External"/><Relationship Id="rId868" Type="http://schemas.openxmlformats.org/officeDocument/2006/relationships/hyperlink" Target="https://www.caixa.gov.br/Downloads/sinapi-cadernos-tecnicos/SINAPI-CT-ATERROS-BASES-SUB-BASES-E-IMPRIMACOES.pdf" TargetMode="External"/><Relationship Id="rId869" Type="http://schemas.openxmlformats.org/officeDocument/2006/relationships/hyperlink" Target="https://www.caixa.gov.br/Downloads/sinapi-cadernos-tecnicos/SINAPI-CT-ATERROS-BASES-SUB-BASES-E-IMPRIMACOES.pdf" TargetMode="External"/><Relationship Id="rId870" Type="http://schemas.openxmlformats.org/officeDocument/2006/relationships/hyperlink" Target="https://www.caixa.gov.br/Downloads/sinapi-cadernos-tecnicos/SINAPI-CT-ATERROS-BASES-SUB-BASES-E-IMPRIMACOES.pdf" TargetMode="External"/><Relationship Id="rId871" Type="http://schemas.openxmlformats.org/officeDocument/2006/relationships/hyperlink" Target="https://www.caixa.gov.br/Downloads/sinapi-cadernos-tecnicos/SINAPI-CT-ATERROS-BASES-SUB-BASES-E-IMPRIMACOES.pdf" TargetMode="External"/><Relationship Id="rId872" Type="http://schemas.openxmlformats.org/officeDocument/2006/relationships/hyperlink" Target="https://www.caixa.gov.br/Downloads/sinapi-cadernos-tecnicos/SINAPI-CT-ATERROS-BASES-SUB-BASES-E-IMPRIMACOES.pdf" TargetMode="External"/><Relationship Id="rId873" Type="http://schemas.openxmlformats.org/officeDocument/2006/relationships/hyperlink" Target="https://www.caixa.gov.br/Downloads/sinapi-cadernos-tecnicos/SINAPI-CT-ATERROS-BASES-SUB-BASES-E-IMPRIMACOES.pdf" TargetMode="External"/><Relationship Id="rId874" Type="http://schemas.openxmlformats.org/officeDocument/2006/relationships/hyperlink" Target="https://www.caixa.gov.br/Downloads/sinapi-cadernos-tecnicos/SINAPI-CT-ATERROS-BASES-SUB-BASES-E-IMPRIMACOES.pdf" TargetMode="External"/><Relationship Id="rId875" Type="http://schemas.openxmlformats.org/officeDocument/2006/relationships/hyperlink" Target="https://www.caixa.gov.br/Downloads/sinapi-cadernos-tecnicos/SINAPI-CT-ATERROS-BASES-SUB-BASES-E-IMPRIMACOES.pdf" TargetMode="External"/><Relationship Id="rId876" Type="http://schemas.openxmlformats.org/officeDocument/2006/relationships/hyperlink" Target="https://www.caixa.gov.br/Downloads/sinapi-cadernos-tecnicos/SINAPI-CT-ATERROS-BASES-SUB-BASES-E-IMPRIMACOES.pdf" TargetMode="External"/><Relationship Id="rId877" Type="http://schemas.openxmlformats.org/officeDocument/2006/relationships/hyperlink" Target="https://www.caixa.gov.br/Downloads/sinapi-cadernos-tecnicos/SINAPI-CT-ATERROS-BASES-SUB-BASES-E-IMPRIMACOES.pdf" TargetMode="External"/><Relationship Id="rId878" Type="http://schemas.openxmlformats.org/officeDocument/2006/relationships/hyperlink" Target="https://www.caixa.gov.br/Downloads/sinapi-cadernos-tecnicos/SINAPI-CT-ATERROS-BASES-SUB-BASES-E-IMPRIMACOES.pdf" TargetMode="External"/><Relationship Id="rId879" Type="http://schemas.openxmlformats.org/officeDocument/2006/relationships/hyperlink" Target="https://www.caixa.gov.br/Downloads/sinapi-cadernos-tecnicos/SINAPI-CT-ATERROS-BASES-SUB-BASES-E-IMPRIMACOES.pdf" TargetMode="External"/><Relationship Id="rId880" Type="http://schemas.openxmlformats.org/officeDocument/2006/relationships/hyperlink" Target="https://www.caixa.gov.br/Downloads/sinapi-cadernos-tecnicos/SINAPI-CT-ATERROS-BASES-SUB-BASES-E-IMPRIMACOES.pdf" TargetMode="External"/><Relationship Id="rId881" Type="http://schemas.openxmlformats.org/officeDocument/2006/relationships/hyperlink" Target="https://www.caixa.gov.br/Downloads/sinapi-cadernos-tecnicos/SINAPI-CT-ATERROS-BASES-SUB-BASES-E-IMPRIMACOES.pdf" TargetMode="External"/><Relationship Id="rId882" Type="http://schemas.openxmlformats.org/officeDocument/2006/relationships/hyperlink" Target="https://www.caixa.gov.br/Downloads/sinapi-cadernos-tecnicos/SINAPI-CT-ATERROS-BASES-SUB-BASES-E-IMPRIMACOES.pdf" TargetMode="External"/><Relationship Id="rId883" Type="http://schemas.openxmlformats.org/officeDocument/2006/relationships/hyperlink" Target="https://www.caixa.gov.br/Downloads/sinapi-cadernos-tecnicos/SINAPI-CT-ATERROS-BASES-SUB-BASES-E-IMPRIMACOES.pdf" TargetMode="External"/><Relationship Id="rId884" Type="http://schemas.openxmlformats.org/officeDocument/2006/relationships/hyperlink" Target="https://www.caixa.gov.br/Downloads/sinapi-cadernos-tecnicos/SINAPI-CT-ATERROS-BASES-SUB-BASES-E-IMPRIMACOES.pdf" TargetMode="External"/><Relationship Id="rId885" Type="http://schemas.openxmlformats.org/officeDocument/2006/relationships/hyperlink" Target="https://www.caixa.gov.br/Downloads/sinapi-cadernos-tecnicos/SINAPI-CT-ATERROS-BASES-SUB-BASES-E-IMPRIMACOES.pdf" TargetMode="External"/><Relationship Id="rId886" Type="http://schemas.openxmlformats.org/officeDocument/2006/relationships/hyperlink" Target="https://www.caixa.gov.br/Downloads/sinapi-cadernos-tecnicos/SINAPI-CT-ATERROS-BASES-SUB-BASES-E-IMPRIMACOES.pdf" TargetMode="External"/><Relationship Id="rId887" Type="http://schemas.openxmlformats.org/officeDocument/2006/relationships/hyperlink" Target="https://www.caixa.gov.br/Downloads/sinapi-cadernos-tecnicos/SINAPI-CT-ATERROS-BASES-SUB-BASES-E-IMPRIMACOES.pdf" TargetMode="External"/><Relationship Id="rId888" Type="http://schemas.openxmlformats.org/officeDocument/2006/relationships/hyperlink" Target="https://www.caixa.gov.br/Downloads/sinapi-cadernos-tecnicos/SINAPI-CT-ATERROS-BASES-SUB-BASES-E-IMPRIMACOES.pdf" TargetMode="External"/><Relationship Id="rId889" Type="http://schemas.openxmlformats.org/officeDocument/2006/relationships/hyperlink" Target="https://www.caixa.gov.br/Downloads/sinapi-cadernos-tecnicos/SINAPI-CT-ATERROS-BASES-SUB-BASES-E-IMPRIMACOES.pdf" TargetMode="External"/><Relationship Id="rId890" Type="http://schemas.openxmlformats.org/officeDocument/2006/relationships/hyperlink" Target="https://www.caixa.gov.br/Downloads/sinapi-cadernos-tecnicos/SINAPI-CT-ATERROS-BASES-SUB-BASES-E-IMPRIMACOES.pdf" TargetMode="External"/><Relationship Id="rId891" Type="http://schemas.openxmlformats.org/officeDocument/2006/relationships/hyperlink" Target="https://www.caixa.gov.br/Downloads/sinapi-cadernos-tecnicos/SINAPI-CT-ATERROS-BASES-SUB-BASES-E-IMPRIMACOES.pdf" TargetMode="External"/><Relationship Id="rId892" Type="http://schemas.openxmlformats.org/officeDocument/2006/relationships/hyperlink" Target="https://www.caixa.gov.br/Downloads/sinapi-cadernos-tecnicos/SINAPI-CT-ATERROS-BASES-SUB-BASES-E-IMPRIMACOES.pdf" TargetMode="External"/><Relationship Id="rId893" Type="http://schemas.openxmlformats.org/officeDocument/2006/relationships/hyperlink" Target="https://www.caixa.gov.br/Downloads/sinapi-cadernos-tecnicos/SINAPI-CT-ATERROS-BASES-SUB-BASES-E-IMPRIMACOES.pdf" TargetMode="External"/><Relationship Id="rId894" Type="http://schemas.openxmlformats.org/officeDocument/2006/relationships/hyperlink" Target="https://www.caixa.gov.br/Downloads/sinapi-cadernos-tecnicos/SINAPI-CT-ATERROS-BASES-SUB-BASES-E-IMPRIMACOES.pdf" TargetMode="External"/><Relationship Id="rId895" Type="http://schemas.openxmlformats.org/officeDocument/2006/relationships/hyperlink" Target="https://www.caixa.gov.br/Downloads/sinapi-cadernos-tecnicos/SINAPI-CT-ATERROS-BASES-SUB-BASES-E-IMPRIMACOES.pdf" TargetMode="External"/><Relationship Id="rId896" Type="http://schemas.openxmlformats.org/officeDocument/2006/relationships/hyperlink" Target="https://www.caixa.gov.br/Downloads/sinapi-cadernos-tecnicos/SINAPI-CT-ATERROS-BASES-SUB-BASES-E-IMPRIMACOES.pdf" TargetMode="External"/><Relationship Id="rId897" Type="http://schemas.openxmlformats.org/officeDocument/2006/relationships/hyperlink" Target="https://www.caixa.gov.br/Downloads/sinapi-cadernos-tecnicos/SINAPI-CT-ATERROS-BASES-SUB-BASES-E-IMPRIMACOES.pdf" TargetMode="External"/><Relationship Id="rId898" Type="http://schemas.openxmlformats.org/officeDocument/2006/relationships/hyperlink" Target="https://www.caixa.gov.br/Downloads/sinapi-cadernos-tecnicos/SINAPI-CT-ATERROS-BASES-SUB-BASES-E-IMPRIMACOES.pdf" TargetMode="External"/><Relationship Id="rId899" Type="http://schemas.openxmlformats.org/officeDocument/2006/relationships/hyperlink" Target="https://www.caixa.gov.br/Downloads/sinapi-cadernos-tecnicos/SINAPI-CT-ATERROS-BASES-SUB-BASES-E-IMPRIMACOES.pdf" TargetMode="External"/><Relationship Id="rId900" Type="http://schemas.openxmlformats.org/officeDocument/2006/relationships/hyperlink" Target="https://www.caixa.gov.br/Downloads/sinapi-cadernos-tecnicos/SINAPI-CT-ATERROS-BASES-SUB-BASES-E-IMPRIMACOES.pdf" TargetMode="External"/><Relationship Id="rId901" Type="http://schemas.openxmlformats.org/officeDocument/2006/relationships/hyperlink" Target="https://www.caixa.gov.br/Downloads/sinapi-cadernos-tecnicos/SINAPI-CT-ATERROS-BASES-SUB-BASES-E-IMPRIMACOES.pdf" TargetMode="External"/><Relationship Id="rId902" Type="http://schemas.openxmlformats.org/officeDocument/2006/relationships/hyperlink" Target="https://www.caixa.gov.br/Downloads/sinapi-cadernos-tecnicos/SINAPI-CT-ATERROS-BASES-SUB-BASES-E-IMPRIMACOES.pdf" TargetMode="External"/><Relationship Id="rId903" Type="http://schemas.openxmlformats.org/officeDocument/2006/relationships/hyperlink" Target="https://www.caixa.gov.br/Downloads/sinapi-cadernos-tecnicos/SINAPI-CT-ATERROS-BASES-SUB-BASES-E-IMPRIMACOES.pdf" TargetMode="External"/><Relationship Id="rId904" Type="http://schemas.openxmlformats.org/officeDocument/2006/relationships/hyperlink" Target="https://www.caixa.gov.br/Downloads/sinapi-cadernos-tecnicos/SINAPI-CT-ATERROS-BASES-SUB-BASES-E-IMPRIMACOES.pdf" TargetMode="External"/><Relationship Id="rId905" Type="http://schemas.openxmlformats.org/officeDocument/2006/relationships/hyperlink" Target="https://www.caixa.gov.br/Downloads/sinapi-cadernos-tecnicos/SINAPI-CT-ATERROS-BASES-SUB-BASES-E-IMPRIMACOES.pdf" TargetMode="External"/><Relationship Id="rId906" Type="http://schemas.openxmlformats.org/officeDocument/2006/relationships/hyperlink" Target="https://www.caixa.gov.br/Downloads/sinapi-cadernos-tecnicos/SINAPI-CT-ATERROS-BASES-SUB-BASES-E-IMPRIMACOES.pdf" TargetMode="External"/><Relationship Id="rId907" Type="http://schemas.openxmlformats.org/officeDocument/2006/relationships/hyperlink" Target="https://www.caixa.gov.br/Downloads/sinapi-cadernos-tecnicos/SINAPI-CT-ATERROS-BASES-SUB-BASES-E-IMPRIMACOES.pdf" TargetMode="External"/><Relationship Id="rId908" Type="http://schemas.openxmlformats.org/officeDocument/2006/relationships/hyperlink" Target="https://www.caixa.gov.br/Downloads/sinapi-cadernos-tecnicos/SINAPI-CT-ATERROS-BASES-SUB-BASES-E-IMPRIMACOES.pdf" TargetMode="External"/><Relationship Id="rId909" Type="http://schemas.openxmlformats.org/officeDocument/2006/relationships/hyperlink" Target="https://www.caixa.gov.br/Downloads/sinapi-cadernos-tecnicos/SINAPI-CT-ATERROS-BASES-SUB-BASES-E-IMPRIMACOES.pdf" TargetMode="External"/><Relationship Id="rId910" Type="http://schemas.openxmlformats.org/officeDocument/2006/relationships/hyperlink" Target="https://www.caixa.gov.br/Downloads/sinapi-cadernos-tecnicos/SINAPI-CT-ATERROS-BASES-SUB-BASES-E-IMPRIMACOES.pdf" TargetMode="External"/><Relationship Id="rId911" Type="http://schemas.openxmlformats.org/officeDocument/2006/relationships/hyperlink" Target="https://www.caixa.gov.br/Downloads/sinapi-cadernos-tecnicos/SINAPI-CT-ATERROS-BASES-SUB-BASES-E-IMPRIMACOES.pdf" TargetMode="External"/><Relationship Id="rId912" Type="http://schemas.openxmlformats.org/officeDocument/2006/relationships/hyperlink" Target="https://www.caixa.gov.br/Downloads/sinapi-cadernos-tecnicos/SINAPI-CT-ATERROS-BASES-SUB-BASES-E-IMPRIMACOES.pdf" TargetMode="External"/><Relationship Id="rId913" Type="http://schemas.openxmlformats.org/officeDocument/2006/relationships/hyperlink" Target="https://www.caixa.gov.br/Downloads/sinapi-cadernos-tecnicos/SINAPI-CT-ATERROS-BASES-SUB-BASES-E-IMPRIMACOES.pdf" TargetMode="External"/><Relationship Id="rId914" Type="http://schemas.openxmlformats.org/officeDocument/2006/relationships/hyperlink" Target="https://www.caixa.gov.br/Downloads/sinapi-cadernos-tecnicos/SINAPI-CT-ATERROS-BASES-SUB-BASES-E-IMPRIMACOES.pdf" TargetMode="External"/><Relationship Id="rId915" Type="http://schemas.openxmlformats.org/officeDocument/2006/relationships/hyperlink" Target="https://www.caixa.gov.br/Downloads/sinapi-cadernos-tecnicos/SINAPI-CT-ATERROS-BASES-SUB-BASES-E-IMPRIMACOES.pdf" TargetMode="External"/><Relationship Id="rId916" Type="http://schemas.openxmlformats.org/officeDocument/2006/relationships/hyperlink" Target="https://www.caixa.gov.br/Downloads/sinapi-cadernos-tecnicos/SINAPI-CT-ATERROS-BASES-SUB-BASES-E-IMPRIMACOES.pdf" TargetMode="External"/><Relationship Id="rId917" Type="http://schemas.openxmlformats.org/officeDocument/2006/relationships/hyperlink" Target="https://www.caixa.gov.br/Downloads/sinapi-cadernos-tecnicos/SINAPI-CT-ATERROS-BASES-SUB-BASES-E-IMPRIMACOES.pdf" TargetMode="External"/><Relationship Id="rId918" Type="http://schemas.openxmlformats.org/officeDocument/2006/relationships/hyperlink" Target="https://www.caixa.gov.br/Downloads/sinapi-cadernos-tecnicos/SINAPI-CT-ATERROS-BASES-SUB-BASES-E-IMPRIMACOES.pdf" TargetMode="External"/><Relationship Id="rId919" Type="http://schemas.openxmlformats.org/officeDocument/2006/relationships/hyperlink" Target="https://www.caixa.gov.br/Downloads/sinapi-cadernos-tecnicos/SINAPI-CT-ATERROS-BASES-SUB-BASES-E-IMPRIMACOES.pdf" TargetMode="External"/><Relationship Id="rId920" Type="http://schemas.openxmlformats.org/officeDocument/2006/relationships/hyperlink" Target="https://www.caixa.gov.br/Downloads/sinapi-cadernos-tecnicos/SINAPI-CT-ATERROS-BASES-SUB-BASES-E-IMPRIMACOES.pdf" TargetMode="External"/><Relationship Id="rId921" Type="http://schemas.openxmlformats.org/officeDocument/2006/relationships/hyperlink" Target="https://www.caixa.gov.br/Downloads/sinapi-cadernos-tecnicos/SINAPI-CT-ATERROS-BASES-SUB-BASES-E-IMPRIMACOES.pdf" TargetMode="External"/><Relationship Id="rId922" Type="http://schemas.openxmlformats.org/officeDocument/2006/relationships/hyperlink" Target="https://www.caixa.gov.br/Downloads/sinapi-cadernos-tecnicos/SINAPI-CT-ATERROS-BASES-SUB-BASES-E-IMPRIMACOES.pdf" TargetMode="External"/><Relationship Id="rId923" Type="http://schemas.openxmlformats.org/officeDocument/2006/relationships/hyperlink" Target="https://www.caixa.gov.br/Downloads/sinapi-cadernos-tecnicos/SINAPI-CT-ATERROS-BASES-SUB-BASES-E-IMPRIMACOES.pdf" TargetMode="External"/><Relationship Id="rId924" Type="http://schemas.openxmlformats.org/officeDocument/2006/relationships/hyperlink" Target="https://www.caixa.gov.br/Downloads/sinapi-cadernos-tecnicos/SINAPI-CT-ATERROS-BASES-SUB-BASES-E-IMPRIMACOES.pdf" TargetMode="External"/><Relationship Id="rId925" Type="http://schemas.openxmlformats.org/officeDocument/2006/relationships/hyperlink" Target="https://www.caixa.gov.br/Downloads/sinapi-cadernos-tecnicos/SINAPI-CT-ATERROS-BASES-SUB-BASES-E-IMPRIMACOES.pdf" TargetMode="External"/><Relationship Id="rId926" Type="http://schemas.openxmlformats.org/officeDocument/2006/relationships/hyperlink" Target="https://www.caixa.gov.br/Downloads/sinapi-cadernos-tecnicos/SINAPI-CT-ATERROS-BASES-SUB-BASES-E-IMPRIMACOES.pdf" TargetMode="External"/><Relationship Id="rId927" Type="http://schemas.openxmlformats.org/officeDocument/2006/relationships/hyperlink" Target="https://www.caixa.gov.br/Downloads/sinapi-cadernos-tecnicos/SINAPI-CT-ATERROS-BASES-SUB-BASES-E-IMPRIMACOES.pdf" TargetMode="External"/><Relationship Id="rId928" Type="http://schemas.openxmlformats.org/officeDocument/2006/relationships/hyperlink" Target="https://www.caixa.gov.br/Downloads/sinapi-cadernos-tecnicos/SINAPI-CT-ATERROS-BASES-SUB-BASES-E-IMPRIMACOES.pdf" TargetMode="External"/><Relationship Id="rId929" Type="http://schemas.openxmlformats.org/officeDocument/2006/relationships/hyperlink" Target="https://www.caixa.gov.br/Downloads/sinapi-cadernos-tecnicos/SINAPI-CT-ATERROS-BASES-SUB-BASES-E-IMPRIMACOES.pdf" TargetMode="External"/><Relationship Id="rId930" Type="http://schemas.openxmlformats.org/officeDocument/2006/relationships/hyperlink" Target="https://www.caixa.gov.br/Downloads/sinapi-cadernos-tecnicos/SINAPI-CT-ATERROS-BASES-SUB-BASES-E-IMPRIMACOES.pdf" TargetMode="External"/><Relationship Id="rId931" Type="http://schemas.openxmlformats.org/officeDocument/2006/relationships/hyperlink" Target="https://www.caixa.gov.br/Downloads/sinapi-cadernos-tecnicos/SINAPI-CT-ATERROS-BASES-SUB-BASES-E-IMPRIMACOES.pdf" TargetMode="External"/><Relationship Id="rId932" Type="http://schemas.openxmlformats.org/officeDocument/2006/relationships/hyperlink" Target="https://www.caixa.gov.br/Downloads/sinapi-cadernos-tecnicos/SINAPI-CT-ATERROS-BASES-SUB-BASES-E-IMPRIMACOES.pdf" TargetMode="External"/><Relationship Id="rId933" Type="http://schemas.openxmlformats.org/officeDocument/2006/relationships/hyperlink" Target="https://www.caixa.gov.br/Downloads/sinapi-cadernos-tecnicos/SINAPI-CT-ATERROS-BASES-SUB-BASES-E-IMPRIMACOES.pdf" TargetMode="External"/><Relationship Id="rId934" Type="http://schemas.openxmlformats.org/officeDocument/2006/relationships/hyperlink" Target="https://www.caixa.gov.br/Downloads/sinapi-cadernos-tecnicos/SINAPI-CT-ATERROS-BASES-SUB-BASES-E-IMPRIMACOES.pdf" TargetMode="External"/><Relationship Id="rId935" Type="http://schemas.openxmlformats.org/officeDocument/2006/relationships/hyperlink" Target="https://www.caixa.gov.br/Downloads/sinapi-cadernos-tecnicos/SINAPI-CT-ATERROS-BASES-SUB-BASES-E-IMPRIMACOES.pdf" TargetMode="External"/><Relationship Id="rId936" Type="http://schemas.openxmlformats.org/officeDocument/2006/relationships/hyperlink" Target="https://www.caixa.gov.br/Downloads/sinapi-cadernos-tecnicos/SINAPI-CT-ATERROS-BASES-SUB-BASES-E-IMPRIMACOES.pdf" TargetMode="External"/><Relationship Id="rId937" Type="http://schemas.openxmlformats.org/officeDocument/2006/relationships/hyperlink" Target="https://www.caixa.gov.br/Downloads/sinapi-cadernos-tecnicos/SINAPI-CT-ATERROS-BASES-SUB-BASES-E-IMPRIMACOES.pdf" TargetMode="External"/><Relationship Id="rId938" Type="http://schemas.openxmlformats.org/officeDocument/2006/relationships/hyperlink" Target="https://www.caixa.gov.br/Downloads/sinapi-cadernos-tecnicos/SINAPI-CT-ATERROS-BASES-SUB-BASES-E-IMPRIMACOES.pdf" TargetMode="External"/><Relationship Id="rId939" Type="http://schemas.openxmlformats.org/officeDocument/2006/relationships/hyperlink" Target="https://www.caixa.gov.br/Downloads/sinapi-cadernos-tecnicos/SINAPI-CT-ATERROS-BASES-SUB-BASES-E-IMPRIMACOES.pdf" TargetMode="External"/><Relationship Id="rId940" Type="http://schemas.openxmlformats.org/officeDocument/2006/relationships/hyperlink" Target="https://www.caixa.gov.br/Downloads/sinapi-cadernos-tecnicos/SINAPI-CT-ATERROS-BASES-SUB-BASES-E-IMPRIMACOES.pdf" TargetMode="External"/><Relationship Id="rId941" Type="http://schemas.openxmlformats.org/officeDocument/2006/relationships/hyperlink" Target="https://www.caixa.gov.br/Downloads/sinapi-cadernos-tecnicos/SINAPI-CT-ATERROS-BASES-SUB-BASES-E-IMPRIMACOES.pdf" TargetMode="External"/><Relationship Id="rId942" Type="http://schemas.openxmlformats.org/officeDocument/2006/relationships/hyperlink" Target="https://www.caixa.gov.br/Downloads/sinapi-cadernos-tecnicos/SINAPI-CT-ATERROS-BASES-SUB-BASES-E-IMPRIMACOES.pdf" TargetMode="External"/><Relationship Id="rId943" Type="http://schemas.openxmlformats.org/officeDocument/2006/relationships/hyperlink" Target="https://www.caixa.gov.br/Downloads/sinapi-cadernos-tecnicos/SINAPI-CT-ATERROS-BASES-SUB-BASES-E-IMPRIMACOES.pdf" TargetMode="External"/><Relationship Id="rId944" Type="http://schemas.openxmlformats.org/officeDocument/2006/relationships/hyperlink" Target="https://www.caixa.gov.br/Downloads/sinapi-cadernos-tecnicos/SINAPI-CT-ATERROS-BASES-SUB-BASES-E-IMPRIMACOES.pdf" TargetMode="External"/><Relationship Id="rId945" Type="http://schemas.openxmlformats.org/officeDocument/2006/relationships/hyperlink" Target="https://www.caixa.gov.br/Downloads/sinapi-cadernos-tecnicos/SINAPI-CT-ATERROS-BASES-SUB-BASES-E-IMPRIMACOES.pdf" TargetMode="External"/><Relationship Id="rId946" Type="http://schemas.openxmlformats.org/officeDocument/2006/relationships/hyperlink" Target="https://www.caixa.gov.br/Downloads/sinapi-cadernos-tecnicos/SINAPI-CT-ATERROS-BASES-SUB-BASES-E-IMPRIMACOES.pdf" TargetMode="External"/><Relationship Id="rId947" Type="http://schemas.openxmlformats.org/officeDocument/2006/relationships/hyperlink" Target="https://www.caixa.gov.br/Downloads/sinapi-cadernos-tecnicos/SINAPI-CT-ATERROS-BASES-SUB-BASES-E-IMPRIMACOES.pdf" TargetMode="External"/><Relationship Id="rId948" Type="http://schemas.openxmlformats.org/officeDocument/2006/relationships/hyperlink" Target="https://www.caixa.gov.br/Downloads/sinapi-cadernos-tecnicos/SINAPI-CT-ATERROS-BASES-SUB-BASES-E-IMPRIMACOES.pdf" TargetMode="External"/><Relationship Id="rId949" Type="http://schemas.openxmlformats.org/officeDocument/2006/relationships/hyperlink" Target="https://www.caixa.gov.br/Downloads/sinapi-cadernos-tecnicos/SINAPI-CT-ATERROS-BASES-SUB-BASES-E-IMPRIMACOES.pdf" TargetMode="External"/><Relationship Id="rId950" Type="http://schemas.openxmlformats.org/officeDocument/2006/relationships/hyperlink" Target="https://www.caixa.gov.br/Downloads/sinapi-cadernos-tecnicos/SINAPI-CT-ATERROS-BASES-SUB-BASES-E-IMPRIMACOES.pdf" TargetMode="External"/><Relationship Id="rId951" Type="http://schemas.openxmlformats.org/officeDocument/2006/relationships/hyperlink" Target="https://www.caixa.gov.br/Downloads/sinapi-cadernos-tecnicos/SINAPI-CT-ATERROS-BASES-SUB-BASES-E-IMPRIMACOES.pdf" TargetMode="External"/><Relationship Id="rId952" Type="http://schemas.openxmlformats.org/officeDocument/2006/relationships/hyperlink" Target="https://www.caixa.gov.br/Downloads/sinapi-cadernos-tecnicos/SINAPI-CT-ATERROS-BASES-SUB-BASES-E-IMPRIMACOES.pdf" TargetMode="External"/><Relationship Id="rId953" Type="http://schemas.openxmlformats.org/officeDocument/2006/relationships/hyperlink" Target="https://www.caixa.gov.br/Downloads/sinapi-cadernos-tecnicos/SINAPI-CT-ATERROS-BASES-SUB-BASES-E-IMPRIMACOES.pdf" TargetMode="External"/><Relationship Id="rId954" Type="http://schemas.openxmlformats.org/officeDocument/2006/relationships/hyperlink" Target="https://www.caixa.gov.br/Downloads/sinapi-cadernos-tecnicos/SINAPI-CT-ATERROS-BASES-SUB-BASES-E-IMPRIMACOES.pdf" TargetMode="External"/><Relationship Id="rId955" Type="http://schemas.openxmlformats.org/officeDocument/2006/relationships/hyperlink" Target="https://www.caixa.gov.br/Downloads/sinapi-cadernos-tecnicos/SINAPI-CT-ATERROS-BASES-SUB-BASES-E-IMPRIMACOES.pdf" TargetMode="External"/><Relationship Id="rId956" Type="http://schemas.openxmlformats.org/officeDocument/2006/relationships/hyperlink" Target="https://www.caixa.gov.br/Downloads/sinapi-cadernos-tecnicos/SINAPI-CT-ATERROS-BASES-SUB-BASES-E-IMPRIMACOES.pdf" TargetMode="External"/><Relationship Id="rId957" Type="http://schemas.openxmlformats.org/officeDocument/2006/relationships/hyperlink" Target="https://www.caixa.gov.br/Downloads/sinapi-cadernos-tecnicos/SINAPI-CT-ATERROS-BASES-SUB-BASES-E-IMPRIMACOES.pdf" TargetMode="External"/><Relationship Id="rId958" Type="http://schemas.openxmlformats.org/officeDocument/2006/relationships/hyperlink" Target="https://www.caixa.gov.br/Downloads/sinapi-cadernos-tecnicos/SINAPI-CT-ATERROS-BASES-SUB-BASES-E-IMPRIMACOES.pdf" TargetMode="External"/><Relationship Id="rId959" Type="http://schemas.openxmlformats.org/officeDocument/2006/relationships/hyperlink" Target="https://www.caixa.gov.br/Downloads/sinapi-cadernos-tecnicos/SINAPI-CT-ATERROS-BASES-SUB-BASES-E-IMPRIMACOES.pdf" TargetMode="External"/><Relationship Id="rId960" Type="http://schemas.openxmlformats.org/officeDocument/2006/relationships/hyperlink" Target="https://www.caixa.gov.br/Downloads/sinapi-cadernos-tecnicos/SINAPI-CT-ATERROS-BASES-SUB-BASES-E-IMPRIMACOES.pdf" TargetMode="External"/><Relationship Id="rId961" Type="http://schemas.openxmlformats.org/officeDocument/2006/relationships/hyperlink" Target="https://www.caixa.gov.br/Downloads/sinapi-cadernos-tecnicos/SINAPI-CT-ATERROS-BASES-SUB-BASES-E-IMPRIMACOES.pdf" TargetMode="External"/><Relationship Id="rId962" Type="http://schemas.openxmlformats.org/officeDocument/2006/relationships/hyperlink" Target="https://www.caixa.gov.br/Downloads/sinapi-cadernos-tecnicos/SINAPI-CT-ATERROS-BASES-SUB-BASES-E-IMPRIMACOES.pdf" TargetMode="External"/><Relationship Id="rId963" Type="http://schemas.openxmlformats.org/officeDocument/2006/relationships/hyperlink" Target="https://www.caixa.gov.br/Downloads/sinapi-cadernos-tecnicos/SINAPI-CT-ATERROS-BASES-SUB-BASES-E-IMPRIMACOES.pdf" TargetMode="External"/><Relationship Id="rId964" Type="http://schemas.openxmlformats.org/officeDocument/2006/relationships/hyperlink" Target="https://www.caixa.gov.br/Downloads/sinapi-cadernos-tecnicos/SINAPI-CT-ATERROS-BASES-SUB-BASES-E-IMPRIMACOES.pdf" TargetMode="External"/><Relationship Id="rId965" Type="http://schemas.openxmlformats.org/officeDocument/2006/relationships/hyperlink" Target="https://www.caixa.gov.br/Downloads/sinapi-cadernos-tecnicos/SINAPI-CT-ATERROS-BASES-SUB-BASES-E-IMPRIMACOES.pdf" TargetMode="External"/><Relationship Id="rId966" Type="http://schemas.openxmlformats.org/officeDocument/2006/relationships/hyperlink" Target="https://www.caixa.gov.br/Downloads/sinapi-cadernos-tecnicos/SINAPI-CT-ATERROS-BASES-SUB-BASES-E-IMPRIMACOES.pdf" TargetMode="External"/><Relationship Id="rId967" Type="http://schemas.openxmlformats.org/officeDocument/2006/relationships/hyperlink" Target="https://www.caixa.gov.br/Downloads/sinapi-cadernos-tecnicos/SINAPI-CT-ATERROS-BASES-SUB-BASES-E-IMPRIMACOES.pdf" TargetMode="External"/><Relationship Id="rId968" Type="http://schemas.openxmlformats.org/officeDocument/2006/relationships/hyperlink" Target="https://www.caixa.gov.br/Downloads/sinapi-cadernos-tecnicos/SINAPI-CT-ATERROS-BASES-SUB-BASES-E-IMPRIMACOES.pdf" TargetMode="External"/><Relationship Id="rId969" Type="http://schemas.openxmlformats.org/officeDocument/2006/relationships/hyperlink" Target="https://www.caixa.gov.br/Downloads/sinapi-cadernos-tecnicos/SINAPI-CT-ATERROS-BASES-SUB-BASES-E-IMPRIMACOES.pdf" TargetMode="External"/><Relationship Id="rId970" Type="http://schemas.openxmlformats.org/officeDocument/2006/relationships/hyperlink" Target="https://www.caixa.gov.br/Downloads/sinapi-cadernos-tecnicos/SINAPI-CT-ATERROS-BASES-SUB-BASES-E-IMPRIMACOES.pdf" TargetMode="External"/><Relationship Id="rId971" Type="http://schemas.openxmlformats.org/officeDocument/2006/relationships/hyperlink" Target="https://www.caixa.gov.br/Downloads/sinapi-cadernos-tecnicos/SINAPI-CT-ATERROS-BASES-SUB-BASES-E-IMPRIMACOES.pdf" TargetMode="External"/><Relationship Id="rId972" Type="http://schemas.openxmlformats.org/officeDocument/2006/relationships/hyperlink" Target="https://www.caixa.gov.br/Downloads/sinapi-cadernos-tecnicos/SINAPI-CT-ATERROS-BASES-SUB-BASES-E-IMPRIMACOES.pdf" TargetMode="External"/><Relationship Id="rId973" Type="http://schemas.openxmlformats.org/officeDocument/2006/relationships/hyperlink" Target="https://www.caixa.gov.br/Downloads/sinapi-cadernos-tecnicos/SINAPI-CT-ATERROS-BASES-SUB-BASES-E-IMPRIMACOES.pdf" TargetMode="External"/><Relationship Id="rId974" Type="http://schemas.openxmlformats.org/officeDocument/2006/relationships/hyperlink" Target="https://www.caixa.gov.br/Downloads/sinapi-cadernos-tecnicos/SINAPI-CT-ATERROS-BASES-SUB-BASES-E-IMPRIMACOES.pdf" TargetMode="External"/><Relationship Id="rId975" Type="http://schemas.openxmlformats.org/officeDocument/2006/relationships/hyperlink" Target="https://www.caixa.gov.br/Downloads/sinapi-cadernos-tecnicos/SINAPI-CT-ATERROS-BASES-SUB-BASES-E-IMPRIMACOES.pdf" TargetMode="External"/><Relationship Id="rId976" Type="http://schemas.openxmlformats.org/officeDocument/2006/relationships/hyperlink" Target="https://www.caixa.gov.br/Downloads/sinapi-cadernos-tecnicos/SINAPI-CT-ATERROS-BASES-SUB-BASES-E-IMPRIMACOES.pdf" TargetMode="External"/><Relationship Id="rId977" Type="http://schemas.openxmlformats.org/officeDocument/2006/relationships/hyperlink" Target="https://www.caixa.gov.br/Downloads/sinapi-cadernos-tecnicos/SINAPI-CT-ATERROS-BASES-SUB-BASES-E-IMPRIMACOES.pdf" TargetMode="External"/><Relationship Id="rId978" Type="http://schemas.openxmlformats.org/officeDocument/2006/relationships/hyperlink" Target="https://www.caixa.gov.br/Downloads/sinapi-cadernos-tecnicos/SINAPI-CT-ATERROS-BASES-SUB-BASES-E-IMPRIMACOES.pdf" TargetMode="External"/><Relationship Id="rId979" Type="http://schemas.openxmlformats.org/officeDocument/2006/relationships/hyperlink" Target="https://www.caixa.gov.br/Downloads/sinapi-cadernos-tecnicos/SINAPI-CT-ATERROS-BASES-SUB-BASES-E-IMPRIMACOES.pdf" TargetMode="External"/><Relationship Id="rId980" Type="http://schemas.openxmlformats.org/officeDocument/2006/relationships/hyperlink" Target="https://www.caixa.gov.br/Downloads/sinapi-cadernos-tecnicos/SINAPI-CT-ATERROS-BASES-SUB-BASES-E-IMPRIMACOES.pdf" TargetMode="External"/><Relationship Id="rId981" Type="http://schemas.openxmlformats.org/officeDocument/2006/relationships/hyperlink" Target="https://www.caixa.gov.br/Downloads/sinapi-cadernos-tecnicos/SINAPI-CT-ATERROS-BASES-SUB-BASES-E-IMPRIMACOES.pdf" TargetMode="External"/><Relationship Id="rId982" Type="http://schemas.openxmlformats.org/officeDocument/2006/relationships/hyperlink" Target="https://www.caixa.gov.br/Downloads/sinapi-cadernos-tecnicos/SINAPI-CT-ATERROS-BASES-SUB-BASES-E-IMPRIMACOES.pdf" TargetMode="External"/><Relationship Id="rId983" Type="http://schemas.openxmlformats.org/officeDocument/2006/relationships/hyperlink" Target="https://www.caixa.gov.br/Downloads/sinapi-cadernos-tecnicos/SINAPI-CT-ATERROS-BASES-SUB-BASES-E-IMPRIMACOES.pdf" TargetMode="External"/><Relationship Id="rId984" Type="http://schemas.openxmlformats.org/officeDocument/2006/relationships/hyperlink" Target="https://www.caixa.gov.br/Downloads/sinapi-cadernos-tecnicos/SINAPI-CT-ATERROS-BASES-SUB-BASES-E-IMPRIMACOES.pdf" TargetMode="External"/><Relationship Id="rId985" Type="http://schemas.openxmlformats.org/officeDocument/2006/relationships/hyperlink" Target="https://www.caixa.gov.br/Downloads/sinapi-cadernos-tecnicos/SINAPI-CT-ATERROS-BASES-SUB-BASES-E-IMPRIMACOES.pdf" TargetMode="External"/><Relationship Id="rId986" Type="http://schemas.openxmlformats.org/officeDocument/2006/relationships/hyperlink" Target="https://www.caixa.gov.br/Downloads/sinapi-cadernos-tecnicos/SINAPI-CT-ATERROS-BASES-SUB-BASES-E-IMPRIMACOES.pdf" TargetMode="External"/><Relationship Id="rId987" Type="http://schemas.openxmlformats.org/officeDocument/2006/relationships/hyperlink" Target="https://www.caixa.gov.br/Downloads/sinapi-cadernos-tecnicos/SINAPI-CT-ATERROS-BASES-SUB-BASES-E-IMPRIMACOES.pdf" TargetMode="External"/><Relationship Id="rId988" Type="http://schemas.openxmlformats.org/officeDocument/2006/relationships/hyperlink" Target="https://www.caixa.gov.br/Downloads/sinapi-cadernos-tecnicos/SINAPI-CT-ATERROS-BASES-SUB-BASES-E-IMPRIMACOES.pdf" TargetMode="External"/><Relationship Id="rId989" Type="http://schemas.openxmlformats.org/officeDocument/2006/relationships/hyperlink" Target="https://www.caixa.gov.br/Downloads/sinapi-cadernos-tecnicos/SINAPI-CT-ATERROS-BASES-SUB-BASES-E-IMPRIMACOES.pdf" TargetMode="External"/><Relationship Id="rId990" Type="http://schemas.openxmlformats.org/officeDocument/2006/relationships/hyperlink" Target="https://www.caixa.gov.br/Downloads/sinapi-cadernos-tecnicos/SINAPI-CT-ATERROS-BASES-SUB-BASES-E-IMPRIMACOES.pdf" TargetMode="External"/><Relationship Id="rId991" Type="http://schemas.openxmlformats.org/officeDocument/2006/relationships/hyperlink" Target="https://www.caixa.gov.br/Downloads/sinapi-cadernos-tecnicos/SINAPI-CT-BOCAS-PARA-BUEIROS.pdf" TargetMode="External"/><Relationship Id="rId992" Type="http://schemas.openxmlformats.org/officeDocument/2006/relationships/hyperlink" Target="https://www.caixa.gov.br/Downloads/sinapi-cadernos-tecnicos/SINAPI-CT-BOCAS-PARA-BUEIROS.pdf" TargetMode="External"/><Relationship Id="rId993" Type="http://schemas.openxmlformats.org/officeDocument/2006/relationships/hyperlink" Target="https://www.caixa.gov.br/Downloads/sinapi-cadernos-tecnicos/SINAPI-CT-BOCAS-PARA-BUEIROS.pdf" TargetMode="External"/><Relationship Id="rId994" Type="http://schemas.openxmlformats.org/officeDocument/2006/relationships/hyperlink" Target="https://www.caixa.gov.br/Downloads/sinapi-cadernos-tecnicos/SINAPI-CT-BOCAS-PARA-BUEIROS.pdf" TargetMode="External"/><Relationship Id="rId995" Type="http://schemas.openxmlformats.org/officeDocument/2006/relationships/hyperlink" Target="https://www.caixa.gov.br/Downloads/sinapi-cadernos-tecnicos/SINAPI-CT-BOCAS-PARA-BUEIROS.pdf" TargetMode="External"/><Relationship Id="rId996" Type="http://schemas.openxmlformats.org/officeDocument/2006/relationships/hyperlink" Target="https://www.caixa.gov.br/Downloads/sinapi-cadernos-tecnicos/SINAPI-CT-BOCAS-PARA-BUEIROS.pdf" TargetMode="External"/><Relationship Id="rId997" Type="http://schemas.openxmlformats.org/officeDocument/2006/relationships/hyperlink" Target="https://www.caixa.gov.br/Downloads/sinapi-cadernos-tecnicos/SINAPI-CT-BOCAS-PARA-BUEIROS.pdf" TargetMode="External"/><Relationship Id="rId998" Type="http://schemas.openxmlformats.org/officeDocument/2006/relationships/hyperlink" Target="https://www.caixa.gov.br/Downloads/sinapi-cadernos-tecnicos/SINAPI-CT-BOCAS-PARA-BUEIROS.pdf" TargetMode="External"/><Relationship Id="rId999" Type="http://schemas.openxmlformats.org/officeDocument/2006/relationships/hyperlink" Target="https://www.caixa.gov.br/Downloads/sinapi-cadernos-tecnicos/SINAPI-CT-BOCAS-PARA-BUEIROS.pdf" TargetMode="External"/><Relationship Id="rId1000" Type="http://schemas.openxmlformats.org/officeDocument/2006/relationships/hyperlink" Target="https://www.caixa.gov.br/Downloads/sinapi-cadernos-tecnicos/SINAPI-CT-BOCAS-PARA-BUEIROS.pdf" TargetMode="External"/><Relationship Id="rId1001" Type="http://schemas.openxmlformats.org/officeDocument/2006/relationships/hyperlink" Target="https://www.caixa.gov.br/Downloads/sinapi-cadernos-tecnicos/SINAPI-CT-BOCAS-PARA-BUEIROS.pdf" TargetMode="External"/><Relationship Id="rId1002" Type="http://schemas.openxmlformats.org/officeDocument/2006/relationships/hyperlink" Target="https://www.caixa.gov.br/Downloads/sinapi-cadernos-tecnicos/SINAPI-CT-BOCAS-PARA-BUEIROS.pdf" TargetMode="External"/><Relationship Id="rId1003" Type="http://schemas.openxmlformats.org/officeDocument/2006/relationships/hyperlink" Target="https://www.caixa.gov.br/Downloads/sinapi-cadernos-tecnicos/SINAPI-CT-BOCAS-PARA-BUEIROS.pdf" TargetMode="External"/><Relationship Id="rId1004" Type="http://schemas.openxmlformats.org/officeDocument/2006/relationships/hyperlink" Target="https://www.caixa.gov.br/Downloads/sinapi-cadernos-tecnicos/SINAPI-CT-BOCAS-PARA-BUEIROS.pdf" TargetMode="External"/><Relationship Id="rId1005" Type="http://schemas.openxmlformats.org/officeDocument/2006/relationships/hyperlink" Target="https://www.caixa.gov.br/Downloads/sinapi-cadernos-tecnicos/SINAPI-CT-BOCAS-PARA-BUEIROS.pdf" TargetMode="External"/><Relationship Id="rId1006" Type="http://schemas.openxmlformats.org/officeDocument/2006/relationships/hyperlink" Target="https://www.caixa.gov.br/Downloads/sinapi-cadernos-tecnicos/SINAPI-CT-BOCAS-PARA-BUEIROS.pdf" TargetMode="External"/><Relationship Id="rId1007" Type="http://schemas.openxmlformats.org/officeDocument/2006/relationships/hyperlink" Target="https://www.caixa.gov.br/Downloads/sinapi-cadernos-tecnicos/SINAPI-CT-BOCAS-PARA-BUEIROS.pdf" TargetMode="External"/><Relationship Id="rId1008" Type="http://schemas.openxmlformats.org/officeDocument/2006/relationships/hyperlink" Target="https://www.caixa.gov.br/Downloads/sinapi-cadernos-tecnicos/SINAPI-CT-BOCAS-PARA-BUEIROS.pdf" TargetMode="External"/><Relationship Id="rId1009" Type="http://schemas.openxmlformats.org/officeDocument/2006/relationships/hyperlink" Target="https://www.caixa.gov.br/Downloads/sinapi-cadernos-tecnicos/SINAPI-CT-BOCAS-PARA-BUEIROS.pdf" TargetMode="External"/><Relationship Id="rId1010" Type="http://schemas.openxmlformats.org/officeDocument/2006/relationships/hyperlink" Target="https://www.caixa.gov.br/Downloads/sinapi-cadernos-tecnicos/SINAPI-CT-BOCAS-PARA-BUEIROS.pdf" TargetMode="External"/><Relationship Id="rId1011" Type="http://schemas.openxmlformats.org/officeDocument/2006/relationships/hyperlink" Target="https://www.caixa.gov.br/Downloads/sinapi-cadernos-tecnicos/SINAPI-CT-BOCAS-PARA-BUEIROS.pdf" TargetMode="External"/><Relationship Id="rId1012" Type="http://schemas.openxmlformats.org/officeDocument/2006/relationships/hyperlink" Target="https://www.caixa.gov.br/Downloads/sinapi-cadernos-tecnicos/SINAPI-CT-BOCAS-PARA-BUEIROS.pdf" TargetMode="External"/><Relationship Id="rId1013" Type="http://schemas.openxmlformats.org/officeDocument/2006/relationships/hyperlink" Target="https://www.caixa.gov.br/Downloads/sinapi-cadernos-tecnicos/SINAPI-CT-BOCAS-PARA-BUEIROS.pdf" TargetMode="External"/><Relationship Id="rId1014" Type="http://schemas.openxmlformats.org/officeDocument/2006/relationships/hyperlink" Target="https://www.caixa.gov.br/Downloads/sinapi-cadernos-tecnicos/SINAPI-CT-BOCAS-PARA-BUEIROS.pdf" TargetMode="External"/><Relationship Id="rId1015" Type="http://schemas.openxmlformats.org/officeDocument/2006/relationships/hyperlink" Target="https://www.caixa.gov.br/Downloads/sinapi-cadernos-tecnicos/SINAPI-CT-BOCAS-PARA-BUEIROS.pdf" TargetMode="External"/><Relationship Id="rId1016" Type="http://schemas.openxmlformats.org/officeDocument/2006/relationships/hyperlink" Target="https://www.caixa.gov.br/Downloads/sinapi-cadernos-tecnicos/SINAPI-CT-BOCAS-PARA-BUEIROS.pdf" TargetMode="External"/><Relationship Id="rId1017" Type="http://schemas.openxmlformats.org/officeDocument/2006/relationships/hyperlink" Target="https://www.caixa.gov.br/Downloads/sinapi-cadernos-tecnicos/SINAPI-CT-BOCAS-PARA-BUEIROS.pdf" TargetMode="External"/><Relationship Id="rId1018" Type="http://schemas.openxmlformats.org/officeDocument/2006/relationships/hyperlink" Target="https://www.caixa.gov.br/Downloads/sinapi-cadernos-tecnicos/SINAPI-CT-BOCAS-PARA-BUEIROS.pdf" TargetMode="External"/><Relationship Id="rId1019" Type="http://schemas.openxmlformats.org/officeDocument/2006/relationships/hyperlink" Target="https://www.caixa.gov.br/Downloads/sinapi-cadernos-tecnicos/SINAPI-CT-BOCAS-PARA-BUEIROS.pdf" TargetMode="External"/><Relationship Id="rId1020" Type="http://schemas.openxmlformats.org/officeDocument/2006/relationships/hyperlink" Target="https://www.caixa.gov.br/Downloads/sinapi-cadernos-tecnicos/SINAPI-CT-BOCAS-PARA-BUEIROS.pdf" TargetMode="External"/><Relationship Id="rId1021" Type="http://schemas.openxmlformats.org/officeDocument/2006/relationships/hyperlink" Target="https://www.caixa.gov.br/Downloads/sinapi-cadernos-tecnicos/SINAPI-CT-BOCAS-PARA-BUEIROS.pdf" TargetMode="External"/><Relationship Id="rId1022" Type="http://schemas.openxmlformats.org/officeDocument/2006/relationships/hyperlink" Target="https://www.caixa.gov.br/Downloads/sinapi-cadernos-tecnicos/SINAPI-CT-BOCAS-PARA-BUEIROS.pdf" TargetMode="External"/><Relationship Id="rId1023" Type="http://schemas.openxmlformats.org/officeDocument/2006/relationships/hyperlink" Target="https://www.caixa.gov.br/Downloads/sinapi-cadernos-tecnicos/SINAPI-CT-BOCAS-PARA-BUEIROS.pdf" TargetMode="External"/><Relationship Id="rId1024" Type="http://schemas.openxmlformats.org/officeDocument/2006/relationships/hyperlink" Target="https://www.caixa.gov.br/Downloads/sinapi-cadernos-tecnicos/SINAPI-CT-BOCAS-PARA-BUEIROS.pdf" TargetMode="External"/><Relationship Id="rId1025" Type="http://schemas.openxmlformats.org/officeDocument/2006/relationships/hyperlink" Target="https://www.caixa.gov.br/Downloads/sinapi-cadernos-tecnicos/SINAPI-CT-BOCAS-PARA-BUEIROS.pdf" TargetMode="External"/><Relationship Id="rId1026" Type="http://schemas.openxmlformats.org/officeDocument/2006/relationships/hyperlink" Target="https://www.caixa.gov.br/Downloads/sinapi-cadernos-tecnicos/SINAPI-CT-BOCAS-PARA-BUEIROS.pdf" TargetMode="External"/><Relationship Id="rId1027" Type="http://schemas.openxmlformats.org/officeDocument/2006/relationships/hyperlink" Target="https://www.caixa.gov.br/Downloads/sinapi-cadernos-tecnicos/SINAPI-CT-BOCAS-PARA-BUEIROS.pdf" TargetMode="External"/><Relationship Id="rId1028" Type="http://schemas.openxmlformats.org/officeDocument/2006/relationships/hyperlink" Target="https://www.caixa.gov.br/Downloads/sinapi-cadernos-tecnicos/SINAPI-CT-BOCAS-PARA-BUEIROS.pdf" TargetMode="External"/><Relationship Id="rId1029" Type="http://schemas.openxmlformats.org/officeDocument/2006/relationships/hyperlink" Target="https://www.caixa.gov.br/Downloads/sinapi-cadernos-tecnicos/SINAPI-CT-BOCAS-PARA-BUEIROS.pdf" TargetMode="External"/><Relationship Id="rId1030" Type="http://schemas.openxmlformats.org/officeDocument/2006/relationships/hyperlink" Target="https://www.caixa.gov.br/Downloads/sinapi-cadernos-tecnicos/SINAPI-CT-BOCAS-PARA-BUEIROS.pdf" TargetMode="External"/><Relationship Id="rId1031" Type="http://schemas.openxmlformats.org/officeDocument/2006/relationships/hyperlink" Target="https://www.caixa.gov.br/Downloads/sinapi-cadernos-tecnicos/SINAPI-CT-BOCAS-PARA-BUEIROS.pdf" TargetMode="External"/><Relationship Id="rId1032" Type="http://schemas.openxmlformats.org/officeDocument/2006/relationships/hyperlink" Target="https://www.caixa.gov.br/Downloads/sinapi-cadernos-tecnicos/SINAPI-CT-BOCAS-PARA-BUEIROS.pdf" TargetMode="External"/><Relationship Id="rId1033" Type="http://schemas.openxmlformats.org/officeDocument/2006/relationships/hyperlink" Target="https://www.caixa.gov.br/Downloads/sinapi-cadernos-tecnicos/SINAPI-CT-BOCAS-PARA-BUEIROS.pdf" TargetMode="External"/><Relationship Id="rId1034" Type="http://schemas.openxmlformats.org/officeDocument/2006/relationships/hyperlink" Target="https://www.caixa.gov.br/Downloads/sinapi-cadernos-tecnicos/SINAPI-CT-BOCAS-PARA-BUEIROS.pdf" TargetMode="External"/><Relationship Id="rId1035" Type="http://schemas.openxmlformats.org/officeDocument/2006/relationships/hyperlink" Target="https://www.caixa.gov.br/Downloads/sinapi-cadernos-tecnicos/SINAPI-CT-BOCAS-PARA-BUEIROS.pdf" TargetMode="External"/><Relationship Id="rId1036" Type="http://schemas.openxmlformats.org/officeDocument/2006/relationships/hyperlink" Target="https://www.caixa.gov.br/Downloads/sinapi-cadernos-tecnicos/SINAPI-CT-BOCAS-PARA-BUEIROS.pdf" TargetMode="External"/><Relationship Id="rId1037" Type="http://schemas.openxmlformats.org/officeDocument/2006/relationships/hyperlink" Target="https://www.caixa.gov.br/Downloads/sinapi-cadernos-tecnicos/SINAPI-CT-BOCAS-PARA-BUEIROS.pdf" TargetMode="External"/><Relationship Id="rId1038" Type="http://schemas.openxmlformats.org/officeDocument/2006/relationships/hyperlink" Target="https://www.caixa.gov.br/Downloads/sinapi-cadernos-tecnicos/SINAPI-CT-BOCAS-PARA-BUEIROS.pdf" TargetMode="External"/><Relationship Id="rId1039" Type="http://schemas.openxmlformats.org/officeDocument/2006/relationships/hyperlink" Target="https://www.caixa.gov.br/Downloads/sinapi-cadernos-tecnicos/SINAPI-CT-BOCAS-PARA-BUEIROS.pdf" TargetMode="External"/><Relationship Id="rId1040" Type="http://schemas.openxmlformats.org/officeDocument/2006/relationships/hyperlink" Target="https://www.caixa.gov.br/Downloads/sinapi-cadernos-tecnicos/SINAPI-CT-BOCAS-PARA-BUEIROS.pdf" TargetMode="External"/><Relationship Id="rId1041" Type="http://schemas.openxmlformats.org/officeDocument/2006/relationships/hyperlink" Target="https://www.caixa.gov.br/Downloads/sinapi-cadernos-tecnicos/SINAPI-CT-BOCAS-PARA-BUEIROS.pdf" TargetMode="External"/><Relationship Id="rId1042" Type="http://schemas.openxmlformats.org/officeDocument/2006/relationships/hyperlink" Target="https://www.caixa.gov.br/Downloads/sinapi-cadernos-tecnicos/SINAPI-CT-BOCAS-PARA-BUEIROS.pdf" TargetMode="External"/><Relationship Id="rId1043" Type="http://schemas.openxmlformats.org/officeDocument/2006/relationships/hyperlink" Target="https://www.caixa.gov.br/Downloads/sinapi-cadernos-tecnicos/SINAPI-CT-BOCAS-PARA-BUEIROS.pdf" TargetMode="External"/><Relationship Id="rId1044" Type="http://schemas.openxmlformats.org/officeDocument/2006/relationships/hyperlink" Target="https://www.caixa.gov.br/Downloads/sinapi-cadernos-tecnicos/SINAPI-CT-BOCAS-PARA-BUEIROS.pdf" TargetMode="External"/><Relationship Id="rId1045" Type="http://schemas.openxmlformats.org/officeDocument/2006/relationships/hyperlink" Target="https://www.caixa.gov.br/Downloads/sinapi-cadernos-tecnicos/SINAPI-CT-BOCAS-PARA-BUEIROS.pdf" TargetMode="External"/><Relationship Id="rId1046" Type="http://schemas.openxmlformats.org/officeDocument/2006/relationships/hyperlink" Target="https://www.caixa.gov.br/Downloads/sinapi-cadernos-tecnicos/SINAPI-CT-BOCAS-PARA-BUEIROS.pdf" TargetMode="External"/><Relationship Id="rId1047" Type="http://schemas.openxmlformats.org/officeDocument/2006/relationships/hyperlink" Target="https://www.caixa.gov.br/Downloads/sinapi-cadernos-tecnicos/SINAPI-CT-BOCAS-PARA-BUEIROS.pdf" TargetMode="External"/><Relationship Id="rId1048" Type="http://schemas.openxmlformats.org/officeDocument/2006/relationships/hyperlink" Target="https://www.caixa.gov.br/Downloads/sinapi-cadernos-tecnicos/SINAPI-CT-BOCAS-PARA-BUEIROS.pdf" TargetMode="External"/><Relationship Id="rId1049" Type="http://schemas.openxmlformats.org/officeDocument/2006/relationships/hyperlink" Target="https://www.caixa.gov.br/Downloads/sinapi-cadernos-tecnicos/SINAPI-CT-BOCAS-PARA-BUEIROS.pdf" TargetMode="External"/><Relationship Id="rId1050" Type="http://schemas.openxmlformats.org/officeDocument/2006/relationships/hyperlink" Target="https://www.caixa.gov.br/Downloads/sinapi-cadernos-tecnicos/SINAPI-CT-BOCAS-PARA-BUEIROS.pdf" TargetMode="External"/><Relationship Id="rId1051" Type="http://schemas.openxmlformats.org/officeDocument/2006/relationships/hyperlink" Target="https://www.caixa.gov.br/Downloads/sinapi-cadernos-tecnicos/SINAPI-CT-BOCAS-PARA-BUEIROS.pdf" TargetMode="External"/><Relationship Id="rId1052" Type="http://schemas.openxmlformats.org/officeDocument/2006/relationships/hyperlink" Target="https://www.caixa.gov.br/Downloads/sinapi-cadernos-tecnicos/SINAPI-CT-BOCAS-PARA-BUEIROS.pdf" TargetMode="External"/><Relationship Id="rId1053" Type="http://schemas.openxmlformats.org/officeDocument/2006/relationships/hyperlink" Target="https://www.caixa.gov.br/Downloads/sinapi-cadernos-tecnicos/SINAPI-CT-BOCAS-PARA-BUEIROS.pdf" TargetMode="External"/><Relationship Id="rId1054" Type="http://schemas.openxmlformats.org/officeDocument/2006/relationships/hyperlink" Target="https://www.caixa.gov.br/Downloads/sinapi-cadernos-tecnicos/SINAPI-CT-BOCAS-PARA-BUEIROS.pdf" TargetMode="External"/><Relationship Id="rId1055" Type="http://schemas.openxmlformats.org/officeDocument/2006/relationships/hyperlink" Target="https://www.caixa.gov.br/Downloads/sinapi-cadernos-tecnicos/SINAPI-CT-BOCAS-PARA-BUEIROS.pdf" TargetMode="External"/><Relationship Id="rId1056" Type="http://schemas.openxmlformats.org/officeDocument/2006/relationships/hyperlink" Target="https://www.caixa.gov.br/Downloads/sinapi-cadernos-tecnicos/SINAPI-CT-BOCAS-PARA-BUEIROS.pdf" TargetMode="External"/><Relationship Id="rId1057" Type="http://schemas.openxmlformats.org/officeDocument/2006/relationships/hyperlink" Target="https://www.caixa.gov.br/Downloads/sinapi-cadernos-tecnicos/SINAPI-CT-BOCAS-PARA-BUEIROS.pdf" TargetMode="External"/><Relationship Id="rId1058" Type="http://schemas.openxmlformats.org/officeDocument/2006/relationships/hyperlink" Target="https://www.caixa.gov.br/Downloads/sinapi-cadernos-tecnicos/SINAPI-CT-BOCAS-PARA-BUEIROS.pdf" TargetMode="External"/><Relationship Id="rId1059" Type="http://schemas.openxmlformats.org/officeDocument/2006/relationships/hyperlink" Target="https://www.caixa.gov.br/Downloads/sinapi-cadernos-tecnicos/SINAPI-CT-BOCAS-PARA-BUEIROS.pdf" TargetMode="External"/><Relationship Id="rId1060" Type="http://schemas.openxmlformats.org/officeDocument/2006/relationships/hyperlink" Target="https://www.caixa.gov.br/Downloads/sinapi-cadernos-tecnicos/SINAPI-CT-BOCAS-PARA-BUEIROS.pdf" TargetMode="External"/><Relationship Id="rId1061" Type="http://schemas.openxmlformats.org/officeDocument/2006/relationships/hyperlink" Target="https://www.caixa.gov.br/Downloads/sinapi-cadernos-tecnicos/SINAPI-CT-BOCAS-PARA-BUEIROS.pdf" TargetMode="External"/><Relationship Id="rId1062" Type="http://schemas.openxmlformats.org/officeDocument/2006/relationships/hyperlink" Target="https://www.caixa.gov.br/Downloads/sinapi-cadernos-tecnicos/SINAPI-CT-BOCAS-PARA-BUEIROS.pdf" TargetMode="External"/><Relationship Id="rId1063" Type="http://schemas.openxmlformats.org/officeDocument/2006/relationships/hyperlink" Target="https://www.caixa.gov.br/Downloads/sinapi-cadernos-tecnicos/SINAPI-CT-BOCAS-PARA-BUEIROS.pdf" TargetMode="External"/><Relationship Id="rId1064" Type="http://schemas.openxmlformats.org/officeDocument/2006/relationships/hyperlink" Target="https://www.caixa.gov.br/Downloads/sinapi-cadernos-tecnicos/SINAPI-CT-BOCAS-PARA-BUEIROS.pdf" TargetMode="External"/><Relationship Id="rId1065" Type="http://schemas.openxmlformats.org/officeDocument/2006/relationships/hyperlink" Target="https://www.caixa.gov.br/Downloads/sinapi-cadernos-tecnicos/SINAPI-CT-BOCAS-PARA-BUEIROS.pdf" TargetMode="External"/><Relationship Id="rId1066" Type="http://schemas.openxmlformats.org/officeDocument/2006/relationships/hyperlink" Target="https://www.caixa.gov.br/Downloads/sinapi-cadernos-tecnicos/SINAPI-CT-BOCAS-PARA-BUEIROS.pdf" TargetMode="External"/><Relationship Id="rId1067" Type="http://schemas.openxmlformats.org/officeDocument/2006/relationships/hyperlink" Target="https://www.caixa.gov.br/Downloads/sinapi-cadernos-tecnicos/SINAPI-CT-BOMBAS-HIDRAULICAS-CENTRIFUGAS-HORIZONTAIS-E-SUBMERSIVEIS.pdf" TargetMode="External"/><Relationship Id="rId1068" Type="http://schemas.openxmlformats.org/officeDocument/2006/relationships/hyperlink" Target="https://www.caixa.gov.br/Downloads/sinapi-cadernos-tecnicos/SINAPI-CT-BOMBAS-HIDRAULICAS-CENTRIFUGAS-HORIZONTAIS-E-SUBMERSIVEIS.pdf" TargetMode="External"/><Relationship Id="rId1069" Type="http://schemas.openxmlformats.org/officeDocument/2006/relationships/hyperlink" Target="https://www.caixa.gov.br/Downloads/sinapi-cadernos-tecnicos/SINAPI-CT-BOMBAS-HIDRAULICAS-CENTRIFUGAS-HORIZONTAIS-E-SUBMERSIVEIS.pdf" TargetMode="External"/><Relationship Id="rId1070" Type="http://schemas.openxmlformats.org/officeDocument/2006/relationships/hyperlink" Target="https://www.caixa.gov.br/Downloads/sinapi-cadernos-tecnicos/SINAPI-CT-BOMBAS-HIDRAULICAS-CENTRIFUGAS-HORIZONTAIS-E-SUBMERSIVEIS.pdf" TargetMode="External"/><Relationship Id="rId1071" Type="http://schemas.openxmlformats.org/officeDocument/2006/relationships/hyperlink" Target="https://www.caixa.gov.br/Downloads/sinapi-cadernos-tecnicos/SINAPI-CT-BOMBAS-HIDRAULICAS-CENTRIFUGAS-HORIZONTAIS-E-SUBMERSIVEIS.pdf" TargetMode="External"/><Relationship Id="rId1072" Type="http://schemas.openxmlformats.org/officeDocument/2006/relationships/hyperlink" Target="https://www.caixa.gov.br/Downloads/sinapi-cadernos-tecnicos/SINAPI-CT-BOMBAS-HIDRAULICAS-CENTRIFUGAS-HORIZONTAIS-E-SUBMERSIVEIS.pdf" TargetMode="External"/><Relationship Id="rId1073" Type="http://schemas.openxmlformats.org/officeDocument/2006/relationships/hyperlink" Target="https://www.caixa.gov.br/Downloads/sinapi-cadernos-tecnicos/SINAPI-CT-BOMBAS-HIDRAULICAS-CENTRIFUGAS-HORIZONTAIS-E-SUBMERSIVEIS.pdf" TargetMode="External"/><Relationship Id="rId1074" Type="http://schemas.openxmlformats.org/officeDocument/2006/relationships/hyperlink" Target="https://www.caixa.gov.br/Downloads/sinapi-cadernos-tecnicos/SINAPI-CT-BOMBAS-HIDRAULICAS-CENTRIFUGAS-HORIZONTAIS-E-SUBMERSIVEIS.pdf" TargetMode="External"/><Relationship Id="rId1075" Type="http://schemas.openxmlformats.org/officeDocument/2006/relationships/hyperlink" Target="https://www.caixa.gov.br/Downloads/sinapi-cadernos-tecnicos/SINAPI-CT-BOMBAS-HIDRAULICAS-CENTRIFUGAS-HORIZONTAIS-E-SUBMERSIVEIS.pdf" TargetMode="External"/><Relationship Id="rId1076" Type="http://schemas.openxmlformats.org/officeDocument/2006/relationships/hyperlink" Target="https://www.caixa.gov.br/Downloads/sinapi-cadernos-tecnicos/SINAPI-CT-BOMBAS-HIDRAULICAS-CENTRIFUGAS-HORIZONTAIS-E-SUBMERSIVEIS.pdf" TargetMode="External"/><Relationship Id="rId1077" Type="http://schemas.openxmlformats.org/officeDocument/2006/relationships/hyperlink" Target="https://www.caixa.gov.br/Downloads/sinapi-cadernos-tecnicos/SINAPI-CT-BOMBAS-HIDRAULICAS-CENTRIFUGAS-HORIZONTAIS-E-SUBMERSIVEIS.pdf" TargetMode="External"/><Relationship Id="rId1078" Type="http://schemas.openxmlformats.org/officeDocument/2006/relationships/hyperlink" Target="https://www.caixa.gov.br/Downloads/sinapi-cadernos-tecnicos/SINAPI-CT-BOMBAS-HIDRAULICAS-CENTRIFUGAS-HORIZONTAIS-E-SUBMERSIVEIS.pdf" TargetMode="External"/><Relationship Id="rId1079" Type="http://schemas.openxmlformats.org/officeDocument/2006/relationships/hyperlink" Target="https://www.caixa.gov.br/Downloads/sinapi-cadernos-tecnicos/SINAPI-CT-BOMBAS-HIDRAULICAS-CENTRIFUGAS-HORIZONTAIS-E-SUBMERSIVEIS.pdf" TargetMode="External"/><Relationship Id="rId1080" Type="http://schemas.openxmlformats.org/officeDocument/2006/relationships/hyperlink" Target="https://www.caixa.gov.br/Downloads/sinapi-cadernos-tecnicos/SINAPI-CT-BOMBAS-HIDRAULICAS-CENTRIFUGAS-HORIZONTAIS-E-SUBMERSIVEIS.pdf" TargetMode="External"/><Relationship Id="rId1081" Type="http://schemas.openxmlformats.org/officeDocument/2006/relationships/hyperlink" Target="https://www.caixa.gov.br/Downloads/sinapi-cadernos-tecnicos/SINAPI-CT-BOMBAS-HIDRAULICAS-CENTRIFUGAS-HORIZONTAIS-E-SUBMERSIVEIS.pdf" TargetMode="External"/><Relationship Id="rId1082" Type="http://schemas.openxmlformats.org/officeDocument/2006/relationships/hyperlink" Target="https://www.caixa.gov.br/Downloads/sinapi-cadernos-tecnicos/SINAPI-CT-BOMBAS-HIDRAULICAS-CENTRIFUGAS-HORIZONTAIS-E-SUBMERSIVEIS.pdf" TargetMode="External"/><Relationship Id="rId1083" Type="http://schemas.openxmlformats.org/officeDocument/2006/relationships/hyperlink" Target="https://www.caixa.gov.br/Downloads/sinapi-cadernos-tecnicos/SINAPI-CT-BOMBAS-HIDRAULICAS-CENTRIFUGAS-HORIZONTAIS-E-SUBMERSIVEIS.pdf" TargetMode="External"/><Relationship Id="rId1084" Type="http://schemas.openxmlformats.org/officeDocument/2006/relationships/hyperlink" Target="https://www.caixa.gov.br/Downloads/sinapi-cadernos-tecnicos/SINAPI-CT-BOMBAS-HIDRAULICAS-CENTRIFUGAS-HORIZONTAIS-E-SUBMERSIVEIS.pdf" TargetMode="External"/><Relationship Id="rId1085" Type="http://schemas.openxmlformats.org/officeDocument/2006/relationships/hyperlink" Target="https://www.caixa.gov.br/Downloads/sinapi-cadernos-tecnicos/SINAPI-CT-BOMBAS-HIDRAULICAS-CENTRIFUGAS-HORIZONTAIS-E-SUBMERSIVEIS.pdf" TargetMode="External"/><Relationship Id="rId1086" Type="http://schemas.openxmlformats.org/officeDocument/2006/relationships/hyperlink" Target="https://www.caixa.gov.br/Downloads/sinapi-cadernos-tecnicos/SINAPI-CT-BOMBAS-HIDRAULICAS-CENTRIFUGAS-HORIZONTAIS-E-SUBMERSIVEIS.pdf" TargetMode="External"/><Relationship Id="rId1087" Type="http://schemas.openxmlformats.org/officeDocument/2006/relationships/hyperlink" Target="https://www.caixa.gov.br/Downloads/sinapi-cadernos-tecnicos/SINAPI-CT-BOMBAS-HIDRAULICAS-CENTRIFUGAS-HORIZONTAIS-E-SUBMERSIVEIS.pdf" TargetMode="External"/><Relationship Id="rId1088" Type="http://schemas.openxmlformats.org/officeDocument/2006/relationships/hyperlink" Target="https://www.caixa.gov.br/Downloads/sinapi-cadernos-tecnicos/SINAPI-CT-BOMBAS-HIDRAULICAS-CENTRIFUGAS-HORIZONTAIS-E-SUBMERSIVEIS.pdf" TargetMode="External"/><Relationship Id="rId1089" Type="http://schemas.openxmlformats.org/officeDocument/2006/relationships/hyperlink" Target="https://www.caixa.gov.br/Downloads/sinapi-cadernos-tecnicos/SINAPI-CT-BOMBAS-HIDRAULICAS-CENTRIFUGAS-HORIZONTAIS-E-SUBMERSIVEIS.pdf" TargetMode="External"/><Relationship Id="rId1090" Type="http://schemas.openxmlformats.org/officeDocument/2006/relationships/hyperlink" Target="https://www.caixa.gov.br/Downloads/sinapi-cadernos-tecnicos/SINAPI-CT-BOMBAS-HIDRAULICAS-CENTRIFUGAS-HORIZONTAIS-E-SUBMERSIVEIS.pdf" TargetMode="External"/><Relationship Id="rId1091" Type="http://schemas.openxmlformats.org/officeDocument/2006/relationships/hyperlink" Target="https://www.caixa.gov.br/Downloads/sinapi-cadernos-tecnicos/SINAPI-CT-BOMBAS-HIDRAULICAS-CENTRIFUGAS-HORIZONTAIS-E-SUBMERSIVEIS.pdf" TargetMode="External"/><Relationship Id="rId1092" Type="http://schemas.openxmlformats.org/officeDocument/2006/relationships/hyperlink" Target="https://www.caixa.gov.br/Downloads/sinapi-cadernos-tecnicos/SINAPI-CT-BRISES.pdf" TargetMode="External"/><Relationship Id="rId1093" Type="http://schemas.openxmlformats.org/officeDocument/2006/relationships/hyperlink" Target="https://www.caixa.gov.br/Downloads/sinapi-cadernos-tecnicos/SINAPI-CT-BRISES.pdf" TargetMode="External"/><Relationship Id="rId1094" Type="http://schemas.openxmlformats.org/officeDocument/2006/relationships/hyperlink" Target="https://www.caixa.gov.br/Downloads/sinapi-cadernos-tecnicos/SINAPI-CT-BRISES.pdf" TargetMode="External"/><Relationship Id="rId1095" Type="http://schemas.openxmlformats.org/officeDocument/2006/relationships/hyperlink" Target="https://www.caixa.gov.br/Downloads/sinapi-cadernos-tecnicos/SINAPI-CT-BRISES.pdf" TargetMode="External"/><Relationship Id="rId1096" Type="http://schemas.openxmlformats.org/officeDocument/2006/relationships/hyperlink" Target="https://www.caixa.gov.br/Downloads/sinapi-cadernos-tecnicos/SINAPI-CT-CAIXAS-ENTERRADAS.pdf" TargetMode="External"/><Relationship Id="rId1097" Type="http://schemas.openxmlformats.org/officeDocument/2006/relationships/hyperlink" Target="https://www.caixa.gov.br/Downloads/sinapi-cadernos-tecnicos/SINAPI-CT-CAIXAS-ENTERRADAS.pdf" TargetMode="External"/><Relationship Id="rId1098" Type="http://schemas.openxmlformats.org/officeDocument/2006/relationships/hyperlink" Target="https://www.caixa.gov.br/Downloads/sinapi-cadernos-tecnicos/SINAPI-CT-CAIXAS-ENTERRADAS.pdf" TargetMode="External"/><Relationship Id="rId1099" Type="http://schemas.openxmlformats.org/officeDocument/2006/relationships/hyperlink" Target="https://www.caixa.gov.br/Downloads/sinapi-cadernos-tecnicos/SINAPI-CT-CAIXAS-ENTERRADAS.pdf" TargetMode="External"/><Relationship Id="rId1100" Type="http://schemas.openxmlformats.org/officeDocument/2006/relationships/hyperlink" Target="https://www.caixa.gov.br/Downloads/sinapi-cadernos-tecnicos/SINAPI-CT-CAIXAS-ENTERRADAS.pdf" TargetMode="External"/><Relationship Id="rId1101" Type="http://schemas.openxmlformats.org/officeDocument/2006/relationships/hyperlink" Target="https://www.caixa.gov.br/Downloads/sinapi-cadernos-tecnicos/SINAPI-CT-CAIXAS-ENTERRADAS.pdf" TargetMode="External"/><Relationship Id="rId1102" Type="http://schemas.openxmlformats.org/officeDocument/2006/relationships/hyperlink" Target="https://www.caixa.gov.br/Downloads/sinapi-cadernos-tecnicos/SINAPI-CT-CAIXAS-ENTERRADAS.pdf" TargetMode="External"/><Relationship Id="rId1103" Type="http://schemas.openxmlformats.org/officeDocument/2006/relationships/hyperlink" Target="https://www.caixa.gov.br/Downloads/sinapi-cadernos-tecnicos/SINAPI-CT-CAIXAS-ENTERRADAS.pdf" TargetMode="External"/><Relationship Id="rId1104" Type="http://schemas.openxmlformats.org/officeDocument/2006/relationships/hyperlink" Target="https://www.caixa.gov.br/Downloads/sinapi-cadernos-tecnicos/SINAPI-CT-CAIXAS-ENTERRADAS.pdf" TargetMode="External"/><Relationship Id="rId1105" Type="http://schemas.openxmlformats.org/officeDocument/2006/relationships/hyperlink" Target="https://www.caixa.gov.br/Downloads/sinapi-cadernos-tecnicos/SINAPI-CT-CAIXAS-ENTERRADAS.pdf" TargetMode="External"/><Relationship Id="rId1106" Type="http://schemas.openxmlformats.org/officeDocument/2006/relationships/hyperlink" Target="https://www.caixa.gov.br/Downloads/sinapi-cadernos-tecnicos/SINAPI-CT-CAIXAS-ENTERRADAS.pdf" TargetMode="External"/><Relationship Id="rId1107" Type="http://schemas.openxmlformats.org/officeDocument/2006/relationships/hyperlink" Target="https://www.caixa.gov.br/Downloads/sinapi-cadernos-tecnicos/SINAPI-CT-CAIXAS-ENTERRADAS.pdf" TargetMode="External"/><Relationship Id="rId1108" Type="http://schemas.openxmlformats.org/officeDocument/2006/relationships/hyperlink" Target="https://www.caixa.gov.br/Downloads/sinapi-cadernos-tecnicos/SINAPI-CT-CAIXAS-ENTERRADAS.pdf" TargetMode="External"/><Relationship Id="rId1109" Type="http://schemas.openxmlformats.org/officeDocument/2006/relationships/hyperlink" Target="https://www.caixa.gov.br/Downloads/sinapi-cadernos-tecnicos/SINAPI-CT-CAIXAS-ENTERRADAS.pdf" TargetMode="External"/><Relationship Id="rId1110" Type="http://schemas.openxmlformats.org/officeDocument/2006/relationships/hyperlink" Target="https://www.caixa.gov.br/Downloads/sinapi-cadernos-tecnicos/SINAPI-CT-CAIXAS-ENTERRADAS.pdf" TargetMode="External"/><Relationship Id="rId1111" Type="http://schemas.openxmlformats.org/officeDocument/2006/relationships/hyperlink" Target="https://www.caixa.gov.br/Downloads/sinapi-cadernos-tecnicos/SINAPI-CT-CAIXAS-ENTERRADAS.pdf" TargetMode="External"/><Relationship Id="rId1112" Type="http://schemas.openxmlformats.org/officeDocument/2006/relationships/hyperlink" Target="https://www.caixa.gov.br/Downloads/sinapi-cadernos-tecnicos/SINAPI-CT-CAIXAS-ENTERRADAS.pdf" TargetMode="External"/><Relationship Id="rId1113" Type="http://schemas.openxmlformats.org/officeDocument/2006/relationships/hyperlink" Target="https://www.caixa.gov.br/Downloads/sinapi-cadernos-tecnicos/SINAPI-CT-CAIXAS-ENTERRADAS.pdf" TargetMode="External"/><Relationship Id="rId1114" Type="http://schemas.openxmlformats.org/officeDocument/2006/relationships/hyperlink" Target="https://www.caixa.gov.br/Downloads/sinapi-cadernos-tecnicos/SINAPI-CT-CAIXAS-ENTERRADAS.pdf" TargetMode="External"/><Relationship Id="rId1115" Type="http://schemas.openxmlformats.org/officeDocument/2006/relationships/hyperlink" Target="https://www.caixa.gov.br/Downloads/sinapi-cadernos-tecnicos/SINAPI-CT-CAIXAS-ENTERRADAS.pdf" TargetMode="External"/><Relationship Id="rId1116" Type="http://schemas.openxmlformats.org/officeDocument/2006/relationships/hyperlink" Target="https://www.caixa.gov.br/Downloads/sinapi-cadernos-tecnicos/SINAPI-CT-CAIXAS-ENTERRADAS.pdf" TargetMode="External"/><Relationship Id="rId1117" Type="http://schemas.openxmlformats.org/officeDocument/2006/relationships/hyperlink" Target="https://www.caixa.gov.br/Downloads/sinapi-cadernos-tecnicos/SINAPI-CT-CAIXAS-ENTERRADAS.pdf" TargetMode="External"/><Relationship Id="rId1118" Type="http://schemas.openxmlformats.org/officeDocument/2006/relationships/hyperlink" Target="https://www.caixa.gov.br/Downloads/sinapi-cadernos-tecnicos/SINAPI-CT-CAIXAS-ENTERRADAS.pdf" TargetMode="External"/><Relationship Id="rId1119" Type="http://schemas.openxmlformats.org/officeDocument/2006/relationships/hyperlink" Target="https://www.caixa.gov.br/Downloads/sinapi-cadernos-tecnicos/SINAPI-CT-CAIXAS-ENTERRADAS.pdf" TargetMode="External"/><Relationship Id="rId1120" Type="http://schemas.openxmlformats.org/officeDocument/2006/relationships/hyperlink" Target="https://www.caixa.gov.br/Downloads/sinapi-cadernos-tecnicos/SINAPI-CT-CAIXAS-ENTERRADAS.pdf" TargetMode="External"/><Relationship Id="rId1121" Type="http://schemas.openxmlformats.org/officeDocument/2006/relationships/hyperlink" Target="https://www.caixa.gov.br/Downloads/sinapi-cadernos-tecnicos/SINAPI-CT-CAIXAS-ENTERRADAS.pdf" TargetMode="External"/><Relationship Id="rId1122" Type="http://schemas.openxmlformats.org/officeDocument/2006/relationships/hyperlink" Target="https://www.caixa.gov.br/Downloads/sinapi-cadernos-tecnicos/SINAPI-CT-CAIXAS-ENTERRADAS.pdf" TargetMode="External"/><Relationship Id="rId1123" Type="http://schemas.openxmlformats.org/officeDocument/2006/relationships/hyperlink" Target="https://www.caixa.gov.br/Downloads/sinapi-cadernos-tecnicos/SINAPI-CT-CAIXAS-ENTERRADAS.pdf" TargetMode="External"/><Relationship Id="rId1124" Type="http://schemas.openxmlformats.org/officeDocument/2006/relationships/hyperlink" Target="https://www.caixa.gov.br/Downloads/sinapi-cadernos-tecnicos/SINAPI-CT-CAIXAS-ENTERRADAS.pdf" TargetMode="External"/><Relationship Id="rId1125" Type="http://schemas.openxmlformats.org/officeDocument/2006/relationships/hyperlink" Target="https://www.caixa.gov.br/Downloads/sinapi-cadernos-tecnicos/SINAPI-CT-CAIXAS-ENTERRADAS.pdf" TargetMode="External"/><Relationship Id="rId1126" Type="http://schemas.openxmlformats.org/officeDocument/2006/relationships/hyperlink" Target="https://www.caixa.gov.br/Downloads/sinapi-cadernos-tecnicos/SINAPI-CT-CAIXAS-ENTERRADAS.pdf" TargetMode="External"/><Relationship Id="rId1127" Type="http://schemas.openxmlformats.org/officeDocument/2006/relationships/hyperlink" Target="https://www.caixa.gov.br/Downloads/sinapi-cadernos-tecnicos/SINAPI-CT-CAIXAS-ENTERRADAS.pdf" TargetMode="External"/><Relationship Id="rId1128" Type="http://schemas.openxmlformats.org/officeDocument/2006/relationships/hyperlink" Target="https://www.caixa.gov.br/Downloads/sinapi-cadernos-tecnicos/SINAPI-CT-CAIXAS-ENTERRADAS.pdf" TargetMode="External"/><Relationship Id="rId1129" Type="http://schemas.openxmlformats.org/officeDocument/2006/relationships/hyperlink" Target="https://www.caixa.gov.br/Downloads/sinapi-cadernos-tecnicos/SINAPI-CT-CAIXAS-ENTERRADAS.pdf" TargetMode="External"/><Relationship Id="rId1130" Type="http://schemas.openxmlformats.org/officeDocument/2006/relationships/hyperlink" Target="https://www.caixa.gov.br/Downloads/sinapi-cadernos-tecnicos/SINAPI-CT-CAIXAS-ENTERRADAS.pdf" TargetMode="External"/><Relationship Id="rId1131" Type="http://schemas.openxmlformats.org/officeDocument/2006/relationships/hyperlink" Target="https://www.caixa.gov.br/Downloads/sinapi-cadernos-tecnicos/SINAPI-CT-CAIXAS-ENTERRADAS.pdf" TargetMode="External"/><Relationship Id="rId1132" Type="http://schemas.openxmlformats.org/officeDocument/2006/relationships/hyperlink" Target="https://www.caixa.gov.br/Downloads/sinapi-cadernos-tecnicos/SINAPI-CT-CAIXAS-ENTERRADAS.pdf" TargetMode="External"/><Relationship Id="rId1133" Type="http://schemas.openxmlformats.org/officeDocument/2006/relationships/hyperlink" Target="https://www.caixa.gov.br/Downloads/sinapi-cadernos-tecnicos/SINAPI-CT-CAIXAS-ENTERRADAS.pdf" TargetMode="External"/><Relationship Id="rId1134" Type="http://schemas.openxmlformats.org/officeDocument/2006/relationships/hyperlink" Target="https://www.caixa.gov.br/Downloads/sinapi-cadernos-tecnicos/SINAPI-CT-CAIXAS-ENTERRADAS.pdf" TargetMode="External"/><Relationship Id="rId1135" Type="http://schemas.openxmlformats.org/officeDocument/2006/relationships/hyperlink" Target="https://www.caixa.gov.br/Downloads/sinapi-cadernos-tecnicos/SINAPI-CT-CAIXAS-ENTERRADAS.pdf" TargetMode="External"/><Relationship Id="rId1136" Type="http://schemas.openxmlformats.org/officeDocument/2006/relationships/hyperlink" Target="https://www.caixa.gov.br/Downloads/sinapi-cadernos-tecnicos/SINAPI-CT-CAIXAS-ENTERRADAS.pdf" TargetMode="External"/><Relationship Id="rId1137" Type="http://schemas.openxmlformats.org/officeDocument/2006/relationships/hyperlink" Target="https://www.caixa.gov.br/Downloads/sinapi-cadernos-tecnicos/SINAPI-CT-CAIXAS-ENTERRADAS.pdf" TargetMode="External"/><Relationship Id="rId1138" Type="http://schemas.openxmlformats.org/officeDocument/2006/relationships/hyperlink" Target="https://www.caixa.gov.br/Downloads/sinapi-cadernos-tecnicos/SINAPI-CT-CAIXAS-ENTERRADAS.pdf" TargetMode="External"/><Relationship Id="rId1139" Type="http://schemas.openxmlformats.org/officeDocument/2006/relationships/hyperlink" Target="https://www.caixa.gov.br/Downloads/sinapi-cadernos-tecnicos/SINAPI-CT-CAIXAS-ENTERRADAS.pdf" TargetMode="External"/><Relationship Id="rId1140" Type="http://schemas.openxmlformats.org/officeDocument/2006/relationships/hyperlink" Target="https://www.caixa.gov.br/Downloads/sinapi-cadernos-tecnicos/SINAPI-CT-CAIXAS-ENTERRADAS.pdf" TargetMode="External"/><Relationship Id="rId1141" Type="http://schemas.openxmlformats.org/officeDocument/2006/relationships/hyperlink" Target="https://www.caixa.gov.br/Downloads/sinapi-cadernos-tecnicos/SINAPI-CT-CAIXAS-ENTERRADAS.pdf" TargetMode="External"/><Relationship Id="rId1142" Type="http://schemas.openxmlformats.org/officeDocument/2006/relationships/hyperlink" Target="https://www.caixa.gov.br/Downloads/sinapi-cadernos-tecnicos/SINAPI-CT-CAIXAS-ENTERRADAS.pdf" TargetMode="External"/><Relationship Id="rId1143" Type="http://schemas.openxmlformats.org/officeDocument/2006/relationships/hyperlink" Target="https://www.caixa.gov.br/Downloads/sinapi-cadernos-tecnicos/SINAPI-CT-CAIXAS-ENTERRADAS.pdf" TargetMode="External"/><Relationship Id="rId1144" Type="http://schemas.openxmlformats.org/officeDocument/2006/relationships/hyperlink" Target="https://www.caixa.gov.br/Downloads/sinapi-cadernos-tecnicos/SINAPI-CT-CAIXAS-ENTERRADAS.pdf" TargetMode="External"/><Relationship Id="rId1145" Type="http://schemas.openxmlformats.org/officeDocument/2006/relationships/hyperlink" Target="https://www.caixa.gov.br/Downloads/sinapi-cadernos-tecnicos/SINAPI-CT-CAIXAS-ENTERRADAS.pdf" TargetMode="External"/><Relationship Id="rId1146" Type="http://schemas.openxmlformats.org/officeDocument/2006/relationships/hyperlink" Target="https://www.caixa.gov.br/Downloads/sinapi-cadernos-tecnicos/SINAPI-CT-CAIXAS-ENTERRADAS.pdf" TargetMode="External"/><Relationship Id="rId1147" Type="http://schemas.openxmlformats.org/officeDocument/2006/relationships/hyperlink" Target="https://www.caixa.gov.br/Downloads/sinapi-cadernos-tecnicos/SINAPI-CT-CAIXAS-ENTERRADAS.pdf" TargetMode="External"/><Relationship Id="rId1148" Type="http://schemas.openxmlformats.org/officeDocument/2006/relationships/hyperlink" Target="https://www.caixa.gov.br/Downloads/sinapi-cadernos-tecnicos/SINAPI-CT-CAIXAS-ENTERRADAS.pdf" TargetMode="External"/><Relationship Id="rId1149" Type="http://schemas.openxmlformats.org/officeDocument/2006/relationships/hyperlink" Target="https://www.caixa.gov.br/Downloads/sinapi-cadernos-tecnicos/SINAPI-CT-CAIXAS-ENTERRADAS.pdf" TargetMode="External"/><Relationship Id="rId1150" Type="http://schemas.openxmlformats.org/officeDocument/2006/relationships/hyperlink" Target="https://www.caixa.gov.br/Downloads/sinapi-cadernos-tecnicos/SINAPI-CT-CAIXAS-ENTERRADAS.pdf" TargetMode="External"/><Relationship Id="rId1151" Type="http://schemas.openxmlformats.org/officeDocument/2006/relationships/hyperlink" Target="https://www.caixa.gov.br/Downloads/sinapi-cadernos-tecnicos/SINAPI-CT-CAIXAS-ENTERRADAS.pdf" TargetMode="External"/><Relationship Id="rId1152" Type="http://schemas.openxmlformats.org/officeDocument/2006/relationships/hyperlink" Target="https://www.caixa.gov.br/Downloads/sinapi-cadernos-tecnicos/SINAPI-CT-CAIXAS-ENTERRADAS.pdf" TargetMode="External"/><Relationship Id="rId1153" Type="http://schemas.openxmlformats.org/officeDocument/2006/relationships/hyperlink" Target="https://www.caixa.gov.br/Downloads/sinapi-cadernos-tecnicos/SINAPI-CT-CAIXAS-ENTERRADAS.pdf" TargetMode="External"/><Relationship Id="rId1154" Type="http://schemas.openxmlformats.org/officeDocument/2006/relationships/hyperlink" Target="https://www.caixa.gov.br/Downloads/sinapi-cadernos-tecnicos/SINAPI-CT-CAIXAS-ENTERRADAS.pdf" TargetMode="External"/><Relationship Id="rId1155" Type="http://schemas.openxmlformats.org/officeDocument/2006/relationships/hyperlink" Target="https://www.caixa.gov.br/Downloads/sinapi-cadernos-tecnicos/SINAPI-CT-CAIXAS-DE-AGUA-PARA-EDIFICACOES.pdf" TargetMode="External"/><Relationship Id="rId1156" Type="http://schemas.openxmlformats.org/officeDocument/2006/relationships/hyperlink" Target="https://www.caixa.gov.br/Downloads/sinapi-cadernos-tecnicos/SINAPI-CT-CAIXAS-DE-AGUA-PARA-EDIFICACOES.pdf" TargetMode="External"/><Relationship Id="rId1157" Type="http://schemas.openxmlformats.org/officeDocument/2006/relationships/hyperlink" Target="https://www.caixa.gov.br/Downloads/sinapi-cadernos-tecnicos/SINAPI-CT-CAIXAS-DE-AGUA-PARA-EDIFICACOES.pdf" TargetMode="External"/><Relationship Id="rId1158" Type="http://schemas.openxmlformats.org/officeDocument/2006/relationships/hyperlink" Target="https://www.caixa.gov.br/Downloads/sinapi-cadernos-tecnicos/SINAPI-CT-CAIXAS-DE-AGUA-PARA-EDIFICACOES.pdf" TargetMode="External"/><Relationship Id="rId1159" Type="http://schemas.openxmlformats.org/officeDocument/2006/relationships/hyperlink" Target="https://www.caixa.gov.br/Downloads/sinapi-cadernos-tecnicos/SINAPI-CT-CAIXAS-DE-AGUA-PARA-EDIFICACOES.pdf" TargetMode="External"/><Relationship Id="rId1160" Type="http://schemas.openxmlformats.org/officeDocument/2006/relationships/hyperlink" Target="https://www.caixa.gov.br/Downloads/sinapi-cadernos-tecnicos/SINAPI-CT-CAIXAS-DE-AGUA-PARA-EDIFICACOES.pdf" TargetMode="External"/><Relationship Id="rId1161" Type="http://schemas.openxmlformats.org/officeDocument/2006/relationships/hyperlink" Target="https://www.caixa.gov.br/Downloads/sinapi-cadernos-tecnicos/SINAPI-CT-CAIXAS-DE-AGUA-PARA-EDIFICACOES.pdf" TargetMode="External"/><Relationship Id="rId1162" Type="http://schemas.openxmlformats.org/officeDocument/2006/relationships/hyperlink" Target="https://www.caixa.gov.br/Downloads/sinapi-cadernos-tecnicos/SINAPI-CT-CAIXAS-DE-AGUA-PARA-EDIFICACOES.pdf" TargetMode="External"/><Relationship Id="rId1163" Type="http://schemas.openxmlformats.org/officeDocument/2006/relationships/hyperlink" Target="https://www.caixa.gov.br/Downloads/sinapi-cadernos-tecnicos/SINAPI-CT-CAIXAS-DE-AGUA-PARA-EDIFICACOES.pdf" TargetMode="External"/><Relationship Id="rId1164" Type="http://schemas.openxmlformats.org/officeDocument/2006/relationships/hyperlink" Target="https://www.caixa.gov.br/Downloads/sinapi-cadernos-tecnicos/SINAPI-CT-CAIXAS-DE-AGUA-PARA-EDIFICACOES.pdf" TargetMode="External"/><Relationship Id="rId1165" Type="http://schemas.openxmlformats.org/officeDocument/2006/relationships/hyperlink" Target="https://www.caixa.gov.br/Downloads/sinapi-cadernos-tecnicos/SINAPI-CT-CAIXAS-DE-AGUA-PARA-EDIFICACOES.pdf" TargetMode="External"/><Relationship Id="rId1166" Type="http://schemas.openxmlformats.org/officeDocument/2006/relationships/hyperlink" Target="https://www.caixa.gov.br/Downloads/sinapi-cadernos-tecnicos/SINAPI-CT-CAIXAS-DE-AGUA-PARA-EDIFICACOES.pdf" TargetMode="External"/><Relationship Id="rId1167" Type="http://schemas.openxmlformats.org/officeDocument/2006/relationships/hyperlink" Target="https://www.caixa.gov.br/Downloads/sinapi-cadernos-tecnicos/SINAPI-CT-CAIXAS-DE-AGUA-PARA-EDIFICACOES.pdf" TargetMode="External"/><Relationship Id="rId1168" Type="http://schemas.openxmlformats.org/officeDocument/2006/relationships/hyperlink" Target="https://www.caixa.gov.br/Downloads/sinapi-cadernos-tecnicos/SINAPI-CT-CAIXAS-DE-AGUA-PARA-EDIFICACOES.pdf" TargetMode="External"/><Relationship Id="rId1169" Type="http://schemas.openxmlformats.org/officeDocument/2006/relationships/hyperlink" Target="https://www.caixa.gov.br/Downloads/sinapi-cadernos-tecnicos/SINAPI-CT-CAIXAS-DE-AGUA-PARA-EDIFICACOES.pdf" TargetMode="External"/><Relationship Id="rId1170" Type="http://schemas.openxmlformats.org/officeDocument/2006/relationships/hyperlink" Target="https://www.caixa.gov.br/Downloads/sinapi-cadernos-tecnicos/SINAPI-CT-CAIXAS-DE-AGUA-PARA-EDIFICACOES.pdf" TargetMode="External"/><Relationship Id="rId1171" Type="http://schemas.openxmlformats.org/officeDocument/2006/relationships/hyperlink" Target="https://www.caixa.gov.br/Downloads/sinapi-cadernos-tecnicos/SINAPI-CT-CAIXAS-DE-AGUA-PARA-EDIFICACOES.pdf" TargetMode="External"/><Relationship Id="rId1172" Type="http://schemas.openxmlformats.org/officeDocument/2006/relationships/hyperlink" Target="https://www.caixa.gov.br/Downloads/sinapi-cadernos-tecnicos/SINAPI-CT-CAIXAS-DE-AGUA-PARA-EDIFICACOES.pdf" TargetMode="External"/><Relationship Id="rId1173" Type="http://schemas.openxmlformats.org/officeDocument/2006/relationships/hyperlink" Target="https://www.caixa.gov.br/Downloads/sinapi-cadernos-tecnicos/SINAPI-CT-CAIXAS-DE-AGUA-PARA-EDIFICACOES.pdf" TargetMode="External"/><Relationship Id="rId1174" Type="http://schemas.openxmlformats.org/officeDocument/2006/relationships/hyperlink" Target="https://www.caixa.gov.br/Downloads/sinapi-cadernos-tecnicos/SINAPI-CT-CAIXAS-DE-AGUA-PARA-EDIFICACOES.pdf" TargetMode="External"/><Relationship Id="rId1175" Type="http://schemas.openxmlformats.org/officeDocument/2006/relationships/hyperlink" Target="https://www.caixa.gov.br/Downloads/sinapi-cadernos-tecnicos/SINAPI-CT-CAIXAS-DE-AGUA-PARA-EDIFICACOES.pdf" TargetMode="External"/><Relationship Id="rId1176" Type="http://schemas.openxmlformats.org/officeDocument/2006/relationships/hyperlink" Target="https://www.caixa.gov.br/Downloads/sinapi-cadernos-tecnicos/SINAPI-CT-CAIXAS-DE-AGUA-PARA-EDIFICACOES.pdf" TargetMode="External"/><Relationship Id="rId1177" Type="http://schemas.openxmlformats.org/officeDocument/2006/relationships/hyperlink" Target="https://www.caixa.gov.br/Downloads/sinapi-cadernos-tecnicos/SINAPI-CT-CAIXAS-DE-AGUA-PARA-EDIFICACOES.pdf" TargetMode="External"/><Relationship Id="rId1178" Type="http://schemas.openxmlformats.org/officeDocument/2006/relationships/hyperlink" Target="https://www.caixa.gov.br/Downloads/sinapi-cadernos-tecnicos/SINAPI-CT-CAIXAS-DE-AGUA-PARA-EDIFICACOES.pdf" TargetMode="External"/><Relationship Id="rId1179" Type="http://schemas.openxmlformats.org/officeDocument/2006/relationships/hyperlink" Target="https://www.caixa.gov.br/Downloads/sinapi-cadernos-tecnicos/SINAPI-CT-CAIXAS-DE-AGUA-PARA-EDIFICACOES.pdf" TargetMode="External"/><Relationship Id="rId1180" Type="http://schemas.openxmlformats.org/officeDocument/2006/relationships/hyperlink" Target="https://www.caixa.gov.br/Downloads/sinapi-cadernos-tecnicos/SINAPI-CT-CAIXAS-DE-AGUA-PARA-EDIFICACOES.pdf" TargetMode="External"/><Relationship Id="rId1181" Type="http://schemas.openxmlformats.org/officeDocument/2006/relationships/hyperlink" Target="https://www.caixa.gov.br/Downloads/sinapi-cadernos-tecnicos/SINAPI-CT-CAIXAS-DE-AGUA-PARA-EDIFICACOES.pdf" TargetMode="External"/><Relationship Id="rId1182" Type="http://schemas.openxmlformats.org/officeDocument/2006/relationships/hyperlink" Target="https://www.caixa.gov.br/Downloads/sinapi-cadernos-tecnicos/SINAPI-CT-CAIXAS-DE-AGUA-PARA-EDIFICACOES.pdf" TargetMode="External"/><Relationship Id="rId1183" Type="http://schemas.openxmlformats.org/officeDocument/2006/relationships/hyperlink" Target="https://www.caixa.gov.br/Downloads/sinapi-cadernos-tecnicos/SINAPI-CT-CAIXAS-DE-AGUA-PARA-EDIFICACOES.pdf" TargetMode="External"/><Relationship Id="rId1184" Type="http://schemas.openxmlformats.org/officeDocument/2006/relationships/hyperlink" Target="https://www.caixa.gov.br/Downloads/sinapi-cadernos-tecnicos/SINAPI-CT-CAIXAS-DE-AGUA-PARA-EDIFICACOES.pdf" TargetMode="External"/><Relationship Id="rId1185" Type="http://schemas.openxmlformats.org/officeDocument/2006/relationships/hyperlink" Target="https://www.caixa.gov.br/Downloads/sinapi-cadernos-tecnicos/SINAPI-CT-CAIXAS-DE-AGUA-PARA-EDIFICACOES.pdf" TargetMode="External"/><Relationship Id="rId1186" Type="http://schemas.openxmlformats.org/officeDocument/2006/relationships/hyperlink" Target="https://www.caixa.gov.br/Downloads/sinapi-cadernos-tecnicos/SINAPI-CT-CAIXAS-DE-AGUA-PARA-EDIFICACOES.pdf" TargetMode="External"/><Relationship Id="rId1187" Type="http://schemas.openxmlformats.org/officeDocument/2006/relationships/hyperlink" Target="https://www.caixa.gov.br/Downloads/sinapi-cadernos-tecnicos/SINAPI-CT-CAIXAS-DE-AGUA-PARA-EDIFICACOES.pdf" TargetMode="External"/><Relationship Id="rId1188" Type="http://schemas.openxmlformats.org/officeDocument/2006/relationships/hyperlink" Target="https://www.caixa.gov.br/Downloads/sinapi-cadernos-tecnicos/SINAPI-CT-CAIXAS-DE-AGUA-PARA-EDIFICACOES.pdf" TargetMode="External"/><Relationship Id="rId1189" Type="http://schemas.openxmlformats.org/officeDocument/2006/relationships/hyperlink" Target="https://www.caixa.gov.br/Downloads/sinapi-cadernos-tecnicos/SINAPI-CT-CAIXAS-DE-AGUA-PARA-EDIFICACOES.pdf" TargetMode="External"/><Relationship Id="rId1190" Type="http://schemas.openxmlformats.org/officeDocument/2006/relationships/hyperlink" Target="https://www.caixa.gov.br/Downloads/sinapi-cadernos-tecnicos/SINAPI-CT-CAIXAS-DE-AGUA-PARA-EDIFICACOES.pdf" TargetMode="External"/><Relationship Id="rId1191" Type="http://schemas.openxmlformats.org/officeDocument/2006/relationships/hyperlink" Target="https://www.caixa.gov.br/Downloads/sinapi-cadernos-tecnicos/SINAPI-CT-CAIXAS-DE-AGUA-PARA-EDIFICACOES.pdf" TargetMode="External"/><Relationship Id="rId1192" Type="http://schemas.openxmlformats.org/officeDocument/2006/relationships/hyperlink" Target="https://www.caixa.gov.br/Downloads/sinapi-cadernos-tecnicos/SINAPI-CT-CANALETAS-GRELHAS-E-CAIXAS-COM-GRELHA-PARA-DRENAGEM.pdf" TargetMode="External"/><Relationship Id="rId1193" Type="http://schemas.openxmlformats.org/officeDocument/2006/relationships/hyperlink" Target="https://www.caixa.gov.br/Downloads/sinapi-cadernos-tecnicos/SINAPI-CT-CANALETAS-GRELHAS-E-CAIXAS-COM-GRELHA-PARA-DRENAGEM.pdf" TargetMode="External"/><Relationship Id="rId1194" Type="http://schemas.openxmlformats.org/officeDocument/2006/relationships/hyperlink" Target="https://www.caixa.gov.br/Downloads/sinapi-cadernos-tecnicos/SINAPI-CT-CANALETAS-GRELHAS-E-CAIXAS-COM-GRELHA-PARA-DRENAGEM.pdf" TargetMode="External"/><Relationship Id="rId1195" Type="http://schemas.openxmlformats.org/officeDocument/2006/relationships/hyperlink" Target="https://www.caixa.gov.br/Downloads/sinapi-cadernos-tecnicos/SINAPI-CT-CANALETAS-GRELHAS-E-CAIXAS-COM-GRELHA-PARA-DRENAGEM.pdf" TargetMode="External"/><Relationship Id="rId1196" Type="http://schemas.openxmlformats.org/officeDocument/2006/relationships/hyperlink" Target="https://www.caixa.gov.br/Downloads/sinapi-cadernos-tecnicos/SINAPI-CT-CANALETAS-GRELHAS-E-CAIXAS-COM-GRELHA-PARA-DRENAGEM.pdf" TargetMode="External"/><Relationship Id="rId1197" Type="http://schemas.openxmlformats.org/officeDocument/2006/relationships/hyperlink" Target="https://www.caixa.gov.br/Downloads/sinapi-cadernos-tecnicos/SINAPI-CT-CANALETAS-GRELHAS-E-CAIXAS-COM-GRELHA-PARA-DRENAGEM.pdf" TargetMode="External"/><Relationship Id="rId1198" Type="http://schemas.openxmlformats.org/officeDocument/2006/relationships/hyperlink" Target="https://www.caixa.gov.br/Downloads/sinapi-cadernos-tecnicos/SINAPI-CT-CANALETAS-GRELHAS-E-CAIXAS-COM-GRELHA-PARA-DRENAGEM.pdf" TargetMode="External"/><Relationship Id="rId1199" Type="http://schemas.openxmlformats.org/officeDocument/2006/relationships/hyperlink" Target="https://www.caixa.gov.br/Downloads/sinapi-cadernos-tecnicos/SINAPI-CT-CANALETAS-GRELHAS-E-CAIXAS-COM-GRELHA-PARA-DRENAGEM.pdf" TargetMode="External"/><Relationship Id="rId1200" Type="http://schemas.openxmlformats.org/officeDocument/2006/relationships/hyperlink" Target="https://www.caixa.gov.br/Downloads/sinapi-cadernos-tecnicos/SINAPI-CT-CANALETAS-GRELHAS-E-CAIXAS-COM-GRELHA-PARA-DRENAGEM.pdf" TargetMode="External"/><Relationship Id="rId1201" Type="http://schemas.openxmlformats.org/officeDocument/2006/relationships/hyperlink" Target="https://www.caixa.gov.br/Downloads/sinapi-cadernos-tecnicos/SINAPI-CT-CANALETAS-GRELHAS-E-CAIXAS-COM-GRELHA-PARA-DRENAGEM.pdf" TargetMode="External"/><Relationship Id="rId1202" Type="http://schemas.openxmlformats.org/officeDocument/2006/relationships/hyperlink" Target="https://www.caixa.gov.br/Downloads/sinapi-cadernos-tecnicos/SINAPI-CT-CANALETAS-GRELHAS-E-CAIXAS-COM-GRELHA-PARA-DRENAGEM.pdf" TargetMode="External"/><Relationship Id="rId1203" Type="http://schemas.openxmlformats.org/officeDocument/2006/relationships/hyperlink" Target="https://www.caixa.gov.br/Downloads/sinapi-cadernos-tecnicos/SINAPI-CT-CANALETAS-GRELHAS-E-CAIXAS-COM-GRELHA-PARA-DRENAGEM.pdf" TargetMode="External"/><Relationship Id="rId1204" Type="http://schemas.openxmlformats.org/officeDocument/2006/relationships/hyperlink" Target="https://www.caixa.gov.br/Downloads/sinapi-cadernos-tecnicos/SINAPI-CT-CANALETAS-GRELHAS-E-CAIXAS-COM-GRELHA-PARA-DRENAGEM.pdf" TargetMode="External"/><Relationship Id="rId1205" Type="http://schemas.openxmlformats.org/officeDocument/2006/relationships/hyperlink" Target="https://www.caixa.gov.br/Downloads/sinapi-cadernos-tecnicos/SINAPI-CT-CANALETAS-GRELHAS-E-CAIXAS-COM-GRELHA-PARA-DRENAGEM.pdf" TargetMode="External"/><Relationship Id="rId1206" Type="http://schemas.openxmlformats.org/officeDocument/2006/relationships/hyperlink" Target="https://www.caixa.gov.br/Downloads/sinapi-cadernos-tecnicos/SINAPI-CT-CANALETAS-GRELHAS-E-CAIXAS-COM-GRELHA-PARA-DRENAGEM.pdf" TargetMode="External"/><Relationship Id="rId1207" Type="http://schemas.openxmlformats.org/officeDocument/2006/relationships/hyperlink" Target="https://www.caixa.gov.br/Downloads/sinapi-cadernos-tecnicos/SINAPI-CT-CANALETAS-GRELHAS-E-CAIXAS-COM-GRELHA-PARA-DRENAGEM.pdf" TargetMode="External"/><Relationship Id="rId1208" Type="http://schemas.openxmlformats.org/officeDocument/2006/relationships/hyperlink" Target="https://www.caixa.gov.br/Downloads/sinapi-cadernos-tecnicos/SINAPI-CT-CANALETAS-GRELHAS-E-CAIXAS-COM-GRELHA-PARA-DRENAGEM.pdf" TargetMode="External"/><Relationship Id="rId1209" Type="http://schemas.openxmlformats.org/officeDocument/2006/relationships/hyperlink" Target="https://www.caixa.gov.br/Downloads/sinapi-cadernos-tecnicos/SINAPI-CT-CANALETAS-GRELHAS-E-CAIXAS-COM-GRELHA-PARA-DRENAGEM.pdf" TargetMode="External"/><Relationship Id="rId1210" Type="http://schemas.openxmlformats.org/officeDocument/2006/relationships/hyperlink" Target="https://www.caixa.gov.br/Downloads/sinapi-cadernos-tecnicos/SINAPI-CT-CANALETAS-GRELHAS-E-CAIXAS-COM-GRELHA-PARA-DRENAGEM.pdf" TargetMode="External"/><Relationship Id="rId1211" Type="http://schemas.openxmlformats.org/officeDocument/2006/relationships/hyperlink" Target="https://www.caixa.gov.br/Downloads/sinapi-cadernos-tecnicos/SINAPI-CT-CANALETAS-GRELHAS-E-CAIXAS-COM-GRELHA-PARA-DRENAGEM.pdf" TargetMode="External"/><Relationship Id="rId1212" Type="http://schemas.openxmlformats.org/officeDocument/2006/relationships/hyperlink" Target="https://www.caixa.gov.br/Downloads/sinapi-cadernos-tecnicos/SINAPI-CT-CANALETAS-GRELHAS-E-CAIXAS-COM-GRELHA-PARA-DRENAGEM.pdf" TargetMode="External"/><Relationship Id="rId1213" Type="http://schemas.openxmlformats.org/officeDocument/2006/relationships/hyperlink" Target="https://www.caixa.gov.br/Downloads/sinapi-cadernos-tecnicos/SINAPI-CT-CANALETAS-GRELHAS-E-CAIXAS-COM-GRELHA-PARA-DRENAGEM.pdf" TargetMode="External"/><Relationship Id="rId1214" Type="http://schemas.openxmlformats.org/officeDocument/2006/relationships/hyperlink" Target="https://www.caixa.gov.br/Downloads/sinapi-cadernos-tecnicos/SINAPI-CT-CANALETAS-GRELHAS-E-CAIXAS-COM-GRELHA-PARA-DRENAGEM.pdf" TargetMode="External"/><Relationship Id="rId1215" Type="http://schemas.openxmlformats.org/officeDocument/2006/relationships/hyperlink" Target="https://www.caixa.gov.br/Downloads/sinapi-cadernos-tecnicos/SINAPI-CT-CANALETAS-GRELHAS-E-CAIXAS-COM-GRELHA-PARA-DRENAGEM.pdf" TargetMode="External"/><Relationship Id="rId1216" Type="http://schemas.openxmlformats.org/officeDocument/2006/relationships/hyperlink" Target="https://www.caixa.gov.br/Downloads/sinapi-cadernos-tecnicos/SINAPI-CT-CANALETAS-GRELHAS-E-CAIXAS-COM-GRELHA-PARA-DRENAGEM.pdf" TargetMode="External"/><Relationship Id="rId1217" Type="http://schemas.openxmlformats.org/officeDocument/2006/relationships/hyperlink" Target="https://www.caixa.gov.br/Downloads/sinapi-cadernos-tecnicos/SINAPI-CT-CANALETAS-GRELHAS-E-CAIXAS-COM-GRELHA-PARA-DRENAGEM.pdf" TargetMode="External"/><Relationship Id="rId1218" Type="http://schemas.openxmlformats.org/officeDocument/2006/relationships/hyperlink" Target="https://www.caixa.gov.br/Downloads/sinapi-cadernos-tecnicos/SINAPI-CT-CANALETAS-GRELHAS-E-CAIXAS-COM-GRELHA-PARA-DRENAGEM.pdf" TargetMode="External"/><Relationship Id="rId1219" Type="http://schemas.openxmlformats.org/officeDocument/2006/relationships/hyperlink" Target="https://www.caixa.gov.br/Downloads/sinapi-cadernos-tecnicos/SINAPI-CT-CANALETAS-GRELHAS-E-CAIXAS-COM-GRELHA-PARA-DRENAGEM.pdf" TargetMode="External"/><Relationship Id="rId1220" Type="http://schemas.openxmlformats.org/officeDocument/2006/relationships/hyperlink" Target="https://www.caixa.gov.br/Downloads/sinapi-cadernos-tecnicos/SINAPI-CT-CANALETAS-GRELHAS-E-CAIXAS-COM-GRELHA-PARA-DRENAGEM.pdf" TargetMode="External"/><Relationship Id="rId1221" Type="http://schemas.openxmlformats.org/officeDocument/2006/relationships/hyperlink" Target="https://www.caixa.gov.br/Downloads/sinapi-cadernos-tecnicos/SINAPI-CT-CANALETAS-GRELHAS-E-CAIXAS-COM-GRELHA-PARA-DRENAGEM.pdf" TargetMode="External"/><Relationship Id="rId1222" Type="http://schemas.openxmlformats.org/officeDocument/2006/relationships/hyperlink" Target="https://www.caixa.gov.br/Downloads/sinapi-cadernos-tecnicos/SINAPI-CT-CANALETAS-GRELHAS-E-CAIXAS-COM-GRELHA-PARA-DRENAGEM.pdf" TargetMode="External"/><Relationship Id="rId1223" Type="http://schemas.openxmlformats.org/officeDocument/2006/relationships/hyperlink" Target="https://www.caixa.gov.br/Downloads/sinapi-cadernos-tecnicos/SINAPI-CT-CANALETAS-GRELHAS-E-CAIXAS-COM-GRELHA-PARA-DRENAGEM.pdf" TargetMode="External"/><Relationship Id="rId1224" Type="http://schemas.openxmlformats.org/officeDocument/2006/relationships/hyperlink" Target="https://www.caixa.gov.br/Downloads/sinapi-cadernos-tecnicos/SINAPI-CT-CANALETAS-GRELHAS-E-CAIXAS-COM-GRELHA-PARA-DRENAGEM.pdf" TargetMode="External"/><Relationship Id="rId1225" Type="http://schemas.openxmlformats.org/officeDocument/2006/relationships/hyperlink" Target="https://www.caixa.gov.br/Downloads/sinapi-cadernos-tecnicos/SINAPI-CT-CANALETAS-GRELHAS-E-CAIXAS-COM-GRELHA-PARA-DRENAGEM.pdf" TargetMode="External"/><Relationship Id="rId1226" Type="http://schemas.openxmlformats.org/officeDocument/2006/relationships/hyperlink" Target="https://www.caixa.gov.br/Downloads/sinapi-cadernos-tecnicos/SINAPI-CT-CANALETAS-GRELHAS-E-CAIXAS-COM-GRELHA-PARA-DRENAGEM.pdf" TargetMode="External"/><Relationship Id="rId1227" Type="http://schemas.openxmlformats.org/officeDocument/2006/relationships/hyperlink" Target="https://www.caixa.gov.br/Downloads/sinapi-cadernos-tecnicos/SINAPI-CT-CANALETAS-GRELHAS-E-CAIXAS-COM-GRELHA-PARA-DRENAGEM.pdf" TargetMode="External"/><Relationship Id="rId1228" Type="http://schemas.openxmlformats.org/officeDocument/2006/relationships/hyperlink" Target="https://www.caixa.gov.br/Downloads/sinapi-cadernos-tecnicos/SINAPI-CT-CANALETAS-GRELHAS-E-CAIXAS-COM-GRELHA-PARA-DRENAGEM.pdf" TargetMode="External"/><Relationship Id="rId1229" Type="http://schemas.openxmlformats.org/officeDocument/2006/relationships/hyperlink" Target="https://www.caixa.gov.br/Downloads/sinapi-cadernos-tecnicos/SINAPI-CT-CANALETAS-GRELHAS-E-CAIXAS-COM-GRELHA-PARA-DRENAGEM.pdf" TargetMode="External"/><Relationship Id="rId1230" Type="http://schemas.openxmlformats.org/officeDocument/2006/relationships/hyperlink" Target="https://www.caixa.gov.br/Downloads/sinapi-cadernos-tecnicos/SINAPI-CT-CANALETAS-GRELHAS-E-CAIXAS-COM-GRELHA-PARA-DRENAGEM.pdf" TargetMode="External"/><Relationship Id="rId1231" Type="http://schemas.openxmlformats.org/officeDocument/2006/relationships/hyperlink" Target="https://www.caixa.gov.br/Downloads/sinapi-cadernos-tecnicos/SINAPI-CT-CANALETAS-GRELHAS-E-CAIXAS-COM-GRELHA-PARA-DRENAGEM.pdf" TargetMode="External"/><Relationship Id="rId1232" Type="http://schemas.openxmlformats.org/officeDocument/2006/relationships/hyperlink" Target="https://www.caixa.gov.br/Downloads/sinapi-cadernos-tecnicos/SINAPI-CT-CANALETAS-GRELHAS-E-CAIXAS-COM-GRELHA-PARA-DRENAGEM.pdf" TargetMode="External"/><Relationship Id="rId1233" Type="http://schemas.openxmlformats.org/officeDocument/2006/relationships/hyperlink" Target="https://www.caixa.gov.br/Downloads/sinapi-cadernos-tecnicos/SINAPI-CT-CANALETAS-GRELHAS-E-CAIXAS-COM-GRELHA-PARA-DRENAGEM.pdf" TargetMode="External"/><Relationship Id="rId1234" Type="http://schemas.openxmlformats.org/officeDocument/2006/relationships/hyperlink" Target="https://www.caixa.gov.br/Downloads/sinapi-cadernos-tecnicos/SINAPI-CT-CANALETAS-GRELHAS-E-CAIXAS-COM-GRELHA-PARA-DRENAGEM.pdf" TargetMode="External"/><Relationship Id="rId1235" Type="http://schemas.openxmlformats.org/officeDocument/2006/relationships/hyperlink" Target="https://www.caixa.gov.br/Downloads/sinapi-cadernos-tecnicos/SINAPI-CT-CANALETAS-GRELHAS-E-CAIXAS-COM-GRELHA-PARA-DRENAGEM.pdf" TargetMode="External"/><Relationship Id="rId1236" Type="http://schemas.openxmlformats.org/officeDocument/2006/relationships/hyperlink" Target="https://www.caixa.gov.br/Downloads/sinapi-cadernos-tecnicos/SINAPI-CT-CANALETAS-GRELHAS-E-CAIXAS-COM-GRELHA-PARA-DRENAGEM.pdf" TargetMode="External"/><Relationship Id="rId1237" Type="http://schemas.openxmlformats.org/officeDocument/2006/relationships/hyperlink" Target="https://www.caixa.gov.br/Downloads/sinapi-cadernos-tecnicos/SINAPI-CT-CANALETAS-GRELHAS-E-CAIXAS-COM-GRELHA-PARA-DRENAGEM.pdf" TargetMode="External"/><Relationship Id="rId1238" Type="http://schemas.openxmlformats.org/officeDocument/2006/relationships/hyperlink" Target="https://www.caixa.gov.br/Downloads/sinapi-cadernos-tecnicos/SINAPI-CT-CANALETAS-GRELHAS-E-CAIXAS-COM-GRELHA-PARA-DRENAGEM.pdf" TargetMode="External"/><Relationship Id="rId1239" Type="http://schemas.openxmlformats.org/officeDocument/2006/relationships/hyperlink" Target="https://www.caixa.gov.br/Downloads/sinapi-cadernos-tecnicos/SINAPI-CT-CANALETAS-GRELHAS-E-CAIXAS-COM-GRELHA-PARA-DRENAGEM.pdf" TargetMode="External"/><Relationship Id="rId1240" Type="http://schemas.openxmlformats.org/officeDocument/2006/relationships/hyperlink" Target="https://www.caixa.gov.br/Downloads/sinapi-cadernos-tecnicos/SINAPI-CT-CANALETAS-GRELHAS-E-CAIXAS-COM-GRELHA-PARA-DRENAGEM.pdf" TargetMode="External"/><Relationship Id="rId1241" Type="http://schemas.openxmlformats.org/officeDocument/2006/relationships/hyperlink" Target="https://www.caixa.gov.br/Downloads/sinapi-cadernos-tecnicos/SINAPI-CT-CERCAS-PROTETORES-E-ALAMBRADOS.pdf" TargetMode="External"/><Relationship Id="rId1242" Type="http://schemas.openxmlformats.org/officeDocument/2006/relationships/hyperlink" Target="https://www.caixa.gov.br/Downloads/sinapi-cadernos-tecnicos/SINAPI-CT-CERCAS-PROTETORES-E-ALAMBRADOS.pdf" TargetMode="External"/><Relationship Id="rId1243" Type="http://schemas.openxmlformats.org/officeDocument/2006/relationships/hyperlink" Target="https://www.caixa.gov.br/Downloads/sinapi-cadernos-tecnicos/SINAPI-CT-CERCAS-PROTETORES-E-ALAMBRADOS.pdf" TargetMode="External"/><Relationship Id="rId1244" Type="http://schemas.openxmlformats.org/officeDocument/2006/relationships/hyperlink" Target="https://www.caixa.gov.br/Downloads/sinapi-cadernos-tecnicos/SINAPI-CT-CERCAS-PROTETORES-E-ALAMBRADOS.pdf" TargetMode="External"/><Relationship Id="rId1245" Type="http://schemas.openxmlformats.org/officeDocument/2006/relationships/hyperlink" Target="https://www.caixa.gov.br/Downloads/sinapi-cadernos-tecnicos/SINAPI-CT-CERCAS-PROTETORES-E-ALAMBRADOS.pdf" TargetMode="External"/><Relationship Id="rId1246" Type="http://schemas.openxmlformats.org/officeDocument/2006/relationships/hyperlink" Target="https://www.caixa.gov.br/Downloads/sinapi-cadernos-tecnicos/SINAPI-CT-CERCAS-PROTETORES-E-ALAMBRADOS.pdf" TargetMode="External"/><Relationship Id="rId1247" Type="http://schemas.openxmlformats.org/officeDocument/2006/relationships/hyperlink" Target="https://www.caixa.gov.br/Downloads/sinapi-cadernos-tecnicos/SINAPI-CT-CERCAS-PROTETORES-E-ALAMBRADOS.pdf" TargetMode="External"/><Relationship Id="rId1248" Type="http://schemas.openxmlformats.org/officeDocument/2006/relationships/hyperlink" Target="https://www.caixa.gov.br/Downloads/sinapi-cadernos-tecnicos/SINAPI-CT-CERCAS-PROTETORES-E-ALAMBRADOS.pdf" TargetMode="External"/><Relationship Id="rId1249" Type="http://schemas.openxmlformats.org/officeDocument/2006/relationships/hyperlink" Target="https://www.caixa.gov.br/Downloads/sinapi-cadernos-tecnicos/SINAPI-CT-CERCAS-PROTETORES-E-ALAMBRADOS.pdf" TargetMode="External"/><Relationship Id="rId1250" Type="http://schemas.openxmlformats.org/officeDocument/2006/relationships/hyperlink" Target="https://www.caixa.gov.br/Downloads/sinapi-cadernos-tecnicos/SINAPI-CT-CERCAS-PROTETORES-E-ALAMBRADOS.pdf" TargetMode="External"/><Relationship Id="rId1251" Type="http://schemas.openxmlformats.org/officeDocument/2006/relationships/hyperlink" Target="https://www.caixa.gov.br/Downloads/sinapi-cadernos-tecnicos/SINAPI-CT-CERCAS-PROTETORES-E-ALAMBRADOS.pdf" TargetMode="External"/><Relationship Id="rId1252" Type="http://schemas.openxmlformats.org/officeDocument/2006/relationships/hyperlink" Target="https://www.caixa.gov.br/Downloads/sinapi-cadernos-tecnicos/SINAPI-CT-CERCAS-PROTETORES-E-ALAMBRADOS.pdf" TargetMode="External"/><Relationship Id="rId1253" Type="http://schemas.openxmlformats.org/officeDocument/2006/relationships/hyperlink" Target="https://www.caixa.gov.br/Downloads/sinapi-cadernos-tecnicos/SINAPI-CT-CERCAS-PROTETORES-E-ALAMBRADOS.pdf" TargetMode="External"/><Relationship Id="rId1254" Type="http://schemas.openxmlformats.org/officeDocument/2006/relationships/hyperlink" Target="https://www.caixa.gov.br/Downloads/sinapi-cadernos-tecnicos/SINAPI-CT-CERCAS-PROTETORES-E-ALAMBRADOS.pdf" TargetMode="External"/><Relationship Id="rId1255" Type="http://schemas.openxmlformats.org/officeDocument/2006/relationships/hyperlink" Target="https://www.caixa.gov.br/Downloads/sinapi-cadernos-tecnicos/SINAPI-CT-CERCAS-PROTETORES-E-ALAMBRADOS.pdf" TargetMode="External"/><Relationship Id="rId1256" Type="http://schemas.openxmlformats.org/officeDocument/2006/relationships/hyperlink" Target="https://www.caixa.gov.br/Downloads/sinapi-cadernos-tecnicos/SINAPI-CT-CERCAS-PROTETORES-E-ALAMBRADOS.pdf" TargetMode="External"/><Relationship Id="rId1257" Type="http://schemas.openxmlformats.org/officeDocument/2006/relationships/hyperlink" Target="https://www.caixa.gov.br/Downloads/sinapi-cadernos-tecnicos/SINAPI-CT-CERCAS-PROTETORES-E-ALAMBRADOS.pdf" TargetMode="External"/><Relationship Id="rId1258" Type="http://schemas.openxmlformats.org/officeDocument/2006/relationships/hyperlink" Target="https://www.caixa.gov.br/Downloads/sinapi-cadernos-tecnicos/SINAPI-CT-CERCAS-PROTETORES-E-ALAMBRADOS.pdf" TargetMode="External"/><Relationship Id="rId1259" Type="http://schemas.openxmlformats.org/officeDocument/2006/relationships/hyperlink" Target="https://www.caixa.gov.br/Downloads/sinapi-cadernos-tecnicos/SINAPI-CT-CERCAS-PROTETORES-E-ALAMBRADOS.pdf" TargetMode="External"/><Relationship Id="rId1260" Type="http://schemas.openxmlformats.org/officeDocument/2006/relationships/hyperlink" Target="https://www.caixa.gov.br/Downloads/sinapi-cadernos-tecnicos/SINAPI-CT-CERCAS-PROTETORES-E-ALAMBRADOS.pdf" TargetMode="External"/><Relationship Id="rId1261" Type="http://schemas.openxmlformats.org/officeDocument/2006/relationships/hyperlink" Target="https://www.caixa.gov.br/Downloads/sinapi-cadernos-tecnicos/SINAPI-CT-CERCAS-PROTETORES-E-ALAMBRADOS.pdf" TargetMode="External"/><Relationship Id="rId1262" Type="http://schemas.openxmlformats.org/officeDocument/2006/relationships/hyperlink" Target="https://www.caixa.gov.br/Downloads/sinapi-cadernos-tecnicos/SINAPI-CT-CERCAS-PROTETORES-E-ALAMBRADOS.pdf" TargetMode="External"/><Relationship Id="rId1263" Type="http://schemas.openxmlformats.org/officeDocument/2006/relationships/hyperlink" Target="https://www.caixa.gov.br/Downloads/sinapi-cadernos-tecnicos/SINAPI-CT-CERCAS-PROTETORES-E-ALAMBRADOS.pdf" TargetMode="External"/><Relationship Id="rId1264" Type="http://schemas.openxmlformats.org/officeDocument/2006/relationships/hyperlink" Target="https://www.caixa.gov.br/Downloads/sinapi-cadernos-tecnicos/SINAPI-CT-CERCAS-PROTETORES-E-ALAMBRADOS.pdf" TargetMode="External"/><Relationship Id="rId1265" Type="http://schemas.openxmlformats.org/officeDocument/2006/relationships/hyperlink" Target="https://www.caixa.gov.br/Downloads/sinapi-cadernos-tecnicos/SINAPI-CT-CERCAS-PROTETORES-E-ALAMBRADOS.pdf" TargetMode="External"/><Relationship Id="rId1266" Type="http://schemas.openxmlformats.org/officeDocument/2006/relationships/hyperlink" Target="https://www.caixa.gov.br/Downloads/sinapi-cadernos-tecnicos/SINAPI-CT-CERCAS-PROTETORES-E-ALAMBRADOS.pdf" TargetMode="External"/><Relationship Id="rId1267" Type="http://schemas.openxmlformats.org/officeDocument/2006/relationships/hyperlink" Target="https://www.caixa.gov.br/Downloads/sinapi-cadernos-tecnicos/SINAPI-CT-CERCAS-PROTETORES-E-ALAMBRADOS.pdf" TargetMode="External"/><Relationship Id="rId1268" Type="http://schemas.openxmlformats.org/officeDocument/2006/relationships/hyperlink" Target="https://www.caixa.gov.br/Downloads/sinapi-cadernos-tecnicos/SINAPI-CT-CERCAS-PROTETORES-E-ALAMBRADOS.pdf" TargetMode="External"/><Relationship Id="rId1269" Type="http://schemas.openxmlformats.org/officeDocument/2006/relationships/hyperlink" Target="https://www.caixa.gov.br/Downloads/sinapi-cadernos-tecnicos/SINAPI-CT-CERCAS-PROTETORES-E-ALAMBRADOS.pdf" TargetMode="External"/><Relationship Id="rId1270" Type="http://schemas.openxmlformats.org/officeDocument/2006/relationships/hyperlink" Target="https://www.caixa.gov.br/Downloads/sinapi-cadernos-tecnicos/SINAPI-CT-CERCAS-PROTETORES-E-ALAMBRADOS.pdf" TargetMode="External"/><Relationship Id="rId1271" Type="http://schemas.openxmlformats.org/officeDocument/2006/relationships/hyperlink" Target="https://www.caixa.gov.br/Downloads/sinapi-cadernos-tecnicos/SINAPI-CT-CERCAS-PROTETORES-E-ALAMBRADOS.pdf" TargetMode="External"/><Relationship Id="rId1272" Type="http://schemas.openxmlformats.org/officeDocument/2006/relationships/hyperlink" Target="https://www.caixa.gov.br/Downloads/sinapi-cadernos-tecnicos/SINAPI-CT-CERCAS-PROTETORES-E-ALAMBRADOS.pdf" TargetMode="External"/><Relationship Id="rId1273" Type="http://schemas.openxmlformats.org/officeDocument/2006/relationships/hyperlink" Target="https://www.caixa.gov.br/Downloads/sinapi-cadernos-tecnicos/SINAPI-CT-CERCAS-PROTETORES-E-ALAMBRADOS.pdf" TargetMode="External"/><Relationship Id="rId1274" Type="http://schemas.openxmlformats.org/officeDocument/2006/relationships/hyperlink" Target="https://www.caixa.gov.br/Downloads/sinapi-cadernos-tecnicos/SINAPI-CT-CERCAS-PROTETORES-E-ALAMBRADOS.pdf" TargetMode="External"/><Relationship Id="rId1275" Type="http://schemas.openxmlformats.org/officeDocument/2006/relationships/hyperlink" Target="https://www.caixa.gov.br/Downloads/sinapi-cadernos-tecnicos/SINAPI-CT-CERCAS-PROTETORES-E-ALAMBRADOS.pdf" TargetMode="External"/><Relationship Id="rId1276" Type="http://schemas.openxmlformats.org/officeDocument/2006/relationships/hyperlink" Target="https://www.caixa.gov.br/Downloads/sinapi-cadernos-tecnicos/SINAPI-CT-CERCAS-PROTETORES-E-ALAMBRADOS.pdf" TargetMode="External"/><Relationship Id="rId1277" Type="http://schemas.openxmlformats.org/officeDocument/2006/relationships/hyperlink" Target="https://www.caixa.gov.br/Downloads/sinapi-cadernos-tecnicos/SINAPI-CT-CERCAS-PROTETORES-E-ALAMBRADOS.pdf" TargetMode="External"/><Relationship Id="rId1278" Type="http://schemas.openxmlformats.org/officeDocument/2006/relationships/hyperlink" Target="https://www.caixa.gov.br/Downloads/sinapi-cadernos-tecnicos/SINAPI-CT-CERCAS-PROTETORES-E-ALAMBRADOS.pdf" TargetMode="External"/><Relationship Id="rId1279" Type="http://schemas.openxmlformats.org/officeDocument/2006/relationships/hyperlink" Target="https://www.caixa.gov.br/Downloads/sinapi-cadernos-tecnicos/SINAPI-CT-CERCAS-PROTETORES-E-ALAMBRADOS.pdf" TargetMode="External"/><Relationship Id="rId1280" Type="http://schemas.openxmlformats.org/officeDocument/2006/relationships/hyperlink" Target="https://www.caixa.gov.br/Downloads/sinapi-cadernos-tecnicos/SINAPI-CT-CERCAS-PROTETORES-E-ALAMBRADOS.pdf" TargetMode="External"/><Relationship Id="rId1281" Type="http://schemas.openxmlformats.org/officeDocument/2006/relationships/hyperlink" Target="https://www.caixa.gov.br/Downloads/sinapi-cadernos-tecnicos/SINAPI-CT-CERCAS-PROTETORES-E-ALAMBRADOS.pdf" TargetMode="External"/><Relationship Id="rId1282" Type="http://schemas.openxmlformats.org/officeDocument/2006/relationships/hyperlink" Target="https://www.caixa.gov.br/Downloads/sinapi-cadernos-tecnicos/SINAPI-CT-CERCAS-PROTETORES-E-ALAMBRADOS.pdf" TargetMode="External"/><Relationship Id="rId1283" Type="http://schemas.openxmlformats.org/officeDocument/2006/relationships/hyperlink" Target="https://www.caixa.gov.br/Downloads/sinapi-cadernos-tecnicos/SINAPI-CT-CERCAS-PROTETORES-E-ALAMBRADOS.pdf" TargetMode="External"/><Relationship Id="rId1284" Type="http://schemas.openxmlformats.org/officeDocument/2006/relationships/hyperlink" Target="https://www.caixa.gov.br/Downloads/sinapi-cadernos-tecnicos/SINAPI-CT-CERCAS-PROTETORES-E-ALAMBRADOS.pdf" TargetMode="External"/><Relationship Id="rId1285" Type="http://schemas.openxmlformats.org/officeDocument/2006/relationships/hyperlink" Target="https://www.caixa.gov.br/Downloads/sinapi-cadernos-tecnicos/SINAPI-CT-CERCAS-PROTETORES-E-ALAMBRADOS.pdf" TargetMode="External"/><Relationship Id="rId1286" Type="http://schemas.openxmlformats.org/officeDocument/2006/relationships/hyperlink" Target="https://www.caixa.gov.br/Downloads/sinapi-cadernos-tecnicos/SINAPI-CT-CHAPISCO.pdf" TargetMode="External"/><Relationship Id="rId1287" Type="http://schemas.openxmlformats.org/officeDocument/2006/relationships/hyperlink" Target="https://www.caixa.gov.br/Downloads/sinapi-cadernos-tecnicos/SINAPI-CT-CHAPISCO.pdf" TargetMode="External"/><Relationship Id="rId1288" Type="http://schemas.openxmlformats.org/officeDocument/2006/relationships/hyperlink" Target="https://www.caixa.gov.br/Downloads/sinapi-cadernos-tecnicos/SINAPI-CT-CHAPISCO.pdf" TargetMode="External"/><Relationship Id="rId1289" Type="http://schemas.openxmlformats.org/officeDocument/2006/relationships/hyperlink" Target="https://www.caixa.gov.br/Downloads/sinapi-cadernos-tecnicos/SINAPI-CT-CHAPISCO.pdf" TargetMode="External"/><Relationship Id="rId1290" Type="http://schemas.openxmlformats.org/officeDocument/2006/relationships/hyperlink" Target="https://www.caixa.gov.br/Downloads/sinapi-cadernos-tecnicos/SINAPI-CT-CHAPISCO.pdf" TargetMode="External"/><Relationship Id="rId1291" Type="http://schemas.openxmlformats.org/officeDocument/2006/relationships/hyperlink" Target="https://www.caixa.gov.br/Downloads/sinapi-cadernos-tecnicos/SINAPI-CT-CHAPISCO.pdf" TargetMode="External"/><Relationship Id="rId1292" Type="http://schemas.openxmlformats.org/officeDocument/2006/relationships/hyperlink" Target="https://www.caixa.gov.br/Downloads/sinapi-cadernos-tecnicos/SINAPI-CT-CHAPISCO.pdf" TargetMode="External"/><Relationship Id="rId1293" Type="http://schemas.openxmlformats.org/officeDocument/2006/relationships/hyperlink" Target="https://www.caixa.gov.br/Downloads/sinapi-cadernos-tecnicos/SINAPI-CT-CHAPISCO.pdf" TargetMode="External"/><Relationship Id="rId1294" Type="http://schemas.openxmlformats.org/officeDocument/2006/relationships/hyperlink" Target="https://www.caixa.gov.br/Downloads/sinapi-cadernos-tecnicos/SINAPI-CT-CHAPISCO.pdf" TargetMode="External"/><Relationship Id="rId1295" Type="http://schemas.openxmlformats.org/officeDocument/2006/relationships/hyperlink" Target="https://www.caixa.gov.br/Downloads/sinapi-cadernos-tecnicos/SINAPI-CT-CHAPISCO.pdf" TargetMode="External"/><Relationship Id="rId1296" Type="http://schemas.openxmlformats.org/officeDocument/2006/relationships/hyperlink" Target="https://www.caixa.gov.br/Downloads/sinapi-cadernos-tecnicos/SINAPI-CT-CHAPISCO.pdf" TargetMode="External"/><Relationship Id="rId1297" Type="http://schemas.openxmlformats.org/officeDocument/2006/relationships/hyperlink" Target="https://www.caixa.gov.br/Downloads/sinapi-cadernos-tecnicos/SINAPI-CT-CHAPISCO.pdf" TargetMode="External"/><Relationship Id="rId1298" Type="http://schemas.openxmlformats.org/officeDocument/2006/relationships/hyperlink" Target="https://www.caixa.gov.br/Downloads/sinapi-cadernos-tecnicos/SINAPI-CT-CHAPISCO.pdf" TargetMode="External"/><Relationship Id="rId1299" Type="http://schemas.openxmlformats.org/officeDocument/2006/relationships/hyperlink" Target="https://www.caixa.gov.br/Downloads/sinapi-cadernos-tecnicos/SINAPI-CT-CHAPISCO.pdf" TargetMode="External"/><Relationship Id="rId1300" Type="http://schemas.openxmlformats.org/officeDocument/2006/relationships/hyperlink" Target="https://www.caixa.gov.br/Downloads/sinapi-cadernos-tecnicos/SINAPI-CT-CHAPISCO.pdf" TargetMode="External"/><Relationship Id="rId1301" Type="http://schemas.openxmlformats.org/officeDocument/2006/relationships/hyperlink" Target="https://www.caixa.gov.br/Downloads/sinapi-cadernos-tecnicos/SINAPI-CT-CHAPISCO.pdf" TargetMode="External"/><Relationship Id="rId1302" Type="http://schemas.openxmlformats.org/officeDocument/2006/relationships/hyperlink" Target="https://www.caixa.gov.br/Downloads/sinapi-cadernos-tecnicos/SINAPI-CT-CHAPISCO.pdf" TargetMode="External"/><Relationship Id="rId1303" Type="http://schemas.openxmlformats.org/officeDocument/2006/relationships/hyperlink" Target="https://www.caixa.gov.br/Downloads/sinapi-cadernos-tecnicos/SINAPI-CT-CHAPISCO.pdf" TargetMode="External"/><Relationship Id="rId1304" Type="http://schemas.openxmlformats.org/officeDocument/2006/relationships/hyperlink" Target="https://www.caixa.gov.br/Downloads/sinapi-cadernos-tecnicos/SINAPI-CT-CHAPISCO.pdf" TargetMode="External"/><Relationship Id="rId1305" Type="http://schemas.openxmlformats.org/officeDocument/2006/relationships/hyperlink" Target="https://www.caixa.gov.br/Downloads/sinapi-cadernos-tecnicos/SINAPI-CT-CHAPISCO.pdf" TargetMode="External"/><Relationship Id="rId1306" Type="http://schemas.openxmlformats.org/officeDocument/2006/relationships/hyperlink" Target="https://www.caixa.gov.br/Downloads/sinapi-cadernos-tecnicos/SINAPI-CT-CHAPISCO.pdf" TargetMode="External"/><Relationship Id="rId1307" Type="http://schemas.openxmlformats.org/officeDocument/2006/relationships/hyperlink" Target="https://www.caixa.gov.br/Downloads/sinapi-cadernos-tecnicos/SINAPI-CT-CHAPISCO.pdf" TargetMode="External"/><Relationship Id="rId1308" Type="http://schemas.openxmlformats.org/officeDocument/2006/relationships/hyperlink" Target="https://www.caixa.gov.br/Downloads/sinapi-cadernos-tecnicos/SINAPI-CT-CHAPISCO.pdf" TargetMode="External"/><Relationship Id="rId1309" Type="http://schemas.openxmlformats.org/officeDocument/2006/relationships/hyperlink" Target="https://www.caixa.gov.br/Downloads/sinapi-cadernos-tecnicos/SINAPI-CT-CHAPISCO.pdf" TargetMode="External"/><Relationship Id="rId1310" Type="http://schemas.openxmlformats.org/officeDocument/2006/relationships/hyperlink" Target="https://www.caixa.gov.br/Downloads/sinapi-cadernos-tecnicos/SINAPI-CT-CHAPISCO.pdf" TargetMode="External"/><Relationship Id="rId1311" Type="http://schemas.openxmlformats.org/officeDocument/2006/relationships/hyperlink" Target="https://www.caixa.gov.br/Downloads/sinapi-cadernos-tecnicos/SINAPI-CT-CHAPISCO.pdf" TargetMode="External"/><Relationship Id="rId1312" Type="http://schemas.openxmlformats.org/officeDocument/2006/relationships/hyperlink" Target="https://www.caixa.gov.br/Downloads/sinapi-cadernos-tecnicos/SINAPI-CT-CHAPISCO.pdf" TargetMode="External"/><Relationship Id="rId1313" Type="http://schemas.openxmlformats.org/officeDocument/2006/relationships/hyperlink" Target="https://www.caixa.gov.br/Downloads/sinapi-cadernos-tecnicos/SINAPI-CT-CHAPISCO.pdf" TargetMode="External"/><Relationship Id="rId1314" Type="http://schemas.openxmlformats.org/officeDocument/2006/relationships/hyperlink" Target="https://www.caixa.gov.br/Downloads/sinapi-cadernos-tecnicos/SINAPI-CT-CONCRETAGEM-PARA-ESTRUTURAS-DE-CONCRETO-ARMADO.pdf" TargetMode="External"/><Relationship Id="rId1315" Type="http://schemas.openxmlformats.org/officeDocument/2006/relationships/hyperlink" Target="https://www.caixa.gov.br/Downloads/sinapi-cadernos-tecnicos/SINAPI-CT-CONCRETAGEM-PARA-ESTRUTURAS-DE-CONCRETO-ARMADO.pdf" TargetMode="External"/><Relationship Id="rId1316" Type="http://schemas.openxmlformats.org/officeDocument/2006/relationships/hyperlink" Target="https://www.caixa.gov.br/Downloads/sinapi-cadernos-tecnicos/SINAPI-CT-CONCRETAGEM-PARA-ESTRUTURAS-DE-CONCRETO-ARMADO.pdf" TargetMode="External"/><Relationship Id="rId1317" Type="http://schemas.openxmlformats.org/officeDocument/2006/relationships/hyperlink" Target="https://www.caixa.gov.br/Downloads/sinapi-cadernos-tecnicos/SINAPI-CT-CONCRETAGEM-PARA-ESTRUTURAS-DE-CONCRETO-ARMADO.pdf" TargetMode="External"/><Relationship Id="rId1318" Type="http://schemas.openxmlformats.org/officeDocument/2006/relationships/hyperlink" Target="https://www.caixa.gov.br/Downloads/sinapi-cadernos-tecnicos/SINAPI-CT-CONCRETAGEM-PARA-ESTRUTURAS-DE-CONCRETO-ARMADO.pdf" TargetMode="External"/><Relationship Id="rId1319" Type="http://schemas.openxmlformats.org/officeDocument/2006/relationships/hyperlink" Target="https://www.caixa.gov.br/Downloads/sinapi-cadernos-tecnicos/SINAPI-CT-CONCRETAGEM-PARA-ESTRUTURAS-DE-CONCRETO-ARMADO.pdf" TargetMode="External"/><Relationship Id="rId1320" Type="http://schemas.openxmlformats.org/officeDocument/2006/relationships/hyperlink" Target="https://www.caixa.gov.br/Downloads/sinapi-cadernos-tecnicos/SINAPI-CT-CONCRETAGEM-PARA-ESTRUTURAS-DE-CONCRETO-ARMADO.pdf" TargetMode="External"/><Relationship Id="rId1321" Type="http://schemas.openxmlformats.org/officeDocument/2006/relationships/hyperlink" Target="https://www.caixa.gov.br/Downloads/sinapi-cadernos-tecnicos/SINAPI-CT-CONCRETAGEM-PARA-ESTRUTURAS-DE-CONCRETO-ARMADO.pdf" TargetMode="External"/><Relationship Id="rId1322" Type="http://schemas.openxmlformats.org/officeDocument/2006/relationships/hyperlink" Target="https://www.caixa.gov.br/Downloads/sinapi-cadernos-tecnicos/SINAPI-CT-CONCRETAGEM-PARA-ESTRUTURAS-DE-CONCRETO-ARMADO.pdf" TargetMode="External"/><Relationship Id="rId1323" Type="http://schemas.openxmlformats.org/officeDocument/2006/relationships/hyperlink" Target="https://www.caixa.gov.br/Downloads/sinapi-cadernos-tecnicos/SINAPI-CT-CONCRETAGEM-PARA-ESTRUTURAS-DE-CONCRETO-ARMADO.pdf" TargetMode="External"/><Relationship Id="rId1324" Type="http://schemas.openxmlformats.org/officeDocument/2006/relationships/hyperlink" Target="https://www.caixa.gov.br/Downloads/sinapi-cadernos-tecnicos/SINAPI-CT-CONCRETAGEM-PARA-ESTRUTURAS-DE-CONCRETO-ARMADO.pdf" TargetMode="External"/><Relationship Id="rId1325" Type="http://schemas.openxmlformats.org/officeDocument/2006/relationships/hyperlink" Target="https://www.caixa.gov.br/Downloads/sinapi-cadernos-tecnicos/SINAPI-CT-CONCRETAGEM-PARA-ESTRUTURAS-DE-CONCRETO-ARMADO.pdf" TargetMode="External"/><Relationship Id="rId1326" Type="http://schemas.openxmlformats.org/officeDocument/2006/relationships/hyperlink" Target="https://www.caixa.gov.br/Downloads/sinapi-cadernos-tecnicos/SINAPI-CT-CONCRETAGEM-PARA-ESTRUTURAS-DE-CONCRETO-ARMADO.pdf" TargetMode="External"/><Relationship Id="rId1327" Type="http://schemas.openxmlformats.org/officeDocument/2006/relationships/hyperlink" Target="https://www.caixa.gov.br/Downloads/sinapi-cadernos-tecnicos/SINAPI-CT-CONCRETAGEM-PARA-ESTRUTURAS-DE-CONCRETO-ARMADO.pdf" TargetMode="External"/><Relationship Id="rId1328" Type="http://schemas.openxmlformats.org/officeDocument/2006/relationships/hyperlink" Target="https://www.caixa.gov.br/Downloads/sinapi-cadernos-tecnicos/SINAPI-CT-CONCRETAGEM-PARA-ESTRUTURAS-DE-CONCRETO-ARMADO.pdf" TargetMode="External"/><Relationship Id="rId1329" Type="http://schemas.openxmlformats.org/officeDocument/2006/relationships/hyperlink" Target="https://www.caixa.gov.br/Downloads/sinapi-cadernos-tecnicos/SINAPI-CT-CONCRETAGEM-PARA-ESTRUTURAS-DE-CONCRETO-ARMADO.pdf" TargetMode="External"/><Relationship Id="rId1330" Type="http://schemas.openxmlformats.org/officeDocument/2006/relationships/hyperlink" Target="https://www.caixa.gov.br/Downloads/sinapi-cadernos-tecnicos/SINAPI-CT-CONCRETAGEM-PARA-ESTRUTURAS-DE-CONCRETO-ARMADO.pdf" TargetMode="External"/><Relationship Id="rId1331" Type="http://schemas.openxmlformats.org/officeDocument/2006/relationships/hyperlink" Target="https://www.caixa.gov.br/Downloads/sinapi-cadernos-tecnicos/SINAPI-CT-CONCRETAGEM-PARA-ESTRUTURAS-DE-CONCRETO-ARMADO.pdf" TargetMode="External"/><Relationship Id="rId1332" Type="http://schemas.openxmlformats.org/officeDocument/2006/relationships/hyperlink" Target="https://www.caixa.gov.br/Downloads/sinapi-cadernos-tecnicos/SINAPI-CT-CONCRETAGEM-PARA-ESTRUTURAS-DE-CONCRETO-ARMADO.pdf" TargetMode="External"/><Relationship Id="rId1333" Type="http://schemas.openxmlformats.org/officeDocument/2006/relationships/hyperlink" Target="https://www.caixa.gov.br/Downloads/sinapi-cadernos-tecnicos/SINAPI-CT-CONCRETAGEM-PARA-ESTRUTURAS-DE-CONCRETO-ARMADO.pdf" TargetMode="External"/><Relationship Id="rId1334" Type="http://schemas.openxmlformats.org/officeDocument/2006/relationships/hyperlink" Target="https://www.caixa.gov.br/Downloads/sinapi-cadernos-tecnicos/SINAPI-CT-CONCRETO-PROJETADO.pdf" TargetMode="External"/><Relationship Id="rId1335" Type="http://schemas.openxmlformats.org/officeDocument/2006/relationships/hyperlink" Target="https://www.caixa.gov.br/Downloads/sinapi-cadernos-tecnicos/SINAPI-CT-CONCRETO-PROJETADO.pdf" TargetMode="External"/><Relationship Id="rId1336" Type="http://schemas.openxmlformats.org/officeDocument/2006/relationships/hyperlink" Target="https://www.caixa.gov.br/Downloads/sinapi-cadernos-tecnicos/SINAPI-CT-CONCRETO-PROJETADO.pdf" TargetMode="External"/><Relationship Id="rId1337" Type="http://schemas.openxmlformats.org/officeDocument/2006/relationships/hyperlink" Target="https://www.caixa.gov.br/Downloads/sinapi-cadernos-tecnicos/SINAPI-CT-CONCRETO-PROJETADO.pdf" TargetMode="External"/><Relationship Id="rId1338" Type="http://schemas.openxmlformats.org/officeDocument/2006/relationships/hyperlink" Target="https://www.caixa.gov.br/Downloads/sinapi-cadernos-tecnicos/SINAPI-CT-CONCRETO-PROJETADO.pdf" TargetMode="External"/><Relationship Id="rId1339" Type="http://schemas.openxmlformats.org/officeDocument/2006/relationships/hyperlink" Target="https://www.caixa.gov.br/Downloads/sinapi-cadernos-tecnicos/SINAPI-CT-CONCRETO-PROJETADO.pdf" TargetMode="External"/><Relationship Id="rId1340" Type="http://schemas.openxmlformats.org/officeDocument/2006/relationships/hyperlink" Target="https://www.caixa.gov.br/Downloads/sinapi-cadernos-tecnicos/SINAPI-CT-CONCRETO-PROJETADO.pdf" TargetMode="External"/><Relationship Id="rId1341" Type="http://schemas.openxmlformats.org/officeDocument/2006/relationships/hyperlink" Target="https://www.caixa.gov.br/Downloads/sinapi-cadernos-tecnicos/SINAPI-CT-CONCRETO-PROJETADO.pdf" TargetMode="External"/><Relationship Id="rId1342" Type="http://schemas.openxmlformats.org/officeDocument/2006/relationships/hyperlink" Target="https://www.caixa.gov.br/Downloads/sinapi-cadernos-tecnicos/SINAPI-CT-CONCRETO-PROJETADO.pdf" TargetMode="External"/><Relationship Id="rId1343" Type="http://schemas.openxmlformats.org/officeDocument/2006/relationships/hyperlink" Target="https://www.caixa.gov.br/Downloads/sinapi-cadernos-tecnicos/SINAPI-CT-CONCRETO-PROJETADO.pdf" TargetMode="External"/><Relationship Id="rId1344" Type="http://schemas.openxmlformats.org/officeDocument/2006/relationships/hyperlink" Target="https://www.caixa.gov.br/Downloads/sinapi-cadernos-tecnicos/SINAPI-CT-CONCRETO-PROJETADO.pdf" TargetMode="External"/><Relationship Id="rId1345" Type="http://schemas.openxmlformats.org/officeDocument/2006/relationships/hyperlink" Target="https://www.caixa.gov.br/Downloads/sinapi-cadernos-tecnicos/SINAPI-CT-CONCRETO-PROJETADO.pdf" TargetMode="External"/><Relationship Id="rId1346" Type="http://schemas.openxmlformats.org/officeDocument/2006/relationships/hyperlink" Target="https://www.caixa.gov.br/Downloads/sinapi-cadernos-tecnicos/SINAPI-CT-CONCRETO-PROJETADO.pdf" TargetMode="External"/><Relationship Id="rId1347" Type="http://schemas.openxmlformats.org/officeDocument/2006/relationships/hyperlink" Target="https://www.caixa.gov.br/Downloads/sinapi-cadernos-tecnicos/SINAPI-CT-CONCRETO-PROJETADO.pdf" TargetMode="External"/><Relationship Id="rId1348" Type="http://schemas.openxmlformats.org/officeDocument/2006/relationships/hyperlink" Target="https://www.caixa.gov.br/Downloads/sinapi-cadernos-tecnicos/SINAPI-CT-CONCRETO-PROJETADO.pdf" TargetMode="External"/><Relationship Id="rId1349" Type="http://schemas.openxmlformats.org/officeDocument/2006/relationships/hyperlink" Target="https://www.caixa.gov.br/Downloads/sinapi-cadernos-tecnicos/SINAPI-CT-CONCRETO-PROJETADO.pdf" TargetMode="External"/><Relationship Id="rId1350" Type="http://schemas.openxmlformats.org/officeDocument/2006/relationships/hyperlink" Target="https://www.caixa.gov.br/Downloads/sinapi-cadernos-tecnicos/SINAPI-CT-CONCRETO-PROJETADO.pdf" TargetMode="External"/><Relationship Id="rId1351" Type="http://schemas.openxmlformats.org/officeDocument/2006/relationships/hyperlink" Target="https://www.caixa.gov.br/Downloads/sinapi-cadernos-tecnicos/SINAPI-CT-CONCRETO-PROJETADO.pdf" TargetMode="External"/><Relationship Id="rId1352" Type="http://schemas.openxmlformats.org/officeDocument/2006/relationships/hyperlink" Target="https://www.caixa.gov.br/Downloads/sinapi-cadernos-tecnicos/SINAPI-CT-CONCRETO-PROJETADO.pdf" TargetMode="External"/><Relationship Id="rId1353" Type="http://schemas.openxmlformats.org/officeDocument/2006/relationships/hyperlink" Target="https://www.caixa.gov.br/Downloads/sinapi-cadernos-tecnicos/SINAPI-CT-CONCRETO-PROJETADO.pdf" TargetMode="External"/><Relationship Id="rId1354" Type="http://schemas.openxmlformats.org/officeDocument/2006/relationships/hyperlink" Target="https://www.caixa.gov.br/Downloads/sinapi-cadernos-tecnicos/SINAPI-CT-CONCRETO-PROJETADO.pdf" TargetMode="External"/><Relationship Id="rId1355" Type="http://schemas.openxmlformats.org/officeDocument/2006/relationships/hyperlink" Target="https://www.caixa.gov.br/Downloads/sinapi-cadernos-tecnicos/SINAPI-CT-CONCRETO-PROJETADO.pdf" TargetMode="External"/><Relationship Id="rId1356" Type="http://schemas.openxmlformats.org/officeDocument/2006/relationships/hyperlink" Target="https://www.caixa.gov.br/Downloads/sinapi-cadernos-tecnicos/SINAPI-CT-CONCRETO-PROJETADO.pdf" TargetMode="External"/><Relationship Id="rId1357" Type="http://schemas.openxmlformats.org/officeDocument/2006/relationships/hyperlink" Target="https://www.caixa.gov.br/Downloads/sinapi-cadernos-tecnicos/SINAPI-CT-CONCRETO-PROJETADO.pdf" TargetMode="External"/><Relationship Id="rId1358" Type="http://schemas.openxmlformats.org/officeDocument/2006/relationships/hyperlink" Target="https://www.caixa.gov.br/Downloads/sinapi-cadernos-tecnicos/SINAPI-CT-CONCRETO-PROJETADO.pdf" TargetMode="External"/><Relationship Id="rId1359" Type="http://schemas.openxmlformats.org/officeDocument/2006/relationships/hyperlink" Target="https://www.caixa.gov.br/Downloads/sinapi-cadernos-tecnicos/SINAPI-CT-CONCRETO-PROJETADO.pdf" TargetMode="External"/><Relationship Id="rId1360" Type="http://schemas.openxmlformats.org/officeDocument/2006/relationships/hyperlink" Target="https://www.caixa.gov.br/Downloads/sinapi-cadernos-tecnicos/SINAPI-CT-CONCRETO-PROJETADO.pdf" TargetMode="External"/><Relationship Id="rId1361" Type="http://schemas.openxmlformats.org/officeDocument/2006/relationships/hyperlink" Target="https://www.caixa.gov.br/Downloads/sinapi-cadernos-tecnicos/SINAPI-CT-CONCRETO-PROJETADO.pdf" TargetMode="External"/><Relationship Id="rId1362" Type="http://schemas.openxmlformats.org/officeDocument/2006/relationships/hyperlink" Target="https://www.caixa.gov.br/Downloads/sinapi-cadernos-tecnicos/SINAPI-CT-CONCRETO-PROJETADO.pdf" TargetMode="External"/><Relationship Id="rId1363" Type="http://schemas.openxmlformats.org/officeDocument/2006/relationships/hyperlink" Target="https://www.caixa.gov.br/Downloads/sinapi-cadernos-tecnicos/SINAPI-CT-CONCRETO-PROJETADO.pdf" TargetMode="External"/><Relationship Id="rId1364" Type="http://schemas.openxmlformats.org/officeDocument/2006/relationships/hyperlink" Target="https://www.caixa.gov.br/Downloads/sinapi-cadernos-tecnicos/SINAPI-CT-CONCRETO-PROJETADO.pdf" TargetMode="External"/><Relationship Id="rId1365" Type="http://schemas.openxmlformats.org/officeDocument/2006/relationships/hyperlink" Target="https://www.caixa.gov.br/Downloads/sinapi-cadernos-tecnicos/SINAPI-CT-CONCRETO-PROJETADO.pdf" TargetMode="External"/><Relationship Id="rId1366" Type="http://schemas.openxmlformats.org/officeDocument/2006/relationships/hyperlink" Target="https://www.caixa.gov.br/Downloads/sinapi-cadernos-tecnicos/SINAPI-CT-CONCRETO-PROJETADO.pdf" TargetMode="External"/><Relationship Id="rId1367" Type="http://schemas.openxmlformats.org/officeDocument/2006/relationships/hyperlink" Target="https://www.caixa.gov.br/Downloads/sinapi-cadernos-tecnicos/SINAPI-CT-CONCRETO-PROTENDIDO.pdf" TargetMode="External"/><Relationship Id="rId1368" Type="http://schemas.openxmlformats.org/officeDocument/2006/relationships/hyperlink" Target="https://www.caixa.gov.br/Downloads/sinapi-cadernos-tecnicos/SINAPI-CT-CONCRETO-PROTENDIDO.pdf" TargetMode="External"/><Relationship Id="rId1369" Type="http://schemas.openxmlformats.org/officeDocument/2006/relationships/hyperlink" Target="https://www.caixa.gov.br/Downloads/sinapi-cadernos-tecnicos/SINAPI-CT-CONCRETO-PROTENDIDO.pdf" TargetMode="External"/><Relationship Id="rId1370" Type="http://schemas.openxmlformats.org/officeDocument/2006/relationships/hyperlink" Target="https://www.caixa.gov.br/Downloads/sinapi-cadernos-tecnicos/SINAPI-CT-CONCRETO-PROTENDIDO.pdf" TargetMode="External"/><Relationship Id="rId1371" Type="http://schemas.openxmlformats.org/officeDocument/2006/relationships/hyperlink" Target="https://www.caixa.gov.br/Downloads/sinapi-cadernos-tecnicos/SINAPI-CT-CONCRETO-PROTENDIDO.pdf" TargetMode="External"/><Relationship Id="rId1372" Type="http://schemas.openxmlformats.org/officeDocument/2006/relationships/hyperlink" Target="https://www.caixa.gov.br/Downloads/sinapi-cadernos-tecnicos/SINAPI-CT-CONCRETO-PROTENDIDO.pdf" TargetMode="External"/><Relationship Id="rId1373" Type="http://schemas.openxmlformats.org/officeDocument/2006/relationships/hyperlink" Target="https://www.caixa.gov.br/Downloads/sinapi-cadernos-tecnicos/SINAPI-CT-CONCRETO-PROTENDIDO.pdf" TargetMode="External"/><Relationship Id="rId1374" Type="http://schemas.openxmlformats.org/officeDocument/2006/relationships/hyperlink" Target="https://www.caixa.gov.br/Downloads/sinapi-cadernos-tecnicos/SINAPI-CT-CONCRETO-PROTENDIDO.pdf" TargetMode="External"/><Relationship Id="rId1375" Type="http://schemas.openxmlformats.org/officeDocument/2006/relationships/hyperlink" Target="https://www.caixa.gov.br/Downloads/sinapi-cadernos-tecnicos/SINAPI-CT-CONCRETO-PROTENDIDO.pdf" TargetMode="External"/><Relationship Id="rId1376" Type="http://schemas.openxmlformats.org/officeDocument/2006/relationships/hyperlink" Target="https://www.caixa.gov.br/Downloads/sinapi-cadernos-tecnicos/SINAPI-CT-CONCRETO-PROTENDIDO.pdf" TargetMode="External"/><Relationship Id="rId1377" Type="http://schemas.openxmlformats.org/officeDocument/2006/relationships/hyperlink" Target="https://www.caixa.gov.br/Downloads/sinapi-cadernos-tecnicos/SINAPI-CT-CONCRETO-PROTENDIDO.pdf" TargetMode="External"/><Relationship Id="rId1378" Type="http://schemas.openxmlformats.org/officeDocument/2006/relationships/hyperlink" Target="https://www.caixa.gov.br/Downloads/sinapi-cadernos-tecnicos/SINAPI-CT-CONCRETO-PROTENDIDO.pdf" TargetMode="External"/><Relationship Id="rId1379" Type="http://schemas.openxmlformats.org/officeDocument/2006/relationships/hyperlink" Target="https://www.caixa.gov.br/Downloads/sinapi-cadernos-tecnicos/SINAPI-CT-CONCRETO-PROTENDIDO.pdf" TargetMode="External"/><Relationship Id="rId1380" Type="http://schemas.openxmlformats.org/officeDocument/2006/relationships/hyperlink" Target="https://www.caixa.gov.br/Downloads/sinapi-cadernos-tecnicos/SINAPI-CT-CONCRETO-PROTENDIDO.pdf" TargetMode="External"/><Relationship Id="rId1381" Type="http://schemas.openxmlformats.org/officeDocument/2006/relationships/hyperlink" Target="https://www.caixa.gov.br/Downloads/sinapi-cadernos-tecnicos/SINAPI-CT-CONCRETO-PROTENDIDO.pdf" TargetMode="External"/><Relationship Id="rId1382" Type="http://schemas.openxmlformats.org/officeDocument/2006/relationships/hyperlink" Target="https://www.caixa.gov.br/Downloads/sinapi-cadernos-tecnicos/SINAPI-CT-CONCRETO-PROTENDIDO.pdf" TargetMode="External"/><Relationship Id="rId1383" Type="http://schemas.openxmlformats.org/officeDocument/2006/relationships/hyperlink" Target="https://www.caixa.gov.br/Downloads/sinapi-cadernos-tecnicos/SINAPI-CT-CONCRETO-PROTENDIDO.pdf" TargetMode="External"/><Relationship Id="rId1384" Type="http://schemas.openxmlformats.org/officeDocument/2006/relationships/hyperlink" Target="https://www.caixa.gov.br/Downloads/sinapi-cadernos-tecnicos/SINAPI-CT-CONCRETO-PROTENDIDO.pdf" TargetMode="External"/><Relationship Id="rId1385" Type="http://schemas.openxmlformats.org/officeDocument/2006/relationships/hyperlink" Target="https://www.caixa.gov.br/Downloads/sinapi-cadernos-tecnicos/SINAPI-CT-CONCRETO-PROTENDIDO.pdf" TargetMode="External"/><Relationship Id="rId1386" Type="http://schemas.openxmlformats.org/officeDocument/2006/relationships/hyperlink" Target="https://www.caixa.gov.br/Downloads/sinapi-cadernos-tecnicos/SINAPI-CT-CONCRETO-PROTENDIDO.pdf" TargetMode="External"/><Relationship Id="rId1387" Type="http://schemas.openxmlformats.org/officeDocument/2006/relationships/hyperlink" Target="https://www.caixa.gov.br/Downloads/sinapi-cadernos-tecnicos/SINAPI-CT-CONCRETO-PROTENDIDO.pdf" TargetMode="External"/><Relationship Id="rId1388" Type="http://schemas.openxmlformats.org/officeDocument/2006/relationships/hyperlink" Target="https://www.caixa.gov.br/Downloads/sinapi-cadernos-tecnicos/SINAPI-CT-CONCRETO-PROTENDIDO.pdf" TargetMode="External"/><Relationship Id="rId1389" Type="http://schemas.openxmlformats.org/officeDocument/2006/relationships/hyperlink" Target="https://www.caixa.gov.br/Downloads/sinapi-cadernos-tecnicos/SINAPI-CT-CONCRETO-PROTENDIDO.pdf" TargetMode="External"/><Relationship Id="rId1390" Type="http://schemas.openxmlformats.org/officeDocument/2006/relationships/hyperlink" Target="https://www.caixa.gov.br/Downloads/sinapi-cadernos-tecnicos/SINAPI-CT-CONCRETO-PROTENDIDO.pdf" TargetMode="External"/><Relationship Id="rId1391" Type="http://schemas.openxmlformats.org/officeDocument/2006/relationships/hyperlink" Target="https://www.caixa.gov.br/Downloads/sinapi-cadernos-tecnicos/SINAPI-CT-CONCRETO-PROTENDIDO.pdf" TargetMode="External"/><Relationship Id="rId1392" Type="http://schemas.openxmlformats.org/officeDocument/2006/relationships/hyperlink" Target="https://www.caixa.gov.br/Downloads/sinapi-cadernos-tecnicos/SINAPI-CT-CONCRETO-PROTENDIDO.pdf" TargetMode="External"/><Relationship Id="rId1393" Type="http://schemas.openxmlformats.org/officeDocument/2006/relationships/hyperlink" Target="https://www.caixa.gov.br/Downloads/sinapi-cadernos-tecnicos/SINAPI-CT-CONCRETO-PROTENDIDO.pdf" TargetMode="External"/><Relationship Id="rId1394" Type="http://schemas.openxmlformats.org/officeDocument/2006/relationships/hyperlink" Target="https://www.caixa.gov.br/Downloads/sinapi-cadernos-tecnicos/SINAPI-CT-CONCRETO-PROTENDIDO.pdf" TargetMode="External"/><Relationship Id="rId1395" Type="http://schemas.openxmlformats.org/officeDocument/2006/relationships/hyperlink" Target="https://www.caixa.gov.br/Downloads/sinapi-cadernos-tecnicos/SINAPI-CT-CONCRETO-PROTENDIDO.pdf" TargetMode="External"/><Relationship Id="rId1396" Type="http://schemas.openxmlformats.org/officeDocument/2006/relationships/hyperlink" Target="https://www.caixa.gov.br/Downloads/sinapi-cadernos-tecnicos/SINAPI-CT-CONCRETO-PROTENDIDO.pdf" TargetMode="External"/><Relationship Id="rId1397" Type="http://schemas.openxmlformats.org/officeDocument/2006/relationships/hyperlink" Target="https://www.caixa.gov.br/Downloads/sinapi-cadernos-tecnicos/SINAPI-CT-CONCRETO-PROTENDIDO.pdf" TargetMode="External"/><Relationship Id="rId1398" Type="http://schemas.openxmlformats.org/officeDocument/2006/relationships/hyperlink" Target="https://www.caixa.gov.br/Downloads/sinapi-cadernos-tecnicos/SINAPI-CT-CONCRETO-PROTENDIDO.pdf" TargetMode="External"/><Relationship Id="rId1399" Type="http://schemas.openxmlformats.org/officeDocument/2006/relationships/hyperlink" Target="https://www.caixa.gov.br/Downloads/sinapi-cadernos-tecnicos/SINAPI-CT-CONCRETO-PROTENDIDO.pdf" TargetMode="External"/><Relationship Id="rId1400" Type="http://schemas.openxmlformats.org/officeDocument/2006/relationships/hyperlink" Target="https://www.caixa.gov.br/Downloads/sinapi-cadernos-tecnicos/SINAPI-CT-CONCRETO-PROTENDIDO.pdf" TargetMode="External"/><Relationship Id="rId1401" Type="http://schemas.openxmlformats.org/officeDocument/2006/relationships/hyperlink" Target="https://www.caixa.gov.br/Downloads/sinapi-cadernos-tecnicos/SINAPI-CT-CONCRETO-PROTENDIDO.pdf" TargetMode="External"/><Relationship Id="rId1402" Type="http://schemas.openxmlformats.org/officeDocument/2006/relationships/hyperlink" Target="https://www.caixa.gov.br/Downloads/sinapi-cadernos-tecnicos/SINAPI-CT-CONCRETO-PROTENDIDO.pdf" TargetMode="External"/><Relationship Id="rId1403" Type="http://schemas.openxmlformats.org/officeDocument/2006/relationships/hyperlink" Target="https://www.caixa.gov.br/Downloads/sinapi-cadernos-tecnicos/SINAPI-CT-CONCRETO-PROTENDIDO.pdf" TargetMode="External"/><Relationship Id="rId1404" Type="http://schemas.openxmlformats.org/officeDocument/2006/relationships/hyperlink" Target="https://www.caixa.gov.br/Downloads/sinapi-cadernos-tecnicos/SINAPI-CT-CONCRETO-PROTENDIDO.pdf" TargetMode="External"/><Relationship Id="rId1405" Type="http://schemas.openxmlformats.org/officeDocument/2006/relationships/hyperlink" Target="https://www.caixa.gov.br/Downloads/sinapi-cadernos-tecnicos/SINAPI-CT-CONCRETO-PROTENDIDO.pdf" TargetMode="External"/><Relationship Id="rId1406" Type="http://schemas.openxmlformats.org/officeDocument/2006/relationships/hyperlink" Target="https://www.caixa.gov.br/Downloads/sinapi-cadernos-tecnicos/SINAPI-CT-CONCRETO-PROTENDIDO.pdf" TargetMode="External"/><Relationship Id="rId1407" Type="http://schemas.openxmlformats.org/officeDocument/2006/relationships/hyperlink" Target="https://www.caixa.gov.br/Downloads/sinapi-cadernos-tecnicos/SINAPI-CT-CONCRETO-PROTENDIDO.pdf" TargetMode="External"/><Relationship Id="rId1408" Type="http://schemas.openxmlformats.org/officeDocument/2006/relationships/hyperlink" Target="https://www.caixa.gov.br/Downloads/sinapi-cadernos-tecnicos/SINAPI-CT-CONCRETO-PROTENDIDO.pdf" TargetMode="External"/><Relationship Id="rId1409" Type="http://schemas.openxmlformats.org/officeDocument/2006/relationships/hyperlink" Target="https://www.caixa.gov.br/Downloads/sinapi-cadernos-tecnicos/SINAPI-CT-CONCRETO-PROTENDIDO.pdf" TargetMode="External"/><Relationship Id="rId1410" Type="http://schemas.openxmlformats.org/officeDocument/2006/relationships/hyperlink" Target="https://www.caixa.gov.br/Downloads/sinapi-cadernos-tecnicos/SINAPI-CT-CONCRETO-PROTENDIDO.pdf" TargetMode="External"/><Relationship Id="rId1411" Type="http://schemas.openxmlformats.org/officeDocument/2006/relationships/hyperlink" Target="https://www.caixa.gov.br/Downloads/sinapi-cadernos-tecnicos/SINAPI-CT-CONCRETO-PROTENDIDO.pdf" TargetMode="External"/><Relationship Id="rId1412" Type="http://schemas.openxmlformats.org/officeDocument/2006/relationships/hyperlink" Target="https://www.caixa.gov.br/Downloads/sinapi-cadernos-tecnicos/SINAPI-CT-CONCRETO-PROTENDIDO.pdf" TargetMode="External"/><Relationship Id="rId1413" Type="http://schemas.openxmlformats.org/officeDocument/2006/relationships/hyperlink" Target="https://www.caixa.gov.br/Downloads/sinapi-cadernos-tecnicos/SINAPI-CT-CONCRETO-PROTENDIDO.pdf" TargetMode="External"/><Relationship Id="rId1414" Type="http://schemas.openxmlformats.org/officeDocument/2006/relationships/hyperlink" Target="https://www.caixa.gov.br/Downloads/sinapi-cadernos-tecnicos/SINAPI-CT-CONTRAPISO.pdf" TargetMode="External"/><Relationship Id="rId1415" Type="http://schemas.openxmlformats.org/officeDocument/2006/relationships/hyperlink" Target="https://www.caixa.gov.br/Downloads/sinapi-cadernos-tecnicos/SINAPI-CT-CONTRAPISO.pdf" TargetMode="External"/><Relationship Id="rId1416" Type="http://schemas.openxmlformats.org/officeDocument/2006/relationships/hyperlink" Target="https://www.caixa.gov.br/Downloads/sinapi-cadernos-tecnicos/SINAPI-CT-CONTRAPISO.pdf" TargetMode="External"/><Relationship Id="rId1417" Type="http://schemas.openxmlformats.org/officeDocument/2006/relationships/hyperlink" Target="https://www.caixa.gov.br/Downloads/sinapi-cadernos-tecnicos/SINAPI-CT-CONTRAPISO.pdf" TargetMode="External"/><Relationship Id="rId1418" Type="http://schemas.openxmlformats.org/officeDocument/2006/relationships/hyperlink" Target="https://www.caixa.gov.br/Downloads/sinapi-cadernos-tecnicos/SINAPI-CT-CONTRAPISO.pdf" TargetMode="External"/><Relationship Id="rId1419" Type="http://schemas.openxmlformats.org/officeDocument/2006/relationships/hyperlink" Target="https://www.caixa.gov.br/Downloads/sinapi-cadernos-tecnicos/SINAPI-CT-CONTRAPISO.pdf" TargetMode="External"/><Relationship Id="rId1420" Type="http://schemas.openxmlformats.org/officeDocument/2006/relationships/hyperlink" Target="https://www.caixa.gov.br/Downloads/sinapi-cadernos-tecnicos/SINAPI-CT-CONTRAPISO.pdf" TargetMode="External"/><Relationship Id="rId1421" Type="http://schemas.openxmlformats.org/officeDocument/2006/relationships/hyperlink" Target="https://www.caixa.gov.br/Downloads/sinapi-cadernos-tecnicos/SINAPI-CT-CONTRAPISO.pdf" TargetMode="External"/><Relationship Id="rId1422" Type="http://schemas.openxmlformats.org/officeDocument/2006/relationships/hyperlink" Target="https://www.caixa.gov.br/Downloads/sinapi-cadernos-tecnicos/SINAPI-CT-CONTRAPISO.pdf" TargetMode="External"/><Relationship Id="rId1423" Type="http://schemas.openxmlformats.org/officeDocument/2006/relationships/hyperlink" Target="https://www.caixa.gov.br/Downloads/sinapi-cadernos-tecnicos/SINAPI-CT-CONTRAPISO.pdf" TargetMode="External"/><Relationship Id="rId1424" Type="http://schemas.openxmlformats.org/officeDocument/2006/relationships/hyperlink" Target="https://www.caixa.gov.br/Downloads/sinapi-cadernos-tecnicos/SINAPI-CT-CONTRAPISO.pdf" TargetMode="External"/><Relationship Id="rId1425" Type="http://schemas.openxmlformats.org/officeDocument/2006/relationships/hyperlink" Target="https://www.caixa.gov.br/Downloads/sinapi-cadernos-tecnicos/SINAPI-CT-CONTRAPISO.pdf" TargetMode="External"/><Relationship Id="rId1426" Type="http://schemas.openxmlformats.org/officeDocument/2006/relationships/hyperlink" Target="https://www.caixa.gov.br/Downloads/sinapi-cadernos-tecnicos/SINAPI-CT-CONTRAPISO.pdf" TargetMode="External"/><Relationship Id="rId1427" Type="http://schemas.openxmlformats.org/officeDocument/2006/relationships/hyperlink" Target="https://www.caixa.gov.br/Downloads/sinapi-cadernos-tecnicos/SINAPI-CT-CONTRAPISO.pdf" TargetMode="External"/><Relationship Id="rId1428" Type="http://schemas.openxmlformats.org/officeDocument/2006/relationships/hyperlink" Target="https://www.caixa.gov.br/Downloads/sinapi-cadernos-tecnicos/SINAPI-CT-CONTRAPISO.pdf" TargetMode="External"/><Relationship Id="rId1429" Type="http://schemas.openxmlformats.org/officeDocument/2006/relationships/hyperlink" Target="https://www.caixa.gov.br/Downloads/sinapi-cadernos-tecnicos/SINAPI-CT-CONTRAPISO.pdf" TargetMode="External"/><Relationship Id="rId1430" Type="http://schemas.openxmlformats.org/officeDocument/2006/relationships/hyperlink" Target="https://www.caixa.gov.br/Downloads/sinapi-cadernos-tecnicos/SINAPI-CT-CONTRAPISO.pdf" TargetMode="External"/><Relationship Id="rId1431" Type="http://schemas.openxmlformats.org/officeDocument/2006/relationships/hyperlink" Target="https://www.caixa.gov.br/Downloads/sinapi-cadernos-tecnicos/SINAPI-CT-CONTRAPISO.pdf" TargetMode="External"/><Relationship Id="rId1432" Type="http://schemas.openxmlformats.org/officeDocument/2006/relationships/hyperlink" Target="https://www.caixa.gov.br/Downloads/sinapi-cadernos-tecnicos/SINAPI-CT-CONTRAPISO.pdf" TargetMode="External"/><Relationship Id="rId1433" Type="http://schemas.openxmlformats.org/officeDocument/2006/relationships/hyperlink" Target="https://www.caixa.gov.br/Downloads/sinapi-cadernos-tecnicos/SINAPI-CT-CONTRAPISO.pdf" TargetMode="External"/><Relationship Id="rId1434" Type="http://schemas.openxmlformats.org/officeDocument/2006/relationships/hyperlink" Target="https://www.caixa.gov.br/Downloads/sinapi-cadernos-tecnicos/SINAPI-CT-CONTRAPISO.pdf" TargetMode="External"/><Relationship Id="rId1435" Type="http://schemas.openxmlformats.org/officeDocument/2006/relationships/hyperlink" Target="https://www.caixa.gov.br/Downloads/sinapi-cadernos-tecnicos/SINAPI-CT-CONTRAPISO.pdf" TargetMode="External"/><Relationship Id="rId1436" Type="http://schemas.openxmlformats.org/officeDocument/2006/relationships/hyperlink" Target="https://www.caixa.gov.br/Downloads/sinapi-cadernos-tecnicos/SINAPI-CT-CONTRAPISO.pdf" TargetMode="External"/><Relationship Id="rId1437" Type="http://schemas.openxmlformats.org/officeDocument/2006/relationships/hyperlink" Target="https://www.caixa.gov.br/Downloads/sinapi-cadernos-tecnicos/SINAPI-CT-CONTRAPISO.pdf" TargetMode="External"/><Relationship Id="rId1438" Type="http://schemas.openxmlformats.org/officeDocument/2006/relationships/hyperlink" Target="https://www.caixa.gov.br/Downloads/sinapi-cadernos-tecnicos/SINAPI-CT-CONTRAPISO.pdf" TargetMode="External"/><Relationship Id="rId1439" Type="http://schemas.openxmlformats.org/officeDocument/2006/relationships/hyperlink" Target="https://www.caixa.gov.br/Downloads/sinapi-cadernos-tecnicos/SINAPI-CT-CONTRAPISO.pdf" TargetMode="External"/><Relationship Id="rId1440" Type="http://schemas.openxmlformats.org/officeDocument/2006/relationships/hyperlink" Target="https://www.caixa.gov.br/Downloads/sinapi-cadernos-tecnicos/SINAPI-CT-CONTRAPISO.pdf" TargetMode="External"/><Relationship Id="rId1441" Type="http://schemas.openxmlformats.org/officeDocument/2006/relationships/hyperlink" Target="https://www.caixa.gov.br/Downloads/sinapi-cadernos-tecnicos/SINAPI-CT-CONTRAPISO.pdf" TargetMode="External"/><Relationship Id="rId1442" Type="http://schemas.openxmlformats.org/officeDocument/2006/relationships/hyperlink" Target="https://www.caixa.gov.br/Downloads/sinapi-cadernos-tecnicos/SINAPI-CT-CONTRAPISO.pdf" TargetMode="External"/><Relationship Id="rId1443" Type="http://schemas.openxmlformats.org/officeDocument/2006/relationships/hyperlink" Target="https://www.caixa.gov.br/Downloads/sinapi-cadernos-tecnicos/SINAPI-CT-CONTRAPISO.pdf" TargetMode="External"/><Relationship Id="rId1444" Type="http://schemas.openxmlformats.org/officeDocument/2006/relationships/hyperlink" Target="https://www.caixa.gov.br/Downloads/sinapi-cadernos-tecnicos/SINAPI-CT-CONTRAPISO.pdf" TargetMode="External"/><Relationship Id="rId1445" Type="http://schemas.openxmlformats.org/officeDocument/2006/relationships/hyperlink" Target="https://www.caixa.gov.br/Downloads/sinapi-cadernos-tecnicos/SINAPI-CT-CONTRAPISO.pdf" TargetMode="External"/><Relationship Id="rId1446" Type="http://schemas.openxmlformats.org/officeDocument/2006/relationships/hyperlink" Target="https://www.caixa.gov.br/Downloads/sinapi-cadernos-tecnicos/SINAPI-CT-CONTRAPISO.pdf" TargetMode="External"/><Relationship Id="rId1447" Type="http://schemas.openxmlformats.org/officeDocument/2006/relationships/hyperlink" Target="https://www.caixa.gov.br/Downloads/sinapi-cadernos-tecnicos/SINAPI-CT-CONTRAPISO.pdf" TargetMode="External"/><Relationship Id="rId1448" Type="http://schemas.openxmlformats.org/officeDocument/2006/relationships/hyperlink" Target="https://www.caixa.gov.br/Downloads/sinapi-cadernos-tecnicos/SINAPI-CT-CONTRAPISO.pdf" TargetMode="External"/><Relationship Id="rId1449" Type="http://schemas.openxmlformats.org/officeDocument/2006/relationships/hyperlink" Target="https://www.caixa.gov.br/Downloads/sinapi-cadernos-tecnicos/SINAPI-CT-CONTRAPISO.pdf" TargetMode="External"/><Relationship Id="rId1450" Type="http://schemas.openxmlformats.org/officeDocument/2006/relationships/hyperlink" Target="https://www.caixa.gov.br/Downloads/sinapi-cadernos-tecnicos/SINAPI-CT-CONTRAPISO.pdf" TargetMode="External"/><Relationship Id="rId1451" Type="http://schemas.openxmlformats.org/officeDocument/2006/relationships/hyperlink" Target="https://www.caixa.gov.br/Downloads/sinapi-cadernos-tecnicos/SINAPI-CT-CONTRAPISO.pdf" TargetMode="External"/><Relationship Id="rId1452" Type="http://schemas.openxmlformats.org/officeDocument/2006/relationships/hyperlink" Target="https://www.caixa.gov.br/Downloads/sinapi-cadernos-tecnicos/SINAPI-CT-CONTRAPISO.pdf" TargetMode="External"/><Relationship Id="rId1453" Type="http://schemas.openxmlformats.org/officeDocument/2006/relationships/hyperlink" Target="https://www.caixa.gov.br/Downloads/sinapi-cadernos-tecnicos/SINAPI-CT-CONTRAPISO.pdf" TargetMode="External"/><Relationship Id="rId1454" Type="http://schemas.openxmlformats.org/officeDocument/2006/relationships/hyperlink" Target="https://www.caixa.gov.br/Downloads/sinapi-cadernos-tecnicos/SINAPI-CT-CONTRAPISO.pdf" TargetMode="External"/><Relationship Id="rId1455" Type="http://schemas.openxmlformats.org/officeDocument/2006/relationships/hyperlink" Target="https://www.caixa.gov.br/Downloads/sinapi-cadernos-tecnicos/SINAPI-CT-CONTRAPISO.pdf" TargetMode="External"/><Relationship Id="rId1456" Type="http://schemas.openxmlformats.org/officeDocument/2006/relationships/hyperlink" Target="https://www.caixa.gov.br/Downloads/sinapi-cadernos-tecnicos/SINAPI-CT-CONTRAPISO.pdf" TargetMode="External"/><Relationship Id="rId1457" Type="http://schemas.openxmlformats.org/officeDocument/2006/relationships/hyperlink" Target="https://www.caixa.gov.br/Downloads/sinapi-cadernos-tecnicos/SINAPI-CT-CONTRAPISO.pdf" TargetMode="External"/><Relationship Id="rId1458" Type="http://schemas.openxmlformats.org/officeDocument/2006/relationships/hyperlink" Target="https://www.caixa.gov.br/Downloads/sinapi-cadernos-tecnicos/SINAPI-CT-CONTRAPISO.pdf" TargetMode="External"/><Relationship Id="rId1459" Type="http://schemas.openxmlformats.org/officeDocument/2006/relationships/hyperlink" Target="https://www.caixa.gov.br/Downloads/sinapi-cadernos-tecnicos/SINAPI-CT-CONTRAPISO.pdf" TargetMode="External"/><Relationship Id="rId1460" Type="http://schemas.openxmlformats.org/officeDocument/2006/relationships/hyperlink" Target="https://www.caixa.gov.br/Downloads/sinapi-cadernos-tecnicos/SINAPI-CT-CONTRAPISO.pdf" TargetMode="External"/><Relationship Id="rId1461" Type="http://schemas.openxmlformats.org/officeDocument/2006/relationships/hyperlink" Target="https://www.caixa.gov.br/Downloads/sinapi-cadernos-tecnicos/SINAPI-CT-CONTRAPISO.pdf" TargetMode="External"/><Relationship Id="rId1462" Type="http://schemas.openxmlformats.org/officeDocument/2006/relationships/hyperlink" Target="https://www.caixa.gov.br/Downloads/sinapi-cadernos-tecnicos/SINAPI-CT-CONTRAPISO.pdf" TargetMode="External"/><Relationship Id="rId1463" Type="http://schemas.openxmlformats.org/officeDocument/2006/relationships/hyperlink" Target="https://www.caixa.gov.br/Downloads/sinapi-cadernos-tecnicos/SINAPI-CT-CONTRAPISO.pdf" TargetMode="External"/><Relationship Id="rId1464" Type="http://schemas.openxmlformats.org/officeDocument/2006/relationships/hyperlink" Target="https://www.caixa.gov.br/Downloads/sinapi-cadernos-tecnicos/SINAPI-CT-CONTRAPISO.pdf" TargetMode="External"/><Relationship Id="rId1465" Type="http://schemas.openxmlformats.org/officeDocument/2006/relationships/hyperlink" Target="https://www.caixa.gov.br/Downloads/sinapi-cadernos-tecnicos/SINAPI-CT-CONTRAPISO.pdf" TargetMode="External"/><Relationship Id="rId1466" Type="http://schemas.openxmlformats.org/officeDocument/2006/relationships/hyperlink" Target="https://www.caixa.gov.br/Downloads/sinapi-cadernos-tecnicos/SINAPI-CT-CONTRAPISO.pdf" TargetMode="External"/><Relationship Id="rId1467" Type="http://schemas.openxmlformats.org/officeDocument/2006/relationships/hyperlink" Target="https://www.caixa.gov.br/Downloads/sinapi-cadernos-tecnicos/SINAPI-CT-CONTRAPISO.pdf" TargetMode="External"/><Relationship Id="rId1468" Type="http://schemas.openxmlformats.org/officeDocument/2006/relationships/hyperlink" Target="https://www.caixa.gov.br/Downloads/sinapi-cadernos-tecnicos/SINAPI-CT-CONTRAPISO.pdf" TargetMode="External"/><Relationship Id="rId1469" Type="http://schemas.openxmlformats.org/officeDocument/2006/relationships/hyperlink" Target="https://www.caixa.gov.br/Downloads/sinapi-cadernos-tecnicos/SINAPI-CT-CONTRAPISO.pdf" TargetMode="External"/><Relationship Id="rId1470" Type="http://schemas.openxmlformats.org/officeDocument/2006/relationships/hyperlink" Target="https://www.caixa.gov.br/Downloads/sinapi-cadernos-tecnicos/SINAPI-CT-CONTRAPISO.pdf" TargetMode="External"/><Relationship Id="rId1471" Type="http://schemas.openxmlformats.org/officeDocument/2006/relationships/hyperlink" Target="https://www.caixa.gov.br/Downloads/sinapi-cadernos-tecnicos/SINAPI-CT-CONTRAPISO.pdf" TargetMode="External"/><Relationship Id="rId1472" Type="http://schemas.openxmlformats.org/officeDocument/2006/relationships/hyperlink" Target="https://www.caixa.gov.br/Downloads/sinapi-cadernos-tecnicos/SINAPI-CT-CONTRAPISO.pdf" TargetMode="External"/><Relationship Id="rId1473" Type="http://schemas.openxmlformats.org/officeDocument/2006/relationships/hyperlink" Target="https://www.caixa.gov.br/Downloads/sinapi-cadernos-tecnicos/SINAPI-CT-CUSTOS-HORARIOS-PRODUTIVO-E-IMPRODUTIVO-DOS-EQUIPAMENTOS.pdf" TargetMode="External"/><Relationship Id="rId1474" Type="http://schemas.openxmlformats.org/officeDocument/2006/relationships/hyperlink" Target="https://www.caixa.gov.br/Downloads/sinapi-cadernos-tecnicos/SINAPI-CT-CUSTOS-HORARIOS-PRODUTIVO-E-IMPRODUTIVO-DOS-EQUIPAMENTOS.pdf" TargetMode="External"/><Relationship Id="rId1475" Type="http://schemas.openxmlformats.org/officeDocument/2006/relationships/hyperlink" Target="https://www.caixa.gov.br/Downloads/sinapi-cadernos-tecnicos/SINAPI-CT-CUSTOS-HORARIOS-PRODUTIVO-E-IMPRODUTIVO-DOS-EQUIPAMENTOS.pdf" TargetMode="External"/><Relationship Id="rId1476" Type="http://schemas.openxmlformats.org/officeDocument/2006/relationships/hyperlink" Target="https://www.caixa.gov.br/Downloads/sinapi-cadernos-tecnicos/SINAPI-CT-CUSTOS-HORARIOS-PRODUTIVO-E-IMPRODUTIVO-DOS-EQUIPAMENTOS.pdf" TargetMode="External"/><Relationship Id="rId1477" Type="http://schemas.openxmlformats.org/officeDocument/2006/relationships/hyperlink" Target="https://www.caixa.gov.br/Downloads/sinapi-cadernos-tecnicos/SINAPI-CT-CUSTOS-HORARIOS-PRODUTIVO-E-IMPRODUTIVO-DOS-EQUIPAMENTOS.pdf" TargetMode="External"/><Relationship Id="rId1478" Type="http://schemas.openxmlformats.org/officeDocument/2006/relationships/hyperlink" Target="https://www.caixa.gov.br/Downloads/sinapi-cadernos-tecnicos/SINAPI-CT-CUSTOS-HORARIOS-PRODUTIVO-E-IMPRODUTIVO-DOS-EQUIPAMENTOS.pdf" TargetMode="External"/><Relationship Id="rId1479" Type="http://schemas.openxmlformats.org/officeDocument/2006/relationships/hyperlink" Target="https://www.caixa.gov.br/Downloads/sinapi-cadernos-tecnicos/SINAPI-CT-CUSTOS-HORARIOS-PRODUTIVO-E-IMPRODUTIVO-DOS-EQUIPAMENTOS.pdf" TargetMode="External"/><Relationship Id="rId1480" Type="http://schemas.openxmlformats.org/officeDocument/2006/relationships/hyperlink" Target="https://www.caixa.gov.br/Downloads/sinapi-cadernos-tecnicos/SINAPI-CT-CUSTOS-HORARIOS-PRODUTIVO-E-IMPRODUTIVO-DOS-EQUIPAMENTOS.pdf" TargetMode="External"/><Relationship Id="rId1481" Type="http://schemas.openxmlformats.org/officeDocument/2006/relationships/hyperlink" Target="https://www.caixa.gov.br/Downloads/sinapi-cadernos-tecnicos/SINAPI-CT-CUSTOS-HORARIOS-PRODUTIVO-E-IMPRODUTIVO-DOS-EQUIPAMENTOS.pdf" TargetMode="External"/><Relationship Id="rId1482" Type="http://schemas.openxmlformats.org/officeDocument/2006/relationships/hyperlink" Target="https://www.caixa.gov.br/Downloads/sinapi-cadernos-tecnicos/SINAPI-CT-CUSTOS-HORARIOS-PRODUTIVO-E-IMPRODUTIVO-DOS-EQUIPAMENTOS.pdf" TargetMode="External"/><Relationship Id="rId1483" Type="http://schemas.openxmlformats.org/officeDocument/2006/relationships/hyperlink" Target="https://www.caixa.gov.br/Downloads/sinapi-cadernos-tecnicos/SINAPI-CT-CUSTOS-HORARIOS-PRODUTIVO-E-IMPRODUTIVO-DOS-EQUIPAMENTOS.pdf" TargetMode="External"/><Relationship Id="rId1484" Type="http://schemas.openxmlformats.org/officeDocument/2006/relationships/hyperlink" Target="https://www.caixa.gov.br/Downloads/sinapi-cadernos-tecnicos/SINAPI-CT-CUSTOS-HORARIOS-PRODUTIVO-E-IMPRODUTIVO-DOS-EQUIPAMENTOS.pdf" TargetMode="External"/><Relationship Id="rId1485" Type="http://schemas.openxmlformats.org/officeDocument/2006/relationships/hyperlink" Target="https://www.caixa.gov.br/Downloads/sinapi-cadernos-tecnicos/SINAPI-CT-CUSTOS-HORARIOS-PRODUTIVO-E-IMPRODUTIVO-DOS-EQUIPAMENTOS.pdf" TargetMode="External"/><Relationship Id="rId1486" Type="http://schemas.openxmlformats.org/officeDocument/2006/relationships/hyperlink" Target="https://www.caixa.gov.br/Downloads/sinapi-cadernos-tecnicos/SINAPI-CT-CUSTOS-HORARIOS-PRODUTIVO-E-IMPRODUTIVO-DOS-EQUIPAMENTOS.pdf" TargetMode="External"/><Relationship Id="rId1487" Type="http://schemas.openxmlformats.org/officeDocument/2006/relationships/hyperlink" Target="https://www.caixa.gov.br/Downloads/sinapi-cadernos-tecnicos/SINAPI-CT-CUSTOS-HORARIOS-PRODUTIVO-E-IMPRODUTIVO-DOS-EQUIPAMENTOS.pdf" TargetMode="External"/><Relationship Id="rId1488" Type="http://schemas.openxmlformats.org/officeDocument/2006/relationships/hyperlink" Target="https://www.caixa.gov.br/Downloads/sinapi-cadernos-tecnicos/SINAPI-CT-CUSTOS-HORARIOS-PRODUTIVO-E-IMPRODUTIVO-DOS-EQUIPAMENTOS.pdf" TargetMode="External"/><Relationship Id="rId1489" Type="http://schemas.openxmlformats.org/officeDocument/2006/relationships/hyperlink" Target="https://www.caixa.gov.br/Downloads/sinapi-cadernos-tecnicos/SINAPI-CT-CUSTOS-HORARIOS-PRODUTIVO-E-IMPRODUTIVO-DOS-EQUIPAMENTOS.pdf" TargetMode="External"/><Relationship Id="rId1490" Type="http://schemas.openxmlformats.org/officeDocument/2006/relationships/hyperlink" Target="https://www.caixa.gov.br/Downloads/sinapi-cadernos-tecnicos/SINAPI-CT-CUSTOS-HORARIOS-PRODUTIVO-E-IMPRODUTIVO-DOS-EQUIPAMENTOS.pdf" TargetMode="External"/><Relationship Id="rId1491" Type="http://schemas.openxmlformats.org/officeDocument/2006/relationships/hyperlink" Target="https://www.caixa.gov.br/Downloads/sinapi-cadernos-tecnicos/SINAPI-CT-CUSTOS-HORARIOS-PRODUTIVO-E-IMPRODUTIVO-DOS-EQUIPAMENTOS.pdf" TargetMode="External"/><Relationship Id="rId1492" Type="http://schemas.openxmlformats.org/officeDocument/2006/relationships/hyperlink" Target="https://www.caixa.gov.br/Downloads/sinapi-cadernos-tecnicos/SINAPI-CT-CUSTOS-HORARIOS-PRODUTIVO-E-IMPRODUTIVO-DOS-EQUIPAMENTOS.pdf" TargetMode="External"/><Relationship Id="rId1493" Type="http://schemas.openxmlformats.org/officeDocument/2006/relationships/hyperlink" Target="https://www.caixa.gov.br/Downloads/sinapi-cadernos-tecnicos/SINAPI-CT-CUSTOS-HORARIOS-PRODUTIVO-E-IMPRODUTIVO-DOS-EQUIPAMENTOS.pdf" TargetMode="External"/><Relationship Id="rId1494" Type="http://schemas.openxmlformats.org/officeDocument/2006/relationships/hyperlink" Target="https://www.caixa.gov.br/Downloads/sinapi-cadernos-tecnicos/SINAPI-CT-CUSTOS-HORARIOS-PRODUTIVO-E-IMPRODUTIVO-DOS-EQUIPAMENTOS.pdf" TargetMode="External"/><Relationship Id="rId1495" Type="http://schemas.openxmlformats.org/officeDocument/2006/relationships/hyperlink" Target="https://www.caixa.gov.br/Downloads/sinapi-cadernos-tecnicos/SINAPI-CT-CUSTOS-HORARIOS-PRODUTIVO-E-IMPRODUTIVO-DOS-EQUIPAMENTOS.pdf" TargetMode="External"/><Relationship Id="rId1496" Type="http://schemas.openxmlformats.org/officeDocument/2006/relationships/hyperlink" Target="https://www.caixa.gov.br/Downloads/sinapi-cadernos-tecnicos/SINAPI-CT-CUSTOS-HORARIOS-PRODUTIVO-E-IMPRODUTIVO-DOS-EQUIPAMENTOS.pdf" TargetMode="External"/><Relationship Id="rId1497" Type="http://schemas.openxmlformats.org/officeDocument/2006/relationships/hyperlink" Target="https://www.caixa.gov.br/Downloads/sinapi-cadernos-tecnicos/SINAPI-CT-CUSTOS-HORARIOS-PRODUTIVO-E-IMPRODUTIVO-DOS-EQUIPAMENTOS.pdf" TargetMode="External"/><Relationship Id="rId1498" Type="http://schemas.openxmlformats.org/officeDocument/2006/relationships/hyperlink" Target="https://www.caixa.gov.br/Downloads/sinapi-cadernos-tecnicos/SINAPI-CT-CUSTOS-HORARIOS-PRODUTIVO-E-IMPRODUTIVO-DOS-EQUIPAMENTOS.pdf" TargetMode="External"/><Relationship Id="rId1499" Type="http://schemas.openxmlformats.org/officeDocument/2006/relationships/hyperlink" Target="https://www.caixa.gov.br/Downloads/sinapi-cadernos-tecnicos/SINAPI-CT-CUSTOS-HORARIOS-PRODUTIVO-E-IMPRODUTIVO-DOS-EQUIPAMENTOS.pdf" TargetMode="External"/><Relationship Id="rId1500" Type="http://schemas.openxmlformats.org/officeDocument/2006/relationships/hyperlink" Target="https://www.caixa.gov.br/Downloads/sinapi-cadernos-tecnicos/SINAPI-CT-CUSTOS-HORARIOS-PRODUTIVO-E-IMPRODUTIVO-DOS-EQUIPAMENTOS.pdf" TargetMode="External"/><Relationship Id="rId1501" Type="http://schemas.openxmlformats.org/officeDocument/2006/relationships/hyperlink" Target="https://www.caixa.gov.br/Downloads/sinapi-cadernos-tecnicos/SINAPI-CT-CUSTOS-HORARIOS-PRODUTIVO-E-IMPRODUTIVO-DOS-EQUIPAMENTOS.pdf" TargetMode="External"/><Relationship Id="rId1502" Type="http://schemas.openxmlformats.org/officeDocument/2006/relationships/hyperlink" Target="https://www.caixa.gov.br/Downloads/sinapi-cadernos-tecnicos/SINAPI-CT-CUSTOS-HORARIOS-PRODUTIVO-E-IMPRODUTIVO-DOS-EQUIPAMENTOS.pdf" TargetMode="External"/><Relationship Id="rId1503" Type="http://schemas.openxmlformats.org/officeDocument/2006/relationships/hyperlink" Target="https://www.caixa.gov.br/Downloads/sinapi-cadernos-tecnicos/SINAPI-CT-CUSTOS-HORARIOS-PRODUTIVO-E-IMPRODUTIVO-DOS-EQUIPAMENTOS.pdf" TargetMode="External"/><Relationship Id="rId1504" Type="http://schemas.openxmlformats.org/officeDocument/2006/relationships/hyperlink" Target="https://www.caixa.gov.br/Downloads/sinapi-cadernos-tecnicos/SINAPI-CT-CUSTOS-HORARIOS-PRODUTIVO-E-IMPRODUTIVO-DOS-EQUIPAMENTOS.pdf" TargetMode="External"/><Relationship Id="rId1505" Type="http://schemas.openxmlformats.org/officeDocument/2006/relationships/hyperlink" Target="https://www.caixa.gov.br/Downloads/sinapi-cadernos-tecnicos/SINAPI-CT-CUSTOS-HORARIOS-PRODUTIVO-E-IMPRODUTIVO-DOS-EQUIPAMENTOS.pdf" TargetMode="External"/><Relationship Id="rId1506" Type="http://schemas.openxmlformats.org/officeDocument/2006/relationships/hyperlink" Target="https://www.caixa.gov.br/Downloads/sinapi-cadernos-tecnicos/SINAPI-CT-CUSTOS-HORARIOS-PRODUTIVO-E-IMPRODUTIVO-DOS-EQUIPAMENTOS.pdf" TargetMode="External"/><Relationship Id="rId1507" Type="http://schemas.openxmlformats.org/officeDocument/2006/relationships/hyperlink" Target="https://www.caixa.gov.br/Downloads/sinapi-cadernos-tecnicos/SINAPI-CT-CUSTOS-HORARIOS-PRODUTIVO-E-IMPRODUTIVO-DOS-EQUIPAMENTOS.pdf" TargetMode="External"/><Relationship Id="rId1508" Type="http://schemas.openxmlformats.org/officeDocument/2006/relationships/hyperlink" Target="https://www.caixa.gov.br/Downloads/sinapi-cadernos-tecnicos/SINAPI-CT-CUSTOS-HORARIOS-PRODUTIVO-E-IMPRODUTIVO-DOS-EQUIPAMENTOS.pdf" TargetMode="External"/><Relationship Id="rId1509" Type="http://schemas.openxmlformats.org/officeDocument/2006/relationships/hyperlink" Target="https://www.caixa.gov.br/Downloads/sinapi-cadernos-tecnicos/SINAPI-CT-CUSTOS-HORARIOS-PRODUTIVO-E-IMPRODUTIVO-DOS-EQUIPAMENTOS.pdf" TargetMode="External"/><Relationship Id="rId1510" Type="http://schemas.openxmlformats.org/officeDocument/2006/relationships/hyperlink" Target="https://www.caixa.gov.br/Downloads/sinapi-cadernos-tecnicos/SINAPI-CT-CUSTOS-HORARIOS-PRODUTIVO-E-IMPRODUTIVO-DOS-EQUIPAMENTOS.pdf" TargetMode="External"/><Relationship Id="rId1511" Type="http://schemas.openxmlformats.org/officeDocument/2006/relationships/hyperlink" Target="https://www.caixa.gov.br/Downloads/sinapi-cadernos-tecnicos/SINAPI-CT-CUSTOS-HORARIOS-PRODUTIVO-E-IMPRODUTIVO-DOS-EQUIPAMENTOS.pdf" TargetMode="External"/><Relationship Id="rId1512" Type="http://schemas.openxmlformats.org/officeDocument/2006/relationships/hyperlink" Target="https://www.caixa.gov.br/Downloads/sinapi-cadernos-tecnicos/SINAPI-CT-CUSTOS-HORARIOS-PRODUTIVO-E-IMPRODUTIVO-DOS-EQUIPAMENTOS.pdf" TargetMode="External"/><Relationship Id="rId1513" Type="http://schemas.openxmlformats.org/officeDocument/2006/relationships/hyperlink" Target="https://www.caixa.gov.br/Downloads/sinapi-cadernos-tecnicos/SINAPI-CT-CUSTOS-HORARIOS-PRODUTIVO-E-IMPRODUTIVO-DOS-EQUIPAMENTOS.pdf" TargetMode="External"/><Relationship Id="rId1514" Type="http://schemas.openxmlformats.org/officeDocument/2006/relationships/hyperlink" Target="https://www.caixa.gov.br/Downloads/sinapi-cadernos-tecnicos/SINAPI-CT-CUSTOS-HORARIOS-PRODUTIVO-E-IMPRODUTIVO-DOS-EQUIPAMENTOS.pdf" TargetMode="External"/><Relationship Id="rId1515" Type="http://schemas.openxmlformats.org/officeDocument/2006/relationships/hyperlink" Target="https://www.caixa.gov.br/Downloads/sinapi-cadernos-tecnicos/SINAPI-CT-CUSTOS-HORARIOS-PRODUTIVO-E-IMPRODUTIVO-DOS-EQUIPAMENTOS.pdf" TargetMode="External"/><Relationship Id="rId1516" Type="http://schemas.openxmlformats.org/officeDocument/2006/relationships/hyperlink" Target="https://www.caixa.gov.br/Downloads/sinapi-cadernos-tecnicos/SINAPI-CT-CUSTOS-HORARIOS-PRODUTIVO-E-IMPRODUTIVO-DOS-EQUIPAMENTOS.pdf" TargetMode="External"/><Relationship Id="rId1517" Type="http://schemas.openxmlformats.org/officeDocument/2006/relationships/hyperlink" Target="https://www.caixa.gov.br/Downloads/sinapi-cadernos-tecnicos/SINAPI-CT-CUSTOS-HORARIOS-PRODUTIVO-E-IMPRODUTIVO-DOS-EQUIPAMENTOS.pdf" TargetMode="External"/><Relationship Id="rId1518" Type="http://schemas.openxmlformats.org/officeDocument/2006/relationships/hyperlink" Target="https://www.caixa.gov.br/Downloads/sinapi-cadernos-tecnicos/SINAPI-CT-CUSTOS-HORARIOS-PRODUTIVO-E-IMPRODUTIVO-DOS-EQUIPAMENTOS.pdf" TargetMode="External"/><Relationship Id="rId1519" Type="http://schemas.openxmlformats.org/officeDocument/2006/relationships/hyperlink" Target="https://www.caixa.gov.br/Downloads/sinapi-cadernos-tecnicos/SINAPI-CT-CUSTOS-HORARIOS-PRODUTIVO-E-IMPRODUTIVO-DOS-EQUIPAMENTOS.pdf" TargetMode="External"/><Relationship Id="rId1520" Type="http://schemas.openxmlformats.org/officeDocument/2006/relationships/hyperlink" Target="https://www.caixa.gov.br/Downloads/sinapi-cadernos-tecnicos/SINAPI-CT-CUSTOS-HORARIOS-PRODUTIVO-E-IMPRODUTIVO-DOS-EQUIPAMENTOS.pdf" TargetMode="External"/><Relationship Id="rId1521" Type="http://schemas.openxmlformats.org/officeDocument/2006/relationships/hyperlink" Target="https://www.caixa.gov.br/Downloads/sinapi-cadernos-tecnicos/SINAPI-CT-CUSTOS-HORARIOS-PRODUTIVO-E-IMPRODUTIVO-DOS-EQUIPAMENTOS.pdf" TargetMode="External"/><Relationship Id="rId1522" Type="http://schemas.openxmlformats.org/officeDocument/2006/relationships/hyperlink" Target="https://www.caixa.gov.br/Downloads/sinapi-cadernos-tecnicos/SINAPI-CT-CUSTOS-HORARIOS-PRODUTIVO-E-IMPRODUTIVO-DOS-EQUIPAMENTOS.pdf" TargetMode="External"/><Relationship Id="rId1523" Type="http://schemas.openxmlformats.org/officeDocument/2006/relationships/hyperlink" Target="https://www.caixa.gov.br/Downloads/sinapi-cadernos-tecnicos/SINAPI-CT-CUSTOS-HORARIOS-PRODUTIVO-E-IMPRODUTIVO-DOS-EQUIPAMENTOS.pdf" TargetMode="External"/><Relationship Id="rId1524" Type="http://schemas.openxmlformats.org/officeDocument/2006/relationships/hyperlink" Target="https://www.caixa.gov.br/Downloads/sinapi-cadernos-tecnicos/SINAPI-CT-CUSTOS-HORARIOS-PRODUTIVO-E-IMPRODUTIVO-DOS-EQUIPAMENTOS.pdf" TargetMode="External"/><Relationship Id="rId1525" Type="http://schemas.openxmlformats.org/officeDocument/2006/relationships/hyperlink" Target="https://www.caixa.gov.br/Downloads/sinapi-cadernos-tecnicos/SINAPI-CT-CUSTOS-HORARIOS-PRODUTIVO-E-IMPRODUTIVO-DOS-EQUIPAMENTOS.pdf" TargetMode="External"/><Relationship Id="rId1526" Type="http://schemas.openxmlformats.org/officeDocument/2006/relationships/hyperlink" Target="https://www.caixa.gov.br/Downloads/sinapi-cadernos-tecnicos/SINAPI-CT-CUSTOS-HORARIOS-PRODUTIVO-E-IMPRODUTIVO-DOS-EQUIPAMENTOS.pdf" TargetMode="External"/><Relationship Id="rId1527" Type="http://schemas.openxmlformats.org/officeDocument/2006/relationships/hyperlink" Target="https://www.caixa.gov.br/Downloads/sinapi-cadernos-tecnicos/SINAPI-CT-CUSTOS-HORARIOS-PRODUTIVO-E-IMPRODUTIVO-DOS-EQUIPAMENTOS.pdf" TargetMode="External"/><Relationship Id="rId1528" Type="http://schemas.openxmlformats.org/officeDocument/2006/relationships/hyperlink" Target="https://www.caixa.gov.br/Downloads/sinapi-cadernos-tecnicos/SINAPI-CT-CUSTOS-HORARIOS-PRODUTIVO-E-IMPRODUTIVO-DOS-EQUIPAMENTOS.pdf" TargetMode="External"/><Relationship Id="rId1529" Type="http://schemas.openxmlformats.org/officeDocument/2006/relationships/hyperlink" Target="https://www.caixa.gov.br/Downloads/sinapi-cadernos-tecnicos/SINAPI-CT-CUSTOS-HORARIOS-PRODUTIVO-E-IMPRODUTIVO-DOS-EQUIPAMENTOS.pdf" TargetMode="External"/><Relationship Id="rId1530" Type="http://schemas.openxmlformats.org/officeDocument/2006/relationships/hyperlink" Target="https://www.caixa.gov.br/Downloads/sinapi-cadernos-tecnicos/SINAPI-CT-CUSTOS-HORARIOS-PRODUTIVO-E-IMPRODUTIVO-DOS-EQUIPAMENTOS.pdf" TargetMode="External"/><Relationship Id="rId1531" Type="http://schemas.openxmlformats.org/officeDocument/2006/relationships/hyperlink" Target="https://www.caixa.gov.br/Downloads/sinapi-cadernos-tecnicos/SINAPI-CT-CUSTOS-HORARIOS-PRODUTIVO-E-IMPRODUTIVO-DOS-EQUIPAMENTOS.pdf" TargetMode="External"/><Relationship Id="rId1532" Type="http://schemas.openxmlformats.org/officeDocument/2006/relationships/hyperlink" Target="https://www.caixa.gov.br/Downloads/sinapi-cadernos-tecnicos/SINAPI-CT-CUSTOS-HORARIOS-PRODUTIVO-E-IMPRODUTIVO-DOS-EQUIPAMENTOS.pdf" TargetMode="External"/><Relationship Id="rId1533" Type="http://schemas.openxmlformats.org/officeDocument/2006/relationships/hyperlink" Target="https://www.caixa.gov.br/Downloads/sinapi-cadernos-tecnicos/SINAPI-CT-CUSTOS-HORARIOS-PRODUTIVO-E-IMPRODUTIVO-DOS-EQUIPAMENTOS.pdf" TargetMode="External"/><Relationship Id="rId1534" Type="http://schemas.openxmlformats.org/officeDocument/2006/relationships/hyperlink" Target="https://www.caixa.gov.br/Downloads/sinapi-cadernos-tecnicos/SINAPI-CT-CUSTOS-HORARIOS-PRODUTIVO-E-IMPRODUTIVO-DOS-EQUIPAMENTOS.pdf" TargetMode="External"/><Relationship Id="rId1535" Type="http://schemas.openxmlformats.org/officeDocument/2006/relationships/hyperlink" Target="https://www.caixa.gov.br/Downloads/sinapi-cadernos-tecnicos/SINAPI-CT-CUSTOS-HORARIOS-PRODUTIVO-E-IMPRODUTIVO-DOS-EQUIPAMENTOS.pdf" TargetMode="External"/><Relationship Id="rId1536" Type="http://schemas.openxmlformats.org/officeDocument/2006/relationships/hyperlink" Target="https://www.caixa.gov.br/Downloads/sinapi-cadernos-tecnicos/SINAPI-CT-CUSTOS-HORARIOS-PRODUTIVO-E-IMPRODUTIVO-DOS-EQUIPAMENTOS.pdf" TargetMode="External"/><Relationship Id="rId1537" Type="http://schemas.openxmlformats.org/officeDocument/2006/relationships/hyperlink" Target="https://www.caixa.gov.br/Downloads/sinapi-cadernos-tecnicos/SINAPI-CT-CUSTOS-HORARIOS-PRODUTIVO-E-IMPRODUTIVO-DOS-EQUIPAMENTOS.pdf" TargetMode="External"/><Relationship Id="rId1538" Type="http://schemas.openxmlformats.org/officeDocument/2006/relationships/hyperlink" Target="https://www.caixa.gov.br/Downloads/sinapi-cadernos-tecnicos/SINAPI-CT-CUSTOS-HORARIOS-PRODUTIVO-E-IMPRODUTIVO-DOS-EQUIPAMENTOS.pdf" TargetMode="External"/><Relationship Id="rId1539" Type="http://schemas.openxmlformats.org/officeDocument/2006/relationships/hyperlink" Target="https://www.caixa.gov.br/Downloads/sinapi-cadernos-tecnicos/SINAPI-CT-CUSTOS-HORARIOS-PRODUTIVO-E-IMPRODUTIVO-DOS-EQUIPAMENTOS.pdf" TargetMode="External"/><Relationship Id="rId1540" Type="http://schemas.openxmlformats.org/officeDocument/2006/relationships/hyperlink" Target="https://www.caixa.gov.br/Downloads/sinapi-cadernos-tecnicos/SINAPI-CT-CUSTOS-HORARIOS-PRODUTIVO-E-IMPRODUTIVO-DOS-EQUIPAMENTOS.pdf" TargetMode="External"/><Relationship Id="rId1541" Type="http://schemas.openxmlformats.org/officeDocument/2006/relationships/hyperlink" Target="https://www.caixa.gov.br/Downloads/sinapi-cadernos-tecnicos/SINAPI-CT-CUSTOS-HORARIOS-PRODUTIVO-E-IMPRODUTIVO-DOS-EQUIPAMENTOS.pdf" TargetMode="External"/><Relationship Id="rId1542" Type="http://schemas.openxmlformats.org/officeDocument/2006/relationships/hyperlink" Target="https://www.caixa.gov.br/Downloads/sinapi-cadernos-tecnicos/SINAPI-CT-CUSTOS-HORARIOS-PRODUTIVO-E-IMPRODUTIVO-DOS-EQUIPAMENTOS.pdf" TargetMode="External"/><Relationship Id="rId1543" Type="http://schemas.openxmlformats.org/officeDocument/2006/relationships/hyperlink" Target="https://www.caixa.gov.br/Downloads/sinapi-cadernos-tecnicos/SINAPI-CT-CUSTOS-HORARIOS-PRODUTIVO-E-IMPRODUTIVO-DOS-EQUIPAMENTOS.pdf" TargetMode="External"/><Relationship Id="rId1544" Type="http://schemas.openxmlformats.org/officeDocument/2006/relationships/hyperlink" Target="https://www.caixa.gov.br/Downloads/sinapi-cadernos-tecnicos/SINAPI-CT-CUSTOS-HORARIOS-PRODUTIVO-E-IMPRODUTIVO-DOS-EQUIPAMENTOS.pdf" TargetMode="External"/><Relationship Id="rId1545" Type="http://schemas.openxmlformats.org/officeDocument/2006/relationships/hyperlink" Target="https://www.caixa.gov.br/Downloads/sinapi-cadernos-tecnicos/SINAPI-CT-CUSTOS-HORARIOS-PRODUTIVO-E-IMPRODUTIVO-DOS-EQUIPAMENTOS.pdf" TargetMode="External"/><Relationship Id="rId1546" Type="http://schemas.openxmlformats.org/officeDocument/2006/relationships/hyperlink" Target="https://www.caixa.gov.br/Downloads/sinapi-cadernos-tecnicos/SINAPI-CT-CUSTOS-HORARIOS-PRODUTIVO-E-IMPRODUTIVO-DOS-EQUIPAMENTOS.pdf" TargetMode="External"/><Relationship Id="rId1547" Type="http://schemas.openxmlformats.org/officeDocument/2006/relationships/hyperlink" Target="https://www.caixa.gov.br/Downloads/sinapi-cadernos-tecnicos/SINAPI-CT-CUSTOS-HORARIOS-PRODUTIVO-E-IMPRODUTIVO-DOS-EQUIPAMENTOS.pdf" TargetMode="External"/><Relationship Id="rId1548" Type="http://schemas.openxmlformats.org/officeDocument/2006/relationships/hyperlink" Target="https://www.caixa.gov.br/Downloads/sinapi-cadernos-tecnicos/SINAPI-CT-CUSTOS-HORARIOS-PRODUTIVO-E-IMPRODUTIVO-DOS-EQUIPAMENTOS.pdf" TargetMode="External"/><Relationship Id="rId1549" Type="http://schemas.openxmlformats.org/officeDocument/2006/relationships/hyperlink" Target="https://www.caixa.gov.br/Downloads/sinapi-cadernos-tecnicos/SINAPI-CT-CUSTOS-HORARIOS-PRODUTIVO-E-IMPRODUTIVO-DOS-EQUIPAMENTOS.pdf" TargetMode="External"/><Relationship Id="rId1550" Type="http://schemas.openxmlformats.org/officeDocument/2006/relationships/hyperlink" Target="https://www.caixa.gov.br/Downloads/sinapi-cadernos-tecnicos/SINAPI-CT-CUSTOS-HORARIOS-PRODUTIVO-E-IMPRODUTIVO-DOS-EQUIPAMENTOS.pdf" TargetMode="External"/><Relationship Id="rId1551" Type="http://schemas.openxmlformats.org/officeDocument/2006/relationships/hyperlink" Target="https://www.caixa.gov.br/Downloads/sinapi-cadernos-tecnicos/SINAPI-CT-CUSTOS-HORARIOS-PRODUTIVO-E-IMPRODUTIVO-DOS-EQUIPAMENTOS.pdf" TargetMode="External"/><Relationship Id="rId1552" Type="http://schemas.openxmlformats.org/officeDocument/2006/relationships/hyperlink" Target="https://www.caixa.gov.br/Downloads/sinapi-cadernos-tecnicos/SINAPI-CT-CUSTOS-HORARIOS-PRODUTIVO-E-IMPRODUTIVO-DOS-EQUIPAMENTOS.pdf" TargetMode="External"/><Relationship Id="rId1553" Type="http://schemas.openxmlformats.org/officeDocument/2006/relationships/hyperlink" Target="https://www.caixa.gov.br/Downloads/sinapi-cadernos-tecnicos/SINAPI-CT-CUSTOS-HORARIOS-PRODUTIVO-E-IMPRODUTIVO-DOS-EQUIPAMENTOS.pdf" TargetMode="External"/><Relationship Id="rId1554" Type="http://schemas.openxmlformats.org/officeDocument/2006/relationships/hyperlink" Target="https://www.caixa.gov.br/Downloads/sinapi-cadernos-tecnicos/SINAPI-CT-CUSTOS-HORARIOS-PRODUTIVO-E-IMPRODUTIVO-DOS-EQUIPAMENTOS.pdf" TargetMode="External"/><Relationship Id="rId1555" Type="http://schemas.openxmlformats.org/officeDocument/2006/relationships/hyperlink" Target="https://www.caixa.gov.br/Downloads/sinapi-cadernos-tecnicos/SINAPI-CT-CUSTOS-HORARIOS-PRODUTIVO-E-IMPRODUTIVO-DOS-EQUIPAMENTOS.pdf" TargetMode="External"/><Relationship Id="rId1556" Type="http://schemas.openxmlformats.org/officeDocument/2006/relationships/hyperlink" Target="https://www.caixa.gov.br/Downloads/sinapi-cadernos-tecnicos/SINAPI-CT-CUSTOS-HORARIOS-PRODUTIVO-E-IMPRODUTIVO-DOS-EQUIPAMENTOS.pdf" TargetMode="External"/><Relationship Id="rId1557" Type="http://schemas.openxmlformats.org/officeDocument/2006/relationships/hyperlink" Target="https://www.caixa.gov.br/Downloads/sinapi-cadernos-tecnicos/SINAPI-CT-CUSTOS-HORARIOS-PRODUTIVO-E-IMPRODUTIVO-DOS-EQUIPAMENTOS.pdf" TargetMode="External"/><Relationship Id="rId1558" Type="http://schemas.openxmlformats.org/officeDocument/2006/relationships/hyperlink" Target="https://www.caixa.gov.br/Downloads/sinapi-cadernos-tecnicos/SINAPI-CT-CUSTOS-HORARIOS-PRODUTIVO-E-IMPRODUTIVO-DOS-EQUIPAMENTOS.pdf" TargetMode="External"/><Relationship Id="rId1559" Type="http://schemas.openxmlformats.org/officeDocument/2006/relationships/hyperlink" Target="https://www.caixa.gov.br/Downloads/sinapi-cadernos-tecnicos/SINAPI-CT-CUSTOS-HORARIOS-PRODUTIVO-E-IMPRODUTIVO-DOS-EQUIPAMENTOS.pdf" TargetMode="External"/><Relationship Id="rId1560" Type="http://schemas.openxmlformats.org/officeDocument/2006/relationships/hyperlink" Target="https://www.caixa.gov.br/Downloads/sinapi-cadernos-tecnicos/SINAPI-CT-CUSTOS-HORARIOS-PRODUTIVO-E-IMPRODUTIVO-DOS-EQUIPAMENTOS.pdf" TargetMode="External"/><Relationship Id="rId1561" Type="http://schemas.openxmlformats.org/officeDocument/2006/relationships/hyperlink" Target="https://www.caixa.gov.br/Downloads/sinapi-cadernos-tecnicos/SINAPI-CT-CUSTOS-HORARIOS-PRODUTIVO-E-IMPRODUTIVO-DOS-EQUIPAMENTOS.pdf" TargetMode="External"/><Relationship Id="rId1562" Type="http://schemas.openxmlformats.org/officeDocument/2006/relationships/hyperlink" Target="https://www.caixa.gov.br/Downloads/sinapi-cadernos-tecnicos/SINAPI-CT-CUSTOS-HORARIOS-PRODUTIVO-E-IMPRODUTIVO-DOS-EQUIPAMENTOS.pdf" TargetMode="External"/><Relationship Id="rId1563" Type="http://schemas.openxmlformats.org/officeDocument/2006/relationships/hyperlink" Target="https://www.caixa.gov.br/Downloads/sinapi-cadernos-tecnicos/SINAPI-CT-CUSTOS-HORARIOS-PRODUTIVO-E-IMPRODUTIVO-DOS-EQUIPAMENTOS.pdf" TargetMode="External"/><Relationship Id="rId1564" Type="http://schemas.openxmlformats.org/officeDocument/2006/relationships/hyperlink" Target="https://www.caixa.gov.br/Downloads/sinapi-cadernos-tecnicos/SINAPI-CT-CUSTOS-HORARIOS-PRODUTIVO-E-IMPRODUTIVO-DOS-EQUIPAMENTOS.pdf" TargetMode="External"/><Relationship Id="rId1565" Type="http://schemas.openxmlformats.org/officeDocument/2006/relationships/hyperlink" Target="https://www.caixa.gov.br/Downloads/sinapi-cadernos-tecnicos/SINAPI-CT-CUSTOS-HORARIOS-PRODUTIVO-E-IMPRODUTIVO-DOS-EQUIPAMENTOS.pdf" TargetMode="External"/><Relationship Id="rId1566" Type="http://schemas.openxmlformats.org/officeDocument/2006/relationships/hyperlink" Target="https://www.caixa.gov.br/Downloads/sinapi-cadernos-tecnicos/SINAPI-CT-CUSTOS-HORARIOS-PRODUTIVO-E-IMPRODUTIVO-DOS-EQUIPAMENTOS.pdf" TargetMode="External"/><Relationship Id="rId1567" Type="http://schemas.openxmlformats.org/officeDocument/2006/relationships/hyperlink" Target="https://www.caixa.gov.br/Downloads/sinapi-cadernos-tecnicos/SINAPI-CT-CUSTOS-HORARIOS-PRODUTIVO-E-IMPRODUTIVO-DOS-EQUIPAMENTOS.pdf" TargetMode="External"/><Relationship Id="rId1568" Type="http://schemas.openxmlformats.org/officeDocument/2006/relationships/hyperlink" Target="https://www.caixa.gov.br/Downloads/sinapi-cadernos-tecnicos/SINAPI-CT-CUSTOS-HORARIOS-PRODUTIVO-E-IMPRODUTIVO-DOS-EQUIPAMENTOS.pdf" TargetMode="External"/><Relationship Id="rId1569" Type="http://schemas.openxmlformats.org/officeDocument/2006/relationships/hyperlink" Target="https://www.caixa.gov.br/Downloads/sinapi-cadernos-tecnicos/SINAPI-CT-CUSTOS-HORARIOS-PRODUTIVO-E-IMPRODUTIVO-DOS-EQUIPAMENTOS.pdf" TargetMode="External"/><Relationship Id="rId1570" Type="http://schemas.openxmlformats.org/officeDocument/2006/relationships/hyperlink" Target="https://www.caixa.gov.br/Downloads/sinapi-cadernos-tecnicos/SINAPI-CT-CUSTOS-HORARIOS-PRODUTIVO-E-IMPRODUTIVO-DOS-EQUIPAMENTOS.pdf" TargetMode="External"/><Relationship Id="rId1571" Type="http://schemas.openxmlformats.org/officeDocument/2006/relationships/hyperlink" Target="https://www.caixa.gov.br/Downloads/sinapi-cadernos-tecnicos/SINAPI-CT-CUSTOS-HORARIOS-PRODUTIVO-E-IMPRODUTIVO-DOS-EQUIPAMENTOS.pdf" TargetMode="External"/><Relationship Id="rId1572" Type="http://schemas.openxmlformats.org/officeDocument/2006/relationships/hyperlink" Target="https://www.caixa.gov.br/Downloads/sinapi-cadernos-tecnicos/SINAPI-CT-CUSTOS-HORARIOS-PRODUTIVO-E-IMPRODUTIVO-DOS-EQUIPAMENTOS.pdf" TargetMode="External"/><Relationship Id="rId1573" Type="http://schemas.openxmlformats.org/officeDocument/2006/relationships/hyperlink" Target="https://www.caixa.gov.br/Downloads/sinapi-cadernos-tecnicos/SINAPI-CT-CUSTOS-HORARIOS-PRODUTIVO-E-IMPRODUTIVO-DOS-EQUIPAMENTOS.pdf" TargetMode="External"/><Relationship Id="rId1574" Type="http://schemas.openxmlformats.org/officeDocument/2006/relationships/hyperlink" Target="https://www.caixa.gov.br/Downloads/sinapi-cadernos-tecnicos/SINAPI-CT-CUSTOS-HORARIOS-PRODUTIVO-E-IMPRODUTIVO-DOS-EQUIPAMENTOS.pdf" TargetMode="External"/><Relationship Id="rId1575" Type="http://schemas.openxmlformats.org/officeDocument/2006/relationships/hyperlink" Target="https://www.caixa.gov.br/Downloads/sinapi-cadernos-tecnicos/SINAPI-CT-CUSTOS-HORARIOS-PRODUTIVO-E-IMPRODUTIVO-DOS-EQUIPAMENTOS.pdf" TargetMode="External"/><Relationship Id="rId1576" Type="http://schemas.openxmlformats.org/officeDocument/2006/relationships/hyperlink" Target="https://www.caixa.gov.br/Downloads/sinapi-cadernos-tecnicos/SINAPI-CT-CUSTOS-HORARIOS-PRODUTIVO-E-IMPRODUTIVO-DOS-EQUIPAMENTOS.pdf" TargetMode="External"/><Relationship Id="rId1577" Type="http://schemas.openxmlformats.org/officeDocument/2006/relationships/hyperlink" Target="https://www.caixa.gov.br/Downloads/sinapi-cadernos-tecnicos/SINAPI-CT-CUSTOS-HORARIOS-PRODUTIVO-E-IMPRODUTIVO-DOS-EQUIPAMENTOS.pdf" TargetMode="External"/><Relationship Id="rId1578" Type="http://schemas.openxmlformats.org/officeDocument/2006/relationships/hyperlink" Target="https://www.caixa.gov.br/Downloads/sinapi-cadernos-tecnicos/SINAPI-CT-CUSTOS-HORARIOS-PRODUTIVO-E-IMPRODUTIVO-DOS-EQUIPAMENTOS.pdf" TargetMode="External"/><Relationship Id="rId1579" Type="http://schemas.openxmlformats.org/officeDocument/2006/relationships/hyperlink" Target="https://www.caixa.gov.br/Downloads/sinapi-cadernos-tecnicos/SINAPI-CT-CUSTOS-HORARIOS-PRODUTIVO-E-IMPRODUTIVO-DOS-EQUIPAMENTOS.pdf" TargetMode="External"/><Relationship Id="rId1580" Type="http://schemas.openxmlformats.org/officeDocument/2006/relationships/hyperlink" Target="https://www.caixa.gov.br/Downloads/sinapi-cadernos-tecnicos/SINAPI-CT-CUSTOS-HORARIOS-PRODUTIVO-E-IMPRODUTIVO-DOS-EQUIPAMENTOS.pdf" TargetMode="External"/><Relationship Id="rId1581" Type="http://schemas.openxmlformats.org/officeDocument/2006/relationships/hyperlink" Target="https://www.caixa.gov.br/Downloads/sinapi-cadernos-tecnicos/SINAPI-CT-CUSTOS-HORARIOS-PRODUTIVO-E-IMPRODUTIVO-DOS-EQUIPAMENTOS.pdf" TargetMode="External"/><Relationship Id="rId1582" Type="http://schemas.openxmlformats.org/officeDocument/2006/relationships/hyperlink" Target="https://www.caixa.gov.br/Downloads/sinapi-cadernos-tecnicos/SINAPI-CT-CUSTOS-HORARIOS-PRODUTIVO-E-IMPRODUTIVO-DOS-EQUIPAMENTOS.pdf" TargetMode="External"/><Relationship Id="rId1583" Type="http://schemas.openxmlformats.org/officeDocument/2006/relationships/hyperlink" Target="https://www.caixa.gov.br/Downloads/sinapi-cadernos-tecnicos/SINAPI-CT-CUSTOS-HORARIOS-PRODUTIVO-E-IMPRODUTIVO-DOS-EQUIPAMENTOS.pdf" TargetMode="External"/><Relationship Id="rId1584" Type="http://schemas.openxmlformats.org/officeDocument/2006/relationships/hyperlink" Target="https://www.caixa.gov.br/Downloads/sinapi-cadernos-tecnicos/SINAPI-CT-CUSTOS-HORARIOS-PRODUTIVO-E-IMPRODUTIVO-DOS-EQUIPAMENTOS.pdf" TargetMode="External"/><Relationship Id="rId1585" Type="http://schemas.openxmlformats.org/officeDocument/2006/relationships/hyperlink" Target="https://www.caixa.gov.br/Downloads/sinapi-cadernos-tecnicos/SINAPI-CT-CUSTOS-HORARIOS-PRODUTIVO-E-IMPRODUTIVO-DOS-EQUIPAMENTOS.pdf" TargetMode="External"/><Relationship Id="rId1586" Type="http://schemas.openxmlformats.org/officeDocument/2006/relationships/hyperlink" Target="https://www.caixa.gov.br/Downloads/sinapi-cadernos-tecnicos/SINAPI-CT-CUSTOS-HORARIOS-PRODUTIVO-E-IMPRODUTIVO-DOS-EQUIPAMENTOS.pdf" TargetMode="External"/><Relationship Id="rId1587" Type="http://schemas.openxmlformats.org/officeDocument/2006/relationships/hyperlink" Target="https://www.caixa.gov.br/Downloads/sinapi-cadernos-tecnicos/SINAPI-CT-CUSTOS-HORARIOS-PRODUTIVO-E-IMPRODUTIVO-DOS-EQUIPAMENTOS.pdf" TargetMode="External"/><Relationship Id="rId1588" Type="http://schemas.openxmlformats.org/officeDocument/2006/relationships/hyperlink" Target="https://www.caixa.gov.br/Downloads/sinapi-cadernos-tecnicos/SINAPI-CT-CUSTOS-HORARIOS-PRODUTIVO-E-IMPRODUTIVO-DOS-EQUIPAMENTOS.pdf" TargetMode="External"/><Relationship Id="rId1589" Type="http://schemas.openxmlformats.org/officeDocument/2006/relationships/hyperlink" Target="https://www.caixa.gov.br/Downloads/sinapi-cadernos-tecnicos/SINAPI-CT-CUSTOS-HORARIOS-PRODUTIVO-E-IMPRODUTIVO-DOS-EQUIPAMENTOS.pdf" TargetMode="External"/><Relationship Id="rId1590" Type="http://schemas.openxmlformats.org/officeDocument/2006/relationships/hyperlink" Target="https://www.caixa.gov.br/Downloads/sinapi-cadernos-tecnicos/SINAPI-CT-CUSTOS-HORARIOS-PRODUTIVO-E-IMPRODUTIVO-DOS-EQUIPAMENTOS.pdf" TargetMode="External"/><Relationship Id="rId1591" Type="http://schemas.openxmlformats.org/officeDocument/2006/relationships/hyperlink" Target="https://www.caixa.gov.br/Downloads/sinapi-cadernos-tecnicos/SINAPI-CT-CUSTOS-HORARIOS-PRODUTIVO-E-IMPRODUTIVO-DOS-EQUIPAMENTOS.pdf" TargetMode="External"/><Relationship Id="rId1592" Type="http://schemas.openxmlformats.org/officeDocument/2006/relationships/hyperlink" Target="https://www.caixa.gov.br/Downloads/sinapi-cadernos-tecnicos/SINAPI-CT-CUSTOS-HORARIOS-PRODUTIVO-E-IMPRODUTIVO-DOS-EQUIPAMENTOS.pdf" TargetMode="External"/><Relationship Id="rId1593" Type="http://schemas.openxmlformats.org/officeDocument/2006/relationships/hyperlink" Target="https://www.caixa.gov.br/Downloads/sinapi-cadernos-tecnicos/SINAPI-CT-CUSTOS-HORARIOS-PRODUTIVO-E-IMPRODUTIVO-DOS-EQUIPAMENTOS.pdf" TargetMode="External"/><Relationship Id="rId1594" Type="http://schemas.openxmlformats.org/officeDocument/2006/relationships/hyperlink" Target="https://www.caixa.gov.br/Downloads/sinapi-cadernos-tecnicos/SINAPI-CT-CUSTOS-HORARIOS-PRODUTIVO-E-IMPRODUTIVO-DOS-EQUIPAMENTOS.pdf" TargetMode="External"/><Relationship Id="rId1595" Type="http://schemas.openxmlformats.org/officeDocument/2006/relationships/hyperlink" Target="https://www.caixa.gov.br/Downloads/sinapi-cadernos-tecnicos/SINAPI-CT-CUSTOS-HORARIOS-PRODUTIVO-E-IMPRODUTIVO-DOS-EQUIPAMENTOS.pdf" TargetMode="External"/><Relationship Id="rId1596" Type="http://schemas.openxmlformats.org/officeDocument/2006/relationships/hyperlink" Target="https://www.caixa.gov.br/Downloads/sinapi-cadernos-tecnicos/SINAPI-CT-CUSTOS-HORARIOS-PRODUTIVO-E-IMPRODUTIVO-DOS-EQUIPAMENTOS.pdf" TargetMode="External"/><Relationship Id="rId1597" Type="http://schemas.openxmlformats.org/officeDocument/2006/relationships/hyperlink" Target="https://www.caixa.gov.br/Downloads/sinapi-cadernos-tecnicos/SINAPI-CT-CUSTOS-HORARIOS-PRODUTIVO-E-IMPRODUTIVO-DOS-EQUIPAMENTOS.pdf" TargetMode="External"/><Relationship Id="rId1598" Type="http://schemas.openxmlformats.org/officeDocument/2006/relationships/hyperlink" Target="https://www.caixa.gov.br/Downloads/sinapi-cadernos-tecnicos/SINAPI-CT-CUSTOS-HORARIOS-PRODUTIVO-E-IMPRODUTIVO-DOS-EQUIPAMENTOS.pdf" TargetMode="External"/><Relationship Id="rId1599" Type="http://schemas.openxmlformats.org/officeDocument/2006/relationships/hyperlink" Target="https://www.caixa.gov.br/Downloads/sinapi-cadernos-tecnicos/SINAPI-CT-CUSTOS-HORARIOS-PRODUTIVO-E-IMPRODUTIVO-DOS-EQUIPAMENTOS.pdf" TargetMode="External"/><Relationship Id="rId1600" Type="http://schemas.openxmlformats.org/officeDocument/2006/relationships/hyperlink" Target="https://www.caixa.gov.br/Downloads/sinapi-cadernos-tecnicos/SINAPI-CT-CUSTOS-HORARIOS-PRODUTIVO-E-IMPRODUTIVO-DOS-EQUIPAMENTOS.pdf" TargetMode="External"/><Relationship Id="rId1601" Type="http://schemas.openxmlformats.org/officeDocument/2006/relationships/hyperlink" Target="https://www.caixa.gov.br/Downloads/sinapi-cadernos-tecnicos/SINAPI-CT-CUSTOS-HORARIOS-PRODUTIVO-E-IMPRODUTIVO-DOS-EQUIPAMENTOS.pdf" TargetMode="External"/><Relationship Id="rId1602" Type="http://schemas.openxmlformats.org/officeDocument/2006/relationships/hyperlink" Target="https://www.caixa.gov.br/Downloads/sinapi-cadernos-tecnicos/SINAPI-CT-CUSTOS-HORARIOS-PRODUTIVO-E-IMPRODUTIVO-DOS-EQUIPAMENTOS.pdf" TargetMode="External"/><Relationship Id="rId1603" Type="http://schemas.openxmlformats.org/officeDocument/2006/relationships/hyperlink" Target="https://www.caixa.gov.br/Downloads/sinapi-cadernos-tecnicos/SINAPI-CT-CUSTOS-HORARIOS-PRODUTIVO-E-IMPRODUTIVO-DOS-EQUIPAMENTOS.pdf" TargetMode="External"/><Relationship Id="rId1604" Type="http://schemas.openxmlformats.org/officeDocument/2006/relationships/hyperlink" Target="https://www.caixa.gov.br/Downloads/sinapi-cadernos-tecnicos/SINAPI-CT-CUSTOS-HORARIOS-PRODUTIVO-E-IMPRODUTIVO-DOS-EQUIPAMENTOS.pdf" TargetMode="External"/><Relationship Id="rId1605" Type="http://schemas.openxmlformats.org/officeDocument/2006/relationships/hyperlink" Target="https://www.caixa.gov.br/Downloads/sinapi-cadernos-tecnicos/SINAPI-CT-CUSTOS-HORARIOS-PRODUTIVO-E-IMPRODUTIVO-DOS-EQUIPAMENTOS.pdf" TargetMode="External"/><Relationship Id="rId1606" Type="http://schemas.openxmlformats.org/officeDocument/2006/relationships/hyperlink" Target="https://www.caixa.gov.br/Downloads/sinapi-cadernos-tecnicos/SINAPI-CT-CUSTOS-HORARIOS-PRODUTIVO-E-IMPRODUTIVO-DOS-EQUIPAMENTOS.pdf" TargetMode="External"/><Relationship Id="rId1607" Type="http://schemas.openxmlformats.org/officeDocument/2006/relationships/hyperlink" Target="https://www.caixa.gov.br/Downloads/sinapi-cadernos-tecnicos/SINAPI-CT-CUSTOS-HORARIOS-PRODUTIVO-E-IMPRODUTIVO-DOS-EQUIPAMENTOS.pdf" TargetMode="External"/><Relationship Id="rId1608" Type="http://schemas.openxmlformats.org/officeDocument/2006/relationships/hyperlink" Target="https://www.caixa.gov.br/Downloads/sinapi-cadernos-tecnicos/SINAPI-CT-CUSTOS-HORARIOS-PRODUTIVO-E-IMPRODUTIVO-DOS-EQUIPAMENTOS.pdf" TargetMode="External"/><Relationship Id="rId1609" Type="http://schemas.openxmlformats.org/officeDocument/2006/relationships/hyperlink" Target="https://www.caixa.gov.br/Downloads/sinapi-cadernos-tecnicos/SINAPI-CT-CUSTOS-HORARIOS-PRODUTIVO-E-IMPRODUTIVO-DOS-EQUIPAMENTOS.pdf" TargetMode="External"/><Relationship Id="rId1610" Type="http://schemas.openxmlformats.org/officeDocument/2006/relationships/hyperlink" Target="https://www.caixa.gov.br/Downloads/sinapi-cadernos-tecnicos/SINAPI-CT-CUSTOS-HORARIOS-PRODUTIVO-E-IMPRODUTIVO-DOS-EQUIPAMENTOS.pdf" TargetMode="External"/><Relationship Id="rId1611" Type="http://schemas.openxmlformats.org/officeDocument/2006/relationships/hyperlink" Target="https://www.caixa.gov.br/Downloads/sinapi-cadernos-tecnicos/SINAPI-CT-CUSTOS-HORARIOS-PRODUTIVO-E-IMPRODUTIVO-DOS-EQUIPAMENTOS.pdf" TargetMode="External"/><Relationship Id="rId1612" Type="http://schemas.openxmlformats.org/officeDocument/2006/relationships/hyperlink" Target="https://www.caixa.gov.br/Downloads/sinapi-cadernos-tecnicos/SINAPI-CT-CUSTOS-HORARIOS-PRODUTIVO-E-IMPRODUTIVO-DOS-EQUIPAMENTOS.pdf" TargetMode="External"/><Relationship Id="rId1613" Type="http://schemas.openxmlformats.org/officeDocument/2006/relationships/hyperlink" Target="https://www.caixa.gov.br/Downloads/sinapi-cadernos-tecnicos/SINAPI-CT-CUSTOS-HORARIOS-PRODUTIVO-E-IMPRODUTIVO-DOS-EQUIPAMENTOS.pdf" TargetMode="External"/><Relationship Id="rId1614" Type="http://schemas.openxmlformats.org/officeDocument/2006/relationships/hyperlink" Target="https://www.caixa.gov.br/Downloads/sinapi-cadernos-tecnicos/SINAPI-CT-CUSTOS-HORARIOS-PRODUTIVO-E-IMPRODUTIVO-DOS-EQUIPAMENTOS.pdf" TargetMode="External"/><Relationship Id="rId1615" Type="http://schemas.openxmlformats.org/officeDocument/2006/relationships/hyperlink" Target="https://www.caixa.gov.br/Downloads/sinapi-cadernos-tecnicos/SINAPI-CT-CUSTOS-HORARIOS-PRODUTIVO-E-IMPRODUTIVO-DOS-EQUIPAMENTOS.pdf" TargetMode="External"/><Relationship Id="rId1616" Type="http://schemas.openxmlformats.org/officeDocument/2006/relationships/hyperlink" Target="https://www.caixa.gov.br/Downloads/sinapi-cadernos-tecnicos/SINAPI-CT-CUSTOS-HORARIOS-PRODUTIVO-E-IMPRODUTIVO-DOS-EQUIPAMENTOS.pdf" TargetMode="External"/><Relationship Id="rId1617" Type="http://schemas.openxmlformats.org/officeDocument/2006/relationships/hyperlink" Target="https://www.caixa.gov.br/Downloads/sinapi-cadernos-tecnicos/SINAPI-CT-CUSTOS-HORARIOS-PRODUTIVO-E-IMPRODUTIVO-DOS-EQUIPAMENTOS.pdf" TargetMode="External"/><Relationship Id="rId1618" Type="http://schemas.openxmlformats.org/officeDocument/2006/relationships/hyperlink" Target="https://www.caixa.gov.br/Downloads/sinapi-cadernos-tecnicos/SINAPI-CT-CUSTOS-HORARIOS-PRODUTIVO-E-IMPRODUTIVO-DOS-EQUIPAMENTOS.pdf" TargetMode="External"/><Relationship Id="rId1619" Type="http://schemas.openxmlformats.org/officeDocument/2006/relationships/hyperlink" Target="https://www.caixa.gov.br/Downloads/sinapi-cadernos-tecnicos/SINAPI-CT-CUSTOS-HORARIOS-PRODUTIVO-E-IMPRODUTIVO-DOS-EQUIPAMENTOS.pdf" TargetMode="External"/><Relationship Id="rId1620" Type="http://schemas.openxmlformats.org/officeDocument/2006/relationships/hyperlink" Target="https://www.caixa.gov.br/Downloads/sinapi-cadernos-tecnicos/SINAPI-CT-CUSTOS-HORARIOS-PRODUTIVO-E-IMPRODUTIVO-DOS-EQUIPAMENTOS.pdf" TargetMode="External"/><Relationship Id="rId1621" Type="http://schemas.openxmlformats.org/officeDocument/2006/relationships/hyperlink" Target="https://www.caixa.gov.br/Downloads/sinapi-cadernos-tecnicos/SINAPI-CT-CUSTOS-HORARIOS-PRODUTIVO-E-IMPRODUTIVO-DOS-EQUIPAMENTOS.pdf" TargetMode="External"/><Relationship Id="rId1622" Type="http://schemas.openxmlformats.org/officeDocument/2006/relationships/hyperlink" Target="https://www.caixa.gov.br/Downloads/sinapi-cadernos-tecnicos/SINAPI-CT-CUSTOS-HORARIOS-PRODUTIVO-E-IMPRODUTIVO-DOS-EQUIPAMENTOS.pdf" TargetMode="External"/><Relationship Id="rId1623" Type="http://schemas.openxmlformats.org/officeDocument/2006/relationships/hyperlink" Target="https://www.caixa.gov.br/Downloads/sinapi-cadernos-tecnicos/SINAPI-CT-CUSTOS-HORARIOS-PRODUTIVO-E-IMPRODUTIVO-DOS-EQUIPAMENTOS.pdf" TargetMode="External"/><Relationship Id="rId1624" Type="http://schemas.openxmlformats.org/officeDocument/2006/relationships/hyperlink" Target="https://www.caixa.gov.br/Downloads/sinapi-cadernos-tecnicos/SINAPI-CT-CUSTOS-HORARIOS-PRODUTIVO-E-IMPRODUTIVO-DOS-EQUIPAMENTOS.pdf" TargetMode="External"/><Relationship Id="rId1625" Type="http://schemas.openxmlformats.org/officeDocument/2006/relationships/hyperlink" Target="https://www.caixa.gov.br/Downloads/sinapi-cadernos-tecnicos/SINAPI-CT-CUSTOS-HORARIOS-PRODUTIVO-E-IMPRODUTIVO-DOS-EQUIPAMENTOS.pdf" TargetMode="External"/><Relationship Id="rId1626" Type="http://schemas.openxmlformats.org/officeDocument/2006/relationships/hyperlink" Target="https://www.caixa.gov.br/Downloads/sinapi-cadernos-tecnicos/SINAPI-CT-CUSTOS-HORARIOS-PRODUTIVO-E-IMPRODUTIVO-DOS-EQUIPAMENTOS.pdf" TargetMode="External"/><Relationship Id="rId1627" Type="http://schemas.openxmlformats.org/officeDocument/2006/relationships/hyperlink" Target="https://www.caixa.gov.br/Downloads/sinapi-cadernos-tecnicos/SINAPI-CT-CUSTOS-HORARIOS-PRODUTIVO-E-IMPRODUTIVO-DOS-EQUIPAMENTOS.pdf" TargetMode="External"/><Relationship Id="rId1628" Type="http://schemas.openxmlformats.org/officeDocument/2006/relationships/hyperlink" Target="https://www.caixa.gov.br/Downloads/sinapi-cadernos-tecnicos/SINAPI-CT-CUSTOS-HORARIOS-PRODUTIVO-E-IMPRODUTIVO-DOS-EQUIPAMENTOS.pdf" TargetMode="External"/><Relationship Id="rId1629" Type="http://schemas.openxmlformats.org/officeDocument/2006/relationships/hyperlink" Target="https://www.caixa.gov.br/Downloads/sinapi-cadernos-tecnicos/SINAPI-CT-CUSTOS-HORARIOS-PRODUTIVO-E-IMPRODUTIVO-DOS-EQUIPAMENTOS.pdf" TargetMode="External"/><Relationship Id="rId1630" Type="http://schemas.openxmlformats.org/officeDocument/2006/relationships/hyperlink" Target="https://www.caixa.gov.br/Downloads/sinapi-cadernos-tecnicos/SINAPI-CT-CUSTOS-HORARIOS-PRODUTIVO-E-IMPRODUTIVO-DOS-EQUIPAMENTOS.pdf" TargetMode="External"/><Relationship Id="rId1631" Type="http://schemas.openxmlformats.org/officeDocument/2006/relationships/hyperlink" Target="https://www.caixa.gov.br/Downloads/sinapi-cadernos-tecnicos/SINAPI-CT-CUSTOS-HORARIOS-PRODUTIVO-E-IMPRODUTIVO-DOS-EQUIPAMENTOS.pdf" TargetMode="External"/><Relationship Id="rId1632" Type="http://schemas.openxmlformats.org/officeDocument/2006/relationships/hyperlink" Target="https://www.caixa.gov.br/Downloads/sinapi-cadernos-tecnicos/SINAPI-CT-CUSTOS-HORARIOS-PRODUTIVO-E-IMPRODUTIVO-DOS-EQUIPAMENTOS.pdf" TargetMode="External"/><Relationship Id="rId1633" Type="http://schemas.openxmlformats.org/officeDocument/2006/relationships/hyperlink" Target="https://www.caixa.gov.br/Downloads/sinapi-cadernos-tecnicos/SINAPI-CT-CUSTOS-HORARIOS-PRODUTIVO-E-IMPRODUTIVO-DOS-EQUIPAMENTOS.pdf" TargetMode="External"/><Relationship Id="rId1634" Type="http://schemas.openxmlformats.org/officeDocument/2006/relationships/hyperlink" Target="https://www.caixa.gov.br/Downloads/sinapi-cadernos-tecnicos/SINAPI-CT-CUSTOS-HORARIOS-PRODUTIVO-E-IMPRODUTIVO-DOS-EQUIPAMENTOS.pdf" TargetMode="External"/><Relationship Id="rId1635" Type="http://schemas.openxmlformats.org/officeDocument/2006/relationships/hyperlink" Target="https://www.caixa.gov.br/Downloads/sinapi-cadernos-tecnicos/SINAPI-CT-CUSTOS-HORARIOS-PRODUTIVO-E-IMPRODUTIVO-DOS-EQUIPAMENTOS.pdf" TargetMode="External"/><Relationship Id="rId1636" Type="http://schemas.openxmlformats.org/officeDocument/2006/relationships/hyperlink" Target="https://www.caixa.gov.br/Downloads/sinapi-cadernos-tecnicos/SINAPI-CT-CUSTOS-HORARIOS-PRODUTIVO-E-IMPRODUTIVO-DOS-EQUIPAMENTOS.pdf" TargetMode="External"/><Relationship Id="rId1637" Type="http://schemas.openxmlformats.org/officeDocument/2006/relationships/hyperlink" Target="https://www.caixa.gov.br/Downloads/sinapi-cadernos-tecnicos/SINAPI-CT-CUSTOS-HORARIOS-PRODUTIVO-E-IMPRODUTIVO-DOS-EQUIPAMENTOS.pdf" TargetMode="External"/><Relationship Id="rId1638" Type="http://schemas.openxmlformats.org/officeDocument/2006/relationships/hyperlink" Target="https://www.caixa.gov.br/Downloads/sinapi-cadernos-tecnicos/SINAPI-CT-CUSTOS-HORARIOS-PRODUTIVO-E-IMPRODUTIVO-DOS-EQUIPAMENTOS.pdf" TargetMode="External"/><Relationship Id="rId1639" Type="http://schemas.openxmlformats.org/officeDocument/2006/relationships/hyperlink" Target="https://www.caixa.gov.br/Downloads/sinapi-cadernos-tecnicos/SINAPI-CT-CUSTOS-HORARIOS-PRODUTIVO-E-IMPRODUTIVO-DOS-EQUIPAMENTOS.pdf" TargetMode="External"/><Relationship Id="rId1640" Type="http://schemas.openxmlformats.org/officeDocument/2006/relationships/hyperlink" Target="https://www.caixa.gov.br/Downloads/sinapi-cadernos-tecnicos/SINAPI-CT-CUSTOS-HORARIOS-PRODUTIVO-E-IMPRODUTIVO-DOS-EQUIPAMENTOS.pdf" TargetMode="External"/><Relationship Id="rId1641" Type="http://schemas.openxmlformats.org/officeDocument/2006/relationships/hyperlink" Target="https://www.caixa.gov.br/Downloads/sinapi-cadernos-tecnicos/SINAPI-CT-CUSTOS-HORARIOS-PRODUTIVO-E-IMPRODUTIVO-DOS-EQUIPAMENTOS.pdf" TargetMode="External"/><Relationship Id="rId1642" Type="http://schemas.openxmlformats.org/officeDocument/2006/relationships/hyperlink" Target="https://www.caixa.gov.br/Downloads/sinapi-cadernos-tecnicos/SINAPI-CT-CUSTOS-HORARIOS-PRODUTIVO-E-IMPRODUTIVO-DOS-EQUIPAMENTOS.pdf" TargetMode="External"/><Relationship Id="rId1643" Type="http://schemas.openxmlformats.org/officeDocument/2006/relationships/hyperlink" Target="https://www.caixa.gov.br/Downloads/sinapi-cadernos-tecnicos/SINAPI-CT-CUSTOS-HORARIOS-PRODUTIVO-E-IMPRODUTIVO-DOS-EQUIPAMENTOS.pdf" TargetMode="External"/><Relationship Id="rId1644" Type="http://schemas.openxmlformats.org/officeDocument/2006/relationships/hyperlink" Target="https://www.caixa.gov.br/Downloads/sinapi-cadernos-tecnicos/SINAPI-CT-CUSTOS-HORARIOS-PRODUTIVO-E-IMPRODUTIVO-DOS-EQUIPAMENTOS.pdf" TargetMode="External"/><Relationship Id="rId1645" Type="http://schemas.openxmlformats.org/officeDocument/2006/relationships/hyperlink" Target="https://www.caixa.gov.br/Downloads/sinapi-cadernos-tecnicos/SINAPI-CT-CUSTOS-HORARIOS-PRODUTIVO-E-IMPRODUTIVO-DOS-EQUIPAMENTOS.pdf" TargetMode="External"/><Relationship Id="rId1646" Type="http://schemas.openxmlformats.org/officeDocument/2006/relationships/hyperlink" Target="https://www.caixa.gov.br/Downloads/sinapi-cadernos-tecnicos/SINAPI-CT-CUSTOS-HORARIOS-PRODUTIVO-E-IMPRODUTIVO-DOS-EQUIPAMENTOS.pdf" TargetMode="External"/><Relationship Id="rId1647" Type="http://schemas.openxmlformats.org/officeDocument/2006/relationships/hyperlink" Target="https://www.caixa.gov.br/Downloads/sinapi-cadernos-tecnicos/SINAPI-CT-CUSTOS-HORARIOS-PRODUTIVO-E-IMPRODUTIVO-DOS-EQUIPAMENTOS.pdf" TargetMode="External"/><Relationship Id="rId1648" Type="http://schemas.openxmlformats.org/officeDocument/2006/relationships/hyperlink" Target="https://www.caixa.gov.br/Downloads/sinapi-cadernos-tecnicos/SINAPI-CT-CUSTOS-HORARIOS-PRODUTIVO-E-IMPRODUTIVO-DOS-EQUIPAMENTOS.pdf" TargetMode="External"/><Relationship Id="rId1649" Type="http://schemas.openxmlformats.org/officeDocument/2006/relationships/hyperlink" Target="https://www.caixa.gov.br/Downloads/sinapi-cadernos-tecnicos/SINAPI-CT-CUSTOS-HORARIOS-PRODUTIVO-E-IMPRODUTIVO-DOS-EQUIPAMENTOS.pdf" TargetMode="External"/><Relationship Id="rId1650" Type="http://schemas.openxmlformats.org/officeDocument/2006/relationships/hyperlink" Target="https://www.caixa.gov.br/Downloads/sinapi-cadernos-tecnicos/SINAPI-CT-CUSTOS-HORARIOS-PRODUTIVO-E-IMPRODUTIVO-DOS-EQUIPAMENTOS.pdf" TargetMode="External"/><Relationship Id="rId1651" Type="http://schemas.openxmlformats.org/officeDocument/2006/relationships/hyperlink" Target="https://www.caixa.gov.br/Downloads/sinapi-cadernos-tecnicos/SINAPI-CT-CUSTOS-HORARIOS-PRODUTIVO-E-IMPRODUTIVO-DOS-EQUIPAMENTOS.pdf" TargetMode="External"/><Relationship Id="rId1652" Type="http://schemas.openxmlformats.org/officeDocument/2006/relationships/hyperlink" Target="https://www.caixa.gov.br/Downloads/sinapi-cadernos-tecnicos/SINAPI-CT-CUSTOS-HORARIOS-PRODUTIVO-E-IMPRODUTIVO-DOS-EQUIPAMENTOS.pdf" TargetMode="External"/><Relationship Id="rId1653" Type="http://schemas.openxmlformats.org/officeDocument/2006/relationships/hyperlink" Target="https://www.caixa.gov.br/Downloads/sinapi-cadernos-tecnicos/SINAPI-CT-CUSTOS-HORARIOS-PRODUTIVO-E-IMPRODUTIVO-DOS-EQUIPAMENTOS.pdf" TargetMode="External"/><Relationship Id="rId1654" Type="http://schemas.openxmlformats.org/officeDocument/2006/relationships/hyperlink" Target="https://www.caixa.gov.br/Downloads/sinapi-cadernos-tecnicos/SINAPI-CT-CUSTOS-HORARIOS-PRODUTIVO-E-IMPRODUTIVO-DOS-EQUIPAMENTOS.pdf" TargetMode="External"/><Relationship Id="rId1655" Type="http://schemas.openxmlformats.org/officeDocument/2006/relationships/hyperlink" Target="https://www.caixa.gov.br/Downloads/sinapi-cadernos-tecnicos/SINAPI-CT-CUSTOS-HORARIOS-PRODUTIVO-E-IMPRODUTIVO-DOS-EQUIPAMENTOS.pdf" TargetMode="External"/><Relationship Id="rId1656" Type="http://schemas.openxmlformats.org/officeDocument/2006/relationships/hyperlink" Target="https://www.caixa.gov.br/Downloads/sinapi-cadernos-tecnicos/SINAPI-CT-CUSTOS-HORARIOS-PRODUTIVO-E-IMPRODUTIVO-DOS-EQUIPAMENTOS.pdf" TargetMode="External"/><Relationship Id="rId1657" Type="http://schemas.openxmlformats.org/officeDocument/2006/relationships/hyperlink" Target="https://www.caixa.gov.br/Downloads/sinapi-cadernos-tecnicos/SINAPI-CT-CUSTOS-HORARIOS-PRODUTIVO-E-IMPRODUTIVO-DOS-EQUIPAMENTOS.pdf" TargetMode="External"/><Relationship Id="rId1658" Type="http://schemas.openxmlformats.org/officeDocument/2006/relationships/hyperlink" Target="https://www.caixa.gov.br/Downloads/sinapi-cadernos-tecnicos/SINAPI-CT-CUSTOS-HORARIOS-PRODUTIVO-E-IMPRODUTIVO-DOS-EQUIPAMENTOS.pdf" TargetMode="External"/><Relationship Id="rId1659" Type="http://schemas.openxmlformats.org/officeDocument/2006/relationships/hyperlink" Target="https://www.caixa.gov.br/Downloads/sinapi-cadernos-tecnicos/SINAPI-CT-CUSTOS-HORARIOS-PRODUTIVO-E-IMPRODUTIVO-DOS-EQUIPAMENTOS.pdf" TargetMode="External"/><Relationship Id="rId1660" Type="http://schemas.openxmlformats.org/officeDocument/2006/relationships/hyperlink" Target="https://www.caixa.gov.br/Downloads/sinapi-cadernos-tecnicos/SINAPI-CT-CUSTOS-HORARIOS-PRODUTIVO-E-IMPRODUTIVO-DOS-EQUIPAMENTOS.pdf" TargetMode="External"/><Relationship Id="rId1661" Type="http://schemas.openxmlformats.org/officeDocument/2006/relationships/hyperlink" Target="https://www.caixa.gov.br/Downloads/sinapi-cadernos-tecnicos/SINAPI-CT-CUSTOS-HORARIOS-PRODUTIVO-E-IMPRODUTIVO-DOS-EQUIPAMENTOS.pdf" TargetMode="External"/><Relationship Id="rId1662" Type="http://schemas.openxmlformats.org/officeDocument/2006/relationships/hyperlink" Target="https://www.caixa.gov.br/Downloads/sinapi-cadernos-tecnicos/SINAPI-CT-CUSTOS-HORARIOS-PRODUTIVO-E-IMPRODUTIVO-DOS-EQUIPAMENTOS.pdf" TargetMode="External"/><Relationship Id="rId1663" Type="http://schemas.openxmlformats.org/officeDocument/2006/relationships/hyperlink" Target="https://www.caixa.gov.br/Downloads/sinapi-cadernos-tecnicos/SINAPI-CT-CUSTOS-HORARIOS-PRODUTIVO-E-IMPRODUTIVO-DOS-EQUIPAMENTOS.pdf" TargetMode="External"/><Relationship Id="rId1664" Type="http://schemas.openxmlformats.org/officeDocument/2006/relationships/hyperlink" Target="https://www.caixa.gov.br/Downloads/sinapi-cadernos-tecnicos/SINAPI-CT-CUSTOS-HORARIOS-PRODUTIVO-E-IMPRODUTIVO-DOS-EQUIPAMENTOS.pdf" TargetMode="External"/><Relationship Id="rId1665" Type="http://schemas.openxmlformats.org/officeDocument/2006/relationships/hyperlink" Target="https://www.caixa.gov.br/Downloads/sinapi-cadernos-tecnicos/SINAPI-CT-CUSTOS-HORARIOS-PRODUTIVO-E-IMPRODUTIVO-DOS-EQUIPAMENTOS.pdf" TargetMode="External"/><Relationship Id="rId1666" Type="http://schemas.openxmlformats.org/officeDocument/2006/relationships/hyperlink" Target="https://www.caixa.gov.br/Downloads/sinapi-cadernos-tecnicos/SINAPI-CT-CUSTOS-HORARIOS-PRODUTIVO-E-IMPRODUTIVO-DOS-EQUIPAMENTOS.pdf" TargetMode="External"/><Relationship Id="rId1667" Type="http://schemas.openxmlformats.org/officeDocument/2006/relationships/hyperlink" Target="https://www.caixa.gov.br/Downloads/sinapi-cadernos-tecnicos/SINAPI-CT-CUSTOS-HORARIOS-PRODUTIVO-E-IMPRODUTIVO-DOS-EQUIPAMENTOS.pdf" TargetMode="External"/><Relationship Id="rId1668" Type="http://schemas.openxmlformats.org/officeDocument/2006/relationships/hyperlink" Target="https://www.caixa.gov.br/Downloads/sinapi-cadernos-tecnicos/SINAPI-CT-CUSTOS-HORARIOS-PRODUTIVO-E-IMPRODUTIVO-DOS-EQUIPAMENTOS.pdf" TargetMode="External"/><Relationship Id="rId1669" Type="http://schemas.openxmlformats.org/officeDocument/2006/relationships/hyperlink" Target="https://www.caixa.gov.br/Downloads/sinapi-cadernos-tecnicos/SINAPI-CT-CUSTOS-HORARIOS-PRODUTIVO-E-IMPRODUTIVO-DOS-EQUIPAMENTOS.pdf" TargetMode="External"/><Relationship Id="rId1670" Type="http://schemas.openxmlformats.org/officeDocument/2006/relationships/hyperlink" Target="https://www.caixa.gov.br/Downloads/sinapi-cadernos-tecnicos/SINAPI-CT-CUSTOS-HORARIOS-PRODUTIVO-E-IMPRODUTIVO-DOS-EQUIPAMENTOS.pdf" TargetMode="External"/><Relationship Id="rId1671" Type="http://schemas.openxmlformats.org/officeDocument/2006/relationships/hyperlink" Target="https://www.caixa.gov.br/Downloads/sinapi-cadernos-tecnicos/SINAPI-CT-CUSTOS-HORARIOS-PRODUTIVO-E-IMPRODUTIVO-DOS-EQUIPAMENTOS.pdf" TargetMode="External"/><Relationship Id="rId1672" Type="http://schemas.openxmlformats.org/officeDocument/2006/relationships/hyperlink" Target="https://www.caixa.gov.br/Downloads/sinapi-cadernos-tecnicos/SINAPI-CT-CUSTOS-HORARIOS-PRODUTIVO-E-IMPRODUTIVO-DOS-EQUIPAMENTOS.pdf" TargetMode="External"/><Relationship Id="rId1673" Type="http://schemas.openxmlformats.org/officeDocument/2006/relationships/hyperlink" Target="https://www.caixa.gov.br/Downloads/sinapi-cadernos-tecnicos/SINAPI-CT-CUSTOS-HORARIOS-PRODUTIVO-E-IMPRODUTIVO-DOS-EQUIPAMENTOS.pdf" TargetMode="External"/><Relationship Id="rId1674" Type="http://schemas.openxmlformats.org/officeDocument/2006/relationships/hyperlink" Target="https://www.caixa.gov.br/Downloads/sinapi-cadernos-tecnicos/SINAPI-CT-CUSTOS-HORARIOS-PRODUTIVO-E-IMPRODUTIVO-DOS-EQUIPAMENTOS.pdf" TargetMode="External"/><Relationship Id="rId1675" Type="http://schemas.openxmlformats.org/officeDocument/2006/relationships/hyperlink" Target="https://www.caixa.gov.br/Downloads/sinapi-cadernos-tecnicos/SINAPI-CT-CUSTOS-HORARIOS-PRODUTIVO-E-IMPRODUTIVO-DOS-EQUIPAMENTOS.pdf" TargetMode="External"/><Relationship Id="rId1676" Type="http://schemas.openxmlformats.org/officeDocument/2006/relationships/hyperlink" Target="https://www.caixa.gov.br/Downloads/sinapi-cadernos-tecnicos/SINAPI-CT-CUSTOS-HORARIOS-PRODUTIVO-E-IMPRODUTIVO-DOS-EQUIPAMENTOS.pdf" TargetMode="External"/><Relationship Id="rId1677" Type="http://schemas.openxmlformats.org/officeDocument/2006/relationships/hyperlink" Target="https://www.caixa.gov.br/Downloads/sinapi-cadernos-tecnicos/SINAPI-CT-CUSTOS-HORARIOS-PRODUTIVO-E-IMPRODUTIVO-DOS-EQUIPAMENTOS.pdf" TargetMode="External"/><Relationship Id="rId1678" Type="http://schemas.openxmlformats.org/officeDocument/2006/relationships/hyperlink" Target="https://www.caixa.gov.br/Downloads/sinapi-cadernos-tecnicos/SINAPI-CT-CUSTOS-HORARIOS-PRODUTIVO-E-IMPRODUTIVO-DOS-EQUIPAMENTOS.pdf" TargetMode="External"/><Relationship Id="rId1679" Type="http://schemas.openxmlformats.org/officeDocument/2006/relationships/hyperlink" Target="https://www.caixa.gov.br/Downloads/sinapi-cadernos-tecnicos/SINAPI-CT-CUSTOS-HORARIOS-PRODUTIVO-E-IMPRODUTIVO-DOS-EQUIPAMENTOS.pdf" TargetMode="External"/><Relationship Id="rId1680" Type="http://schemas.openxmlformats.org/officeDocument/2006/relationships/hyperlink" Target="https://www.caixa.gov.br/Downloads/sinapi-cadernos-tecnicos/SINAPI-CT-CUSTOS-HORARIOS-PRODUTIVO-E-IMPRODUTIVO-DOS-EQUIPAMENTOS.pdf" TargetMode="External"/><Relationship Id="rId1681" Type="http://schemas.openxmlformats.org/officeDocument/2006/relationships/hyperlink" Target="https://www.caixa.gov.br/Downloads/sinapi-cadernos-tecnicos/SINAPI-CT-CUSTOS-HORARIOS-PRODUTIVO-E-IMPRODUTIVO-DOS-EQUIPAMENTOS.pdf" TargetMode="External"/><Relationship Id="rId1682" Type="http://schemas.openxmlformats.org/officeDocument/2006/relationships/hyperlink" Target="https://www.caixa.gov.br/Downloads/sinapi-cadernos-tecnicos/SINAPI-CT-CUSTOS-HORARIOS-PRODUTIVO-E-IMPRODUTIVO-DOS-EQUIPAMENTOS.pdf" TargetMode="External"/><Relationship Id="rId1683" Type="http://schemas.openxmlformats.org/officeDocument/2006/relationships/hyperlink" Target="https://www.caixa.gov.br/Downloads/sinapi-cadernos-tecnicos/SINAPI-CT-CUSTOS-HORARIOS-PRODUTIVO-E-IMPRODUTIVO-DOS-EQUIPAMENTOS.pdf" TargetMode="External"/><Relationship Id="rId1684" Type="http://schemas.openxmlformats.org/officeDocument/2006/relationships/hyperlink" Target="https://www.caixa.gov.br/Downloads/sinapi-cadernos-tecnicos/SINAPI-CT-CUSTOS-HORARIOS-PRODUTIVO-E-IMPRODUTIVO-DOS-EQUIPAMENTOS.pdf" TargetMode="External"/><Relationship Id="rId1685" Type="http://schemas.openxmlformats.org/officeDocument/2006/relationships/hyperlink" Target="https://www.caixa.gov.br/Downloads/sinapi-cadernos-tecnicos/SINAPI-CT-CUSTOS-HORARIOS-PRODUTIVO-E-IMPRODUTIVO-DOS-EQUIPAMENTOS.pdf" TargetMode="External"/><Relationship Id="rId1686" Type="http://schemas.openxmlformats.org/officeDocument/2006/relationships/hyperlink" Target="https://www.caixa.gov.br/Downloads/sinapi-cadernos-tecnicos/SINAPI-CT-CUSTOS-HORARIOS-PRODUTIVO-E-IMPRODUTIVO-DOS-EQUIPAMENTOS.pdf" TargetMode="External"/><Relationship Id="rId1687" Type="http://schemas.openxmlformats.org/officeDocument/2006/relationships/hyperlink" Target="https://www.caixa.gov.br/Downloads/sinapi-cadernos-tecnicos/SINAPI-CT-CUSTOS-HORARIOS-PRODUTIVO-E-IMPRODUTIVO-DOS-EQUIPAMENTOS.pdf" TargetMode="External"/><Relationship Id="rId1688" Type="http://schemas.openxmlformats.org/officeDocument/2006/relationships/hyperlink" Target="https://www.caixa.gov.br/Downloads/sinapi-cadernos-tecnicos/SINAPI-CT-CUSTOS-HORARIOS-PRODUTIVO-E-IMPRODUTIVO-DOS-EQUIPAMENTOS.pdf" TargetMode="External"/><Relationship Id="rId1689" Type="http://schemas.openxmlformats.org/officeDocument/2006/relationships/hyperlink" Target="https://www.caixa.gov.br/Downloads/sinapi-cadernos-tecnicos/SINAPI-CT-CUSTOS-HORARIOS-PRODUTIVO-E-IMPRODUTIVO-DOS-EQUIPAMENTOS.pdf" TargetMode="External"/><Relationship Id="rId1690" Type="http://schemas.openxmlformats.org/officeDocument/2006/relationships/hyperlink" Target="https://www.caixa.gov.br/Downloads/sinapi-cadernos-tecnicos/SINAPI-CT-CUSTOS-HORARIOS-PRODUTIVO-E-IMPRODUTIVO-DOS-EQUIPAMENTOS.pdf" TargetMode="External"/><Relationship Id="rId1691" Type="http://schemas.openxmlformats.org/officeDocument/2006/relationships/hyperlink" Target="https://www.caixa.gov.br/Downloads/sinapi-cadernos-tecnicos/SINAPI-CT-CUSTOS-HORARIOS-PRODUTIVO-E-IMPRODUTIVO-DOS-EQUIPAMENTOS.pdf" TargetMode="External"/><Relationship Id="rId1692" Type="http://schemas.openxmlformats.org/officeDocument/2006/relationships/hyperlink" Target="https://www.caixa.gov.br/Downloads/sinapi-cadernos-tecnicos/SINAPI-CT-CUSTOS-HORARIOS-PRODUTIVO-E-IMPRODUTIVO-DOS-EQUIPAMENTOS.pdf" TargetMode="External"/><Relationship Id="rId1693" Type="http://schemas.openxmlformats.org/officeDocument/2006/relationships/hyperlink" Target="https://www.caixa.gov.br/Downloads/sinapi-cadernos-tecnicos/SINAPI-CT-CUSTOS-HORARIOS-PRODUTIVO-E-IMPRODUTIVO-DOS-EQUIPAMENTOS.pdf" TargetMode="External"/><Relationship Id="rId1694" Type="http://schemas.openxmlformats.org/officeDocument/2006/relationships/hyperlink" Target="https://www.caixa.gov.br/Downloads/sinapi-cadernos-tecnicos/SINAPI-CT-CUSTOS-HORARIOS-PRODUTIVO-E-IMPRODUTIVO-DOS-EQUIPAMENTOS.pdf" TargetMode="External"/><Relationship Id="rId1695" Type="http://schemas.openxmlformats.org/officeDocument/2006/relationships/hyperlink" Target="https://www.caixa.gov.br/Downloads/sinapi-cadernos-tecnicos/SINAPI-CT-CUSTOS-HORARIOS-PRODUTIVO-E-IMPRODUTIVO-DOS-EQUIPAMENTOS.pdf" TargetMode="External"/><Relationship Id="rId1696" Type="http://schemas.openxmlformats.org/officeDocument/2006/relationships/hyperlink" Target="https://www.caixa.gov.br/Downloads/sinapi-cadernos-tecnicos/SINAPI-CT-CUSTOS-HORARIOS-PRODUTIVO-E-IMPRODUTIVO-DOS-EQUIPAMENTOS.pdf" TargetMode="External"/><Relationship Id="rId1697" Type="http://schemas.openxmlformats.org/officeDocument/2006/relationships/hyperlink" Target="https://www.caixa.gov.br/Downloads/sinapi-cadernos-tecnicos/SINAPI-CT-CUSTOS-HORARIOS-PRODUTIVO-E-IMPRODUTIVO-DOS-EQUIPAMENTOS.pdf" TargetMode="External"/><Relationship Id="rId1698" Type="http://schemas.openxmlformats.org/officeDocument/2006/relationships/hyperlink" Target="https://www.caixa.gov.br/Downloads/sinapi-cadernos-tecnicos/SINAPI-CT-CUSTOS-HORARIOS-PRODUTIVO-E-IMPRODUTIVO-DOS-EQUIPAMENTOS.pdf" TargetMode="External"/><Relationship Id="rId1699" Type="http://schemas.openxmlformats.org/officeDocument/2006/relationships/hyperlink" Target="https://www.caixa.gov.br/Downloads/sinapi-cadernos-tecnicos/SINAPI-CT-CUSTOS-HORARIOS-PRODUTIVO-E-IMPRODUTIVO-DOS-EQUIPAMENTOS.pdf" TargetMode="External"/><Relationship Id="rId1700" Type="http://schemas.openxmlformats.org/officeDocument/2006/relationships/hyperlink" Target="https://www.caixa.gov.br/Downloads/sinapi-cadernos-tecnicos/SINAPI-CT-CUSTOS-HORARIOS-PRODUTIVO-E-IMPRODUTIVO-DOS-EQUIPAMENTOS.pdf" TargetMode="External"/><Relationship Id="rId1701" Type="http://schemas.openxmlformats.org/officeDocument/2006/relationships/hyperlink" Target="https://www.caixa.gov.br/Downloads/sinapi-cadernos-tecnicos/SINAPI-CT-CUSTOS-HORARIOS-PRODUTIVO-E-IMPRODUTIVO-DOS-EQUIPAMENTOS.pdf" TargetMode="External"/><Relationship Id="rId1702" Type="http://schemas.openxmlformats.org/officeDocument/2006/relationships/hyperlink" Target="https://www.caixa.gov.br/Downloads/sinapi-cadernos-tecnicos/SINAPI-CT-CUSTOS-HORARIOS-PRODUTIVO-E-IMPRODUTIVO-DOS-EQUIPAMENTOS.pdf" TargetMode="External"/><Relationship Id="rId1703" Type="http://schemas.openxmlformats.org/officeDocument/2006/relationships/hyperlink" Target="https://www.caixa.gov.br/Downloads/sinapi-cadernos-tecnicos/SINAPI-CT-CUSTOS-HORARIOS-PRODUTIVO-E-IMPRODUTIVO-DOS-EQUIPAMENTOS.pdf" TargetMode="External"/><Relationship Id="rId1704" Type="http://schemas.openxmlformats.org/officeDocument/2006/relationships/hyperlink" Target="https://www.caixa.gov.br/Downloads/sinapi-cadernos-tecnicos/SINAPI-CT-CUSTOS-HORARIOS-PRODUTIVO-E-IMPRODUTIVO-DOS-EQUIPAMENTOS.pdf" TargetMode="External"/><Relationship Id="rId1705" Type="http://schemas.openxmlformats.org/officeDocument/2006/relationships/hyperlink" Target="https://www.caixa.gov.br/Downloads/sinapi-cadernos-tecnicos/SINAPI-CT-CUSTOS-HORARIOS-PRODUTIVO-E-IMPRODUTIVO-DOS-EQUIPAMENTOS.pdf" TargetMode="External"/><Relationship Id="rId1706" Type="http://schemas.openxmlformats.org/officeDocument/2006/relationships/hyperlink" Target="https://www.caixa.gov.br/Downloads/sinapi-cadernos-tecnicos/SINAPI-CT-CUSTOS-HORARIOS-PRODUTIVO-E-IMPRODUTIVO-DOS-EQUIPAMENTOS.pdf" TargetMode="External"/><Relationship Id="rId1707" Type="http://schemas.openxmlformats.org/officeDocument/2006/relationships/hyperlink" Target="https://www.caixa.gov.br/Downloads/sinapi-cadernos-tecnicos/SINAPI-CT-CUSTOS-HORARIOS-PRODUTIVO-E-IMPRODUTIVO-DOS-EQUIPAMENTOS.pdf" TargetMode="External"/><Relationship Id="rId1708" Type="http://schemas.openxmlformats.org/officeDocument/2006/relationships/hyperlink" Target="https://www.caixa.gov.br/Downloads/sinapi-cadernos-tecnicos/SINAPI-CT-CUSTOS-HORARIOS-PRODUTIVO-E-IMPRODUTIVO-DOS-EQUIPAMENTOS.pdf" TargetMode="External"/><Relationship Id="rId1709" Type="http://schemas.openxmlformats.org/officeDocument/2006/relationships/hyperlink" Target="https://www.caixa.gov.br/Downloads/sinapi-cadernos-tecnicos/SINAPI-CT-CUSTOS-HORARIOS-PRODUTIVO-E-IMPRODUTIVO-DOS-EQUIPAMENTOS.pdf" TargetMode="External"/><Relationship Id="rId1710" Type="http://schemas.openxmlformats.org/officeDocument/2006/relationships/hyperlink" Target="https://www.caixa.gov.br/Downloads/sinapi-cadernos-tecnicos/SINAPI-CT-CUSTOS-HORARIOS-PRODUTIVO-E-IMPRODUTIVO-DOS-EQUIPAMENTOS.pdf" TargetMode="External"/><Relationship Id="rId1711" Type="http://schemas.openxmlformats.org/officeDocument/2006/relationships/hyperlink" Target="https://www.caixa.gov.br/Downloads/sinapi-cadernos-tecnicos/SINAPI-CT-CUSTOS-HORARIOS-PRODUTIVO-E-IMPRODUTIVO-DOS-EQUIPAMENTOS.pdf" TargetMode="External"/><Relationship Id="rId1712" Type="http://schemas.openxmlformats.org/officeDocument/2006/relationships/hyperlink" Target="https://www.caixa.gov.br/Downloads/sinapi-cadernos-tecnicos/SINAPI-CT-CUSTOS-HORARIOS-PRODUTIVO-E-IMPRODUTIVO-DOS-EQUIPAMENTOS.pdf" TargetMode="External"/><Relationship Id="rId1713" Type="http://schemas.openxmlformats.org/officeDocument/2006/relationships/hyperlink" Target="https://www.caixa.gov.br/Downloads/sinapi-cadernos-tecnicos/SINAPI-CT-CUSTOS-HORARIOS-PRODUTIVO-E-IMPRODUTIVO-DOS-EQUIPAMENTOS.pdf" TargetMode="External"/><Relationship Id="rId1714" Type="http://schemas.openxmlformats.org/officeDocument/2006/relationships/hyperlink" Target="https://www.caixa.gov.br/Downloads/sinapi-cadernos-tecnicos/SINAPI-CT-CUSTOS-HORARIOS-PRODUTIVO-E-IMPRODUTIVO-DOS-EQUIPAMENTOS.pdf" TargetMode="External"/><Relationship Id="rId1715" Type="http://schemas.openxmlformats.org/officeDocument/2006/relationships/hyperlink" Target="https://www.caixa.gov.br/Downloads/sinapi-cadernos-tecnicos/SINAPI-CT-CUSTOS-HORARIOS-PRODUTIVO-E-IMPRODUTIVO-DOS-EQUIPAMENTOS.pdf" TargetMode="External"/><Relationship Id="rId1716" Type="http://schemas.openxmlformats.org/officeDocument/2006/relationships/hyperlink" Target="https://www.caixa.gov.br/Downloads/sinapi-cadernos-tecnicos/SINAPI-CT-CUSTOS-HORARIOS-PRODUTIVO-E-IMPRODUTIVO-DOS-EQUIPAMENTOS.pdf" TargetMode="External"/><Relationship Id="rId1717" Type="http://schemas.openxmlformats.org/officeDocument/2006/relationships/hyperlink" Target="https://www.caixa.gov.br/Downloads/sinapi-cadernos-tecnicos/SINAPI-CT-CUSTOS-HORARIOS-PRODUTIVO-E-IMPRODUTIVO-DOS-EQUIPAMENTOS.pdf" TargetMode="External"/><Relationship Id="rId1718" Type="http://schemas.openxmlformats.org/officeDocument/2006/relationships/hyperlink" Target="https://www.caixa.gov.br/Downloads/sinapi-cadernos-tecnicos/SINAPI-CT-CUSTOS-HORARIOS-PRODUTIVO-E-IMPRODUTIVO-DOS-EQUIPAMENTOS.pdf" TargetMode="External"/><Relationship Id="rId1719" Type="http://schemas.openxmlformats.org/officeDocument/2006/relationships/hyperlink" Target="https://www.caixa.gov.br/Downloads/sinapi-cadernos-tecnicos/SINAPI-CT-CUSTOS-HORARIOS-PRODUTIVO-E-IMPRODUTIVO-DOS-EQUIPAMENTOS.pdf" TargetMode="External"/><Relationship Id="rId1720" Type="http://schemas.openxmlformats.org/officeDocument/2006/relationships/hyperlink" Target="https://www.caixa.gov.br/Downloads/sinapi-cadernos-tecnicos/SINAPI-CT-CUSTOS-HORARIOS-PRODUTIVO-E-IMPRODUTIVO-DOS-EQUIPAMENTOS.pdf" TargetMode="External"/><Relationship Id="rId1721" Type="http://schemas.openxmlformats.org/officeDocument/2006/relationships/hyperlink" Target="https://www.caixa.gov.br/Downloads/sinapi-cadernos-tecnicos/SINAPI-CT-CUSTOS-HORARIOS-PRODUTIVO-E-IMPRODUTIVO-DOS-EQUIPAMENTOS.pdf" TargetMode="External"/><Relationship Id="rId1722" Type="http://schemas.openxmlformats.org/officeDocument/2006/relationships/hyperlink" Target="https://www.caixa.gov.br/Downloads/sinapi-cadernos-tecnicos/SINAPI-CT-CUSTOS-HORARIOS-PRODUTIVO-E-IMPRODUTIVO-DOS-EQUIPAMENTOS.pdf" TargetMode="External"/><Relationship Id="rId1723" Type="http://schemas.openxmlformats.org/officeDocument/2006/relationships/hyperlink" Target="https://www.caixa.gov.br/Downloads/sinapi-cadernos-tecnicos/SINAPI-CT-CUSTOS-HORARIOS-PRODUTIVO-E-IMPRODUTIVO-DOS-EQUIPAMENTOS.pdf" TargetMode="External"/><Relationship Id="rId1724" Type="http://schemas.openxmlformats.org/officeDocument/2006/relationships/hyperlink" Target="https://www.caixa.gov.br/Downloads/sinapi-cadernos-tecnicos/SINAPI-CT-CUSTOS-HORARIOS-PRODUTIVO-E-IMPRODUTIVO-DOS-EQUIPAMENTOS.pdf" TargetMode="External"/><Relationship Id="rId1725" Type="http://schemas.openxmlformats.org/officeDocument/2006/relationships/hyperlink" Target="https://www.caixa.gov.br/Downloads/sinapi-cadernos-tecnicos/SINAPI-CT-CUSTOS-HORARIOS-PRODUTIVO-E-IMPRODUTIVO-DOS-EQUIPAMENTOS.pdf" TargetMode="External"/><Relationship Id="rId1726" Type="http://schemas.openxmlformats.org/officeDocument/2006/relationships/hyperlink" Target="https://www.caixa.gov.br/Downloads/sinapi-cadernos-tecnicos/SINAPI-CT-CUSTOS-HORARIOS-PRODUTIVO-E-IMPRODUTIVO-DOS-EQUIPAMENTOS.pdf" TargetMode="External"/><Relationship Id="rId1727" Type="http://schemas.openxmlformats.org/officeDocument/2006/relationships/hyperlink" Target="https://www.caixa.gov.br/Downloads/sinapi-cadernos-tecnicos/SINAPI-CT-CUSTOS-HORARIOS-PRODUTIVO-E-IMPRODUTIVO-DOS-EQUIPAMENTOS.pdf" TargetMode="External"/><Relationship Id="rId1728" Type="http://schemas.openxmlformats.org/officeDocument/2006/relationships/hyperlink" Target="https://www.caixa.gov.br/Downloads/sinapi-cadernos-tecnicos/SINAPI-CT-CUSTOS-HORARIOS-PRODUTIVO-E-IMPRODUTIVO-DOS-EQUIPAMENTOS.pdf" TargetMode="External"/><Relationship Id="rId1729" Type="http://schemas.openxmlformats.org/officeDocument/2006/relationships/hyperlink" Target="https://www.caixa.gov.br/Downloads/sinapi-cadernos-tecnicos/SINAPI-CT-CUSTOS-HORARIOS-PRODUTIVO-E-IMPRODUTIVO-DOS-EQUIPAMENTOS.pdf" TargetMode="External"/><Relationship Id="rId1730" Type="http://schemas.openxmlformats.org/officeDocument/2006/relationships/hyperlink" Target="https://www.caixa.gov.br/Downloads/sinapi-cadernos-tecnicos/SINAPI-CT-CUSTOS-HORARIOS-PRODUTIVO-E-IMPRODUTIVO-DOS-EQUIPAMENTOS.pdf" TargetMode="External"/><Relationship Id="rId1731" Type="http://schemas.openxmlformats.org/officeDocument/2006/relationships/hyperlink" Target="https://www.caixa.gov.br/Downloads/sinapi-cadernos-tecnicos/SINAPI-CT-CUSTOS-HORARIOS-PRODUTIVO-E-IMPRODUTIVO-DOS-EQUIPAMENTOS.pdf" TargetMode="External"/><Relationship Id="rId1732" Type="http://schemas.openxmlformats.org/officeDocument/2006/relationships/hyperlink" Target="https://www.caixa.gov.br/Downloads/sinapi-cadernos-tecnicos/SINAPI-CT-CUSTOS-HORARIOS-PRODUTIVO-E-IMPRODUTIVO-DOS-EQUIPAMENTOS.pdf" TargetMode="External"/><Relationship Id="rId1733" Type="http://schemas.openxmlformats.org/officeDocument/2006/relationships/hyperlink" Target="https://www.caixa.gov.br/Downloads/sinapi-cadernos-tecnicos/SINAPI-CT-CUSTOS-HORARIOS-PRODUTIVO-E-IMPRODUTIVO-DOS-EQUIPAMENTOS.pdf" TargetMode="External"/><Relationship Id="rId1734" Type="http://schemas.openxmlformats.org/officeDocument/2006/relationships/hyperlink" Target="https://www.caixa.gov.br/Downloads/sinapi-cadernos-tecnicos/SINAPI-CT-CUSTOS-HORARIOS-PRODUTIVO-E-IMPRODUTIVO-DOS-EQUIPAMENTOS.pdf" TargetMode="External"/><Relationship Id="rId1735" Type="http://schemas.openxmlformats.org/officeDocument/2006/relationships/hyperlink" Target="https://www.caixa.gov.br/Downloads/sinapi-cadernos-tecnicos/SINAPI-CT-CUSTOS-HORARIOS-PRODUTIVO-E-IMPRODUTIVO-DOS-EQUIPAMENTOS.pdf" TargetMode="External"/><Relationship Id="rId1736" Type="http://schemas.openxmlformats.org/officeDocument/2006/relationships/hyperlink" Target="https://www.caixa.gov.br/Downloads/sinapi-cadernos-tecnicos/SINAPI-CT-CUSTOS-HORARIOS-PRODUTIVO-E-IMPRODUTIVO-DOS-EQUIPAMENTOS.pdf" TargetMode="External"/><Relationship Id="rId1737" Type="http://schemas.openxmlformats.org/officeDocument/2006/relationships/hyperlink" Target="https://www.caixa.gov.br/Downloads/sinapi-cadernos-tecnicos/SINAPI-CT-CUSTOS-HORARIOS-PRODUTIVO-E-IMPRODUTIVO-DOS-EQUIPAMENTOS.pdf" TargetMode="External"/><Relationship Id="rId1738" Type="http://schemas.openxmlformats.org/officeDocument/2006/relationships/hyperlink" Target="https://www.caixa.gov.br/Downloads/sinapi-cadernos-tecnicos/SINAPI-CT-CUSTOS-HORARIOS-PRODUTIVO-E-IMPRODUTIVO-DOS-EQUIPAMENTOS.pdf" TargetMode="External"/><Relationship Id="rId1739" Type="http://schemas.openxmlformats.org/officeDocument/2006/relationships/hyperlink" Target="https://www.caixa.gov.br/Downloads/sinapi-cadernos-tecnicos/SINAPI-CT-CUSTOS-HORARIOS-PRODUTIVO-E-IMPRODUTIVO-DOS-EQUIPAMENTOS.pdf" TargetMode="External"/><Relationship Id="rId1740" Type="http://schemas.openxmlformats.org/officeDocument/2006/relationships/hyperlink" Target="https://www.caixa.gov.br/Downloads/sinapi-cadernos-tecnicos/SINAPI-CT-CUSTOS-HORARIOS-PRODUTIVO-E-IMPRODUTIVO-DOS-EQUIPAMENTOS.pdf" TargetMode="External"/><Relationship Id="rId1741" Type="http://schemas.openxmlformats.org/officeDocument/2006/relationships/hyperlink" Target="https://www.caixa.gov.br/Downloads/sinapi-cadernos-tecnicos/SINAPI-CT-CUSTOS-HORARIOS-PRODUTIVO-E-IMPRODUTIVO-DOS-EQUIPAMENTOS.pdf" TargetMode="External"/><Relationship Id="rId1742" Type="http://schemas.openxmlformats.org/officeDocument/2006/relationships/hyperlink" Target="https://www.caixa.gov.br/Downloads/sinapi-cadernos-tecnicos/SINAPI-CT-CUSTOS-HORARIOS-PRODUTIVO-E-IMPRODUTIVO-DOS-EQUIPAMENTOS.pdf" TargetMode="External"/><Relationship Id="rId1743" Type="http://schemas.openxmlformats.org/officeDocument/2006/relationships/hyperlink" Target="https://www.caixa.gov.br/Downloads/sinapi-cadernos-tecnicos/SINAPI-CT-CUSTOS-HORARIOS-PRODUTIVO-E-IMPRODUTIVO-DOS-EQUIPAMENTOS.pdf" TargetMode="External"/><Relationship Id="rId1744" Type="http://schemas.openxmlformats.org/officeDocument/2006/relationships/hyperlink" Target="https://www.caixa.gov.br/Downloads/sinapi-cadernos-tecnicos/SINAPI-CT-CUSTOS-HORARIOS-PRODUTIVO-E-IMPRODUTIVO-DOS-EQUIPAMENTOS.pdf" TargetMode="External"/><Relationship Id="rId1745" Type="http://schemas.openxmlformats.org/officeDocument/2006/relationships/hyperlink" Target="https://www.caixa.gov.br/Downloads/sinapi-cadernos-tecnicos/SINAPI-CT-CUSTOS-HORARIOS-PRODUTIVO-E-IMPRODUTIVO-DOS-EQUIPAMENTOS.pdf" TargetMode="External"/><Relationship Id="rId1746" Type="http://schemas.openxmlformats.org/officeDocument/2006/relationships/hyperlink" Target="https://www.caixa.gov.br/Downloads/sinapi-cadernos-tecnicos/SINAPI-CT-CUSTOS-HORARIOS-PRODUTIVO-E-IMPRODUTIVO-DOS-EQUIPAMENTOS.pdf" TargetMode="External"/><Relationship Id="rId1747" Type="http://schemas.openxmlformats.org/officeDocument/2006/relationships/hyperlink" Target="https://www.caixa.gov.br/Downloads/sinapi-cadernos-tecnicos/SINAPI-CT-CUSTOS-HORARIOS-PRODUTIVO-E-IMPRODUTIVO-DOS-EQUIPAMENTOS.pdf" TargetMode="External"/><Relationship Id="rId1748" Type="http://schemas.openxmlformats.org/officeDocument/2006/relationships/hyperlink" Target="https://www.caixa.gov.br/Downloads/sinapi-cadernos-tecnicos/SINAPI-CT-CUSTOS-HORARIOS-PRODUTIVO-E-IMPRODUTIVO-DOS-EQUIPAMENTOS.pdf" TargetMode="External"/><Relationship Id="rId1749" Type="http://schemas.openxmlformats.org/officeDocument/2006/relationships/hyperlink" Target="https://www.caixa.gov.br/Downloads/sinapi-cadernos-tecnicos/SINAPI-CT-CUSTOS-HORARIOS-PRODUTIVO-E-IMPRODUTIVO-DOS-EQUIPAMENTOS.pdf" TargetMode="External"/><Relationship Id="rId1750" Type="http://schemas.openxmlformats.org/officeDocument/2006/relationships/hyperlink" Target="https://www.caixa.gov.br/Downloads/sinapi-cadernos-tecnicos/SINAPI-CT-CUSTOS-HORARIOS-PRODUTIVO-E-IMPRODUTIVO-DOS-EQUIPAMENTOS.pdf" TargetMode="External"/><Relationship Id="rId1751" Type="http://schemas.openxmlformats.org/officeDocument/2006/relationships/hyperlink" Target="https://www.caixa.gov.br/Downloads/sinapi-cadernos-tecnicos/SINAPI-CT-CUSTOS-HORARIOS-PRODUTIVO-E-IMPRODUTIVO-DOS-EQUIPAMENTOS.pdf" TargetMode="External"/><Relationship Id="rId1752" Type="http://schemas.openxmlformats.org/officeDocument/2006/relationships/hyperlink" Target="https://www.caixa.gov.br/Downloads/sinapi-cadernos-tecnicos/SINAPI-CT-CUSTOS-HORARIOS-PRODUTIVO-E-IMPRODUTIVO-DOS-EQUIPAMENTOS.pdf" TargetMode="External"/><Relationship Id="rId1753" Type="http://schemas.openxmlformats.org/officeDocument/2006/relationships/hyperlink" Target="https://www.caixa.gov.br/Downloads/sinapi-cadernos-tecnicos/SINAPI-CT-CUSTOS-HORARIOS-PRODUTIVO-E-IMPRODUTIVO-DOS-EQUIPAMENTOS.pdf" TargetMode="External"/><Relationship Id="rId1754" Type="http://schemas.openxmlformats.org/officeDocument/2006/relationships/hyperlink" Target="https://www.caixa.gov.br/Downloads/sinapi-cadernos-tecnicos/SINAPI-CT-CUSTOS-HORARIOS-PRODUTIVO-E-IMPRODUTIVO-DOS-EQUIPAMENTOS.pdf" TargetMode="External"/><Relationship Id="rId1755" Type="http://schemas.openxmlformats.org/officeDocument/2006/relationships/hyperlink" Target="https://www.caixa.gov.br/Downloads/sinapi-cadernos-tecnicos/SINAPI-CT-CUSTOS-HORARIOS-PRODUTIVO-E-IMPRODUTIVO-DOS-EQUIPAMENTOS.pdf" TargetMode="External"/><Relationship Id="rId1756" Type="http://schemas.openxmlformats.org/officeDocument/2006/relationships/hyperlink" Target="https://www.caixa.gov.br/Downloads/sinapi-cadernos-tecnicos/SINAPI-CT-CUSTOS-HORARIOS-PRODUTIVO-E-IMPRODUTIVO-DOS-EQUIPAMENTOS.pdf" TargetMode="External"/><Relationship Id="rId1757" Type="http://schemas.openxmlformats.org/officeDocument/2006/relationships/hyperlink" Target="https://www.caixa.gov.br/Downloads/sinapi-cadernos-tecnicos/SINAPI-CT-CUSTOS-HORARIOS-PRODUTIVO-E-IMPRODUTIVO-DOS-EQUIPAMENTOS.pdf" TargetMode="External"/><Relationship Id="rId1758" Type="http://schemas.openxmlformats.org/officeDocument/2006/relationships/hyperlink" Target="https://www.caixa.gov.br/Downloads/sinapi-cadernos-tecnicos/SINAPI-CT-CUSTOS-HORARIOS-PRODUTIVO-E-IMPRODUTIVO-DOS-EQUIPAMENTOS.pdf" TargetMode="External"/><Relationship Id="rId1759" Type="http://schemas.openxmlformats.org/officeDocument/2006/relationships/hyperlink" Target="https://www.caixa.gov.br/Downloads/sinapi-cadernos-tecnicos/SINAPI-CT-CUSTOS-HORARIOS-PRODUTIVO-E-IMPRODUTIVO-DOS-EQUIPAMENTOS.pdf" TargetMode="External"/><Relationship Id="rId1760" Type="http://schemas.openxmlformats.org/officeDocument/2006/relationships/hyperlink" Target="https://www.caixa.gov.br/Downloads/sinapi-cadernos-tecnicos/SINAPI-CT-CUSTOS-HORARIOS-PRODUTIVO-E-IMPRODUTIVO-DOS-EQUIPAMENTOS.pdf" TargetMode="External"/><Relationship Id="rId1761" Type="http://schemas.openxmlformats.org/officeDocument/2006/relationships/hyperlink" Target="https://www.caixa.gov.br/Downloads/sinapi-cadernos-tecnicos/SINAPI-CT-CUSTOS-HORARIOS-PRODUTIVO-E-IMPRODUTIVO-DOS-EQUIPAMENTOS.pdf" TargetMode="External"/><Relationship Id="rId1762" Type="http://schemas.openxmlformats.org/officeDocument/2006/relationships/hyperlink" Target="https://www.caixa.gov.br/Downloads/sinapi-cadernos-tecnicos/SINAPI-CT-CUSTOS-HORARIOS-PRODUTIVO-E-IMPRODUTIVO-DOS-EQUIPAMENTOS.pdf" TargetMode="External"/><Relationship Id="rId1763" Type="http://schemas.openxmlformats.org/officeDocument/2006/relationships/hyperlink" Target="https://www.caixa.gov.br/Downloads/sinapi-cadernos-tecnicos/SINAPI-CT-CUSTOS-HORARIOS-PRODUTIVO-E-IMPRODUTIVO-DOS-EQUIPAMENTOS.pdf" TargetMode="External"/><Relationship Id="rId1764" Type="http://schemas.openxmlformats.org/officeDocument/2006/relationships/hyperlink" Target="https://www.caixa.gov.br/Downloads/sinapi-cadernos-tecnicos/SINAPI-CT-CUSTOS-HORARIOS-PRODUTIVO-E-IMPRODUTIVO-DOS-EQUIPAMENTOS.pdf" TargetMode="External"/><Relationship Id="rId1765" Type="http://schemas.openxmlformats.org/officeDocument/2006/relationships/hyperlink" Target="https://www.caixa.gov.br/Downloads/sinapi-cadernos-tecnicos/SINAPI-CT-CUSTOS-HORARIOS-PRODUTIVO-E-IMPRODUTIVO-DOS-EQUIPAMENTOS.pdf" TargetMode="External"/><Relationship Id="rId1766" Type="http://schemas.openxmlformats.org/officeDocument/2006/relationships/hyperlink" Target="https://www.caixa.gov.br/Downloads/sinapi-cadernos-tecnicos/SINAPI-CT-CUSTOS-HORARIOS-PRODUTIVO-E-IMPRODUTIVO-DOS-EQUIPAMENTOS.pdf" TargetMode="External"/><Relationship Id="rId1767" Type="http://schemas.openxmlformats.org/officeDocument/2006/relationships/hyperlink" Target="https://www.caixa.gov.br/Downloads/sinapi-cadernos-tecnicos/SINAPI-CT-CUSTOS-HORARIOS-PRODUTIVO-E-IMPRODUTIVO-DOS-EQUIPAMENTOS.pdf" TargetMode="External"/><Relationship Id="rId1768" Type="http://schemas.openxmlformats.org/officeDocument/2006/relationships/hyperlink" Target="https://www.caixa.gov.br/Downloads/sinapi-cadernos-tecnicos/SINAPI-CT-CUSTOS-HORARIOS-PRODUTIVO-E-IMPRODUTIVO-DOS-EQUIPAMENTOS.pdf" TargetMode="External"/><Relationship Id="rId1769" Type="http://schemas.openxmlformats.org/officeDocument/2006/relationships/hyperlink" Target="https://www.caixa.gov.br/Downloads/sinapi-cadernos-tecnicos/SINAPI-CT-CUSTOS-HORARIOS-PRODUTIVO-E-IMPRODUTIVO-DOS-EQUIPAMENTOS.pdf" TargetMode="External"/><Relationship Id="rId1770" Type="http://schemas.openxmlformats.org/officeDocument/2006/relationships/hyperlink" Target="https://www.caixa.gov.br/Downloads/sinapi-cadernos-tecnicos/SINAPI-CT-CUSTOS-HORARIOS-PRODUTIVO-E-IMPRODUTIVO-DOS-EQUIPAMENTOS.pdf" TargetMode="External"/><Relationship Id="rId1771" Type="http://schemas.openxmlformats.org/officeDocument/2006/relationships/hyperlink" Target="https://www.caixa.gov.br/Downloads/sinapi-cadernos-tecnicos/SINAPI-CT-CUSTOS-HORARIOS-PRODUTIVO-E-IMPRODUTIVO-DOS-EQUIPAMENTOS.pdf" TargetMode="External"/><Relationship Id="rId1772" Type="http://schemas.openxmlformats.org/officeDocument/2006/relationships/hyperlink" Target="https://www.caixa.gov.br/Downloads/sinapi-cadernos-tecnicos/SINAPI-CT-CUSTOS-HORARIOS-PRODUTIVO-E-IMPRODUTIVO-DOS-EQUIPAMENTOS.pdf" TargetMode="External"/><Relationship Id="rId1773" Type="http://schemas.openxmlformats.org/officeDocument/2006/relationships/hyperlink" Target="https://www.caixa.gov.br/Downloads/sinapi-cadernos-tecnicos/SINAPI-CT-CUSTOS-HORARIOS-PRODUTIVO-E-IMPRODUTIVO-DOS-EQUIPAMENTOS.pdf" TargetMode="External"/><Relationship Id="rId1774" Type="http://schemas.openxmlformats.org/officeDocument/2006/relationships/hyperlink" Target="https://www.caixa.gov.br/Downloads/sinapi-cadernos-tecnicos/SINAPI-CT-CUSTOS-HORARIOS-PRODUTIVO-E-IMPRODUTIVO-DOS-EQUIPAMENTOS.pdf" TargetMode="External"/><Relationship Id="rId1775" Type="http://schemas.openxmlformats.org/officeDocument/2006/relationships/hyperlink" Target="https://www.caixa.gov.br/Downloads/sinapi-cadernos-tecnicos/SINAPI-CT-CUSTOS-HORARIOS-PRODUTIVO-E-IMPRODUTIVO-DOS-EQUIPAMENTOS.pdf" TargetMode="External"/><Relationship Id="rId1776" Type="http://schemas.openxmlformats.org/officeDocument/2006/relationships/hyperlink" Target="https://www.caixa.gov.br/Downloads/sinapi-cadernos-tecnicos/SINAPI-CT-CUSTOS-HORARIOS-PRODUTIVO-E-IMPRODUTIVO-DOS-EQUIPAMENTOS.pdf" TargetMode="External"/><Relationship Id="rId1777" Type="http://schemas.openxmlformats.org/officeDocument/2006/relationships/hyperlink" Target="https://www.caixa.gov.br/Downloads/sinapi-cadernos-tecnicos/SINAPI-CT-CUSTOS-HORARIOS-PRODUTIVO-E-IMPRODUTIVO-DOS-EQUIPAMENTOS.pdf" TargetMode="External"/><Relationship Id="rId1778" Type="http://schemas.openxmlformats.org/officeDocument/2006/relationships/hyperlink" Target="https://www.caixa.gov.br/Downloads/sinapi-cadernos-tecnicos/SINAPI-CT-CUSTOS-HORARIOS-PRODUTIVO-E-IMPRODUTIVO-DOS-EQUIPAMENTOS.pdf" TargetMode="External"/><Relationship Id="rId1779" Type="http://schemas.openxmlformats.org/officeDocument/2006/relationships/hyperlink" Target="https://www.caixa.gov.br/Downloads/sinapi-cadernos-tecnicos/SINAPI-CT-CUSTOS-HORARIOS-PRODUTIVO-E-IMPRODUTIVO-DOS-EQUIPAMENTOS.pdf" TargetMode="External"/><Relationship Id="rId1780" Type="http://schemas.openxmlformats.org/officeDocument/2006/relationships/hyperlink" Target="https://www.caixa.gov.br/Downloads/sinapi-cadernos-tecnicos/SINAPI-CT-CUSTOS-HORARIOS-PRODUTIVO-E-IMPRODUTIVO-DOS-EQUIPAMENTOS.pdf" TargetMode="External"/><Relationship Id="rId1781" Type="http://schemas.openxmlformats.org/officeDocument/2006/relationships/hyperlink" Target="https://www.caixa.gov.br/Downloads/sinapi-cadernos-tecnicos/SINAPI-CT-CUSTOS-HORARIOS-PRODUTIVO-E-IMPRODUTIVO-DOS-EQUIPAMENTOS.pdf" TargetMode="External"/><Relationship Id="rId1782" Type="http://schemas.openxmlformats.org/officeDocument/2006/relationships/hyperlink" Target="https://www.caixa.gov.br/Downloads/sinapi-cadernos-tecnicos/SINAPI-CT-CUSTOS-HORARIOS-PRODUTIVO-E-IMPRODUTIVO-DOS-EQUIPAMENTOS.pdf" TargetMode="External"/><Relationship Id="rId1783" Type="http://schemas.openxmlformats.org/officeDocument/2006/relationships/hyperlink" Target="https://www.caixa.gov.br/Downloads/sinapi-cadernos-tecnicos/SINAPI-CT-CUSTOS-HORARIOS-PRODUTIVO-E-IMPRODUTIVO-DOS-EQUIPAMENTOS.pdf" TargetMode="External"/><Relationship Id="rId1784" Type="http://schemas.openxmlformats.org/officeDocument/2006/relationships/hyperlink" Target="https://www.caixa.gov.br/Downloads/sinapi-cadernos-tecnicos/SINAPI-CT-CUSTOS-HORARIOS-PRODUTIVO-E-IMPRODUTIVO-DOS-EQUIPAMENTOS.pdf" TargetMode="External"/><Relationship Id="rId1785" Type="http://schemas.openxmlformats.org/officeDocument/2006/relationships/hyperlink" Target="https://www.caixa.gov.br/Downloads/sinapi-cadernos-tecnicos/SINAPI-CT-CUSTOS-HORARIOS-PRODUTIVO-E-IMPRODUTIVO-DOS-EQUIPAMENTOS.pdf" TargetMode="External"/><Relationship Id="rId1786" Type="http://schemas.openxmlformats.org/officeDocument/2006/relationships/hyperlink" Target="https://www.caixa.gov.br/Downloads/sinapi-cadernos-tecnicos/SINAPI-CT-CUSTOS-HORARIOS-PRODUTIVO-E-IMPRODUTIVO-DOS-EQUIPAMENTOS.pdf" TargetMode="External"/><Relationship Id="rId1787" Type="http://schemas.openxmlformats.org/officeDocument/2006/relationships/hyperlink" Target="https://www.caixa.gov.br/Downloads/sinapi-cadernos-tecnicos/SINAPI-CT-CUSTOS-HORARIOS-PRODUTIVO-E-IMPRODUTIVO-DOS-EQUIPAMENTOS.pdf" TargetMode="External"/><Relationship Id="rId1788" Type="http://schemas.openxmlformats.org/officeDocument/2006/relationships/hyperlink" Target="https://www.caixa.gov.br/Downloads/sinapi-cadernos-tecnicos/SINAPI-CT-CUSTOS-HORARIOS-PRODUTIVO-E-IMPRODUTIVO-DOS-EQUIPAMENTOS.pdf" TargetMode="External"/><Relationship Id="rId1789" Type="http://schemas.openxmlformats.org/officeDocument/2006/relationships/hyperlink" Target="https://www.caixa.gov.br/Downloads/sinapi-cadernos-tecnicos/SINAPI-CT-CUSTOS-HORARIOS-PRODUTIVO-E-IMPRODUTIVO-DOS-EQUIPAMENTOS.pdf" TargetMode="External"/><Relationship Id="rId1790" Type="http://schemas.openxmlformats.org/officeDocument/2006/relationships/hyperlink" Target="https://www.caixa.gov.br/Downloads/sinapi-cadernos-tecnicos/SINAPI-CT-CUSTOS-HORARIOS-PRODUTIVO-E-IMPRODUTIVO-DOS-EQUIPAMENTOS.pdf" TargetMode="External"/><Relationship Id="rId1791" Type="http://schemas.openxmlformats.org/officeDocument/2006/relationships/hyperlink" Target="https://www.caixa.gov.br/Downloads/sinapi-cadernos-tecnicos/SINAPI-CT-CUSTOS-HORARIOS-PRODUTIVO-E-IMPRODUTIVO-DOS-EQUIPAMENTOS.pdf" TargetMode="External"/><Relationship Id="rId1792" Type="http://schemas.openxmlformats.org/officeDocument/2006/relationships/hyperlink" Target="https://www.caixa.gov.br/Downloads/sinapi-cadernos-tecnicos/SINAPI-CT-CUSTOS-HORARIOS-PRODUTIVO-E-IMPRODUTIVO-DOS-EQUIPAMENTOS.pdf" TargetMode="External"/><Relationship Id="rId1793" Type="http://schemas.openxmlformats.org/officeDocument/2006/relationships/hyperlink" Target="https://www.caixa.gov.br/Downloads/sinapi-cadernos-tecnicos/SINAPI-CT-CUSTOS-HORARIOS-PRODUTIVO-E-IMPRODUTIVO-DOS-EQUIPAMENTOS.pdf" TargetMode="External"/><Relationship Id="rId1794" Type="http://schemas.openxmlformats.org/officeDocument/2006/relationships/hyperlink" Target="https://www.caixa.gov.br/Downloads/sinapi-cadernos-tecnicos/SINAPI-CT-CUSTOS-HORARIOS-PRODUTIVO-E-IMPRODUTIVO-DOS-EQUIPAMENTOS.pdf" TargetMode="External"/><Relationship Id="rId1795" Type="http://schemas.openxmlformats.org/officeDocument/2006/relationships/hyperlink" Target="https://www.caixa.gov.br/Downloads/sinapi-cadernos-tecnicos/SINAPI-CT-CUSTOS-HORARIOS-PRODUTIVO-E-IMPRODUTIVO-DOS-EQUIPAMENTOS.pdf" TargetMode="External"/><Relationship Id="rId1796" Type="http://schemas.openxmlformats.org/officeDocument/2006/relationships/hyperlink" Target="https://www.caixa.gov.br/Downloads/sinapi-cadernos-tecnicos/SINAPI-CT-CUSTOS-HORARIOS-PRODUTIVO-E-IMPRODUTIVO-DOS-EQUIPAMENTOS.pdf" TargetMode="External"/><Relationship Id="rId1797" Type="http://schemas.openxmlformats.org/officeDocument/2006/relationships/hyperlink" Target="https://www.caixa.gov.br/Downloads/sinapi-cadernos-tecnicos/SINAPI-CT-CUSTOS-HORARIOS-PRODUTIVO-E-IMPRODUTIVO-DOS-EQUIPAMENTOS.pdf" TargetMode="External"/><Relationship Id="rId1798" Type="http://schemas.openxmlformats.org/officeDocument/2006/relationships/hyperlink" Target="https://www.caixa.gov.br/Downloads/sinapi-cadernos-tecnicos/SINAPI-CT-CUSTOS-HORARIOS-PRODUTIVO-E-IMPRODUTIVO-DOS-EQUIPAMENTOS.pdf" TargetMode="External"/><Relationship Id="rId1799" Type="http://schemas.openxmlformats.org/officeDocument/2006/relationships/hyperlink" Target="https://www.caixa.gov.br/Downloads/sinapi-cadernos-tecnicos/SINAPI-CT-CUSTOS-HORARIOS-PRODUTIVO-E-IMPRODUTIVO-DOS-EQUIPAMENTOS.pdf" TargetMode="External"/><Relationship Id="rId1800" Type="http://schemas.openxmlformats.org/officeDocument/2006/relationships/hyperlink" Target="https://www.caixa.gov.br/Downloads/sinapi-cadernos-tecnicos/SINAPI-CT-CUSTOS-HORARIOS-PRODUTIVO-E-IMPRODUTIVO-DOS-EQUIPAMENTOS.pdf" TargetMode="External"/><Relationship Id="rId1801" Type="http://schemas.openxmlformats.org/officeDocument/2006/relationships/hyperlink" Target="https://www.caixa.gov.br/Downloads/sinapi-cadernos-tecnicos/SINAPI-CT-CUSTOS-HORARIOS-PRODUTIVO-E-IMPRODUTIVO-DOS-EQUIPAMENTOS.pdf" TargetMode="External"/><Relationship Id="rId1802" Type="http://schemas.openxmlformats.org/officeDocument/2006/relationships/hyperlink" Target="https://www.caixa.gov.br/Downloads/sinapi-cadernos-tecnicos/SINAPI-CT-CUSTOS-HORARIOS-PRODUTIVO-E-IMPRODUTIVO-DOS-EQUIPAMENTOS.pdf" TargetMode="External"/><Relationship Id="rId1803" Type="http://schemas.openxmlformats.org/officeDocument/2006/relationships/hyperlink" Target="https://www.caixa.gov.br/Downloads/sinapi-cadernos-tecnicos/SINAPI-CT-CUSTOS-HORARIOS-PRODUTIVO-E-IMPRODUTIVO-DOS-EQUIPAMENTOS.pdf" TargetMode="External"/><Relationship Id="rId1804" Type="http://schemas.openxmlformats.org/officeDocument/2006/relationships/hyperlink" Target="https://www.caixa.gov.br/Downloads/sinapi-cadernos-tecnicos/SINAPI-CT-CUSTOS-HORARIOS-PRODUTIVO-E-IMPRODUTIVO-DOS-EQUIPAMENTOS.pdf" TargetMode="External"/><Relationship Id="rId1805" Type="http://schemas.openxmlformats.org/officeDocument/2006/relationships/hyperlink" Target="https://www.caixa.gov.br/Downloads/sinapi-cadernos-tecnicos/SINAPI-CT-CUSTOS-HORARIOS-PRODUTIVO-E-IMPRODUTIVO-DOS-EQUIPAMENTOS.pdf" TargetMode="External"/><Relationship Id="rId1806" Type="http://schemas.openxmlformats.org/officeDocument/2006/relationships/hyperlink" Target="https://www.caixa.gov.br/Downloads/sinapi-cadernos-tecnicos/SINAPI-CT-CUSTOS-HORARIOS-PRODUTIVO-E-IMPRODUTIVO-DOS-EQUIPAMENTOS.pdf" TargetMode="External"/><Relationship Id="rId1807" Type="http://schemas.openxmlformats.org/officeDocument/2006/relationships/hyperlink" Target="https://www.caixa.gov.br/Downloads/sinapi-cadernos-tecnicos/SINAPI-CT-CUSTOS-HORARIOS-PRODUTIVO-E-IMPRODUTIVO-DOS-EQUIPAMENTOS.pdf" TargetMode="External"/><Relationship Id="rId1808" Type="http://schemas.openxmlformats.org/officeDocument/2006/relationships/hyperlink" Target="https://www.caixa.gov.br/Downloads/sinapi-cadernos-tecnicos/SINAPI-CT-CUSTOS-HORARIOS-PRODUTIVO-E-IMPRODUTIVO-DOS-EQUIPAMENTOS.pdf" TargetMode="External"/><Relationship Id="rId1809" Type="http://schemas.openxmlformats.org/officeDocument/2006/relationships/hyperlink" Target="https://www.caixa.gov.br/Downloads/sinapi-cadernos-tecnicos/SINAPI-CT-CUSTOS-HORARIOS-PRODUTIVO-E-IMPRODUTIVO-DOS-EQUIPAMENTOS.pdf" TargetMode="External"/><Relationship Id="rId1810" Type="http://schemas.openxmlformats.org/officeDocument/2006/relationships/hyperlink" Target="https://www.caixa.gov.br/Downloads/sinapi-cadernos-tecnicos/SINAPI-CT-CUSTOS-HORARIOS-PRODUTIVO-E-IMPRODUTIVO-DOS-EQUIPAMENTOS.pdf" TargetMode="External"/><Relationship Id="rId1811" Type="http://schemas.openxmlformats.org/officeDocument/2006/relationships/hyperlink" Target="https://www.caixa.gov.br/Downloads/sinapi-cadernos-tecnicos/SINAPI-CT-CUSTOS-HORARIOS-PRODUTIVO-E-IMPRODUTIVO-DOS-EQUIPAMENTOS.pdf" TargetMode="External"/><Relationship Id="rId1812" Type="http://schemas.openxmlformats.org/officeDocument/2006/relationships/hyperlink" Target="https://www.caixa.gov.br/Downloads/sinapi-cadernos-tecnicos/SINAPI-CT-CUSTOS-HORARIOS-PRODUTIVO-E-IMPRODUTIVO-DOS-EQUIPAMENTOS.pdf" TargetMode="External"/><Relationship Id="rId1813" Type="http://schemas.openxmlformats.org/officeDocument/2006/relationships/hyperlink" Target="https://www.caixa.gov.br/Downloads/sinapi-cadernos-tecnicos/SINAPI-CT-CUSTOS-HORARIOS-PRODUTIVO-E-IMPRODUTIVO-DOS-EQUIPAMENTOS.pdf" TargetMode="External"/><Relationship Id="rId1814" Type="http://schemas.openxmlformats.org/officeDocument/2006/relationships/hyperlink" Target="https://www.caixa.gov.br/Downloads/sinapi-cadernos-tecnicos/SINAPI-CT-CUSTOS-HORARIOS-PRODUTIVO-E-IMPRODUTIVO-DOS-EQUIPAMENTOS.pdf" TargetMode="External"/><Relationship Id="rId1815" Type="http://schemas.openxmlformats.org/officeDocument/2006/relationships/hyperlink" Target="https://www.caixa.gov.br/Downloads/sinapi-cadernos-tecnicos/SINAPI-CT-CUSTOS-HORARIOS-PRODUTIVO-E-IMPRODUTIVO-DOS-EQUIPAMENTOS.pdf" TargetMode="External"/><Relationship Id="rId1816" Type="http://schemas.openxmlformats.org/officeDocument/2006/relationships/hyperlink" Target="https://www.caixa.gov.br/Downloads/sinapi-cadernos-tecnicos/SINAPI-CT-CUSTOS-HORARIOS-PRODUTIVO-E-IMPRODUTIVO-DOS-EQUIPAMENTOS.pdf" TargetMode="External"/><Relationship Id="rId1817" Type="http://schemas.openxmlformats.org/officeDocument/2006/relationships/hyperlink" Target="https://www.caixa.gov.br/Downloads/sinapi-cadernos-tecnicos/SINAPI-CT-CUSTOS-HORARIOS-PRODUTIVO-E-IMPRODUTIVO-DOS-EQUIPAMENTOS.pdf" TargetMode="External"/><Relationship Id="rId1818" Type="http://schemas.openxmlformats.org/officeDocument/2006/relationships/hyperlink" Target="https://www.caixa.gov.br/Downloads/sinapi-cadernos-tecnicos/SINAPI-CT-CUSTOS-HORARIOS-PRODUTIVO-E-IMPRODUTIVO-DOS-EQUIPAMENTOS.pdf" TargetMode="External"/><Relationship Id="rId1819" Type="http://schemas.openxmlformats.org/officeDocument/2006/relationships/hyperlink" Target="https://www.caixa.gov.br/Downloads/sinapi-cadernos-tecnicos/SINAPI-CT-CUSTOS-HORARIOS-PRODUTIVO-E-IMPRODUTIVO-DOS-EQUIPAMENTOS.pdf" TargetMode="External"/><Relationship Id="rId1820" Type="http://schemas.openxmlformats.org/officeDocument/2006/relationships/hyperlink" Target="https://www.caixa.gov.br/Downloads/sinapi-cadernos-tecnicos/SINAPI-CT-CUSTOS-HORARIOS-PRODUTIVO-E-IMPRODUTIVO-DOS-EQUIPAMENTOS.pdf" TargetMode="External"/><Relationship Id="rId1821" Type="http://schemas.openxmlformats.org/officeDocument/2006/relationships/hyperlink" Target="https://www.caixa.gov.br/Downloads/sinapi-cadernos-tecnicos/SINAPI-CT-CUSTOS-HORARIOS-PRODUTIVO-E-IMPRODUTIVO-DOS-EQUIPAMENTOS.pdf" TargetMode="External"/><Relationship Id="rId1822" Type="http://schemas.openxmlformats.org/officeDocument/2006/relationships/hyperlink" Target="https://www.caixa.gov.br/Downloads/sinapi-cadernos-tecnicos/SINAPI-CT-CUSTOS-HORARIOS-PRODUTIVO-E-IMPRODUTIVO-DOS-EQUIPAMENTOS.pdf" TargetMode="External"/><Relationship Id="rId1823" Type="http://schemas.openxmlformats.org/officeDocument/2006/relationships/hyperlink" Target="https://www.caixa.gov.br/Downloads/sinapi-cadernos-tecnicos/SINAPI-CT-CUSTOS-HORARIOS-PRODUTIVO-E-IMPRODUTIVO-DOS-EQUIPAMENTOS.pdf" TargetMode="External"/><Relationship Id="rId1824" Type="http://schemas.openxmlformats.org/officeDocument/2006/relationships/hyperlink" Target="https://www.caixa.gov.br/Downloads/sinapi-cadernos-tecnicos/SINAPI-CT-CUSTOS-HORARIOS-PRODUTIVO-E-IMPRODUTIVO-DOS-EQUIPAMENTOS.pdf" TargetMode="External"/><Relationship Id="rId1825" Type="http://schemas.openxmlformats.org/officeDocument/2006/relationships/hyperlink" Target="https://www.caixa.gov.br/Downloads/sinapi-cadernos-tecnicos/SINAPI-CT-CUSTOS-HORARIOS-PRODUTIVO-E-IMPRODUTIVO-DOS-EQUIPAMENTOS.pdf" TargetMode="External"/><Relationship Id="rId1826" Type="http://schemas.openxmlformats.org/officeDocument/2006/relationships/hyperlink" Target="https://www.caixa.gov.br/Downloads/sinapi-cadernos-tecnicos/SINAPI-CT-CUSTOS-HORARIOS-PRODUTIVO-E-IMPRODUTIVO-DOS-EQUIPAMENTOS.pdf" TargetMode="External"/><Relationship Id="rId1827" Type="http://schemas.openxmlformats.org/officeDocument/2006/relationships/hyperlink" Target="https://www.caixa.gov.br/Downloads/sinapi-cadernos-tecnicos/SINAPI-CT-CUSTOS-HORARIOS-PRODUTIVO-E-IMPRODUTIVO-DOS-EQUIPAMENTOS.pdf" TargetMode="External"/><Relationship Id="rId1828" Type="http://schemas.openxmlformats.org/officeDocument/2006/relationships/hyperlink" Target="https://www.caixa.gov.br/Downloads/sinapi-cadernos-tecnicos/SINAPI-CT-CUSTOS-HORARIOS-PRODUTIVO-E-IMPRODUTIVO-DOS-EQUIPAMENTOS.pdf" TargetMode="External"/><Relationship Id="rId1829" Type="http://schemas.openxmlformats.org/officeDocument/2006/relationships/hyperlink" Target="https://www.caixa.gov.br/Downloads/sinapi-cadernos-tecnicos/SINAPI-CT-CUSTOS-HORARIOS-PRODUTIVO-E-IMPRODUTIVO-DOS-EQUIPAMENTOS.pdf" TargetMode="External"/><Relationship Id="rId1830" Type="http://schemas.openxmlformats.org/officeDocument/2006/relationships/hyperlink" Target="https://www.caixa.gov.br/Downloads/sinapi-cadernos-tecnicos/SINAPI-CT-CUSTOS-HORARIOS-PRODUTIVO-E-IMPRODUTIVO-DOS-EQUIPAMENTOS.pdf" TargetMode="External"/><Relationship Id="rId1831" Type="http://schemas.openxmlformats.org/officeDocument/2006/relationships/hyperlink" Target="https://www.caixa.gov.br/Downloads/sinapi-cadernos-tecnicos/SINAPI-CT-CUSTOS-HORARIOS-PRODUTIVO-E-IMPRODUTIVO-DOS-EQUIPAMENTOS.pdf" TargetMode="External"/><Relationship Id="rId1832" Type="http://schemas.openxmlformats.org/officeDocument/2006/relationships/hyperlink" Target="https://www.caixa.gov.br/Downloads/sinapi-cadernos-tecnicos/SINAPI-CT-CUSTOS-HORARIOS-PRODUTIVO-E-IMPRODUTIVO-DOS-EQUIPAMENTOS.pdf" TargetMode="External"/><Relationship Id="rId1833" Type="http://schemas.openxmlformats.org/officeDocument/2006/relationships/hyperlink" Target="https://www.caixa.gov.br/Downloads/sinapi-cadernos-tecnicos/SINAPI-CT-CUSTOS-HORARIOS-PRODUTIVO-E-IMPRODUTIVO-DOS-EQUIPAMENTOS.pdf" TargetMode="External"/><Relationship Id="rId1834" Type="http://schemas.openxmlformats.org/officeDocument/2006/relationships/hyperlink" Target="https://www.caixa.gov.br/Downloads/sinapi-cadernos-tecnicos/SINAPI-CT-CUSTOS-HORARIOS-PRODUTIVO-E-IMPRODUTIVO-DOS-EQUIPAMENTOS.pdf" TargetMode="External"/><Relationship Id="rId1835" Type="http://schemas.openxmlformats.org/officeDocument/2006/relationships/hyperlink" Target="https://www.caixa.gov.br/Downloads/sinapi-cadernos-tecnicos/SINAPI-CT-CUSTOS-HORARIOS-PRODUTIVO-E-IMPRODUTIVO-DOS-EQUIPAMENTOS.pdf" TargetMode="External"/><Relationship Id="rId1836" Type="http://schemas.openxmlformats.org/officeDocument/2006/relationships/hyperlink" Target="https://www.caixa.gov.br/Downloads/sinapi-cadernos-tecnicos/SINAPI-CT-CUSTOS-HORARIOS-PRODUTIVO-E-IMPRODUTIVO-DOS-EQUIPAMENTOS.pdf" TargetMode="External"/><Relationship Id="rId1837" Type="http://schemas.openxmlformats.org/officeDocument/2006/relationships/hyperlink" Target="https://www.caixa.gov.br/Downloads/sinapi-cadernos-tecnicos/SINAPI-CT-CUSTOS-HORARIOS-PRODUTIVO-E-IMPRODUTIVO-DOS-EQUIPAMENTOS.pdf" TargetMode="External"/><Relationship Id="rId1838" Type="http://schemas.openxmlformats.org/officeDocument/2006/relationships/hyperlink" Target="https://www.caixa.gov.br/Downloads/sinapi-cadernos-tecnicos/SINAPI-CT-CUSTOS-HORARIOS-PRODUTIVO-E-IMPRODUTIVO-DOS-EQUIPAMENTOS.pdf" TargetMode="External"/><Relationship Id="rId1839" Type="http://schemas.openxmlformats.org/officeDocument/2006/relationships/hyperlink" Target="https://www.caixa.gov.br/Downloads/sinapi-cadernos-tecnicos/SINAPI-CT-CUSTOS-HORARIOS-PRODUTIVO-E-IMPRODUTIVO-DOS-EQUIPAMENTOS.pdf" TargetMode="External"/><Relationship Id="rId1840" Type="http://schemas.openxmlformats.org/officeDocument/2006/relationships/hyperlink" Target="https://www.caixa.gov.br/Downloads/sinapi-cadernos-tecnicos/SINAPI-CT-CUSTOS-HORARIOS-PRODUTIVO-E-IMPRODUTIVO-DOS-EQUIPAMENTOS.pdf" TargetMode="External"/><Relationship Id="rId1841" Type="http://schemas.openxmlformats.org/officeDocument/2006/relationships/hyperlink" Target="https://www.caixa.gov.br/Downloads/sinapi-cadernos-tecnicos/SINAPI-CT-CUSTOS-HORARIOS-PRODUTIVO-E-IMPRODUTIVO-DOS-EQUIPAMENTOS.pdf" TargetMode="External"/><Relationship Id="rId1842" Type="http://schemas.openxmlformats.org/officeDocument/2006/relationships/hyperlink" Target="https://www.caixa.gov.br/Downloads/sinapi-cadernos-tecnicos/SINAPI-CT-CUSTOS-HORARIOS-PRODUTIVO-E-IMPRODUTIVO-DOS-EQUIPAMENTOS.pdf" TargetMode="External"/><Relationship Id="rId1843" Type="http://schemas.openxmlformats.org/officeDocument/2006/relationships/hyperlink" Target="https://www.caixa.gov.br/Downloads/sinapi-cadernos-tecnicos/SINAPI-CT-CUSTOS-HORARIOS-PRODUTIVO-E-IMPRODUTIVO-DOS-EQUIPAMENTOS.pdf" TargetMode="External"/><Relationship Id="rId1844" Type="http://schemas.openxmlformats.org/officeDocument/2006/relationships/hyperlink" Target="https://www.caixa.gov.br/Downloads/sinapi-cadernos-tecnicos/SINAPI-CT-CUSTOS-HORARIOS-PRODUTIVO-E-IMPRODUTIVO-DOS-EQUIPAMENTOS.pdf" TargetMode="External"/><Relationship Id="rId1845" Type="http://schemas.openxmlformats.org/officeDocument/2006/relationships/hyperlink" Target="https://www.caixa.gov.br/Downloads/sinapi-cadernos-tecnicos/SINAPI-CT-CUSTOS-HORARIOS-PRODUTIVO-E-IMPRODUTIVO-DOS-EQUIPAMENTOS.pdf" TargetMode="External"/><Relationship Id="rId1846" Type="http://schemas.openxmlformats.org/officeDocument/2006/relationships/hyperlink" Target="https://www.caixa.gov.br/Downloads/sinapi-cadernos-tecnicos/SINAPI-CT-CUSTOS-HORARIOS-PRODUTIVO-E-IMPRODUTIVO-DOS-EQUIPAMENTOS.pdf" TargetMode="External"/><Relationship Id="rId1847" Type="http://schemas.openxmlformats.org/officeDocument/2006/relationships/hyperlink" Target="https://www.caixa.gov.br/Downloads/sinapi-cadernos-tecnicos/SINAPI-CT-CUSTOS-HORARIOS-PRODUTIVO-E-IMPRODUTIVO-DOS-EQUIPAMENTOS.pdf" TargetMode="External"/><Relationship Id="rId1848" Type="http://schemas.openxmlformats.org/officeDocument/2006/relationships/hyperlink" Target="https://www.caixa.gov.br/Downloads/sinapi-cadernos-tecnicos/SINAPI-CT-CUSTOS-HORARIOS-PRODUTIVO-E-IMPRODUTIVO-DOS-EQUIPAMENTOS.pdf" TargetMode="External"/><Relationship Id="rId1849" Type="http://schemas.openxmlformats.org/officeDocument/2006/relationships/hyperlink" Target="https://www.caixa.gov.br/Downloads/sinapi-cadernos-tecnicos/SINAPI-CT-CUSTOS-HORARIOS-PRODUTIVO-E-IMPRODUTIVO-DOS-EQUIPAMENTOS.pdf" TargetMode="External"/><Relationship Id="rId1850" Type="http://schemas.openxmlformats.org/officeDocument/2006/relationships/hyperlink" Target="https://www.caixa.gov.br/Downloads/sinapi-cadernos-tecnicos/SINAPI-CT-CUSTOS-HORARIOS-PRODUTIVO-E-IMPRODUTIVO-DOS-EQUIPAMENTOS.pdf" TargetMode="External"/><Relationship Id="rId1851" Type="http://schemas.openxmlformats.org/officeDocument/2006/relationships/hyperlink" Target="https://www.caixa.gov.br/Downloads/sinapi-cadernos-tecnicos/SINAPI-CT-CUSTOS-HORARIOS-PRODUTIVO-E-IMPRODUTIVO-DOS-EQUIPAMENTOS.pdf" TargetMode="External"/><Relationship Id="rId1852" Type="http://schemas.openxmlformats.org/officeDocument/2006/relationships/hyperlink" Target="https://www.caixa.gov.br/Downloads/sinapi-cadernos-tecnicos/SINAPI-CT-CUSTOS-HORARIOS-PRODUTIVO-E-IMPRODUTIVO-DOS-EQUIPAMENTOS.pdf" TargetMode="External"/><Relationship Id="rId1853" Type="http://schemas.openxmlformats.org/officeDocument/2006/relationships/hyperlink" Target="https://www.caixa.gov.br/Downloads/sinapi-cadernos-tecnicos/SINAPI-CT-CUSTOS-HORARIOS-PRODUTIVO-E-IMPRODUTIVO-DOS-EQUIPAMENTOS.pdf" TargetMode="External"/><Relationship Id="rId1854"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CUSTOS-HORARIOS-PRODUTIVO-E-IMPRODUTIVO-DOS-EQUIPAMENTOS.pdf" TargetMode="External"/><Relationship Id="rId1856" Type="http://schemas.openxmlformats.org/officeDocument/2006/relationships/hyperlink" Target="https://www.caixa.gov.br/Downloads/sinapi-cadernos-tecnicos/SINAPI-CT-CUSTOS-HORARIOS-PRODUTIVO-E-IMPRODUTIVO-DOS-EQUIPAMENTOS.pdf" TargetMode="External"/><Relationship Id="rId1857" Type="http://schemas.openxmlformats.org/officeDocument/2006/relationships/hyperlink" Target="https://www.caixa.gov.br/Downloads/sinapi-cadernos-tecnicos/SINAPI-CT-CUSTOS-HORARIOS-PRODUTIVO-E-IMPRODUTIVO-DOS-EQUIPAMENTOS.pdf" TargetMode="External"/><Relationship Id="rId1858" Type="http://schemas.openxmlformats.org/officeDocument/2006/relationships/hyperlink" Target="https://www.caixa.gov.br/Downloads/sinapi-cadernos-tecnicos/SINAPI-CT-CUSTOS-HORARIOS-PRODUTIVO-E-IMPRODUTIVO-DOS-EQUIPAMENTOS.pdf" TargetMode="External"/><Relationship Id="rId1859" Type="http://schemas.openxmlformats.org/officeDocument/2006/relationships/hyperlink" Target="https://www.caixa.gov.br/Downloads/sinapi-cadernos-tecnicos/SINAPI-CT-CUSTOS-HORARIOS-PRODUTIVO-E-IMPRODUTIVO-DOS-EQUIPAMENTOS.pdf" TargetMode="External"/><Relationship Id="rId1860" Type="http://schemas.openxmlformats.org/officeDocument/2006/relationships/hyperlink" Target="https://www.caixa.gov.br/Downloads/sinapi-cadernos-tecnicos/SINAPI-CT-CUSTOS-HORARIOS-PRODUTIVO-E-IMPRODUTIVO-DOS-EQUIPAMENTOS.pdf" TargetMode="External"/><Relationship Id="rId1861" Type="http://schemas.openxmlformats.org/officeDocument/2006/relationships/hyperlink" Target="https://www.caixa.gov.br/Downloads/sinapi-cadernos-tecnicos/SINAPI-CT-CUSTOS-HORARIOS-PRODUTIVO-E-IMPRODUTIVO-DOS-EQUIPAMENTOS.pdf" TargetMode="External"/><Relationship Id="rId1862" Type="http://schemas.openxmlformats.org/officeDocument/2006/relationships/hyperlink" Target="https://www.caixa.gov.br/Downloads/sinapi-cadernos-tecnicos/SINAPI-CT-CUSTOS-HORARIOS-PRODUTIVO-E-IMPRODUTIVO-DOS-EQUIPAMENTOS.pdf" TargetMode="External"/><Relationship Id="rId1863" Type="http://schemas.openxmlformats.org/officeDocument/2006/relationships/hyperlink" Target="https://www.caixa.gov.br/Downloads/sinapi-cadernos-tecnicos/SINAPI-CT-CUSTOS-HORARIOS-PRODUTIVO-E-IMPRODUTIVO-DOS-EQUIPAMENTOS.pdf" TargetMode="External"/><Relationship Id="rId1864" Type="http://schemas.openxmlformats.org/officeDocument/2006/relationships/hyperlink" Target="https://www.caixa.gov.br/Downloads/sinapi-cadernos-tecnicos/SINAPI-CT-CUSTOS-HORARIOS-PRODUTIVO-E-IMPRODUTIVO-DOS-EQUIPAMENTOS.pdf" TargetMode="External"/><Relationship Id="rId1865" Type="http://schemas.openxmlformats.org/officeDocument/2006/relationships/hyperlink" Target="https://www.caixa.gov.br/Downloads/sinapi-cadernos-tecnicos/SINAPI-CT-CUSTOS-HORARIOS-PRODUTIVO-E-IMPRODUTIVO-DOS-EQUIPAMENTOS.pdf" TargetMode="External"/><Relationship Id="rId1866" Type="http://schemas.openxmlformats.org/officeDocument/2006/relationships/hyperlink" Target="https://www.caixa.gov.br/Downloads/sinapi-cadernos-tecnicos/SINAPI-CT-CUSTOS-HORARIOS-PRODUTIVO-E-IMPRODUTIVO-DOS-EQUIPAMENTOS.pdf" TargetMode="External"/><Relationship Id="rId1867" Type="http://schemas.openxmlformats.org/officeDocument/2006/relationships/hyperlink" Target="https://www.caixa.gov.br/Downloads/sinapi-cadernos-tecnicos/SINAPI-CT-CUSTOS-HORARIOS-PRODUTIVO-E-IMPRODUTIVO-DOS-EQUIPAMENTOS.pdf" TargetMode="External"/><Relationship Id="rId1868" Type="http://schemas.openxmlformats.org/officeDocument/2006/relationships/hyperlink" Target="https://www.caixa.gov.br/Downloads/sinapi-cadernos-tecnicos/SINAPI-CT-CUSTOS-HORARIOS-PRODUTIVO-E-IMPRODUTIVO-DOS-EQUIPAMENTOS.pdf" TargetMode="External"/><Relationship Id="rId1869"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CUSTOS-HORARIOS-PRODUTIVO-E-IMPRODUTIVO-DOS-EQUIPAMENTOS.pdf" TargetMode="External"/><Relationship Id="rId1871"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CUSTOS-HORARIOS-PRODUTIVO-E-IMPRODUTIVO-DOS-EQUIPAMENTOS.pdf" TargetMode="External"/><Relationship Id="rId1873" Type="http://schemas.openxmlformats.org/officeDocument/2006/relationships/hyperlink" Target="https://www.caixa.gov.br/Downloads/sinapi-cadernos-tecnicos/SINAPI-CT-CUSTOS-HORARIOS-PRODUTIVO-E-IMPRODUTIVO-DOS-EQUIPAMENTOS.pdf" TargetMode="External"/><Relationship Id="rId1874" Type="http://schemas.openxmlformats.org/officeDocument/2006/relationships/hyperlink" Target="https://www.caixa.gov.br/Downloads/sinapi-cadernos-tecnicos/SINAPI-CT-CUSTOS-HORARIOS-PRODUTIVO-E-IMPRODUTIVO-DOS-EQUIPAMENTOS.pdf" TargetMode="External"/><Relationship Id="rId1875"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CUSTOS-HORARIOS-PRODUTIVO-E-IMPRODUTIVO-DOS-EQUIPAMENTOS.pdf" TargetMode="External"/><Relationship Id="rId1877" Type="http://schemas.openxmlformats.org/officeDocument/2006/relationships/hyperlink" Target="https://www.caixa.gov.br/Downloads/sinapi-cadernos-tecnicos/SINAPI-CT-CUSTOS-HORARIOS-PRODUTIVO-E-IMPRODUTIVO-DOS-EQUIPAMENTOS.pdf" TargetMode="External"/><Relationship Id="rId1878" Type="http://schemas.openxmlformats.org/officeDocument/2006/relationships/hyperlink" Target="https://www.caixa.gov.br/Downloads/sinapi-cadernos-tecnicos/SINAPI-CT-CUSTOS-HORARIOS-PRODUTIVO-E-IMPRODUTIVO-DOS-EQUIPAMENTOS.pdf" TargetMode="External"/><Relationship Id="rId1879" Type="http://schemas.openxmlformats.org/officeDocument/2006/relationships/hyperlink" Target="https://www.caixa.gov.br/Downloads/sinapi-cadernos-tecnicos/SINAPI-CT-CUSTOS-HORARIOS-PRODUTIVO-E-IMPRODUTIVO-DOS-EQUIPAMENTOS.pdf" TargetMode="External"/><Relationship Id="rId1880" Type="http://schemas.openxmlformats.org/officeDocument/2006/relationships/hyperlink" Target="https://www.caixa.gov.br/Downloads/sinapi-cadernos-tecnicos/SINAPI-CT-CUSTOS-HORARIOS-PRODUTIVO-E-IMPRODUTIVO-DOS-EQUIPAMENTOS.pdf" TargetMode="External"/><Relationship Id="rId1881" Type="http://schemas.openxmlformats.org/officeDocument/2006/relationships/hyperlink" Target="https://www.caixa.gov.br/Downloads/sinapi-cadernos-tecnicos/SINAPI-CT-CUSTOS-HORARIOS-PRODUTIVO-E-IMPRODUTIVO-DOS-EQUIPAMENTOS.pdf" TargetMode="External"/><Relationship Id="rId1882" Type="http://schemas.openxmlformats.org/officeDocument/2006/relationships/hyperlink" Target="https://www.caixa.gov.br/Downloads/sinapi-cadernos-tecnicos/SINAPI-CT-CUSTOS-HORARIOS-PRODUTIVO-E-IMPRODUTIVO-DOS-EQUIPAMENTOS.pdf" TargetMode="External"/><Relationship Id="rId1883" Type="http://schemas.openxmlformats.org/officeDocument/2006/relationships/hyperlink" Target="https://www.caixa.gov.br/Downloads/sinapi-cadernos-tecnicos/SINAPI-CT-CUSTOS-HORARIOS-PRODUTIVO-E-IMPRODUTIVO-DOS-EQUIPAMENTOS.pdf" TargetMode="External"/><Relationship Id="rId1884" Type="http://schemas.openxmlformats.org/officeDocument/2006/relationships/hyperlink" Target="https://www.caixa.gov.br/Downloads/sinapi-cadernos-tecnicos/SINAPI-CT-CUSTOS-HORARIOS-PRODUTIVO-E-IMPRODUTIVO-DOS-EQUIPAMENTOS.pdf" TargetMode="External"/><Relationship Id="rId1885" Type="http://schemas.openxmlformats.org/officeDocument/2006/relationships/hyperlink" Target="https://www.caixa.gov.br/Downloads/sinapi-cadernos-tecnicos/SINAPI-CT-CUSTOS-HORARIOS-PRODUTIVO-E-IMPRODUTIVO-DOS-EQUIPAMENTOS.pdf" TargetMode="External"/><Relationship Id="rId1886" Type="http://schemas.openxmlformats.org/officeDocument/2006/relationships/hyperlink" Target="https://www.caixa.gov.br/Downloads/sinapi-cadernos-tecnicos/SINAPI-CT-CUSTOS-HORARIOS-PRODUTIVO-E-IMPRODUTIVO-DOS-EQUIPAMENTOS.pdf" TargetMode="External"/><Relationship Id="rId1887" Type="http://schemas.openxmlformats.org/officeDocument/2006/relationships/hyperlink" Target="https://www.caixa.gov.br/Downloads/sinapi-cadernos-tecnicos/SINAPI-CT-CUSTOS-HORARIOS-PRODUTIVO-E-IMPRODUTIVO-DOS-EQUIPAMENTOS.pdf" TargetMode="External"/><Relationship Id="rId1888" Type="http://schemas.openxmlformats.org/officeDocument/2006/relationships/hyperlink" Target="https://www.caixa.gov.br/Downloads/sinapi-cadernos-tecnicos/SINAPI-CT-CUSTOS-HORARIOS-PRODUTIVO-E-IMPRODUTIVO-DOS-EQUIPAMENTOS.pdf" TargetMode="External"/><Relationship Id="rId1889" Type="http://schemas.openxmlformats.org/officeDocument/2006/relationships/hyperlink" Target="https://www.caixa.gov.br/Downloads/sinapi-cadernos-tecnicos/SINAPI-CT-CUSTOS-HORARIOS-PRODUTIVO-E-IMPRODUTIVO-DOS-EQUIPAMENTOS.pdf" TargetMode="External"/><Relationship Id="rId1890"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CUSTOS-HORARIOS-PRODUTIVO-E-IMPRODUTIVO-DOS-EQUIPAMENTOS.pdf" TargetMode="External"/><Relationship Id="rId1893" Type="http://schemas.openxmlformats.org/officeDocument/2006/relationships/hyperlink" Target="https://www.caixa.gov.br/Downloads/sinapi-cadernos-tecnicos/SINAPI-CT-CUSTOS-HORARIOS-PRODUTIVO-E-IMPRODUTIVO-DOS-EQUIPAMENTOS.pdf" TargetMode="External"/><Relationship Id="rId1894" Type="http://schemas.openxmlformats.org/officeDocument/2006/relationships/hyperlink" Target="https://www.caixa.gov.br/Downloads/sinapi-cadernos-tecnicos/SINAPI-CT-CUSTOS-HORARIOS-PRODUTIVO-E-IMPRODUTIVO-DOS-EQUIPAMENTOS.pdf" TargetMode="External"/><Relationship Id="rId1895" Type="http://schemas.openxmlformats.org/officeDocument/2006/relationships/hyperlink" Target="https://www.caixa.gov.br/Downloads/sinapi-cadernos-tecnicos/SINAPI-CT-CUSTOS-HORARIOS-PRODUTIVO-E-IMPRODUTIVO-DOS-EQUIPAMENTOS.pdf" TargetMode="External"/><Relationship Id="rId1896" Type="http://schemas.openxmlformats.org/officeDocument/2006/relationships/hyperlink" Target="https://www.caixa.gov.br/Downloads/sinapi-cadernos-tecnicos/SINAPI-CT-CUSTOS-HORARIOS-PRODUTIVO-E-IMPRODUTIVO-DOS-EQUIPAMENTOS.pdf" TargetMode="External"/><Relationship Id="rId1897" Type="http://schemas.openxmlformats.org/officeDocument/2006/relationships/hyperlink" Target="https://www.caixa.gov.br/Downloads/sinapi-cadernos-tecnicos/SINAPI-CT-CUSTOS-HORARIOS-PRODUTIVO-E-IMPRODUTIVO-DOS-EQUIPAMENTOS.pdf" TargetMode="External"/><Relationship Id="rId1898" Type="http://schemas.openxmlformats.org/officeDocument/2006/relationships/hyperlink" Target="https://www.caixa.gov.br/Downloads/sinapi-cadernos-tecnicos/SINAPI-CT-CUSTOS-HORARIOS-PRODUTIVO-E-IMPRODUTIVO-DOS-EQUIPAMENTOS.pdf" TargetMode="External"/><Relationship Id="rId1899" Type="http://schemas.openxmlformats.org/officeDocument/2006/relationships/hyperlink" Target="https://www.caixa.gov.br/Downloads/sinapi-cadernos-tecnicos/SINAPI-CT-CUSTOS-HORARIOS-PRODUTIVO-E-IMPRODUTIVO-DOS-EQUIPAMENTOS.pdf" TargetMode="External"/><Relationship Id="rId1900" Type="http://schemas.openxmlformats.org/officeDocument/2006/relationships/hyperlink" Target="https://www.caixa.gov.br/Downloads/sinapi-cadernos-tecnicos/SINAPI-CT-CUSTOS-HORARIOS-PRODUTIVO-E-IMPRODUTIVO-DOS-EQUIPAMENTOS.pdf" TargetMode="External"/><Relationship Id="rId1901" Type="http://schemas.openxmlformats.org/officeDocument/2006/relationships/hyperlink" Target="https://www.caixa.gov.br/Downloads/sinapi-cadernos-tecnicos/SINAPI-CT-CUSTOS-HORARIOS-PRODUTIVO-E-IMPRODUTIVO-DOS-EQUIPAMENTOS.pdf" TargetMode="External"/><Relationship Id="rId1902" Type="http://schemas.openxmlformats.org/officeDocument/2006/relationships/hyperlink" Target="https://www.caixa.gov.br/Downloads/sinapi-cadernos-tecnicos/SINAPI-CT-CUSTOS-HORARIOS-PRODUTIVO-E-IMPRODUTIVO-DOS-EQUIPAMENTOS.pdf" TargetMode="External"/><Relationship Id="rId1903" Type="http://schemas.openxmlformats.org/officeDocument/2006/relationships/hyperlink" Target="https://www.caixa.gov.br/Downloads/sinapi-cadernos-tecnicos/SINAPI-CT-CUSTOS-HORARIOS-PRODUTIVO-E-IMPRODUTIVO-DOS-EQUIPAMENTOS.pdf" TargetMode="External"/><Relationship Id="rId1904" Type="http://schemas.openxmlformats.org/officeDocument/2006/relationships/hyperlink" Target="https://www.caixa.gov.br/Downloads/sinapi-cadernos-tecnicos/SINAPI-CT-CUSTOS-HORARIOS-PRODUTIVO-E-IMPRODUTIVO-DOS-EQUIPAMENTOS.pdf" TargetMode="External"/><Relationship Id="rId1905" Type="http://schemas.openxmlformats.org/officeDocument/2006/relationships/hyperlink" Target="https://www.caixa.gov.br/Downloads/sinapi-cadernos-tecnicos/SINAPI-CT-CUSTOS-HORARIOS-PRODUTIVO-E-IMPRODUTIVO-DOS-EQUIPAMENTOS.pdf" TargetMode="External"/><Relationship Id="rId1906" Type="http://schemas.openxmlformats.org/officeDocument/2006/relationships/hyperlink" Target="https://www.caixa.gov.br/Downloads/sinapi-cadernos-tecnicos/SINAPI-CT-CUSTOS-HORARIOS-PRODUTIVO-E-IMPRODUTIVO-DOS-EQUIPAMENTOS.pdf" TargetMode="External"/><Relationship Id="rId1907" Type="http://schemas.openxmlformats.org/officeDocument/2006/relationships/hyperlink" Target="https://www.caixa.gov.br/Downloads/sinapi-cadernos-tecnicos/SINAPI-CT-DEMOLICOES-E-REMOCOES.pdf" TargetMode="External"/><Relationship Id="rId1908" Type="http://schemas.openxmlformats.org/officeDocument/2006/relationships/hyperlink" Target="https://www.caixa.gov.br/Downloads/sinapi-cadernos-tecnicos/SINAPI-CT-DEMOLICOES-E-REMOCOES.pdf" TargetMode="External"/><Relationship Id="rId1909" Type="http://schemas.openxmlformats.org/officeDocument/2006/relationships/hyperlink" Target="https://www.caixa.gov.br/Downloads/sinapi-cadernos-tecnicos/SINAPI-CT-DEMOLICOES-E-REMOCOES.pdf" TargetMode="External"/><Relationship Id="rId1910" Type="http://schemas.openxmlformats.org/officeDocument/2006/relationships/hyperlink" Target="https://www.caixa.gov.br/Downloads/sinapi-cadernos-tecnicos/SINAPI-CT-DEMOLICOES-E-REMOCOES.pdf" TargetMode="External"/><Relationship Id="rId1911" Type="http://schemas.openxmlformats.org/officeDocument/2006/relationships/hyperlink" Target="https://www.caixa.gov.br/Downloads/sinapi-cadernos-tecnicos/SINAPI-CT-DEMOLICOES-E-REMOCOES.pdf" TargetMode="External"/><Relationship Id="rId1912" Type="http://schemas.openxmlformats.org/officeDocument/2006/relationships/hyperlink" Target="https://www.caixa.gov.br/Downloads/sinapi-cadernos-tecnicos/SINAPI-CT-DEMOLICOES-E-REMOCOES.pdf" TargetMode="External"/><Relationship Id="rId1913" Type="http://schemas.openxmlformats.org/officeDocument/2006/relationships/hyperlink" Target="https://www.caixa.gov.br/Downloads/sinapi-cadernos-tecnicos/SINAPI-CT-DEMOLICOES-E-REMOCOES.pdf" TargetMode="External"/><Relationship Id="rId1914" Type="http://schemas.openxmlformats.org/officeDocument/2006/relationships/hyperlink" Target="https://www.caixa.gov.br/Downloads/sinapi-cadernos-tecnicos/SINAPI-CT-DEMOLICOES-E-REMOCOES.pdf" TargetMode="External"/><Relationship Id="rId1915" Type="http://schemas.openxmlformats.org/officeDocument/2006/relationships/hyperlink" Target="https://www.caixa.gov.br/Downloads/sinapi-cadernos-tecnicos/SINAPI-CT-DEMOLICOES-E-REMOCOES.pdf" TargetMode="External"/><Relationship Id="rId1916" Type="http://schemas.openxmlformats.org/officeDocument/2006/relationships/hyperlink" Target="https://www.caixa.gov.br/Downloads/sinapi-cadernos-tecnicos/SINAPI-CT-DEMOLICOES-E-REMOCOES.pdf" TargetMode="External"/><Relationship Id="rId1917" Type="http://schemas.openxmlformats.org/officeDocument/2006/relationships/hyperlink" Target="https://www.caixa.gov.br/Downloads/sinapi-cadernos-tecnicos/SINAPI-CT-DEMOLICOES-E-REMOCOES.pdf" TargetMode="External"/><Relationship Id="rId1918" Type="http://schemas.openxmlformats.org/officeDocument/2006/relationships/hyperlink" Target="https://www.caixa.gov.br/Downloads/sinapi-cadernos-tecnicos/SINAPI-CT-DEMOLICOES-E-REMOCOES.pdf" TargetMode="External"/><Relationship Id="rId1919" Type="http://schemas.openxmlformats.org/officeDocument/2006/relationships/hyperlink" Target="https://www.caixa.gov.br/Downloads/sinapi-cadernos-tecnicos/SINAPI-CT-DEMOLICOES-E-REMOCOES.pdf" TargetMode="External"/><Relationship Id="rId1920" Type="http://schemas.openxmlformats.org/officeDocument/2006/relationships/hyperlink" Target="https://www.caixa.gov.br/Downloads/sinapi-cadernos-tecnicos/SINAPI-CT-DEMOLICOES-E-REMOCOES.pdf" TargetMode="External"/><Relationship Id="rId1921" Type="http://schemas.openxmlformats.org/officeDocument/2006/relationships/hyperlink" Target="https://www.caixa.gov.br/Downloads/sinapi-cadernos-tecnicos/SINAPI-CT-DEMOLICOES-E-REMOCOES.pdf" TargetMode="External"/><Relationship Id="rId1922" Type="http://schemas.openxmlformats.org/officeDocument/2006/relationships/hyperlink" Target="https://www.caixa.gov.br/Downloads/sinapi-cadernos-tecnicos/SINAPI-CT-DEMOLICOES-E-REMOCOES.pdf" TargetMode="External"/><Relationship Id="rId1923" Type="http://schemas.openxmlformats.org/officeDocument/2006/relationships/hyperlink" Target="https://www.caixa.gov.br/Downloads/sinapi-cadernos-tecnicos/SINAPI-CT-DEMOLICOES-E-REMOCOES.pdf" TargetMode="External"/><Relationship Id="rId1924" Type="http://schemas.openxmlformats.org/officeDocument/2006/relationships/hyperlink" Target="https://www.caixa.gov.br/Downloads/sinapi-cadernos-tecnicos/SINAPI-CT-DEMOLICOES-E-REMOCOES.pdf" TargetMode="External"/><Relationship Id="rId1925" Type="http://schemas.openxmlformats.org/officeDocument/2006/relationships/hyperlink" Target="https://www.caixa.gov.br/Downloads/sinapi-cadernos-tecnicos/SINAPI-CT-DEMOLICOES-E-REMOCOES.pdf" TargetMode="External"/><Relationship Id="rId1926" Type="http://schemas.openxmlformats.org/officeDocument/2006/relationships/hyperlink" Target="https://www.caixa.gov.br/Downloads/sinapi-cadernos-tecnicos/SINAPI-CT-DEMOLICOES-E-REMOCOES.pdf" TargetMode="External"/><Relationship Id="rId1927" Type="http://schemas.openxmlformats.org/officeDocument/2006/relationships/hyperlink" Target="https://www.caixa.gov.br/Downloads/sinapi-cadernos-tecnicos/SINAPI-CT-DEMOLICOES-E-REMOCOES.pdf" TargetMode="External"/><Relationship Id="rId1928" Type="http://schemas.openxmlformats.org/officeDocument/2006/relationships/hyperlink" Target="https://www.caixa.gov.br/Downloads/sinapi-cadernos-tecnicos/SINAPI-CT-DEMOLICOES-E-REMOCOES.pdf" TargetMode="External"/><Relationship Id="rId1929" Type="http://schemas.openxmlformats.org/officeDocument/2006/relationships/hyperlink" Target="https://www.caixa.gov.br/Downloads/sinapi-cadernos-tecnicos/SINAPI-CT-DEMOLICOES-E-REMOCOES.pdf" TargetMode="External"/><Relationship Id="rId1930" Type="http://schemas.openxmlformats.org/officeDocument/2006/relationships/hyperlink" Target="https://www.caixa.gov.br/Downloads/sinapi-cadernos-tecnicos/SINAPI-CT-DEMOLICOES-E-REMOCOES.pdf" TargetMode="External"/><Relationship Id="rId1931" Type="http://schemas.openxmlformats.org/officeDocument/2006/relationships/hyperlink" Target="https://www.caixa.gov.br/Downloads/sinapi-cadernos-tecnicos/SINAPI-CT-DEMOLICOES-E-REMOCOES.pdf" TargetMode="External"/><Relationship Id="rId1932" Type="http://schemas.openxmlformats.org/officeDocument/2006/relationships/hyperlink" Target="https://www.caixa.gov.br/Downloads/sinapi-cadernos-tecnicos/SINAPI-CT-DEMOLICOES-E-REMOCOES.pdf" TargetMode="External"/><Relationship Id="rId1933" Type="http://schemas.openxmlformats.org/officeDocument/2006/relationships/hyperlink" Target="https://www.caixa.gov.br/Downloads/sinapi-cadernos-tecnicos/SINAPI-CT-DEMOLICOES-E-REMOCOES.pdf" TargetMode="External"/><Relationship Id="rId1934" Type="http://schemas.openxmlformats.org/officeDocument/2006/relationships/hyperlink" Target="https://www.caixa.gov.br/Downloads/sinapi-cadernos-tecnicos/SINAPI-CT-DEMOLICOES-E-REMOCOES.pdf" TargetMode="External"/><Relationship Id="rId1935" Type="http://schemas.openxmlformats.org/officeDocument/2006/relationships/hyperlink" Target="https://www.caixa.gov.br/Downloads/sinapi-cadernos-tecnicos/SINAPI-CT-DEMOLICOES-E-REMOCOES.pdf" TargetMode="External"/><Relationship Id="rId1936" Type="http://schemas.openxmlformats.org/officeDocument/2006/relationships/hyperlink" Target="https://www.caixa.gov.br/Downloads/sinapi-cadernos-tecnicos/SINAPI-CT-DEMOLICOES-E-REMOCOES.pdf" TargetMode="External"/><Relationship Id="rId1937" Type="http://schemas.openxmlformats.org/officeDocument/2006/relationships/hyperlink" Target="https://www.caixa.gov.br/Downloads/sinapi-cadernos-tecnicos/SINAPI-CT-DEMOLICOES-E-REMOCOES.pdf" TargetMode="External"/><Relationship Id="rId1938" Type="http://schemas.openxmlformats.org/officeDocument/2006/relationships/hyperlink" Target="https://www.caixa.gov.br/Downloads/sinapi-cadernos-tecnicos/SINAPI-CT-DEMOLICOES-E-REMOCOES.pdf" TargetMode="External"/><Relationship Id="rId1939" Type="http://schemas.openxmlformats.org/officeDocument/2006/relationships/hyperlink" Target="https://www.caixa.gov.br/Downloads/sinapi-cadernos-tecnicos/SINAPI-CT-DEMOLICOES-E-REMOCOES.pdf" TargetMode="External"/><Relationship Id="rId1940" Type="http://schemas.openxmlformats.org/officeDocument/2006/relationships/hyperlink" Target="https://www.caixa.gov.br/Downloads/sinapi-cadernos-tecnicos/SINAPI-CT-DEMOLICOES-E-REMOCOES.pdf" TargetMode="External"/><Relationship Id="rId1941" Type="http://schemas.openxmlformats.org/officeDocument/2006/relationships/hyperlink" Target="https://www.caixa.gov.br/Downloads/sinapi-cadernos-tecnicos/SINAPI-CT-DEMOLICOES-E-REMOCOES.pdf" TargetMode="External"/><Relationship Id="rId1942" Type="http://schemas.openxmlformats.org/officeDocument/2006/relationships/hyperlink" Target="https://www.caixa.gov.br/Downloads/sinapi-cadernos-tecnicos/SINAPI-CT-DEMOLICOES-E-REMOCOES.pdf" TargetMode="External"/><Relationship Id="rId1943" Type="http://schemas.openxmlformats.org/officeDocument/2006/relationships/hyperlink" Target="https://www.caixa.gov.br/Downloads/sinapi-cadernos-tecnicos/SINAPI-CT-DEMOLICOES-E-REMOCOES.pdf" TargetMode="External"/><Relationship Id="rId1944" Type="http://schemas.openxmlformats.org/officeDocument/2006/relationships/hyperlink" Target="https://www.caixa.gov.br/Downloads/sinapi-cadernos-tecnicos/SINAPI-CT-DEMOLICOES-E-REMOCOES.pdf" TargetMode="External"/><Relationship Id="rId1945" Type="http://schemas.openxmlformats.org/officeDocument/2006/relationships/hyperlink" Target="https://www.caixa.gov.br/Downloads/sinapi-cadernos-tecnicos/SINAPI-CT-DEMOLICOES-E-REMOCOES.pdf" TargetMode="External"/><Relationship Id="rId1946" Type="http://schemas.openxmlformats.org/officeDocument/2006/relationships/hyperlink" Target="https://www.caixa.gov.br/Downloads/sinapi-cadernos-tecnicos/SINAPI-CT-DEMOLICOES-E-REMOCOES.pdf" TargetMode="External"/><Relationship Id="rId1947" Type="http://schemas.openxmlformats.org/officeDocument/2006/relationships/hyperlink" Target="https://www.caixa.gov.br/Downloads/sinapi-cadernos-tecnicos/SINAPI-CT-DEMOLICOES-E-REMOCOES.pdf" TargetMode="External"/><Relationship Id="rId1948" Type="http://schemas.openxmlformats.org/officeDocument/2006/relationships/hyperlink" Target="https://www.caixa.gov.br/Downloads/sinapi-cadernos-tecnicos/SINAPI-CT-DEMOLICOES-E-REMOCOES.pdf" TargetMode="External"/><Relationship Id="rId1949" Type="http://schemas.openxmlformats.org/officeDocument/2006/relationships/hyperlink" Target="https://www.caixa.gov.br/Downloads/sinapi-cadernos-tecnicos/SINAPI-CT-DEMOLICOES-E-REMOCOES.pdf" TargetMode="External"/><Relationship Id="rId1950" Type="http://schemas.openxmlformats.org/officeDocument/2006/relationships/hyperlink" Target="https://www.caixa.gov.br/Downloads/sinapi-cadernos-tecnicos/SINAPI-CT-DEMOLICOES-E-REMOCOES.pdf" TargetMode="External"/><Relationship Id="rId1951" Type="http://schemas.openxmlformats.org/officeDocument/2006/relationships/hyperlink" Target="https://www.caixa.gov.br/Downloads/sinapi-cadernos-tecnicos/SINAPI-CT-DEMOLICOES-E-REMOCOES.pdf" TargetMode="External"/><Relationship Id="rId1952" Type="http://schemas.openxmlformats.org/officeDocument/2006/relationships/hyperlink" Target="https://www.caixa.gov.br/Downloads/sinapi-cadernos-tecnicos/SINAPI-CT-DEMOLICOES-E-REMOCOES.pdf" TargetMode="External"/><Relationship Id="rId1953" Type="http://schemas.openxmlformats.org/officeDocument/2006/relationships/hyperlink" Target="https://www.caixa.gov.br/Downloads/sinapi-cadernos-tecnicos/SINAPI-CT-DEMOLICOES-E-REMOCOES.pdf" TargetMode="External"/><Relationship Id="rId1954" Type="http://schemas.openxmlformats.org/officeDocument/2006/relationships/hyperlink" Target="https://www.caixa.gov.br/Downloads/sinapi-cadernos-tecnicos/SINAPI-CT-DEMOLICOES-E-REMOCOES.pdf" TargetMode="External"/><Relationship Id="rId1955" Type="http://schemas.openxmlformats.org/officeDocument/2006/relationships/hyperlink" Target="https://www.caixa.gov.br/Downloads/sinapi-cadernos-tecnicos/SINAPI-CT-DEMOLICOES-E-REMOCOES.pdf" TargetMode="External"/><Relationship Id="rId1956" Type="http://schemas.openxmlformats.org/officeDocument/2006/relationships/hyperlink" Target="https://www.caixa.gov.br/Downloads/sinapi-cadernos-tecnicos/SINAPI-CT-DEMOLICOES-E-REMOCOES.pdf" TargetMode="External"/><Relationship Id="rId1957" Type="http://schemas.openxmlformats.org/officeDocument/2006/relationships/hyperlink" Target="https://www.caixa.gov.br/Downloads/sinapi-cadernos-tecnicos/SINAPI-CT-DEMOLICOES-E-REMOCOES.pdf" TargetMode="External"/><Relationship Id="rId1958" Type="http://schemas.openxmlformats.org/officeDocument/2006/relationships/hyperlink" Target="https://www.caixa.gov.br/Downloads/sinapi-cadernos-tecnicos/SINAPI-CT-DEMOLICOES-E-REMOCOES.pdf" TargetMode="External"/><Relationship Id="rId1959" Type="http://schemas.openxmlformats.org/officeDocument/2006/relationships/hyperlink" Target="https://www.caixa.gov.br/Downloads/sinapi-cadernos-tecnicos/SINAPI-CT-DEMOLICOES-E-REMOCOES.pdf" TargetMode="External"/><Relationship Id="rId1960" Type="http://schemas.openxmlformats.org/officeDocument/2006/relationships/hyperlink" Target="https://www.caixa.gov.br/Downloads/sinapi-cadernos-tecnicos/SINAPI-CT-DEMOLICOES-E-REMOCOES.pdf" TargetMode="External"/><Relationship Id="rId1961" Type="http://schemas.openxmlformats.org/officeDocument/2006/relationships/hyperlink" Target="https://www.caixa.gov.br/Downloads/sinapi-cadernos-tecnicos/SINAPI-CT-DEMOLICOES-E-REMOCOES.pdf" TargetMode="External"/><Relationship Id="rId1962" Type="http://schemas.openxmlformats.org/officeDocument/2006/relationships/hyperlink" Target="https://www.caixa.gov.br/Downloads/sinapi-cadernos-tecnicos/SINAPI-CT-DEMOLICOES-E-REMOCOES.pdf" TargetMode="External"/><Relationship Id="rId1963" Type="http://schemas.openxmlformats.org/officeDocument/2006/relationships/hyperlink" Target="https://www.caixa.gov.br/Downloads/sinapi-cadernos-tecnicos/SINAPI-CT-DEMOLICOES-E-REMOCOES.pdf" TargetMode="External"/><Relationship Id="rId1964" Type="http://schemas.openxmlformats.org/officeDocument/2006/relationships/hyperlink" Target="https://www.caixa.gov.br/Downloads/sinapi-cadernos-tecnicos/SINAPI-CT-DEMOLICOES-E-REMOCOES.pdf" TargetMode="External"/><Relationship Id="rId1965" Type="http://schemas.openxmlformats.org/officeDocument/2006/relationships/hyperlink" Target="https://www.caixa.gov.br/Downloads/sinapi-cadernos-tecnicos/SINAPI-CT-DEMOLICOES-E-REMOCOES.pdf" TargetMode="External"/><Relationship Id="rId1966" Type="http://schemas.openxmlformats.org/officeDocument/2006/relationships/hyperlink" Target="https://www.caixa.gov.br/Downloads/sinapi-cadernos-tecnicos/SINAPI-CT-DEMOLICOES-E-REMOCOES.pdf" TargetMode="External"/><Relationship Id="rId1967" Type="http://schemas.openxmlformats.org/officeDocument/2006/relationships/hyperlink" Target="https://www.caixa.gov.br/Downloads/sinapi-cadernos-tecnicos/SINAPI-CT-DEMOLICOES-E-REMOCOE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2716" Type="http://schemas.openxmlformats.org/officeDocument/2006/relationships/hyperlink" Target="https://www.caixa.gov.br/Downloads/sinapi-cadernos-tecnicos/SINAPI-CT-DEPRECIACAO-JUROS-IMPOSTOS-E-SEGUROS-MANUTENCAO-E-MATERIAIS-NA-OPERACAO-DOS-EQUIPAMENTOS.pdf" TargetMode="External"/><Relationship Id="rId2717" Type="http://schemas.openxmlformats.org/officeDocument/2006/relationships/hyperlink" Target="https://www.caixa.gov.br/Downloads/sinapi-cadernos-tecnicos/SINAPI-CT-DEPRECIACAO-JUROS-IMPOSTOS-E-SEGUROS-MANUTENCAO-E-MATERIAIS-NA-OPERACAO-DOS-EQUIPAMENTOS.pdf" TargetMode="External"/><Relationship Id="rId2718" Type="http://schemas.openxmlformats.org/officeDocument/2006/relationships/hyperlink" Target="https://www.caixa.gov.br/Downloads/sinapi-cadernos-tecnicos/SINAPI-CT-DEPRECIACAO-JUROS-IMPOSTOS-E-SEGUROS-MANUTENCAO-E-MATERIAIS-NA-OPERACAO-DOS-EQUIPAMENTOS.pdf" TargetMode="External"/><Relationship Id="rId2719" Type="http://schemas.openxmlformats.org/officeDocument/2006/relationships/hyperlink" Target="https://www.caixa.gov.br/Downloads/sinapi-cadernos-tecnicos/SINAPI-CT-DEPRECIACAO-JUROS-IMPOSTOS-E-SEGUROS-MANUTENCAO-E-MATERIAIS-NA-OPERACAO-DOS-EQUIPAMENTOS.pdf" TargetMode="External"/><Relationship Id="rId2720" Type="http://schemas.openxmlformats.org/officeDocument/2006/relationships/hyperlink" Target="https://www.caixa.gov.br/Downloads/sinapi-cadernos-tecnicos/SINAPI-CT-DEPRECIACAO-JUROS-IMPOSTOS-E-SEGUROS-MANUTENCAO-E-MATERIAIS-NA-OPERACAO-DOS-EQUIPAMENTOS.pdf" TargetMode="External"/><Relationship Id="rId2721"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EPRECIACAO-JUROS-IMPOSTOS-E-SEGUROS-MANUTENCAO-E-MATERIAIS-NA-OPERACAO-DOS-EQUIPAMENTOS.pdf" TargetMode="External"/><Relationship Id="rId2723" Type="http://schemas.openxmlformats.org/officeDocument/2006/relationships/hyperlink" Target="https://www.caixa.gov.br/Downloads/sinapi-cadernos-tecnicos/SINAPI-CT-DEPRECIACAO-JUROS-IMPOSTOS-E-SEGUROS-MANUTENCAO-E-MATERIAIS-NA-OPERACAO-DOS-EQUIPAMENTOS.pdf" TargetMode="External"/><Relationship Id="rId2724" Type="http://schemas.openxmlformats.org/officeDocument/2006/relationships/hyperlink" Target="https://www.caixa.gov.br/Downloads/sinapi-cadernos-tecnicos/SINAPI-CT-DEPRECIACAO-JUROS-IMPOSTOS-E-SEGUROS-MANUTENCAO-E-MATERIAIS-NA-OPERACAO-DOS-EQUIPAMENTOS.pdf" TargetMode="External"/><Relationship Id="rId2725" Type="http://schemas.openxmlformats.org/officeDocument/2006/relationships/hyperlink" Target="https://www.caixa.gov.br/Downloads/sinapi-cadernos-tecnicos/SINAPI-CT-DEPRECIACAO-JUROS-IMPOSTOS-E-SEGUROS-MANUTENCAO-E-MATERIAIS-NA-OPERACAO-DOS-EQUIPAMENTOS.pdf" TargetMode="External"/><Relationship Id="rId2726" Type="http://schemas.openxmlformats.org/officeDocument/2006/relationships/hyperlink" Target="https://www.caixa.gov.br/Downloads/sinapi-cadernos-tecnicos/SINAPI-CT-DEPRECIACAO-JUROS-IMPOSTOS-E-SEGUROS-MANUTENCAO-E-MATERIAIS-NA-OPERACAO-DOS-EQUIPAMENTOS.pdf" TargetMode="External"/><Relationship Id="rId2727" Type="http://schemas.openxmlformats.org/officeDocument/2006/relationships/hyperlink" Target="https://www.caixa.gov.br/Downloads/sinapi-cadernos-tecnicos/SINAPI-CT-DEPRECIACAO-JUROS-IMPOSTOS-E-SEGUROS-MANUTENCAO-E-MATERIAIS-NA-OPERACAO-DOS-EQUIPAMENTOS.pdf" TargetMode="External"/><Relationship Id="rId2728" Type="http://schemas.openxmlformats.org/officeDocument/2006/relationships/hyperlink" Target="https://www.caixa.gov.br/Downloads/sinapi-cadernos-tecnicos/SINAPI-CT-DEPRECIACAO-JUROS-IMPOSTOS-E-SEGUROS-MANUTENCAO-E-MATERIAIS-NA-OPERACAO-DOS-EQUIPAMENTOS.pdf" TargetMode="External"/><Relationship Id="rId2729"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EPRECIACAO-JUROS-IMPOSTOS-E-SEGUROS-MANUTENCAO-E-MATERIAIS-NA-OPERACAO-DOS-EQUIPAMENTOS.pdf" TargetMode="External"/><Relationship Id="rId2731"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EPRECIACAO-JUROS-IMPOSTOS-E-SEGUROS-MANUTENCAO-E-MATERIAIS-NA-OPERACAO-DOS-EQUIPAMENTOS.pdf" TargetMode="External"/><Relationship Id="rId2734" Type="http://schemas.openxmlformats.org/officeDocument/2006/relationships/hyperlink" Target="https://www.caixa.gov.br/Downloads/sinapi-cadernos-tecnicos/SINAPI-CT-DEPRECIACAO-JUROS-IMPOSTOS-E-SEGUROS-MANUTENCAO-E-MATERIAIS-NA-OPERACAO-DOS-EQUIPAMENTOS.pdf" TargetMode="External"/><Relationship Id="rId2735" Type="http://schemas.openxmlformats.org/officeDocument/2006/relationships/hyperlink" Target="https://www.caixa.gov.br/Downloads/sinapi-cadernos-tecnicos/SINAPI-CT-DEPRECIACAO-JUROS-IMPOSTOS-E-SEGUROS-MANUTENCAO-E-MATERIAIS-NA-OPERACAO-DOS-EQUIPAMENTOS.pdf" TargetMode="External"/><Relationship Id="rId2736" Type="http://schemas.openxmlformats.org/officeDocument/2006/relationships/hyperlink" Target="https://www.caixa.gov.br/Downloads/sinapi-cadernos-tecnicos/SINAPI-CT-DEPRECIACAO-JUROS-IMPOSTOS-E-SEGUROS-MANUTENCAO-E-MATERIAIS-NA-OPERACAO-DOS-EQUIPAMENTOS.pdf" TargetMode="External"/><Relationship Id="rId2737" Type="http://schemas.openxmlformats.org/officeDocument/2006/relationships/hyperlink" Target="https://www.caixa.gov.br/Downloads/sinapi-cadernos-tecnicos/SINAPI-CT-DEPRECIACAO-JUROS-IMPOSTOS-E-SEGUROS-MANUTENCAO-E-MATERIAIS-NA-OPERACAO-DOS-EQUIPAMENTOS.pdf" TargetMode="External"/><Relationship Id="rId2738" Type="http://schemas.openxmlformats.org/officeDocument/2006/relationships/hyperlink" Target="https://www.caixa.gov.br/Downloads/sinapi-cadernos-tecnicos/SINAPI-CT-DEPRECIACAO-JUROS-IMPOSTOS-E-SEGUROS-MANUTENCAO-E-MATERIAIS-NA-OPERACAO-DOS-EQUIPAMENTOS.pdf" TargetMode="External"/><Relationship Id="rId2739"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EPRECIACAO-JUROS-IMPOSTOS-E-SEGUROS-MANUTENCAO-E-MATERIAIS-NA-OPERACAO-DOS-EQUIPAMENTOS.pdf" TargetMode="External"/><Relationship Id="rId2741"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EPRECIACAO-JUROS-IMPOSTOS-E-SEGUROS-MANUTENCAO-E-MATERIAIS-NA-OPERACAO-DOS-EQUIPAMENTOS.pdf" TargetMode="External"/><Relationship Id="rId2744" Type="http://schemas.openxmlformats.org/officeDocument/2006/relationships/hyperlink" Target="https://www.caixa.gov.br/Downloads/sinapi-cadernos-tecnicos/SINAPI-CT-DEPRECIACAO-JUROS-IMPOSTOS-E-SEGUROS-MANUTENCAO-E-MATERIAIS-NA-OPERACAO-DOS-EQUIPAMENTOS.pdf" TargetMode="External"/><Relationship Id="rId2745" Type="http://schemas.openxmlformats.org/officeDocument/2006/relationships/hyperlink" Target="https://www.caixa.gov.br/Downloads/sinapi-cadernos-tecnicos/SINAPI-CT-DEPRECIACAO-JUROS-IMPOSTOS-E-SEGUROS-MANUTENCAO-E-MATERIAIS-NA-OPERACAO-DOS-EQUIPAMENTOS.pdf" TargetMode="External"/><Relationship Id="rId2746" Type="http://schemas.openxmlformats.org/officeDocument/2006/relationships/hyperlink" Target="https://www.caixa.gov.br/Downloads/sinapi-cadernos-tecnicos/SINAPI-CT-DEPRECIACAO-JUROS-IMPOSTOS-E-SEGUROS-MANUTENCAO-E-MATERIAIS-NA-OPERACAO-DOS-EQUIPAMENTOS.pdf" TargetMode="External"/><Relationship Id="rId2747" Type="http://schemas.openxmlformats.org/officeDocument/2006/relationships/hyperlink" Target="https://www.caixa.gov.br/Downloads/sinapi-cadernos-tecnicos/SINAPI-CT-DEPRECIACAO-JUROS-IMPOSTOS-E-SEGUROS-MANUTENCAO-E-MATERIAIS-NA-OPERACAO-DOS-EQUIPAMENTOS.pdf" TargetMode="External"/><Relationship Id="rId2748" Type="http://schemas.openxmlformats.org/officeDocument/2006/relationships/hyperlink" Target="https://www.caixa.gov.br/Downloads/sinapi-cadernos-tecnicos/SINAPI-CT-DEPRECIACAO-JUROS-IMPOSTOS-E-SEGUROS-MANUTENCAO-E-MATERIAIS-NA-OPERACAO-DOS-EQUIPAMENTOS.pdf" TargetMode="External"/><Relationship Id="rId2749"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EPRECIACAO-JUROS-IMPOSTOS-E-SEGUROS-MANUTENCAO-E-MATERIAIS-NA-OPERACAO-DOS-EQUIPAMENTOS.pdf" TargetMode="External"/><Relationship Id="rId2751" Type="http://schemas.openxmlformats.org/officeDocument/2006/relationships/hyperlink" Target="https://www.caixa.gov.br/Downloads/sinapi-cadernos-tecnicos/SINAPI-CT-DEPRECIACAO-JUROS-IMPOSTOS-E-SEGUROS-MANUTENCAO-E-MATERIAIS-NA-OPERACAO-DOS-EQUIPAMENTOS.pdf" TargetMode="External"/><Relationship Id="rId2752"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EPRECIACAO-JUROS-IMPOSTOS-E-SEGUROS-MANUTENCAO-E-MATERIAIS-NA-OPERACAO-DOS-EQUIPAMENTOS.pdf" TargetMode="External"/><Relationship Id="rId2754"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DEPRECIACAO-JUROS-IMPOSTOS-E-SEGUROS-MANUTENCAO-E-MATERIAIS-NA-OPERACAO-DOS-EQUIPAMENTOS.pdf" TargetMode="External"/><Relationship Id="rId2756" Type="http://schemas.openxmlformats.org/officeDocument/2006/relationships/hyperlink" Target="https://www.caixa.gov.br/Downloads/sinapi-cadernos-tecnicos/SINAPI-CT-DEPRECIACAO-JUROS-IMPOSTOS-E-SEGUROS-MANUTENCAO-E-MATERIAIS-NA-OPERACAO-DOS-EQUIPAMENTOS.pdf" TargetMode="External"/><Relationship Id="rId2757" Type="http://schemas.openxmlformats.org/officeDocument/2006/relationships/hyperlink" Target="https://www.caixa.gov.br/Downloads/sinapi-cadernos-tecnicos/SINAPI-CT-DEPRECIACAO-JUROS-IMPOSTOS-E-SEGUROS-MANUTENCAO-E-MATERIAIS-NA-OPERACAO-DOS-EQUIPAMENTOS.pdf" TargetMode="External"/><Relationship Id="rId2758" Type="http://schemas.openxmlformats.org/officeDocument/2006/relationships/hyperlink" Target="https://www.caixa.gov.br/Downloads/sinapi-cadernos-tecnicos/SINAPI-CT-DEPRECIACAO-JUROS-IMPOSTOS-E-SEGUROS-MANUTENCAO-E-MATERIAIS-NA-OPERACAO-DOS-EQUIPAMENTOS.pdf" TargetMode="External"/><Relationship Id="rId2759" Type="http://schemas.openxmlformats.org/officeDocument/2006/relationships/hyperlink" Target="https://www.caixa.gov.br/Downloads/sinapi-cadernos-tecnicos/SINAPI-CT-DEPRECIACAO-JUROS-IMPOSTOS-E-SEGUROS-MANUTENCAO-E-MATERIAIS-NA-OPERACAO-DOS-EQUIPAMENTOS.pdf" TargetMode="External"/><Relationship Id="rId2760" Type="http://schemas.openxmlformats.org/officeDocument/2006/relationships/hyperlink" Target="https://www.caixa.gov.br/Downloads/sinapi-cadernos-tecnicos/SINAPI-CT-DEPRECIACAO-JUROS-IMPOSTOS-E-SEGUROS-MANUTENCAO-E-MATERIAIS-NA-OPERACAO-DOS-EQUIPAMENTOS.pdf" TargetMode="External"/><Relationship Id="rId2761"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EPRECIACAO-JUROS-IMPOSTOS-E-SEGUROS-MANUTENCAO-E-MATERIAIS-NA-OPERACAO-DOS-EQUIPAMENTOS.pdf" TargetMode="External"/><Relationship Id="rId2765" Type="http://schemas.openxmlformats.org/officeDocument/2006/relationships/hyperlink" Target="https://www.caixa.gov.br/Downloads/sinapi-cadernos-tecnicos/SINAPI-CT-DEPRECIACAO-JUROS-IMPOSTOS-E-SEGUROS-MANUTENCAO-E-MATERIAIS-NA-OPERACAO-DOS-EQUIPAMENTOS.pdf" TargetMode="External"/><Relationship Id="rId2766" Type="http://schemas.openxmlformats.org/officeDocument/2006/relationships/hyperlink" Target="https://www.caixa.gov.br/Downloads/sinapi-cadernos-tecnicos/SINAPI-CT-DEPRECIACAO-JUROS-IMPOSTOS-E-SEGUROS-MANUTENCAO-E-MATERIAIS-NA-OPERACAO-DOS-EQUIPAMENTOS.pdf" TargetMode="External"/><Relationship Id="rId2767" Type="http://schemas.openxmlformats.org/officeDocument/2006/relationships/hyperlink" Target="https://www.caixa.gov.br/Downloads/sinapi-cadernos-tecnicos/SINAPI-CT-DEPRECIACAO-JUROS-IMPOSTOS-E-SEGUROS-MANUTENCAO-E-MATERIAIS-NA-OPERACAO-DOS-EQUIPAMENTOS.pdf" TargetMode="External"/><Relationship Id="rId2768" Type="http://schemas.openxmlformats.org/officeDocument/2006/relationships/hyperlink" Target="https://www.caixa.gov.br/Downloads/sinapi-cadernos-tecnicos/SINAPI-CT-DEPRECIACAO-JUROS-IMPOSTOS-E-SEGUROS-MANUTENCAO-E-MATERIAIS-NA-OPERACAO-DOS-EQUIPAMENTOS.pdf" TargetMode="External"/><Relationship Id="rId2769"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EPRECIACAO-JUROS-IMPOSTOS-E-SEGUROS-MANUTENCAO-E-MATERIAIS-NA-OPERACAO-DOS-EQUIPAMENTOS.pdf" TargetMode="External"/><Relationship Id="rId2771" Type="http://schemas.openxmlformats.org/officeDocument/2006/relationships/hyperlink" Target="https://www.caixa.gov.br/Downloads/sinapi-cadernos-tecnicos/SINAPI-CT-DEPRECIACAO-JUROS-IMPOSTOS-E-SEGUROS-MANUTENCAO-E-MATERIAIS-NA-OPERACAO-DOS-EQUIPAMENTOS.pdf" TargetMode="External"/><Relationship Id="rId2772" Type="http://schemas.openxmlformats.org/officeDocument/2006/relationships/hyperlink" Target="https://www.caixa.gov.br/Downloads/sinapi-cadernos-tecnicos/SINAPI-CT-DEPRECIACAO-JUROS-IMPOSTOS-E-SEGUROS-MANUTENCAO-E-MATERIAIS-NA-OPERACAO-DOS-EQUIPAMENTOS.pdf" TargetMode="External"/><Relationship Id="rId2773" Type="http://schemas.openxmlformats.org/officeDocument/2006/relationships/hyperlink" Target="https://www.caixa.gov.br/Downloads/sinapi-cadernos-tecnicos/SINAPI-CT-DEPRECIACAO-JUROS-IMPOSTOS-E-SEGUROS-MANUTENCAO-E-MATERIAIS-NA-OPERACAO-DOS-EQUIPAMENTOS.pdf" TargetMode="External"/><Relationship Id="rId2774" Type="http://schemas.openxmlformats.org/officeDocument/2006/relationships/hyperlink" Target="https://www.caixa.gov.br/Downloads/sinapi-cadernos-tecnicos/SINAPI-CT-DEPRECIACAO-JUROS-IMPOSTOS-E-SEGUROS-MANUTENCAO-E-MATERIAIS-NA-OPERACAO-DOS-EQUIPAMENTOS.pdf" TargetMode="External"/><Relationship Id="rId2775" Type="http://schemas.openxmlformats.org/officeDocument/2006/relationships/hyperlink" Target="https://www.caixa.gov.br/Downloads/sinapi-cadernos-tecnicos/SINAPI-CT-DEPRECIACAO-JUROS-IMPOSTOS-E-SEGUROS-MANUTENCAO-E-MATERIAIS-NA-OPERACAO-DOS-EQUIPAMENTOS.pdf" TargetMode="External"/><Relationship Id="rId2776" Type="http://schemas.openxmlformats.org/officeDocument/2006/relationships/hyperlink" Target="https://www.caixa.gov.br/Downloads/sinapi-cadernos-tecnicos/SINAPI-CT-DEPRECIACAO-JUROS-IMPOSTOS-E-SEGUROS-MANUTENCAO-E-MATERIAIS-NA-OPERACAO-DOS-EQUIPAMENTOS.pdf" TargetMode="External"/><Relationship Id="rId2777" Type="http://schemas.openxmlformats.org/officeDocument/2006/relationships/hyperlink" Target="https://www.caixa.gov.br/Downloads/sinapi-cadernos-tecnicos/SINAPI-CT-DEPRECIACAO-JUROS-IMPOSTOS-E-SEGUROS-MANUTENCAO-E-MATERIAIS-NA-OPERACAO-DOS-EQUIPAMENTOS.pdf" TargetMode="External"/><Relationship Id="rId2778" Type="http://schemas.openxmlformats.org/officeDocument/2006/relationships/hyperlink" Target="https://www.caixa.gov.br/Downloads/sinapi-cadernos-tecnicos/SINAPI-CT-DEPRECIACAO-JUROS-IMPOSTOS-E-SEGUROS-MANUTENCAO-E-MATERIAIS-NA-OPERACAO-DOS-EQUIPAMENTOS.pdf" TargetMode="External"/><Relationship Id="rId2779"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EPRECIACAO-JUROS-IMPOSTOS-E-SEGUROS-MANUTENCAO-E-MATERIAIS-NA-OPERACAO-DOS-EQUIPAMENTOS.pdf" TargetMode="External"/><Relationship Id="rId2781" Type="http://schemas.openxmlformats.org/officeDocument/2006/relationships/hyperlink" Target="https://www.caixa.gov.br/Downloads/sinapi-cadernos-tecnicos/SINAPI-CT-DEPRECIACAO-JUROS-IMPOSTOS-E-SEGUROS-MANUTENCAO-E-MATERIAIS-NA-OPERACAO-DOS-EQUIPAMENTOS.pdf" TargetMode="External"/><Relationship Id="rId2782"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EPRECIACAO-JUROS-IMPOSTOS-E-SEGUROS-MANUTENCAO-E-MATERIAIS-NA-OPERACAO-DOS-EQUIPAMENTOS.pdf" TargetMode="External"/><Relationship Id="rId2784" Type="http://schemas.openxmlformats.org/officeDocument/2006/relationships/hyperlink" Target="https://www.caixa.gov.br/Downloads/sinapi-cadernos-tecnicos/SINAPI-CT-DEPRECIACAO-JUROS-IMPOSTOS-E-SEGUROS-MANUTENCAO-E-MATERIAIS-NA-OPERACAO-DOS-EQUIPAMENTOS.pdf" TargetMode="External"/><Relationship Id="rId2785" Type="http://schemas.openxmlformats.org/officeDocument/2006/relationships/hyperlink" Target="https://www.caixa.gov.br/Downloads/sinapi-cadernos-tecnicos/SINAPI-CT-DEPRECIACAO-JUROS-IMPOSTOS-E-SEGUROS-MANUTENCAO-E-MATERIAIS-NA-OPERACAO-DOS-EQUIPAMENTOS.pdf" TargetMode="External"/><Relationship Id="rId2786" Type="http://schemas.openxmlformats.org/officeDocument/2006/relationships/hyperlink" Target="https://www.caixa.gov.br/Downloads/sinapi-cadernos-tecnicos/SINAPI-CT-DEPRECIACAO-JUROS-IMPOSTOS-E-SEGUROS-MANUTENCAO-E-MATERIAIS-NA-OPERACAO-DOS-EQUIPAMENTOS.pdf" TargetMode="External"/><Relationship Id="rId2787" Type="http://schemas.openxmlformats.org/officeDocument/2006/relationships/hyperlink" Target="https://www.caixa.gov.br/Downloads/sinapi-cadernos-tecnicos/SINAPI-CT-DEPRECIACAO-JUROS-IMPOSTOS-E-SEGUROS-MANUTENCAO-E-MATERIAIS-NA-OPERACAO-DOS-EQUIPAMENTOS.pdf" TargetMode="External"/><Relationship Id="rId2788" Type="http://schemas.openxmlformats.org/officeDocument/2006/relationships/hyperlink" Target="https://www.caixa.gov.br/Downloads/sinapi-cadernos-tecnicos/SINAPI-CT-DEPRECIACAO-JUROS-IMPOSTOS-E-SEGUROS-MANUTENCAO-E-MATERIAIS-NA-OPERACAO-DOS-EQUIPAMENTOS.pdf" TargetMode="External"/><Relationship Id="rId2789"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EPRECIACAO-JUROS-IMPOSTOS-E-SEGUROS-MANUTENCAO-E-MATERIAIS-NA-OPERACAO-DOS-EQUIPAMENTOS.pdf" TargetMode="External"/><Relationship Id="rId2792"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EPRECIACAO-JUROS-IMPOSTOS-E-SEGUROS-MANUTENCAO-E-MATERIAIS-NA-OPERACAO-DOS-EQUIPAMENTOS.pdf" TargetMode="External"/><Relationship Id="rId2794" Type="http://schemas.openxmlformats.org/officeDocument/2006/relationships/hyperlink" Target="https://www.caixa.gov.br/Downloads/sinapi-cadernos-tecnicos/SINAPI-CT-DEPRECIACAO-JUROS-IMPOSTOS-E-SEGUROS-MANUTENCAO-E-MATERIAIS-NA-OPERACAO-DOS-EQUIPAMENTOS.pdf" TargetMode="External"/><Relationship Id="rId2795" Type="http://schemas.openxmlformats.org/officeDocument/2006/relationships/hyperlink" Target="https://www.caixa.gov.br/Downloads/sinapi-cadernos-tecnicos/SINAPI-CT-DEPRECIACAO-JUROS-IMPOSTOS-E-SEGUROS-MANUTENCAO-E-MATERIAIS-NA-OPERACAO-DOS-EQUIPAMENTOS.pdf" TargetMode="External"/><Relationship Id="rId2796" Type="http://schemas.openxmlformats.org/officeDocument/2006/relationships/hyperlink" Target="https://www.caixa.gov.br/Downloads/sinapi-cadernos-tecnicos/SINAPI-CT-DEPRECIACAO-JUROS-IMPOSTOS-E-SEGUROS-MANUTENCAO-E-MATERIAIS-NA-OPERACAO-DOS-EQUIPAMENTOS.pdf" TargetMode="External"/><Relationship Id="rId2797" Type="http://schemas.openxmlformats.org/officeDocument/2006/relationships/hyperlink" Target="https://www.caixa.gov.br/Downloads/sinapi-cadernos-tecnicos/SINAPI-CT-DEPRECIACAO-JUROS-IMPOSTOS-E-SEGUROS-MANUTENCAO-E-MATERIAIS-NA-OPERACAO-DOS-EQUIPAMENTOS.pdf" TargetMode="External"/><Relationship Id="rId2798" Type="http://schemas.openxmlformats.org/officeDocument/2006/relationships/hyperlink" Target="https://www.caixa.gov.br/Downloads/sinapi-cadernos-tecnicos/SINAPI-CT-DEPRECIACAO-JUROS-IMPOSTOS-E-SEGUROS-MANUTENCAO-E-MATERIAIS-NA-OPERACAO-DOS-EQUIPAMENTOS.pdf" TargetMode="External"/><Relationship Id="rId2799" Type="http://schemas.openxmlformats.org/officeDocument/2006/relationships/hyperlink" Target="https://www.caixa.gov.br/Downloads/sinapi-cadernos-tecnicos/SINAPI-CT-DEPRECIACAO-JUROS-IMPOSTOS-E-SEGUROS-MANUTENCAO-E-MATERIAIS-NA-OPERACAO-DOS-EQUIPAMENTOS.pdf" TargetMode="External"/><Relationship Id="rId2800" Type="http://schemas.openxmlformats.org/officeDocument/2006/relationships/hyperlink" Target="https://www.caixa.gov.br/Downloads/sinapi-cadernos-tecnicos/SINAPI-CT-DEPRECIACAO-JUROS-IMPOSTOS-E-SEGUROS-MANUTENCAO-E-MATERIAIS-NA-OPERACAO-DOS-EQUIPAMENTOS.pdf" TargetMode="External"/><Relationship Id="rId2801" Type="http://schemas.openxmlformats.org/officeDocument/2006/relationships/hyperlink" Target="https://www.caixa.gov.br/Downloads/sinapi-cadernos-tecnicos/SINAPI-CT-DEPRECIACAO-JUROS-IMPOSTOS-E-SEGUROS-MANUTENCAO-E-MATERIAIS-NA-OPERACAO-DOS-EQUIPAMENTOS.pdf" TargetMode="External"/><Relationship Id="rId2802" Type="http://schemas.openxmlformats.org/officeDocument/2006/relationships/hyperlink" Target="https://www.caixa.gov.br/Downloads/sinapi-cadernos-tecnicos/SINAPI-CT-DEPRECIACAO-JUROS-IMPOSTOS-E-SEGUROS-MANUTENCAO-E-MATERIAIS-NA-OPERACAO-DOS-EQUIPAMENTOS.pdf" TargetMode="External"/><Relationship Id="rId2803" Type="http://schemas.openxmlformats.org/officeDocument/2006/relationships/hyperlink" Target="https://www.caixa.gov.br/Downloads/sinapi-cadernos-tecnicos/SINAPI-CT-DEPRECIACAO-JUROS-IMPOSTOS-E-SEGUROS-MANUTENCAO-E-MATERIAIS-NA-OPERACAO-DOS-EQUIPAMENTOS.pdf" TargetMode="External"/><Relationship Id="rId2804" Type="http://schemas.openxmlformats.org/officeDocument/2006/relationships/hyperlink" Target="https://www.caixa.gov.br/Downloads/sinapi-cadernos-tecnicos/SINAPI-CT-DEPRECIACAO-JUROS-IMPOSTOS-E-SEGUROS-MANUTENCAO-E-MATERIAIS-NA-OPERACAO-DOS-EQUIPAMENTOS.pdf" TargetMode="External"/><Relationship Id="rId2805" Type="http://schemas.openxmlformats.org/officeDocument/2006/relationships/hyperlink" Target="https://www.caixa.gov.br/Downloads/sinapi-cadernos-tecnicos/SINAPI-CT-DEPRECIACAO-JUROS-IMPOSTOS-E-SEGUROS-MANUTENCAO-E-MATERIAIS-NA-OPERACAO-DOS-EQUIPAMENTOS.pdf" TargetMode="External"/><Relationship Id="rId2806" Type="http://schemas.openxmlformats.org/officeDocument/2006/relationships/hyperlink" Target="https://www.caixa.gov.br/Downloads/sinapi-cadernos-tecnicos/SINAPI-CT-DEPRECIACAO-JUROS-IMPOSTOS-E-SEGUROS-MANUTENCAO-E-MATERIAIS-NA-OPERACAO-DOS-EQUIPAMENTOS.pdf" TargetMode="External"/><Relationship Id="rId2807" Type="http://schemas.openxmlformats.org/officeDocument/2006/relationships/hyperlink" Target="https://www.caixa.gov.br/Downloads/sinapi-cadernos-tecnicos/SINAPI-CT-DEPRECIACAO-JUROS-IMPOSTOS-E-SEGUROS-MANUTENCAO-E-MATERIAIS-NA-OPERACAO-DOS-EQUIPAMENTOS.pdf" TargetMode="External"/><Relationship Id="rId2808" Type="http://schemas.openxmlformats.org/officeDocument/2006/relationships/hyperlink" Target="https://www.caixa.gov.br/Downloads/sinapi-cadernos-tecnicos/SINAPI-CT-DEPRECIACAO-JUROS-IMPOSTOS-E-SEGUROS-MANUTENCAO-E-MATERIAIS-NA-OPERACAO-DOS-EQUIPAMENTOS.pdf" TargetMode="External"/><Relationship Id="rId2809" Type="http://schemas.openxmlformats.org/officeDocument/2006/relationships/hyperlink" Target="https://www.caixa.gov.br/Downloads/sinapi-cadernos-tecnicos/SINAPI-CT-DEPRECIACAO-JUROS-IMPOSTOS-E-SEGUROS-MANUTENCAO-E-MATERIAIS-NA-OPERACAO-DOS-EQUIPAMENTOS.pdf" TargetMode="External"/><Relationship Id="rId2810" Type="http://schemas.openxmlformats.org/officeDocument/2006/relationships/hyperlink" Target="https://www.caixa.gov.br/Downloads/sinapi-cadernos-tecnicos/SINAPI-CT-DEPRECIACAO-JUROS-IMPOSTOS-E-SEGUROS-MANUTENCAO-E-MATERIAIS-NA-OPERACAO-DOS-EQUIPAMENTOS.pdf" TargetMode="External"/><Relationship Id="rId2811" Type="http://schemas.openxmlformats.org/officeDocument/2006/relationships/hyperlink" Target="https://www.caixa.gov.br/Downloads/sinapi-cadernos-tecnicos/SINAPI-CT-DEPRECIACAO-JUROS-IMPOSTOS-E-SEGUROS-MANUTENCAO-E-MATERIAIS-NA-OPERACAO-DOS-EQUIPAMENTOS.pdf" TargetMode="External"/><Relationship Id="rId2812" Type="http://schemas.openxmlformats.org/officeDocument/2006/relationships/hyperlink" Target="https://www.caixa.gov.br/Downloads/sinapi-cadernos-tecnicos/SINAPI-CT-DEPRECIACAO-JUROS-IMPOSTOS-E-SEGUROS-MANUTENCAO-E-MATERIAIS-NA-OPERACAO-DOS-EQUIPAMENTOS.pdf" TargetMode="External"/><Relationship Id="rId2813" Type="http://schemas.openxmlformats.org/officeDocument/2006/relationships/hyperlink" Target="https://www.caixa.gov.br/Downloads/sinapi-cadernos-tecnicos/SINAPI-CT-DEPRECIACAO-JUROS-IMPOSTOS-E-SEGUROS-MANUTENCAO-E-MATERIAIS-NA-OPERACAO-DOS-EQUIPAMENTOS.pdf" TargetMode="External"/><Relationship Id="rId2814" Type="http://schemas.openxmlformats.org/officeDocument/2006/relationships/hyperlink" Target="https://www.caixa.gov.br/Downloads/sinapi-cadernos-tecnicos/SINAPI-CT-DEPRECIACAO-JUROS-IMPOSTOS-E-SEGUROS-MANUTENCAO-E-MATERIAIS-NA-OPERACAO-DOS-EQUIPAMENTOS.pdf" TargetMode="External"/><Relationship Id="rId2815" Type="http://schemas.openxmlformats.org/officeDocument/2006/relationships/hyperlink" Target="https://www.caixa.gov.br/Downloads/sinapi-cadernos-tecnicos/SINAPI-CT-DEPRECIACAO-JUROS-IMPOSTOS-E-SEGUROS-MANUTENCAO-E-MATERIAIS-NA-OPERACAO-DOS-EQUIPAMENTOS.pdf" TargetMode="External"/><Relationship Id="rId2816" Type="http://schemas.openxmlformats.org/officeDocument/2006/relationships/hyperlink" Target="https://www.caixa.gov.br/Downloads/sinapi-cadernos-tecnicos/SINAPI-CT-DEPRECIACAO-JUROS-IMPOSTOS-E-SEGUROS-MANUTENCAO-E-MATERIAIS-NA-OPERACAO-DOS-EQUIPAMENTOS.pdf" TargetMode="External"/><Relationship Id="rId2817" Type="http://schemas.openxmlformats.org/officeDocument/2006/relationships/hyperlink" Target="https://www.caixa.gov.br/Downloads/sinapi-cadernos-tecnicos/SINAPI-CT-DEPRECIACAO-JUROS-IMPOSTOS-E-SEGUROS-MANUTENCAO-E-MATERIAIS-NA-OPERACAO-DOS-EQUIPAMENTOS.pdf" TargetMode="External"/><Relationship Id="rId2818" Type="http://schemas.openxmlformats.org/officeDocument/2006/relationships/hyperlink" Target="https://www.caixa.gov.br/Downloads/sinapi-cadernos-tecnicos/SINAPI-CT-DEPRECIACAO-JUROS-IMPOSTOS-E-SEGUROS-MANUTENCAO-E-MATERIAIS-NA-OPERACAO-DOS-EQUIPAMENTOS.pdf" TargetMode="External"/><Relationship Id="rId2819" Type="http://schemas.openxmlformats.org/officeDocument/2006/relationships/hyperlink" Target="https://www.caixa.gov.br/Downloads/sinapi-cadernos-tecnicos/SINAPI-CT-DEPRECIACAO-JUROS-IMPOSTOS-E-SEGUROS-MANUTENCAO-E-MATERIAIS-NA-OPERACAO-DOS-EQUIPAMENTOS.pdf" TargetMode="External"/><Relationship Id="rId2820"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EPRECIACAO-JUROS-IMPOSTOS-E-SEGUROS-MANUTENCAO-E-MATERIAIS-NA-OPERACAO-DOS-EQUIPAMENTOS.pdf" TargetMode="External"/><Relationship Id="rId2823" Type="http://schemas.openxmlformats.org/officeDocument/2006/relationships/hyperlink" Target="https://www.caixa.gov.br/Downloads/sinapi-cadernos-tecnicos/SINAPI-CT-DEPRECIACAO-JUROS-IMPOSTOS-E-SEGUROS-MANUTENCAO-E-MATERIAIS-NA-OPERACAO-DOS-EQUIPAMENTOS.pdf" TargetMode="External"/><Relationship Id="rId2824" Type="http://schemas.openxmlformats.org/officeDocument/2006/relationships/hyperlink" Target="https://www.caixa.gov.br/Downloads/sinapi-cadernos-tecnicos/SINAPI-CT-DEPRECIACAO-JUROS-IMPOSTOS-E-SEGUROS-MANUTENCAO-E-MATERIAIS-NA-OPERACAO-DOS-EQUIPAMENTOS.pdf" TargetMode="External"/><Relationship Id="rId2825" Type="http://schemas.openxmlformats.org/officeDocument/2006/relationships/hyperlink" Target="https://www.caixa.gov.br/Downloads/sinapi-cadernos-tecnicos/SINAPI-CT-DEPRECIACAO-JUROS-IMPOSTOS-E-SEGUROS-MANUTENCAO-E-MATERIAIS-NA-OPERACAO-DOS-EQUIPAMENTOS.pdf" TargetMode="External"/><Relationship Id="rId2826" Type="http://schemas.openxmlformats.org/officeDocument/2006/relationships/hyperlink" Target="https://www.caixa.gov.br/Downloads/sinapi-cadernos-tecnicos/SINAPI-CT-DEPRECIACAO-JUROS-IMPOSTOS-E-SEGUROS-MANUTENCAO-E-MATERIAIS-NA-OPERACAO-DOS-EQUIPAMENTOS.pdf" TargetMode="External"/><Relationship Id="rId2827" Type="http://schemas.openxmlformats.org/officeDocument/2006/relationships/hyperlink" Target="https://www.caixa.gov.br/Downloads/sinapi-cadernos-tecnicos/SINAPI-CT-DEPRECIACAO-JUROS-IMPOSTOS-E-SEGUROS-MANUTENCAO-E-MATERIAIS-NA-OPERACAO-DOS-EQUIPAMENTOS.pdf" TargetMode="External"/><Relationship Id="rId2828" Type="http://schemas.openxmlformats.org/officeDocument/2006/relationships/hyperlink" Target="https://www.caixa.gov.br/Downloads/sinapi-cadernos-tecnicos/SINAPI-CT-DEPRECIACAO-JUROS-IMPOSTOS-E-SEGUROS-MANUTENCAO-E-MATERIAIS-NA-OPERACAO-DOS-EQUIPAMENTOS.pdf" TargetMode="External"/><Relationship Id="rId2829" Type="http://schemas.openxmlformats.org/officeDocument/2006/relationships/hyperlink" Target="https://www.caixa.gov.br/Downloads/sinapi-cadernos-tecnicos/SINAPI-CT-DEPRECIACAO-JUROS-IMPOSTOS-E-SEGUROS-MANUTENCAO-E-MATERIAIS-NA-OPERACAO-DOS-EQUIPAMENTOS.pdf" TargetMode="External"/><Relationship Id="rId2830" Type="http://schemas.openxmlformats.org/officeDocument/2006/relationships/hyperlink" Target="https://www.caixa.gov.br/Downloads/sinapi-cadernos-tecnicos/SINAPI-CT-DEPRECIACAO-JUROS-IMPOSTOS-E-SEGUROS-MANUTENCAO-E-MATERIAIS-NA-OPERACAO-DOS-EQUIPAMENTOS.pdf" TargetMode="External"/><Relationship Id="rId2831"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EPRECIACAO-JUROS-IMPOSTOS-E-SEGUROS-MANUTENCAO-E-MATERIAIS-NA-OPERACAO-DOS-EQUIPAMENTOS.pdf" TargetMode="External"/><Relationship Id="rId2834" Type="http://schemas.openxmlformats.org/officeDocument/2006/relationships/hyperlink" Target="https://www.caixa.gov.br/Downloads/sinapi-cadernos-tecnicos/SINAPI-CT-DEPRECIACAO-JUROS-IMPOSTOS-E-SEGUROS-MANUTENCAO-E-MATERIAIS-NA-OPERACAO-DOS-EQUIPAMENTOS.pdf" TargetMode="External"/><Relationship Id="rId2835" Type="http://schemas.openxmlformats.org/officeDocument/2006/relationships/hyperlink" Target="https://www.caixa.gov.br/Downloads/sinapi-cadernos-tecnicos/SINAPI-CT-DEPRECIACAO-JUROS-IMPOSTOS-E-SEGUROS-MANUTENCAO-E-MATERIAIS-NA-OPERACAO-DOS-EQUIPAMENTOS.pdf" TargetMode="External"/><Relationship Id="rId2836" Type="http://schemas.openxmlformats.org/officeDocument/2006/relationships/hyperlink" Target="https://www.caixa.gov.br/Downloads/sinapi-cadernos-tecnicos/SINAPI-CT-DEPRECIACAO-JUROS-IMPOSTOS-E-SEGUROS-MANUTENCAO-E-MATERIAIS-NA-OPERACAO-DOS-EQUIPAMENTOS.pdf" TargetMode="External"/><Relationship Id="rId2837" Type="http://schemas.openxmlformats.org/officeDocument/2006/relationships/hyperlink" Target="https://www.caixa.gov.br/Downloads/sinapi-cadernos-tecnicos/SINAPI-CT-DEPRECIACAO-JUROS-IMPOSTOS-E-SEGUROS-MANUTENCAO-E-MATERIAIS-NA-OPERACAO-DOS-EQUIPAMENTOS.pdf" TargetMode="External"/><Relationship Id="rId2838" Type="http://schemas.openxmlformats.org/officeDocument/2006/relationships/hyperlink" Target="https://www.caixa.gov.br/Downloads/sinapi-cadernos-tecnicos/SINAPI-CT-DEPRECIACAO-JUROS-IMPOSTOS-E-SEGUROS-MANUTENCAO-E-MATERIAIS-NA-OPERACAO-DOS-EQUIPAMENTOS.pdf" TargetMode="External"/><Relationship Id="rId2839" Type="http://schemas.openxmlformats.org/officeDocument/2006/relationships/hyperlink" Target="https://www.caixa.gov.br/Downloads/sinapi-cadernos-tecnicos/SINAPI-CT-DEPRECIACAO-JUROS-IMPOSTOS-E-SEGUROS-MANUTENCAO-E-MATERIAIS-NA-OPERACAO-DOS-EQUIPAMENTOS.pdf" TargetMode="External"/><Relationship Id="rId2840" Type="http://schemas.openxmlformats.org/officeDocument/2006/relationships/hyperlink" Target="https://www.caixa.gov.br/Downloads/sinapi-cadernos-tecnicos/SINAPI-CT-DEPRECIACAO-JUROS-IMPOSTOS-E-SEGUROS-MANUTENCAO-E-MATERIAIS-NA-OPERACAO-DOS-EQUIPAMENTOS.pdf" TargetMode="External"/><Relationship Id="rId2841"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EPRECIACAO-JUROS-IMPOSTOS-E-SEGUROS-MANUTENCAO-E-MATERIAIS-NA-OPERACAO-DOS-EQUIPAMENTOS.pdf" TargetMode="External"/><Relationship Id="rId2844" Type="http://schemas.openxmlformats.org/officeDocument/2006/relationships/hyperlink" Target="https://www.caixa.gov.br/Downloads/sinapi-cadernos-tecnicos/SINAPI-CT-DEPRECIACAO-JUROS-IMPOSTOS-E-SEGUROS-MANUTENCAO-E-MATERIAIS-NA-OPERACAO-DOS-EQUIPAMENTOS.pdf" TargetMode="External"/><Relationship Id="rId2845" Type="http://schemas.openxmlformats.org/officeDocument/2006/relationships/hyperlink" Target="https://www.caixa.gov.br/Downloads/sinapi-cadernos-tecnicos/SINAPI-CT-DEPRECIACAO-JUROS-IMPOSTOS-E-SEGUROS-MANUTENCAO-E-MATERIAIS-NA-OPERACAO-DOS-EQUIPAMENTOS.pdf" TargetMode="External"/><Relationship Id="rId2846" Type="http://schemas.openxmlformats.org/officeDocument/2006/relationships/hyperlink" Target="https://www.caixa.gov.br/Downloads/sinapi-cadernos-tecnicos/SINAPI-CT-DEPRECIACAO-JUROS-IMPOSTOS-E-SEGUROS-MANUTENCAO-E-MATERIAIS-NA-OPERACAO-DOS-EQUIPAMENTOS.pdf" TargetMode="External"/><Relationship Id="rId2847" Type="http://schemas.openxmlformats.org/officeDocument/2006/relationships/hyperlink" Target="https://www.caixa.gov.br/Downloads/sinapi-cadernos-tecnicos/SINAPI-CT-DEPRECIACAO-JUROS-IMPOSTOS-E-SEGUROS-MANUTENCAO-E-MATERIAIS-NA-OPERACAO-DOS-EQUIPAMENTOS.pdf" TargetMode="External"/><Relationship Id="rId2848" Type="http://schemas.openxmlformats.org/officeDocument/2006/relationships/hyperlink" Target="https://www.caixa.gov.br/Downloads/sinapi-cadernos-tecnicos/SINAPI-CT-DEPRECIACAO-JUROS-IMPOSTOS-E-SEGUROS-MANUTENCAO-E-MATERIAIS-NA-OPERACAO-DOS-EQUIPAMENTOS.pdf" TargetMode="External"/><Relationship Id="rId2849"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EPRECIACAO-JUROS-IMPOSTOS-E-SEGUROS-MANUTENCAO-E-MATERIAIS-NA-OPERACAO-DOS-EQUIPAMENTOS.pdf" TargetMode="External"/><Relationship Id="rId2851" Type="http://schemas.openxmlformats.org/officeDocument/2006/relationships/hyperlink" Target="https://www.caixa.gov.br/Downloads/sinapi-cadernos-tecnicos/SINAPI-CT-DEPRECIACAO-JUROS-IMPOSTOS-E-SEGUROS-MANUTENCAO-E-MATERIAIS-NA-OPERACAO-DOS-EQUIPAMENTOS.pdf" TargetMode="External"/><Relationship Id="rId2852"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DEPRECIACAO-JUROS-IMPOSTOS-E-SEGUROS-MANUTENCAO-E-MATERIAIS-NA-OPERACAO-DOS-EQUIPAMENTOS.pdf" TargetMode="External"/><Relationship Id="rId2854" Type="http://schemas.openxmlformats.org/officeDocument/2006/relationships/hyperlink" Target="https://www.caixa.gov.br/Downloads/sinapi-cadernos-tecnicos/SINAPI-CT-DEPRECIACAO-JUROS-IMPOSTOS-E-SEGUROS-MANUTENCAO-E-MATERIAIS-NA-OPERACAO-DOS-EQUIPAMENTOS.pdf" TargetMode="External"/><Relationship Id="rId2855" Type="http://schemas.openxmlformats.org/officeDocument/2006/relationships/hyperlink" Target="https://www.caixa.gov.br/Downloads/sinapi-cadernos-tecnicos/SINAPI-CT-DEPRECIACAO-JUROS-IMPOSTOS-E-SEGUROS-MANUTENCAO-E-MATERIAIS-NA-OPERACAO-DOS-EQUIPAMENTOS.pdf" TargetMode="External"/><Relationship Id="rId2856" Type="http://schemas.openxmlformats.org/officeDocument/2006/relationships/hyperlink" Target="https://www.caixa.gov.br/Downloads/sinapi-cadernos-tecnicos/SINAPI-CT-DEPRECIACAO-JUROS-IMPOSTOS-E-SEGUROS-MANUTENCAO-E-MATERIAIS-NA-OPERACAO-DOS-EQUIPAMENTOS.pdf" TargetMode="External"/><Relationship Id="rId2857" Type="http://schemas.openxmlformats.org/officeDocument/2006/relationships/hyperlink" Target="https://www.caixa.gov.br/Downloads/sinapi-cadernos-tecnicos/SINAPI-CT-DEPRECIACAO-JUROS-IMPOSTOS-E-SEGUROS-MANUTENCAO-E-MATERIAIS-NA-OPERACAO-DOS-EQUIPAMENTOS.pdf" TargetMode="External"/><Relationship Id="rId2858" Type="http://schemas.openxmlformats.org/officeDocument/2006/relationships/hyperlink" Target="https://www.caixa.gov.br/Downloads/sinapi-cadernos-tecnicos/SINAPI-CT-DEPRECIACAO-JUROS-IMPOSTOS-E-SEGUROS-MANUTENCAO-E-MATERIAIS-NA-OPERACAO-DOS-EQUIPAMENTOS.pdf" TargetMode="External"/><Relationship Id="rId2859"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DEPRECIACAO-JUROS-IMPOSTOS-E-SEGUROS-MANUTENCAO-E-MATERIAIS-NA-OPERACAO-DOS-EQUIPAMENTOS.pdf" TargetMode="External"/><Relationship Id="rId2861"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DEPRECIACAO-JUROS-IMPOSTOS-E-SEGUROS-MANUTENCAO-E-MATERIAIS-NA-OPERACAO-DOS-EQUIPAMENTOS.pdf" TargetMode="External"/><Relationship Id="rId2864" Type="http://schemas.openxmlformats.org/officeDocument/2006/relationships/hyperlink" Target="https://www.caixa.gov.br/Downloads/sinapi-cadernos-tecnicos/SINAPI-CT-DEPRECIACAO-JUROS-IMPOSTOS-E-SEGUROS-MANUTENCAO-E-MATERIAIS-NA-OPERACAO-DOS-EQUIPAMENTOS.pdf" TargetMode="External"/><Relationship Id="rId2865"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DETECCAO-DE-INCENDIO-E-ALARME.pdf" TargetMode="External"/><Relationship Id="rId2867" Type="http://schemas.openxmlformats.org/officeDocument/2006/relationships/hyperlink" Target="https://www.caixa.gov.br/Downloads/sinapi-cadernos-tecnicos/SINAPI-CT-DETECCAO-DE-INCENDIO-E-ALARME.pdf" TargetMode="External"/><Relationship Id="rId2868" Type="http://schemas.openxmlformats.org/officeDocument/2006/relationships/hyperlink" Target="https://www.caixa.gov.br/Downloads/sinapi-cadernos-tecnicos/SINAPI-CT-DETECCAO-DE-INCENDIO-E-ALARME.pdf" TargetMode="External"/><Relationship Id="rId2869" Type="http://schemas.openxmlformats.org/officeDocument/2006/relationships/hyperlink" Target="https://www.caixa.gov.br/Downloads/sinapi-cadernos-tecnicos/SINAPI-CT-DETECCAO-DE-INCENDIO-E-ALARME.pdf" TargetMode="External"/><Relationship Id="rId2870" Type="http://schemas.openxmlformats.org/officeDocument/2006/relationships/hyperlink" Target="https://www.caixa.gov.br/Downloads/sinapi-cadernos-tecnicos/SINAPI-CT-DETECCAO-DE-INCENDIO-E-ALARME.pdf" TargetMode="External"/><Relationship Id="rId2871" Type="http://schemas.openxmlformats.org/officeDocument/2006/relationships/hyperlink" Target="https://www.caixa.gov.br/Downloads/sinapi-cadernos-tecnicos/SINAPI-CT-DETECCAO-DE-INCENDIO-E-ALARME.pdf" TargetMode="External"/><Relationship Id="rId2872" Type="http://schemas.openxmlformats.org/officeDocument/2006/relationships/hyperlink" Target="https://www.caixa.gov.br/Downloads/sinapi-cadernos-tecnicos/SINAPI-CT-DETECCAO-DE-INCENDIO-E-ALARME.pdf" TargetMode="External"/><Relationship Id="rId2873" Type="http://schemas.openxmlformats.org/officeDocument/2006/relationships/hyperlink" Target="https://www.caixa.gov.br/Downloads/sinapi-cadernos-tecnicos/SINAPI-CT-DETECCAO-DE-INCENDIO-E-ALARME.pdf" TargetMode="External"/><Relationship Id="rId2874" Type="http://schemas.openxmlformats.org/officeDocument/2006/relationships/hyperlink" Target="https://www.caixa.gov.br/Downloads/sinapi-cadernos-tecnicos/SINAPI-CT-DETECCAO-DE-INCENDIO-E-ALARME.pdf" TargetMode="External"/><Relationship Id="rId2875" Type="http://schemas.openxmlformats.org/officeDocument/2006/relationships/hyperlink" Target="https://www.caixa.gov.br/Downloads/sinapi-cadernos-tecnicos/SINAPI-CT-DETECCAO-DE-INCENDIO-E-ALARME.pdf" TargetMode="External"/><Relationship Id="rId2876" Type="http://schemas.openxmlformats.org/officeDocument/2006/relationships/hyperlink" Target="https://www.caixa.gov.br/Downloads/sinapi-cadernos-tecnicos/SINAPI-CT-DETECCAO-DE-INCENDIO-E-ALARME.pdf" TargetMode="External"/><Relationship Id="rId2877" Type="http://schemas.openxmlformats.org/officeDocument/2006/relationships/hyperlink" Target="https://www.caixa.gov.br/Downloads/sinapi-cadernos-tecnicos/SINAPI-CT-DETECCAO-DE-INCENDIO-E-ALARME.pdf" TargetMode="External"/><Relationship Id="rId2878" Type="http://schemas.openxmlformats.org/officeDocument/2006/relationships/hyperlink" Target="https://www.caixa.gov.br/Downloads/sinapi-cadernos-tecnicos/SINAPI-CT-DETECCAO-DE-INCENDIO-E-ALARME.pdf" TargetMode="External"/><Relationship Id="rId2879" Type="http://schemas.openxmlformats.org/officeDocument/2006/relationships/hyperlink" Target="https://www.caixa.gov.br/Downloads/sinapi-cadernos-tecnicos/SINAPI-CT-DETECCAO-DE-INCENDIO-E-ALARME.pdf" TargetMode="External"/><Relationship Id="rId2880" Type="http://schemas.openxmlformats.org/officeDocument/2006/relationships/hyperlink" Target="https://www.caixa.gov.br/Downloads/sinapi-cadernos-tecnicos/SINAPI-CT-DISSIPADORES-DE-ENERGIA.pdf" TargetMode="External"/><Relationship Id="rId2881" Type="http://schemas.openxmlformats.org/officeDocument/2006/relationships/hyperlink" Target="https://www.caixa.gov.br/Downloads/sinapi-cadernos-tecnicos/SINAPI-CT-DISSIPADORES-DE-ENERGIA.pdf" TargetMode="External"/><Relationship Id="rId2882" Type="http://schemas.openxmlformats.org/officeDocument/2006/relationships/hyperlink" Target="https://www.caixa.gov.br/Downloads/sinapi-cadernos-tecnicos/SINAPI-CT-DISSIPADORES-DE-ENERGIA.pdf" TargetMode="External"/><Relationship Id="rId2883" Type="http://schemas.openxmlformats.org/officeDocument/2006/relationships/hyperlink" Target="https://www.caixa.gov.br/Downloads/sinapi-cadernos-tecnicos/SINAPI-CT-DISSIPADORES-DE-ENERGIA.pdf" TargetMode="External"/><Relationship Id="rId2884" Type="http://schemas.openxmlformats.org/officeDocument/2006/relationships/hyperlink" Target="https://www.caixa.gov.br/Downloads/sinapi-cadernos-tecnicos/SINAPI-CT-DISSIPADORES-DE-ENERGIA.pdf" TargetMode="External"/><Relationship Id="rId2885" Type="http://schemas.openxmlformats.org/officeDocument/2006/relationships/hyperlink" Target="https://www.caixa.gov.br/Downloads/sinapi-cadernos-tecnicos/SINAPI-CT-DISSIPADORES-DE-ENERGIA.pdf" TargetMode="External"/><Relationship Id="rId2886" Type="http://schemas.openxmlformats.org/officeDocument/2006/relationships/hyperlink" Target="https://www.caixa.gov.br/Downloads/sinapi-cadernos-tecnicos/SINAPI-CT-DISSIPADORES-DE-ENERGIA.pdf" TargetMode="External"/><Relationship Id="rId2887" Type="http://schemas.openxmlformats.org/officeDocument/2006/relationships/hyperlink" Target="https://www.caixa.gov.br/Downloads/sinapi-cadernos-tecnicos/SINAPI-CT-DISSIPADORES-DE-ENERGIA.pdf" TargetMode="External"/><Relationship Id="rId2888" Type="http://schemas.openxmlformats.org/officeDocument/2006/relationships/hyperlink" Target="https://www.caixa.gov.br/Downloads/sinapi-cadernos-tecnicos/SINAPI-CT-DISSIPADORES-DE-ENERGIA.pdf" TargetMode="External"/><Relationship Id="rId2889" Type="http://schemas.openxmlformats.org/officeDocument/2006/relationships/hyperlink" Target="https://www.caixa.gov.br/Downloads/sinapi-cadernos-tecnicos/SINAPI-CT-DISSIPADORES-DE-ENERGIA.pdf" TargetMode="External"/><Relationship Id="rId2890" Type="http://schemas.openxmlformats.org/officeDocument/2006/relationships/hyperlink" Target="https://www.caixa.gov.br/Downloads/sinapi-cadernos-tecnicos/SINAPI-CT-DISSIPADORES-DE-ENERGIA.pdf" TargetMode="External"/><Relationship Id="rId2891" Type="http://schemas.openxmlformats.org/officeDocument/2006/relationships/hyperlink" Target="https://www.caixa.gov.br/Downloads/sinapi-cadernos-tecnicos/SINAPI-CT-DISSIPADORES-DE-ENERGIA.pdf" TargetMode="External"/><Relationship Id="rId2892" Type="http://schemas.openxmlformats.org/officeDocument/2006/relationships/hyperlink" Target="https://www.caixa.gov.br/Downloads/sinapi-cadernos-tecnicos/SINAPI-CT-DISSIPADORES-DE-ENERGIA.pdf" TargetMode="External"/><Relationship Id="rId2893" Type="http://schemas.openxmlformats.org/officeDocument/2006/relationships/hyperlink" Target="https://www.caixa.gov.br/Downloads/sinapi-cadernos-tecnicos/SINAPI-CT-DISSIPADORES-DE-ENERGIA.pdf" TargetMode="External"/><Relationship Id="rId2894" Type="http://schemas.openxmlformats.org/officeDocument/2006/relationships/hyperlink" Target="https://www.caixa.gov.br/Downloads/sinapi-cadernos-tecnicos/SINAPI-CT-DISSIPADORES-DE-ENERGIA.pdf" TargetMode="External"/><Relationship Id="rId2895" Type="http://schemas.openxmlformats.org/officeDocument/2006/relationships/hyperlink" Target="https://www.caixa.gov.br/Downloads/sinapi-cadernos-tecnicos/SINAPI-CT-DRAGAGEM.pdf" TargetMode="External"/><Relationship Id="rId2896" Type="http://schemas.openxmlformats.org/officeDocument/2006/relationships/hyperlink" Target="https://www.caixa.gov.br/Downloads/sinapi-cadernos-tecnicos/SINAPI-CT-DRAGAGEM.pdf" TargetMode="External"/><Relationship Id="rId2897" Type="http://schemas.openxmlformats.org/officeDocument/2006/relationships/hyperlink" Target="https://www.caixa.gov.br/Downloads/sinapi-cadernos-tecnicos/SINAPI-CT-DRAGAGEM.pdf" TargetMode="External"/><Relationship Id="rId2898" Type="http://schemas.openxmlformats.org/officeDocument/2006/relationships/hyperlink" Target="https://www.caixa.gov.br/Downloads/sinapi-cadernos-tecnicos/SINAPI-CT-DRAGAGEM.pdf" TargetMode="External"/><Relationship Id="rId2899" Type="http://schemas.openxmlformats.org/officeDocument/2006/relationships/hyperlink" Target="https://www.caixa.gov.br/Downloads/sinapi-cadernos-tecnicos/SINAPI-CT-DRENAGEM-COM-GEOCOMPOSTOS.pdf" TargetMode="External"/><Relationship Id="rId2900" Type="http://schemas.openxmlformats.org/officeDocument/2006/relationships/hyperlink" Target="https://www.caixa.gov.br/Downloads/sinapi-cadernos-tecnicos/SINAPI-CT-DRENAGEM-COM-GEOCOMPOSTOS.pdf" TargetMode="External"/><Relationship Id="rId2901" Type="http://schemas.openxmlformats.org/officeDocument/2006/relationships/hyperlink" Target="https://www.caixa.gov.br/Downloads/sinapi-cadernos-tecnicos/SINAPI-CT-DRENAGEM-COM-GEOCOMPOSTOS.pdf" TargetMode="External"/><Relationship Id="rId2902" Type="http://schemas.openxmlformats.org/officeDocument/2006/relationships/hyperlink" Target="https://www.caixa.gov.br/Downloads/sinapi-cadernos-tecnicos/SINAPI-CT-DRENAGEM-COM-GEOCOMPOSTOS.pdf" TargetMode="External"/><Relationship Id="rId2903" Type="http://schemas.openxmlformats.org/officeDocument/2006/relationships/hyperlink" Target="https://www.caixa.gov.br/Downloads/sinapi-cadernos-tecnicos/SINAPI-CT-DRENAGEM-COM-GEOCOMPOSTOS.pdf" TargetMode="External"/><Relationship Id="rId2904" Type="http://schemas.openxmlformats.org/officeDocument/2006/relationships/hyperlink" Target="https://www.caixa.gov.br/Downloads/sinapi-cadernos-tecnicos/SINAPI-CT-DRENAGEM-COM-GEOCOMPOSTOS.pdf" TargetMode="External"/><Relationship Id="rId2905" Type="http://schemas.openxmlformats.org/officeDocument/2006/relationships/hyperlink" Target="https://www.caixa.gov.br/Downloads/sinapi-cadernos-tecnicos/SINAPI-CT-DRENAGEM-COM-GEOCOMPOSTOS.pdf" TargetMode="External"/><Relationship Id="rId2906" Type="http://schemas.openxmlformats.org/officeDocument/2006/relationships/hyperlink" Target="https://www.caixa.gov.br/Downloads/sinapi-cadernos-tecnicos/SINAPI-CT-DRENAGEM-COM-GEOCOMPOSTOS.pdf" TargetMode="External"/><Relationship Id="rId2907" Type="http://schemas.openxmlformats.org/officeDocument/2006/relationships/hyperlink" Target="https://www.caixa.gov.br/Downloads/sinapi-cadernos-tecnicos/SINAPI-CT-DRENAGEM-COM-GEOCOMPOSTOS.pdf" TargetMode="External"/><Relationship Id="rId2908" Type="http://schemas.openxmlformats.org/officeDocument/2006/relationships/hyperlink" Target="https://www.caixa.gov.br/Downloads/sinapi-cadernos-tecnicos/SINAPI-CT-DRENAGEM-COM-GEOCOMPOSTOS.pdf" TargetMode="External"/><Relationship Id="rId2909" Type="http://schemas.openxmlformats.org/officeDocument/2006/relationships/hyperlink" Target="https://www.caixa.gov.br/Downloads/sinapi-cadernos-tecnicos/SINAPI-CT-DRENAGEM-COM-GEOCOMPOSTOS.pdf" TargetMode="External"/><Relationship Id="rId2910" Type="http://schemas.openxmlformats.org/officeDocument/2006/relationships/hyperlink" Target="https://www.caixa.gov.br/Downloads/sinapi-cadernos-tecnicos/SINAPI-CT-DRENAGEM-COM-GEOCOMPOSTOS.pdf" TargetMode="External"/><Relationship Id="rId2911" Type="http://schemas.openxmlformats.org/officeDocument/2006/relationships/hyperlink" Target="https://www.caixa.gov.br/Downloads/sinapi-cadernos-tecnicos/SINAPI-CT-DRENAGEM-COM-GEOCOMPOSTOS.pdf" TargetMode="External"/><Relationship Id="rId2912" Type="http://schemas.openxmlformats.org/officeDocument/2006/relationships/hyperlink" Target="https://www.caixa.gov.br/Downloads/sinapi-cadernos-tecnicos/SINAPI-CT-DRENAGEM-COM-GEOCOMPOSTOS.pdf" TargetMode="External"/><Relationship Id="rId2913" Type="http://schemas.openxmlformats.org/officeDocument/2006/relationships/hyperlink" Target="https://www.caixa.gov.br/Downloads/sinapi-cadernos-tecnicos/SINAPI-CT-DRENAGEM-COM-GEOCOMPOSTOS.pdf" TargetMode="External"/><Relationship Id="rId2914" Type="http://schemas.openxmlformats.org/officeDocument/2006/relationships/hyperlink" Target="https://www.caixa.gov.br/Downloads/sinapi-cadernos-tecnicos/SINAPI-CT-DRENAGEM-COM-GEOCOMPOSTOS.pdf" TargetMode="External"/><Relationship Id="rId2915" Type="http://schemas.openxmlformats.org/officeDocument/2006/relationships/hyperlink" Target="https://www.caixa.gov.br/Downloads/sinapi-cadernos-tecnicos/SINAPI-CT-DRENAGEM-COM-GEOCOMPOSTOS.pdf" TargetMode="External"/><Relationship Id="rId2916" Type="http://schemas.openxmlformats.org/officeDocument/2006/relationships/hyperlink" Target="https://www.caixa.gov.br/Downloads/sinapi-cadernos-tecnicos/SINAPI-CT-DRENAGEM-COM-GEOCOMPOSTOS.pdf" TargetMode="External"/><Relationship Id="rId2917" Type="http://schemas.openxmlformats.org/officeDocument/2006/relationships/hyperlink" Target="https://www.caixa.gov.br/Downloads/sinapi-cadernos-tecnicos/SINAPI-CT-DRENAGEM-DE-AR-CONDICIONADO.pdf" TargetMode="External"/><Relationship Id="rId2918" Type="http://schemas.openxmlformats.org/officeDocument/2006/relationships/hyperlink" Target="https://www.caixa.gov.br/Downloads/sinapi-cadernos-tecnicos/SINAPI-CT-DRENAGEM-DE-AR-CONDICIONADO.pdf" TargetMode="External"/><Relationship Id="rId2919" Type="http://schemas.openxmlformats.org/officeDocument/2006/relationships/hyperlink" Target="https://www.caixa.gov.br/Downloads/sinapi-cadernos-tecnicos/SINAPI-CT-DRENAGEM-DE-AR-CONDICIONADO.pdf" TargetMode="External"/><Relationship Id="rId2920" Type="http://schemas.openxmlformats.org/officeDocument/2006/relationships/hyperlink" Target="https://www.caixa.gov.br/Downloads/sinapi-cadernos-tecnicos/SINAPI-CT-DRENAGEM-DE-AR-CONDICIONADO.pdf" TargetMode="External"/><Relationship Id="rId2921" Type="http://schemas.openxmlformats.org/officeDocument/2006/relationships/hyperlink" Target="https://www.caixa.gov.br/Downloads/sinapi-cadernos-tecnicos/SINAPI-CT-DRENAGEM-DE-AR-CONDICIONADO.pdf" TargetMode="External"/><Relationship Id="rId2922" Type="http://schemas.openxmlformats.org/officeDocument/2006/relationships/hyperlink" Target="https://www.caixa.gov.br/Downloads/sinapi-cadernos-tecnicos/SINAPI-CT-DRENAGEM-DE-AR-CONDICIONADO.pdf" TargetMode="External"/><Relationship Id="rId2923" Type="http://schemas.openxmlformats.org/officeDocument/2006/relationships/hyperlink" Target="https://www.caixa.gov.br/Downloads/sinapi-cadernos-tecnicos/SINAPI-CT-DRENAGEM-DE-AR-CONDICIONADO.pdf" TargetMode="External"/><Relationship Id="rId2924" Type="http://schemas.openxmlformats.org/officeDocument/2006/relationships/hyperlink" Target="https://www.caixa.gov.br/Downloads/sinapi-cadernos-tecnicos/SINAPI-CT-DRENAGEM-DE-AR-CONDICIONADO.pdf" TargetMode="External"/><Relationship Id="rId2925" Type="http://schemas.openxmlformats.org/officeDocument/2006/relationships/hyperlink" Target="https://www.caixa.gov.br/Downloads/sinapi-cadernos-tecnicos/SINAPI-CT-DRENAGEM-DE-AR-CONDICIONADO.pdf" TargetMode="External"/><Relationship Id="rId2926" Type="http://schemas.openxmlformats.org/officeDocument/2006/relationships/hyperlink" Target="https://www.caixa.gov.br/Downloads/sinapi-cadernos-tecnicos/SINAPI-CT-DRENAGEM-DE-AR-CONDICIONADO.pdf" TargetMode="External"/><Relationship Id="rId2927" Type="http://schemas.openxmlformats.org/officeDocument/2006/relationships/hyperlink" Target="https://www.caixa.gov.br/Downloads/sinapi-cadernos-tecnicos/SINAPI-CT-DRENAGEM-DE-AR-CONDICIONADO.pdf" TargetMode="External"/><Relationship Id="rId2928" Type="http://schemas.openxmlformats.org/officeDocument/2006/relationships/hyperlink" Target="https://www.caixa.gov.br/Downloads/sinapi-cadernos-tecnicos/SINAPI-CT-DRENAGEM-DE-AR-CONDICIONADO.pdf" TargetMode="External"/><Relationship Id="rId2929" Type="http://schemas.openxmlformats.org/officeDocument/2006/relationships/hyperlink" Target="https://www.caixa.gov.br/Downloads/sinapi-cadernos-tecnicos/SINAPI-CT-DRENAGEM-DE-AR-CONDICIONADO.pdf" TargetMode="External"/><Relationship Id="rId2930" Type="http://schemas.openxmlformats.org/officeDocument/2006/relationships/hyperlink" Target="https://www.caixa.gov.br/Downloads/sinapi-cadernos-tecnicos/SINAPI-CT-DRENAGEM-DE-AR-CONDICIONADO.pdf" TargetMode="External"/><Relationship Id="rId2931" Type="http://schemas.openxmlformats.org/officeDocument/2006/relationships/hyperlink" Target="https://www.caixa.gov.br/Downloads/sinapi-cadernos-tecnicos/SINAPI-CT-DRENAGEM-DE-AR-CONDICIONADO.pdf" TargetMode="External"/><Relationship Id="rId2932" Type="http://schemas.openxmlformats.org/officeDocument/2006/relationships/hyperlink" Target="https://www.caixa.gov.br/Downloads/sinapi-cadernos-tecnicos/SINAPI-CT-DRENAGEM-DE-AR-CONDICIONADO.pdf" TargetMode="External"/><Relationship Id="rId2933" Type="http://schemas.openxmlformats.org/officeDocument/2006/relationships/hyperlink" Target="https://www.caixa.gov.br/Downloads/sinapi-cadernos-tecnicos/SINAPI-CT-DRENOS.pdf" TargetMode="External"/><Relationship Id="rId2934" Type="http://schemas.openxmlformats.org/officeDocument/2006/relationships/hyperlink" Target="https://www.caixa.gov.br/Downloads/sinapi-cadernos-tecnicos/SINAPI-CT-DRENOS.pdf" TargetMode="External"/><Relationship Id="rId2935" Type="http://schemas.openxmlformats.org/officeDocument/2006/relationships/hyperlink" Target="https://www.caixa.gov.br/Downloads/sinapi-cadernos-tecnicos/SINAPI-CT-DRENOS.pdf" TargetMode="External"/><Relationship Id="rId2936" Type="http://schemas.openxmlformats.org/officeDocument/2006/relationships/hyperlink" Target="https://www.caixa.gov.br/Downloads/sinapi-cadernos-tecnicos/SINAPI-CT-DRENOS.pdf" TargetMode="External"/><Relationship Id="rId2937" Type="http://schemas.openxmlformats.org/officeDocument/2006/relationships/hyperlink" Target="https://www.caixa.gov.br/Downloads/sinapi-cadernos-tecnicos/SINAPI-CT-DRENOS.pdf" TargetMode="External"/><Relationship Id="rId2938" Type="http://schemas.openxmlformats.org/officeDocument/2006/relationships/hyperlink" Target="https://www.caixa.gov.br/Downloads/sinapi-cadernos-tecnicos/SINAPI-CT-DRENOS.pdf" TargetMode="External"/><Relationship Id="rId2939" Type="http://schemas.openxmlformats.org/officeDocument/2006/relationships/hyperlink" Target="https://www.caixa.gov.br/Downloads/sinapi-cadernos-tecnicos/SINAPI-CT-DRENOS.pdf" TargetMode="External"/><Relationship Id="rId2940" Type="http://schemas.openxmlformats.org/officeDocument/2006/relationships/hyperlink" Target="https://www.caixa.gov.br/Downloads/sinapi-cadernos-tecnicos/SINAPI-CT-DRENOS.pdf" TargetMode="External"/><Relationship Id="rId2941" Type="http://schemas.openxmlformats.org/officeDocument/2006/relationships/hyperlink" Target="https://www.caixa.gov.br/Downloads/sinapi-cadernos-tecnicos/SINAPI-CT-DRENOS.pdf" TargetMode="External"/><Relationship Id="rId2942" Type="http://schemas.openxmlformats.org/officeDocument/2006/relationships/hyperlink" Target="https://www.caixa.gov.br/Downloads/sinapi-cadernos-tecnicos/SINAPI-CT-DRENOS.pdf" TargetMode="External"/><Relationship Id="rId2943" Type="http://schemas.openxmlformats.org/officeDocument/2006/relationships/hyperlink" Target="https://www.caixa.gov.br/Downloads/sinapi-cadernos-tecnicos/SINAPI-CT-DRENOS.pdf" TargetMode="External"/><Relationship Id="rId2944" Type="http://schemas.openxmlformats.org/officeDocument/2006/relationships/hyperlink" Target="https://www.caixa.gov.br/Downloads/sinapi-cadernos-tecnicos/SINAPI-CT-DRENOS.pdf" TargetMode="External"/><Relationship Id="rId2945" Type="http://schemas.openxmlformats.org/officeDocument/2006/relationships/hyperlink" Target="https://www.caixa.gov.br/Downloads/sinapi-cadernos-tecnicos/SINAPI-CT-DRENOS.pdf" TargetMode="External"/><Relationship Id="rId2946" Type="http://schemas.openxmlformats.org/officeDocument/2006/relationships/hyperlink" Target="https://www.caixa.gov.br/Downloads/sinapi-cadernos-tecnicos/SINAPI-CT-DRENOS.pdf" TargetMode="External"/><Relationship Id="rId2947" Type="http://schemas.openxmlformats.org/officeDocument/2006/relationships/hyperlink" Target="https://www.caixa.gov.br/Downloads/sinapi-cadernos-tecnicos/SINAPI-CT-DRENOS.pdf" TargetMode="External"/><Relationship Id="rId2948" Type="http://schemas.openxmlformats.org/officeDocument/2006/relationships/hyperlink" Target="https://www.caixa.gov.br/Downloads/sinapi-cadernos-tecnicos/SINAPI-CT-DRENOS.pdf" TargetMode="External"/><Relationship Id="rId2949" Type="http://schemas.openxmlformats.org/officeDocument/2006/relationships/hyperlink" Target="https://www.caixa.gov.br/Downloads/sinapi-cadernos-tecnicos/SINAPI-CT-DRENOS.pdf" TargetMode="External"/><Relationship Id="rId2950" Type="http://schemas.openxmlformats.org/officeDocument/2006/relationships/hyperlink" Target="https://www.caixa.gov.br/Downloads/sinapi-cadernos-tecnicos/SINAPI-CT-DRENOS.pdf" TargetMode="External"/><Relationship Id="rId2951" Type="http://schemas.openxmlformats.org/officeDocument/2006/relationships/hyperlink" Target="https://www.caixa.gov.br/Downloads/sinapi-cadernos-tecnicos/SINAPI-CT-DRENOS.pdf" TargetMode="External"/><Relationship Id="rId2952" Type="http://schemas.openxmlformats.org/officeDocument/2006/relationships/hyperlink" Target="https://www.caixa.gov.br/Downloads/sinapi-cadernos-tecnicos/SINAPI-CT-DRENOS.pdf" TargetMode="External"/><Relationship Id="rId2953" Type="http://schemas.openxmlformats.org/officeDocument/2006/relationships/hyperlink" Target="https://www.caixa.gov.br/Downloads/sinapi-cadernos-tecnicos/SINAPI-CT-DRENOS.pdf" TargetMode="External"/><Relationship Id="rId2954" Type="http://schemas.openxmlformats.org/officeDocument/2006/relationships/hyperlink" Target="https://www.caixa.gov.br/Downloads/sinapi-cadernos-tecnicos/SINAPI-CT-DRENOS.pdf" TargetMode="External"/><Relationship Id="rId2955" Type="http://schemas.openxmlformats.org/officeDocument/2006/relationships/hyperlink" Target="https://www.caixa.gov.br/Downloads/sinapi-cadernos-tecnicos/SINAPI-CT-DRENOS.pdf" TargetMode="External"/><Relationship Id="rId2956" Type="http://schemas.openxmlformats.org/officeDocument/2006/relationships/hyperlink" Target="https://www.caixa.gov.br/Downloads/sinapi-cadernos-tecnicos/SINAPI-CT-DRENOS.pdf" TargetMode="External"/><Relationship Id="rId2957" Type="http://schemas.openxmlformats.org/officeDocument/2006/relationships/hyperlink" Target="https://www.caixa.gov.br/Downloads/sinapi-cadernos-tecnicos/SINAPI-CT-DRENOS.pdf" TargetMode="External"/><Relationship Id="rId2958" Type="http://schemas.openxmlformats.org/officeDocument/2006/relationships/hyperlink" Target="https://www.caixa.gov.br/Downloads/sinapi-cadernos-tecnicos/SINAPI-CT-DRENOS.pdf" TargetMode="External"/><Relationship Id="rId2959" Type="http://schemas.openxmlformats.org/officeDocument/2006/relationships/hyperlink" Target="https://www.caixa.gov.br/Downloads/sinapi-cadernos-tecnicos/SINAPI-CT-DRENOS.pdf" TargetMode="External"/><Relationship Id="rId2960" Type="http://schemas.openxmlformats.org/officeDocument/2006/relationships/hyperlink" Target="https://www.caixa.gov.br/Downloads/sinapi-cadernos-tecnicos/SINAPI-CT-DRENOS.pdf" TargetMode="External"/><Relationship Id="rId2961" Type="http://schemas.openxmlformats.org/officeDocument/2006/relationships/hyperlink" Target="https://www.caixa.gov.br/Downloads/sinapi-cadernos-tecnicos/SINAPI-CT-DRENOS.pdf" TargetMode="External"/><Relationship Id="rId2962" Type="http://schemas.openxmlformats.org/officeDocument/2006/relationships/hyperlink" Target="https://www.caixa.gov.br/Downloads/sinapi-cadernos-tecnicos/SINAPI-CT-DRENOS.pdf" TargetMode="External"/><Relationship Id="rId2963" Type="http://schemas.openxmlformats.org/officeDocument/2006/relationships/hyperlink" Target="https://www.caixa.gov.br/Downloads/sinapi-cadernos-tecnicos/SINAPI-CT-DRENOS.pdf" TargetMode="External"/><Relationship Id="rId2964" Type="http://schemas.openxmlformats.org/officeDocument/2006/relationships/hyperlink" Target="https://www.caixa.gov.br/Downloads/sinapi-cadernos-tecnicos/SINAPI-CT-DRENOS.pdf" TargetMode="External"/><Relationship Id="rId2965" Type="http://schemas.openxmlformats.org/officeDocument/2006/relationships/hyperlink" Target="https://www.caixa.gov.br/Downloads/sinapi-cadernos-tecnicos/SINAPI-CT-DRENOS.pdf" TargetMode="External"/><Relationship Id="rId2966" Type="http://schemas.openxmlformats.org/officeDocument/2006/relationships/hyperlink" Target="https://www.caixa.gov.br/Downloads/sinapi-cadernos-tecnicos/SINAPI-CT-DRENOS.pdf" TargetMode="External"/><Relationship Id="rId2967" Type="http://schemas.openxmlformats.org/officeDocument/2006/relationships/hyperlink" Target="https://www.caixa.gov.br/Downloads/sinapi-cadernos-tecnicos/SINAPI-CT-DRENOS.pdf" TargetMode="External"/><Relationship Id="rId2968" Type="http://schemas.openxmlformats.org/officeDocument/2006/relationships/hyperlink" Target="https://www.caixa.gov.br/Downloads/sinapi-cadernos-tecnicos/SINAPI-CT-DRENOS.pdf" TargetMode="External"/><Relationship Id="rId2969" Type="http://schemas.openxmlformats.org/officeDocument/2006/relationships/hyperlink" Target="https://www.caixa.gov.br/Downloads/sinapi-cadernos-tecnicos/SINAPI-CT-DRENOS.pdf" TargetMode="External"/><Relationship Id="rId2970" Type="http://schemas.openxmlformats.org/officeDocument/2006/relationships/hyperlink" Target="https://www.caixa.gov.br/Downloads/sinapi-cadernos-tecnicos/SINAPI-CT-DRENOS.pdf" TargetMode="External"/><Relationship Id="rId2971" Type="http://schemas.openxmlformats.org/officeDocument/2006/relationships/hyperlink" Target="https://www.caixa.gov.br/Downloads/sinapi-cadernos-tecnicos/SINAPI-CT-DRENOS.pdf" TargetMode="External"/><Relationship Id="rId2972" Type="http://schemas.openxmlformats.org/officeDocument/2006/relationships/hyperlink" Target="https://www.caixa.gov.br/Downloads/sinapi-cadernos-tecnicos/SINAPI-CT-DRENOS.pdf" TargetMode="External"/><Relationship Id="rId2973" Type="http://schemas.openxmlformats.org/officeDocument/2006/relationships/hyperlink" Target="https://www.caixa.gov.br/Downloads/sinapi-cadernos-tecnicos/SINAPI-CT-DRENOS.pdf" TargetMode="External"/><Relationship Id="rId2974" Type="http://schemas.openxmlformats.org/officeDocument/2006/relationships/hyperlink" Target="https://www.caixa.gov.br/Downloads/sinapi-cadernos-tecnicos/SINAPI-CT-DRENOS.pdf" TargetMode="External"/><Relationship Id="rId2975" Type="http://schemas.openxmlformats.org/officeDocument/2006/relationships/hyperlink" Target="https://www.caixa.gov.br/Downloads/sinapi-cadernos-tecnicos/SINAPI-CT-DRENOS.pdf" TargetMode="External"/><Relationship Id="rId2976" Type="http://schemas.openxmlformats.org/officeDocument/2006/relationships/hyperlink" Target="https://www.caixa.gov.br/Downloads/sinapi-cadernos-tecnicos/SINAPI-CT-DRENOS.pdf" TargetMode="External"/><Relationship Id="rId2977" Type="http://schemas.openxmlformats.org/officeDocument/2006/relationships/hyperlink" Target="https://www.caixa.gov.br/Downloads/sinapi-cadernos-tecnicos/SINAPI-CT-DRENOS.pdf" TargetMode="External"/><Relationship Id="rId2978" Type="http://schemas.openxmlformats.org/officeDocument/2006/relationships/hyperlink" Target="https://www.caixa.gov.br/Downloads/sinapi-cadernos-tecnicos/SINAPI-CT-DRENOS.pdf" TargetMode="External"/><Relationship Id="rId2979" Type="http://schemas.openxmlformats.org/officeDocument/2006/relationships/hyperlink" Target="https://www.caixa.gov.br/Downloads/sinapi-cadernos-tecnicos/SINAPI-CT-DRENOS.pdf" TargetMode="External"/><Relationship Id="rId2980" Type="http://schemas.openxmlformats.org/officeDocument/2006/relationships/hyperlink" Target="https://www.caixa.gov.br/Downloads/sinapi-cadernos-tecnicos/SINAPI-CT-DRENOS.pdf" TargetMode="External"/><Relationship Id="rId2981" Type="http://schemas.openxmlformats.org/officeDocument/2006/relationships/hyperlink" Target="https://www.caixa.gov.br/Downloads/sinapi-cadernos-tecnicos/SINAPI-CT-DRENOS.pdf" TargetMode="External"/><Relationship Id="rId2982" Type="http://schemas.openxmlformats.org/officeDocument/2006/relationships/hyperlink" Target="https://www.caixa.gov.br/Downloads/sinapi-cadernos-tecnicos/SINAPI-CT-DRENOS.pdf" TargetMode="External"/><Relationship Id="rId2983" Type="http://schemas.openxmlformats.org/officeDocument/2006/relationships/hyperlink" Target="https://www.caixa.gov.br/Downloads/sinapi-cadernos-tecnicos/SINAPI-CT-DRENOS.pdf" TargetMode="External"/><Relationship Id="rId2984" Type="http://schemas.openxmlformats.org/officeDocument/2006/relationships/hyperlink" Target="https://www.caixa.gov.br/Downloads/sinapi-cadernos-tecnicos/SINAPI-CT-DRENOS.pdf" TargetMode="External"/><Relationship Id="rId2985" Type="http://schemas.openxmlformats.org/officeDocument/2006/relationships/hyperlink" Target="https://www.caixa.gov.br/Downloads/sinapi-cadernos-tecnicos/SINAPI-CT-DUTOS-PARA-AR-CONDICIONADO.pdf" TargetMode="External"/><Relationship Id="rId2986" Type="http://schemas.openxmlformats.org/officeDocument/2006/relationships/hyperlink" Target="https://www.caixa.gov.br/Downloads/sinapi-cadernos-tecnicos/SINAPI-CT-DUTOS-PARA-AR-CONDICIONADO.pdf" TargetMode="External"/><Relationship Id="rId2987" Type="http://schemas.openxmlformats.org/officeDocument/2006/relationships/hyperlink" Target="https://www.caixa.gov.br/Downloads/sinapi-cadernos-tecnicos/SINAPI-CT-DUTOS-PARA-AR-CONDICIONADO.pdf" TargetMode="External"/><Relationship Id="rId2988" Type="http://schemas.openxmlformats.org/officeDocument/2006/relationships/hyperlink" Target="https://www.caixa.gov.br/Downloads/sinapi-cadernos-tecnicos/SINAPI-CT-DUTOS-PARA-AR-CONDICIONADO.pdf" TargetMode="External"/><Relationship Id="rId2989" Type="http://schemas.openxmlformats.org/officeDocument/2006/relationships/hyperlink" Target="https://www.caixa.gov.br/Downloads/sinapi-cadernos-tecnicos/SINAPI-CT-DUTOS-PARA-AR-CONDICIONADO.pdf" TargetMode="External"/><Relationship Id="rId2990" Type="http://schemas.openxmlformats.org/officeDocument/2006/relationships/hyperlink" Target="https://www.caixa.gov.br/Downloads/sinapi-cadernos-tecnicos/SINAPI-CT-DUTOS-PARA-AR-CONDICIONADO.pdf" TargetMode="External"/><Relationship Id="rId2991" Type="http://schemas.openxmlformats.org/officeDocument/2006/relationships/hyperlink" Target="https://www.caixa.gov.br/Downloads/sinapi-cadernos-tecnicos/SINAPI-CT-DUTOS-PARA-AR-CONDICIONADO.pdf" TargetMode="External"/><Relationship Id="rId2992" Type="http://schemas.openxmlformats.org/officeDocument/2006/relationships/hyperlink" Target="https://www.caixa.gov.br/Downloads/sinapi-cadernos-tecnicos/SINAPI-CT-DUTOS-PARA-AR-CONDICIONADO.pdf" TargetMode="External"/><Relationship Id="rId2993" Type="http://schemas.openxmlformats.org/officeDocument/2006/relationships/hyperlink" Target="https://www.caixa.gov.br/Downloads/sinapi-cadernos-tecnicos/SINAPI-CT-DUTOS-PARA-AR-CONDICIONADO.pdf" TargetMode="External"/><Relationship Id="rId2994" Type="http://schemas.openxmlformats.org/officeDocument/2006/relationships/hyperlink" Target="https://www.caixa.gov.br/Downloads/sinapi-cadernos-tecnicos/SINAPI-CT-DUTOS-PARA-AR-CONDICIONADO.pdf" TargetMode="External"/><Relationship Id="rId2995" Type="http://schemas.openxmlformats.org/officeDocument/2006/relationships/hyperlink" Target="https://www.caixa.gov.br/Downloads/sinapi-cadernos-tecnicos/SINAPI-CT-DUTOS-PARA-AR-CONDICIONADO.pdf" TargetMode="External"/><Relationship Id="rId2996" Type="http://schemas.openxmlformats.org/officeDocument/2006/relationships/hyperlink" Target="https://www.caixa.gov.br/Downloads/sinapi-cadernos-tecnicos/SINAPI-CT-DUTOS-PARA-AR-CONDICIONADO.pdf" TargetMode="External"/><Relationship Id="rId2997" Type="http://schemas.openxmlformats.org/officeDocument/2006/relationships/hyperlink" Target="https://www.caixa.gov.br/Downloads/sinapi-cadernos-tecnicos/SINAPI-CT-DUTOS-PARA-AR-CONDICIONADO.pdf" TargetMode="External"/><Relationship Id="rId2998" Type="http://schemas.openxmlformats.org/officeDocument/2006/relationships/hyperlink" Target="https://www.caixa.gov.br/Downloads/sinapi-cadernos-tecnicos/SINAPI-CT-DUTOS-PARA-AR-CONDICIONADO.pdf" TargetMode="External"/><Relationship Id="rId2999" Type="http://schemas.openxmlformats.org/officeDocument/2006/relationships/hyperlink" Target="https://www.caixa.gov.br/Downloads/sinapi-cadernos-tecnicos/SINAPI-CT-DUTOS-PARA-AR-CONDICIONADO.pdf" TargetMode="External"/><Relationship Id="rId3000" Type="http://schemas.openxmlformats.org/officeDocument/2006/relationships/hyperlink" Target="https://www.caixa.gov.br/Downloads/sinapi-cadernos-tecnicos/SINAPI-CT-DUTOS-PARA-AR-CONDICIONADO.pdf" TargetMode="External"/><Relationship Id="rId3001" Type="http://schemas.openxmlformats.org/officeDocument/2006/relationships/hyperlink" Target="https://www.caixa.gov.br/Downloads/sinapi-cadernos-tecnicos/SINAPI-CT-DUTOS-PARA-AR-CONDICIONADO.pdf" TargetMode="External"/><Relationship Id="rId3002" Type="http://schemas.openxmlformats.org/officeDocument/2006/relationships/hyperlink" Target="https://www.caixa.gov.br/Downloads/sinapi-cadernos-tecnicos/SINAPI-CT-DUTOS-PARA-AR-CONDICIONADO.pdf" TargetMode="External"/><Relationship Id="rId3003" Type="http://schemas.openxmlformats.org/officeDocument/2006/relationships/hyperlink" Target="https://www.caixa.gov.br/Downloads/sinapi-cadernos-tecnicos/SINAPI-CT-DUTOS-PARA-AR-CONDICIONADO.pdf" TargetMode="External"/><Relationship Id="rId3004" Type="http://schemas.openxmlformats.org/officeDocument/2006/relationships/hyperlink" Target="https://www.caixa.gov.br/Downloads/sinapi-cadernos-tecnicos/SINAPI-CT-DUTOS-PARA-AR-CONDICIONADO.pdf" TargetMode="External"/><Relationship Id="rId3005" Type="http://schemas.openxmlformats.org/officeDocument/2006/relationships/hyperlink" Target="https://www.caixa.gov.br/Downloads/sinapi-cadernos-tecnicos/SINAPI-CT-DUTOS-PARA-AR-CONDICIONADO.pdf" TargetMode="External"/><Relationship Id="rId3006" Type="http://schemas.openxmlformats.org/officeDocument/2006/relationships/hyperlink" Target="https://www.caixa.gov.br/Downloads/sinapi-cadernos-tecnicos/SINAPI-CT-DUTOS-PARA-AR-CONDICIONADO.pdf" TargetMode="External"/><Relationship Id="rId3007" Type="http://schemas.openxmlformats.org/officeDocument/2006/relationships/hyperlink" Target="https://www.caixa.gov.br/Downloads/sinapi-cadernos-tecnicos/SINAPI-CT-DUTOS-PARA-AR-CONDICIONADO.pdf" TargetMode="External"/><Relationship Id="rId3008" Type="http://schemas.openxmlformats.org/officeDocument/2006/relationships/hyperlink" Target="https://www.caixa.gov.br/Downloads/sinapi-cadernos-tecnicos/SINAPI-CT-DUTOS-PARA-AR-CONDICIONADO.pdf" TargetMode="External"/><Relationship Id="rId3009" Type="http://schemas.openxmlformats.org/officeDocument/2006/relationships/hyperlink" Target="https://www.caixa.gov.br/Downloads/sinapi-cadernos-tecnicos/SINAPI-CT-DUTOS-PARA-AR-CONDICIONADO.pdf" TargetMode="External"/><Relationship Id="rId3010" Type="http://schemas.openxmlformats.org/officeDocument/2006/relationships/hyperlink" Target="https://www.caixa.gov.br/Downloads/sinapi-cadernos-tecnicos/SINAPI-CT-DUTOS-PARA-AR-CONDICIONADO.pdf" TargetMode="External"/><Relationship Id="rId3011" Type="http://schemas.openxmlformats.org/officeDocument/2006/relationships/hyperlink" Target="https://www.caixa.gov.br/Downloads/sinapi-cadernos-tecnicos/SINAPI-CT-DUTOS-PARA-AR-CONDICIONADO.pdf" TargetMode="External"/><Relationship Id="rId3012" Type="http://schemas.openxmlformats.org/officeDocument/2006/relationships/hyperlink" Target="https://www.caixa.gov.br/Downloads/sinapi-cadernos-tecnicos/SINAPI-CT-DUTOS-PARA-AR-CONDICIONADO.pdf" TargetMode="External"/><Relationship Id="rId3013" Type="http://schemas.openxmlformats.org/officeDocument/2006/relationships/hyperlink" Target="https://www.caixa.gov.br/Downloads/sinapi-cadernos-tecnicos/SINAPI-CT-DUTOS-PARA-AR-CONDICIONADO.pdf" TargetMode="External"/><Relationship Id="rId3014" Type="http://schemas.openxmlformats.org/officeDocument/2006/relationships/hyperlink" Target="https://www.caixa.gov.br/Downloads/sinapi-cadernos-tecnicos/SINAPI-CT-DUTOS-PARA-AR-CONDICIONADO.pdf" TargetMode="External"/><Relationship Id="rId3015" Type="http://schemas.openxmlformats.org/officeDocument/2006/relationships/hyperlink" Target="https://www.caixa.gov.br/Downloads/sinapi-cadernos-tecnicos/SINAPI-CT-DUTOS-PARA-AR-CONDICIONADO.pdf" TargetMode="External"/><Relationship Id="rId3016" Type="http://schemas.openxmlformats.org/officeDocument/2006/relationships/hyperlink" Target="https://www.caixa.gov.br/Downloads/sinapi-cadernos-tecnicos/SINAPI-CT-DUTOS-PARA-AR-CONDICIONADO.pdf" TargetMode="External"/><Relationship Id="rId3017" Type="http://schemas.openxmlformats.org/officeDocument/2006/relationships/hyperlink" Target="https://www.caixa.gov.br/Downloads/sinapi-cadernos-tecnicos/SINAPI-CT-DUTOS-PARA-AR-CONDICIONADO.pdf" TargetMode="External"/><Relationship Id="rId3018" Type="http://schemas.openxmlformats.org/officeDocument/2006/relationships/hyperlink" Target="https://www.caixa.gov.br/Downloads/sinapi-cadernos-tecnicos/SINAPI-CT-DUTOS-PARA-AR-CONDICIONADO.pdf" TargetMode="External"/><Relationship Id="rId3019" Type="http://schemas.openxmlformats.org/officeDocument/2006/relationships/hyperlink" Target="https://www.caixa.gov.br/Downloads/sinapi-cadernos-tecnicos/SINAPI-CT-DUTOS-PARA-AR-CONDICIONADO.pdf" TargetMode="External"/><Relationship Id="rId3020" Type="http://schemas.openxmlformats.org/officeDocument/2006/relationships/hyperlink" Target="https://www.caixa.gov.br/Downloads/sinapi-cadernos-tecnicos/SINAPI-CT-DUTOS-PARA-AR-CONDICIONADO.pdf" TargetMode="External"/><Relationship Id="rId3021" Type="http://schemas.openxmlformats.org/officeDocument/2006/relationships/hyperlink" Target="https://www.caixa.gov.br/Downloads/sinapi-cadernos-tecnicos/SINAPI-CT-DUTOS-PARA-AR-CONDICIONADO.pdf" TargetMode="External"/><Relationship Id="rId3022" Type="http://schemas.openxmlformats.org/officeDocument/2006/relationships/hyperlink" Target="https://www.caixa.gov.br/Downloads/sinapi-cadernos-tecnicos/SINAPI-CT-DUTOS-PARA-AR-CONDICIONADO.pdf" TargetMode="External"/><Relationship Id="rId3023" Type="http://schemas.openxmlformats.org/officeDocument/2006/relationships/hyperlink" Target="https://www.caixa.gov.br/Downloads/sinapi-cadernos-tecnicos/SINAPI-CT-DUTOS-PARA-AR-CONDICIONADO.pdf" TargetMode="External"/><Relationship Id="rId3024" Type="http://schemas.openxmlformats.org/officeDocument/2006/relationships/hyperlink" Target="https://www.caixa.gov.br/Downloads/sinapi-cadernos-tecnicos/SINAPI-CT-DUTOS-PARA-AR-CONDICIONADO.pdf" TargetMode="External"/><Relationship Id="rId3025" Type="http://schemas.openxmlformats.org/officeDocument/2006/relationships/hyperlink" Target="https://www.caixa.gov.br/Downloads/sinapi-cadernos-tecnicos/SINAPI-CT-DUTOS-PARA-AR-CONDICIONADO.pdf" TargetMode="External"/><Relationship Id="rId3026" Type="http://schemas.openxmlformats.org/officeDocument/2006/relationships/hyperlink" Target="https://www.caixa.gov.br/Downloads/sinapi-cadernos-tecnicos/SINAPI-CT-DUTOS-PARA-AR-CONDICIONADO.pdf" TargetMode="External"/><Relationship Id="rId3027" Type="http://schemas.openxmlformats.org/officeDocument/2006/relationships/hyperlink" Target="https://www.caixa.gov.br/Downloads/sinapi-cadernos-tecnicos/SINAPI-CT-DUTOS-PARA-AR-CONDICIONADO.pdf" TargetMode="External"/><Relationship Id="rId3028" Type="http://schemas.openxmlformats.org/officeDocument/2006/relationships/hyperlink" Target="https://www.caixa.gov.br/Downloads/sinapi-cadernos-tecnicos/SINAPI-CT-DUTOS-PARA-AR-CONDICIONADO.pdf" TargetMode="External"/><Relationship Id="rId3029" Type="http://schemas.openxmlformats.org/officeDocument/2006/relationships/hyperlink" Target="https://www.caixa.gov.br/Downloads/sinapi-cadernos-tecnicos/SINAPI-CT-DUTOS-PARA-AR-CONDICIONADO.pdf" TargetMode="External"/><Relationship Id="rId3030" Type="http://schemas.openxmlformats.org/officeDocument/2006/relationships/hyperlink" Target="https://www.caixa.gov.br/Downloads/sinapi-cadernos-tecnicos/SINAPI-CT-DUTOS-PARA-AR-CONDICIONADO.pdf" TargetMode="External"/><Relationship Id="rId3031" Type="http://schemas.openxmlformats.org/officeDocument/2006/relationships/hyperlink" Target="https://www.caixa.gov.br/Downloads/sinapi-cadernos-tecnicos/SINAPI-CT-DUTOS-PARA-AR-CONDICIONADO.pdf" TargetMode="External"/><Relationship Id="rId3032" Type="http://schemas.openxmlformats.org/officeDocument/2006/relationships/hyperlink" Target="https://www.caixa.gov.br/Downloads/sinapi-cadernos-tecnicos/SINAPI-CT-DUTOS-PARA-AR-CONDICIONADO.pdf" TargetMode="External"/><Relationship Id="rId3033" Type="http://schemas.openxmlformats.org/officeDocument/2006/relationships/hyperlink" Target="https://www.caixa.gov.br/Downloads/sinapi-cadernos-tecnicos/SINAPI-CT-DUTOS-PARA-AR-CONDICIONADO.pdf" TargetMode="External"/><Relationship Id="rId3034" Type="http://schemas.openxmlformats.org/officeDocument/2006/relationships/hyperlink" Target="https://www.caixa.gov.br/Downloads/sinapi-cadernos-tecnicos/SINAPI-CT-ELETROCALHAS.pdf" TargetMode="External"/><Relationship Id="rId3035" Type="http://schemas.openxmlformats.org/officeDocument/2006/relationships/hyperlink" Target="https://www.caixa.gov.br/Downloads/sinapi-cadernos-tecnicos/SINAPI-CT-ELETROCALHAS.pdf" TargetMode="External"/><Relationship Id="rId3036" Type="http://schemas.openxmlformats.org/officeDocument/2006/relationships/hyperlink" Target="https://www.caixa.gov.br/Downloads/sinapi-cadernos-tecnicos/SINAPI-CT-ELETROCALHAS.pdf" TargetMode="External"/><Relationship Id="rId3037" Type="http://schemas.openxmlformats.org/officeDocument/2006/relationships/hyperlink" Target="https://www.caixa.gov.br/Downloads/sinapi-cadernos-tecnicos/SINAPI-CT-ELETROCALHAS.pdf" TargetMode="External"/><Relationship Id="rId3038" Type="http://schemas.openxmlformats.org/officeDocument/2006/relationships/hyperlink" Target="https://www.caixa.gov.br/Downloads/sinapi-cadernos-tecnicos/SINAPI-CT-ELETROCALHAS.pdf" TargetMode="External"/><Relationship Id="rId3039" Type="http://schemas.openxmlformats.org/officeDocument/2006/relationships/hyperlink" Target="https://www.caixa.gov.br/Downloads/sinapi-cadernos-tecnicos/SINAPI-CT-ELETROCALHAS.pdf" TargetMode="External"/><Relationship Id="rId3040" Type="http://schemas.openxmlformats.org/officeDocument/2006/relationships/hyperlink" Target="https://www.caixa.gov.br/Downloads/sinapi-cadernos-tecnicos/SINAPI-CT-ELETROCALHAS.pdf" TargetMode="External"/><Relationship Id="rId3041" Type="http://schemas.openxmlformats.org/officeDocument/2006/relationships/hyperlink" Target="https://www.caixa.gov.br/Downloads/sinapi-cadernos-tecnicos/SINAPI-CT-ELETROCALHAS.pdf" TargetMode="External"/><Relationship Id="rId3042" Type="http://schemas.openxmlformats.org/officeDocument/2006/relationships/hyperlink" Target="https://www.caixa.gov.br/Downloads/sinapi-cadernos-tecnicos/SINAPI-CT-ELETROCALHAS.pdf" TargetMode="External"/><Relationship Id="rId3043" Type="http://schemas.openxmlformats.org/officeDocument/2006/relationships/hyperlink" Target="https://www.caixa.gov.br/Downloads/sinapi-cadernos-tecnicos/SINAPI-CT-ELETROCALHAS.pdf" TargetMode="External"/><Relationship Id="rId3044" Type="http://schemas.openxmlformats.org/officeDocument/2006/relationships/hyperlink" Target="https://www.caixa.gov.br/Downloads/sinapi-cadernos-tecnicos/SINAPI-CT-ELETROCALHAS.pdf" TargetMode="External"/><Relationship Id="rId3045" Type="http://schemas.openxmlformats.org/officeDocument/2006/relationships/hyperlink" Target="https://www.caixa.gov.br/Downloads/sinapi-cadernos-tecnicos/SINAPI-CT-ELETROCALHAS.pdf" TargetMode="External"/><Relationship Id="rId3046" Type="http://schemas.openxmlformats.org/officeDocument/2006/relationships/hyperlink" Target="https://www.caixa.gov.br/Downloads/sinapi-cadernos-tecnicos/SINAPI-CT-ELETROCALHAS.pdf" TargetMode="External"/><Relationship Id="rId3047" Type="http://schemas.openxmlformats.org/officeDocument/2006/relationships/hyperlink" Target="https://www.caixa.gov.br/Downloads/sinapi-cadernos-tecnicos/SINAPI-CT-ELETROCALHAS.pdf" TargetMode="External"/><Relationship Id="rId3048" Type="http://schemas.openxmlformats.org/officeDocument/2006/relationships/hyperlink" Target="https://www.caixa.gov.br/Downloads/sinapi-cadernos-tecnicos/SINAPI-CT-ELETROCALHAS.pdf" TargetMode="External"/><Relationship Id="rId3049" Type="http://schemas.openxmlformats.org/officeDocument/2006/relationships/hyperlink" Target="https://www.caixa.gov.br/Downloads/sinapi-cadernos-tecnicos/SINAPI-CT-ELETROCALHAS.pdf" TargetMode="External"/><Relationship Id="rId3050" Type="http://schemas.openxmlformats.org/officeDocument/2006/relationships/hyperlink" Target="https://www.caixa.gov.br/Downloads/sinapi-cadernos-tecnicos/SINAPI-CT-ELETROCALHAS.pdf" TargetMode="External"/><Relationship Id="rId3051" Type="http://schemas.openxmlformats.org/officeDocument/2006/relationships/hyperlink" Target="https://www.caixa.gov.br/Downloads/sinapi-cadernos-tecnicos/SINAPI-CT-ELETROCALHAS.pdf" TargetMode="External"/><Relationship Id="rId3052" Type="http://schemas.openxmlformats.org/officeDocument/2006/relationships/hyperlink" Target="https://www.caixa.gov.br/Downloads/sinapi-cadernos-tecnicos/SINAPI-CT-ELETROCALHAS.pdf" TargetMode="External"/><Relationship Id="rId3053" Type="http://schemas.openxmlformats.org/officeDocument/2006/relationships/hyperlink" Target="https://www.caixa.gov.br/Downloads/sinapi-cadernos-tecnicos/SINAPI-CT-ELETROCALHAS.pdf" TargetMode="External"/><Relationship Id="rId3054" Type="http://schemas.openxmlformats.org/officeDocument/2006/relationships/hyperlink" Target="https://www.caixa.gov.br/Downloads/sinapi-cadernos-tecnicos/SINAPI-CT-ELETROCALHAS.pdf" TargetMode="External"/><Relationship Id="rId3055" Type="http://schemas.openxmlformats.org/officeDocument/2006/relationships/hyperlink" Target="https://www.caixa.gov.br/Downloads/sinapi-cadernos-tecnicos/SINAPI-CT-ELETROCALHAS.pdf" TargetMode="External"/><Relationship Id="rId3056" Type="http://schemas.openxmlformats.org/officeDocument/2006/relationships/hyperlink" Target="https://www.caixa.gov.br/Downloads/sinapi-cadernos-tecnicos/SINAPI-CT-ELETROCALHAS.pdf" TargetMode="External"/><Relationship Id="rId3057" Type="http://schemas.openxmlformats.org/officeDocument/2006/relationships/hyperlink" Target="https://www.caixa.gov.br/Downloads/sinapi-cadernos-tecnicos/SINAPI-CT-ELETROCALHAS.pdf" TargetMode="External"/><Relationship Id="rId3058" Type="http://schemas.openxmlformats.org/officeDocument/2006/relationships/hyperlink" Target="https://www.caixa.gov.br/Downloads/sinapi-cadernos-tecnicos/SINAPI-CT-ELETROCALHAS.pdf" TargetMode="External"/><Relationship Id="rId3059" Type="http://schemas.openxmlformats.org/officeDocument/2006/relationships/hyperlink" Target="https://www.caixa.gov.br/Downloads/sinapi-cadernos-tecnicos/SINAPI-CT-ELETROCALHAS.pdf" TargetMode="External"/><Relationship Id="rId3060" Type="http://schemas.openxmlformats.org/officeDocument/2006/relationships/hyperlink" Target="https://www.caixa.gov.br/Downloads/sinapi-cadernos-tecnicos/SINAPI-CT-ELETROCALHAS.pdf" TargetMode="External"/><Relationship Id="rId3061" Type="http://schemas.openxmlformats.org/officeDocument/2006/relationships/hyperlink" Target="https://www.caixa.gov.br/Downloads/sinapi-cadernos-tecnicos/SINAPI-CT-ELETROCALHAS.pdf" TargetMode="External"/><Relationship Id="rId3062" Type="http://schemas.openxmlformats.org/officeDocument/2006/relationships/hyperlink" Target="https://www.caixa.gov.br/Downloads/sinapi-cadernos-tecnicos/SINAPI-CT-ELETROCALHAS.pdf" TargetMode="External"/><Relationship Id="rId3063" Type="http://schemas.openxmlformats.org/officeDocument/2006/relationships/hyperlink" Target="https://www.caixa.gov.br/Downloads/sinapi-cadernos-tecnicos/SINAPI-CT-ELETROCALHAS.pdf" TargetMode="External"/><Relationship Id="rId3064" Type="http://schemas.openxmlformats.org/officeDocument/2006/relationships/hyperlink" Target="https://www.caixa.gov.br/Downloads/sinapi-cadernos-tecnicos/SINAPI-CT-ELETROCALHAS.pdf" TargetMode="External"/><Relationship Id="rId3065" Type="http://schemas.openxmlformats.org/officeDocument/2006/relationships/hyperlink" Target="https://www.caixa.gov.br/Downloads/sinapi-cadernos-tecnicos/SINAPI-CT-ELETROCALHAS.pdf" TargetMode="External"/><Relationship Id="rId3066" Type="http://schemas.openxmlformats.org/officeDocument/2006/relationships/hyperlink" Target="https://www.caixa.gov.br/Downloads/sinapi-cadernos-tecnicos/SINAPI-CT-ELETROCALHAS.pdf" TargetMode="External"/><Relationship Id="rId3067" Type="http://schemas.openxmlformats.org/officeDocument/2006/relationships/hyperlink" Target="https://www.caixa.gov.br/Downloads/sinapi-cadernos-tecnicos/SINAPI-CT-ELETROCALHAS.pdf" TargetMode="External"/><Relationship Id="rId3068" Type="http://schemas.openxmlformats.org/officeDocument/2006/relationships/hyperlink" Target="https://www.caixa.gov.br/Downloads/sinapi-cadernos-tecnicos/SINAPI-CT-ELETROCALHAS.pdf" TargetMode="External"/><Relationship Id="rId3069" Type="http://schemas.openxmlformats.org/officeDocument/2006/relationships/hyperlink" Target="https://www.caixa.gov.br/Downloads/sinapi-cadernos-tecnicos/SINAPI-CT-ELETROCALHAS.pdf" TargetMode="External"/><Relationship Id="rId3070" Type="http://schemas.openxmlformats.org/officeDocument/2006/relationships/hyperlink" Target="https://www.caixa.gov.br/Downloads/sinapi-cadernos-tecnicos/SINAPI-CT-ELETROCALHAS.pdf" TargetMode="External"/><Relationship Id="rId3071" Type="http://schemas.openxmlformats.org/officeDocument/2006/relationships/hyperlink" Target="https://www.caixa.gov.br/Downloads/sinapi-cadernos-tecnicos/SINAPI-CT-ELETROCALHAS.pdf" TargetMode="External"/><Relationship Id="rId3072" Type="http://schemas.openxmlformats.org/officeDocument/2006/relationships/hyperlink" Target="https://www.caixa.gov.br/Downloads/sinapi-cadernos-tecnicos/SINAPI-CT-ELETROCALHAS.pdf" TargetMode="External"/><Relationship Id="rId3073" Type="http://schemas.openxmlformats.org/officeDocument/2006/relationships/hyperlink" Target="https://www.caixa.gov.br/Downloads/sinapi-cadernos-tecnicos/SINAPI-CT-ELETROCALHAS.pdf" TargetMode="External"/><Relationship Id="rId3074" Type="http://schemas.openxmlformats.org/officeDocument/2006/relationships/hyperlink" Target="https://www.caixa.gov.br/Downloads/sinapi-cadernos-tecnicos/SINAPI-CT-ELETROCALHAS.pdf" TargetMode="External"/><Relationship Id="rId3075" Type="http://schemas.openxmlformats.org/officeDocument/2006/relationships/hyperlink" Target="https://www.caixa.gov.br/Downloads/sinapi-cadernos-tecnicos/SINAPI-CT-ELETROCALHAS.pdf" TargetMode="External"/><Relationship Id="rId3076" Type="http://schemas.openxmlformats.org/officeDocument/2006/relationships/hyperlink" Target="https://www.caixa.gov.br/Downloads/sinapi-cadernos-tecnicos/SINAPI-CT-ELETROCALHAS.pdf" TargetMode="External"/><Relationship Id="rId3077" Type="http://schemas.openxmlformats.org/officeDocument/2006/relationships/hyperlink" Target="https://www.caixa.gov.br/Downloads/sinapi-cadernos-tecnicos/SINAPI-CT-ELETROCALHAS.pdf" TargetMode="External"/><Relationship Id="rId3078" Type="http://schemas.openxmlformats.org/officeDocument/2006/relationships/hyperlink" Target="https://www.caixa.gov.br/Downloads/sinapi-cadernos-tecnicos/SINAPI-CT-ELETROCALHAS.pdf" TargetMode="External"/><Relationship Id="rId3079" Type="http://schemas.openxmlformats.org/officeDocument/2006/relationships/hyperlink" Target="https://www.caixa.gov.br/Downloads/sinapi-cadernos-tecnicos/SINAPI-CT-ELETROCALHAS.pdf" TargetMode="External"/><Relationship Id="rId3080" Type="http://schemas.openxmlformats.org/officeDocument/2006/relationships/hyperlink" Target="https://www.caixa.gov.br/Downloads/sinapi-cadernos-tecnicos/SINAPI-CT-ELETROCALHAS.pdf" TargetMode="External"/><Relationship Id="rId3081" Type="http://schemas.openxmlformats.org/officeDocument/2006/relationships/hyperlink" Target="https://www.caixa.gov.br/Downloads/sinapi-cadernos-tecnicos/SINAPI-CT-ELETROCALHAS.pdf" TargetMode="External"/><Relationship Id="rId3082" Type="http://schemas.openxmlformats.org/officeDocument/2006/relationships/hyperlink" Target="https://www.caixa.gov.br/Downloads/sinapi-cadernos-tecnicos/SINAPI-CT-ELETROCALHAS.pdf" TargetMode="External"/><Relationship Id="rId3083" Type="http://schemas.openxmlformats.org/officeDocument/2006/relationships/hyperlink" Target="https://www.caixa.gov.br/Downloads/sinapi-cadernos-tecnicos/SINAPI-CT-ELETROCALHAS.pdf" TargetMode="External"/><Relationship Id="rId3084" Type="http://schemas.openxmlformats.org/officeDocument/2006/relationships/hyperlink" Target="https://www.caixa.gov.br/Downloads/sinapi-cadernos-tecnicos/SINAPI-CT-ELETROCALHAS.pdf" TargetMode="External"/><Relationship Id="rId3085" Type="http://schemas.openxmlformats.org/officeDocument/2006/relationships/hyperlink" Target="https://www.caixa.gov.br/Downloads/sinapi-cadernos-tecnicos/SINAPI-CT-ELETROCALHAS.pdf" TargetMode="External"/><Relationship Id="rId3086" Type="http://schemas.openxmlformats.org/officeDocument/2006/relationships/hyperlink" Target="https://www.caixa.gov.br/Downloads/sinapi-cadernos-tecnicos/SINAPI-CT-ELETROCALHAS.pdf" TargetMode="External"/><Relationship Id="rId3087" Type="http://schemas.openxmlformats.org/officeDocument/2006/relationships/hyperlink" Target="https://www.caixa.gov.br/Downloads/sinapi-cadernos-tecnicos/SINAPI-CT-ELETROCALHAS.pdf" TargetMode="External"/><Relationship Id="rId3088" Type="http://schemas.openxmlformats.org/officeDocument/2006/relationships/hyperlink" Target="https://www.caixa.gov.br/Downloads/sinapi-cadernos-tecnicos/SINAPI-CT-ELETROCALHAS.pdf" TargetMode="External"/><Relationship Id="rId3089" Type="http://schemas.openxmlformats.org/officeDocument/2006/relationships/hyperlink" Target="https://www.caixa.gov.br/Downloads/sinapi-cadernos-tecnicos/SINAPI-CT-ELETROCALHAS.pdf" TargetMode="External"/><Relationship Id="rId3090" Type="http://schemas.openxmlformats.org/officeDocument/2006/relationships/hyperlink" Target="https://www.caixa.gov.br/Downloads/sinapi-cadernos-tecnicos/SINAPI-CT-ELETROCALHAS.pdf" TargetMode="External"/><Relationship Id="rId3091" Type="http://schemas.openxmlformats.org/officeDocument/2006/relationships/hyperlink" Target="https://www.caixa.gov.br/Downloads/sinapi-cadernos-tecnicos/SINAPI-CT-ELETROCALHAS.pdf" TargetMode="External"/><Relationship Id="rId3092" Type="http://schemas.openxmlformats.org/officeDocument/2006/relationships/hyperlink" Target="https://www.caixa.gov.br/Downloads/sinapi-cadernos-tecnicos/SINAPI-CT-ELETROCALHAS.pdf" TargetMode="External"/><Relationship Id="rId3093" Type="http://schemas.openxmlformats.org/officeDocument/2006/relationships/hyperlink" Target="https://www.caixa.gov.br/Downloads/sinapi-cadernos-tecnicos/SINAPI-CT-ELETROCALHAS.pdf" TargetMode="External"/><Relationship Id="rId3094" Type="http://schemas.openxmlformats.org/officeDocument/2006/relationships/hyperlink" Target="https://www.caixa.gov.br/Downloads/sinapi-cadernos-tecnicos/SINAPI-CT-ELETROCALHAS.pdf" TargetMode="External"/><Relationship Id="rId3095" Type="http://schemas.openxmlformats.org/officeDocument/2006/relationships/hyperlink" Target="https://www.caixa.gov.br/Downloads/sinapi-cadernos-tecnicos/SINAPI-CT-ELETROCALHAS.pdf" TargetMode="External"/><Relationship Id="rId3096" Type="http://schemas.openxmlformats.org/officeDocument/2006/relationships/hyperlink" Target="https://www.caixa.gov.br/Downloads/sinapi-cadernos-tecnicos/SINAPI-CT-ELETROCALHAS.pdf" TargetMode="External"/><Relationship Id="rId3097" Type="http://schemas.openxmlformats.org/officeDocument/2006/relationships/hyperlink" Target="https://www.caixa.gov.br/Downloads/sinapi-cadernos-tecnicos/SINAPI-CT-ELETROCALHAS.pdf" TargetMode="External"/><Relationship Id="rId3098" Type="http://schemas.openxmlformats.org/officeDocument/2006/relationships/hyperlink" Target="https://www.caixa.gov.br/Downloads/sinapi-cadernos-tecnicos/SINAPI-CT-ELETROCALHAS.pdf" TargetMode="External"/><Relationship Id="rId3099" Type="http://schemas.openxmlformats.org/officeDocument/2006/relationships/hyperlink" Target="https://www.caixa.gov.br/Downloads/sinapi-cadernos-tecnicos/SINAPI-CT-ELETROCALHAS.pdf" TargetMode="External"/><Relationship Id="rId3100" Type="http://schemas.openxmlformats.org/officeDocument/2006/relationships/hyperlink" Target="https://www.caixa.gov.br/Downloads/sinapi-cadernos-tecnicos/SINAPI-CT-ELETROCALHAS.pdf" TargetMode="External"/><Relationship Id="rId3101" Type="http://schemas.openxmlformats.org/officeDocument/2006/relationships/hyperlink" Target="https://www.caixa.gov.br/Downloads/sinapi-cadernos-tecnicos/SINAPI-CT-ELETROCALHAS.pdf" TargetMode="External"/><Relationship Id="rId3102" Type="http://schemas.openxmlformats.org/officeDocument/2006/relationships/hyperlink" Target="https://www.caixa.gov.br/Downloads/sinapi-cadernos-tecnicos/SINAPI-CT-ELETROCALHAS.pdf" TargetMode="External"/><Relationship Id="rId3103" Type="http://schemas.openxmlformats.org/officeDocument/2006/relationships/hyperlink" Target="https://www.caixa.gov.br/Downloads/sinapi-cadernos-tecnicos/SINAPI-CT-ELETROCALHAS.pdf" TargetMode="External"/><Relationship Id="rId3104" Type="http://schemas.openxmlformats.org/officeDocument/2006/relationships/hyperlink" Target="https://www.caixa.gov.br/Downloads/sinapi-cadernos-tecnicos/SINAPI-CT-ELETROCALHAS.pdf" TargetMode="External"/><Relationship Id="rId3105" Type="http://schemas.openxmlformats.org/officeDocument/2006/relationships/hyperlink" Target="https://www.caixa.gov.br/Downloads/sinapi-cadernos-tecnicos/SINAPI-CT-ELETROCALHAS.pdf" TargetMode="External"/><Relationship Id="rId3106" Type="http://schemas.openxmlformats.org/officeDocument/2006/relationships/hyperlink" Target="https://www.caixa.gov.br/Downloads/sinapi-cadernos-tecnicos/SINAPI-CT-ELETROCALHAS.pdf" TargetMode="External"/><Relationship Id="rId3107" Type="http://schemas.openxmlformats.org/officeDocument/2006/relationships/hyperlink" Target="https://www.caixa.gov.br/Downloads/sinapi-cadernos-tecnicos/SINAPI-CT-ELETROCALHAS.pdf" TargetMode="External"/><Relationship Id="rId3108" Type="http://schemas.openxmlformats.org/officeDocument/2006/relationships/hyperlink" Target="https://www.caixa.gov.br/Downloads/sinapi-cadernos-tecnicos/SINAPI-CT-ELETROCALHAS.pdf" TargetMode="External"/><Relationship Id="rId3109" Type="http://schemas.openxmlformats.org/officeDocument/2006/relationships/hyperlink" Target="https://www.caixa.gov.br/Downloads/sinapi-cadernos-tecnicos/SINAPI-CT-ELETROCALHAS.pdf" TargetMode="External"/><Relationship Id="rId3110" Type="http://schemas.openxmlformats.org/officeDocument/2006/relationships/hyperlink" Target="https://www.caixa.gov.br/Downloads/sinapi-cadernos-tecnicos/SINAPI-CT-ELETROCALHAS.pdf" TargetMode="External"/><Relationship Id="rId3111" Type="http://schemas.openxmlformats.org/officeDocument/2006/relationships/hyperlink" Target="https://www.caixa.gov.br/Downloads/sinapi-cadernos-tecnicos/SINAPI-CT-ELETROCALHAS.pdf" TargetMode="External"/><Relationship Id="rId3112" Type="http://schemas.openxmlformats.org/officeDocument/2006/relationships/hyperlink" Target="https://www.caixa.gov.br/Downloads/sinapi-cadernos-tecnicos/SINAPI-CT-ELETROCALHAS.pdf" TargetMode="External"/><Relationship Id="rId3113" Type="http://schemas.openxmlformats.org/officeDocument/2006/relationships/hyperlink" Target="https://www.caixa.gov.br/Downloads/sinapi-cadernos-tecnicos/SINAPI-CT-ELETROCALHAS.pdf" TargetMode="External"/><Relationship Id="rId3114" Type="http://schemas.openxmlformats.org/officeDocument/2006/relationships/hyperlink" Target="https://www.caixa.gov.br/Downloads/sinapi-cadernos-tecnicos/SINAPI-CT-ELETROCALHAS.pdf" TargetMode="External"/><Relationship Id="rId3115" Type="http://schemas.openxmlformats.org/officeDocument/2006/relationships/hyperlink" Target="https://www.caixa.gov.br/Downloads/sinapi-cadernos-tecnicos/SINAPI-CT-ELETROCALHAS.pdf" TargetMode="External"/><Relationship Id="rId3116" Type="http://schemas.openxmlformats.org/officeDocument/2006/relationships/hyperlink" Target="https://www.caixa.gov.br/Downloads/sinapi-cadernos-tecnicos/SINAPI-CT-ELETROCALHAS.pdf" TargetMode="External"/><Relationship Id="rId3117" Type="http://schemas.openxmlformats.org/officeDocument/2006/relationships/hyperlink" Target="https://www.caixa.gov.br/Downloads/sinapi-cadernos-tecnicos/SINAPI-CT-ELETROCALHAS.pdf" TargetMode="External"/><Relationship Id="rId3118" Type="http://schemas.openxmlformats.org/officeDocument/2006/relationships/hyperlink" Target="https://www.caixa.gov.br/Downloads/sinapi-cadernos-tecnicos/SINAPI-CT-ELETROCALHAS.pdf" TargetMode="External"/><Relationship Id="rId3119" Type="http://schemas.openxmlformats.org/officeDocument/2006/relationships/hyperlink" Target="https://www.caixa.gov.br/Downloads/sinapi-cadernos-tecnicos/SINAPI-CT-ELETROCALHAS.pdf" TargetMode="External"/><Relationship Id="rId3120" Type="http://schemas.openxmlformats.org/officeDocument/2006/relationships/hyperlink" Target="https://www.caixa.gov.br/Downloads/sinapi-cadernos-tecnicos/SINAPI-CT-ELETROCALHAS.pdf" TargetMode="External"/><Relationship Id="rId3121" Type="http://schemas.openxmlformats.org/officeDocument/2006/relationships/hyperlink" Target="https://www.caixa.gov.br/Downloads/sinapi-cadernos-tecnicos/SINAPI-CT-ELETROCALHAS.pdf" TargetMode="External"/><Relationship Id="rId3122" Type="http://schemas.openxmlformats.org/officeDocument/2006/relationships/hyperlink" Target="https://www.caixa.gov.br/Downloads/sinapi-cadernos-tecnicos/SINAPI-CT-ELETROCALHAS.pdf" TargetMode="External"/><Relationship Id="rId3123" Type="http://schemas.openxmlformats.org/officeDocument/2006/relationships/hyperlink" Target="https://www.caixa.gov.br/Downloads/sinapi-cadernos-tecnicos/SINAPI-CT-ELETROCALHAS.pdf" TargetMode="External"/><Relationship Id="rId3124" Type="http://schemas.openxmlformats.org/officeDocument/2006/relationships/hyperlink" Target="https://www.caixa.gov.br/Downloads/sinapi-cadernos-tecnicos/SINAPI-CT-ENERGIA-SOLAR-PARA-EDIFICACOES.pdf" TargetMode="External"/><Relationship Id="rId3125" Type="http://schemas.openxmlformats.org/officeDocument/2006/relationships/hyperlink" Target="https://www.caixa.gov.br/Downloads/sinapi-cadernos-tecnicos/SINAPI-CT-ENERGIA-SOLAR-PARA-EDIFICACOES.pdf" TargetMode="External"/><Relationship Id="rId3126" Type="http://schemas.openxmlformats.org/officeDocument/2006/relationships/hyperlink" Target="https://www.caixa.gov.br/Downloads/sinapi-cadernos-tecnicos/SINAPI-CT-ENERGIA-SOLAR-PARA-EDIFICACOES.pdf" TargetMode="External"/><Relationship Id="rId3127" Type="http://schemas.openxmlformats.org/officeDocument/2006/relationships/hyperlink" Target="https://www.caixa.gov.br/Downloads/sinapi-cadernos-tecnicos/SINAPI-CT-ENERGIA-SOLAR-PARA-EDIFICACOES.pdf" TargetMode="External"/><Relationship Id="rId3128" Type="http://schemas.openxmlformats.org/officeDocument/2006/relationships/hyperlink" Target="https://www.caixa.gov.br/Downloads/sinapi-cadernos-tecnicos/SINAPI-CT-ENERGIA-SOLAR-PARA-EDIFICACOES.pdf" TargetMode="External"/><Relationship Id="rId3129" Type="http://schemas.openxmlformats.org/officeDocument/2006/relationships/hyperlink" Target="https://www.caixa.gov.br/Downloads/sinapi-cadernos-tecnicos/SINAPI-CT-ENERGIA-SOLAR-PARA-EDIFICACOES.pdf" TargetMode="External"/><Relationship Id="rId3130" Type="http://schemas.openxmlformats.org/officeDocument/2006/relationships/hyperlink" Target="https://www.caixa.gov.br/Downloads/sinapi-cadernos-tecnicos/SINAPI-CT-ENERGIA-SOLAR-PARA-EDIFICACOES.pdf" TargetMode="External"/><Relationship Id="rId3131" Type="http://schemas.openxmlformats.org/officeDocument/2006/relationships/hyperlink" Target="https://www.caixa.gov.br/Downloads/sinapi-cadernos-tecnicos/SINAPI-CT-ENERGIA-SOLAR-PARA-EDIFICACOES.pdf" TargetMode="External"/><Relationship Id="rId3132" Type="http://schemas.openxmlformats.org/officeDocument/2006/relationships/hyperlink" Target="https://www.caixa.gov.br/Downloads/sinapi-cadernos-tecnicos/SINAPI-CT-ENERGIA-SOLAR-PARA-EDIFICACOES.pdf" TargetMode="External"/><Relationship Id="rId3133" Type="http://schemas.openxmlformats.org/officeDocument/2006/relationships/hyperlink" Target="https://www.caixa.gov.br/Downloads/sinapi-cadernos-tecnicos/SINAPI-CT-ENERGIA-SOLAR-PARA-EDIFICACOES.pdf" TargetMode="External"/><Relationship Id="rId3134" Type="http://schemas.openxmlformats.org/officeDocument/2006/relationships/hyperlink" Target="https://www.caixa.gov.br/Downloads/sinapi-cadernos-tecnicos/SINAPI-CT-ENERGIA-SOLAR-PARA-EDIFICACOES.pdf" TargetMode="External"/><Relationship Id="rId3135" Type="http://schemas.openxmlformats.org/officeDocument/2006/relationships/hyperlink" Target="https://www.caixa.gov.br/Downloads/sinapi-cadernos-tecnicos/SINAPI-CT-ENERGIA-SOLAR-PARA-EDIFICACOES.pdf" TargetMode="External"/><Relationship Id="rId3136" Type="http://schemas.openxmlformats.org/officeDocument/2006/relationships/hyperlink" Target="https://www.caixa.gov.br/Downloads/sinapi-cadernos-tecnicos/SINAPI-CT-ENERGIA-SOLAR-PARA-EDIFICACOES.pdf" TargetMode="External"/><Relationship Id="rId3137" Type="http://schemas.openxmlformats.org/officeDocument/2006/relationships/hyperlink" Target="https://www.caixa.gov.br/Downloads/sinapi-cadernos-tecnicos/SINAPI-CT-ENERGIA-SOLAR-PARA-EDIFICACOES.pdf" TargetMode="External"/><Relationship Id="rId3138" Type="http://schemas.openxmlformats.org/officeDocument/2006/relationships/hyperlink" Target="https://www.caixa.gov.br/Downloads/sinapi-cadernos-tecnicos/SINAPI-CT-ENERGIA-SOLAR-PARA-EDIFICACOES.pdf" TargetMode="External"/><Relationship Id="rId3139" Type="http://schemas.openxmlformats.org/officeDocument/2006/relationships/hyperlink" Target="https://www.caixa.gov.br/Downloads/sinapi-cadernos-tecnicos/SINAPI-CT-ENERGIA-SOLAR-PARA-EDIFICACOES.pdf" TargetMode="External"/><Relationship Id="rId3140" Type="http://schemas.openxmlformats.org/officeDocument/2006/relationships/hyperlink" Target="https://www.caixa.gov.br/Downloads/sinapi-cadernos-tecnicos/SINAPI-CT-ENERGIA-SOLAR-PARA-EDIFICACOES.pdf" TargetMode="External"/><Relationship Id="rId3141" Type="http://schemas.openxmlformats.org/officeDocument/2006/relationships/hyperlink" Target="https://www.caixa.gov.br/Downloads/sinapi-cadernos-tecnicos/SINAPI-CT-ENERGIA-SOLAR-PARA-EDIFICACOES.pdf" TargetMode="External"/><Relationship Id="rId3142" Type="http://schemas.openxmlformats.org/officeDocument/2006/relationships/hyperlink" Target="https://www.caixa.gov.br/Downloads/sinapi-cadernos-tecnicos/SINAPI-CT-ENERGIA-SOLAR-PARA-EDIFICACOES.pdf" TargetMode="External"/><Relationship Id="rId3143" Type="http://schemas.openxmlformats.org/officeDocument/2006/relationships/hyperlink" Target="https://www.caixa.gov.br/Downloads/sinapi-cadernos-tecnicos/SINAPI-CT-ENERGIA-SOLAR-PARA-EDIFICACOES.pdf" TargetMode="External"/><Relationship Id="rId3144" Type="http://schemas.openxmlformats.org/officeDocument/2006/relationships/hyperlink" Target="https://www.caixa.gov.br/Downloads/sinapi-cadernos-tecnicos/SINAPI-CT-ENERGIA-SOLAR-PARA-EDIFICACOES.pdf" TargetMode="External"/><Relationship Id="rId3145" Type="http://schemas.openxmlformats.org/officeDocument/2006/relationships/hyperlink" Target="https://www.caixa.gov.br/Downloads/sinapi-cadernos-tecnicos/SINAPI-CT-ENERGIA-SOLAR-PARA-EDIFICACOES.pdf" TargetMode="External"/><Relationship Id="rId3146" Type="http://schemas.openxmlformats.org/officeDocument/2006/relationships/hyperlink" Target="https://www.caixa.gov.br/Downloads/sinapi-cadernos-tecnicos/SINAPI-CT-ENERGIA-SOLAR-PARA-EDIFICACOES.pdf" TargetMode="External"/><Relationship Id="rId3147" Type="http://schemas.openxmlformats.org/officeDocument/2006/relationships/hyperlink" Target="https://www.caixa.gov.br/Downloads/sinapi-cadernos-tecnicos/SINAPI-CT-ENERGIA-SOLAR-PARA-EDIFICACOES.pdf" TargetMode="External"/><Relationship Id="rId3148" Type="http://schemas.openxmlformats.org/officeDocument/2006/relationships/hyperlink" Target="https://www.caixa.gov.br/Downloads/sinapi-cadernos-tecnicos/SINAPI-CT-ENERGIA-SOLAR-PARA-EDIFICACOES.pdf" TargetMode="External"/><Relationship Id="rId3149" Type="http://schemas.openxmlformats.org/officeDocument/2006/relationships/hyperlink" Target="https://www.caixa.gov.br/Downloads/sinapi-cadernos-tecnicos/SINAPI-CT-ENERGIA-SOLAR-PARA-EDIFICACOES.pdf" TargetMode="External"/><Relationship Id="rId3150" Type="http://schemas.openxmlformats.org/officeDocument/2006/relationships/hyperlink" Target="https://www.caixa.gov.br/Downloads/sinapi-cadernos-tecnicos/SINAPI-CT-ENERGIA-SOLAR-PARA-EDIFICACOES.pdf" TargetMode="External"/><Relationship Id="rId3151" Type="http://schemas.openxmlformats.org/officeDocument/2006/relationships/hyperlink" Target="https://www.caixa.gov.br/Downloads/sinapi-cadernos-tecnicos/SINAPI-CT-ENERGIA-SOLAR-PARA-EDIFICACOES.pdf" TargetMode="External"/><Relationship Id="rId3152" Type="http://schemas.openxmlformats.org/officeDocument/2006/relationships/hyperlink" Target="https://www.caixa.gov.br/Downloads/sinapi-cadernos-tecnicos/SINAPI-CT-ENERGIA-SOLAR-PARA-EDIFICACOES.pdf" TargetMode="External"/><Relationship Id="rId3153" Type="http://schemas.openxmlformats.org/officeDocument/2006/relationships/hyperlink" Target="https://www.caixa.gov.br/Downloads/sinapi-cadernos-tecnicos/SINAPI-CT-ENERGIA-SOLAR-PARA-EDIFICACOES.pdf" TargetMode="External"/><Relationship Id="rId3154" Type="http://schemas.openxmlformats.org/officeDocument/2006/relationships/hyperlink" Target="https://www.caixa.gov.br/Downloads/sinapi-cadernos-tecnicos/SINAPI-CT-ENERGIA-SOLAR-PARA-EDIFICACOES.pdf" TargetMode="External"/><Relationship Id="rId3155" Type="http://schemas.openxmlformats.org/officeDocument/2006/relationships/hyperlink" Target="https://www.caixa.gov.br/Downloads/sinapi-cadernos-tecnicos/SINAPI-CT-ENERGIA-SOLAR-PARA-EDIFICACOES.pdf" TargetMode="External"/><Relationship Id="rId3156" Type="http://schemas.openxmlformats.org/officeDocument/2006/relationships/hyperlink" Target="https://www.caixa.gov.br/Downloads/sinapi-cadernos-tecnicos/SINAPI-CT-ENERGIA-SOLAR-PARA-EDIFICACOES.pdf" TargetMode="External"/><Relationship Id="rId3157" Type="http://schemas.openxmlformats.org/officeDocument/2006/relationships/hyperlink" Target="https://www.caixa.gov.br/Downloads/sinapi-cadernos-tecnicos/SINAPI-CT-ENERGIA-SOLAR-PARA-EDIFICACOES.pdf" TargetMode="External"/><Relationship Id="rId3158" Type="http://schemas.openxmlformats.org/officeDocument/2006/relationships/hyperlink" Target="https://www.caixa.gov.br/Downloads/sinapi-cadernos-tecnicos/SINAPI-CT-ENERGIA-SOLAR-PARA-EDIFICACOES.pdf" TargetMode="External"/><Relationship Id="rId3159" Type="http://schemas.openxmlformats.org/officeDocument/2006/relationships/hyperlink" Target="https://www.caixa.gov.br/Downloads/sinapi-cadernos-tecnicos/SINAPI-CT-ENERGIA-SOLAR-PARA-EDIFICACOES.pdf" TargetMode="External"/><Relationship Id="rId3160" Type="http://schemas.openxmlformats.org/officeDocument/2006/relationships/hyperlink" Target="https://www.caixa.gov.br/Downloads/sinapi-cadernos-tecnicos/SINAPI-CT-EQUIPAMENTOS-DE-PROTECAO-COLETIVA.pdf" TargetMode="External"/><Relationship Id="rId3161" Type="http://schemas.openxmlformats.org/officeDocument/2006/relationships/hyperlink" Target="https://www.caixa.gov.br/Downloads/sinapi-cadernos-tecnicos/SINAPI-CT-EQUIPAMENTOS-DE-PROTECAO-COLETIVA.pdf" TargetMode="External"/><Relationship Id="rId3162" Type="http://schemas.openxmlformats.org/officeDocument/2006/relationships/hyperlink" Target="https://www.caixa.gov.br/Downloads/sinapi-cadernos-tecnicos/SINAPI-CT-EQUIPAMENTOS-DE-PROTECAO-COLETIVA.pdf" TargetMode="External"/><Relationship Id="rId3163" Type="http://schemas.openxmlformats.org/officeDocument/2006/relationships/hyperlink" Target="https://www.caixa.gov.br/Downloads/sinapi-cadernos-tecnicos/SINAPI-CT-EQUIPAMENTOS-DE-PROTECAO-COLETIVA.pdf" TargetMode="External"/><Relationship Id="rId3164" Type="http://schemas.openxmlformats.org/officeDocument/2006/relationships/hyperlink" Target="https://www.caixa.gov.br/Downloads/sinapi-cadernos-tecnicos/SINAPI-CT-EQUIPAMENTOS-DE-PROTECAO-COLETIVA.pdf" TargetMode="External"/><Relationship Id="rId3165" Type="http://schemas.openxmlformats.org/officeDocument/2006/relationships/hyperlink" Target="https://www.caixa.gov.br/Downloads/sinapi-cadernos-tecnicos/SINAPI-CT-EQUIPAMENTOS-DE-PROTECAO-COLETIVA.pdf" TargetMode="External"/><Relationship Id="rId3166" Type="http://schemas.openxmlformats.org/officeDocument/2006/relationships/hyperlink" Target="https://www.caixa.gov.br/Downloads/sinapi-cadernos-tecnicos/SINAPI-CT-EQUIPAMENTOS-DE-PROTECAO-COLETIVA.pdf" TargetMode="External"/><Relationship Id="rId3167" Type="http://schemas.openxmlformats.org/officeDocument/2006/relationships/hyperlink" Target="https://www.caixa.gov.br/Downloads/sinapi-cadernos-tecnicos/SINAPI-CT-EQUIPAMENTOS-DE-PROTECAO-COLETIVA.pdf" TargetMode="External"/><Relationship Id="rId3168" Type="http://schemas.openxmlformats.org/officeDocument/2006/relationships/hyperlink" Target="https://www.caixa.gov.br/Downloads/sinapi-cadernos-tecnicos/SINAPI-CT-EQUIPAMENTOS-DE-PROTECAO-COLETIVA.pdf" TargetMode="External"/><Relationship Id="rId3169" Type="http://schemas.openxmlformats.org/officeDocument/2006/relationships/hyperlink" Target="https://www.caixa.gov.br/Downloads/sinapi-cadernos-tecnicos/SINAPI-CT-EQUIPAMENTOS-DE-PROTECAO-COLETIVA.pdf" TargetMode="External"/><Relationship Id="rId3170" Type="http://schemas.openxmlformats.org/officeDocument/2006/relationships/hyperlink" Target="https://www.caixa.gov.br/Downloads/sinapi-cadernos-tecnicos/SINAPI-CT-EQUIPAMENTOS-DE-PROTECAO-COLETIVA.pdf" TargetMode="External"/><Relationship Id="rId3171" Type="http://schemas.openxmlformats.org/officeDocument/2006/relationships/hyperlink" Target="https://www.caixa.gov.br/Downloads/sinapi-cadernos-tecnicos/SINAPI-CT-EQUIPAMENTOS-DE-PROTECAO-COLETIVA.pdf" TargetMode="External"/><Relationship Id="rId3172" Type="http://schemas.openxmlformats.org/officeDocument/2006/relationships/hyperlink" Target="https://www.caixa.gov.br/Downloads/sinapi-cadernos-tecnicos/SINAPI-CT-EQUIPAMENTOS-DE-PROTECAO-COLETIVA.pdf" TargetMode="External"/><Relationship Id="rId3173" Type="http://schemas.openxmlformats.org/officeDocument/2006/relationships/hyperlink" Target="https://www.caixa.gov.br/Downloads/sinapi-cadernos-tecnicos/SINAPI-CT-EQUIPAMENTOS-DE-PROTECAO-COLETIVA.pdf" TargetMode="External"/><Relationship Id="rId3174" Type="http://schemas.openxmlformats.org/officeDocument/2006/relationships/hyperlink" Target="https://www.caixa.gov.br/Downloads/sinapi-cadernos-tecnicos/SINAPI-CT-EQUIPAMENTOS-DE-PROTECAO-COLETIVA.pdf" TargetMode="External"/><Relationship Id="rId3175" Type="http://schemas.openxmlformats.org/officeDocument/2006/relationships/hyperlink" Target="https://www.caixa.gov.br/Downloads/sinapi-cadernos-tecnicos/SINAPI-CT-EQUIPAMENTOS-DE-PROTECAO-COLETIVA.pdf" TargetMode="External"/><Relationship Id="rId3176" Type="http://schemas.openxmlformats.org/officeDocument/2006/relationships/hyperlink" Target="https://www.caixa.gov.br/Downloads/sinapi-cadernos-tecnicos/SINAPI-CT-EQUIPAMENTOS-DE-PROTECAO-COLETIVA.pdf" TargetMode="External"/><Relationship Id="rId3177" Type="http://schemas.openxmlformats.org/officeDocument/2006/relationships/hyperlink" Target="https://www.caixa.gov.br/Downloads/sinapi-cadernos-tecnicos/SINAPI-CT-EQUIPAMENTOS-DE-PROTECAO-COLETIVA.pdf" TargetMode="External"/><Relationship Id="rId3178" Type="http://schemas.openxmlformats.org/officeDocument/2006/relationships/hyperlink" Target="https://www.caixa.gov.br/Downloads/sinapi-cadernos-tecnicos/SINAPI-CT-EQUIPAMENTOS-DE-PROTECAO-COLETIVA.pdf" TargetMode="External"/><Relationship Id="rId3179" Type="http://schemas.openxmlformats.org/officeDocument/2006/relationships/hyperlink" Target="https://www.caixa.gov.br/Downloads/sinapi-cadernos-tecnicos/SINAPI-CT-EQUIPAMENTOS-DE-PROTECAO-COLETIVA.pdf" TargetMode="External"/><Relationship Id="rId3180" Type="http://schemas.openxmlformats.org/officeDocument/2006/relationships/hyperlink" Target="https://www.caixa.gov.br/Downloads/sinapi-cadernos-tecnicos/SINAPI-CT-EQUIPAMENTOS-DE-PROTECAO-COLETIVA.pdf" TargetMode="External"/><Relationship Id="rId3181" Type="http://schemas.openxmlformats.org/officeDocument/2006/relationships/hyperlink" Target="https://www.caixa.gov.br/Downloads/sinapi-cadernos-tecnicos/SINAPI-CT-EQUIPAMENTOS-DE-PROTECAO-COLETIVA.pdf" TargetMode="External"/><Relationship Id="rId3182" Type="http://schemas.openxmlformats.org/officeDocument/2006/relationships/hyperlink" Target="https://www.caixa.gov.br/Downloads/sinapi-cadernos-tecnicos/SINAPI-CT-EQUIPAMENTOS-DE-PROTECAO-COLETIVA.pdf" TargetMode="External"/><Relationship Id="rId3183" Type="http://schemas.openxmlformats.org/officeDocument/2006/relationships/hyperlink" Target="https://www.caixa.gov.br/Downloads/sinapi-cadernos-tecnicos/SINAPI-CT-EQUIPAMENTOS-DE-PROTECAO-COLETIVA.pdf" TargetMode="External"/><Relationship Id="rId3184" Type="http://schemas.openxmlformats.org/officeDocument/2006/relationships/hyperlink" Target="https://www.caixa.gov.br/Downloads/sinapi-cadernos-tecnicos/SINAPI-CT-EQUIPAMENTOS-DE-PROTECAO-COLETIVA.pdf" TargetMode="External"/><Relationship Id="rId3185" Type="http://schemas.openxmlformats.org/officeDocument/2006/relationships/hyperlink" Target="https://www.caixa.gov.br/Downloads/sinapi-cadernos-tecnicos/SINAPI-CT-EQUIPAMENTOS-DE-PROTECAO-COLETIVA.pdf" TargetMode="External"/><Relationship Id="rId3186" Type="http://schemas.openxmlformats.org/officeDocument/2006/relationships/hyperlink" Target="https://www.caixa.gov.br/Downloads/sinapi-cadernos-tecnicos/SINAPI-CT-EQUIPAMENTOS-DE-PROTECAO-COLETIVA.pdf" TargetMode="External"/><Relationship Id="rId3187" Type="http://schemas.openxmlformats.org/officeDocument/2006/relationships/hyperlink" Target="https://www.caixa.gov.br/Downloads/sinapi-cadernos-tecnicos/SINAPI-CT-EQUIPAMENTOS-DE-PROTECAO-COLETIVA.pdf" TargetMode="External"/><Relationship Id="rId3188" Type="http://schemas.openxmlformats.org/officeDocument/2006/relationships/hyperlink" Target="https://www.caixa.gov.br/Downloads/sinapi-cadernos-tecnicos/SINAPI-CT-EQUIPAMENTOS-DE-PROTECAO-COLETIVA.pdf" TargetMode="External"/><Relationship Id="rId3189" Type="http://schemas.openxmlformats.org/officeDocument/2006/relationships/hyperlink" Target="https://www.caixa.gov.br/Downloads/sinapi-cadernos-tecnicos/SINAPI-CT-EQUIPAMENTOS-DE-PROTECAO-COLETIVA.pdf" TargetMode="External"/><Relationship Id="rId3190" Type="http://schemas.openxmlformats.org/officeDocument/2006/relationships/hyperlink" Target="https://www.caixa.gov.br/Downloads/sinapi-cadernos-tecnicos/SINAPI-CT-EQUIPAMENTOS-DE-PROTECAO-COLETIVA.pdf" TargetMode="External"/><Relationship Id="rId3191" Type="http://schemas.openxmlformats.org/officeDocument/2006/relationships/hyperlink" Target="https://www.caixa.gov.br/Downloads/sinapi-cadernos-tecnicos/SINAPI-CT-EQUIPAMENTOS-DE-PROTECAO-COLETIVA.pdf" TargetMode="External"/><Relationship Id="rId3192" Type="http://schemas.openxmlformats.org/officeDocument/2006/relationships/hyperlink" Target="https://www.caixa.gov.br/Downloads/sinapi-cadernos-tecnicos/SINAPI-CT-EQUIPAMENTOS-DE-PROTECAO-COLETIVA.pdf" TargetMode="External"/><Relationship Id="rId3193" Type="http://schemas.openxmlformats.org/officeDocument/2006/relationships/hyperlink" Target="https://www.caixa.gov.br/Downloads/sinapi-cadernos-tecnicos/SINAPI-CT-EQUIPAMENTOS-DE-PROTECAO-COLETIVA.pdf" TargetMode="External"/><Relationship Id="rId3194" Type="http://schemas.openxmlformats.org/officeDocument/2006/relationships/hyperlink" Target="https://www.caixa.gov.br/Downloads/sinapi-cadernos-tecnicos/SINAPI-CT-EQUIPAMENTOS-DE-PROTECAO-COLETIVA.pdf" TargetMode="External"/><Relationship Id="rId3195" Type="http://schemas.openxmlformats.org/officeDocument/2006/relationships/hyperlink" Target="https://www.caixa.gov.br/Downloads/sinapi-cadernos-tecnicos/SINAPI-CT-EQUIPAMENTOS-DE-PROTECAO-COLETIVA.pdf" TargetMode="External"/><Relationship Id="rId3196" Type="http://schemas.openxmlformats.org/officeDocument/2006/relationships/hyperlink" Target="https://www.caixa.gov.br/Downloads/sinapi-cadernos-tecnicos/SINAPI-CT-EQUIPAMENTOS-DE-PROTECAO-COLETIVA.pdf" TargetMode="External"/><Relationship Id="rId3197" Type="http://schemas.openxmlformats.org/officeDocument/2006/relationships/hyperlink" Target="https://www.caixa.gov.br/Downloads/sinapi-cadernos-tecnicos/SINAPI-CT-EQUIPAMENTOS-DE-PROTECAO-COLETIVA.pdf" TargetMode="External"/><Relationship Id="rId3198" Type="http://schemas.openxmlformats.org/officeDocument/2006/relationships/hyperlink" Target="https://www.caixa.gov.br/Downloads/sinapi-cadernos-tecnicos/SINAPI-CT-EQUIPAMENTOS-DE-PROTECAO-COLETIVA.pdf" TargetMode="External"/><Relationship Id="rId3199" Type="http://schemas.openxmlformats.org/officeDocument/2006/relationships/hyperlink" Target="https://www.caixa.gov.br/Downloads/sinapi-cadernos-tecnicos/SINAPI-CT-EQUIPAMENTOS-DE-PROTECAO-COLETIVA.pdf" TargetMode="External"/><Relationship Id="rId3200" Type="http://schemas.openxmlformats.org/officeDocument/2006/relationships/hyperlink" Target="https://www.caixa.gov.br/Downloads/sinapi-cadernos-tecnicos/SINAPI-CT-EQUIPAMENTOS-DE-PROTECAO-COLETIVA.pdf" TargetMode="External"/><Relationship Id="rId3201" Type="http://schemas.openxmlformats.org/officeDocument/2006/relationships/hyperlink" Target="https://www.caixa.gov.br/Downloads/sinapi-cadernos-tecnicos/SINAPI-CT-EQUIPAMENTOS-DE-PROTECAO-COLETIVA.pdf" TargetMode="External"/><Relationship Id="rId3202" Type="http://schemas.openxmlformats.org/officeDocument/2006/relationships/hyperlink" Target="https://www.caixa.gov.br/Downloads/sinapi-cadernos-tecnicos/SINAPI-CT-EQUIPAMENTOS-DE-PROTECAO-COLETIVA.pdf" TargetMode="External"/><Relationship Id="rId3203" Type="http://schemas.openxmlformats.org/officeDocument/2006/relationships/hyperlink" Target="https://www.caixa.gov.br/Downloads/sinapi-cadernos-tecnicos/SINAPI-CT-EQUIPAMENTOS-DE-PROTECAO-COLETIVA.pdf" TargetMode="External"/><Relationship Id="rId3204" Type="http://schemas.openxmlformats.org/officeDocument/2006/relationships/hyperlink" Target="https://www.caixa.gov.br/Downloads/sinapi-cadernos-tecnicos/SINAPI-CT-EQUIPAMENTOS-DE-PROTECAO-COLETIVA.pdf" TargetMode="External"/><Relationship Id="rId3205" Type="http://schemas.openxmlformats.org/officeDocument/2006/relationships/hyperlink" Target="https://www.caixa.gov.br/Downloads/sinapi-cadernos-tecnicos/SINAPI-CT-EQUIPAMENTOS-DE-PROTECAO-COLETIVA.pdf" TargetMode="External"/><Relationship Id="rId3206" Type="http://schemas.openxmlformats.org/officeDocument/2006/relationships/hyperlink" Target="https://www.caixa.gov.br/Downloads/sinapi-cadernos-tecnicos/SINAPI-CT-EQUIPAMENTOS-DE-PROTECAO-COLETIVA.pdf" TargetMode="External"/><Relationship Id="rId3207" Type="http://schemas.openxmlformats.org/officeDocument/2006/relationships/hyperlink" Target="https://www.caixa.gov.br/Downloads/sinapi-cadernos-tecnicos/SINAPI-CT-EQUIPAMENTOS-DE-PROTECAO-COLETIVA.pdf" TargetMode="External"/><Relationship Id="rId3208" Type="http://schemas.openxmlformats.org/officeDocument/2006/relationships/hyperlink" Target="https://www.caixa.gov.br/Downloads/sinapi-cadernos-tecnicos/SINAPI-CT-EQUIPAMENTOS-DE-PROTECAO-COLETIVA.pdf" TargetMode="External"/><Relationship Id="rId3209" Type="http://schemas.openxmlformats.org/officeDocument/2006/relationships/hyperlink" Target="https://www.caixa.gov.br/Downloads/sinapi-cadernos-tecnicos/SINAPI-CT-EQUIPAMENTOS-DE-PROTECAO-COLETIVA.pdf" TargetMode="External"/><Relationship Id="rId3210" Type="http://schemas.openxmlformats.org/officeDocument/2006/relationships/hyperlink" Target="https://www.caixa.gov.br/Downloads/sinapi-cadernos-tecnicos/SINAPI-CT-EQUIPAMENTOS-DE-PROTECAO-COLETIVA.pdf" TargetMode="External"/><Relationship Id="rId3211" Type="http://schemas.openxmlformats.org/officeDocument/2006/relationships/hyperlink" Target="https://www.caixa.gov.br/Downloads/sinapi-cadernos-tecnicos/SINAPI-CT-EQUIPAMENTOS-DE-PROTECAO-COLETIVA.pdf" TargetMode="External"/><Relationship Id="rId3212" Type="http://schemas.openxmlformats.org/officeDocument/2006/relationships/hyperlink" Target="https://www.caixa.gov.br/Downloads/sinapi-cadernos-tecnicos/SINAPI-CT-EQUIPAMENTOS-DE-PROTECAO-COLETIVA.pdf" TargetMode="External"/><Relationship Id="rId3213" Type="http://schemas.openxmlformats.org/officeDocument/2006/relationships/hyperlink" Target="https://www.caixa.gov.br/Downloads/sinapi-cadernos-tecnicos/SINAPI-CT-EQUIPAMENTOS-DE-PROTECAO-COLETIVA.pdf" TargetMode="External"/><Relationship Id="rId3214" Type="http://schemas.openxmlformats.org/officeDocument/2006/relationships/hyperlink" Target="https://www.caixa.gov.br/Downloads/sinapi-cadernos-tecnicos/SINAPI-CT-EQUIPAMENTOS-DE-PROTECAO-COLETIVA.pdf" TargetMode="External"/><Relationship Id="rId3215" Type="http://schemas.openxmlformats.org/officeDocument/2006/relationships/hyperlink" Target="https://www.caixa.gov.br/Downloads/sinapi-cadernos-tecnicos/SINAPI-CT-EQUIPAMENTOS-DE-PROTECAO-COLETIVA.pdf" TargetMode="External"/><Relationship Id="rId3216" Type="http://schemas.openxmlformats.org/officeDocument/2006/relationships/hyperlink" Target="https://www.caixa.gov.br/Downloads/sinapi-cadernos-tecnicos/SINAPI-CT-EQUIPAMENTOS-DE-PROTECAO-COLETIVA.pdf" TargetMode="External"/><Relationship Id="rId3217" Type="http://schemas.openxmlformats.org/officeDocument/2006/relationships/hyperlink" Target="https://www.caixa.gov.br/Downloads/sinapi-cadernos-tecnicos/SINAPI-CT-EQUIPAMENTOS-DE-PROTECAO-COLETIVA.pdf" TargetMode="External"/><Relationship Id="rId3218" Type="http://schemas.openxmlformats.org/officeDocument/2006/relationships/hyperlink" Target="https://www.caixa.gov.br/Downloads/sinapi-cadernos-tecnicos/SINAPI-CT-EQUIPAMENTOS-DE-PROTECAO-COLETIVA.pdf" TargetMode="External"/><Relationship Id="rId3219" Type="http://schemas.openxmlformats.org/officeDocument/2006/relationships/hyperlink" Target="https://www.caixa.gov.br/Downloads/sinapi-cadernos-tecnicos/SINAPI-CT-EQUIPAMENTOS-DE-PROTECAO-COLETIVA.pdf" TargetMode="External"/><Relationship Id="rId3220" Type="http://schemas.openxmlformats.org/officeDocument/2006/relationships/hyperlink" Target="https://www.caixa.gov.br/Downloads/sinapi-cadernos-tecnicos/SINAPI-CT-EQUIPAMENTOS-DE-PROTECAO-COLETIVA.pdf" TargetMode="External"/><Relationship Id="rId3221" Type="http://schemas.openxmlformats.org/officeDocument/2006/relationships/hyperlink" Target="https://www.caixa.gov.br/Downloads/sinapi-cadernos-tecnicos/SINAPI-CT-EQUIPAMENTOS-DE-PROTECAO-COLETIVA.pdf" TargetMode="External"/><Relationship Id="rId3222" Type="http://schemas.openxmlformats.org/officeDocument/2006/relationships/hyperlink" Target="https://www.caixa.gov.br/Downloads/sinapi-cadernos-tecnicos/SINAPI-CT-EQUIPAMENTOS-DE-PROTECAO-COLETIVA.pdf" TargetMode="External"/><Relationship Id="rId3223" Type="http://schemas.openxmlformats.org/officeDocument/2006/relationships/hyperlink" Target="https://www.caixa.gov.br/Downloads/sinapi-cadernos-tecnicos/SINAPI-CT-EQUIPAMENTOS-DE-PROTECAO-COLETIVA.pdf" TargetMode="External"/><Relationship Id="rId3224" Type="http://schemas.openxmlformats.org/officeDocument/2006/relationships/hyperlink" Target="https://www.caixa.gov.br/Downloads/sinapi-cadernos-tecnicos/SINAPI-CT-EQUIPAMENTOS-DE-PROTECAO-COLETIVA.pdf" TargetMode="External"/><Relationship Id="rId3225" Type="http://schemas.openxmlformats.org/officeDocument/2006/relationships/hyperlink" Target="https://www.caixa.gov.br/Downloads/sinapi-cadernos-tecnicos/SINAPI-CT-EQUIPAMENTOS-DE-PROTECAO-COLETIVA.pdf" TargetMode="External"/><Relationship Id="rId3226" Type="http://schemas.openxmlformats.org/officeDocument/2006/relationships/hyperlink" Target="https://www.caixa.gov.br/Downloads/sinapi-cadernos-tecnicos/SINAPI-CT-EQUIPAMENTOS-DE-PROTECAO-COLETIVA.pdf" TargetMode="External"/><Relationship Id="rId3227" Type="http://schemas.openxmlformats.org/officeDocument/2006/relationships/hyperlink" Target="https://www.caixa.gov.br/Downloads/sinapi-cadernos-tecnicos/SINAPI-CT-EQUIPAMENTOS-DE-PROTECAO-COLETIVA.pdf" TargetMode="External"/><Relationship Id="rId3228" Type="http://schemas.openxmlformats.org/officeDocument/2006/relationships/hyperlink" Target="https://www.caixa.gov.br/Downloads/sinapi-cadernos-tecnicos/SINAPI-CT-EQUIPAMENTOS-DE-PROTECAO-COLETIVA.pdf" TargetMode="External"/><Relationship Id="rId3229" Type="http://schemas.openxmlformats.org/officeDocument/2006/relationships/hyperlink" Target="https://www.caixa.gov.br/Downloads/sinapi-cadernos-tecnicos/SINAPI-CT-EQUIPAMENTOS-DE-PROTECAO-COLETIVA.pdf" TargetMode="External"/><Relationship Id="rId3230" Type="http://schemas.openxmlformats.org/officeDocument/2006/relationships/hyperlink" Target="https://www.caixa.gov.br/Downloads/sinapi-cadernos-tecnicos/SINAPI-CT-EQUIPAMENTOS-DE-PROTECAO-COLETIVA.pdf" TargetMode="External"/><Relationship Id="rId3231" Type="http://schemas.openxmlformats.org/officeDocument/2006/relationships/hyperlink" Target="https://www.caixa.gov.br/Downloads/sinapi-cadernos-tecnicos/SINAPI-CT-EQUIPAMENTOS-DE-PROTECAO-COLETIVA.pdf" TargetMode="External"/><Relationship Id="rId3232" Type="http://schemas.openxmlformats.org/officeDocument/2006/relationships/hyperlink" Target="https://www.caixa.gov.br/Downloads/sinapi-cadernos-tecnicos/SINAPI-CT-EQUIPAMENTOS-DE-PROTECAO-COLETIVA.pdf" TargetMode="External"/><Relationship Id="rId3233" Type="http://schemas.openxmlformats.org/officeDocument/2006/relationships/hyperlink" Target="https://www.caixa.gov.br/Downloads/sinapi-cadernos-tecnicos/SINAPI-CT-EQUIPAMENTOS-DE-PROTECAO-COLETIVA.pdf" TargetMode="External"/><Relationship Id="rId3234" Type="http://schemas.openxmlformats.org/officeDocument/2006/relationships/hyperlink" Target="https://www.caixa.gov.br/Downloads/sinapi-cadernos-tecnicos/SINAPI-CT-EQUIPAMENTOS-DE-PROTECAO-COLETIVA.pdf" TargetMode="External"/><Relationship Id="rId3235" Type="http://schemas.openxmlformats.org/officeDocument/2006/relationships/hyperlink" Target="https://www.caixa.gov.br/Downloads/sinapi-cadernos-tecnicos/SINAPI-CT-EQUIPAMENTOS-DE-PROTECAO-COLETIVA.pdf" TargetMode="External"/><Relationship Id="rId3236" Type="http://schemas.openxmlformats.org/officeDocument/2006/relationships/hyperlink" Target="https://www.caixa.gov.br/Downloads/sinapi-cadernos-tecnicos/SINAPI-CT-EQUIPAMENTOS-DE-PROTECAO-COLETIVA.pdf" TargetMode="External"/><Relationship Id="rId3237" Type="http://schemas.openxmlformats.org/officeDocument/2006/relationships/hyperlink" Target="https://www.caixa.gov.br/Downloads/sinapi-cadernos-tecnicos/SINAPI-CT-EQUIPAMENTOS-DE-PROTECAO-COLETIVA.pdf" TargetMode="External"/><Relationship Id="rId3238" Type="http://schemas.openxmlformats.org/officeDocument/2006/relationships/hyperlink" Target="https://www.caixa.gov.br/Downloads/sinapi-cadernos-tecnicos/SINAPI-CT-ESCADAS.pdf" TargetMode="External"/><Relationship Id="rId3239" Type="http://schemas.openxmlformats.org/officeDocument/2006/relationships/hyperlink" Target="https://www.caixa.gov.br/Downloads/sinapi-cadernos-tecnicos/SINAPI-CT-ESCADAS.pdf" TargetMode="External"/><Relationship Id="rId3240" Type="http://schemas.openxmlformats.org/officeDocument/2006/relationships/hyperlink" Target="https://www.caixa.gov.br/Downloads/sinapi-cadernos-tecnicos/SINAPI-CT-ESCADAS.pdf" TargetMode="External"/><Relationship Id="rId3241" Type="http://schemas.openxmlformats.org/officeDocument/2006/relationships/hyperlink" Target="https://www.caixa.gov.br/Downloads/sinapi-cadernos-tecnicos/SINAPI-CT-ESCADAS.pdf" TargetMode="External"/><Relationship Id="rId3242" Type="http://schemas.openxmlformats.org/officeDocument/2006/relationships/hyperlink" Target="https://www.caixa.gov.br/Downloads/sinapi-cadernos-tecnicos/SINAPI-CT-ESCADAS.pdf" TargetMode="External"/><Relationship Id="rId3243" Type="http://schemas.openxmlformats.org/officeDocument/2006/relationships/hyperlink" Target="https://www.caixa.gov.br/Downloads/sinapi-cadernos-tecnicos/SINAPI-CT-ESCADAS.pdf" TargetMode="External"/><Relationship Id="rId3244" Type="http://schemas.openxmlformats.org/officeDocument/2006/relationships/hyperlink" Target="https://www.caixa.gov.br/Downloads/sinapi-cadernos-tecnicos/SINAPI-CT-ESCADAS.pdf" TargetMode="External"/><Relationship Id="rId3245" Type="http://schemas.openxmlformats.org/officeDocument/2006/relationships/hyperlink" Target="https://www.caixa.gov.br/Downloads/sinapi-cadernos-tecnicos/SINAPI-CT-ESCADAS.pdf" TargetMode="External"/><Relationship Id="rId3246" Type="http://schemas.openxmlformats.org/officeDocument/2006/relationships/hyperlink" Target="https://www.caixa.gov.br/Downloads/sinapi-cadernos-tecnicos/SINAPI-CT-ESCADAS.pdf" TargetMode="External"/><Relationship Id="rId3247" Type="http://schemas.openxmlformats.org/officeDocument/2006/relationships/hyperlink" Target="https://www.caixa.gov.br/Downloads/sinapi-cadernos-tecnicos/SINAPI-CT-ESCADAS.pdf" TargetMode="External"/><Relationship Id="rId3248" Type="http://schemas.openxmlformats.org/officeDocument/2006/relationships/hyperlink" Target="https://www.caixa.gov.br/Downloads/sinapi-cadernos-tecnicos/SINAPI-CT-ESCADAS.pdf" TargetMode="External"/><Relationship Id="rId3249" Type="http://schemas.openxmlformats.org/officeDocument/2006/relationships/hyperlink" Target="https://www.caixa.gov.br/Downloads/sinapi-cadernos-tecnicos/SINAPI-CT-ESCADAS.pdf" TargetMode="External"/><Relationship Id="rId3250" Type="http://schemas.openxmlformats.org/officeDocument/2006/relationships/hyperlink" Target="https://www.caixa.gov.br/Downloads/sinapi-cadernos-tecnicos/SINAPI-CT-ESCADAS.pdf" TargetMode="External"/><Relationship Id="rId3251" Type="http://schemas.openxmlformats.org/officeDocument/2006/relationships/hyperlink" Target="https://www.caixa.gov.br/Downloads/sinapi-cadernos-tecnicos/SINAPI-CT-ESCADAS.pdf" TargetMode="External"/><Relationship Id="rId3252" Type="http://schemas.openxmlformats.org/officeDocument/2006/relationships/hyperlink" Target="https://www.caixa.gov.br/Downloads/sinapi-cadernos-tecnicos/SINAPI-CT-ESCADAS.pdf" TargetMode="External"/><Relationship Id="rId3253" Type="http://schemas.openxmlformats.org/officeDocument/2006/relationships/hyperlink" Target="https://www.caixa.gov.br/Downloads/sinapi-cadernos-tecnicos/SINAPI-CT-ESCADAS.pdf" TargetMode="External"/><Relationship Id="rId3254" Type="http://schemas.openxmlformats.org/officeDocument/2006/relationships/hyperlink" Target="https://www.caixa.gov.br/Downloads/sinapi-cadernos-tecnicos/SINAPI-CT-ESCADAS.pdf" TargetMode="External"/><Relationship Id="rId3255" Type="http://schemas.openxmlformats.org/officeDocument/2006/relationships/hyperlink" Target="https://www.caixa.gov.br/Downloads/sinapi-cadernos-tecnicos/SINAPI-CT-ESCADAS.pdf" TargetMode="External"/><Relationship Id="rId3256" Type="http://schemas.openxmlformats.org/officeDocument/2006/relationships/hyperlink" Target="https://www.caixa.gov.br/Downloads/sinapi-cadernos-tecnicos/SINAPI-CT-ESCADAS.pdf" TargetMode="External"/><Relationship Id="rId3257" Type="http://schemas.openxmlformats.org/officeDocument/2006/relationships/hyperlink" Target="https://www.caixa.gov.br/Downloads/sinapi-cadernos-tecnicos/SINAPI-CT-ESCADAS.pdf" TargetMode="External"/><Relationship Id="rId3258" Type="http://schemas.openxmlformats.org/officeDocument/2006/relationships/hyperlink" Target="https://www.caixa.gov.br/Downloads/sinapi-cadernos-tecnicos/SINAPI-CT-ESCADAS.pdf" TargetMode="External"/><Relationship Id="rId3259" Type="http://schemas.openxmlformats.org/officeDocument/2006/relationships/hyperlink" Target="https://www.caixa.gov.br/Downloads/sinapi-cadernos-tecnicos/SINAPI-CT-ESCADAS.pdf" TargetMode="External"/><Relationship Id="rId3260" Type="http://schemas.openxmlformats.org/officeDocument/2006/relationships/hyperlink" Target="https://www.caixa.gov.br/Downloads/sinapi-cadernos-tecnicos/SINAPI-CT-ESCADAS.pdf" TargetMode="External"/><Relationship Id="rId3261" Type="http://schemas.openxmlformats.org/officeDocument/2006/relationships/hyperlink" Target="https://www.caixa.gov.br/Downloads/sinapi-cadernos-tecnicos/SINAPI-CT-ESCADAS.pdf" TargetMode="External"/><Relationship Id="rId3262" Type="http://schemas.openxmlformats.org/officeDocument/2006/relationships/hyperlink" Target="https://www.caixa.gov.br/Downloads/sinapi-cadernos-tecnicos/SINAPI-CT-ESCADAS.pdf" TargetMode="External"/><Relationship Id="rId3263" Type="http://schemas.openxmlformats.org/officeDocument/2006/relationships/hyperlink" Target="https://www.caixa.gov.br/Downloads/sinapi-cadernos-tecnicos/SINAPI-CT-ESCADAS.pdf" TargetMode="External"/><Relationship Id="rId3264" Type="http://schemas.openxmlformats.org/officeDocument/2006/relationships/hyperlink" Target="https://www.caixa.gov.br/Downloads/sinapi-cadernos-tecnicos/SINAPI-CT-ESCADAS.pdf" TargetMode="External"/><Relationship Id="rId3265" Type="http://schemas.openxmlformats.org/officeDocument/2006/relationships/hyperlink" Target="https://www.caixa.gov.br/Downloads/sinapi-cadernos-tecnicos/SINAPI-CT-ESCADAS.pdf" TargetMode="External"/><Relationship Id="rId3266" Type="http://schemas.openxmlformats.org/officeDocument/2006/relationships/hyperlink" Target="https://www.caixa.gov.br/Downloads/sinapi-cadernos-tecnicos/SINAPI-CT-ESCADAS.pdf" TargetMode="External"/><Relationship Id="rId3267" Type="http://schemas.openxmlformats.org/officeDocument/2006/relationships/hyperlink" Target="https://www.caixa.gov.br/Downloads/sinapi-cadernos-tecnicos/SINAPI-CT-ESCADAS.pdf" TargetMode="External"/><Relationship Id="rId3268" Type="http://schemas.openxmlformats.org/officeDocument/2006/relationships/hyperlink" Target="https://www.caixa.gov.br/Downloads/sinapi-cadernos-tecnicos/SINAPI-CT-ESCADAS.pdf" TargetMode="External"/><Relationship Id="rId3269" Type="http://schemas.openxmlformats.org/officeDocument/2006/relationships/hyperlink" Target="https://www.caixa.gov.br/Downloads/sinapi-cadernos-tecnicos/SINAPI-CT-ESCADAS.pdf" TargetMode="External"/><Relationship Id="rId3270" Type="http://schemas.openxmlformats.org/officeDocument/2006/relationships/hyperlink" Target="https://www.caixa.gov.br/Downloads/sinapi-cadernos-tecnicos/SINAPI-CT-ESCADAS.pdf" TargetMode="External"/><Relationship Id="rId3271" Type="http://schemas.openxmlformats.org/officeDocument/2006/relationships/hyperlink" Target="https://www.caixa.gov.br/Downloads/sinapi-cadernos-tecnicos/SINAPI-CT-ESCADAS.pdf" TargetMode="External"/><Relationship Id="rId3272" Type="http://schemas.openxmlformats.org/officeDocument/2006/relationships/hyperlink" Target="https://www.caixa.gov.br/Downloads/sinapi-cadernos-tecnicos/SINAPI-CT-ESCADAS.pdf" TargetMode="External"/><Relationship Id="rId3273" Type="http://schemas.openxmlformats.org/officeDocument/2006/relationships/hyperlink" Target="https://www.caixa.gov.br/Downloads/sinapi-cadernos-tecnicos/SINAPI-CT-ESCADAS.pdf" TargetMode="External"/><Relationship Id="rId3274" Type="http://schemas.openxmlformats.org/officeDocument/2006/relationships/hyperlink" Target="https://www.caixa.gov.br/Downloads/sinapi-cadernos-tecnicos/SINAPI-CT-ESCADAS.pdf" TargetMode="External"/><Relationship Id="rId3275" Type="http://schemas.openxmlformats.org/officeDocument/2006/relationships/hyperlink" Target="https://www.caixa.gov.br/Downloads/sinapi-cadernos-tecnicos/SINAPI-CT-ESCADAS.pdf" TargetMode="External"/><Relationship Id="rId3276" Type="http://schemas.openxmlformats.org/officeDocument/2006/relationships/hyperlink" Target="https://www.caixa.gov.br/Downloads/sinapi-cadernos-tecnicos/SINAPI-CT-ESCADAS.pdf" TargetMode="External"/><Relationship Id="rId3277" Type="http://schemas.openxmlformats.org/officeDocument/2006/relationships/hyperlink" Target="https://www.caixa.gov.br/Downloads/sinapi-cadernos-tecnicos/SINAPI-CT-ESCADAS.pdf" TargetMode="External"/><Relationship Id="rId3278" Type="http://schemas.openxmlformats.org/officeDocument/2006/relationships/hyperlink" Target="https://www.caixa.gov.br/Downloads/sinapi-cadernos-tecnicos/SINAPI-CT-ESCADAS.pdf" TargetMode="External"/><Relationship Id="rId3279" Type="http://schemas.openxmlformats.org/officeDocument/2006/relationships/hyperlink" Target="https://www.caixa.gov.br/Downloads/sinapi-cadernos-tecnicos/SINAPI-CT-ESCADAS.pdf" TargetMode="External"/><Relationship Id="rId3280" Type="http://schemas.openxmlformats.org/officeDocument/2006/relationships/hyperlink" Target="https://www.caixa.gov.br/Downloads/sinapi-cadernos-tecnicos/SINAPI-CT-ESCADAS.pdf" TargetMode="External"/><Relationship Id="rId3281" Type="http://schemas.openxmlformats.org/officeDocument/2006/relationships/hyperlink" Target="https://www.caixa.gov.br/Downloads/sinapi-cadernos-tecnicos/SINAPI-CT-ESCADAS.pdf" TargetMode="External"/><Relationship Id="rId3282" Type="http://schemas.openxmlformats.org/officeDocument/2006/relationships/hyperlink" Target="https://www.caixa.gov.br/Downloads/sinapi-cadernos-tecnicos/SINAPI-CT-ESCADAS.pdf" TargetMode="External"/><Relationship Id="rId3283" Type="http://schemas.openxmlformats.org/officeDocument/2006/relationships/hyperlink" Target="https://www.caixa.gov.br/Downloads/sinapi-cadernos-tecnicos/SINAPI-CT-ESCADAS.pdf" TargetMode="External"/><Relationship Id="rId3284" Type="http://schemas.openxmlformats.org/officeDocument/2006/relationships/hyperlink" Target="https://www.caixa.gov.br/Downloads/sinapi-cadernos-tecnicos/SINAPI-CT-ESCADAS.pdf" TargetMode="External"/><Relationship Id="rId3285" Type="http://schemas.openxmlformats.org/officeDocument/2006/relationships/hyperlink" Target="https://www.caixa.gov.br/Downloads/sinapi-cadernos-tecnicos/SINAPI-CT-ESCADAS.pdf" TargetMode="External"/><Relationship Id="rId3286" Type="http://schemas.openxmlformats.org/officeDocument/2006/relationships/hyperlink" Target="https://www.caixa.gov.br/Downloads/sinapi-cadernos-tecnicos/SINAPI-CT-ESCADAS.pdf" TargetMode="External"/><Relationship Id="rId3287" Type="http://schemas.openxmlformats.org/officeDocument/2006/relationships/hyperlink" Target="https://www.caixa.gov.br/Downloads/sinapi-cadernos-tecnicos/SINAPI-CT-ESCADAS.pdf" TargetMode="External"/><Relationship Id="rId3288" Type="http://schemas.openxmlformats.org/officeDocument/2006/relationships/hyperlink" Target="https://www.caixa.gov.br/Downloads/sinapi-cadernos-tecnicos/SINAPI-CT-ESCADAS.pdf" TargetMode="External"/><Relationship Id="rId3289" Type="http://schemas.openxmlformats.org/officeDocument/2006/relationships/hyperlink" Target="https://www.caixa.gov.br/Downloads/sinapi-cadernos-tecnicos/SINAPI-CT-ESCADAS.pdf" TargetMode="External"/><Relationship Id="rId3290" Type="http://schemas.openxmlformats.org/officeDocument/2006/relationships/hyperlink" Target="https://www.caixa.gov.br/Downloads/sinapi-cadernos-tecnicos/SINAPI-CT-ESCADAS.pdf" TargetMode="External"/><Relationship Id="rId3291" Type="http://schemas.openxmlformats.org/officeDocument/2006/relationships/hyperlink" Target="https://www.caixa.gov.br/Downloads/sinapi-cadernos-tecnicos/SINAPI-CT-ESCADAS.pdf" TargetMode="External"/><Relationship Id="rId3292" Type="http://schemas.openxmlformats.org/officeDocument/2006/relationships/hyperlink" Target="https://www.caixa.gov.br/Downloads/sinapi-cadernos-tecnicos/SINAPI-CT-ESCADAS.pdf" TargetMode="External"/><Relationship Id="rId3293" Type="http://schemas.openxmlformats.org/officeDocument/2006/relationships/hyperlink" Target="https://www.caixa.gov.br/Downloads/sinapi-cadernos-tecnicos/SINAPI-CT-ESCADAS.pdf" TargetMode="External"/><Relationship Id="rId3294" Type="http://schemas.openxmlformats.org/officeDocument/2006/relationships/hyperlink" Target="https://www.caixa.gov.br/Downloads/sinapi-cadernos-tecnicos/SINAPI-CT-ESCADAS.pdf" TargetMode="External"/><Relationship Id="rId3295" Type="http://schemas.openxmlformats.org/officeDocument/2006/relationships/hyperlink" Target="https://www.caixa.gov.br/Downloads/sinapi-cadernos-tecnicos/SINAPI-CT-ESCADAS.pdf" TargetMode="External"/><Relationship Id="rId3296" Type="http://schemas.openxmlformats.org/officeDocument/2006/relationships/hyperlink" Target="https://www.caixa.gov.br/Downloads/sinapi-cadernos-tecnicos/SINAPI-CT-ESCADAS.pdf" TargetMode="External"/><Relationship Id="rId3297" Type="http://schemas.openxmlformats.org/officeDocument/2006/relationships/hyperlink" Target="https://www.caixa.gov.br/Downloads/sinapi-cadernos-tecnicos/SINAPI-CT-ESCADAS.pdf" TargetMode="External"/><Relationship Id="rId3298" Type="http://schemas.openxmlformats.org/officeDocument/2006/relationships/hyperlink" Target="https://www.caixa.gov.br/Downloads/sinapi-cadernos-tecnicos/SINAPI-CT-ESCADAS.pdf" TargetMode="External"/><Relationship Id="rId3299" Type="http://schemas.openxmlformats.org/officeDocument/2006/relationships/hyperlink" Target="https://www.caixa.gov.br/Downloads/sinapi-cadernos-tecnicos/SINAPI-CT-ESCADAS.pdf" TargetMode="External"/><Relationship Id="rId3300" Type="http://schemas.openxmlformats.org/officeDocument/2006/relationships/hyperlink" Target="https://www.caixa.gov.br/Downloads/sinapi-cadernos-tecnicos/SINAPI-CT-ESCADAS.pdf" TargetMode="External"/><Relationship Id="rId3301" Type="http://schemas.openxmlformats.org/officeDocument/2006/relationships/hyperlink" Target="https://www.caixa.gov.br/Downloads/sinapi-cadernos-tecnicos/SINAPI-CT-ESCADAS.pdf" TargetMode="External"/><Relationship Id="rId3302" Type="http://schemas.openxmlformats.org/officeDocument/2006/relationships/hyperlink" Target="https://www.caixa.gov.br/Downloads/sinapi-cadernos-tecnicos/SINAPI-CT-ESCADAS.pdf" TargetMode="External"/><Relationship Id="rId3303" Type="http://schemas.openxmlformats.org/officeDocument/2006/relationships/hyperlink" Target="https://www.caixa.gov.br/Downloads/sinapi-cadernos-tecnicos/SINAPI-CT-ESCADAS.pdf" TargetMode="External"/><Relationship Id="rId3304" Type="http://schemas.openxmlformats.org/officeDocument/2006/relationships/hyperlink" Target="https://www.caixa.gov.br/Downloads/sinapi-cadernos-tecnicos/SINAPI-CT-ESCADAS.pdf" TargetMode="External"/><Relationship Id="rId3305" Type="http://schemas.openxmlformats.org/officeDocument/2006/relationships/hyperlink" Target="https://www.caixa.gov.br/Downloads/sinapi-cadernos-tecnicos/SINAPI-CT-ESCADAS.pdf" TargetMode="External"/><Relationship Id="rId3306" Type="http://schemas.openxmlformats.org/officeDocument/2006/relationships/hyperlink" Target="https://www.caixa.gov.br/Downloads/sinapi-cadernos-tecnicos/SINAPI-CT-ESCADAS.pdf" TargetMode="External"/><Relationship Id="rId3307" Type="http://schemas.openxmlformats.org/officeDocument/2006/relationships/hyperlink" Target="https://www.caixa.gov.br/Downloads/sinapi-cadernos-tecnicos/SINAPI-CT-ESCADAS.pdf" TargetMode="External"/><Relationship Id="rId3308" Type="http://schemas.openxmlformats.org/officeDocument/2006/relationships/hyperlink" Target="https://www.caixa.gov.br/Downloads/sinapi-cadernos-tecnicos/SINAPI-CT-ESCADAS.pdf" TargetMode="External"/><Relationship Id="rId3309" Type="http://schemas.openxmlformats.org/officeDocument/2006/relationships/hyperlink" Target="https://www.caixa.gov.br/Downloads/sinapi-cadernos-tecnicos/SINAPI-CT-ESCADAS.pdf" TargetMode="External"/><Relationship Id="rId3310" Type="http://schemas.openxmlformats.org/officeDocument/2006/relationships/hyperlink" Target="https://www.caixa.gov.br/Downloads/sinapi-cadernos-tecnicos/SINAPI-CT-ESCADAS.pdf" TargetMode="External"/><Relationship Id="rId3311" Type="http://schemas.openxmlformats.org/officeDocument/2006/relationships/hyperlink" Target="https://www.caixa.gov.br/Downloads/sinapi-cadernos-tecnicos/SINAPI-CT-ESCADAS.pdf" TargetMode="External"/><Relationship Id="rId3312" Type="http://schemas.openxmlformats.org/officeDocument/2006/relationships/hyperlink" Target="https://www.caixa.gov.br/Downloads/sinapi-cadernos-tecnicos/SINAPI-CT-ESCADAS.pdf" TargetMode="External"/><Relationship Id="rId3313" Type="http://schemas.openxmlformats.org/officeDocument/2006/relationships/hyperlink" Target="https://www.caixa.gov.br/Downloads/sinapi-cadernos-tecnicos/SINAPI-CT-ESCADAS.pdf" TargetMode="External"/><Relationship Id="rId3314" Type="http://schemas.openxmlformats.org/officeDocument/2006/relationships/hyperlink" Target="https://www.caixa.gov.br/Downloads/sinapi-cadernos-tecnicos/SINAPI-CT-ESCADAS.pdf" TargetMode="External"/><Relationship Id="rId3315" Type="http://schemas.openxmlformats.org/officeDocument/2006/relationships/hyperlink" Target="https://www.caixa.gov.br/Downloads/sinapi-cadernos-tecnicos/SINAPI-CT-ESCADAS.pdf" TargetMode="External"/><Relationship Id="rId3316" Type="http://schemas.openxmlformats.org/officeDocument/2006/relationships/hyperlink" Target="https://www.caixa.gov.br/Downloads/sinapi-cadernos-tecnicos/SINAPI-CT-ESCADAS.pdf" TargetMode="External"/><Relationship Id="rId3317" Type="http://schemas.openxmlformats.org/officeDocument/2006/relationships/hyperlink" Target="https://www.caixa.gov.br/Downloads/sinapi-cadernos-tecnicos/SINAPI-CT-ESCADAS.pdf" TargetMode="External"/><Relationship Id="rId3318" Type="http://schemas.openxmlformats.org/officeDocument/2006/relationships/hyperlink" Target="https://www.caixa.gov.br/Downloads/sinapi-cadernos-tecnicos/SINAPI-CT-ESCADAS.pdf" TargetMode="External"/><Relationship Id="rId3319" Type="http://schemas.openxmlformats.org/officeDocument/2006/relationships/hyperlink" Target="https://www.caixa.gov.br/Downloads/sinapi-cadernos-tecnicos/SINAPI-CT-ESCADAS.pdf" TargetMode="External"/><Relationship Id="rId3320" Type="http://schemas.openxmlformats.org/officeDocument/2006/relationships/hyperlink" Target="https://www.caixa.gov.br/Downloads/sinapi-cadernos-tecnicos/SINAPI-CT-ESCADAS.pdf" TargetMode="External"/><Relationship Id="rId3321" Type="http://schemas.openxmlformats.org/officeDocument/2006/relationships/hyperlink" Target="https://www.caixa.gov.br/Downloads/sinapi-cadernos-tecnicos/SINAPI-CT-ESCADAS.pdf" TargetMode="External"/><Relationship Id="rId3322" Type="http://schemas.openxmlformats.org/officeDocument/2006/relationships/hyperlink" Target="https://www.caixa.gov.br/Downloads/sinapi-cadernos-tecnicos/SINAPI-CT-ESCADAS.pdf" TargetMode="External"/><Relationship Id="rId3323" Type="http://schemas.openxmlformats.org/officeDocument/2006/relationships/hyperlink" Target="https://www.caixa.gov.br/Downloads/sinapi-cadernos-tecnicos/SINAPI-CT-ESCADAS.pdf" TargetMode="External"/><Relationship Id="rId3324" Type="http://schemas.openxmlformats.org/officeDocument/2006/relationships/hyperlink" Target="https://www.caixa.gov.br/Downloads/sinapi-cadernos-tecnicos/SINAPI-CT-ESCADAS.pdf" TargetMode="External"/><Relationship Id="rId3325" Type="http://schemas.openxmlformats.org/officeDocument/2006/relationships/hyperlink" Target="https://www.caixa.gov.br/Downloads/sinapi-cadernos-tecnicos/SINAPI-CT-ESCADAS.pdf" TargetMode="External"/><Relationship Id="rId3326" Type="http://schemas.openxmlformats.org/officeDocument/2006/relationships/hyperlink" Target="https://www.caixa.gov.br/Downloads/sinapi-cadernos-tecnicos/SINAPI-CT-ESCADAS.pdf" TargetMode="External"/><Relationship Id="rId3327" Type="http://schemas.openxmlformats.org/officeDocument/2006/relationships/hyperlink" Target="https://www.caixa.gov.br/Downloads/sinapi-cadernos-tecnicos/SINAPI-CT-ESCADAS.pdf" TargetMode="External"/><Relationship Id="rId3328" Type="http://schemas.openxmlformats.org/officeDocument/2006/relationships/hyperlink" Target="https://www.caixa.gov.br/Downloads/sinapi-cadernos-tecnicos/SINAPI-CT-ESCADAS.pdf" TargetMode="External"/><Relationship Id="rId3329" Type="http://schemas.openxmlformats.org/officeDocument/2006/relationships/hyperlink" Target="https://www.caixa.gov.br/Downloads/sinapi-cadernos-tecnicos/SINAPI-CT-ESCADAS.pdf" TargetMode="External"/><Relationship Id="rId3330" Type="http://schemas.openxmlformats.org/officeDocument/2006/relationships/hyperlink" Target="https://www.caixa.gov.br/Downloads/sinapi-cadernos-tecnicos/SINAPI-CT-ESCADAS.pdf" TargetMode="External"/><Relationship Id="rId3331" Type="http://schemas.openxmlformats.org/officeDocument/2006/relationships/hyperlink" Target="https://www.caixa.gov.br/Downloads/sinapi-cadernos-tecnicos/SINAPI-CT-ESCADAS.pdf" TargetMode="External"/><Relationship Id="rId3332" Type="http://schemas.openxmlformats.org/officeDocument/2006/relationships/hyperlink" Target="https://www.caixa.gov.br/Downloads/sinapi-cadernos-tecnicos/SINAPI-CT-ESCADAS.pdf" TargetMode="External"/><Relationship Id="rId3333" Type="http://schemas.openxmlformats.org/officeDocument/2006/relationships/hyperlink" Target="https://www.caixa.gov.br/Downloads/sinapi-cadernos-tecnicos/SINAPI-CT-ESCADAS.pdf" TargetMode="External"/><Relationship Id="rId3334" Type="http://schemas.openxmlformats.org/officeDocument/2006/relationships/hyperlink" Target="https://www.caixa.gov.br/Downloads/sinapi-cadernos-tecnicos/SINAPI-CT-ESCADAS.pdf" TargetMode="External"/><Relationship Id="rId3335" Type="http://schemas.openxmlformats.org/officeDocument/2006/relationships/hyperlink" Target="https://www.caixa.gov.br/Downloads/sinapi-cadernos-tecnicos/SINAPI-CT-ESCADAS.pdf" TargetMode="External"/><Relationship Id="rId3336" Type="http://schemas.openxmlformats.org/officeDocument/2006/relationships/hyperlink" Target="https://www.caixa.gov.br/Downloads/sinapi-cadernos-tecnicos/SINAPI-CT-ESCAVACAO-HORIZONTAL.pdf" TargetMode="External"/><Relationship Id="rId3337" Type="http://schemas.openxmlformats.org/officeDocument/2006/relationships/hyperlink" Target="https://www.caixa.gov.br/Downloads/sinapi-cadernos-tecnicos/SINAPI-CT-ESCAVACAO-HORIZONTAL.pdf" TargetMode="External"/><Relationship Id="rId3338" Type="http://schemas.openxmlformats.org/officeDocument/2006/relationships/hyperlink" Target="https://www.caixa.gov.br/Downloads/sinapi-cadernos-tecnicos/SINAPI-CT-ESCAVACAO-HORIZONTAL.pdf" TargetMode="External"/><Relationship Id="rId3339" Type="http://schemas.openxmlformats.org/officeDocument/2006/relationships/hyperlink" Target="https://www.caixa.gov.br/Downloads/sinapi-cadernos-tecnicos/SINAPI-CT-ESCAVACAO-HORIZONTAL.pdf" TargetMode="External"/><Relationship Id="rId3340" Type="http://schemas.openxmlformats.org/officeDocument/2006/relationships/hyperlink" Target="https://www.caixa.gov.br/Downloads/sinapi-cadernos-tecnicos/SINAPI-CT-ESCAVACAO-HORIZONTAL.pdf" TargetMode="External"/><Relationship Id="rId3341" Type="http://schemas.openxmlformats.org/officeDocument/2006/relationships/hyperlink" Target="https://www.caixa.gov.br/Downloads/sinapi-cadernos-tecnicos/SINAPI-CT-ESCAVACAO-HORIZONTAL.pdf" TargetMode="External"/><Relationship Id="rId3342" Type="http://schemas.openxmlformats.org/officeDocument/2006/relationships/hyperlink" Target="https://www.caixa.gov.br/Downloads/sinapi-cadernos-tecnicos/SINAPI-CT-ESCAVACAO-HORIZONTAL.pdf" TargetMode="External"/><Relationship Id="rId3343" Type="http://schemas.openxmlformats.org/officeDocument/2006/relationships/hyperlink" Target="https://www.caixa.gov.br/Downloads/sinapi-cadernos-tecnicos/SINAPI-CT-ESCAVACAO-HORIZONTAL.pdf" TargetMode="External"/><Relationship Id="rId3344" Type="http://schemas.openxmlformats.org/officeDocument/2006/relationships/hyperlink" Target="https://www.caixa.gov.br/Downloads/sinapi-cadernos-tecnicos/SINAPI-CT-ESCAVACAO-HORIZONTAL.pdf" TargetMode="External"/><Relationship Id="rId3345" Type="http://schemas.openxmlformats.org/officeDocument/2006/relationships/hyperlink" Target="https://www.caixa.gov.br/Downloads/sinapi-cadernos-tecnicos/SINAPI-CT-ESCAVACAO-HORIZONTAL.pdf" TargetMode="External"/><Relationship Id="rId3346" Type="http://schemas.openxmlformats.org/officeDocument/2006/relationships/hyperlink" Target="https://www.caixa.gov.br/Downloads/sinapi-cadernos-tecnicos/SINAPI-CT-ESCAVACAO-HORIZONTAL.pdf" TargetMode="External"/><Relationship Id="rId3347" Type="http://schemas.openxmlformats.org/officeDocument/2006/relationships/hyperlink" Target="https://www.caixa.gov.br/Downloads/sinapi-cadernos-tecnicos/SINAPI-CT-ESCAVACAO-HORIZONTAL.pdf" TargetMode="External"/><Relationship Id="rId3348" Type="http://schemas.openxmlformats.org/officeDocument/2006/relationships/hyperlink" Target="https://www.caixa.gov.br/Downloads/sinapi-cadernos-tecnicos/SINAPI-CT-ESCAVACAO-HORIZONTAL.pdf" TargetMode="External"/><Relationship Id="rId3349" Type="http://schemas.openxmlformats.org/officeDocument/2006/relationships/hyperlink" Target="https://www.caixa.gov.br/Downloads/sinapi-cadernos-tecnicos/SINAPI-CT-ESCAVACAO-HORIZONTAL.pdf" TargetMode="External"/><Relationship Id="rId3350" Type="http://schemas.openxmlformats.org/officeDocument/2006/relationships/hyperlink" Target="https://www.caixa.gov.br/Downloads/sinapi-cadernos-tecnicos/SINAPI-CT-ESCAVACAO-HORIZONTAL.pdf" TargetMode="External"/><Relationship Id="rId3351" Type="http://schemas.openxmlformats.org/officeDocument/2006/relationships/hyperlink" Target="https://www.caixa.gov.br/Downloads/sinapi-cadernos-tecnicos/SINAPI-CT-ESCAVACAO-HORIZONTAL.pdf" TargetMode="External"/><Relationship Id="rId3352" Type="http://schemas.openxmlformats.org/officeDocument/2006/relationships/hyperlink" Target="https://www.caixa.gov.br/Downloads/sinapi-cadernos-tecnicos/SINAPI-CT-ESCAVACAO-HORIZONTAL.pdf" TargetMode="External"/><Relationship Id="rId3353" Type="http://schemas.openxmlformats.org/officeDocument/2006/relationships/hyperlink" Target="https://www.caixa.gov.br/Downloads/sinapi-cadernos-tecnicos/SINAPI-CT-ESCAVACAO-HORIZONTAL.pdf" TargetMode="External"/><Relationship Id="rId3354" Type="http://schemas.openxmlformats.org/officeDocument/2006/relationships/hyperlink" Target="https://www.caixa.gov.br/Downloads/sinapi-cadernos-tecnicos/SINAPI-CT-ESCAVACAO-HORIZONTAL.pdf" TargetMode="External"/><Relationship Id="rId3355" Type="http://schemas.openxmlformats.org/officeDocument/2006/relationships/hyperlink" Target="https://www.caixa.gov.br/Downloads/sinapi-cadernos-tecnicos/SINAPI-CT-ESCAVACAO-HORIZONTAL.pdf" TargetMode="External"/><Relationship Id="rId3356" Type="http://schemas.openxmlformats.org/officeDocument/2006/relationships/hyperlink" Target="https://www.caixa.gov.br/Downloads/sinapi-cadernos-tecnicos/SINAPI-CT-ESCAVACAO-HORIZONTAL.pdf" TargetMode="External"/><Relationship Id="rId3357" Type="http://schemas.openxmlformats.org/officeDocument/2006/relationships/hyperlink" Target="https://www.caixa.gov.br/Downloads/sinapi-cadernos-tecnicos/SINAPI-CT-ESCAVACAO-HORIZONTAL.pdf" TargetMode="External"/><Relationship Id="rId3358" Type="http://schemas.openxmlformats.org/officeDocument/2006/relationships/hyperlink" Target="https://www.caixa.gov.br/Downloads/sinapi-cadernos-tecnicos/SINAPI-CT-ESCAVACAO-HORIZONTAL.pdf" TargetMode="External"/><Relationship Id="rId3359" Type="http://schemas.openxmlformats.org/officeDocument/2006/relationships/hyperlink" Target="https://www.caixa.gov.br/Downloads/sinapi-cadernos-tecnicos/SINAPI-CT-ESCAVACAO-HORIZONTAL.pdf" TargetMode="External"/><Relationship Id="rId3360" Type="http://schemas.openxmlformats.org/officeDocument/2006/relationships/hyperlink" Target="https://www.caixa.gov.br/Downloads/sinapi-cadernos-tecnicos/SINAPI-CT-ESCAVACAO-HORIZONTAL.pdf" TargetMode="External"/><Relationship Id="rId3361" Type="http://schemas.openxmlformats.org/officeDocument/2006/relationships/hyperlink" Target="https://www.caixa.gov.br/Downloads/sinapi-cadernos-tecnicos/SINAPI-CT-ESCAVACAO-HORIZONTAL.pdf" TargetMode="External"/><Relationship Id="rId3362" Type="http://schemas.openxmlformats.org/officeDocument/2006/relationships/hyperlink" Target="https://www.caixa.gov.br/Downloads/sinapi-cadernos-tecnicos/SINAPI-CT-ESCAVACAO-HORIZONTAL.pdf" TargetMode="External"/><Relationship Id="rId3363" Type="http://schemas.openxmlformats.org/officeDocument/2006/relationships/hyperlink" Target="https://www.caixa.gov.br/Downloads/sinapi-cadernos-tecnicos/SINAPI-CT-ESCAVACAO-HORIZONTAL.pdf" TargetMode="External"/><Relationship Id="rId3364" Type="http://schemas.openxmlformats.org/officeDocument/2006/relationships/hyperlink" Target="https://www.caixa.gov.br/Downloads/sinapi-cadernos-tecnicos/SINAPI-CT-ESCAVACAO-HORIZONTAL.pdf" TargetMode="External"/><Relationship Id="rId3365" Type="http://schemas.openxmlformats.org/officeDocument/2006/relationships/hyperlink" Target="https://www.caixa.gov.br/Downloads/sinapi-cadernos-tecnicos/SINAPI-CT-ESCAVACAO-HORIZONTAL.pdf" TargetMode="External"/><Relationship Id="rId3366" Type="http://schemas.openxmlformats.org/officeDocument/2006/relationships/hyperlink" Target="https://www.caixa.gov.br/Downloads/sinapi-cadernos-tecnicos/SINAPI-CT-ESCAVACAO-HORIZONTAL.pdf" TargetMode="External"/><Relationship Id="rId3367" Type="http://schemas.openxmlformats.org/officeDocument/2006/relationships/hyperlink" Target="https://www.caixa.gov.br/Downloads/sinapi-cadernos-tecnicos/SINAPI-CT-ESCAVACAO-HORIZONTAL.pdf" TargetMode="External"/><Relationship Id="rId3368" Type="http://schemas.openxmlformats.org/officeDocument/2006/relationships/hyperlink" Target="https://www.caixa.gov.br/Downloads/sinapi-cadernos-tecnicos/SINAPI-CT-ESCAVACAO-HORIZONTAL.pdf" TargetMode="External"/><Relationship Id="rId3369" Type="http://schemas.openxmlformats.org/officeDocument/2006/relationships/hyperlink" Target="https://www.caixa.gov.br/Downloads/sinapi-cadernos-tecnicos/SINAPI-CT-ESCAVACAO-HORIZONTAL.pdf" TargetMode="External"/><Relationship Id="rId3370" Type="http://schemas.openxmlformats.org/officeDocument/2006/relationships/hyperlink" Target="https://www.caixa.gov.br/Downloads/sinapi-cadernos-tecnicos/SINAPI-CT-ESCAVACAO-HORIZONTAL.pdf" TargetMode="External"/><Relationship Id="rId3371" Type="http://schemas.openxmlformats.org/officeDocument/2006/relationships/hyperlink" Target="https://www.caixa.gov.br/Downloads/sinapi-cadernos-tecnicos/SINAPI-CT-ESCAVACAO-HORIZONTAL.pdf" TargetMode="External"/><Relationship Id="rId3372" Type="http://schemas.openxmlformats.org/officeDocument/2006/relationships/hyperlink" Target="https://www.caixa.gov.br/Downloads/sinapi-cadernos-tecnicos/SINAPI-CT-ESCAVACAO-HORIZONTAL.pdf" TargetMode="External"/><Relationship Id="rId3373" Type="http://schemas.openxmlformats.org/officeDocument/2006/relationships/hyperlink" Target="https://www.caixa.gov.br/Downloads/sinapi-cadernos-tecnicos/SINAPI-CT-ESCAVACAO-HORIZONTAL.pdf" TargetMode="External"/><Relationship Id="rId3374" Type="http://schemas.openxmlformats.org/officeDocument/2006/relationships/hyperlink" Target="https://www.caixa.gov.br/Downloads/sinapi-cadernos-tecnicos/SINAPI-CT-ESCAVACAO-HORIZONTAL.pdf" TargetMode="External"/><Relationship Id="rId3375" Type="http://schemas.openxmlformats.org/officeDocument/2006/relationships/hyperlink" Target="https://www.caixa.gov.br/Downloads/sinapi-cadernos-tecnicos/SINAPI-CT-ESCAVACAO-HORIZONTAL.pdf" TargetMode="External"/><Relationship Id="rId3376" Type="http://schemas.openxmlformats.org/officeDocument/2006/relationships/hyperlink" Target="https://www.caixa.gov.br/Downloads/sinapi-cadernos-tecnicos/SINAPI-CT-ESCAVACAO-VERTICAL-A-CEU-ABERTO.pdf" TargetMode="External"/><Relationship Id="rId3377" Type="http://schemas.openxmlformats.org/officeDocument/2006/relationships/hyperlink" Target="https://www.caixa.gov.br/Downloads/sinapi-cadernos-tecnicos/SINAPI-CT-ESCAVACAO-VERTICAL-A-CEU-ABERTO.pdf" TargetMode="External"/><Relationship Id="rId3378" Type="http://schemas.openxmlformats.org/officeDocument/2006/relationships/hyperlink" Target="https://www.caixa.gov.br/Downloads/sinapi-cadernos-tecnicos/SINAPI-CT-ESCAVACAO-VERTICAL-A-CEU-ABERTO.pdf" TargetMode="External"/><Relationship Id="rId3379" Type="http://schemas.openxmlformats.org/officeDocument/2006/relationships/hyperlink" Target="https://www.caixa.gov.br/Downloads/sinapi-cadernos-tecnicos/SINAPI-CT-ESCAVACAO-VERTICAL-A-CEU-ABERTO.pdf" TargetMode="External"/><Relationship Id="rId3380" Type="http://schemas.openxmlformats.org/officeDocument/2006/relationships/hyperlink" Target="https://www.caixa.gov.br/Downloads/sinapi-cadernos-tecnicos/SINAPI-CT-ESCAVACAO-VERTICAL-A-CEU-ABERTO.pdf" TargetMode="External"/><Relationship Id="rId3381" Type="http://schemas.openxmlformats.org/officeDocument/2006/relationships/hyperlink" Target="https://www.caixa.gov.br/Downloads/sinapi-cadernos-tecnicos/SINAPI-CT-ESCAVACAO-VERTICAL-A-CEU-ABERTO.pdf" TargetMode="External"/><Relationship Id="rId3382" Type="http://schemas.openxmlformats.org/officeDocument/2006/relationships/hyperlink" Target="https://www.caixa.gov.br/Downloads/sinapi-cadernos-tecnicos/SINAPI-CT-ESCAVACAO-VERTICAL-A-CEU-ABERTO.pdf" TargetMode="External"/><Relationship Id="rId3383" Type="http://schemas.openxmlformats.org/officeDocument/2006/relationships/hyperlink" Target="https://www.caixa.gov.br/Downloads/sinapi-cadernos-tecnicos/SINAPI-CT-ESCAVACAO-VERTICAL-A-CEU-ABERTO.pdf" TargetMode="External"/><Relationship Id="rId3384" Type="http://schemas.openxmlformats.org/officeDocument/2006/relationships/hyperlink" Target="https://www.caixa.gov.br/Downloads/sinapi-cadernos-tecnicos/SINAPI-CT-ESCAVACAO-VERTICAL-A-CEU-ABERTO.pdf" TargetMode="External"/><Relationship Id="rId3385" Type="http://schemas.openxmlformats.org/officeDocument/2006/relationships/hyperlink" Target="https://www.caixa.gov.br/Downloads/sinapi-cadernos-tecnicos/SINAPI-CT-ESCAVACAO-VERTICAL-A-CEU-ABERTO.pdf" TargetMode="External"/><Relationship Id="rId3386" Type="http://schemas.openxmlformats.org/officeDocument/2006/relationships/hyperlink" Target="https://www.caixa.gov.br/Downloads/sinapi-cadernos-tecnicos/SINAPI-CT-ESCAVACAO-VERTICAL-A-CEU-ABERTO.pdf" TargetMode="External"/><Relationship Id="rId3387" Type="http://schemas.openxmlformats.org/officeDocument/2006/relationships/hyperlink" Target="https://www.caixa.gov.br/Downloads/sinapi-cadernos-tecnicos/SINAPI-CT-ESCAVACAO-VERTICAL-A-CEU-ABERTO.pdf" TargetMode="External"/><Relationship Id="rId3388" Type="http://schemas.openxmlformats.org/officeDocument/2006/relationships/hyperlink" Target="https://www.caixa.gov.br/Downloads/sinapi-cadernos-tecnicos/SINAPI-CT-ESCAVACAO-VERTICAL-A-CEU-ABERTO.pdf" TargetMode="External"/><Relationship Id="rId3389" Type="http://schemas.openxmlformats.org/officeDocument/2006/relationships/hyperlink" Target="https://www.caixa.gov.br/Downloads/sinapi-cadernos-tecnicos/SINAPI-CT-ESCAVACAO-VERTICAL-A-CEU-ABERTO.pdf" TargetMode="External"/><Relationship Id="rId3390" Type="http://schemas.openxmlformats.org/officeDocument/2006/relationships/hyperlink" Target="https://www.caixa.gov.br/Downloads/sinapi-cadernos-tecnicos/SINAPI-CT-ESCAVACAO-VERTICAL-A-CEU-ABERTO.pdf" TargetMode="External"/><Relationship Id="rId3391" Type="http://schemas.openxmlformats.org/officeDocument/2006/relationships/hyperlink" Target="https://www.caixa.gov.br/Downloads/sinapi-cadernos-tecnicos/SINAPI-CT-ESCAVACAO-VERTICAL-A-CEU-ABERTO.pdf" TargetMode="External"/><Relationship Id="rId3392" Type="http://schemas.openxmlformats.org/officeDocument/2006/relationships/hyperlink" Target="https://www.caixa.gov.br/Downloads/sinapi-cadernos-tecnicos/SINAPI-CT-ESCAVACAO-VERTICAL-A-CEU-ABERTO.pdf" TargetMode="External"/><Relationship Id="rId3393" Type="http://schemas.openxmlformats.org/officeDocument/2006/relationships/hyperlink" Target="https://www.caixa.gov.br/Downloads/sinapi-cadernos-tecnicos/SINAPI-CT-ESCAVACAO-VERTICAL-A-CEU-ABERTO.pdf" TargetMode="External"/><Relationship Id="rId3394" Type="http://schemas.openxmlformats.org/officeDocument/2006/relationships/hyperlink" Target="https://www.caixa.gov.br/Downloads/sinapi-cadernos-tecnicos/SINAPI-CT-ESCAVACAO-VERTICAL-A-CEU-ABERTO.pdf" TargetMode="External"/><Relationship Id="rId3395" Type="http://schemas.openxmlformats.org/officeDocument/2006/relationships/hyperlink" Target="https://www.caixa.gov.br/Downloads/sinapi-cadernos-tecnicos/SINAPI-CT-ESCAVACAO-VERTICAL-A-CEU-ABERTO.pdf" TargetMode="External"/><Relationship Id="rId3396" Type="http://schemas.openxmlformats.org/officeDocument/2006/relationships/hyperlink" Target="https://www.caixa.gov.br/Downloads/sinapi-cadernos-tecnicos/SINAPI-CT-ESCAVACAO-VERTICAL-A-CEU-ABERTO.pdf" TargetMode="External"/><Relationship Id="rId3397" Type="http://schemas.openxmlformats.org/officeDocument/2006/relationships/hyperlink" Target="https://www.caixa.gov.br/Downloads/sinapi-cadernos-tecnicos/SINAPI-CT-ESCAVACAO-VERTICAL-A-CEU-ABERTO.pdf" TargetMode="External"/><Relationship Id="rId3398" Type="http://schemas.openxmlformats.org/officeDocument/2006/relationships/hyperlink" Target="https://www.caixa.gov.br/Downloads/sinapi-cadernos-tecnicos/SINAPI-CT-ESCAVACAO-VERTICAL-A-CEU-ABERTO.pdf" TargetMode="External"/><Relationship Id="rId3399" Type="http://schemas.openxmlformats.org/officeDocument/2006/relationships/hyperlink" Target="https://www.caixa.gov.br/Downloads/sinapi-cadernos-tecnicos/SINAPI-CT-ESCAVACAO-VERTICAL-A-CEU-ABERTO.pdf" TargetMode="External"/><Relationship Id="rId3400" Type="http://schemas.openxmlformats.org/officeDocument/2006/relationships/hyperlink" Target="https://www.caixa.gov.br/Downloads/sinapi-cadernos-tecnicos/SINAPI-CT-ESCAVACAO-VERTICAL-A-CEU-ABERTO.pdf" TargetMode="External"/><Relationship Id="rId3401" Type="http://schemas.openxmlformats.org/officeDocument/2006/relationships/hyperlink" Target="https://www.caixa.gov.br/Downloads/sinapi-cadernos-tecnicos/SINAPI-CT-ESCAVACAO-VERTICAL-A-CEU-ABERTO.pdf" TargetMode="External"/><Relationship Id="rId3402" Type="http://schemas.openxmlformats.org/officeDocument/2006/relationships/hyperlink" Target="https://www.caixa.gov.br/Downloads/sinapi-cadernos-tecnicos/SINAPI-CT-ESCAVACAO-VERTICAL-A-CEU-ABERTO.pdf" TargetMode="External"/><Relationship Id="rId3403" Type="http://schemas.openxmlformats.org/officeDocument/2006/relationships/hyperlink" Target="https://www.caixa.gov.br/Downloads/sinapi-cadernos-tecnicos/SINAPI-CT-ESCAVACAO-VERTICAL-A-CEU-ABERTO.pdf" TargetMode="External"/><Relationship Id="rId3404" Type="http://schemas.openxmlformats.org/officeDocument/2006/relationships/hyperlink" Target="https://www.caixa.gov.br/Downloads/sinapi-cadernos-tecnicos/SINAPI-CT-ESCAVACAO-VERTICAL-A-CEU-ABERTO.pdf" TargetMode="External"/><Relationship Id="rId3405" Type="http://schemas.openxmlformats.org/officeDocument/2006/relationships/hyperlink" Target="https://www.caixa.gov.br/Downloads/sinapi-cadernos-tecnicos/SINAPI-CT-ESCAVACAO-VERTICAL-A-CEU-ABERTO.pdf" TargetMode="External"/><Relationship Id="rId3406" Type="http://schemas.openxmlformats.org/officeDocument/2006/relationships/hyperlink" Target="https://www.caixa.gov.br/Downloads/sinapi-cadernos-tecnicos/SINAPI-CT-ESCAVACAO-VERTICAL-A-CEU-ABERTO.pdf" TargetMode="External"/><Relationship Id="rId3407" Type="http://schemas.openxmlformats.org/officeDocument/2006/relationships/hyperlink" Target="https://www.caixa.gov.br/Downloads/sinapi-cadernos-tecnicos/SINAPI-CT-ESCAVACAO-VERTICAL-A-CEU-ABERTO.pdf" TargetMode="External"/><Relationship Id="rId3408" Type="http://schemas.openxmlformats.org/officeDocument/2006/relationships/hyperlink" Target="https://www.caixa.gov.br/Downloads/sinapi-cadernos-tecnicos/SINAPI-CT-ESCAVACAO-VERTICAL-A-CEU-ABERTO.pdf" TargetMode="External"/><Relationship Id="rId3409" Type="http://schemas.openxmlformats.org/officeDocument/2006/relationships/hyperlink" Target="https://www.caixa.gov.br/Downloads/sinapi-cadernos-tecnicos/SINAPI-CT-ESCAVACAO-VERTICAL-A-CEU-ABERTO.pdf" TargetMode="External"/><Relationship Id="rId3410" Type="http://schemas.openxmlformats.org/officeDocument/2006/relationships/hyperlink" Target="https://www.caixa.gov.br/Downloads/sinapi-cadernos-tecnicos/SINAPI-CT-ESCAVACAO-VERTICAL-A-CEU-ABERTO.pdf" TargetMode="External"/><Relationship Id="rId3411" Type="http://schemas.openxmlformats.org/officeDocument/2006/relationships/hyperlink" Target="https://www.caixa.gov.br/Downloads/sinapi-cadernos-tecnicos/SINAPI-CT-ESCAVACAO-VERTICAL-A-CEU-ABERTO.pdf" TargetMode="External"/><Relationship Id="rId3412" Type="http://schemas.openxmlformats.org/officeDocument/2006/relationships/hyperlink" Target="https://www.caixa.gov.br/Downloads/sinapi-cadernos-tecnicos/SINAPI-CT-ESCAVACAO-VERTICAL-A-CEU-ABERTO.pdf" TargetMode="External"/><Relationship Id="rId3413" Type="http://schemas.openxmlformats.org/officeDocument/2006/relationships/hyperlink" Target="https://www.caixa.gov.br/Downloads/sinapi-cadernos-tecnicos/SINAPI-CT-ESCAVACAO-VERTICAL-A-CEU-ABERTO.pdf" TargetMode="External"/><Relationship Id="rId3414" Type="http://schemas.openxmlformats.org/officeDocument/2006/relationships/hyperlink" Target="https://www.caixa.gov.br/Downloads/sinapi-cadernos-tecnicos/SINAPI-CT-ESCAVACAO-VERTICAL-A-CEU-ABERTO.pdf" TargetMode="External"/><Relationship Id="rId3415" Type="http://schemas.openxmlformats.org/officeDocument/2006/relationships/hyperlink" Target="https://www.caixa.gov.br/Downloads/sinapi-cadernos-tecnicos/SINAPI-CT-ESCAVACAO-VERTICAL-A-CEU-ABERTO.pdf" TargetMode="External"/><Relationship Id="rId3416" Type="http://schemas.openxmlformats.org/officeDocument/2006/relationships/hyperlink" Target="https://www.caixa.gov.br/Downloads/sinapi-cadernos-tecnicos/SINAPI-CT-ESCAVACAO-VERTICAL-A-CEU-ABERTO.pdf" TargetMode="External"/><Relationship Id="rId3417" Type="http://schemas.openxmlformats.org/officeDocument/2006/relationships/hyperlink" Target="https://www.caixa.gov.br/Downloads/sinapi-cadernos-tecnicos/SINAPI-CT-ESCAVACAO-VERTICAL-A-CEU-ABERTO.pdf" TargetMode="External"/><Relationship Id="rId3418" Type="http://schemas.openxmlformats.org/officeDocument/2006/relationships/hyperlink" Target="https://www.caixa.gov.br/Downloads/sinapi-cadernos-tecnicos/SINAPI-CT-ESCAVACAO-VERTICAL-A-CEU-ABERTO.pdf" TargetMode="External"/><Relationship Id="rId3419" Type="http://schemas.openxmlformats.org/officeDocument/2006/relationships/hyperlink" Target="https://www.caixa.gov.br/Downloads/sinapi-cadernos-tecnicos/SINAPI-CT-ESCAVACAO-VERTICAL-A-CEU-ABERTO.pdf" TargetMode="External"/><Relationship Id="rId3420" Type="http://schemas.openxmlformats.org/officeDocument/2006/relationships/hyperlink" Target="https://www.caixa.gov.br/Downloads/sinapi-cadernos-tecnicos/SINAPI-CT-ESCAVACAO-VERTICAL-A-CEU-ABERTO.pdf" TargetMode="External"/><Relationship Id="rId3421" Type="http://schemas.openxmlformats.org/officeDocument/2006/relationships/hyperlink" Target="https://www.caixa.gov.br/Downloads/sinapi-cadernos-tecnicos/SINAPI-CT-ESCAVACAO-VERTICAL-A-CEU-ABERTO.pdf" TargetMode="External"/><Relationship Id="rId3422" Type="http://schemas.openxmlformats.org/officeDocument/2006/relationships/hyperlink" Target="https://www.caixa.gov.br/Downloads/sinapi-cadernos-tecnicos/SINAPI-CT-ESCAVACAO-VERTICAL-A-CEU-ABERTO.pdf" TargetMode="External"/><Relationship Id="rId3423" Type="http://schemas.openxmlformats.org/officeDocument/2006/relationships/hyperlink" Target="https://www.caixa.gov.br/Downloads/sinapi-cadernos-tecnicos/SINAPI-CT-ESCAVACAO-VERTICAL-A-CEU-ABERTO.pdf" TargetMode="External"/><Relationship Id="rId3424" Type="http://schemas.openxmlformats.org/officeDocument/2006/relationships/hyperlink" Target="https://www.caixa.gov.br/Downloads/sinapi-cadernos-tecnicos/SINAPI-CT-ESCAVACAO-VERTICAL-A-CEU-ABERTO.pdf" TargetMode="External"/><Relationship Id="rId3425" Type="http://schemas.openxmlformats.org/officeDocument/2006/relationships/hyperlink" Target="https://www.caixa.gov.br/Downloads/sinapi-cadernos-tecnicos/SINAPI-CT-ESCAVACAO-VERTICAL-A-CEU-ABERTO.pdf" TargetMode="External"/><Relationship Id="rId3426" Type="http://schemas.openxmlformats.org/officeDocument/2006/relationships/hyperlink" Target="https://www.caixa.gov.br/Downloads/sinapi-cadernos-tecnicos/SINAPI-CT-ESCAVACAO-VERTICAL-A-CEU-ABERTO.pdf" TargetMode="External"/><Relationship Id="rId3427" Type="http://schemas.openxmlformats.org/officeDocument/2006/relationships/hyperlink" Target="https://www.caixa.gov.br/Downloads/sinapi-cadernos-tecnicos/SINAPI-CT-ESCAVACAO-VERTICAL-A-CEU-ABERTO.pdf" TargetMode="External"/><Relationship Id="rId3428" Type="http://schemas.openxmlformats.org/officeDocument/2006/relationships/hyperlink" Target="https://www.caixa.gov.br/Downloads/sinapi-cadernos-tecnicos/SINAPI-CT-ESCAVACAO-VERTICAL-A-CEU-ABERTO.pdf" TargetMode="External"/><Relationship Id="rId3429" Type="http://schemas.openxmlformats.org/officeDocument/2006/relationships/hyperlink" Target="https://www.caixa.gov.br/Downloads/sinapi-cadernos-tecnicos/SINAPI-CT-ESCAVACAO-VERTICAL-A-CEU-ABERTO.pdf" TargetMode="External"/><Relationship Id="rId3430" Type="http://schemas.openxmlformats.org/officeDocument/2006/relationships/hyperlink" Target="https://www.caixa.gov.br/Downloads/sinapi-cadernos-tecnicos/SINAPI-CT-ESCAVACAO-VERTICAL-A-CEU-ABERTO.pdf" TargetMode="External"/><Relationship Id="rId3431" Type="http://schemas.openxmlformats.org/officeDocument/2006/relationships/hyperlink" Target="https://www.caixa.gov.br/Downloads/sinapi-cadernos-tecnicos/SINAPI-CT-ESCAVACAO-VERTICAL-A-CEU-ABERTO.pdf" TargetMode="External"/><Relationship Id="rId3432" Type="http://schemas.openxmlformats.org/officeDocument/2006/relationships/hyperlink" Target="https://www.caixa.gov.br/Downloads/sinapi-cadernos-tecnicos/SINAPI-CT-ESCAVACAO-VERTICAL-A-CEU-ABERTO.pdf" TargetMode="External"/><Relationship Id="rId3433" Type="http://schemas.openxmlformats.org/officeDocument/2006/relationships/hyperlink" Target="https://www.caixa.gov.br/Downloads/sinapi-cadernos-tecnicos/SINAPI-CT-ESCAVACAO-VERTICAL-A-CEU-ABERTO.pdf" TargetMode="External"/><Relationship Id="rId3434" Type="http://schemas.openxmlformats.org/officeDocument/2006/relationships/hyperlink" Target="https://www.caixa.gov.br/Downloads/sinapi-cadernos-tecnicos/SINAPI-CT-ESCAVACAO-VERTICAL-A-CEU-ABERTO.pdf" TargetMode="External"/><Relationship Id="rId3435" Type="http://schemas.openxmlformats.org/officeDocument/2006/relationships/hyperlink" Target="https://www.caixa.gov.br/Downloads/sinapi-cadernos-tecnicos/SINAPI-CT-ESCAVACAO-VERTICAL-A-CEU-ABERTO.pdf" TargetMode="External"/><Relationship Id="rId3436" Type="http://schemas.openxmlformats.org/officeDocument/2006/relationships/hyperlink" Target="https://www.caixa.gov.br/Downloads/sinapi-cadernos-tecnicos/SINAPI-CT-ESCAVACAO-VERTICAL-A-CEU-ABERTO.pdf" TargetMode="External"/><Relationship Id="rId3437" Type="http://schemas.openxmlformats.org/officeDocument/2006/relationships/hyperlink" Target="https://www.caixa.gov.br/Downloads/sinapi-cadernos-tecnicos/SINAPI-CT-ESCAVACAO-VERTICAL-A-CEU-ABERTO.pdf" TargetMode="External"/><Relationship Id="rId3438" Type="http://schemas.openxmlformats.org/officeDocument/2006/relationships/hyperlink" Target="https://www.caixa.gov.br/Downloads/sinapi-cadernos-tecnicos/SINAPI-CT-ESCAVACAO-VERTICAL-A-CEU-ABERTO.pdf" TargetMode="External"/><Relationship Id="rId3439" Type="http://schemas.openxmlformats.org/officeDocument/2006/relationships/hyperlink" Target="https://www.caixa.gov.br/Downloads/sinapi-cadernos-tecnicos/SINAPI-CT-ESCAVACAO-VERTICAL-A-CEU-ABERTO.pdf" TargetMode="External"/><Relationship Id="rId3440" Type="http://schemas.openxmlformats.org/officeDocument/2006/relationships/hyperlink" Target="https://www.caixa.gov.br/Downloads/sinapi-cadernos-tecnicos/SINAPI-CT-ESCAVACAO-VERTICAL-A-CEU-ABERTO.pdf" TargetMode="External"/><Relationship Id="rId3441" Type="http://schemas.openxmlformats.org/officeDocument/2006/relationships/hyperlink" Target="https://www.caixa.gov.br/Downloads/sinapi-cadernos-tecnicos/SINAPI-CT-ESCAVACAO-VERTICAL-A-CEU-ABERTO.pdf" TargetMode="External"/><Relationship Id="rId3442" Type="http://schemas.openxmlformats.org/officeDocument/2006/relationships/hyperlink" Target="https://www.caixa.gov.br/Downloads/sinapi-cadernos-tecnicos/SINAPI-CT-ESCAVACAO-VERTICAL-A-CEU-ABERTO.pdf" TargetMode="External"/><Relationship Id="rId3443" Type="http://schemas.openxmlformats.org/officeDocument/2006/relationships/hyperlink" Target="https://www.caixa.gov.br/Downloads/sinapi-cadernos-tecnicos/SINAPI-CT-ESCAVACAO-VERTICAL-A-CEU-ABERTO.pdf" TargetMode="External"/><Relationship Id="rId3444" Type="http://schemas.openxmlformats.org/officeDocument/2006/relationships/hyperlink" Target="https://www.caixa.gov.br/Downloads/sinapi-cadernos-tecnicos/SINAPI-CT-ESCAVACAO-VERTICAL-A-CEU-ABERTO.pdf" TargetMode="External"/><Relationship Id="rId3445" Type="http://schemas.openxmlformats.org/officeDocument/2006/relationships/hyperlink" Target="https://www.caixa.gov.br/Downloads/sinapi-cadernos-tecnicos/SINAPI-CT-ESCAVACAO-VERTICAL-A-CEU-ABERTO.pdf" TargetMode="External"/><Relationship Id="rId3446" Type="http://schemas.openxmlformats.org/officeDocument/2006/relationships/hyperlink" Target="https://www.caixa.gov.br/Downloads/sinapi-cadernos-tecnicos/SINAPI-CT-ESCAVACAO-VERTICAL-A-CEU-ABERTO.pdf" TargetMode="External"/><Relationship Id="rId3447" Type="http://schemas.openxmlformats.org/officeDocument/2006/relationships/hyperlink" Target="https://www.caixa.gov.br/Downloads/sinapi-cadernos-tecnicos/SINAPI-CT-ESCAVACAO-VERTICAL-A-CEU-ABERTO.pdf" TargetMode="External"/><Relationship Id="rId3448" Type="http://schemas.openxmlformats.org/officeDocument/2006/relationships/hyperlink" Target="https://www.caixa.gov.br/Downloads/sinapi-cadernos-tecnicos/SINAPI-CT-ESCAVACAO-DE-VALAS.pdf" TargetMode="External"/><Relationship Id="rId3449" Type="http://schemas.openxmlformats.org/officeDocument/2006/relationships/hyperlink" Target="https://www.caixa.gov.br/Downloads/sinapi-cadernos-tecnicos/SINAPI-CT-ESCAVACAO-DE-VALAS.pdf" TargetMode="External"/><Relationship Id="rId3450" Type="http://schemas.openxmlformats.org/officeDocument/2006/relationships/hyperlink" Target="https://www.caixa.gov.br/Downloads/sinapi-cadernos-tecnicos/SINAPI-CT-ESCAVACAO-DE-VALAS.pdf" TargetMode="External"/><Relationship Id="rId3451" Type="http://schemas.openxmlformats.org/officeDocument/2006/relationships/hyperlink" Target="https://www.caixa.gov.br/Downloads/sinapi-cadernos-tecnicos/SINAPI-CT-ESCAVACAO-DE-VALAS.pdf" TargetMode="External"/><Relationship Id="rId3452" Type="http://schemas.openxmlformats.org/officeDocument/2006/relationships/hyperlink" Target="https://www.caixa.gov.br/Downloads/sinapi-cadernos-tecnicos/SINAPI-CT-ESCAVACAO-DE-VALAS.pdf" TargetMode="External"/><Relationship Id="rId3453" Type="http://schemas.openxmlformats.org/officeDocument/2006/relationships/hyperlink" Target="https://www.caixa.gov.br/Downloads/sinapi-cadernos-tecnicos/SINAPI-CT-ESCAVACAO-DE-VALAS.pdf" TargetMode="External"/><Relationship Id="rId3454" Type="http://schemas.openxmlformats.org/officeDocument/2006/relationships/hyperlink" Target="https://www.caixa.gov.br/Downloads/sinapi-cadernos-tecnicos/SINAPI-CT-ESCAVACAO-DE-VALAS.pdf" TargetMode="External"/><Relationship Id="rId3455" Type="http://schemas.openxmlformats.org/officeDocument/2006/relationships/hyperlink" Target="https://www.caixa.gov.br/Downloads/sinapi-cadernos-tecnicos/SINAPI-CT-ESCAVACAO-DE-VALAS.pdf" TargetMode="External"/><Relationship Id="rId3456" Type="http://schemas.openxmlformats.org/officeDocument/2006/relationships/hyperlink" Target="https://www.caixa.gov.br/Downloads/sinapi-cadernos-tecnicos/SINAPI-CT-ESCAVACAO-DE-VALAS.pdf" TargetMode="External"/><Relationship Id="rId3457" Type="http://schemas.openxmlformats.org/officeDocument/2006/relationships/hyperlink" Target="https://www.caixa.gov.br/Downloads/sinapi-cadernos-tecnicos/SINAPI-CT-ESCAVACAO-DE-VALAS.pdf" TargetMode="External"/><Relationship Id="rId3458" Type="http://schemas.openxmlformats.org/officeDocument/2006/relationships/hyperlink" Target="https://www.caixa.gov.br/Downloads/sinapi-cadernos-tecnicos/SINAPI-CT-ESCAVACAO-DE-VALAS.pdf" TargetMode="External"/><Relationship Id="rId3459" Type="http://schemas.openxmlformats.org/officeDocument/2006/relationships/hyperlink" Target="https://www.caixa.gov.br/Downloads/sinapi-cadernos-tecnicos/SINAPI-CT-ESCAVACAO-DE-VALAS.pdf" TargetMode="External"/><Relationship Id="rId3460" Type="http://schemas.openxmlformats.org/officeDocument/2006/relationships/hyperlink" Target="https://www.caixa.gov.br/Downloads/sinapi-cadernos-tecnicos/SINAPI-CT-ESCAVACAO-DE-VALAS.pdf" TargetMode="External"/><Relationship Id="rId3461" Type="http://schemas.openxmlformats.org/officeDocument/2006/relationships/hyperlink" Target="https://www.caixa.gov.br/Downloads/sinapi-cadernos-tecnicos/SINAPI-CT-ESCAVACAO-DE-VALAS.pdf" TargetMode="External"/><Relationship Id="rId3462" Type="http://schemas.openxmlformats.org/officeDocument/2006/relationships/hyperlink" Target="https://www.caixa.gov.br/Downloads/sinapi-cadernos-tecnicos/SINAPI-CT-ESCAVACAO-DE-VALAS.pdf" TargetMode="External"/><Relationship Id="rId3463" Type="http://schemas.openxmlformats.org/officeDocument/2006/relationships/hyperlink" Target="https://www.caixa.gov.br/Downloads/sinapi-cadernos-tecnicos/SINAPI-CT-ESCAVACAO-DE-VALAS.pdf" TargetMode="External"/><Relationship Id="rId3464" Type="http://schemas.openxmlformats.org/officeDocument/2006/relationships/hyperlink" Target="https://www.caixa.gov.br/Downloads/sinapi-cadernos-tecnicos/SINAPI-CT-ESCAVACAO-DE-VALAS.pdf" TargetMode="External"/><Relationship Id="rId3465" Type="http://schemas.openxmlformats.org/officeDocument/2006/relationships/hyperlink" Target="https://www.caixa.gov.br/Downloads/sinapi-cadernos-tecnicos/SINAPI-CT-ESCAVACAO-DE-VALAS.pdf" TargetMode="External"/><Relationship Id="rId3466" Type="http://schemas.openxmlformats.org/officeDocument/2006/relationships/hyperlink" Target="https://www.caixa.gov.br/Downloads/sinapi-cadernos-tecnicos/SINAPI-CT-ESCAVACAO-DE-VALAS.pdf" TargetMode="External"/><Relationship Id="rId3467" Type="http://schemas.openxmlformats.org/officeDocument/2006/relationships/hyperlink" Target="https://www.caixa.gov.br/Downloads/sinapi-cadernos-tecnicos/SINAPI-CT-ESCAVACAO-DE-VALAS.pdf" TargetMode="External"/><Relationship Id="rId3468" Type="http://schemas.openxmlformats.org/officeDocument/2006/relationships/hyperlink" Target="https://www.caixa.gov.br/Downloads/sinapi-cadernos-tecnicos/SINAPI-CT-ESCAVACAO-DE-VALAS.pdf" TargetMode="External"/><Relationship Id="rId3469" Type="http://schemas.openxmlformats.org/officeDocument/2006/relationships/hyperlink" Target="https://www.caixa.gov.br/Downloads/sinapi-cadernos-tecnicos/SINAPI-CT-ESCAVACAO-DE-VALAS.pdf" TargetMode="External"/><Relationship Id="rId3470" Type="http://schemas.openxmlformats.org/officeDocument/2006/relationships/hyperlink" Target="https://www.caixa.gov.br/Downloads/sinapi-cadernos-tecnicos/SINAPI-CT-ESCAVACAO-DE-VALAS.pdf" TargetMode="External"/><Relationship Id="rId3471" Type="http://schemas.openxmlformats.org/officeDocument/2006/relationships/hyperlink" Target="https://www.caixa.gov.br/Downloads/sinapi-cadernos-tecnicos/SINAPI-CT-ESCAVACAO-DE-VALAS.pdf" TargetMode="External"/><Relationship Id="rId3472" Type="http://schemas.openxmlformats.org/officeDocument/2006/relationships/hyperlink" Target="https://www.caixa.gov.br/Downloads/sinapi-cadernos-tecnicos/SINAPI-CT-ESCAVACAO-DE-VALAS.pdf" TargetMode="External"/><Relationship Id="rId3473" Type="http://schemas.openxmlformats.org/officeDocument/2006/relationships/hyperlink" Target="https://www.caixa.gov.br/Downloads/sinapi-cadernos-tecnicos/SINAPI-CT-ESCAVACAO-DE-VALAS.pdf" TargetMode="External"/><Relationship Id="rId3474" Type="http://schemas.openxmlformats.org/officeDocument/2006/relationships/hyperlink" Target="https://www.caixa.gov.br/Downloads/sinapi-cadernos-tecnicos/SINAPI-CT-ESCAVACAO-DE-VALAS.pdf" TargetMode="External"/><Relationship Id="rId3475" Type="http://schemas.openxmlformats.org/officeDocument/2006/relationships/hyperlink" Target="https://www.caixa.gov.br/Downloads/sinapi-cadernos-tecnicos/SINAPI-CT-ESCAVACAO-DE-VALAS.pdf" TargetMode="External"/><Relationship Id="rId3476" Type="http://schemas.openxmlformats.org/officeDocument/2006/relationships/hyperlink" Target="https://www.caixa.gov.br/Downloads/sinapi-cadernos-tecnicos/SINAPI-CT-ESCAVACAO-DE-VALAS.pdf" TargetMode="External"/><Relationship Id="rId3477" Type="http://schemas.openxmlformats.org/officeDocument/2006/relationships/hyperlink" Target="https://www.caixa.gov.br/Downloads/sinapi-cadernos-tecnicos/SINAPI-CT-ESCAVACAO-DE-VALAS.pdf" TargetMode="External"/><Relationship Id="rId3478" Type="http://schemas.openxmlformats.org/officeDocument/2006/relationships/hyperlink" Target="https://www.caixa.gov.br/Downloads/sinapi-cadernos-tecnicos/SINAPI-CT-ESCAVACAO-DE-VALAS.pdf" TargetMode="External"/><Relationship Id="rId3479" Type="http://schemas.openxmlformats.org/officeDocument/2006/relationships/hyperlink" Target="https://www.caixa.gov.br/Downloads/sinapi-cadernos-tecnicos/SINAPI-CT-ESCAVACAO-DE-VALAS.pdf" TargetMode="External"/><Relationship Id="rId3480" Type="http://schemas.openxmlformats.org/officeDocument/2006/relationships/hyperlink" Target="https://www.caixa.gov.br/Downloads/sinapi-cadernos-tecnicos/SINAPI-CT-ESCAVACAO-DE-VALAS.pdf" TargetMode="External"/><Relationship Id="rId3481" Type="http://schemas.openxmlformats.org/officeDocument/2006/relationships/hyperlink" Target="https://www.caixa.gov.br/Downloads/sinapi-cadernos-tecnicos/SINAPI-CT-ESCAVACAO-DE-VALAS.pdf" TargetMode="External"/><Relationship Id="rId3482" Type="http://schemas.openxmlformats.org/officeDocument/2006/relationships/hyperlink" Target="https://www.caixa.gov.br/Downloads/sinapi-cadernos-tecnicos/SINAPI-CT-ESCAVACAO-DE-VALAS.pdf" TargetMode="External"/><Relationship Id="rId3483" Type="http://schemas.openxmlformats.org/officeDocument/2006/relationships/hyperlink" Target="https://www.caixa.gov.br/Downloads/sinapi-cadernos-tecnicos/SINAPI-CT-ESCAVACAO-DE-VALAS.pdf" TargetMode="External"/><Relationship Id="rId3484" Type="http://schemas.openxmlformats.org/officeDocument/2006/relationships/hyperlink" Target="https://www.caixa.gov.br/Downloads/sinapi-cadernos-tecnicos/SINAPI-CT-ESCAVACAO-DE-VALAS.pdf" TargetMode="External"/><Relationship Id="rId3485" Type="http://schemas.openxmlformats.org/officeDocument/2006/relationships/hyperlink" Target="https://www.caixa.gov.br/Downloads/sinapi-cadernos-tecnicos/SINAPI-CT-ESCAVACAO-DE-VALAS.pdf" TargetMode="External"/><Relationship Id="rId3486" Type="http://schemas.openxmlformats.org/officeDocument/2006/relationships/hyperlink" Target="https://www.caixa.gov.br/Downloads/sinapi-cadernos-tecnicos/SINAPI-CT-ESCAVACAO-DE-VALAS.pdf" TargetMode="External"/><Relationship Id="rId3487" Type="http://schemas.openxmlformats.org/officeDocument/2006/relationships/hyperlink" Target="https://www.caixa.gov.br/Downloads/sinapi-cadernos-tecnicos/SINAPI-CT-ESCAVACAO-DE-VALAS.pdf" TargetMode="External"/><Relationship Id="rId3488" Type="http://schemas.openxmlformats.org/officeDocument/2006/relationships/hyperlink" Target="https://www.caixa.gov.br/Downloads/sinapi-cadernos-tecnicos/SINAPI-CT-ESCAVACAO-DE-VALAS.pdf" TargetMode="External"/><Relationship Id="rId3489" Type="http://schemas.openxmlformats.org/officeDocument/2006/relationships/hyperlink" Target="https://www.caixa.gov.br/Downloads/sinapi-cadernos-tecnicos/SINAPI-CT-ESCAVACAO-DE-VALAS.pdf" TargetMode="External"/><Relationship Id="rId3490" Type="http://schemas.openxmlformats.org/officeDocument/2006/relationships/hyperlink" Target="https://www.caixa.gov.br/Downloads/sinapi-cadernos-tecnicos/SINAPI-CT-ESCAVACAO-DE-VALAS.pdf" TargetMode="External"/><Relationship Id="rId3491" Type="http://schemas.openxmlformats.org/officeDocument/2006/relationships/hyperlink" Target="https://www.caixa.gov.br/Downloads/sinapi-cadernos-tecnicos/SINAPI-CT-ESCAVACAO-DE-VALAS.pdf" TargetMode="External"/><Relationship Id="rId3492" Type="http://schemas.openxmlformats.org/officeDocument/2006/relationships/hyperlink" Target="https://www.caixa.gov.br/Downloads/sinapi-cadernos-tecnicos/SINAPI-CT-ESCAVACAO-DE-VALAS.pdf" TargetMode="External"/><Relationship Id="rId3493" Type="http://schemas.openxmlformats.org/officeDocument/2006/relationships/hyperlink" Target="https://www.caixa.gov.br/Downloads/sinapi-cadernos-tecnicos/SINAPI-CT-ESCAVACAO-DE-VALAS.pdf" TargetMode="External"/><Relationship Id="rId3494" Type="http://schemas.openxmlformats.org/officeDocument/2006/relationships/hyperlink" Target="https://www.caixa.gov.br/Downloads/sinapi-cadernos-tecnicos/SINAPI-CT-ESCAVACAO-DE-VALAS.pdf" TargetMode="External"/><Relationship Id="rId3495" Type="http://schemas.openxmlformats.org/officeDocument/2006/relationships/hyperlink" Target="https://www.caixa.gov.br/Downloads/sinapi-cadernos-tecnicos/SINAPI-CT-ESCAVACAO-DE-VALAS.pdf" TargetMode="External"/><Relationship Id="rId3496" Type="http://schemas.openxmlformats.org/officeDocument/2006/relationships/hyperlink" Target="https://www.caixa.gov.br/Downloads/sinapi-cadernos-tecnicos/SINAPI-CT-ESCAVACAO-DE-VALAS.pdf" TargetMode="External"/><Relationship Id="rId3497" Type="http://schemas.openxmlformats.org/officeDocument/2006/relationships/hyperlink" Target="https://www.caixa.gov.br/Downloads/sinapi-cadernos-tecnicos/SINAPI-CT-ESCAVACAO-DE-VALAS.pdf" TargetMode="External"/><Relationship Id="rId3498" Type="http://schemas.openxmlformats.org/officeDocument/2006/relationships/hyperlink" Target="https://www.caixa.gov.br/Downloads/sinapi-cadernos-tecnicos/SINAPI-CT-ESCAVACAO-DE-VALAS.pdf" TargetMode="External"/><Relationship Id="rId3499" Type="http://schemas.openxmlformats.org/officeDocument/2006/relationships/hyperlink" Target="https://www.caixa.gov.br/Downloads/sinapi-cadernos-tecnicos/SINAPI-CT-ESCAVACAO-DE-VALAS.pdf" TargetMode="External"/><Relationship Id="rId3500" Type="http://schemas.openxmlformats.org/officeDocument/2006/relationships/hyperlink" Target="https://www.caixa.gov.br/Downloads/sinapi-cadernos-tecnicos/SINAPI-CT-ESCAVACAO-DE-VALAS.pdf" TargetMode="External"/><Relationship Id="rId3501" Type="http://schemas.openxmlformats.org/officeDocument/2006/relationships/hyperlink" Target="https://www.caixa.gov.br/Downloads/sinapi-cadernos-tecnicos/SINAPI-CT-ESCAVACAO-DE-VALAS.pdf" TargetMode="External"/><Relationship Id="rId3502" Type="http://schemas.openxmlformats.org/officeDocument/2006/relationships/hyperlink" Target="https://www.caixa.gov.br/Downloads/sinapi-cadernos-tecnicos/SINAPI-CT-ESCAVACAO-DE-VALAS.pdf" TargetMode="External"/><Relationship Id="rId3503" Type="http://schemas.openxmlformats.org/officeDocument/2006/relationships/hyperlink" Target="https://www.caixa.gov.br/Downloads/sinapi-cadernos-tecnicos/SINAPI-CT-ESCAVACAO-DE-VALAS.pdf" TargetMode="External"/><Relationship Id="rId3504" Type="http://schemas.openxmlformats.org/officeDocument/2006/relationships/hyperlink" Target="https://www.caixa.gov.br/Downloads/sinapi-cadernos-tecnicos/SINAPI-CT-ESCAVACAO-DE-VALAS.pdf" TargetMode="External"/><Relationship Id="rId3505" Type="http://schemas.openxmlformats.org/officeDocument/2006/relationships/hyperlink" Target="https://www.caixa.gov.br/Downloads/sinapi-cadernos-tecnicos/SINAPI-CT-ESCAVACAO-DE-VALAS.pdf" TargetMode="External"/><Relationship Id="rId3506" Type="http://schemas.openxmlformats.org/officeDocument/2006/relationships/hyperlink" Target="https://www.caixa.gov.br/Downloads/sinapi-cadernos-tecnicos/SINAPI-CT-ESCAVACAO-DE-VALAS.pdf" TargetMode="External"/><Relationship Id="rId3507" Type="http://schemas.openxmlformats.org/officeDocument/2006/relationships/hyperlink" Target="https://www.caixa.gov.br/Downloads/sinapi-cadernos-tecnicos/SINAPI-CT-ESCAVACAO-DE-VALAS.pdf" TargetMode="External"/><Relationship Id="rId3508" Type="http://schemas.openxmlformats.org/officeDocument/2006/relationships/hyperlink" Target="https://www.caixa.gov.br/Downloads/sinapi-cadernos-tecnicos/SINAPI-CT-ESCAVACAO-DE-VALAS.pdf" TargetMode="External"/><Relationship Id="rId3509" Type="http://schemas.openxmlformats.org/officeDocument/2006/relationships/hyperlink" Target="https://www.caixa.gov.br/Downloads/sinapi-cadernos-tecnicos/SINAPI-CT-ESCAVACAO-DE-VALAS.pdf" TargetMode="External"/><Relationship Id="rId3510" Type="http://schemas.openxmlformats.org/officeDocument/2006/relationships/hyperlink" Target="https://www.caixa.gov.br/Downloads/sinapi-cadernos-tecnicos/SINAPI-CT-ESCAVACAO-DE-VALAS.pdf" TargetMode="External"/><Relationship Id="rId3511" Type="http://schemas.openxmlformats.org/officeDocument/2006/relationships/hyperlink" Target="https://www.caixa.gov.br/Downloads/sinapi-cadernos-tecnicos/SINAPI-CT-ESCAVACAO-DE-VALAS.pdf" TargetMode="External"/><Relationship Id="rId3512" Type="http://schemas.openxmlformats.org/officeDocument/2006/relationships/hyperlink" Target="https://www.caixa.gov.br/Downloads/sinapi-cadernos-tecnicos/SINAPI-CT-ESCAVACAO-DE-VALAS.pdf" TargetMode="External"/><Relationship Id="rId3513" Type="http://schemas.openxmlformats.org/officeDocument/2006/relationships/hyperlink" Target="https://www.caixa.gov.br/Downloads/sinapi-cadernos-tecnicos/SINAPI-CT-ESCAVACAO-DE-VALAS.pdf" TargetMode="External"/><Relationship Id="rId3514" Type="http://schemas.openxmlformats.org/officeDocument/2006/relationships/hyperlink" Target="https://www.caixa.gov.br/Downloads/sinapi-cadernos-tecnicos/SINAPI-CT-ESCAVACAO-DE-VALAS.pdf" TargetMode="External"/><Relationship Id="rId3515" Type="http://schemas.openxmlformats.org/officeDocument/2006/relationships/hyperlink" Target="https://www.caixa.gov.br/Downloads/sinapi-cadernos-tecnicos/SINAPI-CT-ESCAVACAO-DE-VALAS.pdf" TargetMode="External"/><Relationship Id="rId3516" Type="http://schemas.openxmlformats.org/officeDocument/2006/relationships/hyperlink" Target="https://www.caixa.gov.br/Downloads/sinapi-cadernos-tecnicos/SINAPI-CT-ESCAVACAO-DE-VALAS.pdf" TargetMode="External"/><Relationship Id="rId3517" Type="http://schemas.openxmlformats.org/officeDocument/2006/relationships/hyperlink" Target="https://www.caixa.gov.br/Downloads/sinapi-cadernos-tecnicos/SINAPI-CT-ESCAVACAO-DE-VALAS.pdf" TargetMode="External"/><Relationship Id="rId3518" Type="http://schemas.openxmlformats.org/officeDocument/2006/relationships/hyperlink" Target="https://www.caixa.gov.br/Downloads/sinapi-cadernos-tecnicos/SINAPI-CT-ESCAVACAO-DE-VALAS.pdf" TargetMode="External"/><Relationship Id="rId3519" Type="http://schemas.openxmlformats.org/officeDocument/2006/relationships/hyperlink" Target="https://www.caixa.gov.br/Downloads/sinapi-cadernos-tecnicos/SINAPI-CT-ESCAVACAO-DE-VALAS.pdf" TargetMode="External"/><Relationship Id="rId3520" Type="http://schemas.openxmlformats.org/officeDocument/2006/relationships/hyperlink" Target="https://www.caixa.gov.br/Downloads/sinapi-cadernos-tecnicos/SINAPI-CT-ESCAVACAO-DE-VALAS.pdf" TargetMode="External"/><Relationship Id="rId3521" Type="http://schemas.openxmlformats.org/officeDocument/2006/relationships/hyperlink" Target="https://www.caixa.gov.br/Downloads/sinapi-cadernos-tecnicos/SINAPI-CT-ESCAVACAO-EM-MATERIAL-DE-3&#170;-CATEGORIA.pdf" TargetMode="External"/><Relationship Id="rId3522" Type="http://schemas.openxmlformats.org/officeDocument/2006/relationships/hyperlink" Target="https://www.caixa.gov.br/Downloads/sinapi-cadernos-tecnicos/SINAPI-CT-ESCAVACAO-EM-MATERIAL-DE-3&#170;-CATEGORIA.pdf" TargetMode="External"/><Relationship Id="rId3523" Type="http://schemas.openxmlformats.org/officeDocument/2006/relationships/hyperlink" Target="https://www.caixa.gov.br/Downloads/sinapi-cadernos-tecnicos/SINAPI-CT-ESCAVACAO-EM-MATERIAL-DE-3&#170;-CATEGORIA.pdf" TargetMode="External"/><Relationship Id="rId3524" Type="http://schemas.openxmlformats.org/officeDocument/2006/relationships/hyperlink" Target="https://www.caixa.gov.br/Downloads/sinapi-cadernos-tecnicos/SINAPI-CT-ESCAVACAO-EM-MATERIAL-DE-3&#170;-CATEGORIA.pdf" TargetMode="External"/><Relationship Id="rId3525" Type="http://schemas.openxmlformats.org/officeDocument/2006/relationships/hyperlink" Target="https://www.caixa.gov.br/Downloads/sinapi-cadernos-tecnicos/SINAPI-CT-ESCAVACAO-EM-MATERIAL-DE-3&#170;-CATEGORIA.pdf" TargetMode="External"/><Relationship Id="rId3526" Type="http://schemas.openxmlformats.org/officeDocument/2006/relationships/hyperlink" Target="https://www.caixa.gov.br/Downloads/sinapi-cadernos-tecnicos/SINAPI-CT-ESCAVACAO-EM-MATERIAL-DE-3&#170;-CATEGORIA.pdf" TargetMode="External"/><Relationship Id="rId3527" Type="http://schemas.openxmlformats.org/officeDocument/2006/relationships/hyperlink" Target="https://www.caixa.gov.br/Downloads/sinapi-cadernos-tecnicos/SINAPI-CT-ESCAVACAO-EM-MATERIAL-DE-3&#170;-CATEGORIA.pdf" TargetMode="External"/><Relationship Id="rId3528" Type="http://schemas.openxmlformats.org/officeDocument/2006/relationships/hyperlink" Target="https://www.caixa.gov.br/Downloads/sinapi-cadernos-tecnicos/SINAPI-CT-ESCAVACAO-EM-MATERIAL-DE-3&#170;-CATEGORIA.pdf" TargetMode="External"/><Relationship Id="rId3529" Type="http://schemas.openxmlformats.org/officeDocument/2006/relationships/hyperlink" Target="https://www.caixa.gov.br/Downloads/sinapi-cadernos-tecnicos/SINAPI-CT-ESCAVACAO-EM-MATERIAL-DE-3&#170;-CATEGORIA.pdf" TargetMode="External"/><Relationship Id="rId3530" Type="http://schemas.openxmlformats.org/officeDocument/2006/relationships/hyperlink" Target="https://www.caixa.gov.br/Downloads/sinapi-cadernos-tecnicos/SINAPI-CT-ESCAVACAO-EM-MATERIAL-DE-3&#170;-CATEGORIA.pdf" TargetMode="External"/><Relationship Id="rId3531" Type="http://schemas.openxmlformats.org/officeDocument/2006/relationships/hyperlink" Target="https://www.caixa.gov.br/Downloads/sinapi-cadernos-tecnicos/SINAPI-CT-ESCAVACAO-EM-MATERIAL-DE-3&#170;-CATEGORIA.pdf" TargetMode="External"/><Relationship Id="rId3532" Type="http://schemas.openxmlformats.org/officeDocument/2006/relationships/hyperlink" Target="https://www.caixa.gov.br/Downloads/sinapi-cadernos-tecnicos/SINAPI-CT-ESCAVACAO-EM-MATERIAL-DE-3&#170;-CATEGORIA.pdf" TargetMode="External"/><Relationship Id="rId3533" Type="http://schemas.openxmlformats.org/officeDocument/2006/relationships/hyperlink" Target="https://www.caixa.gov.br/Downloads/sinapi-cadernos-tecnicos/SINAPI-CT-ESCAVACAO-EM-MATERIAL-DE-3&#170;-CATEGORIA.pdf" TargetMode="External"/><Relationship Id="rId3534" Type="http://schemas.openxmlformats.org/officeDocument/2006/relationships/hyperlink" Target="https://www.caixa.gov.br/Downloads/sinapi-cadernos-tecnicos/SINAPI-CT-ESCAVACAO-EM-MATERIAL-DE-3&#170;-CATEGORIA.pdf" TargetMode="External"/><Relationship Id="rId3535" Type="http://schemas.openxmlformats.org/officeDocument/2006/relationships/hyperlink" Target="https://www.caixa.gov.br/Downloads/sinapi-cadernos-tecnicos/SINAPI-CT-ESCAVACAO-EM-MATERIAL-DE-3&#170;-CATEGORIA.pdf" TargetMode="External"/><Relationship Id="rId3536" Type="http://schemas.openxmlformats.org/officeDocument/2006/relationships/hyperlink" Target="https://www.caixa.gov.br/Downloads/sinapi-cadernos-tecnicos/SINAPI-CT-ESCAVACAO-EM-MATERIAL-DE-3&#170;-CATEGORIA.pdf" TargetMode="External"/><Relationship Id="rId3537" Type="http://schemas.openxmlformats.org/officeDocument/2006/relationships/hyperlink" Target="https://www.caixa.gov.br/Downloads/sinapi-cadernos-tecnicos/SINAPI-CT-ESCORAMENTO-E-PREPARO-DE-FUNDO-DE-VALAS.pdf" TargetMode="External"/><Relationship Id="rId3538" Type="http://schemas.openxmlformats.org/officeDocument/2006/relationships/hyperlink" Target="https://www.caixa.gov.br/Downloads/sinapi-cadernos-tecnicos/SINAPI-CT-ESCORAMENTO-E-PREPARO-DE-FUNDO-DE-VALAS.pdf" TargetMode="External"/><Relationship Id="rId3539" Type="http://schemas.openxmlformats.org/officeDocument/2006/relationships/hyperlink" Target="https://www.caixa.gov.br/Downloads/sinapi-cadernos-tecnicos/SINAPI-CT-ESCORAMENTO-E-PREPARO-DE-FUNDO-DE-VALAS.pdf" TargetMode="External"/><Relationship Id="rId3540" Type="http://schemas.openxmlformats.org/officeDocument/2006/relationships/hyperlink" Target="https://www.caixa.gov.br/Downloads/sinapi-cadernos-tecnicos/SINAPI-CT-ESCORAMENTO-E-PREPARO-DE-FUNDO-DE-VALAS.pdf" TargetMode="External"/><Relationship Id="rId3541" Type="http://schemas.openxmlformats.org/officeDocument/2006/relationships/hyperlink" Target="https://www.caixa.gov.br/Downloads/sinapi-cadernos-tecnicos/SINAPI-CT-ESCORAMENTO-E-PREPARO-DE-FUNDO-DE-VALAS.pdf" TargetMode="External"/><Relationship Id="rId3542" Type="http://schemas.openxmlformats.org/officeDocument/2006/relationships/hyperlink" Target="https://www.caixa.gov.br/Downloads/sinapi-cadernos-tecnicos/SINAPI-CT-ESCORAMENTO-E-PREPARO-DE-FUNDO-DE-VALAS.pdf" TargetMode="External"/><Relationship Id="rId3543" Type="http://schemas.openxmlformats.org/officeDocument/2006/relationships/hyperlink" Target="https://www.caixa.gov.br/Downloads/sinapi-cadernos-tecnicos/SINAPI-CT-ESCORAMENTO-E-PREPARO-DE-FUNDO-DE-VALAS.pdf" TargetMode="External"/><Relationship Id="rId3544" Type="http://schemas.openxmlformats.org/officeDocument/2006/relationships/hyperlink" Target="https://www.caixa.gov.br/Downloads/sinapi-cadernos-tecnicos/SINAPI-CT-ESCORAMENTO-E-PREPARO-DE-FUNDO-DE-VALAS.pdf" TargetMode="External"/><Relationship Id="rId3545" Type="http://schemas.openxmlformats.org/officeDocument/2006/relationships/hyperlink" Target="https://www.caixa.gov.br/Downloads/sinapi-cadernos-tecnicos/SINAPI-CT-ESCORAMENTO-E-PREPARO-DE-FUNDO-DE-VALAS.pdf" TargetMode="External"/><Relationship Id="rId3546" Type="http://schemas.openxmlformats.org/officeDocument/2006/relationships/hyperlink" Target="https://www.caixa.gov.br/Downloads/sinapi-cadernos-tecnicos/SINAPI-CT-ESCORAMENTO-E-PREPARO-DE-FUNDO-DE-VALAS.pdf" TargetMode="External"/><Relationship Id="rId3547" Type="http://schemas.openxmlformats.org/officeDocument/2006/relationships/hyperlink" Target="https://www.caixa.gov.br/Downloads/sinapi-cadernos-tecnicos/SINAPI-CT-ESCORAMENTO-E-PREPARO-DE-FUNDO-DE-VALAS.pdf" TargetMode="External"/><Relationship Id="rId3548" Type="http://schemas.openxmlformats.org/officeDocument/2006/relationships/hyperlink" Target="https://www.caixa.gov.br/Downloads/sinapi-cadernos-tecnicos/SINAPI-CT-ESCORAMENTO-E-PREPARO-DE-FUNDO-DE-VALAS.pdf" TargetMode="External"/><Relationship Id="rId3549" Type="http://schemas.openxmlformats.org/officeDocument/2006/relationships/hyperlink" Target="https://www.caixa.gov.br/Downloads/sinapi-cadernos-tecnicos/SINAPI-CT-ESCORAMENTO-E-PREPARO-DE-FUNDO-DE-VALAS.pdf" TargetMode="External"/><Relationship Id="rId3550" Type="http://schemas.openxmlformats.org/officeDocument/2006/relationships/hyperlink" Target="https://www.caixa.gov.br/Downloads/sinapi-cadernos-tecnicos/SINAPI-CT-ESCORAMENTO-E-PREPARO-DE-FUNDO-DE-VALAS.pdf" TargetMode="External"/><Relationship Id="rId3551" Type="http://schemas.openxmlformats.org/officeDocument/2006/relationships/hyperlink" Target="https://www.caixa.gov.br/Downloads/sinapi-cadernos-tecnicos/SINAPI-CT-ESCORAMENTO-E-PREPARO-DE-FUNDO-DE-VALAS.pdf" TargetMode="External"/><Relationship Id="rId3552" Type="http://schemas.openxmlformats.org/officeDocument/2006/relationships/hyperlink" Target="https://www.caixa.gov.br/Downloads/sinapi-cadernos-tecnicos/SINAPI-CT-ESCORAMENTO-E-PREPARO-DE-FUNDO-DE-VALAS.pdf" TargetMode="External"/><Relationship Id="rId3553" Type="http://schemas.openxmlformats.org/officeDocument/2006/relationships/hyperlink" Target="https://www.caixa.gov.br/Downloads/sinapi-cadernos-tecnicos/SINAPI-CT-ESCORAMENTO-E-PREPARO-DE-FUNDO-DE-VALAS.pdf" TargetMode="External"/><Relationship Id="rId3554" Type="http://schemas.openxmlformats.org/officeDocument/2006/relationships/hyperlink" Target="https://www.caixa.gov.br/Downloads/sinapi-cadernos-tecnicos/SINAPI-CT-ESCORAMENTO-E-PREPARO-DE-FUNDO-DE-VALAS.pdf" TargetMode="External"/><Relationship Id="rId3555" Type="http://schemas.openxmlformats.org/officeDocument/2006/relationships/hyperlink" Target="https://www.caixa.gov.br/Downloads/sinapi-cadernos-tecnicos/SINAPI-CT-ESCORAMENTO-E-PREPARO-DE-FUNDO-DE-VALAS.pdf" TargetMode="External"/><Relationship Id="rId3556" Type="http://schemas.openxmlformats.org/officeDocument/2006/relationships/hyperlink" Target="https://www.caixa.gov.br/Downloads/sinapi-cadernos-tecnicos/SINAPI-CT-ESCORAMENTO-E-PREPARO-DE-FUNDO-DE-VALAS.pdf" TargetMode="External"/><Relationship Id="rId3557" Type="http://schemas.openxmlformats.org/officeDocument/2006/relationships/hyperlink" Target="https://www.caixa.gov.br/Downloads/sinapi-cadernos-tecnicos/SINAPI-CT-ESCORAMENTO-E-PREPARO-DE-FUNDO-DE-VALAS.pdf" TargetMode="External"/><Relationship Id="rId3558" Type="http://schemas.openxmlformats.org/officeDocument/2006/relationships/hyperlink" Target="https://www.caixa.gov.br/Downloads/sinapi-cadernos-tecnicos/SINAPI-CT-ESCORAMENTO-E-PREPARO-DE-FUNDO-DE-VALAS.pdf" TargetMode="External"/><Relationship Id="rId3559" Type="http://schemas.openxmlformats.org/officeDocument/2006/relationships/hyperlink" Target="https://www.caixa.gov.br/Downloads/sinapi-cadernos-tecnicos/SINAPI-CT-ESCORAMENTO-E-PREPARO-DE-FUNDO-DE-VALAS.pdf" TargetMode="External"/><Relationship Id="rId3560" Type="http://schemas.openxmlformats.org/officeDocument/2006/relationships/hyperlink" Target="https://www.caixa.gov.br/Downloads/sinapi-cadernos-tecnicos/SINAPI-CT-ESCORAMENTO-E-PREPARO-DE-FUNDO-DE-VALAS.pdf" TargetMode="External"/><Relationship Id="rId3561" Type="http://schemas.openxmlformats.org/officeDocument/2006/relationships/hyperlink" Target="https://www.caixa.gov.br/Downloads/sinapi-cadernos-tecnicos/SINAPI-CT-ESCORAMENTO-E-PREPARO-DE-FUNDO-DE-VALAS.pdf" TargetMode="External"/><Relationship Id="rId3562" Type="http://schemas.openxmlformats.org/officeDocument/2006/relationships/hyperlink" Target="https://www.caixa.gov.br/Downloads/sinapi-cadernos-tecnicos/SINAPI-CT-ESCORAMENTO-E-PREPARO-DE-FUNDO-DE-VALAS.pdf" TargetMode="External"/><Relationship Id="rId3563" Type="http://schemas.openxmlformats.org/officeDocument/2006/relationships/hyperlink" Target="https://www.caixa.gov.br/Downloads/sinapi-cadernos-tecnicos/SINAPI-CT-ESCORAMENTO-E-PREPARO-DE-FUNDO-DE-VALAS.pdf" TargetMode="External"/><Relationship Id="rId3564" Type="http://schemas.openxmlformats.org/officeDocument/2006/relationships/hyperlink" Target="https://www.caixa.gov.br/Downloads/sinapi-cadernos-tecnicos/SINAPI-CT-ESCORAMENTO-E-PREPARO-DE-FUNDO-DE-VALAS.pdf" TargetMode="External"/><Relationship Id="rId3565" Type="http://schemas.openxmlformats.org/officeDocument/2006/relationships/hyperlink" Target="https://www.caixa.gov.br/Downloads/sinapi-cadernos-tecnicos/SINAPI-CT-ESCORAMENTO-E-PREPARO-DE-FUNDO-DE-VALAS.pdf" TargetMode="External"/><Relationship Id="rId3566" Type="http://schemas.openxmlformats.org/officeDocument/2006/relationships/hyperlink" Target="https://www.caixa.gov.br/Downloads/sinapi-cadernos-tecnicos/SINAPI-CT-ESCORAMENTO-E-PREPARO-DE-FUNDO-DE-VALAS.pdf" TargetMode="External"/><Relationship Id="rId3567" Type="http://schemas.openxmlformats.org/officeDocument/2006/relationships/hyperlink" Target="https://www.caixa.gov.br/Downloads/sinapi-cadernos-tecnicos/SINAPI-CT-ESCORAMENTO-E-PREPARO-DE-FUNDO-DE-VALAS.pdf" TargetMode="External"/><Relationship Id="rId3568" Type="http://schemas.openxmlformats.org/officeDocument/2006/relationships/hyperlink" Target="https://www.caixa.gov.br/Downloads/sinapi-cadernos-tecnicos/SINAPI-CT-ESCORAMENTO-E-PREPARO-DE-FUNDO-DE-VALAS.pdf" TargetMode="External"/><Relationship Id="rId3569" Type="http://schemas.openxmlformats.org/officeDocument/2006/relationships/hyperlink" Target="https://www.caixa.gov.br/Downloads/sinapi-cadernos-tecnicos/SINAPI-CT-ESCORAMENTO-E-PREPARO-DE-FUNDO-DE-VALAS.pdf" TargetMode="External"/><Relationship Id="rId3570" Type="http://schemas.openxmlformats.org/officeDocument/2006/relationships/hyperlink" Target="https://www.caixa.gov.br/Downloads/sinapi-cadernos-tecnicos/SINAPI-CT-ESCORAMENTO-E-PREPARO-DE-FUNDO-DE-VALAS.pdf" TargetMode="External"/><Relationship Id="rId3571" Type="http://schemas.openxmlformats.org/officeDocument/2006/relationships/hyperlink" Target="https://www.caixa.gov.br/Downloads/sinapi-cadernos-tecnicos/SINAPI-CT-ESCORAMENTO-E-PREPARO-DE-FUNDO-DE-VALAS.pdf" TargetMode="External"/><Relationship Id="rId3572" Type="http://schemas.openxmlformats.org/officeDocument/2006/relationships/hyperlink" Target="https://www.caixa.gov.br/Downloads/sinapi-cadernos-tecnicos/SINAPI-CT-ESCORAMENTO-E-PREPARO-DE-FUNDO-DE-VALAS.pdf" TargetMode="External"/><Relationship Id="rId3573" Type="http://schemas.openxmlformats.org/officeDocument/2006/relationships/hyperlink" Target="https://www.caixa.gov.br/Downloads/sinapi-cadernos-tecnicos/SINAPI-CT-ESCORAMENTO-E-PREPARO-DE-FUNDO-DE-VALAS.pdf" TargetMode="External"/><Relationship Id="rId3574" Type="http://schemas.openxmlformats.org/officeDocument/2006/relationships/hyperlink" Target="https://www.caixa.gov.br/Downloads/sinapi-cadernos-tecnicos/SINAPI-CT-ESCORAMENTO-E-PREPARO-DE-FUNDO-DE-VALAS.pdf" TargetMode="External"/><Relationship Id="rId3575" Type="http://schemas.openxmlformats.org/officeDocument/2006/relationships/hyperlink" Target="https://www.caixa.gov.br/Downloads/sinapi-cadernos-tecnicos/SINAPI-CT-ESCORAMENTO-E-PREPARO-DE-FUNDO-DE-VALAS.pdf" TargetMode="External"/><Relationship Id="rId3576" Type="http://schemas.openxmlformats.org/officeDocument/2006/relationships/hyperlink" Target="https://www.caixa.gov.br/Downloads/sinapi-cadernos-tecnicos/SINAPI-CT-ESCORAMENTO-E-PREPARO-DE-FUNDO-DE-VALAS.pdf" TargetMode="External"/><Relationship Id="rId3577" Type="http://schemas.openxmlformats.org/officeDocument/2006/relationships/hyperlink" Target="https://www.caixa.gov.br/Downloads/sinapi-cadernos-tecnicos/SINAPI-CT-ESCORAMENTO-E-PREPARO-DE-FUNDO-DE-VALAS.pdf" TargetMode="External"/><Relationship Id="rId3578" Type="http://schemas.openxmlformats.org/officeDocument/2006/relationships/hyperlink" Target="https://www.caixa.gov.br/Downloads/sinapi-cadernos-tecnicos/SINAPI-CT-ESCORAMENTO-E-PREPARO-DE-FUNDO-DE-VALAS.pdf" TargetMode="External"/><Relationship Id="rId3579" Type="http://schemas.openxmlformats.org/officeDocument/2006/relationships/hyperlink" Target="https://www.caixa.gov.br/Downloads/sinapi-cadernos-tecnicos/SINAPI-CT-ESCORAMENTO-E-PREPARO-DE-FUNDO-DE-VALAS.pdf" TargetMode="External"/><Relationship Id="rId3580" Type="http://schemas.openxmlformats.org/officeDocument/2006/relationships/hyperlink" Target="https://www.caixa.gov.br/Downloads/sinapi-cadernos-tecnicos/SINAPI-CT-ESCORAMENTO-E-PREPARO-DE-FUNDO-DE-VALAS.pdf" TargetMode="External"/><Relationship Id="rId3581" Type="http://schemas.openxmlformats.org/officeDocument/2006/relationships/hyperlink" Target="https://www.caixa.gov.br/Downloads/sinapi-cadernos-tecnicos/SINAPI-CT-ESCORAMENTO-E-PREPARO-DE-FUNDO-DE-VALAS.pdf" TargetMode="External"/><Relationship Id="rId3582" Type="http://schemas.openxmlformats.org/officeDocument/2006/relationships/hyperlink" Target="https://www.caixa.gov.br/Downloads/sinapi-cadernos-tecnicos/SINAPI-CT-ESCORAMENTO-E-PREPARO-DE-FUNDO-DE-VALAS.pdf" TargetMode="External"/><Relationship Id="rId3583" Type="http://schemas.openxmlformats.org/officeDocument/2006/relationships/hyperlink" Target="https://www.caixa.gov.br/Downloads/sinapi-cadernos-tecnicos/SINAPI-CT-ESCORAMENTO-E-PREPARO-DE-FUNDO-DE-VALAS.pdf" TargetMode="External"/><Relationship Id="rId3584" Type="http://schemas.openxmlformats.org/officeDocument/2006/relationships/hyperlink" Target="https://www.caixa.gov.br/Downloads/sinapi-cadernos-tecnicos/SINAPI-CT-ESCORAMENTO-E-PREPARO-DE-FUNDO-DE-VALAS.pdf" TargetMode="External"/><Relationship Id="rId3585" Type="http://schemas.openxmlformats.org/officeDocument/2006/relationships/hyperlink" Target="https://www.caixa.gov.br/Downloads/sinapi-cadernos-tecnicos/SINAPI-CT-ESCORAMENTO-E-PREPARO-DE-FUNDO-DE-VALAS.pdf" TargetMode="External"/><Relationship Id="rId3586" Type="http://schemas.openxmlformats.org/officeDocument/2006/relationships/hyperlink" Target="https://www.caixa.gov.br/Downloads/sinapi-cadernos-tecnicos/SINAPI-CT-ESCORAMENTO-E-PREPARO-DE-FUNDO-DE-VALAS.pdf" TargetMode="External"/><Relationship Id="rId3587" Type="http://schemas.openxmlformats.org/officeDocument/2006/relationships/hyperlink" Target="https://www.caixa.gov.br/Downloads/sinapi-cadernos-tecnicos/SINAPI-CT-ESCORAMENTO-E-PREPARO-DE-FUNDO-DE-VALAS.pdf" TargetMode="External"/><Relationship Id="rId3588" Type="http://schemas.openxmlformats.org/officeDocument/2006/relationships/hyperlink" Target="https://www.caixa.gov.br/Downloads/sinapi-cadernos-tecnicos/SINAPI-CT-ESGOTAMENTO-DE-VALA-E-REBAIXAMENTO-DO-LENCOL-FREATICO.pdf" TargetMode="External"/><Relationship Id="rId3589" Type="http://schemas.openxmlformats.org/officeDocument/2006/relationships/hyperlink" Target="https://www.caixa.gov.br/Downloads/sinapi-cadernos-tecnicos/SINAPI-CT-ESGOTAMENTO-DE-VALA-E-REBAIXAMENTO-DO-LENCOL-FREATICO.pdf" TargetMode="External"/><Relationship Id="rId3590" Type="http://schemas.openxmlformats.org/officeDocument/2006/relationships/hyperlink" Target="https://www.caixa.gov.br/Downloads/sinapi-cadernos-tecnicos/SINAPI-CT-ESGOTAMENTO-DE-VALA-E-REBAIXAMENTO-DO-LENCOL-FREATICO.pdf" TargetMode="External"/><Relationship Id="rId3591" Type="http://schemas.openxmlformats.org/officeDocument/2006/relationships/hyperlink" Target="https://www.caixa.gov.br/Downloads/sinapi-cadernos-tecnicos/SINAPI-CT-ESGOTAMENTO-DE-VALA-E-REBAIXAMENTO-DO-LENCOL-FREATICO.pdf" TargetMode="External"/><Relationship Id="rId3592" Type="http://schemas.openxmlformats.org/officeDocument/2006/relationships/hyperlink" Target="https://www.caixa.gov.br/Downloads/sinapi-cadernos-tecnicos/SINAPI-CT-ESGOTAMENTO-DE-VALA-E-REBAIXAMENTO-DO-LENCOL-FREATICO.pdf" TargetMode="External"/><Relationship Id="rId3593" Type="http://schemas.openxmlformats.org/officeDocument/2006/relationships/hyperlink" Target="https://www.caixa.gov.br/Downloads/sinapi-cadernos-tecnicos/SINAPI-CT-ESGOTAMENTO-DE-VALA-E-REBAIXAMENTO-DO-LENCOL-FREATICO.pdf" TargetMode="External"/><Relationship Id="rId3594" Type="http://schemas.openxmlformats.org/officeDocument/2006/relationships/hyperlink" Target="https://www.caixa.gov.br/Downloads/sinapi-cadernos-tecnicos/SINAPI-CT-ESGOTAMENTO-DE-VALA-E-REBAIXAMENTO-DO-LENCOL-FREATICO.pdf" TargetMode="External"/><Relationship Id="rId3595" Type="http://schemas.openxmlformats.org/officeDocument/2006/relationships/hyperlink" Target="https://www.caixa.gov.br/Downloads/sinapi-cadernos-tecnicos/SINAPI-CT-ESGOTAMENTO-DE-VALA-E-REBAIXAMENTO-DO-LENCOL-FREATICO.pdf" TargetMode="External"/><Relationship Id="rId3596" Type="http://schemas.openxmlformats.org/officeDocument/2006/relationships/hyperlink" Target="https://www.caixa.gov.br/Downloads/sinapi-cadernos-tecnicos/SINAPI-CT-ESGOTAMENTO-DE-VALA-E-REBAIXAMENTO-DO-LENCOL-FREATICO.pdf" TargetMode="External"/><Relationship Id="rId3597" Type="http://schemas.openxmlformats.org/officeDocument/2006/relationships/hyperlink" Target="https://www.caixa.gov.br/Downloads/sinapi-cadernos-tecnicos/SINAPI-CT-ESGOTAMENTO-DE-VALA-E-REBAIXAMENTO-DO-LENCOL-FREATICO.pdf" TargetMode="External"/><Relationship Id="rId3598" Type="http://schemas.openxmlformats.org/officeDocument/2006/relationships/hyperlink" Target="https://www.caixa.gov.br/Downloads/sinapi-cadernos-tecnicos/SINAPI-CT-ESGOTAMENTO-DE-VALA-E-REBAIXAMENTO-DO-LENCOL-FREATICO.pdf" TargetMode="External"/><Relationship Id="rId3599" Type="http://schemas.openxmlformats.org/officeDocument/2006/relationships/hyperlink" Target="https://www.caixa.gov.br/Downloads/sinapi-cadernos-tecnicos/SINAPI-CT-ESGOTAMENTO-DE-VALA-E-REBAIXAMENTO-DO-LENCOL-FREATICO.pdf" TargetMode="External"/><Relationship Id="rId3600" Type="http://schemas.openxmlformats.org/officeDocument/2006/relationships/hyperlink" Target="https://www.caixa.gov.br/Downloads/sinapi-cadernos-tecnicos/SINAPI-CT-ESGOTAMENTO-DE-VALA-E-REBAIXAMENTO-DO-LENCOL-FREATICO.pdf" TargetMode="External"/><Relationship Id="rId3601" Type="http://schemas.openxmlformats.org/officeDocument/2006/relationships/hyperlink" Target="https://www.caixa.gov.br/Downloads/sinapi-cadernos-tecnicos/SINAPI-CT-ESGOTAMENTO-DE-VALA-E-REBAIXAMENTO-DO-LENCOL-FREATICO.pdf" TargetMode="External"/><Relationship Id="rId3602" Type="http://schemas.openxmlformats.org/officeDocument/2006/relationships/hyperlink" Target="https://www.caixa.gov.br/Downloads/sinapi-cadernos-tecnicos/SINAPI-CT-ESGOTAMENTO-DE-VALA-E-REBAIXAMENTO-DO-LENCOL-FREATICO.pdf" TargetMode="External"/><Relationship Id="rId3603" Type="http://schemas.openxmlformats.org/officeDocument/2006/relationships/hyperlink" Target="https://www.caixa.gov.br/Downloads/sinapi-cadernos-tecnicos/SINAPI-CT-ESQUADRIAS-JANELAS.pdf" TargetMode="External"/><Relationship Id="rId3604" Type="http://schemas.openxmlformats.org/officeDocument/2006/relationships/hyperlink" Target="https://www.caixa.gov.br/Downloads/sinapi-cadernos-tecnicos/SINAPI-CT-ESQUADRIAS-JANELAS.pdf" TargetMode="External"/><Relationship Id="rId3605" Type="http://schemas.openxmlformats.org/officeDocument/2006/relationships/hyperlink" Target="https://www.caixa.gov.br/Downloads/sinapi-cadernos-tecnicos/SINAPI-CT-ESQUADRIAS-JANELAS.pdf" TargetMode="External"/><Relationship Id="rId3606" Type="http://schemas.openxmlformats.org/officeDocument/2006/relationships/hyperlink" Target="https://www.caixa.gov.br/Downloads/sinapi-cadernos-tecnicos/SINAPI-CT-ESQUADRIAS-JANELAS.pdf" TargetMode="External"/><Relationship Id="rId3607" Type="http://schemas.openxmlformats.org/officeDocument/2006/relationships/hyperlink" Target="https://www.caixa.gov.br/Downloads/sinapi-cadernos-tecnicos/SINAPI-CT-ESQUADRIAS-JANELAS.pdf" TargetMode="External"/><Relationship Id="rId3608" Type="http://schemas.openxmlformats.org/officeDocument/2006/relationships/hyperlink" Target="https://www.caixa.gov.br/Downloads/sinapi-cadernos-tecnicos/SINAPI-CT-ESQUADRIAS-JANELAS.pdf" TargetMode="External"/><Relationship Id="rId3609" Type="http://schemas.openxmlformats.org/officeDocument/2006/relationships/hyperlink" Target="https://www.caixa.gov.br/Downloads/sinapi-cadernos-tecnicos/SINAPI-CT-ESQUADRIAS-JANELAS.pdf" TargetMode="External"/><Relationship Id="rId3610" Type="http://schemas.openxmlformats.org/officeDocument/2006/relationships/hyperlink" Target="https://www.caixa.gov.br/Downloads/sinapi-cadernos-tecnicos/SINAPI-CT-ESQUADRIAS-JANELAS.pdf" TargetMode="External"/><Relationship Id="rId3611" Type="http://schemas.openxmlformats.org/officeDocument/2006/relationships/hyperlink" Target="https://www.caixa.gov.br/Downloads/sinapi-cadernos-tecnicos/SINAPI-CT-ESQUADRIAS-JANELAS.pdf" TargetMode="External"/><Relationship Id="rId3612" Type="http://schemas.openxmlformats.org/officeDocument/2006/relationships/hyperlink" Target="https://www.caixa.gov.br/Downloads/sinapi-cadernos-tecnicos/SINAPI-CT-ESQUADRIAS-JANELAS.pdf" TargetMode="External"/><Relationship Id="rId3613" Type="http://schemas.openxmlformats.org/officeDocument/2006/relationships/hyperlink" Target="https://www.caixa.gov.br/Downloads/sinapi-cadernos-tecnicos/SINAPI-CT-ESQUADRIAS-JANELAS.pdf" TargetMode="External"/><Relationship Id="rId3614" Type="http://schemas.openxmlformats.org/officeDocument/2006/relationships/hyperlink" Target="https://www.caixa.gov.br/Downloads/sinapi-cadernos-tecnicos/SINAPI-CT-ESQUADRIAS-JANELAS.pdf" TargetMode="External"/><Relationship Id="rId3615" Type="http://schemas.openxmlformats.org/officeDocument/2006/relationships/hyperlink" Target="https://www.caixa.gov.br/Downloads/sinapi-cadernos-tecnicos/SINAPI-CT-ESQUADRIAS-JANELAS.pdf" TargetMode="External"/><Relationship Id="rId3616" Type="http://schemas.openxmlformats.org/officeDocument/2006/relationships/hyperlink" Target="https://www.caixa.gov.br/Downloads/sinapi-cadernos-tecnicos/SINAPI-CT-ESQUADRIAS-JANELAS.pdf" TargetMode="External"/><Relationship Id="rId3617" Type="http://schemas.openxmlformats.org/officeDocument/2006/relationships/hyperlink" Target="https://www.caixa.gov.br/Downloads/sinapi-cadernos-tecnicos/SINAPI-CT-ESQUADRIAS-JANELAS.pdf" TargetMode="External"/><Relationship Id="rId3618" Type="http://schemas.openxmlformats.org/officeDocument/2006/relationships/hyperlink" Target="https://www.caixa.gov.br/Downloads/sinapi-cadernos-tecnicos/SINAPI-CT-ESQUADRIAS-JANELAS.pdf" TargetMode="External"/><Relationship Id="rId3619" Type="http://schemas.openxmlformats.org/officeDocument/2006/relationships/hyperlink" Target="https://www.caixa.gov.br/Downloads/sinapi-cadernos-tecnicos/SINAPI-CT-ESQUADRIAS-JANELAS.pdf" TargetMode="External"/><Relationship Id="rId3620" Type="http://schemas.openxmlformats.org/officeDocument/2006/relationships/hyperlink" Target="https://www.caixa.gov.br/Downloads/sinapi-cadernos-tecnicos/SINAPI-CT-ESQUADRIAS-JANELAS.pdf" TargetMode="External"/><Relationship Id="rId3621" Type="http://schemas.openxmlformats.org/officeDocument/2006/relationships/hyperlink" Target="https://www.caixa.gov.br/Downloads/sinapi-cadernos-tecnicos/SINAPI-CT-ESQUADRIAS-JANELAS.pdf" TargetMode="External"/><Relationship Id="rId3622" Type="http://schemas.openxmlformats.org/officeDocument/2006/relationships/hyperlink" Target="https://www.caixa.gov.br/Downloads/sinapi-cadernos-tecnicos/SINAPI-CT-ESQUADRIAS-JANELAS.pdf" TargetMode="External"/><Relationship Id="rId3623" Type="http://schemas.openxmlformats.org/officeDocument/2006/relationships/hyperlink" Target="https://www.caixa.gov.br/Downloads/sinapi-cadernos-tecnicos/SINAPI-CT-ESQUADRIAS-JANELAS.pdf" TargetMode="External"/><Relationship Id="rId3624" Type="http://schemas.openxmlformats.org/officeDocument/2006/relationships/hyperlink" Target="https://www.caixa.gov.br/Downloads/sinapi-cadernos-tecnicos/SINAPI-CT-ESQUADRIAS-JANELAS.pdf" TargetMode="External"/><Relationship Id="rId3625" Type="http://schemas.openxmlformats.org/officeDocument/2006/relationships/hyperlink" Target="https://www.caixa.gov.br/Downloads/sinapi-cadernos-tecnicos/SINAPI-CT-ESQUADRIAS-JANELAS.pdf" TargetMode="External"/><Relationship Id="rId3626" Type="http://schemas.openxmlformats.org/officeDocument/2006/relationships/hyperlink" Target="https://www.caixa.gov.br/Downloads/sinapi-cadernos-tecnicos/SINAPI-CT-ESQUADRIAS-JANELAS.pdf" TargetMode="External"/><Relationship Id="rId3627" Type="http://schemas.openxmlformats.org/officeDocument/2006/relationships/hyperlink" Target="https://www.caixa.gov.br/Downloads/sinapi-cadernos-tecnicos/SINAPI-CT-ESQUADRIAS-JANELAS.pdf" TargetMode="External"/><Relationship Id="rId3628" Type="http://schemas.openxmlformats.org/officeDocument/2006/relationships/hyperlink" Target="https://www.caixa.gov.br/Downloads/sinapi-cadernos-tecnicos/SINAPI-CT-ESQUADRIAS-JANELAS.pdf" TargetMode="External"/><Relationship Id="rId3629" Type="http://schemas.openxmlformats.org/officeDocument/2006/relationships/hyperlink" Target="https://www.caixa.gov.br/Downloads/sinapi-cadernos-tecnicos/SINAPI-CT-ESQUADRIAS-JANELAS.pdf" TargetMode="External"/><Relationship Id="rId3630" Type="http://schemas.openxmlformats.org/officeDocument/2006/relationships/hyperlink" Target="https://www.caixa.gov.br/Downloads/sinapi-cadernos-tecnicos/SINAPI-CT-ESQUADRIAS-JANELAS.pdf" TargetMode="External"/><Relationship Id="rId3631" Type="http://schemas.openxmlformats.org/officeDocument/2006/relationships/hyperlink" Target="https://www.caixa.gov.br/Downloads/sinapi-cadernos-tecnicos/SINAPI-CT-ESQUADRIAS-JANELAS.pdf" TargetMode="External"/><Relationship Id="rId3632" Type="http://schemas.openxmlformats.org/officeDocument/2006/relationships/hyperlink" Target="https://www.caixa.gov.br/Downloads/sinapi-cadernos-tecnicos/SINAPI-CT-ESQUADRIAS-JANELAS.pdf" TargetMode="External"/><Relationship Id="rId3633" Type="http://schemas.openxmlformats.org/officeDocument/2006/relationships/hyperlink" Target="https://www.caixa.gov.br/Downloads/sinapi-cadernos-tecnicos/SINAPI-CT-ESQUADRIAS-JANELAS.pdf" TargetMode="External"/><Relationship Id="rId3634" Type="http://schemas.openxmlformats.org/officeDocument/2006/relationships/hyperlink" Target="https://www.caixa.gov.br/Downloads/sinapi-cadernos-tecnicos/SINAPI-CT-ESQUADRIAS-PORTAS.pdf" TargetMode="External"/><Relationship Id="rId3635" Type="http://schemas.openxmlformats.org/officeDocument/2006/relationships/hyperlink" Target="https://www.caixa.gov.br/Downloads/sinapi-cadernos-tecnicos/SINAPI-CT-ESQUADRIAS-PORTAS.pdf" TargetMode="External"/><Relationship Id="rId3636" Type="http://schemas.openxmlformats.org/officeDocument/2006/relationships/hyperlink" Target="https://www.caixa.gov.br/Downloads/sinapi-cadernos-tecnicos/SINAPI-CT-ESQUADRIAS-PORTAS.pdf" TargetMode="External"/><Relationship Id="rId3637" Type="http://schemas.openxmlformats.org/officeDocument/2006/relationships/hyperlink" Target="https://www.caixa.gov.br/Downloads/sinapi-cadernos-tecnicos/SINAPI-CT-ESQUADRIAS-PORTAS.pdf" TargetMode="External"/><Relationship Id="rId3638" Type="http://schemas.openxmlformats.org/officeDocument/2006/relationships/hyperlink" Target="https://www.caixa.gov.br/Downloads/sinapi-cadernos-tecnicos/SINAPI-CT-ESQUADRIAS-PORTAS.pdf" TargetMode="External"/><Relationship Id="rId3639" Type="http://schemas.openxmlformats.org/officeDocument/2006/relationships/hyperlink" Target="https://www.caixa.gov.br/Downloads/sinapi-cadernos-tecnicos/SINAPI-CT-ESQUADRIAS-PORTAS.pdf" TargetMode="External"/><Relationship Id="rId3640" Type="http://schemas.openxmlformats.org/officeDocument/2006/relationships/hyperlink" Target="https://www.caixa.gov.br/Downloads/sinapi-cadernos-tecnicos/SINAPI-CT-ESQUADRIAS-PORTAS.pdf" TargetMode="External"/><Relationship Id="rId3641" Type="http://schemas.openxmlformats.org/officeDocument/2006/relationships/hyperlink" Target="https://www.caixa.gov.br/Downloads/sinapi-cadernos-tecnicos/SINAPI-CT-ESQUADRIAS-PORTAS.pdf" TargetMode="External"/><Relationship Id="rId3642" Type="http://schemas.openxmlformats.org/officeDocument/2006/relationships/hyperlink" Target="https://www.caixa.gov.br/Downloads/sinapi-cadernos-tecnicos/SINAPI-CT-ESQUADRIAS-PORTAS.pdf" TargetMode="External"/><Relationship Id="rId3643" Type="http://schemas.openxmlformats.org/officeDocument/2006/relationships/hyperlink" Target="https://www.caixa.gov.br/Downloads/sinapi-cadernos-tecnicos/SINAPI-CT-ESQUADRIAS-PORTAS.pdf" TargetMode="External"/><Relationship Id="rId3644" Type="http://schemas.openxmlformats.org/officeDocument/2006/relationships/hyperlink" Target="https://www.caixa.gov.br/Downloads/sinapi-cadernos-tecnicos/SINAPI-CT-ESQUADRIAS-PORTAS.pdf" TargetMode="External"/><Relationship Id="rId3645" Type="http://schemas.openxmlformats.org/officeDocument/2006/relationships/hyperlink" Target="https://www.caixa.gov.br/Downloads/sinapi-cadernos-tecnicos/SINAPI-CT-ESQUADRIAS-PORTAS.pdf" TargetMode="External"/><Relationship Id="rId3646" Type="http://schemas.openxmlformats.org/officeDocument/2006/relationships/hyperlink" Target="https://www.caixa.gov.br/Downloads/sinapi-cadernos-tecnicos/SINAPI-CT-ESQUADRIAS-PORTAS.pdf" TargetMode="External"/><Relationship Id="rId3647" Type="http://schemas.openxmlformats.org/officeDocument/2006/relationships/hyperlink" Target="https://www.caixa.gov.br/Downloads/sinapi-cadernos-tecnicos/SINAPI-CT-ESQUADRIAS-PORTAS.pdf" TargetMode="External"/><Relationship Id="rId3648" Type="http://schemas.openxmlformats.org/officeDocument/2006/relationships/hyperlink" Target="https://www.caixa.gov.br/Downloads/sinapi-cadernos-tecnicos/SINAPI-CT-ESQUADRIAS-PORTAS.pdf" TargetMode="External"/><Relationship Id="rId3649" Type="http://schemas.openxmlformats.org/officeDocument/2006/relationships/hyperlink" Target="https://www.caixa.gov.br/Downloads/sinapi-cadernos-tecnicos/SINAPI-CT-ESQUADRIAS-PORTAS.pdf" TargetMode="External"/><Relationship Id="rId3650" Type="http://schemas.openxmlformats.org/officeDocument/2006/relationships/hyperlink" Target="https://www.caixa.gov.br/Downloads/sinapi-cadernos-tecnicos/SINAPI-CT-ESQUADRIAS-PORTAS.pdf" TargetMode="External"/><Relationship Id="rId3651" Type="http://schemas.openxmlformats.org/officeDocument/2006/relationships/hyperlink" Target="https://www.caixa.gov.br/Downloads/sinapi-cadernos-tecnicos/SINAPI-CT-ESQUADRIAS-PORTAS.pdf" TargetMode="External"/><Relationship Id="rId3652" Type="http://schemas.openxmlformats.org/officeDocument/2006/relationships/hyperlink" Target="https://www.caixa.gov.br/Downloads/sinapi-cadernos-tecnicos/SINAPI-CT-ESQUADRIAS-PORTAS.pdf" TargetMode="External"/><Relationship Id="rId3653" Type="http://schemas.openxmlformats.org/officeDocument/2006/relationships/hyperlink" Target="https://www.caixa.gov.br/Downloads/sinapi-cadernos-tecnicos/SINAPI-CT-ESQUADRIAS-PORTAS.pdf" TargetMode="External"/><Relationship Id="rId3654" Type="http://schemas.openxmlformats.org/officeDocument/2006/relationships/hyperlink" Target="https://www.caixa.gov.br/Downloads/sinapi-cadernos-tecnicos/SINAPI-CT-ESQUADRIAS-PORTAS.pdf" TargetMode="External"/><Relationship Id="rId3655" Type="http://schemas.openxmlformats.org/officeDocument/2006/relationships/hyperlink" Target="https://www.caixa.gov.br/Downloads/sinapi-cadernos-tecnicos/SINAPI-CT-ESQUADRIAS-PORTAS.pdf" TargetMode="External"/><Relationship Id="rId3656" Type="http://schemas.openxmlformats.org/officeDocument/2006/relationships/hyperlink" Target="https://www.caixa.gov.br/Downloads/sinapi-cadernos-tecnicos/SINAPI-CT-ESQUADRIAS-PORTAS.pdf" TargetMode="External"/><Relationship Id="rId3657" Type="http://schemas.openxmlformats.org/officeDocument/2006/relationships/hyperlink" Target="https://www.caixa.gov.br/Downloads/sinapi-cadernos-tecnicos/SINAPI-CT-ESQUADRIAS-PORTAS.pdf" TargetMode="External"/><Relationship Id="rId3658" Type="http://schemas.openxmlformats.org/officeDocument/2006/relationships/hyperlink" Target="https://www.caixa.gov.br/Downloads/sinapi-cadernos-tecnicos/SINAPI-CT-ESQUADRIAS-PORTAS.pdf" TargetMode="External"/><Relationship Id="rId3659" Type="http://schemas.openxmlformats.org/officeDocument/2006/relationships/hyperlink" Target="https://www.caixa.gov.br/Downloads/sinapi-cadernos-tecnicos/SINAPI-CT-ESQUADRIAS-PORTAS.pdf" TargetMode="External"/><Relationship Id="rId3660" Type="http://schemas.openxmlformats.org/officeDocument/2006/relationships/hyperlink" Target="https://www.caixa.gov.br/Downloads/sinapi-cadernos-tecnicos/SINAPI-CT-ESQUADRIAS-PORTAS.pdf" TargetMode="External"/><Relationship Id="rId3661" Type="http://schemas.openxmlformats.org/officeDocument/2006/relationships/hyperlink" Target="https://www.caixa.gov.br/Downloads/sinapi-cadernos-tecnicos/SINAPI-CT-ESQUADRIAS-PORTAS.pdf" TargetMode="External"/><Relationship Id="rId3662" Type="http://schemas.openxmlformats.org/officeDocument/2006/relationships/hyperlink" Target="https://www.caixa.gov.br/Downloads/sinapi-cadernos-tecnicos/SINAPI-CT-ESQUADRIAS-PORTAS.pdf" TargetMode="External"/><Relationship Id="rId3663" Type="http://schemas.openxmlformats.org/officeDocument/2006/relationships/hyperlink" Target="https://www.caixa.gov.br/Downloads/sinapi-cadernos-tecnicos/SINAPI-CT-ESQUADRIAS-PORTAS.pdf" TargetMode="External"/><Relationship Id="rId3664" Type="http://schemas.openxmlformats.org/officeDocument/2006/relationships/hyperlink" Target="https://www.caixa.gov.br/Downloads/sinapi-cadernos-tecnicos/SINAPI-CT-ESQUADRIAS-PORTAS.pdf" TargetMode="External"/><Relationship Id="rId3665" Type="http://schemas.openxmlformats.org/officeDocument/2006/relationships/hyperlink" Target="https://www.caixa.gov.br/Downloads/sinapi-cadernos-tecnicos/SINAPI-CT-ESQUADRIAS-PORTAS.pdf" TargetMode="External"/><Relationship Id="rId3666" Type="http://schemas.openxmlformats.org/officeDocument/2006/relationships/hyperlink" Target="https://www.caixa.gov.br/Downloads/sinapi-cadernos-tecnicos/SINAPI-CT-ESQUADRIAS-PORTAS.pdf" TargetMode="External"/><Relationship Id="rId3667" Type="http://schemas.openxmlformats.org/officeDocument/2006/relationships/hyperlink" Target="https://www.caixa.gov.br/Downloads/sinapi-cadernos-tecnicos/SINAPI-CT-ESQUADRIAS-PORTAS.pdf" TargetMode="External"/><Relationship Id="rId3668" Type="http://schemas.openxmlformats.org/officeDocument/2006/relationships/hyperlink" Target="https://www.caixa.gov.br/Downloads/sinapi-cadernos-tecnicos/SINAPI-CT-ESQUADRIAS-PORTAS.pdf" TargetMode="External"/><Relationship Id="rId3669" Type="http://schemas.openxmlformats.org/officeDocument/2006/relationships/hyperlink" Target="https://www.caixa.gov.br/Downloads/sinapi-cadernos-tecnicos/SINAPI-CT-ESQUADRIAS-PORTAS.pdf" TargetMode="External"/><Relationship Id="rId3670" Type="http://schemas.openxmlformats.org/officeDocument/2006/relationships/hyperlink" Target="https://www.caixa.gov.br/Downloads/sinapi-cadernos-tecnicos/SINAPI-CT-ESQUADRIAS-PORTAS.pdf" TargetMode="External"/><Relationship Id="rId3671" Type="http://schemas.openxmlformats.org/officeDocument/2006/relationships/hyperlink" Target="https://www.caixa.gov.br/Downloads/sinapi-cadernos-tecnicos/SINAPI-CT-ESQUADRIAS-PORTAS.pdf" TargetMode="External"/><Relationship Id="rId3672" Type="http://schemas.openxmlformats.org/officeDocument/2006/relationships/hyperlink" Target="https://www.caixa.gov.br/Downloads/sinapi-cadernos-tecnicos/SINAPI-CT-ESQUADRIAS-PORTAS.pdf" TargetMode="External"/><Relationship Id="rId3673" Type="http://schemas.openxmlformats.org/officeDocument/2006/relationships/hyperlink" Target="https://www.caixa.gov.br/Downloads/sinapi-cadernos-tecnicos/SINAPI-CT-ESQUADRIAS-PORTAS.pdf" TargetMode="External"/><Relationship Id="rId3674" Type="http://schemas.openxmlformats.org/officeDocument/2006/relationships/hyperlink" Target="https://www.caixa.gov.br/Downloads/sinapi-cadernos-tecnicos/SINAPI-CT-ESQUADRIAS-PORTAS.pdf" TargetMode="External"/><Relationship Id="rId3675" Type="http://schemas.openxmlformats.org/officeDocument/2006/relationships/hyperlink" Target="https://www.caixa.gov.br/Downloads/sinapi-cadernos-tecnicos/SINAPI-CT-ESQUADRIAS-PORTAS.pdf" TargetMode="External"/><Relationship Id="rId3676" Type="http://schemas.openxmlformats.org/officeDocument/2006/relationships/hyperlink" Target="https://www.caixa.gov.br/Downloads/sinapi-cadernos-tecnicos/SINAPI-CT-ESQUADRIAS-PORTAS.pdf" TargetMode="External"/><Relationship Id="rId3677" Type="http://schemas.openxmlformats.org/officeDocument/2006/relationships/hyperlink" Target="https://www.caixa.gov.br/Downloads/sinapi-cadernos-tecnicos/SINAPI-CT-ESQUADRIAS-PORTAS.pdf" TargetMode="External"/><Relationship Id="rId3678" Type="http://schemas.openxmlformats.org/officeDocument/2006/relationships/hyperlink" Target="https://www.caixa.gov.br/Downloads/sinapi-cadernos-tecnicos/SINAPI-CT-ESQUADRIAS-PORTAS.pdf" TargetMode="External"/><Relationship Id="rId3679" Type="http://schemas.openxmlformats.org/officeDocument/2006/relationships/hyperlink" Target="https://www.caixa.gov.br/Downloads/sinapi-cadernos-tecnicos/SINAPI-CT-ESQUADRIAS-PORTAS.pdf" TargetMode="External"/><Relationship Id="rId3680" Type="http://schemas.openxmlformats.org/officeDocument/2006/relationships/hyperlink" Target="https://www.caixa.gov.br/Downloads/sinapi-cadernos-tecnicos/SINAPI-CT-ESQUADRIAS-PORTAS.pdf" TargetMode="External"/><Relationship Id="rId3681" Type="http://schemas.openxmlformats.org/officeDocument/2006/relationships/hyperlink" Target="https://www.caixa.gov.br/Downloads/sinapi-cadernos-tecnicos/SINAPI-CT-ESQUADRIAS-PORTAS.pdf" TargetMode="External"/><Relationship Id="rId3682" Type="http://schemas.openxmlformats.org/officeDocument/2006/relationships/hyperlink" Target="https://www.caixa.gov.br/Downloads/sinapi-cadernos-tecnicos/SINAPI-CT-ESQUADRIAS-PORTAS.pdf" TargetMode="External"/><Relationship Id="rId3683" Type="http://schemas.openxmlformats.org/officeDocument/2006/relationships/hyperlink" Target="https://www.caixa.gov.br/Downloads/sinapi-cadernos-tecnicos/SINAPI-CT-ESQUADRIAS-PORTAS.pdf" TargetMode="External"/><Relationship Id="rId3684" Type="http://schemas.openxmlformats.org/officeDocument/2006/relationships/hyperlink" Target="https://www.caixa.gov.br/Downloads/sinapi-cadernos-tecnicos/SINAPI-CT-ESQUADRIAS-PORTAS.pdf" TargetMode="External"/><Relationship Id="rId3685" Type="http://schemas.openxmlformats.org/officeDocument/2006/relationships/hyperlink" Target="https://www.caixa.gov.br/Downloads/sinapi-cadernos-tecnicos/SINAPI-CT-ESQUADRIAS-PORTAS.pdf" TargetMode="External"/><Relationship Id="rId3686" Type="http://schemas.openxmlformats.org/officeDocument/2006/relationships/hyperlink" Target="https://www.caixa.gov.br/Downloads/sinapi-cadernos-tecnicos/SINAPI-CT-ESQUADRIAS-PORTAS.pdf" TargetMode="External"/><Relationship Id="rId3687" Type="http://schemas.openxmlformats.org/officeDocument/2006/relationships/hyperlink" Target="https://www.caixa.gov.br/Downloads/sinapi-cadernos-tecnicos/SINAPI-CT-ESQUADRIAS-PORTAS.pdf" TargetMode="External"/><Relationship Id="rId3688" Type="http://schemas.openxmlformats.org/officeDocument/2006/relationships/hyperlink" Target="https://www.caixa.gov.br/Downloads/sinapi-cadernos-tecnicos/SINAPI-CT-ESQUADRIAS-PORTAS.pdf" TargetMode="External"/><Relationship Id="rId3689" Type="http://schemas.openxmlformats.org/officeDocument/2006/relationships/hyperlink" Target="https://www.caixa.gov.br/Downloads/sinapi-cadernos-tecnicos/SINAPI-CT-ESQUADRIAS-PORTAS.pdf" TargetMode="External"/><Relationship Id="rId3690" Type="http://schemas.openxmlformats.org/officeDocument/2006/relationships/hyperlink" Target="https://www.caixa.gov.br/Downloads/sinapi-cadernos-tecnicos/SINAPI-CT-ESQUADRIAS-PORTAS.pdf" TargetMode="External"/><Relationship Id="rId3691" Type="http://schemas.openxmlformats.org/officeDocument/2006/relationships/hyperlink" Target="https://www.caixa.gov.br/Downloads/sinapi-cadernos-tecnicos/SINAPI-CT-ESQUADRIAS-PORTAS.pdf" TargetMode="External"/><Relationship Id="rId3692" Type="http://schemas.openxmlformats.org/officeDocument/2006/relationships/hyperlink" Target="https://www.caixa.gov.br/Downloads/sinapi-cadernos-tecnicos/SINAPI-CT-ESQUADRIAS-PORTAS.pdf" TargetMode="External"/><Relationship Id="rId3693" Type="http://schemas.openxmlformats.org/officeDocument/2006/relationships/hyperlink" Target="https://www.caixa.gov.br/Downloads/sinapi-cadernos-tecnicos/SINAPI-CT-ESQUADRIAS-PORTAS.pdf" TargetMode="External"/><Relationship Id="rId3694" Type="http://schemas.openxmlformats.org/officeDocument/2006/relationships/hyperlink" Target="https://www.caixa.gov.br/Downloads/sinapi-cadernos-tecnicos/SINAPI-CT-ESQUADRIAS-PORTAS.pdf" TargetMode="External"/><Relationship Id="rId3695" Type="http://schemas.openxmlformats.org/officeDocument/2006/relationships/hyperlink" Target="https://www.caixa.gov.br/Downloads/sinapi-cadernos-tecnicos/SINAPI-CT-ESQUADRIAS-PORTAS.pdf" TargetMode="External"/><Relationship Id="rId3696" Type="http://schemas.openxmlformats.org/officeDocument/2006/relationships/hyperlink" Target="https://www.caixa.gov.br/Downloads/sinapi-cadernos-tecnicos/SINAPI-CT-ESQUADRIAS-PORTAS.pdf" TargetMode="External"/><Relationship Id="rId3697" Type="http://schemas.openxmlformats.org/officeDocument/2006/relationships/hyperlink" Target="https://www.caixa.gov.br/Downloads/sinapi-cadernos-tecnicos/SINAPI-CT-ESQUADRIAS-PORTAS.pdf" TargetMode="External"/><Relationship Id="rId3698" Type="http://schemas.openxmlformats.org/officeDocument/2006/relationships/hyperlink" Target="https://www.caixa.gov.br/Downloads/sinapi-cadernos-tecnicos/SINAPI-CT-ESQUADRIAS-PORTAS.pdf" TargetMode="External"/><Relationship Id="rId3699" Type="http://schemas.openxmlformats.org/officeDocument/2006/relationships/hyperlink" Target="https://www.caixa.gov.br/Downloads/sinapi-cadernos-tecnicos/SINAPI-CT-ESQUADRIAS-PORTAS.pdf" TargetMode="External"/><Relationship Id="rId3700" Type="http://schemas.openxmlformats.org/officeDocument/2006/relationships/hyperlink" Target="https://www.caixa.gov.br/Downloads/sinapi-cadernos-tecnicos/SINAPI-CT-ESQUADRIAS-PORTAS.pdf" TargetMode="External"/><Relationship Id="rId3701" Type="http://schemas.openxmlformats.org/officeDocument/2006/relationships/hyperlink" Target="https://www.caixa.gov.br/Downloads/sinapi-cadernos-tecnicos/SINAPI-CT-ESQUADRIAS-PORTAS.pdf" TargetMode="External"/><Relationship Id="rId3702" Type="http://schemas.openxmlformats.org/officeDocument/2006/relationships/hyperlink" Target="https://www.caixa.gov.br/Downloads/sinapi-cadernos-tecnicos/SINAPI-CT-ESQUADRIAS-PORTAS.pdf" TargetMode="External"/><Relationship Id="rId3703" Type="http://schemas.openxmlformats.org/officeDocument/2006/relationships/hyperlink" Target="https://www.caixa.gov.br/Downloads/sinapi-cadernos-tecnicos/SINAPI-CT-ESQUADRIAS-PORTAS.pdf" TargetMode="External"/><Relationship Id="rId3704" Type="http://schemas.openxmlformats.org/officeDocument/2006/relationships/hyperlink" Target="https://www.caixa.gov.br/Downloads/sinapi-cadernos-tecnicos/SINAPI-CT-ESQUADRIAS-PORTAS.pdf" TargetMode="External"/><Relationship Id="rId3705" Type="http://schemas.openxmlformats.org/officeDocument/2006/relationships/hyperlink" Target="https://www.caixa.gov.br/Downloads/sinapi-cadernos-tecnicos/SINAPI-CT-ESQUADRIAS-PORTAS.pdf" TargetMode="External"/><Relationship Id="rId3706" Type="http://schemas.openxmlformats.org/officeDocument/2006/relationships/hyperlink" Target="https://www.caixa.gov.br/Downloads/sinapi-cadernos-tecnicos/SINAPI-CT-ESQUADRIAS-PORTAS.pdf" TargetMode="External"/><Relationship Id="rId3707" Type="http://schemas.openxmlformats.org/officeDocument/2006/relationships/hyperlink" Target="https://www.caixa.gov.br/Downloads/sinapi-cadernos-tecnicos/SINAPI-CT-ESQUADRIAS-PORTAS.pdf" TargetMode="External"/><Relationship Id="rId3708" Type="http://schemas.openxmlformats.org/officeDocument/2006/relationships/hyperlink" Target="https://www.caixa.gov.br/Downloads/sinapi-cadernos-tecnicos/SINAPI-CT-ESQUADRIAS-PORTAS.pdf" TargetMode="External"/><Relationship Id="rId3709" Type="http://schemas.openxmlformats.org/officeDocument/2006/relationships/hyperlink" Target="https://www.caixa.gov.br/Downloads/sinapi-cadernos-tecnicos/SINAPI-CT-ESQUADRIAS-PORTAS.pdf" TargetMode="External"/><Relationship Id="rId3710" Type="http://schemas.openxmlformats.org/officeDocument/2006/relationships/hyperlink" Target="https://www.caixa.gov.br/Downloads/sinapi-cadernos-tecnicos/SINAPI-CT-ESQUADRIAS-PORTAS.pdf" TargetMode="External"/><Relationship Id="rId3711" Type="http://schemas.openxmlformats.org/officeDocument/2006/relationships/hyperlink" Target="https://www.caixa.gov.br/Downloads/sinapi-cadernos-tecnicos/SINAPI-CT-ESQUADRIAS-PORTAS.pdf" TargetMode="External"/><Relationship Id="rId3712" Type="http://schemas.openxmlformats.org/officeDocument/2006/relationships/hyperlink" Target="https://www.caixa.gov.br/Downloads/sinapi-cadernos-tecnicos/SINAPI-CT-ESQUADRIAS-PORTAS.pdf" TargetMode="External"/><Relationship Id="rId3713" Type="http://schemas.openxmlformats.org/officeDocument/2006/relationships/hyperlink" Target="https://www.caixa.gov.br/Downloads/sinapi-cadernos-tecnicos/SINAPI-CT-ESQUADRIAS-PORTAS.pdf" TargetMode="External"/><Relationship Id="rId3714" Type="http://schemas.openxmlformats.org/officeDocument/2006/relationships/hyperlink" Target="https://www.caixa.gov.br/Downloads/sinapi-cadernos-tecnicos/SINAPI-CT-ESQUADRIAS-PORTAS.pdf" TargetMode="External"/><Relationship Id="rId3715" Type="http://schemas.openxmlformats.org/officeDocument/2006/relationships/hyperlink" Target="https://www.caixa.gov.br/Downloads/sinapi-cadernos-tecnicos/SINAPI-CT-ESQUADRIAS-PORTAS.pdf" TargetMode="External"/><Relationship Id="rId3716" Type="http://schemas.openxmlformats.org/officeDocument/2006/relationships/hyperlink" Target="https://www.caixa.gov.br/Downloads/sinapi-cadernos-tecnicos/SINAPI-CT-ESQUADRIAS-PORTAS.pdf" TargetMode="External"/><Relationship Id="rId3717" Type="http://schemas.openxmlformats.org/officeDocument/2006/relationships/hyperlink" Target="https://www.caixa.gov.br/Downloads/sinapi-cadernos-tecnicos/SINAPI-CT-ESQUADRIAS-PORTAS.pdf" TargetMode="External"/><Relationship Id="rId3718" Type="http://schemas.openxmlformats.org/officeDocument/2006/relationships/hyperlink" Target="https://www.caixa.gov.br/Downloads/sinapi-cadernos-tecnicos/SINAPI-CT-ESQUADRIAS-PORTAS.pdf" TargetMode="External"/><Relationship Id="rId3719" Type="http://schemas.openxmlformats.org/officeDocument/2006/relationships/hyperlink" Target="https://www.caixa.gov.br/Downloads/sinapi-cadernos-tecnicos/SINAPI-CT-ESQUADRIAS-PORTAS.pdf" TargetMode="External"/><Relationship Id="rId3720" Type="http://schemas.openxmlformats.org/officeDocument/2006/relationships/hyperlink" Target="https://www.caixa.gov.br/Downloads/sinapi-cadernos-tecnicos/SINAPI-CT-ESQUADRIAS-PORTAS.pdf" TargetMode="External"/><Relationship Id="rId3721" Type="http://schemas.openxmlformats.org/officeDocument/2006/relationships/hyperlink" Target="https://www.caixa.gov.br/Downloads/sinapi-cadernos-tecnicos/SINAPI-CT-ESQUADRIAS-PORTAS.pdf" TargetMode="External"/><Relationship Id="rId3722" Type="http://schemas.openxmlformats.org/officeDocument/2006/relationships/hyperlink" Target="https://www.caixa.gov.br/Downloads/sinapi-cadernos-tecnicos/SINAPI-CT-ESQUADRIAS-PORTAS.pdf" TargetMode="External"/><Relationship Id="rId3723" Type="http://schemas.openxmlformats.org/officeDocument/2006/relationships/hyperlink" Target="https://www.caixa.gov.br/Downloads/sinapi-cadernos-tecnicos/SINAPI-CT-ESQUADRIAS-PORTAS.pdf" TargetMode="External"/><Relationship Id="rId3724" Type="http://schemas.openxmlformats.org/officeDocument/2006/relationships/hyperlink" Target="https://www.caixa.gov.br/Downloads/sinapi-cadernos-tecnicos/SINAPI-CT-ESQUADRIAS-PORTAS.pdf" TargetMode="External"/><Relationship Id="rId3725" Type="http://schemas.openxmlformats.org/officeDocument/2006/relationships/hyperlink" Target="https://www.caixa.gov.br/Downloads/sinapi-cadernos-tecnicos/SINAPI-CT-ESQUADRIAS-PORTAS.pdf" TargetMode="External"/><Relationship Id="rId3726" Type="http://schemas.openxmlformats.org/officeDocument/2006/relationships/hyperlink" Target="https://www.caixa.gov.br/Downloads/sinapi-cadernos-tecnicos/SINAPI-CT-ESQUADRIAS-PORTAS.pdf" TargetMode="External"/><Relationship Id="rId3727" Type="http://schemas.openxmlformats.org/officeDocument/2006/relationships/hyperlink" Target="https://www.caixa.gov.br/Downloads/sinapi-cadernos-tecnicos/SINAPI-CT-ESQUADRIAS-PORTAS.pdf" TargetMode="External"/><Relationship Id="rId3728" Type="http://schemas.openxmlformats.org/officeDocument/2006/relationships/hyperlink" Target="https://www.caixa.gov.br/Downloads/sinapi-cadernos-tecnicos/SINAPI-CT-ESQUADRIAS-PORTAS.pdf" TargetMode="External"/><Relationship Id="rId3729" Type="http://schemas.openxmlformats.org/officeDocument/2006/relationships/hyperlink" Target="https://www.caixa.gov.br/Downloads/sinapi-cadernos-tecnicos/SINAPI-CT-ESQUADRIAS-PORTAS.pdf" TargetMode="External"/><Relationship Id="rId3730" Type="http://schemas.openxmlformats.org/officeDocument/2006/relationships/hyperlink" Target="https://www.caixa.gov.br/Downloads/sinapi-cadernos-tecnicos/SINAPI-CT-ESQUADRIAS-PORTAS.pdf" TargetMode="External"/><Relationship Id="rId3731" Type="http://schemas.openxmlformats.org/officeDocument/2006/relationships/hyperlink" Target="https://www.caixa.gov.br/Downloads/sinapi-cadernos-tecnicos/SINAPI-CT-ESQUADRIAS-PORTAS.pdf" TargetMode="External"/><Relationship Id="rId3732" Type="http://schemas.openxmlformats.org/officeDocument/2006/relationships/hyperlink" Target="https://www.caixa.gov.br/Downloads/sinapi-cadernos-tecnicos/SINAPI-CT-ESQUADRIAS-PORTAS.pdf" TargetMode="External"/><Relationship Id="rId3733" Type="http://schemas.openxmlformats.org/officeDocument/2006/relationships/hyperlink" Target="https://www.caixa.gov.br/Downloads/sinapi-cadernos-tecnicos/SINAPI-CT-ESQUADRIAS-PORTAS.pdf" TargetMode="External"/><Relationship Id="rId3734" Type="http://schemas.openxmlformats.org/officeDocument/2006/relationships/hyperlink" Target="https://www.caixa.gov.br/Downloads/sinapi-cadernos-tecnicos/SINAPI-CT-ESQUADRIAS-PORTAS.pdf" TargetMode="External"/><Relationship Id="rId3735" Type="http://schemas.openxmlformats.org/officeDocument/2006/relationships/hyperlink" Target="https://www.caixa.gov.br/Downloads/sinapi-cadernos-tecnicos/SINAPI-CT-ESQUADRIAS-PORTAS.pdf" TargetMode="External"/><Relationship Id="rId3736" Type="http://schemas.openxmlformats.org/officeDocument/2006/relationships/hyperlink" Target="https://www.caixa.gov.br/Downloads/sinapi-cadernos-tecnicos/SINAPI-CT-ESQUADRIAS-PORTAS.pdf" TargetMode="External"/><Relationship Id="rId3737" Type="http://schemas.openxmlformats.org/officeDocument/2006/relationships/hyperlink" Target="https://www.caixa.gov.br/Downloads/sinapi-cadernos-tecnicos/SINAPI-CT-ESQUADRIAS-PORTAS.pdf" TargetMode="External"/><Relationship Id="rId3738" Type="http://schemas.openxmlformats.org/officeDocument/2006/relationships/hyperlink" Target="https://www.caixa.gov.br/Downloads/sinapi-cadernos-tecnicos/SINAPI-CT-ESQUADRIAS-PORTAS.pdf" TargetMode="External"/><Relationship Id="rId3739" Type="http://schemas.openxmlformats.org/officeDocument/2006/relationships/hyperlink" Target="https://www.caixa.gov.br/Downloads/sinapi-cadernos-tecnicos/SINAPI-CT-ESQUADRIAS-PORTAS.pdf" TargetMode="External"/><Relationship Id="rId3740" Type="http://schemas.openxmlformats.org/officeDocument/2006/relationships/hyperlink" Target="https://www.caixa.gov.br/Downloads/sinapi-cadernos-tecnicos/SINAPI-CT-ESQUADRIAS-PORTAS.pdf" TargetMode="External"/><Relationship Id="rId3741" Type="http://schemas.openxmlformats.org/officeDocument/2006/relationships/hyperlink" Target="https://www.caixa.gov.br/Downloads/sinapi-cadernos-tecnicos/SINAPI-CT-ESQUADRIAS-PORTAS.pdf" TargetMode="External"/><Relationship Id="rId3742" Type="http://schemas.openxmlformats.org/officeDocument/2006/relationships/hyperlink" Target="https://www.caixa.gov.br/Downloads/sinapi-cadernos-tecnicos/SINAPI-CT-ESQUADRIAS-PORTAS.pdf" TargetMode="External"/><Relationship Id="rId3743" Type="http://schemas.openxmlformats.org/officeDocument/2006/relationships/hyperlink" Target="https://www.caixa.gov.br/Downloads/sinapi-cadernos-tecnicos/SINAPI-CT-ESQUADRIAS-PORTAS.pdf" TargetMode="External"/><Relationship Id="rId3744" Type="http://schemas.openxmlformats.org/officeDocument/2006/relationships/hyperlink" Target="https://www.caixa.gov.br/Downloads/sinapi-cadernos-tecnicos/SINAPI-CT-ESQUADRIAS-PORTAS.pdf" TargetMode="External"/><Relationship Id="rId3745" Type="http://schemas.openxmlformats.org/officeDocument/2006/relationships/hyperlink" Target="https://www.caixa.gov.br/Downloads/sinapi-cadernos-tecnicos/SINAPI-CT-ESQUADRIAS-PORTAS.pdf" TargetMode="External"/><Relationship Id="rId3746" Type="http://schemas.openxmlformats.org/officeDocument/2006/relationships/hyperlink" Target="https://www.caixa.gov.br/Downloads/sinapi-cadernos-tecnicos/SINAPI-CT-ESQUADRIAS-PORTAS.pdf" TargetMode="External"/><Relationship Id="rId3747" Type="http://schemas.openxmlformats.org/officeDocument/2006/relationships/hyperlink" Target="https://www.caixa.gov.br/Downloads/sinapi-cadernos-tecnicos/SINAPI-CT-ESQUADRIAS-PORTAS.pdf" TargetMode="External"/><Relationship Id="rId3748" Type="http://schemas.openxmlformats.org/officeDocument/2006/relationships/hyperlink" Target="https://www.caixa.gov.br/Downloads/sinapi-cadernos-tecnicos/SINAPI-CT-ESQUADRIAS-PORTAS.pdf" TargetMode="External"/><Relationship Id="rId3749" Type="http://schemas.openxmlformats.org/officeDocument/2006/relationships/hyperlink" Target="https://www.caixa.gov.br/Downloads/sinapi-cadernos-tecnicos/SINAPI-CT-ESQUADRIAS-PORTAS.pdf" TargetMode="External"/><Relationship Id="rId3750" Type="http://schemas.openxmlformats.org/officeDocument/2006/relationships/hyperlink" Target="https://www.caixa.gov.br/Downloads/sinapi-cadernos-tecnicos/SINAPI-CT-ESQUADRIAS-PORTAS.pdf" TargetMode="External"/><Relationship Id="rId3751" Type="http://schemas.openxmlformats.org/officeDocument/2006/relationships/hyperlink" Target="https://www.caixa.gov.br/Downloads/sinapi-cadernos-tecnicos/SINAPI-CT-ESQUADRIAS-PORTAS.pdf" TargetMode="External"/><Relationship Id="rId3752" Type="http://schemas.openxmlformats.org/officeDocument/2006/relationships/hyperlink" Target="https://www.caixa.gov.br/Downloads/sinapi-cadernos-tecnicos/SINAPI-CT-ESQUADRIAS-PORTAS.pdf" TargetMode="External"/><Relationship Id="rId3753" Type="http://schemas.openxmlformats.org/officeDocument/2006/relationships/hyperlink" Target="https://www.caixa.gov.br/Downloads/sinapi-cadernos-tecnicos/SINAPI-CT-ESQUADRIAS-PORTAS.pdf" TargetMode="External"/><Relationship Id="rId3754" Type="http://schemas.openxmlformats.org/officeDocument/2006/relationships/hyperlink" Target="https://www.caixa.gov.br/Downloads/sinapi-cadernos-tecnicos/SINAPI-CT-ESQUADRIAS-PORTAS.pdf" TargetMode="External"/><Relationship Id="rId3755" Type="http://schemas.openxmlformats.org/officeDocument/2006/relationships/hyperlink" Target="https://www.caixa.gov.br/Downloads/sinapi-cadernos-tecnicos/SINAPI-CT-ESQUADRIAS-PORTAS.pdf" TargetMode="External"/><Relationship Id="rId3756" Type="http://schemas.openxmlformats.org/officeDocument/2006/relationships/hyperlink" Target="https://www.caixa.gov.br/Downloads/sinapi-cadernos-tecnicos/SINAPI-CT-ESQUADRIAS-PORTAS.pdf" TargetMode="External"/><Relationship Id="rId3757" Type="http://schemas.openxmlformats.org/officeDocument/2006/relationships/hyperlink" Target="https://www.caixa.gov.br/Downloads/sinapi-cadernos-tecnicos/SINAPI-CT-ESQUADRIAS-PORTAS.pdf" TargetMode="External"/><Relationship Id="rId3758" Type="http://schemas.openxmlformats.org/officeDocument/2006/relationships/hyperlink" Target="https://www.caixa.gov.br/Downloads/sinapi-cadernos-tecnicos/SINAPI-CT-ESQUADRIAS-PORTAS.pdf" TargetMode="External"/><Relationship Id="rId3759" Type="http://schemas.openxmlformats.org/officeDocument/2006/relationships/hyperlink" Target="https://www.caixa.gov.br/Downloads/sinapi-cadernos-tecnicos/SINAPI-CT-ESQUADRIAS-PORTAS.pdf" TargetMode="External"/><Relationship Id="rId3760" Type="http://schemas.openxmlformats.org/officeDocument/2006/relationships/hyperlink" Target="https://www.caixa.gov.br/Downloads/sinapi-cadernos-tecnicos/SINAPI-CT-ESQUADRIAS-PORTAS.pdf" TargetMode="External"/><Relationship Id="rId3761" Type="http://schemas.openxmlformats.org/officeDocument/2006/relationships/hyperlink" Target="https://www.caixa.gov.br/Downloads/sinapi-cadernos-tecnicos/SINAPI-CT-ESQUADRIAS-PORTAS.pdf" TargetMode="External"/><Relationship Id="rId3762" Type="http://schemas.openxmlformats.org/officeDocument/2006/relationships/hyperlink" Target="https://www.caixa.gov.br/Downloads/sinapi-cadernos-tecnicos/SINAPI-CT-ESQUADRIAS-PORTAS.pdf" TargetMode="External"/><Relationship Id="rId3763" Type="http://schemas.openxmlformats.org/officeDocument/2006/relationships/hyperlink" Target="https://www.caixa.gov.br/Downloads/sinapi-cadernos-tecnicos/SINAPI-CT-ESQUADRIAS-PORTAS.pdf" TargetMode="External"/><Relationship Id="rId3764" Type="http://schemas.openxmlformats.org/officeDocument/2006/relationships/hyperlink" Target="https://www.caixa.gov.br/Downloads/sinapi-cadernos-tecnicos/SINAPI-CT-ESQUADRIAS-PORTAS.pdf" TargetMode="External"/><Relationship Id="rId3765" Type="http://schemas.openxmlformats.org/officeDocument/2006/relationships/hyperlink" Target="https://www.caixa.gov.br/Downloads/sinapi-cadernos-tecnicos/SINAPI-CT-ESQUADRIAS-PORTAS.pdf" TargetMode="External"/><Relationship Id="rId3766" Type="http://schemas.openxmlformats.org/officeDocument/2006/relationships/hyperlink" Target="https://www.caixa.gov.br/Downloads/sinapi-cadernos-tecnicos/SINAPI-CT-ESTACAS-BROCA-STRAUSS-E-ESCAVADA-COM-FLUIDO-ESTABILIZANTE.pdf" TargetMode="External"/><Relationship Id="rId3767" Type="http://schemas.openxmlformats.org/officeDocument/2006/relationships/hyperlink" Target="https://www.caixa.gov.br/Downloads/sinapi-cadernos-tecnicos/SINAPI-CT-ESTACAS-BROCA-STRAUSS-E-ESCAVADA-COM-FLUIDO-ESTABILIZANTE.pdf" TargetMode="External"/><Relationship Id="rId3768" Type="http://schemas.openxmlformats.org/officeDocument/2006/relationships/hyperlink" Target="https://www.caixa.gov.br/Downloads/sinapi-cadernos-tecnicos/SINAPI-CT-ESTACAS-BROCA-STRAUSS-E-ESCAVADA-COM-FLUIDO-ESTABILIZANTE.pdf" TargetMode="External"/><Relationship Id="rId3769" Type="http://schemas.openxmlformats.org/officeDocument/2006/relationships/hyperlink" Target="https://www.caixa.gov.br/Downloads/sinapi-cadernos-tecnicos/SINAPI-CT-ESTACAS-BROCA-STRAUSS-E-ESCAVADA-COM-FLUIDO-ESTABILIZANTE.pdf" TargetMode="External"/><Relationship Id="rId3770" Type="http://schemas.openxmlformats.org/officeDocument/2006/relationships/hyperlink" Target="https://www.caixa.gov.br/Downloads/sinapi-cadernos-tecnicos/SINAPI-CT-ESTACAS-BROCA-STRAUSS-E-ESCAVADA-COM-FLUIDO-ESTABILIZANTE.pdf" TargetMode="External"/><Relationship Id="rId3771" Type="http://schemas.openxmlformats.org/officeDocument/2006/relationships/hyperlink" Target="https://www.caixa.gov.br/Downloads/sinapi-cadernos-tecnicos/SINAPI-CT-ESTACAS-BROCA-STRAUSS-E-ESCAVADA-COM-FLUIDO-ESTABILIZANTE.pdf" TargetMode="External"/><Relationship Id="rId3772" Type="http://schemas.openxmlformats.org/officeDocument/2006/relationships/hyperlink" Target="https://www.caixa.gov.br/Downloads/sinapi-cadernos-tecnicos/SINAPI-CT-ESTACAS-BROCA-STRAUSS-E-ESCAVADA-COM-FLUIDO-ESTABILIZANTE.pdf" TargetMode="External"/><Relationship Id="rId3773" Type="http://schemas.openxmlformats.org/officeDocument/2006/relationships/hyperlink" Target="https://www.caixa.gov.br/Downloads/sinapi-cadernos-tecnicos/SINAPI-CT-ESTACAS-BROCA-STRAUSS-E-ESCAVADA-COM-FLUIDO-ESTABILIZANTE.pdf" TargetMode="External"/><Relationship Id="rId3774" Type="http://schemas.openxmlformats.org/officeDocument/2006/relationships/hyperlink" Target="https://www.caixa.gov.br/Downloads/sinapi-cadernos-tecnicos/SINAPI-CT-ESTACAS-BROCA-STRAUSS-E-ESCAVADA-COM-FLUIDO-ESTABILIZANTE.pdf" TargetMode="External"/><Relationship Id="rId3775" Type="http://schemas.openxmlformats.org/officeDocument/2006/relationships/hyperlink" Target="https://www.caixa.gov.br/Downloads/sinapi-cadernos-tecnicos/SINAPI-CT-ESTACAS-BROCA-STRAUSS-E-ESCAVADA-COM-FLUIDO-ESTABILIZANTE.pdf" TargetMode="External"/><Relationship Id="rId3776" Type="http://schemas.openxmlformats.org/officeDocument/2006/relationships/hyperlink" Target="https://www.caixa.gov.br/Downloads/sinapi-cadernos-tecnicos/SINAPI-CT-ESTACAS-BROCA-STRAUSS-E-ESCAVADA-COM-FLUIDO-ESTABILIZANTE.pdf" TargetMode="External"/><Relationship Id="rId3777" Type="http://schemas.openxmlformats.org/officeDocument/2006/relationships/hyperlink" Target="https://www.caixa.gov.br/Downloads/sinapi-cadernos-tecnicos/SINAPI-CT-ESTACAS-BROCA-STRAUSS-E-ESCAVADA-COM-FLUIDO-ESTABILIZANTE.pdf" TargetMode="External"/><Relationship Id="rId3778" Type="http://schemas.openxmlformats.org/officeDocument/2006/relationships/hyperlink" Target="https://www.caixa.gov.br/Downloads/sinapi-cadernos-tecnicos/SINAPI-CT-ESTACAS-BROCA-STRAUSS-E-ESCAVADA-COM-FLUIDO-ESTABILIZANTE.pdf" TargetMode="External"/><Relationship Id="rId3779" Type="http://schemas.openxmlformats.org/officeDocument/2006/relationships/hyperlink" Target="https://www.caixa.gov.br/Downloads/sinapi-cadernos-tecnicos/SINAPI-CT-ESTACAS-BROCA-STRAUSS-E-ESCAVADA-COM-FLUIDO-ESTABILIZANTE.pdf" TargetMode="External"/><Relationship Id="rId3780" Type="http://schemas.openxmlformats.org/officeDocument/2006/relationships/hyperlink" Target="https://www.caixa.gov.br/Downloads/sinapi-cadernos-tecnicos/SINAPI-CT-ESTACAS-BROCA-STRAUSS-E-ESCAVADA-COM-FLUIDO-ESTABILIZANTE.pdf" TargetMode="External"/><Relationship Id="rId3781" Type="http://schemas.openxmlformats.org/officeDocument/2006/relationships/hyperlink" Target="https://www.caixa.gov.br/Downloads/sinapi-cadernos-tecnicos/SINAPI-CT-ESTACAS-ESCAVADAS-SEM-FLUIDO-ESTABILIZANTE.pdf" TargetMode="External"/><Relationship Id="rId3782" Type="http://schemas.openxmlformats.org/officeDocument/2006/relationships/hyperlink" Target="https://www.caixa.gov.br/Downloads/sinapi-cadernos-tecnicos/SINAPI-CT-ESTACAS-ESCAVADAS-SEM-FLUIDO-ESTABILIZANTE.pdf" TargetMode="External"/><Relationship Id="rId3783" Type="http://schemas.openxmlformats.org/officeDocument/2006/relationships/hyperlink" Target="https://www.caixa.gov.br/Downloads/sinapi-cadernos-tecnicos/SINAPI-CT-ESTACAS-ESCAVADAS-SEM-FLUIDO-ESTABILIZANTE.pdf" TargetMode="External"/><Relationship Id="rId3784" Type="http://schemas.openxmlformats.org/officeDocument/2006/relationships/hyperlink" Target="https://www.caixa.gov.br/Downloads/sinapi-cadernos-tecnicos/SINAPI-CT-ESTACAS-ESCAVADAS-SEM-FLUIDO-ESTABILIZANTE.pdf" TargetMode="External"/><Relationship Id="rId3785" Type="http://schemas.openxmlformats.org/officeDocument/2006/relationships/hyperlink" Target="https://www.caixa.gov.br/Downloads/sinapi-cadernos-tecnicos/SINAPI-CT-ESTACAS-ESCAVADAS-SEM-FLUIDO-ESTABILIZANTE.pdf" TargetMode="External"/><Relationship Id="rId3786" Type="http://schemas.openxmlformats.org/officeDocument/2006/relationships/hyperlink" Target="https://www.caixa.gov.br/Downloads/sinapi-cadernos-tecnicos/SINAPI-CT-ESTACAS-METALICAS.pdf" TargetMode="External"/><Relationship Id="rId3787" Type="http://schemas.openxmlformats.org/officeDocument/2006/relationships/hyperlink" Target="https://www.caixa.gov.br/Downloads/sinapi-cadernos-tecnicos/SINAPI-CT-ESTACAS-METALICAS.pdf" TargetMode="External"/><Relationship Id="rId3788" Type="http://schemas.openxmlformats.org/officeDocument/2006/relationships/hyperlink" Target="https://www.caixa.gov.br/Downloads/sinapi-cadernos-tecnicos/SINAPI-CT-ESTACAS-METALICAS.pdf" TargetMode="External"/><Relationship Id="rId3789" Type="http://schemas.openxmlformats.org/officeDocument/2006/relationships/hyperlink" Target="https://www.caixa.gov.br/Downloads/sinapi-cadernos-tecnicos/SINAPI-CT-ESTACAS-METALICAS.pdf" TargetMode="External"/><Relationship Id="rId3790" Type="http://schemas.openxmlformats.org/officeDocument/2006/relationships/hyperlink" Target="https://www.caixa.gov.br/Downloads/sinapi-cadernos-tecnicos/SINAPI-CT-ESTACAS-METALICAS.pdf" TargetMode="External"/><Relationship Id="rId3791" Type="http://schemas.openxmlformats.org/officeDocument/2006/relationships/hyperlink" Target="https://www.caixa.gov.br/Downloads/sinapi-cadernos-tecnicos/SINAPI-CT-ESTACAS-METALICAS.pdf" TargetMode="External"/><Relationship Id="rId3792" Type="http://schemas.openxmlformats.org/officeDocument/2006/relationships/hyperlink" Target="https://www.caixa.gov.br/Downloads/sinapi-cadernos-tecnicos/SINAPI-CT-ESTACAS-PRE-MOLDADAS.pdf" TargetMode="External"/><Relationship Id="rId3793" Type="http://schemas.openxmlformats.org/officeDocument/2006/relationships/hyperlink" Target="https://www.caixa.gov.br/Downloads/sinapi-cadernos-tecnicos/SINAPI-CT-ESTACAS-PRE-MOLDADAS.pdf" TargetMode="External"/><Relationship Id="rId3794" Type="http://schemas.openxmlformats.org/officeDocument/2006/relationships/hyperlink" Target="https://www.caixa.gov.br/Downloads/sinapi-cadernos-tecnicos/SINAPI-CT-ESTACAS-PRE-MOLDADAS.pdf" TargetMode="External"/><Relationship Id="rId3795" Type="http://schemas.openxmlformats.org/officeDocument/2006/relationships/hyperlink" Target="https://www.caixa.gov.br/Downloads/sinapi-cadernos-tecnicos/SINAPI-CT-ESTACAS-RAIZ.pdf" TargetMode="External"/><Relationship Id="rId3796" Type="http://schemas.openxmlformats.org/officeDocument/2006/relationships/hyperlink" Target="https://www.caixa.gov.br/Downloads/sinapi-cadernos-tecnicos/SINAPI-CT-ESTACAS-RAIZ.pdf" TargetMode="External"/><Relationship Id="rId3797" Type="http://schemas.openxmlformats.org/officeDocument/2006/relationships/hyperlink" Target="https://www.caixa.gov.br/Downloads/sinapi-cadernos-tecnicos/SINAPI-CT-ESTACAS-RAIZ.pdf" TargetMode="External"/><Relationship Id="rId3798" Type="http://schemas.openxmlformats.org/officeDocument/2006/relationships/hyperlink" Target="https://www.caixa.gov.br/Downloads/sinapi-cadernos-tecnicos/SINAPI-CT-ESTACAS-RAIZ.pdf" TargetMode="External"/><Relationship Id="rId3799" Type="http://schemas.openxmlformats.org/officeDocument/2006/relationships/hyperlink" Target="https://www.caixa.gov.br/Downloads/sinapi-cadernos-tecnicos/SINAPI-CT-ESTACAS-RAIZ.pdf" TargetMode="External"/><Relationship Id="rId3800" Type="http://schemas.openxmlformats.org/officeDocument/2006/relationships/hyperlink" Target="https://www.caixa.gov.br/Downloads/sinapi-cadernos-tecnicos/SINAPI-CT-ESTACAS-RAIZ.pdf" TargetMode="External"/><Relationship Id="rId3801" Type="http://schemas.openxmlformats.org/officeDocument/2006/relationships/hyperlink" Target="https://www.caixa.gov.br/Downloads/sinapi-cadernos-tecnicos/SINAPI-CT-ESTACAS-RAIZ.pdf" TargetMode="External"/><Relationship Id="rId3802" Type="http://schemas.openxmlformats.org/officeDocument/2006/relationships/hyperlink" Target="https://www.caixa.gov.br/Downloads/sinapi-cadernos-tecnicos/SINAPI-CT-ESTACAS-RAIZ.pdf" TargetMode="External"/><Relationship Id="rId3803" Type="http://schemas.openxmlformats.org/officeDocument/2006/relationships/hyperlink" Target="https://www.caixa.gov.br/Downloads/sinapi-cadernos-tecnicos/SINAPI-CT-ESTACAS-EM-HELICE-CONTINUA.pdf" TargetMode="External"/><Relationship Id="rId3804" Type="http://schemas.openxmlformats.org/officeDocument/2006/relationships/hyperlink" Target="https://www.caixa.gov.br/Downloads/sinapi-cadernos-tecnicos/SINAPI-CT-ESTACAS-EM-HELICE-CONTINUA.pdf" TargetMode="External"/><Relationship Id="rId3805" Type="http://schemas.openxmlformats.org/officeDocument/2006/relationships/hyperlink" Target="https://www.caixa.gov.br/Downloads/sinapi-cadernos-tecnicos/SINAPI-CT-ESTACAS-EM-HELICE-CONTINUA.pdf" TargetMode="External"/><Relationship Id="rId3806" Type="http://schemas.openxmlformats.org/officeDocument/2006/relationships/hyperlink" Target="https://www.caixa.gov.br/Downloads/sinapi-cadernos-tecnicos/SINAPI-CT-ESTACAS-EM-HELICE-CONTINUA.pdf" TargetMode="External"/><Relationship Id="rId3807" Type="http://schemas.openxmlformats.org/officeDocument/2006/relationships/hyperlink" Target="https://www.caixa.gov.br/Downloads/sinapi-cadernos-tecnicos/SINAPI-CT-ESTACAS-EM-HELICE-CONTINUA.pdf" TargetMode="External"/><Relationship Id="rId3808" Type="http://schemas.openxmlformats.org/officeDocument/2006/relationships/hyperlink" Target="https://www.caixa.gov.br/Downloads/sinapi-cadernos-tecnicos/SINAPI-CT-ESTACAS-EM-HELICE-CONTINUA.pdf" TargetMode="External"/><Relationship Id="rId3809" Type="http://schemas.openxmlformats.org/officeDocument/2006/relationships/hyperlink" Target="https://www.caixa.gov.br/Downloads/sinapi-cadernos-tecnicos/SINAPI-CT-ESTACAS-EM-HELICE-CONTINUA.pdf" TargetMode="External"/><Relationship Id="rId3810" Type="http://schemas.openxmlformats.org/officeDocument/2006/relationships/hyperlink" Target="https://www.caixa.gov.br/Downloads/sinapi-cadernos-tecnicos/SINAPI-CT-ESTACAS-EM-HELICE-CONTINUA.pdf" TargetMode="External"/><Relationship Id="rId3811" Type="http://schemas.openxmlformats.org/officeDocument/2006/relationships/hyperlink" Target="https://www.caixa.gov.br/Downloads/sinapi-cadernos-tecnicos/SINAPI-CT-ESTACAS-EM-HELICE-CONTINUA.pdf" TargetMode="External"/><Relationship Id="rId3812" Type="http://schemas.openxmlformats.org/officeDocument/2006/relationships/hyperlink" Target="https://www.caixa.gov.br/Downloads/sinapi-cadernos-tecnicos/SINAPI-CT-ESTACAS-EM-HELICE-CONTINUA.pdf" TargetMode="External"/><Relationship Id="rId3813" Type="http://schemas.openxmlformats.org/officeDocument/2006/relationships/hyperlink" Target="https://www.caixa.gov.br/Downloads/sinapi-cadernos-tecnicos/SINAPI-CT-ESTACAS-EM-HELICE-CONTINUA.pdf" TargetMode="External"/><Relationship Id="rId3814" Type="http://schemas.openxmlformats.org/officeDocument/2006/relationships/hyperlink" Target="https://www.caixa.gov.br/Downloads/sinapi-cadernos-tecnicos/SINAPI-CT-ESTACAS-EM-HELICE-CONTINUA.pdf" TargetMode="External"/><Relationship Id="rId3815" Type="http://schemas.openxmlformats.org/officeDocument/2006/relationships/hyperlink" Target="https://www.caixa.gov.br/Downloads/sinapi-cadernos-tecnicos/SINAPI-CT-ESTACAS-EM-HELICE-CONTINUA.pdf" TargetMode="External"/><Relationship Id="rId3816" Type="http://schemas.openxmlformats.org/officeDocument/2006/relationships/hyperlink" Target="https://www.caixa.gov.br/Downloads/sinapi-cadernos-tecnicos/SINAPI-CT-ESTACAS-EM-HELICE-CONTINUA.pdf" TargetMode="External"/><Relationship Id="rId3817" Type="http://schemas.openxmlformats.org/officeDocument/2006/relationships/hyperlink" Target="https://www.caixa.gov.br/Downloads/sinapi-cadernos-tecnicos/SINAPI-CT-ESTACAS-EM-HELICE-CONTINUA.pdf" TargetMode="External"/><Relationship Id="rId3818" Type="http://schemas.openxmlformats.org/officeDocument/2006/relationships/hyperlink" Target="https://www.caixa.gov.br/Downloads/sinapi-cadernos-tecnicos/SINAPI-CT-ESTACAS-EM-HELICE-CONTINUA.pdf" TargetMode="External"/><Relationship Id="rId3819" Type="http://schemas.openxmlformats.org/officeDocument/2006/relationships/hyperlink" Target="https://www.caixa.gov.br/Downloads/sinapi-cadernos-tecnicos/SINAPI-CT-ESTACAS-EM-HELICE-CONTINUA.pdf" TargetMode="External"/><Relationship Id="rId3820" Type="http://schemas.openxmlformats.org/officeDocument/2006/relationships/hyperlink" Target="https://www.caixa.gov.br/Downloads/sinapi-cadernos-tecnicos/SINAPI-CT-ESTACAS-EM-HELICE-CONTINUA.pdf" TargetMode="External"/><Relationship Id="rId3821" Type="http://schemas.openxmlformats.org/officeDocument/2006/relationships/hyperlink" Target="https://www.caixa.gov.br/Downloads/sinapi-cadernos-tecnicos/SINAPI-CT-ESTACAS-EM-HELICE-CONTINUA.pdf" TargetMode="External"/><Relationship Id="rId3822" Type="http://schemas.openxmlformats.org/officeDocument/2006/relationships/hyperlink" Target="https://www.caixa.gov.br/Downloads/sinapi-cadernos-tecnicos/SINAPI-CT-ESTACAS-EM-HELICE-CONTINUA.pdf" TargetMode="External"/><Relationship Id="rId3823" Type="http://schemas.openxmlformats.org/officeDocument/2006/relationships/hyperlink" Target="https://www.caixa.gov.br/Downloads/sinapi-cadernos-tecnicos/SINAPI-CT-ESTRUTURA-E-TRAMA-PARA-COBERTURA.pdf" TargetMode="External"/><Relationship Id="rId3824" Type="http://schemas.openxmlformats.org/officeDocument/2006/relationships/hyperlink" Target="https://www.caixa.gov.br/Downloads/sinapi-cadernos-tecnicos/SINAPI-CT-ESTRUTURA-E-TRAMA-PARA-COBERTURA.pdf" TargetMode="External"/><Relationship Id="rId3825" Type="http://schemas.openxmlformats.org/officeDocument/2006/relationships/hyperlink" Target="https://www.caixa.gov.br/Downloads/sinapi-cadernos-tecnicos/SINAPI-CT-ESTRUTURA-E-TRAMA-PARA-COBERTURA.pdf" TargetMode="External"/><Relationship Id="rId3826" Type="http://schemas.openxmlformats.org/officeDocument/2006/relationships/hyperlink" Target="https://www.caixa.gov.br/Downloads/sinapi-cadernos-tecnicos/SINAPI-CT-ESTRUTURA-E-TRAMA-PARA-COBERTURA.pdf" TargetMode="External"/><Relationship Id="rId3827" Type="http://schemas.openxmlformats.org/officeDocument/2006/relationships/hyperlink" Target="https://www.caixa.gov.br/Downloads/sinapi-cadernos-tecnicos/SINAPI-CT-ESTRUTURA-E-TRAMA-PARA-COBERTURA.pdf" TargetMode="External"/><Relationship Id="rId3828" Type="http://schemas.openxmlformats.org/officeDocument/2006/relationships/hyperlink" Target="https://www.caixa.gov.br/Downloads/sinapi-cadernos-tecnicos/SINAPI-CT-ESTRUTURA-E-TRAMA-PARA-COBERTURA.pdf" TargetMode="External"/><Relationship Id="rId3829" Type="http://schemas.openxmlformats.org/officeDocument/2006/relationships/hyperlink" Target="https://www.caixa.gov.br/Downloads/sinapi-cadernos-tecnicos/SINAPI-CT-ESTRUTURA-E-TRAMA-PARA-COBERTURA.pdf" TargetMode="External"/><Relationship Id="rId3830" Type="http://schemas.openxmlformats.org/officeDocument/2006/relationships/hyperlink" Target="https://www.caixa.gov.br/Downloads/sinapi-cadernos-tecnicos/SINAPI-CT-ESTRUTURA-E-TRAMA-PARA-COBERTURA.pdf" TargetMode="External"/><Relationship Id="rId3831" Type="http://schemas.openxmlformats.org/officeDocument/2006/relationships/hyperlink" Target="https://www.caixa.gov.br/Downloads/sinapi-cadernos-tecnicos/SINAPI-CT-ESTRUTURA-E-TRAMA-PARA-COBERTURA.pdf" TargetMode="External"/><Relationship Id="rId3832" Type="http://schemas.openxmlformats.org/officeDocument/2006/relationships/hyperlink" Target="https://www.caixa.gov.br/Downloads/sinapi-cadernos-tecnicos/SINAPI-CT-ESTRUTURA-E-TRAMA-PARA-COBERTURA.pdf" TargetMode="External"/><Relationship Id="rId3833" Type="http://schemas.openxmlformats.org/officeDocument/2006/relationships/hyperlink" Target="https://www.caixa.gov.br/Downloads/sinapi-cadernos-tecnicos/SINAPI-CT-ESTRUTURA-E-TRAMA-PARA-COBERTURA.pdf" TargetMode="External"/><Relationship Id="rId3834" Type="http://schemas.openxmlformats.org/officeDocument/2006/relationships/hyperlink" Target="https://www.caixa.gov.br/Downloads/sinapi-cadernos-tecnicos/SINAPI-CT-ESTRUTURA-E-TRAMA-PARA-COBERTURA.pdf" TargetMode="External"/><Relationship Id="rId3835" Type="http://schemas.openxmlformats.org/officeDocument/2006/relationships/hyperlink" Target="https://www.caixa.gov.br/Downloads/sinapi-cadernos-tecnicos/SINAPI-CT-ESTRUTURA-E-TRAMA-PARA-COBERTURA.pdf" TargetMode="External"/><Relationship Id="rId3836" Type="http://schemas.openxmlformats.org/officeDocument/2006/relationships/hyperlink" Target="https://www.caixa.gov.br/Downloads/sinapi-cadernos-tecnicos/SINAPI-CT-ESTRUTURA-E-TRAMA-PARA-COBERTURA.pdf" TargetMode="External"/><Relationship Id="rId3837" Type="http://schemas.openxmlformats.org/officeDocument/2006/relationships/hyperlink" Target="https://www.caixa.gov.br/Downloads/sinapi-cadernos-tecnicos/SINAPI-CT-ESTRUTURA-E-TRAMA-PARA-COBERTURA.pdf" TargetMode="External"/><Relationship Id="rId3838" Type="http://schemas.openxmlformats.org/officeDocument/2006/relationships/hyperlink" Target="https://www.caixa.gov.br/Downloads/sinapi-cadernos-tecnicos/SINAPI-CT-ESTRUTURA-E-TRAMA-PARA-COBERTURA.pdf" TargetMode="External"/><Relationship Id="rId3839" Type="http://schemas.openxmlformats.org/officeDocument/2006/relationships/hyperlink" Target="https://www.caixa.gov.br/Downloads/sinapi-cadernos-tecnicos/SINAPI-CT-ESTRUTURA-E-TRAMA-PARA-COBERTURA.pdf" TargetMode="External"/><Relationship Id="rId3840" Type="http://schemas.openxmlformats.org/officeDocument/2006/relationships/hyperlink" Target="https://www.caixa.gov.br/Downloads/sinapi-cadernos-tecnicos/SINAPI-CT-ESTRUTURA-E-TRAMA-PARA-COBERTURA.pdf" TargetMode="External"/><Relationship Id="rId3841" Type="http://schemas.openxmlformats.org/officeDocument/2006/relationships/hyperlink" Target="https://www.caixa.gov.br/Downloads/sinapi-cadernos-tecnicos/SINAPI-CT-ESTRUTURA-E-TRAMA-PARA-COBERTURA.pdf" TargetMode="External"/><Relationship Id="rId3842" Type="http://schemas.openxmlformats.org/officeDocument/2006/relationships/hyperlink" Target="https://www.caixa.gov.br/Downloads/sinapi-cadernos-tecnicos/SINAPI-CT-ESTRUTURA-E-TRAMA-PARA-COBERTURA.pdf" TargetMode="External"/><Relationship Id="rId3843" Type="http://schemas.openxmlformats.org/officeDocument/2006/relationships/hyperlink" Target="https://www.caixa.gov.br/Downloads/sinapi-cadernos-tecnicos/SINAPI-CT-ESTRUTURA-E-TRAMA-PARA-COBERTURA.pdf" TargetMode="External"/><Relationship Id="rId3844" Type="http://schemas.openxmlformats.org/officeDocument/2006/relationships/hyperlink" Target="https://www.caixa.gov.br/Downloads/sinapi-cadernos-tecnicos/SINAPI-CT-ESTRUTURA-E-TRAMA-PARA-COBERTURA.pdf" TargetMode="External"/><Relationship Id="rId3845" Type="http://schemas.openxmlformats.org/officeDocument/2006/relationships/hyperlink" Target="https://www.caixa.gov.br/Downloads/sinapi-cadernos-tecnicos/SINAPI-CT-ESTRUTURA-E-TRAMA-PARA-COBERTURA.pdf" TargetMode="External"/><Relationship Id="rId3846" Type="http://schemas.openxmlformats.org/officeDocument/2006/relationships/hyperlink" Target="https://www.caixa.gov.br/Downloads/sinapi-cadernos-tecnicos/SINAPI-CT-ESTRUTURA-E-TRAMA-PARA-COBERTURA.pdf" TargetMode="External"/><Relationship Id="rId3847" Type="http://schemas.openxmlformats.org/officeDocument/2006/relationships/hyperlink" Target="https://www.caixa.gov.br/Downloads/sinapi-cadernos-tecnicos/SINAPI-CT-ESTRUTURA-E-TRAMA-PARA-COBERTURA.pdf" TargetMode="External"/><Relationship Id="rId3848" Type="http://schemas.openxmlformats.org/officeDocument/2006/relationships/hyperlink" Target="https://www.caixa.gov.br/Downloads/sinapi-cadernos-tecnicos/SINAPI-CT-ESTRUTURA-E-TRAMA-PARA-COBERTURA.pdf" TargetMode="External"/><Relationship Id="rId3849" Type="http://schemas.openxmlformats.org/officeDocument/2006/relationships/hyperlink" Target="https://www.caixa.gov.br/Downloads/sinapi-cadernos-tecnicos/SINAPI-CT-ESTRUTURA-E-TRAMA-PARA-COBERTURA.pdf" TargetMode="External"/><Relationship Id="rId3850" Type="http://schemas.openxmlformats.org/officeDocument/2006/relationships/hyperlink" Target="https://www.caixa.gov.br/Downloads/sinapi-cadernos-tecnicos/SINAPI-CT-ESTRUTURA-E-TRAMA-PARA-COBERTURA.pdf" TargetMode="External"/><Relationship Id="rId3851" Type="http://schemas.openxmlformats.org/officeDocument/2006/relationships/hyperlink" Target="https://www.caixa.gov.br/Downloads/sinapi-cadernos-tecnicos/SINAPI-CT-ESTRUTURA-E-TRAMA-PARA-COBERTURA.pdf" TargetMode="External"/><Relationship Id="rId3852" Type="http://schemas.openxmlformats.org/officeDocument/2006/relationships/hyperlink" Target="https://www.caixa.gov.br/Downloads/sinapi-cadernos-tecnicos/SINAPI-CT-ESTRUTURA-E-TRAMA-PARA-COBERTURA.pdf" TargetMode="External"/><Relationship Id="rId3853" Type="http://schemas.openxmlformats.org/officeDocument/2006/relationships/hyperlink" Target="https://www.caixa.gov.br/Downloads/sinapi-cadernos-tecnicos/SINAPI-CT-ESTRUTURA-E-TRAMA-PARA-COBERTURA.pdf" TargetMode="External"/><Relationship Id="rId3854" Type="http://schemas.openxmlformats.org/officeDocument/2006/relationships/hyperlink" Target="https://www.caixa.gov.br/Downloads/sinapi-cadernos-tecnicos/SINAPI-CT-ESTRUTURA-E-TRAMA-PARA-COBERTURA.pdf" TargetMode="External"/><Relationship Id="rId3855" Type="http://schemas.openxmlformats.org/officeDocument/2006/relationships/hyperlink" Target="https://www.caixa.gov.br/Downloads/sinapi-cadernos-tecnicos/SINAPI-CT-ESTRUTURA-E-TRAMA-PARA-COBERTURA.pdf" TargetMode="External"/><Relationship Id="rId3856" Type="http://schemas.openxmlformats.org/officeDocument/2006/relationships/hyperlink" Target="https://www.caixa.gov.br/Downloads/sinapi-cadernos-tecnicos/SINAPI-CT-ESTRUTURA-E-TRAMA-PARA-COBERTURA.pdf" TargetMode="External"/><Relationship Id="rId3857" Type="http://schemas.openxmlformats.org/officeDocument/2006/relationships/hyperlink" Target="https://www.caixa.gov.br/Downloads/sinapi-cadernos-tecnicos/SINAPI-CT-ESTRUTURA-E-TRAMA-PARA-COBERTURA.pdf" TargetMode="External"/><Relationship Id="rId3858" Type="http://schemas.openxmlformats.org/officeDocument/2006/relationships/hyperlink" Target="https://www.caixa.gov.br/Downloads/sinapi-cadernos-tecnicos/SINAPI-CT-ESTRUTURA-E-TRAMA-PARA-COBERTURA.pdf" TargetMode="External"/><Relationship Id="rId3859" Type="http://schemas.openxmlformats.org/officeDocument/2006/relationships/hyperlink" Target="https://www.caixa.gov.br/Downloads/sinapi-cadernos-tecnicos/SINAPI-CT-ESTRUTURA-E-TRAMA-PARA-COBERTURA.pdf" TargetMode="External"/><Relationship Id="rId3860" Type="http://schemas.openxmlformats.org/officeDocument/2006/relationships/hyperlink" Target="https://www.caixa.gov.br/Downloads/sinapi-cadernos-tecnicos/SINAPI-CT-ESTRUTURA-E-TRAMA-PARA-COBERTURA.pdf" TargetMode="External"/><Relationship Id="rId3861" Type="http://schemas.openxmlformats.org/officeDocument/2006/relationships/hyperlink" Target="https://www.caixa.gov.br/Downloads/sinapi-cadernos-tecnicos/SINAPI-CT-ESTRUTURA-E-TRAMA-PARA-COBERTURA.pdf" TargetMode="External"/><Relationship Id="rId3862" Type="http://schemas.openxmlformats.org/officeDocument/2006/relationships/hyperlink" Target="https://www.caixa.gov.br/Downloads/sinapi-cadernos-tecnicos/SINAPI-CT-ESTRUTURA-E-TRAMA-PARA-COBERTURA.pdf" TargetMode="External"/><Relationship Id="rId3863" Type="http://schemas.openxmlformats.org/officeDocument/2006/relationships/hyperlink" Target="https://www.caixa.gov.br/Downloads/sinapi-cadernos-tecnicos/SINAPI-CT-ESTRUTURA-E-TRAMA-PARA-COBERTURA.pdf" TargetMode="External"/><Relationship Id="rId3864" Type="http://schemas.openxmlformats.org/officeDocument/2006/relationships/hyperlink" Target="https://www.caixa.gov.br/Downloads/sinapi-cadernos-tecnicos/SINAPI-CT-ESTRUTURA-E-TRAMA-PARA-COBERTURA.pdf" TargetMode="External"/><Relationship Id="rId3865" Type="http://schemas.openxmlformats.org/officeDocument/2006/relationships/hyperlink" Target="https://www.caixa.gov.br/Downloads/sinapi-cadernos-tecnicos/SINAPI-CT-ESTRUTURA-E-TRAMA-PARA-COBERTURA.pdf" TargetMode="External"/><Relationship Id="rId3866" Type="http://schemas.openxmlformats.org/officeDocument/2006/relationships/hyperlink" Target="https://www.caixa.gov.br/Downloads/sinapi-cadernos-tecnicos/SINAPI-CT-ESTRUTURA-E-TRAMA-PARA-COBERTURA.pdf" TargetMode="External"/><Relationship Id="rId3867" Type="http://schemas.openxmlformats.org/officeDocument/2006/relationships/hyperlink" Target="https://www.caixa.gov.br/Downloads/sinapi-cadernos-tecnicos/SINAPI-CT-ESTRUTURA-E-TRAMA-PARA-COBERTURA.pdf" TargetMode="External"/><Relationship Id="rId3868" Type="http://schemas.openxmlformats.org/officeDocument/2006/relationships/hyperlink" Target="https://www.caixa.gov.br/Downloads/sinapi-cadernos-tecnicos/SINAPI-CT-ESTRUTURA-E-TRAMA-PARA-COBERTURA.pdf" TargetMode="External"/><Relationship Id="rId3869" Type="http://schemas.openxmlformats.org/officeDocument/2006/relationships/hyperlink" Target="https://www.caixa.gov.br/Downloads/sinapi-cadernos-tecnicos/SINAPI-CT-ESTRUTURA-E-TRAMA-PARA-COBERTURA.pdf" TargetMode="External"/><Relationship Id="rId3870" Type="http://schemas.openxmlformats.org/officeDocument/2006/relationships/hyperlink" Target="https://www.caixa.gov.br/Downloads/sinapi-cadernos-tecnicos/SINAPI-CT-ESTRUTURA-E-TRAMA-PARA-COBERTURA.pdf" TargetMode="External"/><Relationship Id="rId3871" Type="http://schemas.openxmlformats.org/officeDocument/2006/relationships/hyperlink" Target="https://www.caixa.gov.br/Downloads/sinapi-cadernos-tecnicos/SINAPI-CT-ESTRUTURA-E-TRAMA-PARA-COBERTURA.pdf" TargetMode="External"/><Relationship Id="rId3872" Type="http://schemas.openxmlformats.org/officeDocument/2006/relationships/hyperlink" Target="https://www.caixa.gov.br/Downloads/sinapi-cadernos-tecnicos/SINAPI-CT-ESTRUTURA-E-TRAMA-PARA-COBERTURA.pdf" TargetMode="External"/><Relationship Id="rId3873" Type="http://schemas.openxmlformats.org/officeDocument/2006/relationships/hyperlink" Target="https://www.caixa.gov.br/Downloads/sinapi-cadernos-tecnicos/SINAPI-CT-ESTRUTURA-E-TRAMA-PARA-COBERTURA.pdf" TargetMode="External"/><Relationship Id="rId3874" Type="http://schemas.openxmlformats.org/officeDocument/2006/relationships/hyperlink" Target="https://www.caixa.gov.br/Downloads/sinapi-cadernos-tecnicos/SINAPI-CT-ESTRUTURA-E-TRAMA-PARA-COBERTURA.pdf" TargetMode="External"/><Relationship Id="rId3875" Type="http://schemas.openxmlformats.org/officeDocument/2006/relationships/hyperlink" Target="https://www.caixa.gov.br/Downloads/sinapi-cadernos-tecnicos/SINAPI-CT-ESTRUTURA-E-TRAMA-PARA-COBERTURA.pdf" TargetMode="External"/><Relationship Id="rId3876" Type="http://schemas.openxmlformats.org/officeDocument/2006/relationships/hyperlink" Target="https://www.caixa.gov.br/Downloads/sinapi-cadernos-tecnicos/SINAPI-CT-ESTRUTURA-E-TRAMA-PARA-COBERTURA.pdf" TargetMode="External"/><Relationship Id="rId3877" Type="http://schemas.openxmlformats.org/officeDocument/2006/relationships/hyperlink" Target="https://www.caixa.gov.br/Downloads/sinapi-cadernos-tecnicos/SINAPI-CT-ESTRUTURA-E-TRAMA-PARA-COBERTURA.pdf" TargetMode="External"/><Relationship Id="rId3878" Type="http://schemas.openxmlformats.org/officeDocument/2006/relationships/hyperlink" Target="https://www.caixa.gov.br/Downloads/sinapi-cadernos-tecnicos/SINAPI-CT-ESTRUTURA-E-TRAMA-PARA-COBERTURA.pdf" TargetMode="External"/><Relationship Id="rId3879" Type="http://schemas.openxmlformats.org/officeDocument/2006/relationships/hyperlink" Target="https://www.caixa.gov.br/Downloads/sinapi-cadernos-tecnicos/SINAPI-CT-ESTRUTURA-E-TRAMA-PARA-COBERTURA.pdf" TargetMode="External"/><Relationship Id="rId3880" Type="http://schemas.openxmlformats.org/officeDocument/2006/relationships/hyperlink" Target="https://www.caixa.gov.br/Downloads/sinapi-cadernos-tecnicos/SINAPI-CT-ESTRUTURA-E-TRAMA-PARA-COBERTURA.pdf" TargetMode="External"/><Relationship Id="rId3881" Type="http://schemas.openxmlformats.org/officeDocument/2006/relationships/hyperlink" Target="https://www.caixa.gov.br/Downloads/sinapi-cadernos-tecnicos/SINAPI-CT-ESTRUTURA-E-TRAMA-PARA-COBERTURA.pdf" TargetMode="External"/><Relationship Id="rId3882" Type="http://schemas.openxmlformats.org/officeDocument/2006/relationships/hyperlink" Target="https://www.caixa.gov.br/Downloads/sinapi-cadernos-tecnicos/SINAPI-CT-ESTRUTURA-E-TRAMA-PARA-COBERTURA.pdf" TargetMode="External"/><Relationship Id="rId3883" Type="http://schemas.openxmlformats.org/officeDocument/2006/relationships/hyperlink" Target="https://www.caixa.gov.br/Downloads/sinapi-cadernos-tecnicos/SINAPI-CT-ESTRUTURA-E-TRAMA-PARA-COBERTURA.pdf" TargetMode="External"/><Relationship Id="rId3884" Type="http://schemas.openxmlformats.org/officeDocument/2006/relationships/hyperlink" Target="https://www.caixa.gov.br/Downloads/sinapi-cadernos-tecnicos/SINAPI-CT-ESTRUTURA-E-TRAMA-PARA-COBERTURA.pdf" TargetMode="External"/><Relationship Id="rId3885" Type="http://schemas.openxmlformats.org/officeDocument/2006/relationships/hyperlink" Target="https://www.caixa.gov.br/Downloads/sinapi-cadernos-tecnicos/SINAPI-CT-ESTRUTURA-E-TRAMA-PARA-COBERTURA.pdf" TargetMode="External"/><Relationship Id="rId3886" Type="http://schemas.openxmlformats.org/officeDocument/2006/relationships/hyperlink" Target="https://www.caixa.gov.br/Downloads/sinapi-cadernos-tecnicos/SINAPI-CT-ESTRUTURA-E-TRAMA-PARA-COBERTURA.pdf" TargetMode="External"/><Relationship Id="rId3887" Type="http://schemas.openxmlformats.org/officeDocument/2006/relationships/hyperlink" Target="https://www.caixa.gov.br/Downloads/sinapi-cadernos-tecnicos/SINAPI-CT-ESTRUTURA-E-TRAMA-PARA-COBERTURA.pdf" TargetMode="External"/><Relationship Id="rId3888" Type="http://schemas.openxmlformats.org/officeDocument/2006/relationships/hyperlink" Target="https://www.caixa.gov.br/Downloads/sinapi-cadernos-tecnicos/SINAPI-CT-ESTRUTURA-E-TRAMA-PARA-COBERTURA.pdf" TargetMode="External"/><Relationship Id="rId3889" Type="http://schemas.openxmlformats.org/officeDocument/2006/relationships/hyperlink" Target="https://www.caixa.gov.br/Downloads/sinapi-cadernos-tecnicos/SINAPI-CT-ESTRUTURA-E-TRAMA-PARA-COBERTURA.pdf" TargetMode="External"/><Relationship Id="rId3890" Type="http://schemas.openxmlformats.org/officeDocument/2006/relationships/hyperlink" Target="https://www.caixa.gov.br/Downloads/sinapi-cadernos-tecnicos/SINAPI-CT-ESTRUTURA-E-TRAMA-PARA-COBERTURA.pdf" TargetMode="External"/><Relationship Id="rId3891" Type="http://schemas.openxmlformats.org/officeDocument/2006/relationships/hyperlink" Target="https://www.caixa.gov.br/Downloads/sinapi-cadernos-tecnicos/SINAPI-CT-ESTRUTURA-E-TRAMA-PARA-COBERTURA.pdf" TargetMode="External"/><Relationship Id="rId3892" Type="http://schemas.openxmlformats.org/officeDocument/2006/relationships/hyperlink" Target="https://www.caixa.gov.br/Downloads/sinapi-cadernos-tecnicos/SINAPI-CT-ESTRUTURA-E-TRAMA-PARA-COBERTURA.pdf" TargetMode="External"/><Relationship Id="rId3893" Type="http://schemas.openxmlformats.org/officeDocument/2006/relationships/hyperlink" Target="https://www.caixa.gov.br/Downloads/sinapi-cadernos-tecnicos/SINAPI-CT-ESTRUTURA-E-TRAMA-PARA-COBERTURA.pdf" TargetMode="External"/><Relationship Id="rId3894" Type="http://schemas.openxmlformats.org/officeDocument/2006/relationships/hyperlink" Target="https://www.caixa.gov.br/Downloads/sinapi-cadernos-tecnicos/SINAPI-CT-ESTRUTURA-E-TRAMA-PARA-COBERTURA.pdf" TargetMode="External"/><Relationship Id="rId3895" Type="http://schemas.openxmlformats.org/officeDocument/2006/relationships/hyperlink" Target="https://www.caixa.gov.br/Downloads/sinapi-cadernos-tecnicos/SINAPI-CT-ESTRUTURA-E-TRAMA-PARA-COBERTURA.pdf" TargetMode="External"/><Relationship Id="rId3896" Type="http://schemas.openxmlformats.org/officeDocument/2006/relationships/hyperlink" Target="https://www.caixa.gov.br/Downloads/sinapi-cadernos-tecnicos/SINAPI-CT-ESTRUTURA-E-TRAMA-PARA-COBERTURA.pdf" TargetMode="External"/><Relationship Id="rId3897" Type="http://schemas.openxmlformats.org/officeDocument/2006/relationships/hyperlink" Target="https://www.caixa.gov.br/Downloads/sinapi-cadernos-tecnicos/SINAPI-CT-ESTRUTURA-E-TRAMA-PARA-COBERTURA.pdf" TargetMode="External"/><Relationship Id="rId3898" Type="http://schemas.openxmlformats.org/officeDocument/2006/relationships/hyperlink" Target="https://www.caixa.gov.br/Downloads/sinapi-cadernos-tecnicos/SINAPI-CT-ESTRUTURA-E-TRAMA-PARA-COBERTURA.pdf" TargetMode="External"/><Relationship Id="rId3899" Type="http://schemas.openxmlformats.org/officeDocument/2006/relationships/hyperlink" Target="https://www.caixa.gov.br/Downloads/sinapi-cadernos-tecnicos/SINAPI-CT-ESTRUTURA-E-TRAMA-PARA-COBERTURA.pdf" TargetMode="External"/><Relationship Id="rId3900" Type="http://schemas.openxmlformats.org/officeDocument/2006/relationships/hyperlink" Target="https://www.caixa.gov.br/Downloads/sinapi-cadernos-tecnicos/SINAPI-CT-ESTRUTURA-E-TRAMA-PARA-COBERTURA.pdf" TargetMode="External"/><Relationship Id="rId3901" Type="http://schemas.openxmlformats.org/officeDocument/2006/relationships/hyperlink" Target="https://www.caixa.gov.br/Downloads/sinapi-cadernos-tecnicos/SINAPI-CT-ESTRUTURA-E-TRAMA-PARA-COBERTURA.pdf" TargetMode="External"/><Relationship Id="rId3902" Type="http://schemas.openxmlformats.org/officeDocument/2006/relationships/hyperlink" Target="https://www.caixa.gov.br/Downloads/sinapi-cadernos-tecnicos/SINAPI-CT-ESTRUTURA-E-TRAMA-PARA-COBERTURA.pdf" TargetMode="External"/><Relationship Id="rId3903" Type="http://schemas.openxmlformats.org/officeDocument/2006/relationships/hyperlink" Target="https://www.caixa.gov.br/Downloads/sinapi-cadernos-tecnicos/SINAPI-CT-ESTRUTURA-E-TRAMA-PARA-COBERTURA.pdf" TargetMode="External"/><Relationship Id="rId3904" Type="http://schemas.openxmlformats.org/officeDocument/2006/relationships/hyperlink" Target="https://www.caixa.gov.br/Downloads/sinapi-cadernos-tecnicos/SINAPI-CT-ESTRUTURA-E-TRAMA-PARA-COBERTURA.pdf" TargetMode="External"/><Relationship Id="rId3905" Type="http://schemas.openxmlformats.org/officeDocument/2006/relationships/hyperlink" Target="https://www.caixa.gov.br/Downloads/sinapi-cadernos-tecnicos/SINAPI-CT-ESTRUTURA-E-TRAMA-PARA-COBERTURA.pdf" TargetMode="External"/><Relationship Id="rId3906" Type="http://schemas.openxmlformats.org/officeDocument/2006/relationships/hyperlink" Target="https://www.caixa.gov.br/Downloads/sinapi-cadernos-tecnicos/SINAPI-CT-ESTRUTURA-E-TRAMA-PARA-COBERTURA.pdf" TargetMode="External"/><Relationship Id="rId3907" Type="http://schemas.openxmlformats.org/officeDocument/2006/relationships/hyperlink" Target="https://www.caixa.gov.br/Downloads/sinapi-cadernos-tecnicos/SINAPI-CT-ESTRUTURA-E-TRAMA-PARA-COBERTURA.pdf" TargetMode="External"/><Relationship Id="rId3908" Type="http://schemas.openxmlformats.org/officeDocument/2006/relationships/hyperlink" Target="https://www.caixa.gov.br/Downloads/sinapi-cadernos-tecnicos/SINAPI-CT-ESTRUTURA-E-TRAMA-PARA-COBERTURA.pdf" TargetMode="External"/><Relationship Id="rId3909" Type="http://schemas.openxmlformats.org/officeDocument/2006/relationships/hyperlink" Target="https://www.caixa.gov.br/Downloads/sinapi-cadernos-tecnicos/SINAPI-CT-ESTRUTURA-E-TRAMA-PARA-COBERTURA.pdf" TargetMode="External"/><Relationship Id="rId3910" Type="http://schemas.openxmlformats.org/officeDocument/2006/relationships/hyperlink" Target="https://www.caixa.gov.br/Downloads/sinapi-cadernos-tecnicos/SINAPI-CT-ESTRUTURA-E-TRAMA-PARA-COBERTURA.pdf" TargetMode="External"/><Relationship Id="rId3911" Type="http://schemas.openxmlformats.org/officeDocument/2006/relationships/hyperlink" Target="https://www.caixa.gov.br/Downloads/sinapi-cadernos-tecnicos/SINAPI-CT-ESTRUTURA-E-TRAMA-PARA-COBERTURA.pdf" TargetMode="External"/><Relationship Id="rId3912" Type="http://schemas.openxmlformats.org/officeDocument/2006/relationships/hyperlink" Target="https://www.caixa.gov.br/Downloads/sinapi-cadernos-tecnicos/SINAPI-CT-ESTRUTURA-E-TRAMA-PARA-COBERTURA.pdf" TargetMode="External"/><Relationship Id="rId3913" Type="http://schemas.openxmlformats.org/officeDocument/2006/relationships/hyperlink" Target="https://www.caixa.gov.br/Downloads/sinapi-cadernos-tecnicos/SINAPI-CT-ESTRUTURA-E-TRAMA-PARA-COBERTURA.pdf" TargetMode="External"/><Relationship Id="rId3914" Type="http://schemas.openxmlformats.org/officeDocument/2006/relationships/hyperlink" Target="https://www.caixa.gov.br/Downloads/sinapi-cadernos-tecnicos/SINAPI-CT-ESTRUTURA-E-TRAMA-PARA-COBERTURA.pdf" TargetMode="External"/><Relationship Id="rId3915" Type="http://schemas.openxmlformats.org/officeDocument/2006/relationships/hyperlink" Target="https://www.caixa.gov.br/Downloads/sinapi-cadernos-tecnicos/SINAPI-CT-ESTRUTURA-E-TRAMA-PARA-COBERTURA.pdf" TargetMode="External"/><Relationship Id="rId3916" Type="http://schemas.openxmlformats.org/officeDocument/2006/relationships/hyperlink" Target="https://www.caixa.gov.br/Downloads/sinapi-cadernos-tecnicos/SINAPI-CT-ESTRUTURA-E-TRAMA-PARA-COBERTURA.pdf" TargetMode="External"/><Relationship Id="rId3917" Type="http://schemas.openxmlformats.org/officeDocument/2006/relationships/hyperlink" Target="https://www.caixa.gov.br/Downloads/sinapi-cadernos-tecnicos/SINAPI-CT-ESTRUTURA-E-TRAMA-PARA-COBERTURA.pdf" TargetMode="External"/><Relationship Id="rId3918" Type="http://schemas.openxmlformats.org/officeDocument/2006/relationships/hyperlink" Target="https://www.caixa.gov.br/Downloads/sinapi-cadernos-tecnicos/SINAPI-CT-ESTRUTURA-E-TRAMA-PARA-COBERTURA.pdf" TargetMode="External"/><Relationship Id="rId3919" Type="http://schemas.openxmlformats.org/officeDocument/2006/relationships/hyperlink" Target="https://www.caixa.gov.br/Downloads/sinapi-cadernos-tecnicos/SINAPI-CT-ESTRUTURA-E-TRAMA-PARA-COBERTURA.pdf" TargetMode="External"/><Relationship Id="rId3920" Type="http://schemas.openxmlformats.org/officeDocument/2006/relationships/hyperlink" Target="https://www.caixa.gov.br/Downloads/sinapi-cadernos-tecnicos/SINAPI-CT-ESTRUTURA-E-TRAMA-PARA-COBERTURA.pdf" TargetMode="External"/><Relationship Id="rId3921" Type="http://schemas.openxmlformats.org/officeDocument/2006/relationships/hyperlink" Target="https://www.caixa.gov.br/Downloads/sinapi-cadernos-tecnicos/SINAPI-CT-ESTRUTURA-E-TRAMA-PARA-COBERTURA.pdf" TargetMode="External"/><Relationship Id="rId3922" Type="http://schemas.openxmlformats.org/officeDocument/2006/relationships/hyperlink" Target="https://www.caixa.gov.br/Downloads/sinapi-cadernos-tecnicos/SINAPI-CT-ESTRUTURA-E-TRAMA-PARA-COBERTURA.pdf" TargetMode="External"/><Relationship Id="rId3923" Type="http://schemas.openxmlformats.org/officeDocument/2006/relationships/hyperlink" Target="https://www.caixa.gov.br/Downloads/sinapi-cadernos-tecnicos/SINAPI-CT-ESTRUTURA-E-TRAMA-PARA-COBERTURA.pdf" TargetMode="External"/><Relationship Id="rId3924" Type="http://schemas.openxmlformats.org/officeDocument/2006/relationships/hyperlink" Target="https://www.caixa.gov.br/Downloads/sinapi-cadernos-tecnicos/SINAPI-CT-ESTRUTURA-E-TRAMA-PARA-COBERTURA.pdf" TargetMode="External"/><Relationship Id="rId3925" Type="http://schemas.openxmlformats.org/officeDocument/2006/relationships/hyperlink" Target="https://www.caixa.gov.br/Downloads/sinapi-cadernos-tecnicos/SINAPI-CT-ESTRUTURA-E-TRAMA-PARA-COBERTURA.pdf" TargetMode="External"/><Relationship Id="rId3926" Type="http://schemas.openxmlformats.org/officeDocument/2006/relationships/hyperlink" Target="https://www.caixa.gov.br/Downloads/sinapi-cadernos-tecnicos/SINAPI-CT-ESTRUTURA-E-TRAMA-PARA-COBERTURA.pdf" TargetMode="External"/><Relationship Id="rId3927" Type="http://schemas.openxmlformats.org/officeDocument/2006/relationships/hyperlink" Target="https://www.caixa.gov.br/Downloads/sinapi-cadernos-tecnicos/SINAPI-CT-ESTRUTURA-E-TRAMA-PARA-COBERTURA.pdf" TargetMode="External"/><Relationship Id="rId3928" Type="http://schemas.openxmlformats.org/officeDocument/2006/relationships/hyperlink" Target="https://www.caixa.gov.br/Downloads/sinapi-cadernos-tecnicos/SINAPI-CT-ESTRUTURA-E-TRAMA-PARA-COBERTURA.pdf" TargetMode="External"/><Relationship Id="rId3929" Type="http://schemas.openxmlformats.org/officeDocument/2006/relationships/hyperlink" Target="https://www.caixa.gov.br/Downloads/sinapi-cadernos-tecnicos/SINAPI-CT-ESTRUTURA-E-TRAMA-PARA-COBERTURA.pdf" TargetMode="External"/><Relationship Id="rId3930" Type="http://schemas.openxmlformats.org/officeDocument/2006/relationships/hyperlink" Target="https://www.caixa.gov.br/Downloads/sinapi-cadernos-tecnicos/SINAPI-CT-ESTRUTURA-E-TRAMA-PARA-COBERTURA.pdf" TargetMode="External"/><Relationship Id="rId3931" Type="http://schemas.openxmlformats.org/officeDocument/2006/relationships/hyperlink" Target="https://www.caixa.gov.br/Downloads/sinapi-cadernos-tecnicos/SINAPI-CT-ESTRUTURA-E-TRAMA-PARA-COBERTURA.pdf" TargetMode="External"/><Relationship Id="rId3932" Type="http://schemas.openxmlformats.org/officeDocument/2006/relationships/hyperlink" Target="https://www.caixa.gov.br/Downloads/sinapi-cadernos-tecnicos/SINAPI-CT-ESTRUTURA-E-TRAMA-PARA-COBERTURA.pdf" TargetMode="External"/><Relationship Id="rId3933" Type="http://schemas.openxmlformats.org/officeDocument/2006/relationships/hyperlink" Target="https://www.caixa.gov.br/Downloads/sinapi-cadernos-tecnicos/SINAPI-CT-ESTRUTURA-E-TRAMA-PARA-COBERTURA.pdf" TargetMode="External"/><Relationship Id="rId3934" Type="http://schemas.openxmlformats.org/officeDocument/2006/relationships/hyperlink" Target="https://www.caixa.gov.br/Downloads/sinapi-cadernos-tecnicos/SINAPI-CT-ESTRUTURA-E-TRAMA-PARA-COBERTURA.pdf" TargetMode="External"/><Relationship Id="rId3935" Type="http://schemas.openxmlformats.org/officeDocument/2006/relationships/hyperlink" Target="https://www.caixa.gov.br/Downloads/sinapi-cadernos-tecnicos/SINAPI-CT-ESTRUTURA-E-TRAMA-PARA-COBERTURA.pdf" TargetMode="External"/><Relationship Id="rId3936" Type="http://schemas.openxmlformats.org/officeDocument/2006/relationships/hyperlink" Target="https://www.caixa.gov.br/Downloads/sinapi-cadernos-tecnicos/SINAPI-CT-ESTRUTURA-E-TRAMA-PARA-COBERTURA.pdf" TargetMode="External"/><Relationship Id="rId3937" Type="http://schemas.openxmlformats.org/officeDocument/2006/relationships/hyperlink" Target="https://www.caixa.gov.br/Downloads/sinapi-cadernos-tecnicos/SINAPI-CT-ESTRUTURA-E-TRAMA-PARA-COBERTURA.pdf" TargetMode="External"/><Relationship Id="rId3938" Type="http://schemas.openxmlformats.org/officeDocument/2006/relationships/hyperlink" Target="https://www.caixa.gov.br/Downloads/sinapi-cadernos-tecnicos/SINAPI-CT-ESTRUTURA-E-TRAMA-PARA-COBERTURA.pdf" TargetMode="External"/><Relationship Id="rId3939" Type="http://schemas.openxmlformats.org/officeDocument/2006/relationships/hyperlink" Target="https://www.caixa.gov.br/Downloads/sinapi-cadernos-tecnicos/SINAPI-CT-ESTRUTURA-E-TRAMA-PARA-COBERTURA.pdf" TargetMode="External"/><Relationship Id="rId3940" Type="http://schemas.openxmlformats.org/officeDocument/2006/relationships/hyperlink" Target="https://www.caixa.gov.br/Downloads/sinapi-cadernos-tecnicos/SINAPI-CT-ESTRUTURA-E-TRAMA-PARA-COBERTURA.pdf" TargetMode="External"/><Relationship Id="rId3941" Type="http://schemas.openxmlformats.org/officeDocument/2006/relationships/hyperlink" Target="https://www.caixa.gov.br/Downloads/sinapi-cadernos-tecnicos/SINAPI-CT-ESTRUTURA-E-TRAMA-PARA-COBERTURA.pdf" TargetMode="External"/><Relationship Id="rId3942" Type="http://schemas.openxmlformats.org/officeDocument/2006/relationships/hyperlink" Target="https://www.caixa.gov.br/Downloads/sinapi-cadernos-tecnicos/SINAPI-CT-ESTRUTURA-E-TRAMA-PARA-COBERTURA.pdf" TargetMode="External"/><Relationship Id="rId3943" Type="http://schemas.openxmlformats.org/officeDocument/2006/relationships/hyperlink" Target="https://www.caixa.gov.br/Downloads/sinapi-cadernos-tecnicos/SINAPI-CT-ESTRUTURA-E-TRAMA-PARA-COBERTURA.pdf" TargetMode="External"/><Relationship Id="rId3944" Type="http://schemas.openxmlformats.org/officeDocument/2006/relationships/hyperlink" Target="https://www.caixa.gov.br/Downloads/sinapi-cadernos-tecnicos/SINAPI-CT-ESTRUTURAS-PRE-FABRICADAS-E-PRE-MOLDADAS.pdf" TargetMode="External"/><Relationship Id="rId3945" Type="http://schemas.openxmlformats.org/officeDocument/2006/relationships/hyperlink" Target="https://www.caixa.gov.br/Downloads/sinapi-cadernos-tecnicos/SINAPI-CT-ESTRUTURAS-PRE-FABRICADAS-E-PRE-MOLDADAS.pdf" TargetMode="External"/><Relationship Id="rId3946" Type="http://schemas.openxmlformats.org/officeDocument/2006/relationships/hyperlink" Target="https://www.caixa.gov.br/Downloads/sinapi-cadernos-tecnicos/SINAPI-CT-ESTRUTURAS-PRE-FABRICADAS-E-PRE-MOLDADAS.pdf" TargetMode="External"/><Relationship Id="rId3947" Type="http://schemas.openxmlformats.org/officeDocument/2006/relationships/hyperlink" Target="https://www.caixa.gov.br/Downloads/sinapi-cadernos-tecnicos/SINAPI-CT-ESTRUTURAS-PRE-FABRICADAS-E-PRE-MOLDADAS.pdf" TargetMode="External"/><Relationship Id="rId3948" Type="http://schemas.openxmlformats.org/officeDocument/2006/relationships/hyperlink" Target="https://www.caixa.gov.br/Downloads/sinapi-cadernos-tecnicos/SINAPI-CT-ESTRUTURAS-PRE-FABRICADAS-E-PRE-MOLDADAS.pdf" TargetMode="External"/><Relationship Id="rId3949" Type="http://schemas.openxmlformats.org/officeDocument/2006/relationships/hyperlink" Target="https://www.caixa.gov.br/Downloads/sinapi-cadernos-tecnicos/SINAPI-CT-ESTRUTURAS-PRE-FABRICADAS-E-PRE-MOLDADAS.pdf" TargetMode="External"/><Relationship Id="rId3950" Type="http://schemas.openxmlformats.org/officeDocument/2006/relationships/hyperlink" Target="https://www.caixa.gov.br/Downloads/sinapi-cadernos-tecnicos/SINAPI-CT-ESTRUTURAS-PRE-FABRICADAS-E-PRE-MOLDADAS.pdf" TargetMode="External"/><Relationship Id="rId3951" Type="http://schemas.openxmlformats.org/officeDocument/2006/relationships/hyperlink" Target="https://www.caixa.gov.br/Downloads/sinapi-cadernos-tecnicos/SINAPI-CT-ESTRUTURAS-PRE-FABRICADAS-E-PRE-MOLDADAS.pdf" TargetMode="External"/><Relationship Id="rId3952" Type="http://schemas.openxmlformats.org/officeDocument/2006/relationships/hyperlink" Target="https://www.caixa.gov.br/Downloads/sinapi-cadernos-tecnicos/SINAPI-CT-ESTRUTURAS-PRE-FABRICADAS-E-PRE-MOLDADAS.pdf" TargetMode="External"/><Relationship Id="rId3953" Type="http://schemas.openxmlformats.org/officeDocument/2006/relationships/hyperlink" Target="https://www.caixa.gov.br/Downloads/sinapi-cadernos-tecnicos/SINAPI-CT-ESTRUTURAS-PRE-FABRICADAS-E-PRE-MOLDADAS.pdf" TargetMode="External"/><Relationship Id="rId3954" Type="http://schemas.openxmlformats.org/officeDocument/2006/relationships/hyperlink" Target="https://www.caixa.gov.br/Downloads/sinapi-cadernos-tecnicos/SINAPI-CT-ESTRUTURAS-PRE-FABRICADAS-E-PRE-MOLDADAS.pdf" TargetMode="External"/><Relationship Id="rId3955" Type="http://schemas.openxmlformats.org/officeDocument/2006/relationships/hyperlink" Target="https://www.caixa.gov.br/Downloads/sinapi-cadernos-tecnicos/SINAPI-CT-ESTRUTURAS-PRE-FABRICADAS-E-PRE-MOLDADAS.pdf" TargetMode="External"/><Relationship Id="rId3956" Type="http://schemas.openxmlformats.org/officeDocument/2006/relationships/hyperlink" Target="https://www.caixa.gov.br/Downloads/sinapi-cadernos-tecnicos/SINAPI-CT-ESTRUTURAS-PRE-FABRICADAS-E-PRE-MOLDADAS.pdf" TargetMode="External"/><Relationship Id="rId3957" Type="http://schemas.openxmlformats.org/officeDocument/2006/relationships/hyperlink" Target="https://www.caixa.gov.br/Downloads/sinapi-cadernos-tecnicos/SINAPI-CT-ESTRUTURAS-PRE-FABRICADAS-E-PRE-MOLDADAS.pdf" TargetMode="External"/><Relationship Id="rId3958" Type="http://schemas.openxmlformats.org/officeDocument/2006/relationships/hyperlink" Target="https://www.caixa.gov.br/Downloads/sinapi-cadernos-tecnicos/SINAPI-CT-ESTRUTURAS-PRE-FABRICADAS-E-PRE-MOLDADAS.pdf" TargetMode="External"/><Relationship Id="rId3959" Type="http://schemas.openxmlformats.org/officeDocument/2006/relationships/hyperlink" Target="https://www.caixa.gov.br/Downloads/sinapi-cadernos-tecnicos/SINAPI-CT-ESTRUTURAS-PRE-FABRICADAS-E-PRE-MOLDADAS.pdf" TargetMode="External"/><Relationship Id="rId3960" Type="http://schemas.openxmlformats.org/officeDocument/2006/relationships/hyperlink" Target="https://www.caixa.gov.br/Downloads/sinapi-cadernos-tecnicos/SINAPI-CT-ESTRUTURAS-PRE-FABRICADAS-E-PRE-MOLDADAS.pdf" TargetMode="External"/><Relationship Id="rId3961" Type="http://schemas.openxmlformats.org/officeDocument/2006/relationships/hyperlink" Target="https://www.caixa.gov.br/Downloads/sinapi-cadernos-tecnicos/SINAPI-CT-ESTRUTURAS-PRE-FABRICADAS-E-PRE-MOLDADAS.pdf" TargetMode="External"/><Relationship Id="rId3962" Type="http://schemas.openxmlformats.org/officeDocument/2006/relationships/hyperlink" Target="https://www.caixa.gov.br/Downloads/sinapi-cadernos-tecnicos/SINAPI-CT-ESTRUTURAS-DE-CONTENCAO-ESTACAS-PAREDES-DIAFRAGMA-E-MURETA-GUIA.pdf" TargetMode="External"/><Relationship Id="rId3963" Type="http://schemas.openxmlformats.org/officeDocument/2006/relationships/hyperlink" Target="https://www.caixa.gov.br/Downloads/sinapi-cadernos-tecnicos/SINAPI-CT-ESTRUTURAS-DE-CONTENCAO-ESTACAS-PAREDES-DIAFRAGMA-E-MURETA-GUIA.pdf" TargetMode="External"/><Relationship Id="rId3964" Type="http://schemas.openxmlformats.org/officeDocument/2006/relationships/hyperlink" Target="https://www.caixa.gov.br/Downloads/sinapi-cadernos-tecnicos/SINAPI-CT-ESTRUTURAS-DE-CONTENCAO-ESTACAS-PAREDES-DIAFRAGMA-E-MURETA-GUIA.pdf" TargetMode="External"/><Relationship Id="rId3965" Type="http://schemas.openxmlformats.org/officeDocument/2006/relationships/hyperlink" Target="https://www.caixa.gov.br/Downloads/sinapi-cadernos-tecnicos/SINAPI-CT-ESTRUTURAS-DE-CONTENCAO-ESTACAS-PAREDES-DIAFRAGMA-E-MURETA-GUIA.pdf" TargetMode="External"/><Relationship Id="rId3966" Type="http://schemas.openxmlformats.org/officeDocument/2006/relationships/hyperlink" Target="https://www.caixa.gov.br/Downloads/sinapi-cadernos-tecnicos/SINAPI-CT-ESTRUTURAS-DE-CONTENCAO-ESTACAS-PAREDES-DIAFRAGMA-E-MURETA-GUIA.pdf" TargetMode="External"/><Relationship Id="rId3967" Type="http://schemas.openxmlformats.org/officeDocument/2006/relationships/hyperlink" Target="https://www.caixa.gov.br/Downloads/sinapi-cadernos-tecnicos/SINAPI-CT-ESTRUTURAS-DE-CONTENCAO-ESTACAS-PAREDES-DIAFRAGMA-E-MURETA-GUIA.pdf" TargetMode="External"/><Relationship Id="rId3968" Type="http://schemas.openxmlformats.org/officeDocument/2006/relationships/hyperlink" Target="https://www.caixa.gov.br/Downloads/sinapi-cadernos-tecnicos/SINAPI-CT-ESTRUTURAS-DE-CONTENCAO-ESTACAS-PAREDES-DIAFRAGMA-E-MURETA-GUIA.pdf" TargetMode="External"/><Relationship Id="rId3969" Type="http://schemas.openxmlformats.org/officeDocument/2006/relationships/hyperlink" Target="https://www.caixa.gov.br/Downloads/sinapi-cadernos-tecnicos/SINAPI-CT-ESTRUTURAS-DE-CONTENCAO-ESTACAS-PAREDES-DIAFRAGMA-E-MURETA-GUIA.pdf" TargetMode="External"/><Relationship Id="rId3970" Type="http://schemas.openxmlformats.org/officeDocument/2006/relationships/hyperlink" Target="https://www.caixa.gov.br/Downloads/sinapi-cadernos-tecnicos/SINAPI-CT-ESTRUTURAS-DE-CONTENCAO-ESTACAS-PAREDES-DIAFRAGMA-E-MURETA-GUIA.pdf" TargetMode="External"/><Relationship Id="rId3971" Type="http://schemas.openxmlformats.org/officeDocument/2006/relationships/hyperlink" Target="https://www.caixa.gov.br/Downloads/sinapi-cadernos-tecnicos/SINAPI-CT-ESTRUTURAS-DE-CONTENCAO-ESTACAS-PAREDES-DIAFRAGMA-E-MURETA-GUIA.pdf" TargetMode="External"/><Relationship Id="rId3972" Type="http://schemas.openxmlformats.org/officeDocument/2006/relationships/hyperlink" Target="https://www.caixa.gov.br/Downloads/sinapi-cadernos-tecnicos/SINAPI-CT-ESTRUTURAS-DE-CONTENCAO-ESTACAS-PAREDES-DIAFRAGMA-E-MURETA-GUIA.pdf" TargetMode="External"/><Relationship Id="rId3973" Type="http://schemas.openxmlformats.org/officeDocument/2006/relationships/hyperlink" Target="https://www.caixa.gov.br/Downloads/sinapi-cadernos-tecnicos/SINAPI-CT-ESTRUTURAS-DE-CONTENCAO-ESTACAS-PAREDES-DIAFRAGMA-E-MURETA-GUIA.pdf" TargetMode="External"/><Relationship Id="rId3974" Type="http://schemas.openxmlformats.org/officeDocument/2006/relationships/hyperlink" Target="https://www.caixa.gov.br/Downloads/sinapi-cadernos-tecnicos/SINAPI-CT-ESTRUTURAS-DE-CONTENCAO-PERFIS-PRANCHADOS-CORTINAS-E-MUROS-DE-ARRIMO.pdf" TargetMode="External"/><Relationship Id="rId3975" Type="http://schemas.openxmlformats.org/officeDocument/2006/relationships/hyperlink" Target="https://www.caixa.gov.br/Downloads/sinapi-cadernos-tecnicos/SINAPI-CT-ESTRUTURAS-DE-CONTENCAO-PERFIS-PRANCHADOS-CORTINAS-E-MUROS-DE-ARRIMO.pdf" TargetMode="External"/><Relationship Id="rId3976" Type="http://schemas.openxmlformats.org/officeDocument/2006/relationships/hyperlink" Target="https://www.caixa.gov.br/Downloads/sinapi-cadernos-tecnicos/SINAPI-CT-ESTRUTURAS-DE-CONTENCAO-PERFIS-PRANCHADOS-CORTINAS-E-MUROS-DE-ARRIMO.pdf" TargetMode="External"/><Relationship Id="rId3977" Type="http://schemas.openxmlformats.org/officeDocument/2006/relationships/hyperlink" Target="https://www.caixa.gov.br/Downloads/sinapi-cadernos-tecnicos/SINAPI-CT-ESTRUTURAS-DE-CONTENCAO-PERFIS-PRANCHADOS-CORTINAS-E-MUROS-DE-ARRIMO.pdf" TargetMode="External"/><Relationship Id="rId3978" Type="http://schemas.openxmlformats.org/officeDocument/2006/relationships/hyperlink" Target="https://www.caixa.gov.br/Downloads/sinapi-cadernos-tecnicos/SINAPI-CT-ESTRUTURAS-DE-CONTENCAO-PERFIS-PRANCHADOS-CORTINAS-E-MUROS-DE-ARRIMO.pdf" TargetMode="External"/><Relationship Id="rId3979" Type="http://schemas.openxmlformats.org/officeDocument/2006/relationships/hyperlink" Target="https://www.caixa.gov.br/Downloads/sinapi-cadernos-tecnicos/SINAPI-CT-ESTRUTURAS-DE-CONTENCAO-PERFIS-PRANCHADOS-CORTINAS-E-MUROS-DE-ARRIMO.pdf" TargetMode="External"/><Relationship Id="rId3980" Type="http://schemas.openxmlformats.org/officeDocument/2006/relationships/hyperlink" Target="https://www.caixa.gov.br/Downloads/sinapi-cadernos-tecnicos/SINAPI-CT-ESTRUTURAS-DE-CONTENCAO-PERFIS-PRANCHADOS-CORTINAS-E-MUROS-DE-ARRIMO.pdf" TargetMode="External"/><Relationship Id="rId3981" Type="http://schemas.openxmlformats.org/officeDocument/2006/relationships/hyperlink" Target="https://www.caixa.gov.br/Downloads/sinapi-cadernos-tecnicos/SINAPI-CT-ESTRUTURAS-DE-CONTENCAO-PERFIS-PRANCHADOS-CORTINAS-E-MUROS-DE-ARRIMO.pdf" TargetMode="External"/><Relationship Id="rId3982" Type="http://schemas.openxmlformats.org/officeDocument/2006/relationships/hyperlink" Target="https://www.caixa.gov.br/Downloads/sinapi-cadernos-tecnicos/SINAPI-CT-ESTRUTURAS-DE-CONTENCAO-PERFIS-PRANCHADOS-CORTINAS-E-MUROS-DE-ARRIMO.pdf" TargetMode="External"/><Relationship Id="rId3983" Type="http://schemas.openxmlformats.org/officeDocument/2006/relationships/hyperlink" Target="https://www.caixa.gov.br/Downloads/sinapi-cadernos-tecnicos/SINAPI-CT-ESTRUTURAS-DE-CONTENCAO-PERFIS-PRANCHADOS-CORTINAS-E-MUROS-DE-ARRIMO.pdf" TargetMode="External"/><Relationship Id="rId3984" Type="http://schemas.openxmlformats.org/officeDocument/2006/relationships/hyperlink" Target="https://www.caixa.gov.br/Downloads/sinapi-cadernos-tecnicos/SINAPI-CT-ESTRUTURAS-DE-CONTENCAO-PERFIS-PRANCHADOS-CORTINAS-E-MUROS-DE-ARRIMO.pdf" TargetMode="External"/><Relationship Id="rId3985" Type="http://schemas.openxmlformats.org/officeDocument/2006/relationships/hyperlink" Target="https://www.caixa.gov.br/Downloads/sinapi-cadernos-tecnicos/SINAPI-CT-ESTRUTURAS-DE-CONTENCAO-PERFIS-PRANCHADOS-CORTINAS-E-MUROS-DE-ARRIMO.pdf" TargetMode="External"/><Relationship Id="rId3986" Type="http://schemas.openxmlformats.org/officeDocument/2006/relationships/hyperlink" Target="https://www.caixa.gov.br/Downloads/sinapi-cadernos-tecnicos/SINAPI-CT-ESTRUTURAS-DE-CONTENCAO-PERFIS-PRANCHADOS-CORTINAS-E-MUROS-DE-ARRIMO.pdf" TargetMode="External"/><Relationship Id="rId3987" Type="http://schemas.openxmlformats.org/officeDocument/2006/relationships/hyperlink" Target="https://www.caixa.gov.br/Downloads/sinapi-cadernos-tecnicos/SINAPI-CT-ESTRUTURAS-DE-CONTENCAO-PERFIS-PRANCHADOS-CORTINAS-E-MUROS-DE-ARRIMO.pdf" TargetMode="External"/><Relationship Id="rId3988" Type="http://schemas.openxmlformats.org/officeDocument/2006/relationships/hyperlink" Target="https://www.caixa.gov.br/Downloads/sinapi-cadernos-tecnicos/SINAPI-CT-ESTRUTURAS-DE-CONTENCAO-PERFIS-PRANCHADOS-CORTINAS-E-MUROS-DE-ARRIMO.pdf" TargetMode="External"/><Relationship Id="rId3989" Type="http://schemas.openxmlformats.org/officeDocument/2006/relationships/hyperlink" Target="https://www.caixa.gov.br/Downloads/sinapi-cadernos-tecnicos/SINAPI-CT-ESTRUTURAS-DE-CONTENCAO-PERFIS-PRANCHADOS-CORTINAS-E-MUROS-DE-ARRIMO.pdf" TargetMode="External"/><Relationship Id="rId3990" Type="http://schemas.openxmlformats.org/officeDocument/2006/relationships/hyperlink" Target="https://www.caixa.gov.br/Downloads/sinapi-cadernos-tecnicos/SINAPI-CT-ESTRUTURAS-DE-CONTENCAO-PERFIS-PRANCHADOS-CORTINAS-E-MUROS-DE-ARRIMO.pdf" TargetMode="External"/><Relationship Id="rId3991" Type="http://schemas.openxmlformats.org/officeDocument/2006/relationships/hyperlink" Target="https://www.caixa.gov.br/Downloads/sinapi-cadernos-tecnicos/SINAPI-CT-ESTRUTURAS-DE-CONTENCAO-PERFIS-PRANCHADOS-CORTINAS-E-MUROS-DE-ARRIMO.pdf" TargetMode="External"/><Relationship Id="rId3992" Type="http://schemas.openxmlformats.org/officeDocument/2006/relationships/hyperlink" Target="https://www.caixa.gov.br/Downloads/sinapi-cadernos-tecnicos/SINAPI-CT-ESTRUTURAS-DE-CONTENCAO-PERFIS-PRANCHADOS-CORTINAS-E-MUROS-DE-ARRIMO.pdf" TargetMode="External"/><Relationship Id="rId3993" Type="http://schemas.openxmlformats.org/officeDocument/2006/relationships/hyperlink" Target="https://www.caixa.gov.br/Downloads/sinapi-cadernos-tecnicos/SINAPI-CT-ESTRUTURAS-DE-CONTENCAO-PERFIS-PRANCHADOS-CORTINAS-E-MUROS-DE-ARRIMO.pdf" TargetMode="External"/><Relationship Id="rId3994" Type="http://schemas.openxmlformats.org/officeDocument/2006/relationships/hyperlink" Target="https://www.caixa.gov.br/Downloads/sinapi-cadernos-tecnicos/SINAPI-CT-ESTRUTURAS-DE-MADEIRA.pdf" TargetMode="External"/><Relationship Id="rId3995" Type="http://schemas.openxmlformats.org/officeDocument/2006/relationships/hyperlink" Target="https://www.caixa.gov.br/Downloads/sinapi-cadernos-tecnicos/SINAPI-CT-ESTRUTURAS-DE-MADEIRA.pdf" TargetMode="External"/><Relationship Id="rId3996" Type="http://schemas.openxmlformats.org/officeDocument/2006/relationships/hyperlink" Target="https://www.caixa.gov.br/Downloads/sinapi-cadernos-tecnicos/SINAPI-CT-ESTRUTURAS-DE-MADEIRA.pdf" TargetMode="External"/><Relationship Id="rId3997" Type="http://schemas.openxmlformats.org/officeDocument/2006/relationships/hyperlink" Target="https://www.caixa.gov.br/Downloads/sinapi-cadernos-tecnicos/SINAPI-CT-ESTRUTURAS-DE-MADEIRA.pdf" TargetMode="External"/><Relationship Id="rId3998" Type="http://schemas.openxmlformats.org/officeDocument/2006/relationships/hyperlink" Target="https://www.caixa.gov.br/Downloads/sinapi-cadernos-tecnicos/SINAPI-CT-ESTRUTURAS-DE-MADEIRA.pdf" TargetMode="External"/><Relationship Id="rId3999" Type="http://schemas.openxmlformats.org/officeDocument/2006/relationships/hyperlink" Target="https://www.caixa.gov.br/Downloads/sinapi-cadernos-tecnicos/SINAPI-CT-ESTRUTURAS-DE-MADEIRA.pdf" TargetMode="External"/><Relationship Id="rId4000" Type="http://schemas.openxmlformats.org/officeDocument/2006/relationships/hyperlink" Target="https://www.caixa.gov.br/Downloads/sinapi-cadernos-tecnicos/SINAPI-CT-ESTRUTURAS-DE-MADEIRA.pdf" TargetMode="External"/><Relationship Id="rId4001" Type="http://schemas.openxmlformats.org/officeDocument/2006/relationships/hyperlink" Target="https://www.caixa.gov.br/Downloads/sinapi-cadernos-tecnicos/SINAPI-CT-ESTRUTURAS-DE-MADEIRA.pdf" TargetMode="External"/><Relationship Id="rId4002" Type="http://schemas.openxmlformats.org/officeDocument/2006/relationships/hyperlink" Target="https://www.caixa.gov.br/Downloads/sinapi-cadernos-tecnicos/SINAPI-CT-ESTRUTURAS-DE-MADEIRA.pdf" TargetMode="External"/><Relationship Id="rId4003" Type="http://schemas.openxmlformats.org/officeDocument/2006/relationships/hyperlink" Target="https://www.caixa.gov.br/Downloads/sinapi-cadernos-tecnicos/SINAPI-CT-ESTRUTURAS-DE-MADEIRA.pdf" TargetMode="External"/><Relationship Id="rId4004" Type="http://schemas.openxmlformats.org/officeDocument/2006/relationships/hyperlink" Target="https://www.caixa.gov.br/Downloads/sinapi-cadernos-tecnicos/SINAPI-CT-ESTRUTURAS-DE-MADEIRA.pdf" TargetMode="External"/><Relationship Id="rId4005" Type="http://schemas.openxmlformats.org/officeDocument/2006/relationships/hyperlink" Target="https://www.caixa.gov.br/Downloads/sinapi-cadernos-tecnicos/SINAPI-CT-ESTRUTURAS-DE-MADEIRA.pdf" TargetMode="External"/><Relationship Id="rId4006" Type="http://schemas.openxmlformats.org/officeDocument/2006/relationships/hyperlink" Target="https://www.caixa.gov.br/Downloads/sinapi-cadernos-tecnicos/SINAPI-CT-ESTRUTURAS-DE-MADEIRA.pdf" TargetMode="External"/><Relationship Id="rId4007" Type="http://schemas.openxmlformats.org/officeDocument/2006/relationships/hyperlink" Target="https://www.caixa.gov.br/Downloads/sinapi-cadernos-tecnicos/SINAPI-CT-ESTRUTURAS-DE-MADEIRA.pdf" TargetMode="External"/><Relationship Id="rId4008" Type="http://schemas.openxmlformats.org/officeDocument/2006/relationships/hyperlink" Target="https://www.caixa.gov.br/Downloads/sinapi-cadernos-tecnicos/SINAPI-CT-ESTRUTURAS-DE-MADEIRA.pdf" TargetMode="External"/><Relationship Id="rId4009" Type="http://schemas.openxmlformats.org/officeDocument/2006/relationships/hyperlink" Target="https://www.caixa.gov.br/Downloads/sinapi-cadernos-tecnicos/SINAPI-CT-ESTRUTURAS-DE-MADEIRA.pdf" TargetMode="External"/><Relationship Id="rId4010" Type="http://schemas.openxmlformats.org/officeDocument/2006/relationships/hyperlink" Target="https://www.caixa.gov.br/Downloads/sinapi-cadernos-tecnicos/SINAPI-CT-ESTRUTURAS-DE-MADEIRA.pdf" TargetMode="External"/><Relationship Id="rId4011" Type="http://schemas.openxmlformats.org/officeDocument/2006/relationships/hyperlink" Target="https://www.caixa.gov.br/Downloads/sinapi-cadernos-tecnicos/SINAPI-CT-ESTRUTURAS-DE-MADEIRA.pdf" TargetMode="External"/><Relationship Id="rId4012" Type="http://schemas.openxmlformats.org/officeDocument/2006/relationships/hyperlink" Target="https://www.caixa.gov.br/Downloads/sinapi-cadernos-tecnicos/SINAPI-CT-ESTRUTURAS-DE-MADEIRA.pdf" TargetMode="External"/><Relationship Id="rId4013" Type="http://schemas.openxmlformats.org/officeDocument/2006/relationships/hyperlink" Target="https://www.caixa.gov.br/Downloads/sinapi-cadernos-tecnicos/SINAPI-CT-ESTRUTURAS-DE-MADEIRA.pdf" TargetMode="External"/><Relationship Id="rId4014" Type="http://schemas.openxmlformats.org/officeDocument/2006/relationships/hyperlink" Target="https://www.caixa.gov.br/Downloads/sinapi-cadernos-tecnicos/SINAPI-CT-ESTRUTURAS-DE-MADEIRA.pdf" TargetMode="External"/><Relationship Id="rId4015" Type="http://schemas.openxmlformats.org/officeDocument/2006/relationships/hyperlink" Target="https://www.caixa.gov.br/Downloads/sinapi-cadernos-tecnicos/SINAPI-CT-ESTRUTURAS-DE-MADEIRA.pdf" TargetMode="External"/><Relationship Id="rId4016" Type="http://schemas.openxmlformats.org/officeDocument/2006/relationships/hyperlink" Target="https://www.caixa.gov.br/Downloads/sinapi-cadernos-tecnicos/SINAPI-CT-ESTRUTURAS-DE-MADEIRA.pdf" TargetMode="External"/><Relationship Id="rId4017" Type="http://schemas.openxmlformats.org/officeDocument/2006/relationships/hyperlink" Target="https://www.caixa.gov.br/Downloads/sinapi-cadernos-tecnicos/SINAPI-CT-ESTRUTURAS-DE-MADEIRA.pdf" TargetMode="External"/><Relationship Id="rId4018" Type="http://schemas.openxmlformats.org/officeDocument/2006/relationships/hyperlink" Target="https://www.caixa.gov.br/Downloads/sinapi-cadernos-tecnicos/SINAPI-CT-ESTRUTURAS-DE-MADEIRA.pdf" TargetMode="External"/><Relationship Id="rId4019" Type="http://schemas.openxmlformats.org/officeDocument/2006/relationships/hyperlink" Target="https://www.caixa.gov.br/Downloads/sinapi-cadernos-tecnicos/SINAPI-CT-ESTRUTURAS-DE-MADEIRA.pdf" TargetMode="External"/><Relationship Id="rId4020" Type="http://schemas.openxmlformats.org/officeDocument/2006/relationships/hyperlink" Target="https://www.caixa.gov.br/Downloads/sinapi-cadernos-tecnicos/SINAPI-CT-ESTRUTURAS-DE-MADEIRA.pdf" TargetMode="External"/><Relationship Id="rId4021" Type="http://schemas.openxmlformats.org/officeDocument/2006/relationships/hyperlink" Target="https://www.caixa.gov.br/Downloads/sinapi-cadernos-tecnicos/SINAPI-CT-ESTRUTURAS-DE-MADEIRA.pdf" TargetMode="External"/><Relationship Id="rId4022" Type="http://schemas.openxmlformats.org/officeDocument/2006/relationships/hyperlink" Target="https://www.caixa.gov.br/Downloads/sinapi-cadernos-tecnicos/SINAPI-CT-ESTRUTURAS-DE-MADEIRA.pdf" TargetMode="External"/><Relationship Id="rId4023" Type="http://schemas.openxmlformats.org/officeDocument/2006/relationships/hyperlink" Target="https://www.caixa.gov.br/Downloads/sinapi-cadernos-tecnicos/SINAPI-CT-ESTRUTURAS-DE-MADEIRA.pdf" TargetMode="External"/><Relationship Id="rId4024" Type="http://schemas.openxmlformats.org/officeDocument/2006/relationships/hyperlink" Target="https://www.caixa.gov.br/Downloads/sinapi-cadernos-tecnicos/SINAPI-CT-ESTRUTURAS-DE-MADEIRA.pdf" TargetMode="External"/><Relationship Id="rId4025" Type="http://schemas.openxmlformats.org/officeDocument/2006/relationships/hyperlink" Target="https://www.caixa.gov.br/Downloads/sinapi-cadernos-tecnicos/SINAPI-CT-ESTRUTURAS-DE-MADEIRA.pdf" TargetMode="External"/><Relationship Id="rId4026" Type="http://schemas.openxmlformats.org/officeDocument/2006/relationships/hyperlink" Target="https://www.caixa.gov.br/Downloads/sinapi-cadernos-tecnicos/SINAPI-CT-ESTRUTURAS-DE-MADEIRA.pdf" TargetMode="External"/><Relationship Id="rId4027" Type="http://schemas.openxmlformats.org/officeDocument/2006/relationships/hyperlink" Target="https://www.caixa.gov.br/Downloads/sinapi-cadernos-tecnicos/SINAPI-CT-ESTRUTURAS-DE-MADEIRA.pdf" TargetMode="External"/><Relationship Id="rId4028" Type="http://schemas.openxmlformats.org/officeDocument/2006/relationships/hyperlink" Target="https://www.caixa.gov.br/Downloads/sinapi-cadernos-tecnicos/SINAPI-CT-ESTRUTURAS-DE-MADEIRA.pdf" TargetMode="External"/><Relationship Id="rId4029" Type="http://schemas.openxmlformats.org/officeDocument/2006/relationships/hyperlink" Target="https://www.caixa.gov.br/Downloads/sinapi-cadernos-tecnicos/SINAPI-CT-ESTRUTURAS-DE-MADEIRA.pdf" TargetMode="External"/><Relationship Id="rId4030" Type="http://schemas.openxmlformats.org/officeDocument/2006/relationships/hyperlink" Target="https://www.caixa.gov.br/Downloads/sinapi-cadernos-tecnicos/SINAPI-CT-ESTRUTURAS-DE-MADEIRA.pdf" TargetMode="External"/><Relationship Id="rId4031" Type="http://schemas.openxmlformats.org/officeDocument/2006/relationships/hyperlink" Target="https://www.caixa.gov.br/Downloads/sinapi-cadernos-tecnicos/SINAPI-CT-ESTRUTURAS-DE-MADEIRA.pdf" TargetMode="External"/><Relationship Id="rId4032" Type="http://schemas.openxmlformats.org/officeDocument/2006/relationships/hyperlink" Target="https://www.caixa.gov.br/Downloads/sinapi-cadernos-tecnicos/SINAPI-CT-ESTRUTURAS-DE-MADEIRA.pdf" TargetMode="External"/><Relationship Id="rId4033" Type="http://schemas.openxmlformats.org/officeDocument/2006/relationships/hyperlink" Target="https://www.caixa.gov.br/Downloads/sinapi-cadernos-tecnicos/SINAPI-CT-ESTRUTURAS-DE-MADEIRA.pdf" TargetMode="External"/><Relationship Id="rId4034" Type="http://schemas.openxmlformats.org/officeDocument/2006/relationships/hyperlink" Target="https://www.caixa.gov.br/Downloads/sinapi-cadernos-tecnicos/SINAPI-CT-ESTRUTURAS-DE-MADEIRA.pdf" TargetMode="External"/><Relationship Id="rId4035" Type="http://schemas.openxmlformats.org/officeDocument/2006/relationships/hyperlink" Target="https://www.caixa.gov.br/Downloads/sinapi-cadernos-tecnicos/SINAPI-CT-ESTRUTURAS-DE-MADEIRA.pdf" TargetMode="External"/><Relationship Id="rId4036" Type="http://schemas.openxmlformats.org/officeDocument/2006/relationships/hyperlink" Target="https://www.caixa.gov.br/Downloads/sinapi-cadernos-tecnicos/SINAPI-CT-ESTRUTURAS-DE-MADEIRA.pdf" TargetMode="External"/><Relationship Id="rId4037" Type="http://schemas.openxmlformats.org/officeDocument/2006/relationships/hyperlink" Target="https://www.caixa.gov.br/Downloads/sinapi-cadernos-tecnicos/SINAPI-CT-ESTRUTURAS-DE-MADEIRA.pdf" TargetMode="External"/><Relationship Id="rId4038" Type="http://schemas.openxmlformats.org/officeDocument/2006/relationships/hyperlink" Target="https://www.caixa.gov.br/Downloads/sinapi-cadernos-tecnicos/SINAPI-CT-ESTRUTURAS-DE-MADEIRA.pdf" TargetMode="External"/><Relationship Id="rId4039" Type="http://schemas.openxmlformats.org/officeDocument/2006/relationships/hyperlink" Target="https://www.caixa.gov.br/Downloads/sinapi-cadernos-tecnicos/SINAPI-CT-ESTRUTURAS-DE-MADEIRA.pdf" TargetMode="External"/><Relationship Id="rId4040" Type="http://schemas.openxmlformats.org/officeDocument/2006/relationships/hyperlink" Target="https://www.caixa.gov.br/Downloads/sinapi-cadernos-tecnicos/SINAPI-CT-ESTRUTURAS-DE-MADEIRA.pdf" TargetMode="External"/><Relationship Id="rId4041" Type="http://schemas.openxmlformats.org/officeDocument/2006/relationships/hyperlink" Target="https://www.caixa.gov.br/Downloads/sinapi-cadernos-tecnicos/SINAPI-CT-ESTRUTURAS-DE-MADEIRA.pdf" TargetMode="External"/><Relationship Id="rId4042" Type="http://schemas.openxmlformats.org/officeDocument/2006/relationships/hyperlink" Target="https://www.caixa.gov.br/Downloads/sinapi-cadernos-tecnicos/SINAPI-CT-ESTRUTURAS-DE-MADEIRA.pdf" TargetMode="External"/><Relationship Id="rId4043" Type="http://schemas.openxmlformats.org/officeDocument/2006/relationships/hyperlink" Target="https://www.caixa.gov.br/Downloads/sinapi-cadernos-tecnicos/SINAPI-CT-ESTRUTURAS-DE-MADEIRA.pdf" TargetMode="External"/><Relationship Id="rId4044" Type="http://schemas.openxmlformats.org/officeDocument/2006/relationships/hyperlink" Target="https://www.caixa.gov.br/Downloads/sinapi-cadernos-tecnicos/SINAPI-CT-ESTRUTURAS-DE-MADEIRA.pdf" TargetMode="External"/><Relationship Id="rId4045" Type="http://schemas.openxmlformats.org/officeDocument/2006/relationships/hyperlink" Target="https://www.caixa.gov.br/Downloads/sinapi-cadernos-tecnicos/SINAPI-CT-ESTRUTURAS-DE-MADEIRA.pdf" TargetMode="External"/><Relationship Id="rId4046" Type="http://schemas.openxmlformats.org/officeDocument/2006/relationships/hyperlink" Target="https://www.caixa.gov.br/Downloads/sinapi-cadernos-tecnicos/SINAPI-CT-ESTRUTURAS-DE-MADEIRA.pdf" TargetMode="External"/><Relationship Id="rId4047" Type="http://schemas.openxmlformats.org/officeDocument/2006/relationships/hyperlink" Target="https://www.caixa.gov.br/Downloads/sinapi-cadernos-tecnicos/SINAPI-CT-ESTRUTURAS-DE-MADEIRA.pdf" TargetMode="External"/><Relationship Id="rId4048" Type="http://schemas.openxmlformats.org/officeDocument/2006/relationships/hyperlink" Target="https://www.caixa.gov.br/Downloads/sinapi-cadernos-tecnicos/SINAPI-CT-ESTRUTURAS-DE-MADEIRA.pdf" TargetMode="External"/><Relationship Id="rId4049" Type="http://schemas.openxmlformats.org/officeDocument/2006/relationships/hyperlink" Target="https://www.caixa.gov.br/Downloads/sinapi-cadernos-tecnicos/SINAPI-CT-ESTRUTURAS-DE-MADEIRA.pdf" TargetMode="External"/><Relationship Id="rId4050" Type="http://schemas.openxmlformats.org/officeDocument/2006/relationships/hyperlink" Target="https://www.caixa.gov.br/Downloads/sinapi-cadernos-tecnicos/SINAPI-CT-ESTRUTURAS-DE-MADEIRA.pdf" TargetMode="External"/><Relationship Id="rId4051" Type="http://schemas.openxmlformats.org/officeDocument/2006/relationships/hyperlink" Target="https://www.caixa.gov.br/Downloads/sinapi-cadernos-tecnicos/SINAPI-CT-ESTRUTURAS-DE-MADEIRA.pdf" TargetMode="External"/><Relationship Id="rId4052" Type="http://schemas.openxmlformats.org/officeDocument/2006/relationships/hyperlink" Target="https://www.caixa.gov.br/Downloads/sinapi-cadernos-tecnicos/SINAPI-CT-ESTRUTURAS-DE-MADEIRA.pdf" TargetMode="External"/><Relationship Id="rId4053" Type="http://schemas.openxmlformats.org/officeDocument/2006/relationships/hyperlink" Target="https://www.caixa.gov.br/Downloads/sinapi-cadernos-tecnicos/SINAPI-CT-ESTRUTURAS-DE-MADEIRA.pdf" TargetMode="External"/><Relationship Id="rId4054" Type="http://schemas.openxmlformats.org/officeDocument/2006/relationships/hyperlink" Target="https://www.caixa.gov.br/Downloads/sinapi-cadernos-tecnicos/SINAPI-CT-ESTRUTURAS-DE-MADEIRA.pdf" TargetMode="External"/><Relationship Id="rId4055" Type="http://schemas.openxmlformats.org/officeDocument/2006/relationships/hyperlink" Target="https://www.caixa.gov.br/Downloads/sinapi-cadernos-tecnicos/SINAPI-CT-ESTRUTURAS-DE-MADEIRA.pdf" TargetMode="External"/><Relationship Id="rId4056" Type="http://schemas.openxmlformats.org/officeDocument/2006/relationships/hyperlink" Target="https://www.caixa.gov.br/Downloads/sinapi-cadernos-tecnicos/SINAPI-CT-EXECUCAO-DE-GRAMPO-PARA-SOLO-GRAMPEADO.pdf" TargetMode="External"/><Relationship Id="rId4057" Type="http://schemas.openxmlformats.org/officeDocument/2006/relationships/hyperlink" Target="https://www.caixa.gov.br/Downloads/sinapi-cadernos-tecnicos/SINAPI-CT-EXECUCAO-DE-GRAMPO-PARA-SOLO-GRAMPEADO.pdf" TargetMode="External"/><Relationship Id="rId4058" Type="http://schemas.openxmlformats.org/officeDocument/2006/relationships/hyperlink" Target="https://www.caixa.gov.br/Downloads/sinapi-cadernos-tecnicos/SINAPI-CT-EXECUCAO-DE-GRAMPO-PARA-SOLO-GRAMPEADO.pdf" TargetMode="External"/><Relationship Id="rId4059" Type="http://schemas.openxmlformats.org/officeDocument/2006/relationships/hyperlink" Target="https://www.caixa.gov.br/Downloads/sinapi-cadernos-tecnicos/SINAPI-CT-EXECUCAO-DE-GRAMPO-PARA-SOLO-GRAMPEADO.pdf" TargetMode="External"/><Relationship Id="rId4060" Type="http://schemas.openxmlformats.org/officeDocument/2006/relationships/hyperlink" Target="https://www.caixa.gov.br/Downloads/sinapi-cadernos-tecnicos/SINAPI-CT-EXECUCAO-DE-GRAMPO-PARA-SOLO-GRAMPEADO.pdf" TargetMode="External"/><Relationship Id="rId4061" Type="http://schemas.openxmlformats.org/officeDocument/2006/relationships/hyperlink" Target="https://www.caixa.gov.br/Downloads/sinapi-cadernos-tecnicos/SINAPI-CT-EXECUCAO-DE-GRAMPO-PARA-SOLO-GRAMPEADO.pdf" TargetMode="External"/><Relationship Id="rId4062" Type="http://schemas.openxmlformats.org/officeDocument/2006/relationships/hyperlink" Target="https://www.caixa.gov.br/Downloads/sinapi-cadernos-tecnicos/SINAPI-CT-EXECUCAO-DE-TIRANTES.pdf" TargetMode="External"/><Relationship Id="rId4063" Type="http://schemas.openxmlformats.org/officeDocument/2006/relationships/hyperlink" Target="https://www.caixa.gov.br/Downloads/sinapi-cadernos-tecnicos/SINAPI-CT-EXECUCAO-DE-TIRANTES.pdf" TargetMode="External"/><Relationship Id="rId4064" Type="http://schemas.openxmlformats.org/officeDocument/2006/relationships/hyperlink" Target="https://www.caixa.gov.br/Downloads/sinapi-cadernos-tecnicos/SINAPI-CT-EXECUCAO-DE-TIRANTES.pdf" TargetMode="External"/><Relationship Id="rId4065" Type="http://schemas.openxmlformats.org/officeDocument/2006/relationships/hyperlink" Target="https://www.caixa.gov.br/Downloads/sinapi-cadernos-tecnicos/SINAPI-CT-EXECUCAO-DE-TIRANTES.pdf" TargetMode="External"/><Relationship Id="rId4066" Type="http://schemas.openxmlformats.org/officeDocument/2006/relationships/hyperlink" Target="https://www.caixa.gov.br/Downloads/sinapi-cadernos-tecnicos/SINAPI-CT-EXECUCAO-DE-TIRANTES.pdf" TargetMode="External"/><Relationship Id="rId4067" Type="http://schemas.openxmlformats.org/officeDocument/2006/relationships/hyperlink" Target="https://www.caixa.gov.br/Downloads/sinapi-cadernos-tecnicos/SINAPI-CT-EXECUCAO-DE-TIRANTES.pdf" TargetMode="External"/><Relationship Id="rId4068" Type="http://schemas.openxmlformats.org/officeDocument/2006/relationships/hyperlink" Target="https://www.caixa.gov.br/Downloads/sinapi-cadernos-tecnicos/SINAPI-CT-EXECUCAO-DE-TIRANTES.pdf" TargetMode="External"/><Relationship Id="rId4069" Type="http://schemas.openxmlformats.org/officeDocument/2006/relationships/hyperlink" Target="https://www.caixa.gov.br/Downloads/sinapi-cadernos-tecnicos/SINAPI-CT-EXECUCAO-DE-TIRANTES.pdf" TargetMode="External"/><Relationship Id="rId4070" Type="http://schemas.openxmlformats.org/officeDocument/2006/relationships/hyperlink" Target="https://www.caixa.gov.br/Downloads/sinapi-cadernos-tecnicos/SINAPI-CT-EXECUCAO-DE-TIRANTES.pdf" TargetMode="External"/><Relationship Id="rId4071" Type="http://schemas.openxmlformats.org/officeDocument/2006/relationships/hyperlink" Target="https://www.caixa.gov.br/Downloads/sinapi-cadernos-tecnicos/SINAPI-CT-EXECUCAO-DE-TIRANTES.pdf" TargetMode="External"/><Relationship Id="rId4072" Type="http://schemas.openxmlformats.org/officeDocument/2006/relationships/hyperlink" Target="https://www.caixa.gov.br/Downloads/sinapi-cadernos-tecnicos/SINAPI-CT-EXECUCAO-DE-TIRANTES.pdf" TargetMode="External"/><Relationship Id="rId4073" Type="http://schemas.openxmlformats.org/officeDocument/2006/relationships/hyperlink" Target="https://www.caixa.gov.br/Downloads/sinapi-cadernos-tecnicos/SINAPI-CT-EXECUCAO-DE-TIRANTES.pdf" TargetMode="External"/><Relationship Id="rId4074" Type="http://schemas.openxmlformats.org/officeDocument/2006/relationships/hyperlink" Target="https://www.caixa.gov.br/Downloads/sinapi-cadernos-tecnicos/SINAPI-CT-EXECUCAO-DE-TIRANTES.pdf" TargetMode="External"/><Relationship Id="rId4075" Type="http://schemas.openxmlformats.org/officeDocument/2006/relationships/hyperlink" Target="https://www.caixa.gov.br/Downloads/sinapi-cadernos-tecnicos/SINAPI-CT-EXECUCAO-DE-TIRANTES.pdf" TargetMode="External"/><Relationship Id="rId4076" Type="http://schemas.openxmlformats.org/officeDocument/2006/relationships/hyperlink" Target="https://www.caixa.gov.br/Downloads/sinapi-cadernos-tecnicos/SINAPI-CT-EXECUCAO-DE-TIRANTES.pdf" TargetMode="External"/><Relationship Id="rId4077" Type="http://schemas.openxmlformats.org/officeDocument/2006/relationships/hyperlink" Target="https://www.caixa.gov.br/Downloads/sinapi-cadernos-tecnicos/SINAPI-CT-EXECUCAO-DE-TIRANTES.pdf" TargetMode="External"/><Relationship Id="rId4078" Type="http://schemas.openxmlformats.org/officeDocument/2006/relationships/hyperlink" Target="https://www.caixa.gov.br/Downloads/sinapi-cadernos-tecnicos/SINAPI-CT-EXECUCAO-DE-TIRANTES.pdf" TargetMode="External"/><Relationship Id="rId4079" Type="http://schemas.openxmlformats.org/officeDocument/2006/relationships/hyperlink" Target="https://www.caixa.gov.br/Downloads/sinapi-cadernos-tecnicos/SINAPI-CT-EXECUCAO-DE-TIRANTES.pdf" TargetMode="External"/><Relationship Id="rId4080" Type="http://schemas.openxmlformats.org/officeDocument/2006/relationships/hyperlink" Target="https://www.caixa.gov.br/Downloads/sinapi-cadernos-tecnicos/SINAPI-CT-EXECUCAO-DE-TIRANTES.pdf" TargetMode="External"/><Relationship Id="rId4081" Type="http://schemas.openxmlformats.org/officeDocument/2006/relationships/hyperlink" Target="https://www.caixa.gov.br/Downloads/sinapi-cadernos-tecnicos/SINAPI-CT-EXECUCAO-DE-TIRANTES.pdf" TargetMode="External"/><Relationship Id="rId4082" Type="http://schemas.openxmlformats.org/officeDocument/2006/relationships/hyperlink" Target="https://www.caixa.gov.br/Downloads/sinapi-cadernos-tecnicos/SINAPI-CT-EXECUCAO-DE-TIRANTES.pdf" TargetMode="External"/><Relationship Id="rId4083" Type="http://schemas.openxmlformats.org/officeDocument/2006/relationships/hyperlink" Target="https://www.caixa.gov.br/Downloads/sinapi-cadernos-tecnicos/SINAPI-CT-EXECUCAO-DE-TIRANTES.pdf" TargetMode="External"/><Relationship Id="rId4084" Type="http://schemas.openxmlformats.org/officeDocument/2006/relationships/hyperlink" Target="https://www.caixa.gov.br/Downloads/sinapi-cadernos-tecnicos/SINAPI-CT-EXECUCAO-DE-TIRANTES.pdf" TargetMode="External"/><Relationship Id="rId4085" Type="http://schemas.openxmlformats.org/officeDocument/2006/relationships/hyperlink" Target="https://www.caixa.gov.br/Downloads/sinapi-cadernos-tecnicos/SINAPI-CT-EXECUCAO-DE-TIRANTES.pdf" TargetMode="External"/><Relationship Id="rId4086" Type="http://schemas.openxmlformats.org/officeDocument/2006/relationships/hyperlink" Target="https://www.caixa.gov.br/Downloads/sinapi-cadernos-tecnicos/SINAPI-CT-EXECUCAO-DE-TIRANTES.pdf" TargetMode="External"/><Relationship Id="rId4087" Type="http://schemas.openxmlformats.org/officeDocument/2006/relationships/hyperlink" Target="https://www.caixa.gov.br/Downloads/sinapi-cadernos-tecnicos/SINAPI-CT-EXECUCAO-DE-TIRANTES.pdf" TargetMode="External"/><Relationship Id="rId4088" Type="http://schemas.openxmlformats.org/officeDocument/2006/relationships/hyperlink" Target="https://www.caixa.gov.br/Downloads/sinapi-cadernos-tecnicos/SINAPI-CT-EXECUCAO-DE-TIRANTES.pdf" TargetMode="External"/><Relationship Id="rId4089" Type="http://schemas.openxmlformats.org/officeDocument/2006/relationships/hyperlink" Target="https://www.caixa.gov.br/Downloads/sinapi-cadernos-tecnicos/SINAPI-CT-EXECUCAO-DE-TIRANTES.pdf" TargetMode="External"/><Relationship Id="rId4090" Type="http://schemas.openxmlformats.org/officeDocument/2006/relationships/hyperlink" Target="https://www.caixa.gov.br/Downloads/sinapi-cadernos-tecnicos/SINAPI-CT-EXECUCAO-DE-TIRANTES.pdf" TargetMode="External"/><Relationship Id="rId4091" Type="http://schemas.openxmlformats.org/officeDocument/2006/relationships/hyperlink" Target="https://www.caixa.gov.br/Downloads/sinapi-cadernos-tecnicos/SINAPI-CT-EXECUCAO-DE-TIRANTES.pdf" TargetMode="External"/><Relationship Id="rId4092" Type="http://schemas.openxmlformats.org/officeDocument/2006/relationships/hyperlink" Target="https://www.caixa.gov.br/Downloads/sinapi-cadernos-tecnicos/SINAPI-CT-EXECUCAO-DE-TIRANTES.pdf" TargetMode="External"/><Relationship Id="rId4093" Type="http://schemas.openxmlformats.org/officeDocument/2006/relationships/hyperlink" Target="https://www.caixa.gov.br/Downloads/sinapi-cadernos-tecnicos/SINAPI-CT-EXECUCAO-DE-TIRANTES.pdf" TargetMode="External"/><Relationship Id="rId4094" Type="http://schemas.openxmlformats.org/officeDocument/2006/relationships/hyperlink" Target="https://www.caixa.gov.br/Downloads/sinapi-cadernos-tecnicos/SINAPI-CT-EXECUCAO-DE-TIRANTES.pdf" TargetMode="External"/><Relationship Id="rId4095" Type="http://schemas.openxmlformats.org/officeDocument/2006/relationships/hyperlink" Target="https://www.caixa.gov.br/Downloads/sinapi-cadernos-tecnicos/SINAPI-CT-EXECUCAO-DE-TIRANTES.pdf" TargetMode="External"/><Relationship Id="rId4096" Type="http://schemas.openxmlformats.org/officeDocument/2006/relationships/hyperlink" Target="https://www.caixa.gov.br/Downloads/sinapi-cadernos-tecnicos/SINAPI-CT-EXECUCAO-DE-TIRANTES.pdf" TargetMode="External"/><Relationship Id="rId4097" Type="http://schemas.openxmlformats.org/officeDocument/2006/relationships/hyperlink" Target="https://www.caixa.gov.br/Downloads/sinapi-cadernos-tecnicos/SINAPI-CT-EXECUCAO-DE-TIRANTES.pdf" TargetMode="External"/><Relationship Id="rId4098" Type="http://schemas.openxmlformats.org/officeDocument/2006/relationships/hyperlink" Target="https://www.caixa.gov.br/Downloads/sinapi-cadernos-tecnicos/SINAPI-CT-EXECUCAO-DE-TIRANTES.pdf" TargetMode="External"/><Relationship Id="rId4099" Type="http://schemas.openxmlformats.org/officeDocument/2006/relationships/hyperlink" Target="https://www.caixa.gov.br/Downloads/sinapi-cadernos-tecnicos/SINAPI-CT-EXECUCAO-DE-TIRANTES.pdf" TargetMode="External"/><Relationship Id="rId4100" Type="http://schemas.openxmlformats.org/officeDocument/2006/relationships/hyperlink" Target="https://www.caixa.gov.br/Downloads/sinapi-cadernos-tecnicos/SINAPI-CT-EXECUCAO-DE-TIRANTES.pdf" TargetMode="External"/><Relationship Id="rId4101" Type="http://schemas.openxmlformats.org/officeDocument/2006/relationships/hyperlink" Target="https://www.caixa.gov.br/Downloads/sinapi-cadernos-tecnicos/SINAPI-CT-EXECUCAO-DE-TIRANTES.pdf" TargetMode="External"/><Relationship Id="rId4102" Type="http://schemas.openxmlformats.org/officeDocument/2006/relationships/hyperlink" Target="https://www.caixa.gov.br/Downloads/sinapi-cadernos-tecnicos/SINAPI-CT-EXECUCAO-DE-TIRANTES.pdf" TargetMode="External"/><Relationship Id="rId4103" Type="http://schemas.openxmlformats.org/officeDocument/2006/relationships/hyperlink" Target="https://www.caixa.gov.br/Downloads/sinapi-cadernos-tecnicos/SINAPI-CT-EXECUCAO-DE-TIRANTES.pdf" TargetMode="External"/><Relationship Id="rId4104" Type="http://schemas.openxmlformats.org/officeDocument/2006/relationships/hyperlink" Target="https://www.caixa.gov.br/Downloads/sinapi-cadernos-tecnicos/SINAPI-CT-EXECUCAO-DE-TIRANTES.pdf" TargetMode="External"/><Relationship Id="rId4105" Type="http://schemas.openxmlformats.org/officeDocument/2006/relationships/hyperlink" Target="https://www.caixa.gov.br/Downloads/sinapi-cadernos-tecnicos/SINAPI-CT-EXECUCAO-DE-TIRANTES.pdf" TargetMode="External"/><Relationship Id="rId4106" Type="http://schemas.openxmlformats.org/officeDocument/2006/relationships/hyperlink" Target="https://www.caixa.gov.br/Downloads/sinapi-cadernos-tecnicos/SINAPI-CT-EXECUCAO-DE-TIRANTES.pdf" TargetMode="External"/><Relationship Id="rId4107" Type="http://schemas.openxmlformats.org/officeDocument/2006/relationships/hyperlink" Target="https://www.caixa.gov.br/Downloads/sinapi-cadernos-tecnicos/SINAPI-CT-EXECUCAO-DE-TIRANTES.pdf" TargetMode="External"/><Relationship Id="rId4108" Type="http://schemas.openxmlformats.org/officeDocument/2006/relationships/hyperlink" Target="https://www.caixa.gov.br/Downloads/sinapi-cadernos-tecnicos/SINAPI-CT-EXECUCAO-DE-TIRANTES.pdf" TargetMode="External"/><Relationship Id="rId4109" Type="http://schemas.openxmlformats.org/officeDocument/2006/relationships/hyperlink" Target="https://www.caixa.gov.br/Downloads/sinapi-cadernos-tecnicos/SINAPI-CT-EXECUCAO-DE-TIRANTES.pdf" TargetMode="External"/><Relationship Id="rId4110" Type="http://schemas.openxmlformats.org/officeDocument/2006/relationships/hyperlink" Target="https://www.caixa.gov.br/Downloads/sinapi-cadernos-tecnicos/SINAPI-CT-EXECUCAO-DE-TIRANTES.pdf" TargetMode="External"/><Relationship Id="rId4111" Type="http://schemas.openxmlformats.org/officeDocument/2006/relationships/hyperlink" Target="https://www.caixa.gov.br/Downloads/sinapi-cadernos-tecnicos/SINAPI-CT-EXECUCAO-DE-TIRANTES.pdf" TargetMode="External"/><Relationship Id="rId4112" Type="http://schemas.openxmlformats.org/officeDocument/2006/relationships/hyperlink" Target="https://www.caixa.gov.br/Downloads/sinapi-cadernos-tecnicos/SINAPI-CT-EXECUCAO-DE-TIRANTES.pdf" TargetMode="External"/><Relationship Id="rId4113" Type="http://schemas.openxmlformats.org/officeDocument/2006/relationships/hyperlink" Target="https://www.caixa.gov.br/Downloads/sinapi-cadernos-tecnicos/SINAPI-CT-EXECUCAO-DE-TIRANTES.pdf" TargetMode="External"/><Relationship Id="rId4114" Type="http://schemas.openxmlformats.org/officeDocument/2006/relationships/hyperlink" Target="https://www.caixa.gov.br/Downloads/sinapi-cadernos-tecnicos/SINAPI-CT-EXECUCAO-DE-TIRANTES.pdf" TargetMode="External"/><Relationship Id="rId4115" Type="http://schemas.openxmlformats.org/officeDocument/2006/relationships/hyperlink" Target="https://www.caixa.gov.br/Downloads/sinapi-cadernos-tecnicos/SINAPI-CT-FACHADAS-COM-PLACAS-CERAMICAS-E-GRANITO-INSERTADAS.pdf" TargetMode="External"/><Relationship Id="rId4116" Type="http://schemas.openxmlformats.org/officeDocument/2006/relationships/hyperlink" Target="https://www.caixa.gov.br/Downloads/sinapi-cadernos-tecnicos/SINAPI-CT-FACHADAS-COM-PLACAS-CERAMICAS-E-GRANITO-INSERTADAS.pdf" TargetMode="External"/><Relationship Id="rId4117" Type="http://schemas.openxmlformats.org/officeDocument/2006/relationships/hyperlink" Target="https://www.caixa.gov.br/Downloads/sinapi-cadernos-tecnicos/SINAPI-CT-FACHADAS-COM-PLACAS-CERAMICAS-E-GRANITO-INSERTADAS.pdf" TargetMode="External"/><Relationship Id="rId4118" Type="http://schemas.openxmlformats.org/officeDocument/2006/relationships/hyperlink" Target="https://www.caixa.gov.br/Downloads/sinapi-cadernos-tecnicos/SINAPI-CT-FACHADAS-COM-PLACAS-CERAMICAS-E-GRANITO-INSERTADAS.pdf" TargetMode="External"/><Relationship Id="rId4119" Type="http://schemas.openxmlformats.org/officeDocument/2006/relationships/hyperlink" Target="https://www.caixa.gov.br/Downloads/sinapi-cadernos-tecnicos/SINAPI-CT-FACHADAS-COM-PLACAS-CERAMICAS-E-GRANITO-INSERTADAS.pdf" TargetMode="External"/><Relationship Id="rId4120" Type="http://schemas.openxmlformats.org/officeDocument/2006/relationships/hyperlink" Target="https://www.caixa.gov.br/Downloads/sinapi-cadernos-tecnicos/SINAPI-CT-FACHADAS-COM-PLACAS-CERAMICAS-E-GRANITO-INSERTADAS.pdf" TargetMode="External"/><Relationship Id="rId4121" Type="http://schemas.openxmlformats.org/officeDocument/2006/relationships/hyperlink" Target="https://www.caixa.gov.br/Downloads/sinapi-cadernos-tecnicos/SINAPI-CT-FORROS.pdf" TargetMode="External"/><Relationship Id="rId4122" Type="http://schemas.openxmlformats.org/officeDocument/2006/relationships/hyperlink" Target="https://www.caixa.gov.br/Downloads/sinapi-cadernos-tecnicos/SINAPI-CT-FORROS.pdf" TargetMode="External"/><Relationship Id="rId4123" Type="http://schemas.openxmlformats.org/officeDocument/2006/relationships/hyperlink" Target="https://www.caixa.gov.br/Downloads/sinapi-cadernos-tecnicos/SINAPI-CT-FORROS.pdf" TargetMode="External"/><Relationship Id="rId4124" Type="http://schemas.openxmlformats.org/officeDocument/2006/relationships/hyperlink" Target="https://www.caixa.gov.br/Downloads/sinapi-cadernos-tecnicos/SINAPI-CT-FORROS.pdf" TargetMode="External"/><Relationship Id="rId4125" Type="http://schemas.openxmlformats.org/officeDocument/2006/relationships/hyperlink" Target="https://www.caixa.gov.br/Downloads/sinapi-cadernos-tecnicos/SINAPI-CT-FORROS.pdf" TargetMode="External"/><Relationship Id="rId4126" Type="http://schemas.openxmlformats.org/officeDocument/2006/relationships/hyperlink" Target="https://www.caixa.gov.br/Downloads/sinapi-cadernos-tecnicos/SINAPI-CT-FORROS.pdf" TargetMode="External"/><Relationship Id="rId4127" Type="http://schemas.openxmlformats.org/officeDocument/2006/relationships/hyperlink" Target="https://www.caixa.gov.br/Downloads/sinapi-cadernos-tecnicos/SINAPI-CT-FORROS.pdf" TargetMode="External"/><Relationship Id="rId4128" Type="http://schemas.openxmlformats.org/officeDocument/2006/relationships/hyperlink" Target="https://www.caixa.gov.br/Downloads/sinapi-cadernos-tecnicos/SINAPI-CT-FORROS.pdf" TargetMode="External"/><Relationship Id="rId4129" Type="http://schemas.openxmlformats.org/officeDocument/2006/relationships/hyperlink" Target="https://www.caixa.gov.br/Downloads/sinapi-cadernos-tecnicos/SINAPI-CT-FORROS.pdf" TargetMode="External"/><Relationship Id="rId4130" Type="http://schemas.openxmlformats.org/officeDocument/2006/relationships/hyperlink" Target="https://www.caixa.gov.br/Downloads/sinapi-cadernos-tecnicos/SINAPI-CT-FORROS.pdf" TargetMode="External"/><Relationship Id="rId4131" Type="http://schemas.openxmlformats.org/officeDocument/2006/relationships/hyperlink" Target="https://www.caixa.gov.br/Downloads/sinapi-cadernos-tecnicos/SINAPI-CT-FORROS.pdf" TargetMode="External"/><Relationship Id="rId4132" Type="http://schemas.openxmlformats.org/officeDocument/2006/relationships/hyperlink" Target="https://www.caixa.gov.br/Downloads/sinapi-cadernos-tecnicos/SINAPI-CT-FORROS.pdf" TargetMode="External"/><Relationship Id="rId4133" Type="http://schemas.openxmlformats.org/officeDocument/2006/relationships/hyperlink" Target="https://www.caixa.gov.br/Downloads/sinapi-cadernos-tecnicos/SINAPI-CT-FORROS.pdf" TargetMode="External"/><Relationship Id="rId4134" Type="http://schemas.openxmlformats.org/officeDocument/2006/relationships/hyperlink" Target="https://www.caixa.gov.br/Downloads/sinapi-cadernos-tecnicos/SINAPI-CT-FORROS.pdf" TargetMode="External"/><Relationship Id="rId4135" Type="http://schemas.openxmlformats.org/officeDocument/2006/relationships/hyperlink" Target="https://www.caixa.gov.br/Downloads/sinapi-cadernos-tecnicos/SINAPI-CT-FORROS.pdf" TargetMode="External"/><Relationship Id="rId4136" Type="http://schemas.openxmlformats.org/officeDocument/2006/relationships/hyperlink" Target="https://www.caixa.gov.br/Downloads/sinapi-cadernos-tecnicos/SINAPI-CT-FORROS.pdf" TargetMode="External"/><Relationship Id="rId4137" Type="http://schemas.openxmlformats.org/officeDocument/2006/relationships/hyperlink" Target="https://www.caixa.gov.br/Downloads/sinapi-cadernos-tecnicos/SINAPI-CT-FORROS.pdf" TargetMode="External"/><Relationship Id="rId4138" Type="http://schemas.openxmlformats.org/officeDocument/2006/relationships/hyperlink" Target="https://www.caixa.gov.br/Downloads/sinapi-cadernos-tecnicos/SINAPI-CT-FOSSAS-E-SUMIDOUROS.pdf" TargetMode="External"/><Relationship Id="rId4139" Type="http://schemas.openxmlformats.org/officeDocument/2006/relationships/hyperlink" Target="https://www.caixa.gov.br/Downloads/sinapi-cadernos-tecnicos/SINAPI-CT-FOSSAS-E-SUMIDOUROS.pdf" TargetMode="External"/><Relationship Id="rId4140" Type="http://schemas.openxmlformats.org/officeDocument/2006/relationships/hyperlink" Target="https://www.caixa.gov.br/Downloads/sinapi-cadernos-tecnicos/SINAPI-CT-FOSSAS-E-SUMIDOUROS.pdf" TargetMode="External"/><Relationship Id="rId4141" Type="http://schemas.openxmlformats.org/officeDocument/2006/relationships/hyperlink" Target="https://www.caixa.gov.br/Downloads/sinapi-cadernos-tecnicos/SINAPI-CT-FOSSAS-E-SUMIDOUROS.pdf" TargetMode="External"/><Relationship Id="rId4142" Type="http://schemas.openxmlformats.org/officeDocument/2006/relationships/hyperlink" Target="https://www.caixa.gov.br/Downloads/sinapi-cadernos-tecnicos/SINAPI-CT-FOSSAS-E-SUMIDOUROS.pdf" TargetMode="External"/><Relationship Id="rId4143" Type="http://schemas.openxmlformats.org/officeDocument/2006/relationships/hyperlink" Target="https://www.caixa.gov.br/Downloads/sinapi-cadernos-tecnicos/SINAPI-CT-FOSSAS-E-SUMIDOUROS.pdf" TargetMode="External"/><Relationship Id="rId4144" Type="http://schemas.openxmlformats.org/officeDocument/2006/relationships/hyperlink" Target="https://www.caixa.gov.br/Downloads/sinapi-cadernos-tecnicos/SINAPI-CT-FOSSAS-E-SUMIDOUROS.pdf" TargetMode="External"/><Relationship Id="rId4145" Type="http://schemas.openxmlformats.org/officeDocument/2006/relationships/hyperlink" Target="https://www.caixa.gov.br/Downloads/sinapi-cadernos-tecnicos/SINAPI-CT-FOSSAS-E-SUMIDOUROS.pdf" TargetMode="External"/><Relationship Id="rId4146" Type="http://schemas.openxmlformats.org/officeDocument/2006/relationships/hyperlink" Target="https://www.caixa.gov.br/Downloads/sinapi-cadernos-tecnicos/SINAPI-CT-FOSSAS-E-SUMIDOUROS.pdf" TargetMode="External"/><Relationship Id="rId4147" Type="http://schemas.openxmlformats.org/officeDocument/2006/relationships/hyperlink" Target="https://www.caixa.gov.br/Downloads/sinapi-cadernos-tecnicos/SINAPI-CT-FOSSAS-E-SUMIDOUROS.pdf" TargetMode="External"/><Relationship Id="rId4148" Type="http://schemas.openxmlformats.org/officeDocument/2006/relationships/hyperlink" Target="https://www.caixa.gov.br/Downloads/sinapi-cadernos-tecnicos/SINAPI-CT-FOSSAS-E-SUMIDOUROS.pdf" TargetMode="External"/><Relationship Id="rId4149" Type="http://schemas.openxmlformats.org/officeDocument/2006/relationships/hyperlink" Target="https://www.caixa.gov.br/Downloads/sinapi-cadernos-tecnicos/SINAPI-CT-FOSSAS-E-SUMIDOUROS.pdf" TargetMode="External"/><Relationship Id="rId4150" Type="http://schemas.openxmlformats.org/officeDocument/2006/relationships/hyperlink" Target="https://www.caixa.gov.br/Downloads/sinapi-cadernos-tecnicos/SINAPI-CT-FOSSAS-E-SUMIDOUROS.pdf" TargetMode="External"/><Relationship Id="rId4151" Type="http://schemas.openxmlformats.org/officeDocument/2006/relationships/hyperlink" Target="https://www.caixa.gov.br/Downloads/sinapi-cadernos-tecnicos/SINAPI-CT-FOSSAS-E-SUMIDOUROS.pdf" TargetMode="External"/><Relationship Id="rId4152" Type="http://schemas.openxmlformats.org/officeDocument/2006/relationships/hyperlink" Target="https://www.caixa.gov.br/Downloads/sinapi-cadernos-tecnicos/SINAPI-CT-FOSSAS-E-SUMIDOUROS.pdf" TargetMode="External"/><Relationship Id="rId4153" Type="http://schemas.openxmlformats.org/officeDocument/2006/relationships/hyperlink" Target="https://www.caixa.gov.br/Downloads/sinapi-cadernos-tecnicos/SINAPI-CT-FOSSAS-E-SUMIDOUROS.pdf" TargetMode="External"/><Relationship Id="rId4154" Type="http://schemas.openxmlformats.org/officeDocument/2006/relationships/hyperlink" Target="https://www.caixa.gov.br/Downloads/sinapi-cadernos-tecnicos/SINAPI-CT-FOSSAS-E-SUMIDOUROS.pdf" TargetMode="External"/><Relationship Id="rId4155" Type="http://schemas.openxmlformats.org/officeDocument/2006/relationships/hyperlink" Target="https://www.caixa.gov.br/Downloads/sinapi-cadernos-tecnicos/SINAPI-CT-FOSSAS-E-SUMIDOUROS.pdf" TargetMode="External"/><Relationship Id="rId4156" Type="http://schemas.openxmlformats.org/officeDocument/2006/relationships/hyperlink" Target="https://www.caixa.gov.br/Downloads/sinapi-cadernos-tecnicos/SINAPI-CT-FOSSAS-E-SUMIDOUROS.pdf" TargetMode="External"/><Relationship Id="rId4157" Type="http://schemas.openxmlformats.org/officeDocument/2006/relationships/hyperlink" Target="https://www.caixa.gov.br/Downloads/sinapi-cadernos-tecnicos/SINAPI-CT-FOSSAS-E-SUMIDOUROS.pdf" TargetMode="External"/><Relationship Id="rId4158" Type="http://schemas.openxmlformats.org/officeDocument/2006/relationships/hyperlink" Target="https://www.caixa.gov.br/Downloads/sinapi-cadernos-tecnicos/SINAPI-CT-FOSSAS-E-SUMIDOUROS.pdf" TargetMode="External"/><Relationship Id="rId4159" Type="http://schemas.openxmlformats.org/officeDocument/2006/relationships/hyperlink" Target="https://www.caixa.gov.br/Downloads/sinapi-cadernos-tecnicos/SINAPI-CT-FOSSAS-E-SUMIDOUROS.pdf" TargetMode="External"/><Relationship Id="rId4160" Type="http://schemas.openxmlformats.org/officeDocument/2006/relationships/hyperlink" Target="https://www.caixa.gov.br/Downloads/sinapi-cadernos-tecnicos/SINAPI-CT-FOSSAS-E-SUMIDOUROS.pdf" TargetMode="External"/><Relationship Id="rId4161" Type="http://schemas.openxmlformats.org/officeDocument/2006/relationships/hyperlink" Target="https://www.caixa.gov.br/Downloads/sinapi-cadernos-tecnicos/SINAPI-CT-FOSSAS-E-SUMIDOUROS.pdf" TargetMode="External"/><Relationship Id="rId4162" Type="http://schemas.openxmlformats.org/officeDocument/2006/relationships/hyperlink" Target="https://www.caixa.gov.br/Downloads/sinapi-cadernos-tecnicos/SINAPI-CT-FOSSAS-E-SUMIDOUROS.pdf" TargetMode="External"/><Relationship Id="rId4163" Type="http://schemas.openxmlformats.org/officeDocument/2006/relationships/hyperlink" Target="https://www.caixa.gov.br/Downloads/sinapi-cadernos-tecnicos/SINAPI-CT-FOSSAS-E-SUMIDOUROS.pdf" TargetMode="External"/><Relationship Id="rId4164" Type="http://schemas.openxmlformats.org/officeDocument/2006/relationships/hyperlink" Target="https://www.caixa.gov.br/Downloads/sinapi-cadernos-tecnicos/SINAPI-CT-FOSSAS-E-SUMIDOUROS.pdf" TargetMode="External"/><Relationship Id="rId4165" Type="http://schemas.openxmlformats.org/officeDocument/2006/relationships/hyperlink" Target="https://www.caixa.gov.br/Downloads/sinapi-cadernos-tecnicos/SINAPI-CT-FOSSAS-E-SUMIDOUROS.pdf" TargetMode="External"/><Relationship Id="rId4166" Type="http://schemas.openxmlformats.org/officeDocument/2006/relationships/hyperlink" Target="https://www.caixa.gov.br/Downloads/sinapi-cadernos-tecnicos/SINAPI-CT-FOSSAS-E-SUMIDOUROS.pdf" TargetMode="External"/><Relationship Id="rId4167" Type="http://schemas.openxmlformats.org/officeDocument/2006/relationships/hyperlink" Target="https://www.caixa.gov.br/Downloads/sinapi-cadernos-tecnicos/SINAPI-CT-FOSSAS-E-SUMIDOUROS.pdf" TargetMode="External"/><Relationship Id="rId4168" Type="http://schemas.openxmlformats.org/officeDocument/2006/relationships/hyperlink" Target="https://www.caixa.gov.br/Downloads/sinapi-cadernos-tecnicos/SINAPI-CT-FOSSAS-E-SUMIDOUROS.pdf" TargetMode="External"/><Relationship Id="rId4169" Type="http://schemas.openxmlformats.org/officeDocument/2006/relationships/hyperlink" Target="https://www.caixa.gov.br/Downloads/sinapi-cadernos-tecnicos/SINAPI-CT-FOSSAS-E-SUMIDOUROS.pdf" TargetMode="External"/><Relationship Id="rId4170" Type="http://schemas.openxmlformats.org/officeDocument/2006/relationships/hyperlink" Target="https://www.caixa.gov.br/Downloads/sinapi-cadernos-tecnicos/SINAPI-CT-FOSSAS-E-SUMIDOUROS.pdf" TargetMode="External"/><Relationship Id="rId4171" Type="http://schemas.openxmlformats.org/officeDocument/2006/relationships/hyperlink" Target="https://www.caixa.gov.br/Downloads/sinapi-cadernos-tecnicos/SINAPI-CT-FOSSAS-E-SUMIDOUROS.pdf" TargetMode="External"/><Relationship Id="rId4172" Type="http://schemas.openxmlformats.org/officeDocument/2006/relationships/hyperlink" Target="https://www.caixa.gov.br/Downloads/sinapi-cadernos-tecnicos/SINAPI-CT-FOSSAS-E-SUMIDOUROS.pdf" TargetMode="External"/><Relationship Id="rId4173" Type="http://schemas.openxmlformats.org/officeDocument/2006/relationships/hyperlink" Target="https://www.caixa.gov.br/Downloads/sinapi-cadernos-tecnicos/SINAPI-CT-FOSSAS-E-SUMIDOUROS.pdf" TargetMode="External"/><Relationship Id="rId4174" Type="http://schemas.openxmlformats.org/officeDocument/2006/relationships/hyperlink" Target="https://www.caixa.gov.br/Downloads/sinapi-cadernos-tecnicos/SINAPI-CT-FOSSAS-E-SUMIDOUROS.pdf" TargetMode="External"/><Relationship Id="rId4175" Type="http://schemas.openxmlformats.org/officeDocument/2006/relationships/hyperlink" Target="https://www.caixa.gov.br/Downloads/sinapi-cadernos-tecnicos/SINAPI-CT-FOSSAS-E-SUMIDOUROS.pdf" TargetMode="External"/><Relationship Id="rId4176" Type="http://schemas.openxmlformats.org/officeDocument/2006/relationships/hyperlink" Target="https://www.caixa.gov.br/Downloads/sinapi-cadernos-tecnicos/SINAPI-CT-FOSSAS-E-SUMIDOUROS.pdf" TargetMode="External"/><Relationship Id="rId4177" Type="http://schemas.openxmlformats.org/officeDocument/2006/relationships/hyperlink" Target="https://www.caixa.gov.br/Downloads/sinapi-cadernos-tecnicos/SINAPI-CT-FOSSAS-E-SUMIDOUROS.pdf" TargetMode="External"/><Relationship Id="rId4178" Type="http://schemas.openxmlformats.org/officeDocument/2006/relationships/hyperlink" Target="https://www.caixa.gov.br/Downloads/sinapi-cadernos-tecnicos/SINAPI-CT-FOSSAS-E-SUMIDOUROS.pdf" TargetMode="External"/><Relationship Id="rId4179" Type="http://schemas.openxmlformats.org/officeDocument/2006/relationships/hyperlink" Target="https://www.caixa.gov.br/Downloads/sinapi-cadernos-tecnicos/SINAPI-CT-FOSSAS-E-SUMIDOUROS.pdf" TargetMode="External"/><Relationship Id="rId4180" Type="http://schemas.openxmlformats.org/officeDocument/2006/relationships/hyperlink" Target="https://www.caixa.gov.br/Downloads/sinapi-cadernos-tecnicos/SINAPI-CT-FOSSAS-E-SUMIDOUROS.pdf" TargetMode="External"/><Relationship Id="rId4181" Type="http://schemas.openxmlformats.org/officeDocument/2006/relationships/hyperlink" Target="https://www.caixa.gov.br/Downloads/sinapi-cadernos-tecnicos/SINAPI-CT-FOSSAS-E-SUMIDOUROS.pdf" TargetMode="External"/><Relationship Id="rId4182" Type="http://schemas.openxmlformats.org/officeDocument/2006/relationships/hyperlink" Target="https://www.caixa.gov.br/Downloads/sinapi-cadernos-tecnicos/SINAPI-CT-FOSSAS-E-SUMIDOUROS.pdf" TargetMode="External"/><Relationship Id="rId4183" Type="http://schemas.openxmlformats.org/officeDocument/2006/relationships/hyperlink" Target="https://www.caixa.gov.br/Downloads/sinapi-cadernos-tecnicos/SINAPI-CT-FOSSAS-E-SUMIDOUROS.pdf" TargetMode="External"/><Relationship Id="rId4184" Type="http://schemas.openxmlformats.org/officeDocument/2006/relationships/hyperlink" Target="https://www.caixa.gov.br/Downloads/sinapi-cadernos-tecnicos/SINAPI-CT-FOSSAS-E-SUMIDOUROS.pdf" TargetMode="External"/><Relationship Id="rId4185" Type="http://schemas.openxmlformats.org/officeDocument/2006/relationships/hyperlink" Target="https://www.caixa.gov.br/Downloads/sinapi-cadernos-tecnicos/SINAPI-CT-FOSSAS-E-SUMIDOUROS.pdf" TargetMode="External"/><Relationship Id="rId4186" Type="http://schemas.openxmlformats.org/officeDocument/2006/relationships/hyperlink" Target="https://www.caixa.gov.br/Downloads/sinapi-cadernos-tecnicos/SINAPI-CT-FOSSAS-E-SUMIDOUROS.pdf" TargetMode="External"/><Relationship Id="rId4187" Type="http://schemas.openxmlformats.org/officeDocument/2006/relationships/hyperlink" Target="https://www.caixa.gov.br/Downloads/sinapi-cadernos-tecnicos/SINAPI-CT-FUNDACOES-RASAS-(BLOCOS-SAPATAS-VIGAS-BALDRAME).pdf" TargetMode="External"/><Relationship Id="rId4188" Type="http://schemas.openxmlformats.org/officeDocument/2006/relationships/hyperlink" Target="https://www.caixa.gov.br/Downloads/sinapi-cadernos-tecnicos/SINAPI-CT-FUNDACOES-RASAS-(BLOCOS-SAPATAS-VIGAS-BALDRAME).pdf" TargetMode="External"/><Relationship Id="rId4189" Type="http://schemas.openxmlformats.org/officeDocument/2006/relationships/hyperlink" Target="https://www.caixa.gov.br/Downloads/sinapi-cadernos-tecnicos/SINAPI-CT-FUNDACOES-RASAS-(BLOCOS-SAPATAS-VIGAS-BALDRAME).pdf" TargetMode="External"/><Relationship Id="rId4190" Type="http://schemas.openxmlformats.org/officeDocument/2006/relationships/hyperlink" Target="https://www.caixa.gov.br/Downloads/sinapi-cadernos-tecnicos/SINAPI-CT-FUNDACOES-RASAS-(BLOCOS-SAPATAS-VIGAS-BALDRAME).pdf" TargetMode="External"/><Relationship Id="rId4191" Type="http://schemas.openxmlformats.org/officeDocument/2006/relationships/hyperlink" Target="https://www.caixa.gov.br/Downloads/sinapi-cadernos-tecnicos/SINAPI-CT-FUNDACOES-RASAS-(BLOCOS-SAPATAS-VIGAS-BALDRAME).pdf" TargetMode="External"/><Relationship Id="rId4192" Type="http://schemas.openxmlformats.org/officeDocument/2006/relationships/hyperlink" Target="https://www.caixa.gov.br/Downloads/sinapi-cadernos-tecnicos/SINAPI-CT-FUNDACOES-RASAS-(BLOCOS-SAPATAS-VIGAS-BALDRAME).pdf" TargetMode="External"/><Relationship Id="rId4193" Type="http://schemas.openxmlformats.org/officeDocument/2006/relationships/hyperlink" Target="https://www.caixa.gov.br/Downloads/sinapi-cadernos-tecnicos/SINAPI-CT-FUNDACOES-RASAS-(BLOCOS-SAPATAS-VIGAS-BALDRAME).pdf" TargetMode="External"/><Relationship Id="rId4194" Type="http://schemas.openxmlformats.org/officeDocument/2006/relationships/hyperlink" Target="https://www.caixa.gov.br/Downloads/sinapi-cadernos-tecnicos/SINAPI-CT-FUNDACOES-RASAS-(BLOCOS-SAPATAS-VIGAS-BALDRAME).pdf" TargetMode="External"/><Relationship Id="rId4195" Type="http://schemas.openxmlformats.org/officeDocument/2006/relationships/hyperlink" Target="https://www.caixa.gov.br/Downloads/sinapi-cadernos-tecnicos/SINAPI-CT-FUNDACOES-RASAS-(BLOCOS-SAPATAS-VIGAS-BALDRAME).pdf" TargetMode="External"/><Relationship Id="rId4196" Type="http://schemas.openxmlformats.org/officeDocument/2006/relationships/hyperlink" Target="https://www.caixa.gov.br/Downloads/sinapi-cadernos-tecnicos/SINAPI-CT-FUNDACOES-RASAS-(BLOCOS-SAPATAS-VIGAS-BALDRAME).pdf" TargetMode="External"/><Relationship Id="rId4197" Type="http://schemas.openxmlformats.org/officeDocument/2006/relationships/hyperlink" Target="https://www.caixa.gov.br/Downloads/sinapi-cadernos-tecnicos/SINAPI-CT-FUNDACOES-RASAS-(BLOCOS-SAPATAS-VIGAS-BALDRAME).pdf" TargetMode="External"/><Relationship Id="rId4198" Type="http://schemas.openxmlformats.org/officeDocument/2006/relationships/hyperlink" Target="https://www.caixa.gov.br/Downloads/sinapi-cadernos-tecnicos/SINAPI-CT-FUNDACOES-RASAS-(BLOCOS-SAPATAS-VIGAS-BALDRAME).pdf" TargetMode="External"/><Relationship Id="rId4199" Type="http://schemas.openxmlformats.org/officeDocument/2006/relationships/hyperlink" Target="https://www.caixa.gov.br/Downloads/sinapi-cadernos-tecnicos/SINAPI-CT-FUNDACOES-RASAS-(BLOCOS-SAPATAS-VIGAS-BALDRAME).pdf" TargetMode="External"/><Relationship Id="rId4200" Type="http://schemas.openxmlformats.org/officeDocument/2006/relationships/hyperlink" Target="https://www.caixa.gov.br/Downloads/sinapi-cadernos-tecnicos/SINAPI-CT-FUNDACOES-RASAS-(BLOCOS-SAPATAS-VIGAS-BALDRAME).pdf" TargetMode="External"/><Relationship Id="rId4201" Type="http://schemas.openxmlformats.org/officeDocument/2006/relationships/hyperlink" Target="https://www.caixa.gov.br/Downloads/sinapi-cadernos-tecnicos/SINAPI-CT-FUNDACOES-RASAS-(BLOCOS-SAPATAS-VIGAS-BALDRAME).pdf" TargetMode="External"/><Relationship Id="rId4202" Type="http://schemas.openxmlformats.org/officeDocument/2006/relationships/hyperlink" Target="https://www.caixa.gov.br/Downloads/sinapi-cadernos-tecnicos/SINAPI-CT-FUNDACOES-RASAS-(BLOCOS-SAPATAS-VIGAS-BALDRAME).pdf" TargetMode="External"/><Relationship Id="rId4203" Type="http://schemas.openxmlformats.org/officeDocument/2006/relationships/hyperlink" Target="https://www.caixa.gov.br/Downloads/sinapi-cadernos-tecnicos/SINAPI-CT-FUNDACOES-RASAS-(BLOCOS-SAPATAS-VIGAS-BALDRAME).pdf" TargetMode="External"/><Relationship Id="rId4204" Type="http://schemas.openxmlformats.org/officeDocument/2006/relationships/hyperlink" Target="https://www.caixa.gov.br/Downloads/sinapi-cadernos-tecnicos/SINAPI-CT-FUNDACOES-RASAS-(BLOCOS-SAPATAS-VIGAS-BALDRAME).pdf" TargetMode="External"/><Relationship Id="rId4205" Type="http://schemas.openxmlformats.org/officeDocument/2006/relationships/hyperlink" Target="https://www.caixa.gov.br/Downloads/sinapi-cadernos-tecnicos/SINAPI-CT-FUNDACOES-RASAS-(BLOCOS-SAPATAS-VIGAS-BALDRAME).pdf" TargetMode="External"/><Relationship Id="rId4206" Type="http://schemas.openxmlformats.org/officeDocument/2006/relationships/hyperlink" Target="https://www.caixa.gov.br/Downloads/sinapi-cadernos-tecnicos/SINAPI-CT-FUNDACOES-RASAS-(BLOCOS-SAPATAS-VIGAS-BALDRAME).pdf" TargetMode="External"/><Relationship Id="rId4207" Type="http://schemas.openxmlformats.org/officeDocument/2006/relationships/hyperlink" Target="https://www.caixa.gov.br/Downloads/sinapi-cadernos-tecnicos/SINAPI-CT-FUNDACOES-RASAS-(BLOCOS-SAPATAS-VIGAS-BALDRAME).pdf" TargetMode="External"/><Relationship Id="rId4208" Type="http://schemas.openxmlformats.org/officeDocument/2006/relationships/hyperlink" Target="https://www.caixa.gov.br/Downloads/sinapi-cadernos-tecnicos/SINAPI-CT-FUNDACOES-RASAS-(BLOCOS-SAPATAS-VIGAS-BALDRAME).pdf" TargetMode="External"/><Relationship Id="rId4209" Type="http://schemas.openxmlformats.org/officeDocument/2006/relationships/hyperlink" Target="https://www.caixa.gov.br/Downloads/sinapi-cadernos-tecnicos/SINAPI-CT-FUNDACOES-RASAS-(BLOCOS-SAPATAS-VIGAS-BALDRAME).pdf" TargetMode="External"/><Relationship Id="rId4210" Type="http://schemas.openxmlformats.org/officeDocument/2006/relationships/hyperlink" Target="https://www.caixa.gov.br/Downloads/sinapi-cadernos-tecnicos/SINAPI-CT-FUNDACOES-RASAS-(BLOCOS-SAPATAS-VIGAS-BALDRAME).pdf" TargetMode="External"/><Relationship Id="rId4211" Type="http://schemas.openxmlformats.org/officeDocument/2006/relationships/hyperlink" Target="https://www.caixa.gov.br/Downloads/sinapi-cadernos-tecnicos/SINAPI-CT-FUNDACOES-RASAS-(BLOCOS-SAPATAS-VIGAS-BALDRAME).pdf" TargetMode="External"/><Relationship Id="rId4212" Type="http://schemas.openxmlformats.org/officeDocument/2006/relationships/hyperlink" Target="https://www.caixa.gov.br/Downloads/sinapi-cadernos-tecnicos/SINAPI-CT-FUNDACOES-RASAS-(BLOCOS-SAPATAS-VIGAS-BALDRAME).pdf" TargetMode="External"/><Relationship Id="rId4213" Type="http://schemas.openxmlformats.org/officeDocument/2006/relationships/hyperlink" Target="https://www.caixa.gov.br/Downloads/sinapi-cadernos-tecnicos/SINAPI-CT-FUNDACOES-RASAS-(BLOCOS-SAPATAS-VIGAS-BALDRAME).pdf" TargetMode="External"/><Relationship Id="rId4214" Type="http://schemas.openxmlformats.org/officeDocument/2006/relationships/hyperlink" Target="https://www.caixa.gov.br/Downloads/sinapi-cadernos-tecnicos/SINAPI-CT-FUNDACOES-RASAS-(BLOCOS-SAPATAS-VIGAS-BALDRAME).pdf" TargetMode="External"/><Relationship Id="rId4215" Type="http://schemas.openxmlformats.org/officeDocument/2006/relationships/hyperlink" Target="https://www.caixa.gov.br/Downloads/sinapi-cadernos-tecnicos/SINAPI-CT-FUNDACOES-RASAS-(BLOCOS-SAPATAS-VIGAS-BALDRAME).pdf" TargetMode="External"/><Relationship Id="rId4216" Type="http://schemas.openxmlformats.org/officeDocument/2006/relationships/hyperlink" Target="https://www.caixa.gov.br/Downloads/sinapi-cadernos-tecnicos/SINAPI-CT-FUNDACOES-RASAS-(BLOCOS-SAPATAS-VIGAS-BALDRAME).pdf" TargetMode="External"/><Relationship Id="rId4217" Type="http://schemas.openxmlformats.org/officeDocument/2006/relationships/hyperlink" Target="https://www.caixa.gov.br/Downloads/sinapi-cadernos-tecnicos/SINAPI-CT-FUNDACOES-RASAS-(BLOCOS-SAPATAS-VIGAS-BALDRAME).pdf" TargetMode="External"/><Relationship Id="rId4218" Type="http://schemas.openxmlformats.org/officeDocument/2006/relationships/hyperlink" Target="https://www.caixa.gov.br/Downloads/sinapi-cadernos-tecnicos/SINAPI-CT-FUNDACOES-RASAS-(BLOCOS-SAPATAS-VIGAS-BALDRAME).pdf" TargetMode="External"/><Relationship Id="rId4219" Type="http://schemas.openxmlformats.org/officeDocument/2006/relationships/hyperlink" Target="https://www.caixa.gov.br/Downloads/sinapi-cadernos-tecnicos/SINAPI-CT-FUNDACOES-RASAS-(BLOCOS-SAPATAS-VIGAS-BALDRAME).pdf" TargetMode="External"/><Relationship Id="rId4220" Type="http://schemas.openxmlformats.org/officeDocument/2006/relationships/hyperlink" Target="https://www.caixa.gov.br/Downloads/sinapi-cadernos-tecnicos/SINAPI-CT-FUNDACOES-RASAS-(BLOCOS-SAPATAS-VIGAS-BALDRAME).pdf" TargetMode="External"/><Relationship Id="rId4221" Type="http://schemas.openxmlformats.org/officeDocument/2006/relationships/hyperlink" Target="https://www.caixa.gov.br/Downloads/sinapi-cadernos-tecnicos/SINAPI-CT-FUNDACOES-RASAS-(BLOCOS-SAPATAS-VIGAS-BALDRAME).pdf" TargetMode="External"/><Relationship Id="rId4222" Type="http://schemas.openxmlformats.org/officeDocument/2006/relationships/hyperlink" Target="https://www.caixa.gov.br/Downloads/sinapi-cadernos-tecnicos/SINAPI-CT-FUNDACOES-RASAS-(BLOCOS-SAPATAS-VIGAS-BALDRAME).pdf" TargetMode="External"/><Relationship Id="rId4223" Type="http://schemas.openxmlformats.org/officeDocument/2006/relationships/hyperlink" Target="https://www.caixa.gov.br/Downloads/sinapi-cadernos-tecnicos/SINAPI-CT-FUNDACOES-RASAS-(BLOCOS-SAPATAS-VIGAS-BALDRAME).pdf" TargetMode="External"/><Relationship Id="rId4224" Type="http://schemas.openxmlformats.org/officeDocument/2006/relationships/hyperlink" Target="https://www.caixa.gov.br/Downloads/sinapi-cadernos-tecnicos/SINAPI-CT-FUNDACOES-RASAS-(BLOCOS-SAPATAS-VIGAS-BALDRAME).pdf" TargetMode="External"/><Relationship Id="rId4225" Type="http://schemas.openxmlformats.org/officeDocument/2006/relationships/hyperlink" Target="https://www.caixa.gov.br/Downloads/sinapi-cadernos-tecnicos/SINAPI-CT-FUNDACOES-RASAS-(BLOCOS-SAPATAS-VIGAS-BALDRAME).pdf" TargetMode="External"/><Relationship Id="rId4226" Type="http://schemas.openxmlformats.org/officeDocument/2006/relationships/hyperlink" Target="https://www.caixa.gov.br/Downloads/sinapi-cadernos-tecnicos/SINAPI-CT-FUNDACOES-RASAS-(BLOCOS-SAPATAS-VIGAS-BALDRAME).pdf" TargetMode="External"/><Relationship Id="rId4227" Type="http://schemas.openxmlformats.org/officeDocument/2006/relationships/hyperlink" Target="https://www.caixa.gov.br/Downloads/sinapi-cadernos-tecnicos/SINAPI-CT-FUNDACOES-RASAS-(BLOCOS-SAPATAS-VIGAS-BALDRAME).pdf" TargetMode="External"/><Relationship Id="rId4228" Type="http://schemas.openxmlformats.org/officeDocument/2006/relationships/hyperlink" Target="https://www.caixa.gov.br/Downloads/sinapi-cadernos-tecnicos/SINAPI-CT-FUNDACOES-RASAS-(BLOCOS-SAPATAS-VIGAS-BALDRAME).pdf" TargetMode="External"/><Relationship Id="rId4229" Type="http://schemas.openxmlformats.org/officeDocument/2006/relationships/hyperlink" Target="https://www.caixa.gov.br/Downloads/sinapi-cadernos-tecnicos/SINAPI-CT-FUNDACOES-RASAS-(BLOCOS-SAPATAS-VIGAS-BALDRAME).pdf" TargetMode="External"/><Relationship Id="rId4230" Type="http://schemas.openxmlformats.org/officeDocument/2006/relationships/hyperlink" Target="https://www.caixa.gov.br/Downloads/sinapi-cadernos-tecnicos/SINAPI-CT-FUNDACOES-RASAS-(BLOCOS-SAPATAS-VIGAS-BALDRAME).pdf" TargetMode="External"/><Relationship Id="rId4231" Type="http://schemas.openxmlformats.org/officeDocument/2006/relationships/hyperlink" Target="https://www.caixa.gov.br/Downloads/sinapi-cadernos-tecnicos/SINAPI-CT-FUNDACOES-RASAS-(BLOCOS-SAPATAS-VIGAS-BALDRAME).pdf" TargetMode="External"/><Relationship Id="rId4232" Type="http://schemas.openxmlformats.org/officeDocument/2006/relationships/hyperlink" Target="https://www.caixa.gov.br/Downloads/sinapi-cadernos-tecnicos/SINAPI-CT-FUNDACOES-RASAS-(BLOCOS-SAPATAS-VIGAS-BALDRAME).pdf" TargetMode="External"/><Relationship Id="rId4233" Type="http://schemas.openxmlformats.org/officeDocument/2006/relationships/hyperlink" Target="https://www.caixa.gov.br/Downloads/sinapi-cadernos-tecnicos/SINAPI-CT-FORMAS-CURVAS-PARA-PAREDES-DE-RESERVATORIOS-DE-CONCRETO.pdf" TargetMode="External"/><Relationship Id="rId4234" Type="http://schemas.openxmlformats.org/officeDocument/2006/relationships/hyperlink" Target="https://www.caixa.gov.br/Downloads/sinapi-cadernos-tecnicos/SINAPI-CT-FORMAS-CURVAS-PARA-PAREDES-DE-RESERVATORIOS-DE-CONCRETO.pdf" TargetMode="External"/><Relationship Id="rId4235" Type="http://schemas.openxmlformats.org/officeDocument/2006/relationships/hyperlink" Target="https://www.caixa.gov.br/Downloads/sinapi-cadernos-tecnicos/SINAPI-CT-FORMAS-CURVAS-PARA-PAREDES-DE-RESERVATORIOS-DE-CONCRETO.pdf" TargetMode="External"/><Relationship Id="rId4236" Type="http://schemas.openxmlformats.org/officeDocument/2006/relationships/hyperlink" Target="https://www.caixa.gov.br/Downloads/sinapi-cadernos-tecnicos/SINAPI-CT-FORMAS-CURVAS-PARA-PAREDES-DE-RESERVATORIOS-DE-CONCRETO.pdf" TargetMode="External"/><Relationship Id="rId4237" Type="http://schemas.openxmlformats.org/officeDocument/2006/relationships/hyperlink" Target="https://www.caixa.gov.br/Downloads/sinapi-cadernos-tecnicos/SINAPI-CT-FORMAS-PARA-ESTRUTURAS-DE-CONCRETO-ARMADO.pdf" TargetMode="External"/><Relationship Id="rId4238" Type="http://schemas.openxmlformats.org/officeDocument/2006/relationships/hyperlink" Target="https://www.caixa.gov.br/Downloads/sinapi-cadernos-tecnicos/SINAPI-CT-FORMAS-PARA-ESTRUTURAS-DE-CONCRETO-ARMADO.pdf" TargetMode="External"/><Relationship Id="rId4239" Type="http://schemas.openxmlformats.org/officeDocument/2006/relationships/hyperlink" Target="https://www.caixa.gov.br/Downloads/sinapi-cadernos-tecnicos/SINAPI-CT-FORMAS-PARA-ESTRUTURAS-DE-CONCRETO-ARMADO.pdf" TargetMode="External"/><Relationship Id="rId4240" Type="http://schemas.openxmlformats.org/officeDocument/2006/relationships/hyperlink" Target="https://www.caixa.gov.br/Downloads/sinapi-cadernos-tecnicos/SINAPI-CT-FORMAS-PARA-ESTRUTURAS-DE-CONCRETO-ARMADO.pdf" TargetMode="External"/><Relationship Id="rId4241" Type="http://schemas.openxmlformats.org/officeDocument/2006/relationships/hyperlink" Target="https://www.caixa.gov.br/Downloads/sinapi-cadernos-tecnicos/SINAPI-CT-FORMAS-PARA-ESTRUTURAS-DE-CONCRETO-ARMADO.pdf" TargetMode="External"/><Relationship Id="rId4242" Type="http://schemas.openxmlformats.org/officeDocument/2006/relationships/hyperlink" Target="https://www.caixa.gov.br/Downloads/sinapi-cadernos-tecnicos/SINAPI-CT-FORMAS-PARA-ESTRUTURAS-DE-CONCRETO-ARMADO.pdf" TargetMode="External"/><Relationship Id="rId4243" Type="http://schemas.openxmlformats.org/officeDocument/2006/relationships/hyperlink" Target="https://www.caixa.gov.br/Downloads/sinapi-cadernos-tecnicos/SINAPI-CT-FORMAS-PARA-ESTRUTURAS-DE-CONCRETO-ARMADO.pdf" TargetMode="External"/><Relationship Id="rId4244" Type="http://schemas.openxmlformats.org/officeDocument/2006/relationships/hyperlink" Target="https://www.caixa.gov.br/Downloads/sinapi-cadernos-tecnicos/SINAPI-CT-FORMAS-PARA-ESTRUTURAS-DE-CONCRETO-ARMADO.pdf" TargetMode="External"/><Relationship Id="rId4245" Type="http://schemas.openxmlformats.org/officeDocument/2006/relationships/hyperlink" Target="https://www.caixa.gov.br/Downloads/sinapi-cadernos-tecnicos/SINAPI-CT-FORMAS-PARA-ESTRUTURAS-DE-CONCRETO-ARMADO.pdf" TargetMode="External"/><Relationship Id="rId4246" Type="http://schemas.openxmlformats.org/officeDocument/2006/relationships/hyperlink" Target="https://www.caixa.gov.br/Downloads/sinapi-cadernos-tecnicos/SINAPI-CT-FORMAS-PARA-ESTRUTURAS-DE-CONCRETO-ARMADO.pdf" TargetMode="External"/><Relationship Id="rId4247" Type="http://schemas.openxmlformats.org/officeDocument/2006/relationships/hyperlink" Target="https://www.caixa.gov.br/Downloads/sinapi-cadernos-tecnicos/SINAPI-CT-FORMAS-PARA-ESTRUTURAS-DE-CONCRETO-ARMADO.pdf" TargetMode="External"/><Relationship Id="rId4248" Type="http://schemas.openxmlformats.org/officeDocument/2006/relationships/hyperlink" Target="https://www.caixa.gov.br/Downloads/sinapi-cadernos-tecnicos/SINAPI-CT-FORMAS-PARA-ESTRUTURAS-DE-CONCRETO-ARMADO.pdf" TargetMode="External"/><Relationship Id="rId4249" Type="http://schemas.openxmlformats.org/officeDocument/2006/relationships/hyperlink" Target="https://www.caixa.gov.br/Downloads/sinapi-cadernos-tecnicos/SINAPI-CT-FORMAS-PARA-ESTRUTURAS-DE-CONCRETO-ARMADO.pdf" TargetMode="External"/><Relationship Id="rId4250" Type="http://schemas.openxmlformats.org/officeDocument/2006/relationships/hyperlink" Target="https://www.caixa.gov.br/Downloads/sinapi-cadernos-tecnicos/SINAPI-CT-FORMAS-PARA-ESTRUTURAS-DE-CONCRETO-ARMADO.pdf" TargetMode="External"/><Relationship Id="rId4251" Type="http://schemas.openxmlformats.org/officeDocument/2006/relationships/hyperlink" Target="https://www.caixa.gov.br/Downloads/sinapi-cadernos-tecnicos/SINAPI-CT-FORMAS-PARA-ESTRUTURAS-DE-CONCRETO-ARMADO.pdf" TargetMode="External"/><Relationship Id="rId4252" Type="http://schemas.openxmlformats.org/officeDocument/2006/relationships/hyperlink" Target="https://www.caixa.gov.br/Downloads/sinapi-cadernos-tecnicos/SINAPI-CT-FORMAS-PARA-ESTRUTURAS-DE-CONCRETO-ARMADO.pdf" TargetMode="External"/><Relationship Id="rId4253" Type="http://schemas.openxmlformats.org/officeDocument/2006/relationships/hyperlink" Target="https://www.caixa.gov.br/Downloads/sinapi-cadernos-tecnicos/SINAPI-CT-FORMAS-PARA-ESTRUTURAS-DE-CONCRETO-ARMADO.pdf" TargetMode="External"/><Relationship Id="rId4254" Type="http://schemas.openxmlformats.org/officeDocument/2006/relationships/hyperlink" Target="https://www.caixa.gov.br/Downloads/sinapi-cadernos-tecnicos/SINAPI-CT-FORMAS-PARA-ESTRUTURAS-DE-CONCRETO-ARMADO.pdf" TargetMode="External"/><Relationship Id="rId4255" Type="http://schemas.openxmlformats.org/officeDocument/2006/relationships/hyperlink" Target="https://www.caixa.gov.br/Downloads/sinapi-cadernos-tecnicos/SINAPI-CT-FORMAS-PARA-ESTRUTURAS-DE-CONCRETO-ARMADO.pdf" TargetMode="External"/><Relationship Id="rId4256" Type="http://schemas.openxmlformats.org/officeDocument/2006/relationships/hyperlink" Target="https://www.caixa.gov.br/Downloads/sinapi-cadernos-tecnicos/SINAPI-CT-FORMAS-PARA-ESTRUTURAS-DE-CONCRETO-ARMADO.pdf" TargetMode="External"/><Relationship Id="rId4257" Type="http://schemas.openxmlformats.org/officeDocument/2006/relationships/hyperlink" Target="https://www.caixa.gov.br/Downloads/sinapi-cadernos-tecnicos/SINAPI-CT-FORMAS-PARA-ESTRUTURAS-DE-CONCRETO-ARMADO.pdf" TargetMode="External"/><Relationship Id="rId4258" Type="http://schemas.openxmlformats.org/officeDocument/2006/relationships/hyperlink" Target="https://www.caixa.gov.br/Downloads/sinapi-cadernos-tecnicos/SINAPI-CT-FORMAS-PARA-ESTRUTURAS-DE-CONCRETO-ARMADO.pdf" TargetMode="External"/><Relationship Id="rId4259" Type="http://schemas.openxmlformats.org/officeDocument/2006/relationships/hyperlink" Target="https://www.caixa.gov.br/Downloads/sinapi-cadernos-tecnicos/SINAPI-CT-FORMAS-PARA-ESTRUTURAS-DE-CONCRETO-ARMADO.pdf" TargetMode="External"/><Relationship Id="rId4260" Type="http://schemas.openxmlformats.org/officeDocument/2006/relationships/hyperlink" Target="https://www.caixa.gov.br/Downloads/sinapi-cadernos-tecnicos/SINAPI-CT-FORMAS-PARA-ESTRUTURAS-DE-CONCRETO-ARMADO.pdf" TargetMode="External"/><Relationship Id="rId4261" Type="http://schemas.openxmlformats.org/officeDocument/2006/relationships/hyperlink" Target="https://www.caixa.gov.br/Downloads/sinapi-cadernos-tecnicos/SINAPI-CT-FORMAS-PARA-ESTRUTURAS-DE-CONCRETO-ARMADO.pdf" TargetMode="External"/><Relationship Id="rId4262" Type="http://schemas.openxmlformats.org/officeDocument/2006/relationships/hyperlink" Target="https://www.caixa.gov.br/Downloads/sinapi-cadernos-tecnicos/SINAPI-CT-FORMAS-PARA-ESTRUTURAS-DE-CONCRETO-ARMADO.pdf" TargetMode="External"/><Relationship Id="rId4263" Type="http://schemas.openxmlformats.org/officeDocument/2006/relationships/hyperlink" Target="https://www.caixa.gov.br/Downloads/sinapi-cadernos-tecnicos/SINAPI-CT-FORMAS-PARA-ESTRUTURAS-DE-CONCRETO-ARMADO.pdf" TargetMode="External"/><Relationship Id="rId4264" Type="http://schemas.openxmlformats.org/officeDocument/2006/relationships/hyperlink" Target="https://www.caixa.gov.br/Downloads/sinapi-cadernos-tecnicos/SINAPI-CT-FORMAS-PARA-ESTRUTURAS-DE-CONCRETO-ARMADO.pdf" TargetMode="External"/><Relationship Id="rId4265" Type="http://schemas.openxmlformats.org/officeDocument/2006/relationships/hyperlink" Target="https://www.caixa.gov.br/Downloads/sinapi-cadernos-tecnicos/SINAPI-CT-FORMAS-PARA-ESTRUTURAS-DE-CONCRETO-ARMADO.pdf" TargetMode="External"/><Relationship Id="rId4266" Type="http://schemas.openxmlformats.org/officeDocument/2006/relationships/hyperlink" Target="https://www.caixa.gov.br/Downloads/sinapi-cadernos-tecnicos/SINAPI-CT-FORMAS-PARA-ESTRUTURAS-DE-CONCRETO-ARMADO.pdf" TargetMode="External"/><Relationship Id="rId4267" Type="http://schemas.openxmlformats.org/officeDocument/2006/relationships/hyperlink" Target="https://www.caixa.gov.br/Downloads/sinapi-cadernos-tecnicos/SINAPI-CT-FORMAS-PARA-ESTRUTURAS-DE-CONCRETO-ARMADO.pdf" TargetMode="External"/><Relationship Id="rId4268" Type="http://schemas.openxmlformats.org/officeDocument/2006/relationships/hyperlink" Target="https://www.caixa.gov.br/Downloads/sinapi-cadernos-tecnicos/SINAPI-CT-FORMAS-PARA-ESTRUTURAS-DE-CONCRETO-ARMADO.pdf" TargetMode="External"/><Relationship Id="rId4269" Type="http://schemas.openxmlformats.org/officeDocument/2006/relationships/hyperlink" Target="https://www.caixa.gov.br/Downloads/sinapi-cadernos-tecnicos/SINAPI-CT-FORMAS-PARA-ESTRUTURAS-DE-CONCRETO-ARMADO.pdf" TargetMode="External"/><Relationship Id="rId4270" Type="http://schemas.openxmlformats.org/officeDocument/2006/relationships/hyperlink" Target="https://www.caixa.gov.br/Downloads/sinapi-cadernos-tecnicos/SINAPI-CT-FORMAS-PARA-ESTRUTURAS-DE-CONCRETO-ARMADO.pdf" TargetMode="External"/><Relationship Id="rId4271" Type="http://schemas.openxmlformats.org/officeDocument/2006/relationships/hyperlink" Target="https://www.caixa.gov.br/Downloads/sinapi-cadernos-tecnicos/SINAPI-CT-FORMAS-PARA-ESTRUTURAS-DE-CONCRETO-ARMADO.pdf" TargetMode="External"/><Relationship Id="rId4272" Type="http://schemas.openxmlformats.org/officeDocument/2006/relationships/hyperlink" Target="https://www.caixa.gov.br/Downloads/sinapi-cadernos-tecnicos/SINAPI-CT-FORMAS-PARA-ESTRUTURAS-DE-CONCRETO-ARMADO.pdf" TargetMode="External"/><Relationship Id="rId4273" Type="http://schemas.openxmlformats.org/officeDocument/2006/relationships/hyperlink" Target="https://www.caixa.gov.br/Downloads/sinapi-cadernos-tecnicos/SINAPI-CT-FORMAS-PARA-ESTRUTURAS-DE-CONCRETO-ARMADO.pdf" TargetMode="External"/><Relationship Id="rId4274" Type="http://schemas.openxmlformats.org/officeDocument/2006/relationships/hyperlink" Target="https://www.caixa.gov.br/Downloads/sinapi-cadernos-tecnicos/SINAPI-CT-FORMAS-PARA-ESTRUTURAS-DE-CONCRETO-ARMADO.pdf" TargetMode="External"/><Relationship Id="rId4275" Type="http://schemas.openxmlformats.org/officeDocument/2006/relationships/hyperlink" Target="https://www.caixa.gov.br/Downloads/sinapi-cadernos-tecnicos/SINAPI-CT-FORMAS-PARA-ESTRUTURAS-DE-CONCRETO-ARMADO.pdf" TargetMode="External"/><Relationship Id="rId4276" Type="http://schemas.openxmlformats.org/officeDocument/2006/relationships/hyperlink" Target="https://www.caixa.gov.br/Downloads/sinapi-cadernos-tecnicos/SINAPI-CT-FORMAS-PARA-ESTRUTURAS-DE-CONCRETO-ARMADO.pdf" TargetMode="External"/><Relationship Id="rId4277" Type="http://schemas.openxmlformats.org/officeDocument/2006/relationships/hyperlink" Target="https://www.caixa.gov.br/Downloads/sinapi-cadernos-tecnicos/SINAPI-CT-FORMAS-PARA-ESTRUTURAS-DE-CONCRETO-ARMADO.pdf" TargetMode="External"/><Relationship Id="rId4278" Type="http://schemas.openxmlformats.org/officeDocument/2006/relationships/hyperlink" Target="https://www.caixa.gov.br/Downloads/sinapi-cadernos-tecnicos/SINAPI-CT-FORMAS-PARA-ESTRUTURAS-DE-CONCRETO-ARMADO.pdf" TargetMode="External"/><Relationship Id="rId4279" Type="http://schemas.openxmlformats.org/officeDocument/2006/relationships/hyperlink" Target="https://www.caixa.gov.br/Downloads/sinapi-cadernos-tecnicos/SINAPI-CT-FORMAS-PARA-ESTRUTURAS-DE-CONCRETO-ARMADO.pdf" TargetMode="External"/><Relationship Id="rId4280" Type="http://schemas.openxmlformats.org/officeDocument/2006/relationships/hyperlink" Target="https://www.caixa.gov.br/Downloads/sinapi-cadernos-tecnicos/SINAPI-CT-FORMAS-PARA-ESTRUTURAS-DE-CONCRETO-ARMADO.pdf" TargetMode="External"/><Relationship Id="rId4281" Type="http://schemas.openxmlformats.org/officeDocument/2006/relationships/hyperlink" Target="https://www.caixa.gov.br/Downloads/sinapi-cadernos-tecnicos/SINAPI-CT-FORMAS-PARA-ESTRUTURAS-DE-CONCRETO-ARMADO.pdf" TargetMode="External"/><Relationship Id="rId4282" Type="http://schemas.openxmlformats.org/officeDocument/2006/relationships/hyperlink" Target="https://www.caixa.gov.br/Downloads/sinapi-cadernos-tecnicos/SINAPI-CT-FORMAS-PARA-ESTRUTURAS-DE-CONCRETO-ARMADO.pdf" TargetMode="External"/><Relationship Id="rId4283" Type="http://schemas.openxmlformats.org/officeDocument/2006/relationships/hyperlink" Target="https://www.caixa.gov.br/Downloads/sinapi-cadernos-tecnicos/SINAPI-CT-FORMAS-PARA-ESTRUTURAS-DE-CONCRETO-ARMADO.pdf" TargetMode="External"/><Relationship Id="rId4284" Type="http://schemas.openxmlformats.org/officeDocument/2006/relationships/hyperlink" Target="https://www.caixa.gov.br/Downloads/sinapi-cadernos-tecnicos/SINAPI-CT-FORMAS-PARA-ESTRUTURAS-DE-CONCRETO-ARMADO.pdf" TargetMode="External"/><Relationship Id="rId4285" Type="http://schemas.openxmlformats.org/officeDocument/2006/relationships/hyperlink" Target="https://www.caixa.gov.br/Downloads/sinapi-cadernos-tecnicos/SINAPI-CT-FORMAS-PARA-ESTRUTURAS-DE-CONCRETO-ARMADO.pdf" TargetMode="External"/><Relationship Id="rId4286" Type="http://schemas.openxmlformats.org/officeDocument/2006/relationships/hyperlink" Target="https://www.caixa.gov.br/Downloads/sinapi-cadernos-tecnicos/SINAPI-CT-FORMAS-PARA-ESTRUTURAS-DE-CONCRETO-ARMADO.pdf" TargetMode="External"/><Relationship Id="rId4287" Type="http://schemas.openxmlformats.org/officeDocument/2006/relationships/hyperlink" Target="https://www.caixa.gov.br/Downloads/sinapi-cadernos-tecnicos/SINAPI-CT-FORMAS-PARA-ESTRUTURAS-DE-CONCRETO-ARMADO.pdf" TargetMode="External"/><Relationship Id="rId4288" Type="http://schemas.openxmlformats.org/officeDocument/2006/relationships/hyperlink" Target="https://www.caixa.gov.br/Downloads/sinapi-cadernos-tecnicos/SINAPI-CT-FORMAS-PARA-ESTRUTURAS-DE-CONCRETO-ARMADO.pdf" TargetMode="External"/><Relationship Id="rId4289" Type="http://schemas.openxmlformats.org/officeDocument/2006/relationships/hyperlink" Target="https://www.caixa.gov.br/Downloads/sinapi-cadernos-tecnicos/SINAPI-CT-FORMAS-PARA-ESTRUTURAS-DE-CONCRETO-ARMADO.pdf" TargetMode="External"/><Relationship Id="rId4290" Type="http://schemas.openxmlformats.org/officeDocument/2006/relationships/hyperlink" Target="https://www.caixa.gov.br/Downloads/sinapi-cadernos-tecnicos/SINAPI-CT-FORMAS-PARA-ESTRUTURAS-DE-CONCRETO-ARMADO.pdf" TargetMode="External"/><Relationship Id="rId4291" Type="http://schemas.openxmlformats.org/officeDocument/2006/relationships/hyperlink" Target="https://www.caixa.gov.br/Downloads/sinapi-cadernos-tecnicos/SINAPI-CT-FORMAS-PARA-ESTRUTURAS-DE-CONCRETO-ARMADO.pdf" TargetMode="External"/><Relationship Id="rId4292" Type="http://schemas.openxmlformats.org/officeDocument/2006/relationships/hyperlink" Target="https://www.caixa.gov.br/Downloads/sinapi-cadernos-tecnicos/SINAPI-CT-FORMAS-PARA-ESTRUTURAS-DE-CONCRETO-ARMADO.pdf" TargetMode="External"/><Relationship Id="rId4293" Type="http://schemas.openxmlformats.org/officeDocument/2006/relationships/hyperlink" Target="https://www.caixa.gov.br/Downloads/sinapi-cadernos-tecnicos/SINAPI-CT-FORMAS-PARA-ESTRUTURAS-DE-CONCRETO-ARMADO.pdf" TargetMode="External"/><Relationship Id="rId4294" Type="http://schemas.openxmlformats.org/officeDocument/2006/relationships/hyperlink" Target="https://www.caixa.gov.br/Downloads/sinapi-cadernos-tecnicos/SINAPI-CT-FORMAS-PARA-ESTRUTURAS-DE-CONCRETO-ARMADO.pdf" TargetMode="External"/><Relationship Id="rId4295" Type="http://schemas.openxmlformats.org/officeDocument/2006/relationships/hyperlink" Target="https://www.caixa.gov.br/Downloads/sinapi-cadernos-tecnicos/SINAPI-CT-FORMAS-PARA-ESTRUTURAS-DE-CONCRETO-ARMADO.pdf" TargetMode="External"/><Relationship Id="rId4296" Type="http://schemas.openxmlformats.org/officeDocument/2006/relationships/hyperlink" Target="https://www.caixa.gov.br/Downloads/sinapi-cadernos-tecnicos/SINAPI-CT-FORMAS-PARA-ESTRUTURAS-DE-CONCRETO-ARMADO.pdf" TargetMode="External"/><Relationship Id="rId4297" Type="http://schemas.openxmlformats.org/officeDocument/2006/relationships/hyperlink" Target="https://www.caixa.gov.br/Downloads/sinapi-cadernos-tecnicos/SINAPI-CT-FORMAS-PARA-ESTRUTURAS-DE-CONCRETO-ARMADO.pdf" TargetMode="External"/><Relationship Id="rId4298" Type="http://schemas.openxmlformats.org/officeDocument/2006/relationships/hyperlink" Target="https://www.caixa.gov.br/Downloads/sinapi-cadernos-tecnicos/SINAPI-CT-FORMAS-PARA-ESTRUTURAS-DE-CONCRETO-ARMADO.pdf" TargetMode="External"/><Relationship Id="rId4299" Type="http://schemas.openxmlformats.org/officeDocument/2006/relationships/hyperlink" Target="https://www.caixa.gov.br/Downloads/sinapi-cadernos-tecnicos/SINAPI-CT-FORMAS-PARA-ESTRUTURAS-DE-CONCRETO-ARMADO.pdf" TargetMode="External"/><Relationship Id="rId4300" Type="http://schemas.openxmlformats.org/officeDocument/2006/relationships/hyperlink" Target="https://www.caixa.gov.br/Downloads/sinapi-cadernos-tecnicos/SINAPI-CT-FORMAS-PARA-ESTRUTURAS-DE-CONCRETO-ARMADO.pdf" TargetMode="External"/><Relationship Id="rId4301" Type="http://schemas.openxmlformats.org/officeDocument/2006/relationships/hyperlink" Target="https://www.caixa.gov.br/Downloads/sinapi-cadernos-tecnicos/SINAPI-CT-FORMAS-PARA-ESTRUTURAS-DE-CONCRETO-ARMADO.pdf" TargetMode="External"/><Relationship Id="rId4302" Type="http://schemas.openxmlformats.org/officeDocument/2006/relationships/hyperlink" Target="https://www.caixa.gov.br/Downloads/sinapi-cadernos-tecnicos/SINAPI-CT-FORMAS-PARA-ESTRUTURAS-DE-CONCRETO-ARMADO.pdf" TargetMode="External"/><Relationship Id="rId4303" Type="http://schemas.openxmlformats.org/officeDocument/2006/relationships/hyperlink" Target="https://www.caixa.gov.br/Downloads/sinapi-cadernos-tecnicos/SINAPI-CT-FORMAS-PARA-ESTRUTURAS-DE-CONCRETO-ARMADO.pdf" TargetMode="External"/><Relationship Id="rId4304" Type="http://schemas.openxmlformats.org/officeDocument/2006/relationships/hyperlink" Target="https://www.caixa.gov.br/Downloads/sinapi-cadernos-tecnicos/SINAPI-CT-FORMAS-PARA-ESTRUTURAS-DE-CONCRETO-ARMADO.pdf" TargetMode="External"/><Relationship Id="rId4305" Type="http://schemas.openxmlformats.org/officeDocument/2006/relationships/hyperlink" Target="https://www.caixa.gov.br/Downloads/sinapi-cadernos-tecnicos/SINAPI-CT-FORMAS-PARA-ESTRUTURAS-DE-CONCRETO-ARMADO.pdf" TargetMode="External"/><Relationship Id="rId4306" Type="http://schemas.openxmlformats.org/officeDocument/2006/relationships/hyperlink" Target="https://www.caixa.gov.br/Downloads/sinapi-cadernos-tecnicos/SINAPI-CT-FORMAS-PARA-ESTRUTURAS-DE-CONCRETO-ARMADO.pdf" TargetMode="External"/><Relationship Id="rId4307" Type="http://schemas.openxmlformats.org/officeDocument/2006/relationships/hyperlink" Target="https://www.caixa.gov.br/Downloads/sinapi-cadernos-tecnicos/SINAPI-CT-FORMAS-PARA-ESTRUTURAS-DE-CONCRETO-ARMADO.pdf" TargetMode="External"/><Relationship Id="rId4308" Type="http://schemas.openxmlformats.org/officeDocument/2006/relationships/hyperlink" Target="https://www.caixa.gov.br/Downloads/sinapi-cadernos-tecnicos/SINAPI-CT-FORMAS-PARA-ESTRUTURAS-DE-CONCRETO-ARMADO.pdf" TargetMode="External"/><Relationship Id="rId4309" Type="http://schemas.openxmlformats.org/officeDocument/2006/relationships/hyperlink" Target="https://www.caixa.gov.br/Downloads/sinapi-cadernos-tecnicos/SINAPI-CT-FORMAS-PARA-ESTRUTURAS-DE-CONCRETO-ARMADO.pdf" TargetMode="External"/><Relationship Id="rId4310" Type="http://schemas.openxmlformats.org/officeDocument/2006/relationships/hyperlink" Target="https://www.caixa.gov.br/Downloads/sinapi-cadernos-tecnicos/SINAPI-CT-FORMAS-PARA-ESTRUTURAS-DE-CONCRETO-ARMADO.pdf" TargetMode="External"/><Relationship Id="rId4311" Type="http://schemas.openxmlformats.org/officeDocument/2006/relationships/hyperlink" Target="https://www.caixa.gov.br/Downloads/sinapi-cadernos-tecnicos/SINAPI-CT-FORMAS-PARA-ESTRUTURAS-DE-CONCRETO-ARMADO.pdf" TargetMode="External"/><Relationship Id="rId4312" Type="http://schemas.openxmlformats.org/officeDocument/2006/relationships/hyperlink" Target="https://www.caixa.gov.br/Downloads/sinapi-cadernos-tecnicos/SINAPI-CT-FORMAS-PARA-ESTRUTURAS-DE-CONCRETO-ARMADO.pdf" TargetMode="External"/><Relationship Id="rId4313" Type="http://schemas.openxmlformats.org/officeDocument/2006/relationships/hyperlink" Target="https://www.caixa.gov.br/Downloads/sinapi-cadernos-tecnicos/SINAPI-CT-FORMAS-PARA-ESTRUTURAS-DE-CONCRETO-ARMADO.pdf" TargetMode="External"/><Relationship Id="rId4314" Type="http://schemas.openxmlformats.org/officeDocument/2006/relationships/hyperlink" Target="https://www.caixa.gov.br/Downloads/sinapi-cadernos-tecnicos/SINAPI-CT-FORMAS-PARA-ESTRUTURAS-DE-CONCRETO-ARMADO.pdf" TargetMode="External"/><Relationship Id="rId4315" Type="http://schemas.openxmlformats.org/officeDocument/2006/relationships/hyperlink" Target="https://www.caixa.gov.br/Downloads/sinapi-cadernos-tecnicos/SINAPI-CT-FORMAS-PARA-ESTRUTURAS-DE-CONCRETO-ARMADO.pdf" TargetMode="External"/><Relationship Id="rId4316" Type="http://schemas.openxmlformats.org/officeDocument/2006/relationships/hyperlink" Target="https://www.caixa.gov.br/Downloads/sinapi-cadernos-tecnicos/SINAPI-CT-FORMAS-PARA-ESTRUTURAS-DE-CONCRETO-ARMADO.pdf" TargetMode="External"/><Relationship Id="rId4317" Type="http://schemas.openxmlformats.org/officeDocument/2006/relationships/hyperlink" Target="https://www.caixa.gov.br/Downloads/sinapi-cadernos-tecnicos/SINAPI-CT-FORMAS-PARA-ESTRUTURAS-DE-CONCRETO-ARMADO.pdf" TargetMode="External"/><Relationship Id="rId4318" Type="http://schemas.openxmlformats.org/officeDocument/2006/relationships/hyperlink" Target="https://www.caixa.gov.br/Downloads/sinapi-cadernos-tecnicos/SINAPI-CT-FORMAS-PARA-ESTRUTURAS-DE-CONCRETO-ARMADO.pdf" TargetMode="External"/><Relationship Id="rId4319" Type="http://schemas.openxmlformats.org/officeDocument/2006/relationships/hyperlink" Target="https://www.caixa.gov.br/Downloads/sinapi-cadernos-tecnicos/SINAPI-CT-FORMAS-PARA-ESTRUTURAS-DE-CONCRETO-ARMADO.pdf" TargetMode="External"/><Relationship Id="rId4320" Type="http://schemas.openxmlformats.org/officeDocument/2006/relationships/hyperlink" Target="https://www.caixa.gov.br/Downloads/sinapi-cadernos-tecnicos/SINAPI-CT-FORMAS-PARA-ESTRUTURAS-DE-CONCRETO-ARMADO.pdf" TargetMode="External"/><Relationship Id="rId4321" Type="http://schemas.openxmlformats.org/officeDocument/2006/relationships/hyperlink" Target="https://www.caixa.gov.br/Downloads/sinapi-cadernos-tecnicos/SINAPI-CT-FORMAS-PARA-ESTRUTURAS-DE-CONCRETO-ARMADO.pdf" TargetMode="External"/><Relationship Id="rId4322" Type="http://schemas.openxmlformats.org/officeDocument/2006/relationships/hyperlink" Target="https://www.caixa.gov.br/Downloads/sinapi-cadernos-tecnicos/SINAPI-CT-FORMAS-PARA-ESTRUTURAS-DE-CONCRETO-ARMADO.pdf" TargetMode="External"/><Relationship Id="rId4323" Type="http://schemas.openxmlformats.org/officeDocument/2006/relationships/hyperlink" Target="https://www.caixa.gov.br/Downloads/sinapi-cadernos-tecnicos/SINAPI-CT-FORMAS-PARA-ESTRUTURAS-DE-CONCRETO-ARMADO.pdf" TargetMode="External"/><Relationship Id="rId4324" Type="http://schemas.openxmlformats.org/officeDocument/2006/relationships/hyperlink" Target="https://www.caixa.gov.br/Downloads/sinapi-cadernos-tecnicos/SINAPI-CT-FORMAS-PARA-ESTRUTURAS-DE-CONCRETO-ARMADO.pdf" TargetMode="External"/><Relationship Id="rId4325" Type="http://schemas.openxmlformats.org/officeDocument/2006/relationships/hyperlink" Target="https://www.caixa.gov.br/Downloads/sinapi-cadernos-tecnicos/SINAPI-CT-FORMAS-PARA-ESTRUTURAS-DE-CONCRETO-ARMADO.pdf" TargetMode="External"/><Relationship Id="rId4326" Type="http://schemas.openxmlformats.org/officeDocument/2006/relationships/hyperlink" Target="https://www.caixa.gov.br/Downloads/sinapi-cadernos-tecnicos/SINAPI-CT-FORMAS-PARA-ESTRUTURAS-DE-CONCRETO-ARMADO.pdf" TargetMode="External"/><Relationship Id="rId4327" Type="http://schemas.openxmlformats.org/officeDocument/2006/relationships/hyperlink" Target="https://www.caixa.gov.br/Downloads/sinapi-cadernos-tecnicos/SINAPI-CT-FORMAS-PARA-ESTRUTURAS-DE-CONCRETO-ARMADO.pdf" TargetMode="External"/><Relationship Id="rId4328" Type="http://schemas.openxmlformats.org/officeDocument/2006/relationships/hyperlink" Target="https://www.caixa.gov.br/Downloads/sinapi-cadernos-tecnicos/SINAPI-CT-FORMAS-PARA-ESTRUTURAS-DE-CONCRETO-ARMADO.pdf" TargetMode="External"/><Relationship Id="rId4329" Type="http://schemas.openxmlformats.org/officeDocument/2006/relationships/hyperlink" Target="https://www.caixa.gov.br/Downloads/sinapi-cadernos-tecnicos/SINAPI-CT-FORMAS-PARA-ESTRUTURAS-DE-CONCRETO-ARMADO.pdf" TargetMode="External"/><Relationship Id="rId4330" Type="http://schemas.openxmlformats.org/officeDocument/2006/relationships/hyperlink" Target="https://www.caixa.gov.br/Downloads/sinapi-cadernos-tecnicos/SINAPI-CT-FORMAS-PARA-ESTRUTURAS-DE-CONCRETO-ARMADO.pdf" TargetMode="External"/><Relationship Id="rId4331" Type="http://schemas.openxmlformats.org/officeDocument/2006/relationships/hyperlink" Target="https://www.caixa.gov.br/Downloads/sinapi-cadernos-tecnicos/SINAPI-CT-FORMAS-PARA-ESTRUTURAS-DE-CONCRETO-ARMADO.pdf" TargetMode="External"/><Relationship Id="rId4332" Type="http://schemas.openxmlformats.org/officeDocument/2006/relationships/hyperlink" Target="https://www.caixa.gov.br/Downloads/sinapi-cadernos-tecnicos/SINAPI-CT-FORMAS-PARA-ESTRUTURAS-DE-CONCRETO-ARMADO.pdf" TargetMode="External"/><Relationship Id="rId4333" Type="http://schemas.openxmlformats.org/officeDocument/2006/relationships/hyperlink" Target="https://www.caixa.gov.br/Downloads/sinapi-cadernos-tecnicos/SINAPI-CT-FORMAS-PARA-ESTRUTURAS-DE-CONCRETO-ARMADO.pdf" TargetMode="External"/><Relationship Id="rId4334" Type="http://schemas.openxmlformats.org/officeDocument/2006/relationships/hyperlink" Target="https://www.caixa.gov.br/Downloads/sinapi-cadernos-tecnicos/SINAPI-CT-FORMAS-PARA-ESTRUTURAS-DE-CONCRETO-ARMADO.pdf" TargetMode="External"/><Relationship Id="rId4335" Type="http://schemas.openxmlformats.org/officeDocument/2006/relationships/hyperlink" Target="https://www.caixa.gov.br/Downloads/sinapi-cadernos-tecnicos/SINAPI-CT-FORMAS-PARA-ESTRUTURAS-DE-CONCRETO-ARMADO.pdf" TargetMode="External"/><Relationship Id="rId4336" Type="http://schemas.openxmlformats.org/officeDocument/2006/relationships/hyperlink" Target="https://www.caixa.gov.br/Downloads/sinapi-cadernos-tecnicos/SINAPI-CT-FORMAS-PARA-ESTRUTURAS-DE-CONCRETO-ARMADO.pdf" TargetMode="External"/><Relationship Id="rId4337" Type="http://schemas.openxmlformats.org/officeDocument/2006/relationships/hyperlink" Target="https://www.caixa.gov.br/Downloads/sinapi-cadernos-tecnicos/SINAPI-CT-FORMAS-PARA-ESTRUTURAS-DE-CONCRETO-ARMADO.pdf" TargetMode="External"/><Relationship Id="rId4338" Type="http://schemas.openxmlformats.org/officeDocument/2006/relationships/hyperlink" Target="https://www.caixa.gov.br/Downloads/sinapi-cadernos-tecnicos/SINAPI-CT-FORMAS-PARA-PILARES-CIRCULARES.pdf" TargetMode="External"/><Relationship Id="rId4339" Type="http://schemas.openxmlformats.org/officeDocument/2006/relationships/hyperlink" Target="https://www.caixa.gov.br/Downloads/sinapi-cadernos-tecnicos/SINAPI-CT-FORMAS-PARA-PILARES-CIRCULARES.pdf" TargetMode="External"/><Relationship Id="rId4340" Type="http://schemas.openxmlformats.org/officeDocument/2006/relationships/hyperlink" Target="https://www.caixa.gov.br/Downloads/sinapi-cadernos-tecnicos/SINAPI-CT-FORMAS-PARA-PILARES-CIRCULARES.pdf" TargetMode="External"/><Relationship Id="rId4341" Type="http://schemas.openxmlformats.org/officeDocument/2006/relationships/hyperlink" Target="https://www.caixa.gov.br/Downloads/sinapi-cadernos-tecnicos/SINAPI-CT-FORMAS-PARA-PILARES-CIRCULARES.pdf" TargetMode="External"/><Relationship Id="rId4342" Type="http://schemas.openxmlformats.org/officeDocument/2006/relationships/hyperlink" Target="https://www.caixa.gov.br/Downloads/sinapi-cadernos-tecnicos/SINAPI-CT-FORMAS-PARA-PILARES-CIRCULARES.pdf" TargetMode="External"/><Relationship Id="rId4343" Type="http://schemas.openxmlformats.org/officeDocument/2006/relationships/hyperlink" Target="https://www.caixa.gov.br/Downloads/sinapi-cadernos-tecnicos/SINAPI-CT-FORMAS-PARA-PILARES-CIRCULARES.pdf" TargetMode="External"/><Relationship Id="rId4344" Type="http://schemas.openxmlformats.org/officeDocument/2006/relationships/hyperlink" Target="https://www.caixa.gov.br/Downloads/sinapi-cadernos-tecnicos/SINAPI-CT-FORMAS-PARA-PILARES-CIRCULARES.pdf" TargetMode="External"/><Relationship Id="rId4345" Type="http://schemas.openxmlformats.org/officeDocument/2006/relationships/hyperlink" Target="https://www.caixa.gov.br/Downloads/sinapi-cadernos-tecnicos/SINAPI-CT-FORMAS-PARA-PILARES-CIRCULARES.pdf" TargetMode="External"/><Relationship Id="rId4346" Type="http://schemas.openxmlformats.org/officeDocument/2006/relationships/hyperlink" Target="https://www.caixa.gov.br/Downloads/sinapi-cadernos-tecnicos/SINAPI-CT-FORMAS-PARA-PILARES-CIRCULARES.pdf" TargetMode="External"/><Relationship Id="rId4347" Type="http://schemas.openxmlformats.org/officeDocument/2006/relationships/hyperlink" Target="https://www.caixa.gov.br/Downloads/sinapi-cadernos-tecnicos/SINAPI-CT-FORMAS-PARA-PILARES-CIRCULARES.pdf" TargetMode="External"/><Relationship Id="rId4348" Type="http://schemas.openxmlformats.org/officeDocument/2006/relationships/hyperlink" Target="https://www.caixa.gov.br/Downloads/sinapi-cadernos-tecnicos/SINAPI-CT-GABIOES-EXECUCAO-DE-MURO-E-PROTECAO-SUPERFICIAL.pdf" TargetMode="External"/><Relationship Id="rId4349" Type="http://schemas.openxmlformats.org/officeDocument/2006/relationships/hyperlink" Target="https://www.caixa.gov.br/Downloads/sinapi-cadernos-tecnicos/SINAPI-CT-GABIOES-EXECUCAO-DE-MURO-E-PROTECAO-SUPERFICIAL.pdf" TargetMode="External"/><Relationship Id="rId4350" Type="http://schemas.openxmlformats.org/officeDocument/2006/relationships/hyperlink" Target="https://www.caixa.gov.br/Downloads/sinapi-cadernos-tecnicos/SINAPI-CT-GABIOES-EXECUCAO-DE-MURO-E-PROTECAO-SUPERFICIAL.pdf" TargetMode="External"/><Relationship Id="rId4351" Type="http://schemas.openxmlformats.org/officeDocument/2006/relationships/hyperlink" Target="https://www.caixa.gov.br/Downloads/sinapi-cadernos-tecnicos/SINAPI-CT-GABIOES-EXECUCAO-DE-MURO-E-PROTECAO-SUPERFICIAL.pdf" TargetMode="External"/><Relationship Id="rId4352" Type="http://schemas.openxmlformats.org/officeDocument/2006/relationships/hyperlink" Target="https://www.caixa.gov.br/Downloads/sinapi-cadernos-tecnicos/SINAPI-CT-GABIOES-EXECUCAO-DE-MURO-E-PROTECAO-SUPERFICIAL.pdf" TargetMode="External"/><Relationship Id="rId4353" Type="http://schemas.openxmlformats.org/officeDocument/2006/relationships/hyperlink" Target="https://www.caixa.gov.br/Downloads/sinapi-cadernos-tecnicos/SINAPI-CT-GABIOES-EXECUCAO-DE-MURO-E-PROTECAO-SUPERFICIAL.pdf" TargetMode="External"/><Relationship Id="rId4354" Type="http://schemas.openxmlformats.org/officeDocument/2006/relationships/hyperlink" Target="https://www.caixa.gov.br/Downloads/sinapi-cadernos-tecnicos/SINAPI-CT-GABIOES-EXECUCAO-DE-MURO-E-PROTECAO-SUPERFICIAL.pdf" TargetMode="External"/><Relationship Id="rId4355" Type="http://schemas.openxmlformats.org/officeDocument/2006/relationships/hyperlink" Target="https://www.caixa.gov.br/Downloads/sinapi-cadernos-tecnicos/SINAPI-CT-GABIOES-EXECUCAO-DE-MURO-E-PROTECAO-SUPERFICIAL.pdf" TargetMode="External"/><Relationship Id="rId4356" Type="http://schemas.openxmlformats.org/officeDocument/2006/relationships/hyperlink" Target="https://www.caixa.gov.br/Downloads/sinapi-cadernos-tecnicos/SINAPI-CT-GABIOES-EXECUCAO-DE-MURO-E-PROTECAO-SUPERFICIAL.pdf" TargetMode="External"/><Relationship Id="rId4357" Type="http://schemas.openxmlformats.org/officeDocument/2006/relationships/hyperlink" Target="https://www.caixa.gov.br/Downloads/sinapi-cadernos-tecnicos/SINAPI-CT-GABIOES-EXECUCAO-DE-MURO-E-PROTECAO-SUPERFICIAL.pdf" TargetMode="External"/><Relationship Id="rId4358" Type="http://schemas.openxmlformats.org/officeDocument/2006/relationships/hyperlink" Target="https://www.caixa.gov.br/Downloads/sinapi-cadernos-tecnicos/SINAPI-CT-GABIOES-EXECUCAO-DE-MURO-E-PROTECAO-SUPERFICIAL.pdf" TargetMode="External"/><Relationship Id="rId4359" Type="http://schemas.openxmlformats.org/officeDocument/2006/relationships/hyperlink" Target="https://www.caixa.gov.br/Downloads/sinapi-cadernos-tecnicos/SINAPI-CT-GABIOES-EXECUCAO-DE-MURO-E-PROTECAO-SUPERFICIAL.pdf" TargetMode="External"/><Relationship Id="rId4360" Type="http://schemas.openxmlformats.org/officeDocument/2006/relationships/hyperlink" Target="https://www.caixa.gov.br/Downloads/sinapi-cadernos-tecnicos/SINAPI-CT-GABIOES-EXECUCAO-DE-MURO-E-PROTECAO-SUPERFICIAL.pdf" TargetMode="External"/><Relationship Id="rId4361" Type="http://schemas.openxmlformats.org/officeDocument/2006/relationships/hyperlink" Target="https://www.caixa.gov.br/Downloads/sinapi-cadernos-tecnicos/SINAPI-CT-GABIOES-EXECUCAO-DE-MURO-E-PROTECAO-SUPERFICIAL.pdf" TargetMode="External"/><Relationship Id="rId4362" Type="http://schemas.openxmlformats.org/officeDocument/2006/relationships/hyperlink" Target="https://www.caixa.gov.br/Downloads/sinapi-cadernos-tecnicos/SINAPI-CT-GABIOES-EXECUCAO-DE-MURO-E-PROTECAO-SUPERFICIAL.pdf" TargetMode="External"/><Relationship Id="rId4363" Type="http://schemas.openxmlformats.org/officeDocument/2006/relationships/hyperlink" Target="https://www.caixa.gov.br/Downloads/sinapi-cadernos-tecnicos/SINAPI-CT-GABIOES-EXECUCAO-DE-MURO-E-PROTECAO-SUPERFICIAL.pdf" TargetMode="External"/><Relationship Id="rId4364" Type="http://schemas.openxmlformats.org/officeDocument/2006/relationships/hyperlink" Target="https://www.caixa.gov.br/Downloads/sinapi-cadernos-tecnicos/SINAPI-CT-GALERIAS-COM-ADUELAS-DE-CONCRETO.pdf" TargetMode="External"/><Relationship Id="rId4365" Type="http://schemas.openxmlformats.org/officeDocument/2006/relationships/hyperlink" Target="https://www.caixa.gov.br/Downloads/sinapi-cadernos-tecnicos/SINAPI-CT-GALERIAS-COM-ADUELAS-DE-CONCRETO.pdf" TargetMode="External"/><Relationship Id="rId4366" Type="http://schemas.openxmlformats.org/officeDocument/2006/relationships/hyperlink" Target="https://www.caixa.gov.br/Downloads/sinapi-cadernos-tecnicos/SINAPI-CT-GALERIAS-COM-ADUELAS-DE-CONCRETO.pdf" TargetMode="External"/><Relationship Id="rId4367" Type="http://schemas.openxmlformats.org/officeDocument/2006/relationships/hyperlink" Target="https://www.caixa.gov.br/Downloads/sinapi-cadernos-tecnicos/SINAPI-CT-GALERIAS-COM-ADUELAS-DE-CONCRETO.pdf" TargetMode="External"/><Relationship Id="rId4368" Type="http://schemas.openxmlformats.org/officeDocument/2006/relationships/hyperlink" Target="https://www.caixa.gov.br/Downloads/sinapi-cadernos-tecnicos/SINAPI-CT-GALERIAS-COM-ADUELAS-DE-CONCRETO.pdf" TargetMode="External"/><Relationship Id="rId4369" Type="http://schemas.openxmlformats.org/officeDocument/2006/relationships/hyperlink" Target="https://www.caixa.gov.br/Downloads/sinapi-cadernos-tecnicos/SINAPI-CT-GALERIAS-COM-ADUELAS-DE-CONCRETO.pdf" TargetMode="External"/><Relationship Id="rId4370" Type="http://schemas.openxmlformats.org/officeDocument/2006/relationships/hyperlink" Target="https://www.caixa.gov.br/Downloads/sinapi-cadernos-tecnicos/SINAPI-CT-GALERIAS-COM-ADUELAS-DE-CONCRETO.pdf" TargetMode="External"/><Relationship Id="rId4371" Type="http://schemas.openxmlformats.org/officeDocument/2006/relationships/hyperlink" Target="https://www.caixa.gov.br/Downloads/sinapi-cadernos-tecnicos/SINAPI-CT-GALERIAS-COM-ADUELAS-DE-CONCRETO.pdf" TargetMode="External"/><Relationship Id="rId4372" Type="http://schemas.openxmlformats.org/officeDocument/2006/relationships/hyperlink" Target="https://www.caixa.gov.br/Downloads/sinapi-cadernos-tecnicos/SINAPI-CT-GALERIAS-COM-ADUELAS-DE-CONCRETO.pdf" TargetMode="External"/><Relationship Id="rId4373" Type="http://schemas.openxmlformats.org/officeDocument/2006/relationships/hyperlink" Target="https://www.caixa.gov.br/Downloads/sinapi-cadernos-tecnicos/SINAPI-CT-GALERIAS-COM-ADUELAS-DE-CONCRETO.pdf" TargetMode="External"/><Relationship Id="rId4374" Type="http://schemas.openxmlformats.org/officeDocument/2006/relationships/hyperlink" Target="https://www.caixa.gov.br/Downloads/sinapi-cadernos-tecnicos/SINAPI-CT-GALERIAS-COM-ADUELAS-DE-CONCRETO.pdf" TargetMode="External"/><Relationship Id="rId4375" Type="http://schemas.openxmlformats.org/officeDocument/2006/relationships/hyperlink" Target="https://www.caixa.gov.br/Downloads/sinapi-cadernos-tecnicos/SINAPI-CT-GALERIAS-COM-ADUELAS-DE-CONCRETO.pdf" TargetMode="External"/><Relationship Id="rId4376" Type="http://schemas.openxmlformats.org/officeDocument/2006/relationships/hyperlink" Target="https://www.caixa.gov.br/Downloads/sinapi-cadernos-tecnicos/SINAPI-CT-GALERIAS-COM-ADUELAS-DE-CONCRETO.pdf" TargetMode="External"/><Relationship Id="rId4377" Type="http://schemas.openxmlformats.org/officeDocument/2006/relationships/hyperlink" Target="https://www.caixa.gov.br/Downloads/sinapi-cadernos-tecnicos/SINAPI-CT-GALERIAS-COM-ADUELAS-DE-CONCRETO.pdf" TargetMode="External"/><Relationship Id="rId4378" Type="http://schemas.openxmlformats.org/officeDocument/2006/relationships/hyperlink" Target="https://www.caixa.gov.br/Downloads/sinapi-cadernos-tecnicos/SINAPI-CT-GALERIAS-COM-ADUELAS-DE-CONCRETO.pdf" TargetMode="External"/><Relationship Id="rId4379" Type="http://schemas.openxmlformats.org/officeDocument/2006/relationships/hyperlink" Target="https://www.caixa.gov.br/Downloads/sinapi-cadernos-tecnicos/SINAPI-CT-GALERIAS-COM-ADUELAS-DE-CONCRETO.pdf" TargetMode="External"/><Relationship Id="rId4380" Type="http://schemas.openxmlformats.org/officeDocument/2006/relationships/hyperlink" Target="https://www.caixa.gov.br/Downloads/sinapi-cadernos-tecnicos/SINAPI-CT-GALERIAS-COM-ADUELAS-DE-CONCRETO.pdf" TargetMode="External"/><Relationship Id="rId4381" Type="http://schemas.openxmlformats.org/officeDocument/2006/relationships/hyperlink" Target="https://www.caixa.gov.br/Downloads/sinapi-cadernos-tecnicos/SINAPI-CT-GALERIAS-COM-ADUELAS-DE-CONCRETO.pdf" TargetMode="External"/><Relationship Id="rId4382" Type="http://schemas.openxmlformats.org/officeDocument/2006/relationships/hyperlink" Target="https://www.caixa.gov.br/Downloads/sinapi-cadernos-tecnicos/SINAPI-CT-GALERIAS-COM-ADUELAS-DE-CONCRETO.pdf" TargetMode="External"/><Relationship Id="rId4383" Type="http://schemas.openxmlformats.org/officeDocument/2006/relationships/hyperlink" Target="https://www.caixa.gov.br/Downloads/sinapi-cadernos-tecnicos/SINAPI-CT-GALERIAS-COM-ADUELAS-DE-CONCRETO.pdf" TargetMode="External"/><Relationship Id="rId4384" Type="http://schemas.openxmlformats.org/officeDocument/2006/relationships/hyperlink" Target="https://www.caixa.gov.br/Downloads/sinapi-cadernos-tecnicos/SINAPI-CT-GALERIAS-COM-ADUELAS-DE-CONCRETO.pdf" TargetMode="External"/><Relationship Id="rId4385" Type="http://schemas.openxmlformats.org/officeDocument/2006/relationships/hyperlink" Target="https://www.caixa.gov.br/Downloads/sinapi-cadernos-tecnicos/SINAPI-CT-GALERIAS-COM-ADUELAS-DE-CONCRETO.pdf" TargetMode="External"/><Relationship Id="rId4386" Type="http://schemas.openxmlformats.org/officeDocument/2006/relationships/hyperlink" Target="https://www.caixa.gov.br/Downloads/sinapi-cadernos-tecnicos/SINAPI-CT-GALERIAS-COM-ADUELAS-DE-CONCRETO.pdf" TargetMode="External"/><Relationship Id="rId4387" Type="http://schemas.openxmlformats.org/officeDocument/2006/relationships/hyperlink" Target="https://www.caixa.gov.br/Downloads/sinapi-cadernos-tecnicos/SINAPI-CT-GALERIAS-COM-ADUELAS-DE-CONCRETO.pdf" TargetMode="External"/><Relationship Id="rId4388" Type="http://schemas.openxmlformats.org/officeDocument/2006/relationships/hyperlink" Target="https://www.caixa.gov.br/Downloads/sinapi-cadernos-tecnicos/SINAPI-CT-GALERIAS-COM-ADUELAS-DE-CONCRETO.pdf" TargetMode="External"/><Relationship Id="rId4389" Type="http://schemas.openxmlformats.org/officeDocument/2006/relationships/hyperlink" Target="https://www.caixa.gov.br/Downloads/sinapi-cadernos-tecnicos/SINAPI-CT-GEODRENOS-VERTICAIS.pdf" TargetMode="External"/><Relationship Id="rId4390" Type="http://schemas.openxmlformats.org/officeDocument/2006/relationships/hyperlink" Target="https://www.caixa.gov.br/Downloads/sinapi-cadernos-tecnicos/SINAPI-CT-GEODRENOS-VERTICAIS.pdf" TargetMode="External"/><Relationship Id="rId4391" Type="http://schemas.openxmlformats.org/officeDocument/2006/relationships/hyperlink" Target="https://www.caixa.gov.br/Downloads/sinapi-cadernos-tecnicos/SINAPI-CT-GEODRENOS-VERTICAIS.pdf" TargetMode="External"/><Relationship Id="rId4392" Type="http://schemas.openxmlformats.org/officeDocument/2006/relationships/hyperlink" Target="https://www.caixa.gov.br/Downloads/sinapi-cadernos-tecnicos/SINAPI-CT-GESSO.pdf" TargetMode="External"/><Relationship Id="rId4393" Type="http://schemas.openxmlformats.org/officeDocument/2006/relationships/hyperlink" Target="https://www.caixa.gov.br/Downloads/sinapi-cadernos-tecnicos/SINAPI-CT-GESSO.pdf" TargetMode="External"/><Relationship Id="rId4394" Type="http://schemas.openxmlformats.org/officeDocument/2006/relationships/hyperlink" Target="https://www.caixa.gov.br/Downloads/sinapi-cadernos-tecnicos/SINAPI-CT-GESSO.pdf" TargetMode="External"/><Relationship Id="rId4395" Type="http://schemas.openxmlformats.org/officeDocument/2006/relationships/hyperlink" Target="https://www.caixa.gov.br/Downloads/sinapi-cadernos-tecnicos/SINAPI-CT-GESSO.pdf" TargetMode="External"/><Relationship Id="rId4396" Type="http://schemas.openxmlformats.org/officeDocument/2006/relationships/hyperlink" Target="https://www.caixa.gov.br/Downloads/sinapi-cadernos-tecnicos/SINAPI-CT-GESSO.pdf" TargetMode="External"/><Relationship Id="rId4397" Type="http://schemas.openxmlformats.org/officeDocument/2006/relationships/hyperlink" Target="https://www.caixa.gov.br/Downloads/sinapi-cadernos-tecnicos/SINAPI-CT-GESSO.pdf" TargetMode="External"/><Relationship Id="rId4398" Type="http://schemas.openxmlformats.org/officeDocument/2006/relationships/hyperlink" Target="https://www.caixa.gov.br/Downloads/sinapi-cadernos-tecnicos/SINAPI-CT-GESSO.pdf" TargetMode="External"/><Relationship Id="rId4399" Type="http://schemas.openxmlformats.org/officeDocument/2006/relationships/hyperlink" Target="https://www.caixa.gov.br/Downloads/sinapi-cadernos-tecnicos/SINAPI-CT-GESSO.pdf" TargetMode="External"/><Relationship Id="rId4400" Type="http://schemas.openxmlformats.org/officeDocument/2006/relationships/hyperlink" Target="https://www.caixa.gov.br/Downloads/sinapi-cadernos-tecnicos/SINAPI-CT-GESSO.pdf" TargetMode="External"/><Relationship Id="rId4401" Type="http://schemas.openxmlformats.org/officeDocument/2006/relationships/hyperlink" Target="https://www.caixa.gov.br/Downloads/sinapi-cadernos-tecnicos/SINAPI-CT-GESSO.pdf" TargetMode="External"/><Relationship Id="rId4402" Type="http://schemas.openxmlformats.org/officeDocument/2006/relationships/hyperlink" Target="https://www.caixa.gov.br/Downloads/sinapi-cadernos-tecnicos/SINAPI-CT-GESSO.pdf" TargetMode="External"/><Relationship Id="rId4403" Type="http://schemas.openxmlformats.org/officeDocument/2006/relationships/hyperlink" Target="https://www.caixa.gov.br/Downloads/sinapi-cadernos-tecnicos/SINAPI-CT-GESSO.pdf" TargetMode="External"/><Relationship Id="rId4404" Type="http://schemas.openxmlformats.org/officeDocument/2006/relationships/hyperlink" Target="https://www.caixa.gov.br/Downloads/sinapi-cadernos-tecnicos/SINAPI-CT-GESSO.pdf" TargetMode="External"/><Relationship Id="rId4405" Type="http://schemas.openxmlformats.org/officeDocument/2006/relationships/hyperlink" Target="https://www.caixa.gov.br/Downloads/sinapi-cadernos-tecnicos/SINAPI-CT-GESSO.pdf" TargetMode="External"/><Relationship Id="rId4406" Type="http://schemas.openxmlformats.org/officeDocument/2006/relationships/hyperlink" Target="https://www.caixa.gov.br/Downloads/sinapi-cadernos-tecnicos/SINAPI-CT-GESSO.pdf" TargetMode="External"/><Relationship Id="rId4407" Type="http://schemas.openxmlformats.org/officeDocument/2006/relationships/hyperlink" Target="https://www.caixa.gov.br/Downloads/sinapi-cadernos-tecnicos/SINAPI-CT-GESSO.pdf" TargetMode="External"/><Relationship Id="rId4408" Type="http://schemas.openxmlformats.org/officeDocument/2006/relationships/hyperlink" Target="https://www.caixa.gov.br/Downloads/sinapi-cadernos-tecnicos/SINAPI-CT-GESSO.pdf" TargetMode="External"/><Relationship Id="rId4409" Type="http://schemas.openxmlformats.org/officeDocument/2006/relationships/hyperlink" Target="https://www.caixa.gov.br/Downloads/sinapi-cadernos-tecnicos/SINAPI-CT-GESSO.pdf" TargetMode="External"/><Relationship Id="rId4410" Type="http://schemas.openxmlformats.org/officeDocument/2006/relationships/hyperlink" Target="https://www.caixa.gov.br/Downloads/sinapi-cadernos-tecnicos/SINAPI-CT-GESSO.pdf" TargetMode="External"/><Relationship Id="rId4411" Type="http://schemas.openxmlformats.org/officeDocument/2006/relationships/hyperlink" Target="https://www.caixa.gov.br/Downloads/sinapi-cadernos-tecnicos/SINAPI-CT-GESSO.pdf" TargetMode="External"/><Relationship Id="rId4412" Type="http://schemas.openxmlformats.org/officeDocument/2006/relationships/hyperlink" Target="https://www.caixa.gov.br/Downloads/sinapi-cadernos-tecnicos/SINAPI-CT-GESSO.pdf" TargetMode="External"/><Relationship Id="rId4413" Type="http://schemas.openxmlformats.org/officeDocument/2006/relationships/hyperlink" Target="https://www.caixa.gov.br/Downloads/sinapi-cadernos-tecnicos/SINAPI-CT-GESSO.pdf" TargetMode="External"/><Relationship Id="rId4414" Type="http://schemas.openxmlformats.org/officeDocument/2006/relationships/hyperlink" Target="https://www.caixa.gov.br/Downloads/sinapi-cadernos-tecnicos/SINAPI-CT-GESSO.pdf" TargetMode="External"/><Relationship Id="rId4415" Type="http://schemas.openxmlformats.org/officeDocument/2006/relationships/hyperlink" Target="https://www.caixa.gov.br/Downloads/sinapi-cadernos-tecnicos/SINAPI-CT-GESSO.pdf" TargetMode="External"/><Relationship Id="rId4416" Type="http://schemas.openxmlformats.org/officeDocument/2006/relationships/hyperlink" Target="https://www.caixa.gov.br/Downloads/sinapi-cadernos-tecnicos/SINAPI-CT-GRAUTE-E-ARMACAO.pdf" TargetMode="External"/><Relationship Id="rId4417" Type="http://schemas.openxmlformats.org/officeDocument/2006/relationships/hyperlink" Target="https://www.caixa.gov.br/Downloads/sinapi-cadernos-tecnicos/SINAPI-CT-GRAUTE-E-ARMACAO.pdf" TargetMode="External"/><Relationship Id="rId4418" Type="http://schemas.openxmlformats.org/officeDocument/2006/relationships/hyperlink" Target="https://www.caixa.gov.br/Downloads/sinapi-cadernos-tecnicos/SINAPI-CT-GRAUTE-E-ARMACAO.pdf" TargetMode="External"/><Relationship Id="rId4419" Type="http://schemas.openxmlformats.org/officeDocument/2006/relationships/hyperlink" Target="https://www.caixa.gov.br/Downloads/sinapi-cadernos-tecnicos/SINAPI-CT-GRAUTE-E-ARMACAO.pdf" TargetMode="External"/><Relationship Id="rId4420" Type="http://schemas.openxmlformats.org/officeDocument/2006/relationships/hyperlink" Target="https://www.caixa.gov.br/Downloads/sinapi-cadernos-tecnicos/SINAPI-CT-GRAUTE-E-ARMACAO.pdf" TargetMode="External"/><Relationship Id="rId4421" Type="http://schemas.openxmlformats.org/officeDocument/2006/relationships/hyperlink" Target="https://www.caixa.gov.br/Downloads/sinapi-cadernos-tecnicos/SINAPI-CT-GRAUTE-E-ARMACAO.pdf" TargetMode="External"/><Relationship Id="rId4422" Type="http://schemas.openxmlformats.org/officeDocument/2006/relationships/hyperlink" Target="https://www.caixa.gov.br/Downloads/sinapi-cadernos-tecnicos/SINAPI-CT-GRAUTE-E-ARMACAO.pdf" TargetMode="External"/><Relationship Id="rId4423" Type="http://schemas.openxmlformats.org/officeDocument/2006/relationships/hyperlink" Target="https://www.caixa.gov.br/Downloads/sinapi-cadernos-tecnicos/SINAPI-CT-GRAUTE-E-ARMACAO.pdf" TargetMode="External"/><Relationship Id="rId4424" Type="http://schemas.openxmlformats.org/officeDocument/2006/relationships/hyperlink" Target="https://www.caixa.gov.br/Downloads/sinapi-cadernos-tecnicos/SINAPI-CT-GRAUTE-E-ARMACAO.pdf" TargetMode="External"/><Relationship Id="rId4425" Type="http://schemas.openxmlformats.org/officeDocument/2006/relationships/hyperlink" Target="https://www.caixa.gov.br/Downloads/sinapi-cadernos-tecnicos/SINAPI-CT-GRAUTE-E-ARMACAO.pdf" TargetMode="External"/><Relationship Id="rId4426" Type="http://schemas.openxmlformats.org/officeDocument/2006/relationships/hyperlink" Target="https://www.caixa.gov.br/Downloads/sinapi-cadernos-tecnicos/SINAPI-CT-GRAUTE-E-ARMACAO.pdf" TargetMode="External"/><Relationship Id="rId4427" Type="http://schemas.openxmlformats.org/officeDocument/2006/relationships/hyperlink" Target="https://www.caixa.gov.br/Downloads/sinapi-cadernos-tecnicos/SINAPI-CT-GRAUTE-E-ARMACAO.pdf" TargetMode="External"/><Relationship Id="rId4428" Type="http://schemas.openxmlformats.org/officeDocument/2006/relationships/hyperlink" Target="https://www.caixa.gov.br/Downloads/sinapi-cadernos-tecnicos/SINAPI-CT-GRAUTE-E-ARMACAO.pdf" TargetMode="External"/><Relationship Id="rId4429" Type="http://schemas.openxmlformats.org/officeDocument/2006/relationships/hyperlink" Target="https://www.caixa.gov.br/Downloads/sinapi-cadernos-tecnicos/SINAPI-CT-GRAUTE-E-ARMACAO.pdf" TargetMode="External"/><Relationship Id="rId4430" Type="http://schemas.openxmlformats.org/officeDocument/2006/relationships/hyperlink" Target="https://www.caixa.gov.br/Downloads/sinapi-cadernos-tecnicos/SINAPI-CT-GRAUTE-E-ARMACAO.pdf" TargetMode="External"/><Relationship Id="rId4431" Type="http://schemas.openxmlformats.org/officeDocument/2006/relationships/hyperlink" Target="https://www.caixa.gov.br/Downloads/sinapi-cadernos-tecnicos/SINAPI-CT-GRAUTE-E-ARMACAO.pdf" TargetMode="External"/><Relationship Id="rId4432" Type="http://schemas.openxmlformats.org/officeDocument/2006/relationships/hyperlink" Target="https://www.caixa.gov.br/Downloads/sinapi-cadernos-tecnicos/SINAPI-CT-GRAUTE-E-ARMACAO.pdf" TargetMode="External"/><Relationship Id="rId4433" Type="http://schemas.openxmlformats.org/officeDocument/2006/relationships/hyperlink" Target="https://www.caixa.gov.br/Downloads/sinapi-cadernos-tecnicos/SINAPI-CT-GRAUTE-E-ARMACAO.pdf" TargetMode="External"/><Relationship Id="rId4434" Type="http://schemas.openxmlformats.org/officeDocument/2006/relationships/hyperlink" Target="https://www.caixa.gov.br/Downloads/sinapi-cadernos-tecnicos/SINAPI-CT-GRAUTE-E-ARMACAO.pdf" TargetMode="External"/><Relationship Id="rId4435" Type="http://schemas.openxmlformats.org/officeDocument/2006/relationships/hyperlink" Target="https://www.caixa.gov.br/Downloads/sinapi-cadernos-tecnicos/SINAPI-CT-GRAUTE-E-ARMACAO.pdf" TargetMode="External"/><Relationship Id="rId4436" Type="http://schemas.openxmlformats.org/officeDocument/2006/relationships/hyperlink" Target="https://www.caixa.gov.br/Downloads/sinapi-cadernos-tecnicos/SINAPI-CT-GRAUTE-E-ARMACAO.pdf" TargetMode="External"/><Relationship Id="rId4437" Type="http://schemas.openxmlformats.org/officeDocument/2006/relationships/hyperlink" Target="https://www.caixa.gov.br/Downloads/sinapi-cadernos-tecnicos/SINAPI-CT-GUARDA-CORPO-CORRIMAO-E-GRADE-PARA-ESQUADRIAS.pdf" TargetMode="External"/><Relationship Id="rId4438" Type="http://schemas.openxmlformats.org/officeDocument/2006/relationships/hyperlink" Target="https://www.caixa.gov.br/Downloads/sinapi-cadernos-tecnicos/SINAPI-CT-GUARDA-CORPO-CORRIMAO-E-GRADE-PARA-ESQUADRIAS.pdf" TargetMode="External"/><Relationship Id="rId4439" Type="http://schemas.openxmlformats.org/officeDocument/2006/relationships/hyperlink" Target="https://www.caixa.gov.br/Downloads/sinapi-cadernos-tecnicos/SINAPI-CT-GUARDA-CORPO-CORRIMAO-E-GRADE-PARA-ESQUADRIAS.pdf" TargetMode="External"/><Relationship Id="rId4440" Type="http://schemas.openxmlformats.org/officeDocument/2006/relationships/hyperlink" Target="https://www.caixa.gov.br/Downloads/sinapi-cadernos-tecnicos/SINAPI-CT-GUARDA-CORPO-CORRIMAO-E-GRADE-PARA-ESQUADRIAS.pdf" TargetMode="External"/><Relationship Id="rId4441" Type="http://schemas.openxmlformats.org/officeDocument/2006/relationships/hyperlink" Target="https://www.caixa.gov.br/Downloads/sinapi-cadernos-tecnicos/SINAPI-CT-GUARDA-CORPO-CORRIMAO-E-GRADE-PARA-ESQUADRIAS.pdf" TargetMode="External"/><Relationship Id="rId4442" Type="http://schemas.openxmlformats.org/officeDocument/2006/relationships/hyperlink" Target="https://www.caixa.gov.br/Downloads/sinapi-cadernos-tecnicos/SINAPI-CT-GUARDA-CORPO-CORRIMAO-E-GRADE-PARA-ESQUADRIAS.pdf" TargetMode="External"/><Relationship Id="rId4443" Type="http://schemas.openxmlformats.org/officeDocument/2006/relationships/hyperlink" Target="https://www.caixa.gov.br/Downloads/sinapi-cadernos-tecnicos/SINAPI-CT-GUARDA-CORPO-CORRIMAO-E-GRADE-PARA-ESQUADRIAS.pdf" TargetMode="External"/><Relationship Id="rId4444" Type="http://schemas.openxmlformats.org/officeDocument/2006/relationships/hyperlink" Target="https://www.caixa.gov.br/Downloads/sinapi-cadernos-tecnicos/SINAPI-CT-GUARDA-CORPO-CORRIMAO-E-GRADE-PARA-ESQUADRIAS.pdf" TargetMode="External"/><Relationship Id="rId4445" Type="http://schemas.openxmlformats.org/officeDocument/2006/relationships/hyperlink" Target="https://www.caixa.gov.br/Downloads/sinapi-cadernos-tecnicos/SINAPI-CT-GUARDA-CORPO-CORRIMAO-E-GRADE-PARA-ESQUADRIAS.pdf" TargetMode="External"/><Relationship Id="rId4446" Type="http://schemas.openxmlformats.org/officeDocument/2006/relationships/hyperlink" Target="https://www.caixa.gov.br/Downloads/sinapi-cadernos-tecnicos/SINAPI-CT-GUARDA-CORPO-CORRIMAO-E-GRADE-PARA-ESQUADRIAS.pdf" TargetMode="External"/><Relationship Id="rId4447" Type="http://schemas.openxmlformats.org/officeDocument/2006/relationships/hyperlink" Target="https://www.caixa.gov.br/Downloads/sinapi-cadernos-tecnicos/SINAPI-CT-GUARDA-CORPO-CORRIMAO-E-GRADE-PARA-ESQUADRIAS.pdf" TargetMode="External"/><Relationship Id="rId4448" Type="http://schemas.openxmlformats.org/officeDocument/2006/relationships/hyperlink" Target="https://www.caixa.gov.br/Downloads/sinapi-cadernos-tecnicos/SINAPI-CT-GUARDA-CORPO-CORRIMAO-E-GRADE-PARA-ESQUADRIAS.pdf" TargetMode="External"/><Relationship Id="rId4449" Type="http://schemas.openxmlformats.org/officeDocument/2006/relationships/hyperlink" Target="https://www.caixa.gov.br/Downloads/sinapi-cadernos-tecnicos/SINAPI-CT-GUARDA-CORPO-CORRIMAO-E-GRADE-PARA-ESQUADRIAS.pdf" TargetMode="External"/><Relationship Id="rId4450" Type="http://schemas.openxmlformats.org/officeDocument/2006/relationships/hyperlink" Target="https://www.caixa.gov.br/Downloads/sinapi-cadernos-tecnicos/SINAPI-CT-GUARDA-CORPO-CORRIMAO-E-GRADE-PARA-ESQUADRIAS.pdf" TargetMode="External"/><Relationship Id="rId4451" Type="http://schemas.openxmlformats.org/officeDocument/2006/relationships/hyperlink" Target="https://www.caixa.gov.br/Downloads/sinapi-cadernos-tecnicos/SINAPI-CT-GUARDA-CORPO-CORRIMAO-E-GRADE-PARA-ESQUADRIAS.pdf" TargetMode="External"/><Relationship Id="rId4452" Type="http://schemas.openxmlformats.org/officeDocument/2006/relationships/hyperlink" Target="https://www.caixa.gov.br/Downloads/sinapi-cadernos-tecnicos/SINAPI-CT-GUARDA-CORPO-CORRIMAO-E-GRADE-PARA-ESQUADRIAS.pdf" TargetMode="External"/><Relationship Id="rId4453" Type="http://schemas.openxmlformats.org/officeDocument/2006/relationships/hyperlink" Target="https://www.caixa.gov.br/Downloads/sinapi-cadernos-tecnicos/SINAPI-CT-GUARDA-CORPO-CORRIMAO-E-GRADE-PARA-ESQUADRIAS.pdf" TargetMode="External"/><Relationship Id="rId4454" Type="http://schemas.openxmlformats.org/officeDocument/2006/relationships/hyperlink" Target="https://www.caixa.gov.br/Downloads/sinapi-cadernos-tecnicos/SINAPI-CT-GUARDA-CORPO-CORRIMAO-E-GRADE-PARA-ESQUADRIAS.pdf" TargetMode="External"/><Relationship Id="rId4455" Type="http://schemas.openxmlformats.org/officeDocument/2006/relationships/hyperlink" Target="https://www.caixa.gov.br/Downloads/sinapi-cadernos-tecnicos/SINAPI-CT-GUARDA-CORPO-CORRIMAO-E-GRADE-PARA-ESQUADRIAS.pdf" TargetMode="External"/><Relationship Id="rId4456" Type="http://schemas.openxmlformats.org/officeDocument/2006/relationships/hyperlink" Target="https://www.caixa.gov.br/Downloads/sinapi-cadernos-tecnicos/SINAPI-CT-GUARDA-CORPO-CORRIMAO-E-GRADE-PARA-ESQUADRIAS.pdf" TargetMode="External"/><Relationship Id="rId4457" Type="http://schemas.openxmlformats.org/officeDocument/2006/relationships/hyperlink" Target="https://www.caixa.gov.br/Downloads/sinapi-cadernos-tecnicos/SINAPI-CT-GUARDA-CORPO-CORRIMAO-E-GRADE-PARA-ESQUADRIAS.pdf" TargetMode="External"/><Relationship Id="rId4458" Type="http://schemas.openxmlformats.org/officeDocument/2006/relationships/hyperlink" Target="https://www.caixa.gov.br/Downloads/sinapi-cadernos-tecnicos/SINAPI-CT-GUARDA-CORPO-CORRIMAO-E-GRADE-PARA-ESQUADRIAS.pdf" TargetMode="External"/><Relationship Id="rId4459" Type="http://schemas.openxmlformats.org/officeDocument/2006/relationships/hyperlink" Target="https://www.caixa.gov.br/Downloads/sinapi-cadernos-tecnicos/SINAPI-CT-GUARDA-CORPO-CORRIMAO-E-GRADE-PARA-ESQUADRIAS.pdf" TargetMode="External"/><Relationship Id="rId4460" Type="http://schemas.openxmlformats.org/officeDocument/2006/relationships/hyperlink" Target="https://www.caixa.gov.br/Downloads/sinapi-cadernos-tecnicos/SINAPI-CT-GUARDA-CORPO-CORRIMAO-E-GRADE-PARA-ESQUADRIAS.pdf" TargetMode="External"/><Relationship Id="rId4461" Type="http://schemas.openxmlformats.org/officeDocument/2006/relationships/hyperlink" Target="https://www.caixa.gov.br/Downloads/sinapi-cadernos-tecnicos/SINAPI-CT-GUARDA-CORPO-CORRIMAO-E-GRADE-PARA-ESQUADRIAS.pdf" TargetMode="External"/><Relationship Id="rId4462" Type="http://schemas.openxmlformats.org/officeDocument/2006/relationships/hyperlink" Target="https://www.caixa.gov.br/Downloads/sinapi-cadernos-tecnicos/SINAPI-CT-GUARDA-CORPO-CORRIMAO-E-GRADE-PARA-ESQUADRIAS.pdf" TargetMode="External"/><Relationship Id="rId4463" Type="http://schemas.openxmlformats.org/officeDocument/2006/relationships/hyperlink" Target="https://www.caixa.gov.br/Downloads/sinapi-cadernos-tecnicos/SINAPI-CT-GUARDA-CORPO-CORRIMAO-E-GRADE-PARA-ESQUADRIAS.pdf" TargetMode="External"/><Relationship Id="rId4464" Type="http://schemas.openxmlformats.org/officeDocument/2006/relationships/hyperlink" Target="https://www.caixa.gov.br/Downloads/sinapi-cadernos-tecnicos/SINAPI-CT-GUARDA-CORPO-CORRIMAO-E-GRADE-PARA-ESQUADRIAS.pdf" TargetMode="External"/><Relationship Id="rId4465" Type="http://schemas.openxmlformats.org/officeDocument/2006/relationships/hyperlink" Target="https://www.caixa.gov.br/Downloads/sinapi-cadernos-tecnicos/SINAPI-CT-GUARDA-CORPO-CORRIMAO-E-GRADE-PARA-ESQUADRIAS.pdf" TargetMode="External"/><Relationship Id="rId4466" Type="http://schemas.openxmlformats.org/officeDocument/2006/relationships/hyperlink" Target="https://www.caixa.gov.br/Downloads/sinapi-cadernos-tecnicos/SINAPI-CT-GUIAS-E-SARJETAS.pdf" TargetMode="External"/><Relationship Id="rId4467" Type="http://schemas.openxmlformats.org/officeDocument/2006/relationships/hyperlink" Target="https://www.caixa.gov.br/Downloads/sinapi-cadernos-tecnicos/SINAPI-CT-GUIAS-E-SARJETAS.pdf" TargetMode="External"/><Relationship Id="rId4468" Type="http://schemas.openxmlformats.org/officeDocument/2006/relationships/hyperlink" Target="https://www.caixa.gov.br/Downloads/sinapi-cadernos-tecnicos/SINAPI-CT-GUIAS-E-SARJETAS.pdf" TargetMode="External"/><Relationship Id="rId4469" Type="http://schemas.openxmlformats.org/officeDocument/2006/relationships/hyperlink" Target="https://www.caixa.gov.br/Downloads/sinapi-cadernos-tecnicos/SINAPI-CT-GUIAS-E-SARJETAS.pdf" TargetMode="External"/><Relationship Id="rId4470" Type="http://schemas.openxmlformats.org/officeDocument/2006/relationships/hyperlink" Target="https://www.caixa.gov.br/Downloads/sinapi-cadernos-tecnicos/SINAPI-CT-GUIAS-E-SARJETAS.pdf" TargetMode="External"/><Relationship Id="rId4471" Type="http://schemas.openxmlformats.org/officeDocument/2006/relationships/hyperlink" Target="https://www.caixa.gov.br/Downloads/sinapi-cadernos-tecnicos/SINAPI-CT-GUIAS-E-SARJETAS.pdf" TargetMode="External"/><Relationship Id="rId4472" Type="http://schemas.openxmlformats.org/officeDocument/2006/relationships/hyperlink" Target="https://www.caixa.gov.br/Downloads/sinapi-cadernos-tecnicos/SINAPI-CT-GUIAS-E-SARJETAS.pdf" TargetMode="External"/><Relationship Id="rId4473" Type="http://schemas.openxmlformats.org/officeDocument/2006/relationships/hyperlink" Target="https://www.caixa.gov.br/Downloads/sinapi-cadernos-tecnicos/SINAPI-CT-GUIAS-E-SARJETAS.pdf" TargetMode="External"/><Relationship Id="rId4474" Type="http://schemas.openxmlformats.org/officeDocument/2006/relationships/hyperlink" Target="https://www.caixa.gov.br/Downloads/sinapi-cadernos-tecnicos/SINAPI-CT-GUIAS-E-SARJETAS.pdf" TargetMode="External"/><Relationship Id="rId4475" Type="http://schemas.openxmlformats.org/officeDocument/2006/relationships/hyperlink" Target="https://www.caixa.gov.br/Downloads/sinapi-cadernos-tecnicos/SINAPI-CT-GUIAS-E-SARJETAS.pdf" TargetMode="External"/><Relationship Id="rId4476" Type="http://schemas.openxmlformats.org/officeDocument/2006/relationships/hyperlink" Target="https://www.caixa.gov.br/Downloads/sinapi-cadernos-tecnicos/SINAPI-CT-GUIAS-E-SARJETAS.pdf" TargetMode="External"/><Relationship Id="rId4477" Type="http://schemas.openxmlformats.org/officeDocument/2006/relationships/hyperlink" Target="https://www.caixa.gov.br/Downloads/sinapi-cadernos-tecnicos/SINAPI-CT-GUIAS-E-SARJETAS.pdf" TargetMode="External"/><Relationship Id="rId4478" Type="http://schemas.openxmlformats.org/officeDocument/2006/relationships/hyperlink" Target="https://www.caixa.gov.br/Downloads/sinapi-cadernos-tecnicos/SINAPI-CT-GUIAS-E-SARJETAS.pdf" TargetMode="External"/><Relationship Id="rId4479" Type="http://schemas.openxmlformats.org/officeDocument/2006/relationships/hyperlink" Target="https://www.caixa.gov.br/Downloads/sinapi-cadernos-tecnicos/SINAPI-CT-GUIAS-E-SARJETAS.pdf" TargetMode="External"/><Relationship Id="rId4480" Type="http://schemas.openxmlformats.org/officeDocument/2006/relationships/hyperlink" Target="https://www.caixa.gov.br/Downloads/sinapi-cadernos-tecnicos/SINAPI-CT-GUIAS-E-SARJETAS.pdf" TargetMode="External"/><Relationship Id="rId4481" Type="http://schemas.openxmlformats.org/officeDocument/2006/relationships/hyperlink" Target="https://www.caixa.gov.br/Downloads/sinapi-cadernos-tecnicos/SINAPI-CT-GUIAS-E-SARJETAS.pdf" TargetMode="External"/><Relationship Id="rId4482" Type="http://schemas.openxmlformats.org/officeDocument/2006/relationships/hyperlink" Target="https://www.caixa.gov.br/Downloads/sinapi-cadernos-tecnicos/SINAPI-CT-GUIAS-E-SARJETAS.pdf" TargetMode="External"/><Relationship Id="rId4483" Type="http://schemas.openxmlformats.org/officeDocument/2006/relationships/hyperlink" Target="https://www.caixa.gov.br/Downloads/sinapi-cadernos-tecnicos/SINAPI-CT-GUIAS-E-SARJETAS.pdf" TargetMode="External"/><Relationship Id="rId4484" Type="http://schemas.openxmlformats.org/officeDocument/2006/relationships/hyperlink" Target="https://www.caixa.gov.br/Downloads/sinapi-cadernos-tecnicos/SINAPI-CT-GUIAS-E-SARJETAS.pdf" TargetMode="External"/><Relationship Id="rId4485" Type="http://schemas.openxmlformats.org/officeDocument/2006/relationships/hyperlink" Target="https://www.caixa.gov.br/Downloads/sinapi-cadernos-tecnicos/SINAPI-CT-GUIAS-E-SARJETAS.pdf" TargetMode="External"/><Relationship Id="rId4486" Type="http://schemas.openxmlformats.org/officeDocument/2006/relationships/hyperlink" Target="https://www.caixa.gov.br/Downloads/sinapi-cadernos-tecnicos/SINAPI-CT-GUIAS-E-SARJETAS.pdf" TargetMode="External"/><Relationship Id="rId4487" Type="http://schemas.openxmlformats.org/officeDocument/2006/relationships/hyperlink" Target="https://www.caixa.gov.br/Downloads/sinapi-cadernos-tecnicos/SINAPI-CT-GUIAS-E-SARJETAS.pdf" TargetMode="External"/><Relationship Id="rId4488" Type="http://schemas.openxmlformats.org/officeDocument/2006/relationships/hyperlink" Target="https://www.caixa.gov.br/Downloads/sinapi-cadernos-tecnicos/SINAPI-CT-GUIAS-E-SARJETAS.pdf" TargetMode="External"/><Relationship Id="rId4489" Type="http://schemas.openxmlformats.org/officeDocument/2006/relationships/hyperlink" Target="https://www.caixa.gov.br/Downloads/sinapi-cadernos-tecnicos/SINAPI-CT-GUIAS-E-SARJETAS.pdf" TargetMode="External"/><Relationship Id="rId4490" Type="http://schemas.openxmlformats.org/officeDocument/2006/relationships/hyperlink" Target="https://www.caixa.gov.br/Downloads/sinapi-cadernos-tecnicos/SINAPI-CT-GUIAS-E-SARJETAS.pdf" TargetMode="External"/><Relationship Id="rId4491" Type="http://schemas.openxmlformats.org/officeDocument/2006/relationships/hyperlink" Target="https://www.caixa.gov.br/Downloads/sinapi-cadernos-tecnicos/SINAPI-CT-GUIAS-E-SARJETAS.pdf" TargetMode="External"/><Relationship Id="rId4492" Type="http://schemas.openxmlformats.org/officeDocument/2006/relationships/hyperlink" Target="https://www.caixa.gov.br/Downloads/sinapi-cadernos-tecnicos/SINAPI-CT-GUIAS-E-SARJETAS.pdf" TargetMode="External"/><Relationship Id="rId4493" Type="http://schemas.openxmlformats.org/officeDocument/2006/relationships/hyperlink" Target="https://www.caixa.gov.br/Downloads/sinapi-cadernos-tecnicos/SINAPI-CT-GUIAS-E-SARJETAS.pdf" TargetMode="External"/><Relationship Id="rId4494" Type="http://schemas.openxmlformats.org/officeDocument/2006/relationships/hyperlink" Target="https://www.caixa.gov.br/Downloads/sinapi-cadernos-tecnicos/SINAPI-CT-GUIAS-E-SARJETAS.pdf" TargetMode="External"/><Relationship Id="rId4495" Type="http://schemas.openxmlformats.org/officeDocument/2006/relationships/hyperlink" Target="https://www.caixa.gov.br/Downloads/sinapi-cadernos-tecnicos/SINAPI-CT-GUIAS-E-SARJETAS.pdf" TargetMode="External"/><Relationship Id="rId4496" Type="http://schemas.openxmlformats.org/officeDocument/2006/relationships/hyperlink" Target="https://www.caixa.gov.br/Downloads/sinapi-cadernos-tecnicos/SINAPI-CT-GUIAS-E-SARJETAS.pdf" TargetMode="External"/><Relationship Id="rId4497" Type="http://schemas.openxmlformats.org/officeDocument/2006/relationships/hyperlink" Target="https://www.caixa.gov.br/Downloads/sinapi-cadernos-tecnicos/SINAPI-CT-GUIAS-E-SARJETAS.pdf" TargetMode="External"/><Relationship Id="rId4498" Type="http://schemas.openxmlformats.org/officeDocument/2006/relationships/hyperlink" Target="https://www.caixa.gov.br/Downloads/sinapi-cadernos-tecnicos/SINAPI-CT-GUIAS-E-SARJETAS.pdf" TargetMode="External"/><Relationship Id="rId4499" Type="http://schemas.openxmlformats.org/officeDocument/2006/relationships/hyperlink" Target="https://www.caixa.gov.br/Downloads/sinapi-cadernos-tecnicos/SINAPI-CT-GUIAS-E-SARJETAS.pdf" TargetMode="External"/><Relationship Id="rId4500" Type="http://schemas.openxmlformats.org/officeDocument/2006/relationships/hyperlink" Target="https://www.caixa.gov.br/Downloads/sinapi-cadernos-tecnicos/SINAPI-CT-ILUMINACAO-PREDIAL-E-MONITORAMENTO.pdf" TargetMode="External"/><Relationship Id="rId4501" Type="http://schemas.openxmlformats.org/officeDocument/2006/relationships/hyperlink" Target="https://www.caixa.gov.br/Downloads/sinapi-cadernos-tecnicos/SINAPI-CT-ILUMINACAO-PREDIAL-E-MONITORAMENTO.pdf" TargetMode="External"/><Relationship Id="rId4502" Type="http://schemas.openxmlformats.org/officeDocument/2006/relationships/hyperlink" Target="https://www.caixa.gov.br/Downloads/sinapi-cadernos-tecnicos/SINAPI-CT-ILUMINACAO-PREDIAL-E-MONITORAMENTO.pdf" TargetMode="External"/><Relationship Id="rId4503" Type="http://schemas.openxmlformats.org/officeDocument/2006/relationships/hyperlink" Target="https://www.caixa.gov.br/Downloads/sinapi-cadernos-tecnicos/SINAPI-CT-ILUMINACAO-PREDIAL-E-MONITORAMENTO.pdf" TargetMode="External"/><Relationship Id="rId4504" Type="http://schemas.openxmlformats.org/officeDocument/2006/relationships/hyperlink" Target="https://www.caixa.gov.br/Downloads/sinapi-cadernos-tecnicos/SINAPI-CT-ILUMINACAO-PREDIAL-E-MONITORAMENTO.pdf" TargetMode="External"/><Relationship Id="rId4505" Type="http://schemas.openxmlformats.org/officeDocument/2006/relationships/hyperlink" Target="https://www.caixa.gov.br/Downloads/sinapi-cadernos-tecnicos/SINAPI-CT-ILUMINACAO-PREDIAL-E-MONITORAMENTO.pdf" TargetMode="External"/><Relationship Id="rId4506" Type="http://schemas.openxmlformats.org/officeDocument/2006/relationships/hyperlink" Target="https://www.caixa.gov.br/Downloads/sinapi-cadernos-tecnicos/SINAPI-CT-ILUMINACAO-PREDIAL-E-MONITORAMENTO.pdf" TargetMode="External"/><Relationship Id="rId4507" Type="http://schemas.openxmlformats.org/officeDocument/2006/relationships/hyperlink" Target="https://www.caixa.gov.br/Downloads/sinapi-cadernos-tecnicos/SINAPI-CT-ILUMINACAO-PREDIAL-E-MONITORAMENTO.pdf" TargetMode="External"/><Relationship Id="rId4508" Type="http://schemas.openxmlformats.org/officeDocument/2006/relationships/hyperlink" Target="https://www.caixa.gov.br/Downloads/sinapi-cadernos-tecnicos/SINAPI-CT-ILUMINACAO-PREDIAL-E-MONITORAMENTO.pdf" TargetMode="External"/><Relationship Id="rId4509" Type="http://schemas.openxmlformats.org/officeDocument/2006/relationships/hyperlink" Target="https://www.caixa.gov.br/Downloads/sinapi-cadernos-tecnicos/SINAPI-CT-ILUMINACAO-PREDIAL-E-MONITORAMENTO.pdf" TargetMode="External"/><Relationship Id="rId4510" Type="http://schemas.openxmlformats.org/officeDocument/2006/relationships/hyperlink" Target="https://www.caixa.gov.br/Downloads/sinapi-cadernos-tecnicos/SINAPI-CT-ILUMINACAO-PREDIAL-E-MONITORAMENTO.pdf" TargetMode="External"/><Relationship Id="rId4511" Type="http://schemas.openxmlformats.org/officeDocument/2006/relationships/hyperlink" Target="https://www.caixa.gov.br/Downloads/sinapi-cadernos-tecnicos/SINAPI-CT-ILUMINACAO-PREDIAL-E-MONITORAMENTO.pdf" TargetMode="External"/><Relationship Id="rId4512" Type="http://schemas.openxmlformats.org/officeDocument/2006/relationships/hyperlink" Target="https://www.caixa.gov.br/Downloads/sinapi-cadernos-tecnicos/SINAPI-CT-ILUMINACAO-PREDIAL-E-MONITORAMENTO.pdf" TargetMode="External"/><Relationship Id="rId4513" Type="http://schemas.openxmlformats.org/officeDocument/2006/relationships/hyperlink" Target="https://www.caixa.gov.br/Downloads/sinapi-cadernos-tecnicos/SINAPI-CT-ILUMINACAO-PREDIAL-E-MONITORAMENTO.pdf" TargetMode="External"/><Relationship Id="rId4514" Type="http://schemas.openxmlformats.org/officeDocument/2006/relationships/hyperlink" Target="https://www.caixa.gov.br/Downloads/sinapi-cadernos-tecnicos/SINAPI-CT-ILUMINACAO-PREDIAL-E-MONITORAMENTO.pdf" TargetMode="External"/><Relationship Id="rId4515" Type="http://schemas.openxmlformats.org/officeDocument/2006/relationships/hyperlink" Target="https://www.caixa.gov.br/Downloads/sinapi-cadernos-tecnicos/SINAPI-CT-ILUMINACAO-PREDIAL-E-MONITORAMENTO.pdf" TargetMode="External"/><Relationship Id="rId4516" Type="http://schemas.openxmlformats.org/officeDocument/2006/relationships/hyperlink" Target="https://www.caixa.gov.br/Downloads/sinapi-cadernos-tecnicos/SINAPI-CT-ILUMINACAO-PREDIAL-E-MONITORAMENTO.pdf" TargetMode="External"/><Relationship Id="rId4517" Type="http://schemas.openxmlformats.org/officeDocument/2006/relationships/hyperlink" Target="https://www.caixa.gov.br/Downloads/sinapi-cadernos-tecnicos/SINAPI-CT-ILUMINACAO-PREDIAL-E-MONITORAMENTO.pdf" TargetMode="External"/><Relationship Id="rId4518" Type="http://schemas.openxmlformats.org/officeDocument/2006/relationships/hyperlink" Target="https://www.caixa.gov.br/Downloads/sinapi-cadernos-tecnicos/SINAPI-CT-ILUMINACAO-PREDIAL-E-MONITORAMENTO.pdf" TargetMode="External"/><Relationship Id="rId4519" Type="http://schemas.openxmlformats.org/officeDocument/2006/relationships/hyperlink" Target="https://www.caixa.gov.br/Downloads/sinapi-cadernos-tecnicos/SINAPI-CT-ILUMINACAO-PREDIAL-E-MONITORAMENTO.pdf" TargetMode="External"/><Relationship Id="rId4520" Type="http://schemas.openxmlformats.org/officeDocument/2006/relationships/hyperlink" Target="https://www.caixa.gov.br/Downloads/sinapi-cadernos-tecnicos/SINAPI-CT-ILUMINACAO-PREDIAL-E-MONITORAMENTO.pdf" TargetMode="External"/><Relationship Id="rId4521" Type="http://schemas.openxmlformats.org/officeDocument/2006/relationships/hyperlink" Target="https://www.caixa.gov.br/Downloads/sinapi-cadernos-tecnicos/SINAPI-CT-ILUMINACAO-PREDIAL-E-MONITORAMENTO.pdf" TargetMode="External"/><Relationship Id="rId4522" Type="http://schemas.openxmlformats.org/officeDocument/2006/relationships/hyperlink" Target="https://www.caixa.gov.br/Downloads/sinapi-cadernos-tecnicos/SINAPI-CT-ILUMINACAO-PREDIAL-E-MONITORAMENTO.pdf" TargetMode="External"/><Relationship Id="rId4523" Type="http://schemas.openxmlformats.org/officeDocument/2006/relationships/hyperlink" Target="https://www.caixa.gov.br/Downloads/sinapi-cadernos-tecnicos/SINAPI-CT-ILUMINACAO-PREDIAL-E-MONITORAMENTO.pdf" TargetMode="External"/><Relationship Id="rId4524" Type="http://schemas.openxmlformats.org/officeDocument/2006/relationships/hyperlink" Target="https://www.caixa.gov.br/Downloads/sinapi-cadernos-tecnicos/SINAPI-CT-ILUMINACAO-PREDIAL-E-MONITORAMENTO.pdf" TargetMode="External"/><Relationship Id="rId4525" Type="http://schemas.openxmlformats.org/officeDocument/2006/relationships/hyperlink" Target="https://www.caixa.gov.br/Downloads/sinapi-cadernos-tecnicos/SINAPI-CT-ILUMINACAO-PREDIAL-E-MONITORAMENTO.pdf" TargetMode="External"/><Relationship Id="rId4526" Type="http://schemas.openxmlformats.org/officeDocument/2006/relationships/hyperlink" Target="https://www.caixa.gov.br/Downloads/sinapi-cadernos-tecnicos/SINAPI-CT-ILUMINACAO-PREDIAL-E-MONITORAMENTO.pdf" TargetMode="External"/><Relationship Id="rId4527" Type="http://schemas.openxmlformats.org/officeDocument/2006/relationships/hyperlink" Target="https://www.caixa.gov.br/Downloads/sinapi-cadernos-tecnicos/SINAPI-CT-ILUMINACAO-PREDIAL-E-MONITORAMENTO.pdf" TargetMode="External"/><Relationship Id="rId4528" Type="http://schemas.openxmlformats.org/officeDocument/2006/relationships/hyperlink" Target="https://www.caixa.gov.br/Downloads/sinapi-cadernos-tecnicos/SINAPI-CT-ILUMINACAO-PREDIAL-E-MONITORAMENTO.pdf" TargetMode="External"/><Relationship Id="rId4529" Type="http://schemas.openxmlformats.org/officeDocument/2006/relationships/hyperlink" Target="https://www.caixa.gov.br/Downloads/sinapi-cadernos-tecnicos/SINAPI-CT-ILUMINACAO-PREDIAL-E-MONITORAMENTO.pdf" TargetMode="External"/><Relationship Id="rId4530" Type="http://schemas.openxmlformats.org/officeDocument/2006/relationships/hyperlink" Target="https://www.caixa.gov.br/Downloads/sinapi-cadernos-tecnicos/SINAPI-CT-ILUMINACAO-PREDIAL-E-MONITORAMENTO.pdf" TargetMode="External"/><Relationship Id="rId4531" Type="http://schemas.openxmlformats.org/officeDocument/2006/relationships/hyperlink" Target="https://www.caixa.gov.br/Downloads/sinapi-cadernos-tecnicos/SINAPI-CT-ILUMINACAO-PREDIAL-E-MONITORAMENTO.pdf" TargetMode="External"/><Relationship Id="rId4532" Type="http://schemas.openxmlformats.org/officeDocument/2006/relationships/hyperlink" Target="https://www.caixa.gov.br/Downloads/sinapi-cadernos-tecnicos/SINAPI-CT-ILUMINACAO-PREDIAL-E-MONITORAMENTO.pdf" TargetMode="External"/><Relationship Id="rId4533" Type="http://schemas.openxmlformats.org/officeDocument/2006/relationships/hyperlink" Target="https://www.caixa.gov.br/Downloads/sinapi-cadernos-tecnicos/SINAPI-CT-ILUMINACAO-PREDIAL-E-MONITORAMENTO.pdf" TargetMode="External"/><Relationship Id="rId4534" Type="http://schemas.openxmlformats.org/officeDocument/2006/relationships/hyperlink" Target="https://www.caixa.gov.br/Downloads/sinapi-cadernos-tecnicos/SINAPI-CT-ILUMINACAO-PREDIAL-E-MONITORAMENTO.pdf" TargetMode="External"/><Relationship Id="rId4535" Type="http://schemas.openxmlformats.org/officeDocument/2006/relationships/hyperlink" Target="https://www.caixa.gov.br/Downloads/sinapi-cadernos-tecnicos/SINAPI-CT-ILUMINACAO-PREDIAL-E-MONITORAMENTO.pdf" TargetMode="External"/><Relationship Id="rId4536" Type="http://schemas.openxmlformats.org/officeDocument/2006/relationships/hyperlink" Target="https://www.caixa.gov.br/Downloads/sinapi-cadernos-tecnicos/SINAPI-CT-ILUMINACAO-PREDIAL-E-MONITORAMENTO.pdf" TargetMode="External"/><Relationship Id="rId4537" Type="http://schemas.openxmlformats.org/officeDocument/2006/relationships/hyperlink" Target="https://www.caixa.gov.br/Downloads/sinapi-cadernos-tecnicos/SINAPI-CT-ILUMINACAO-PREDIAL-E-MONITORAMENTO.pdf" TargetMode="External"/><Relationship Id="rId4538" Type="http://schemas.openxmlformats.org/officeDocument/2006/relationships/hyperlink" Target="https://www.caixa.gov.br/Downloads/sinapi-cadernos-tecnicos/SINAPI-CT-ILUMINACAO-PREDIAL-E-MONITORAMENTO.pdf" TargetMode="External"/><Relationship Id="rId4539" Type="http://schemas.openxmlformats.org/officeDocument/2006/relationships/hyperlink" Target="https://www.caixa.gov.br/Downloads/sinapi-cadernos-tecnicos/SINAPI-CT-ILUMINACAO-PREDIAL-E-MONITORAMENTO.pdf" TargetMode="External"/><Relationship Id="rId4540" Type="http://schemas.openxmlformats.org/officeDocument/2006/relationships/hyperlink" Target="https://www.caixa.gov.br/Downloads/sinapi-cadernos-tecnicos/SINAPI-CT-ILUMINACAO-PREDIAL-E-MONITORAMENTO.pdf" TargetMode="External"/><Relationship Id="rId4541" Type="http://schemas.openxmlformats.org/officeDocument/2006/relationships/hyperlink" Target="https://www.caixa.gov.br/Downloads/sinapi-cadernos-tecnicos/SINAPI-CT-ILUMINACAO-PREDIAL-E-MONITORAMENTO.pdf" TargetMode="External"/><Relationship Id="rId4542" Type="http://schemas.openxmlformats.org/officeDocument/2006/relationships/hyperlink" Target="https://www.caixa.gov.br/Downloads/sinapi-cadernos-tecnicos/SINAPI-CT-ILUMINACAO-PREDIAL-E-MONITORAMENTO.pdf" TargetMode="External"/><Relationship Id="rId4543" Type="http://schemas.openxmlformats.org/officeDocument/2006/relationships/hyperlink" Target="https://www.caixa.gov.br/Downloads/sinapi-cadernos-tecnicos/SINAPI-CT-ILUMINACAO-PREDIAL-E-MONITORAMENTO.pdf" TargetMode="External"/><Relationship Id="rId4544" Type="http://schemas.openxmlformats.org/officeDocument/2006/relationships/hyperlink" Target="https://www.caixa.gov.br/Downloads/sinapi-cadernos-tecnicos/SINAPI-CT-ILUMINACAO-PREDIAL-E-MONITORAMENTO.pdf" TargetMode="External"/><Relationship Id="rId4545" Type="http://schemas.openxmlformats.org/officeDocument/2006/relationships/hyperlink" Target="https://www.caixa.gov.br/Downloads/sinapi-cadernos-tecnicos/SINAPI-CT-ILUMINACAO-PREDIAL-E-MONITORAMENTO.pdf" TargetMode="External"/><Relationship Id="rId4546" Type="http://schemas.openxmlformats.org/officeDocument/2006/relationships/hyperlink" Target="https://www.caixa.gov.br/Downloads/sinapi-cadernos-tecnicos/SINAPI-CT-IMPERMEABILIZACAO-PROTECAO-MECANICA-E-TRATAMENTO-DE-JUNTA.pdf" TargetMode="External"/><Relationship Id="rId4547" Type="http://schemas.openxmlformats.org/officeDocument/2006/relationships/hyperlink" Target="https://www.caixa.gov.br/Downloads/sinapi-cadernos-tecnicos/SINAPI-CT-IMPERMEABILIZACAO-PROTECAO-MECANICA-E-TRATAMENTO-DE-JUNTA.pdf" TargetMode="External"/><Relationship Id="rId4548" Type="http://schemas.openxmlformats.org/officeDocument/2006/relationships/hyperlink" Target="https://www.caixa.gov.br/Downloads/sinapi-cadernos-tecnicos/SINAPI-CT-IMPERMEABILIZACAO-PROTECAO-MECANICA-E-TRATAMENTO-DE-JUNTA.pdf" TargetMode="External"/><Relationship Id="rId4549" Type="http://schemas.openxmlformats.org/officeDocument/2006/relationships/hyperlink" Target="https://www.caixa.gov.br/Downloads/sinapi-cadernos-tecnicos/SINAPI-CT-IMPERMEABILIZACAO-PROTECAO-MECANICA-E-TRATAMENTO-DE-JUNTA.pdf" TargetMode="External"/><Relationship Id="rId4550" Type="http://schemas.openxmlformats.org/officeDocument/2006/relationships/hyperlink" Target="https://www.caixa.gov.br/Downloads/sinapi-cadernos-tecnicos/SINAPI-CT-IMPERMEABILIZACAO-PROTECAO-MECANICA-E-TRATAMENTO-DE-JUNTA.pdf" TargetMode="External"/><Relationship Id="rId4551" Type="http://schemas.openxmlformats.org/officeDocument/2006/relationships/hyperlink" Target="https://www.caixa.gov.br/Downloads/sinapi-cadernos-tecnicos/SINAPI-CT-IMPERMEABILIZACAO-PROTECAO-MECANICA-E-TRATAMENTO-DE-JUNTA.pdf" TargetMode="External"/><Relationship Id="rId4552" Type="http://schemas.openxmlformats.org/officeDocument/2006/relationships/hyperlink" Target="https://www.caixa.gov.br/Downloads/sinapi-cadernos-tecnicos/SINAPI-CT-IMPERMEABILIZACAO-PROTECAO-MECANICA-E-TRATAMENTO-DE-JUNTA.pdf" TargetMode="External"/><Relationship Id="rId4553" Type="http://schemas.openxmlformats.org/officeDocument/2006/relationships/hyperlink" Target="https://www.caixa.gov.br/Downloads/sinapi-cadernos-tecnicos/SINAPI-CT-IMPERMEABILIZACAO-PROTECAO-MECANICA-E-TRATAMENTO-DE-JUNTA.pdf" TargetMode="External"/><Relationship Id="rId4554" Type="http://schemas.openxmlformats.org/officeDocument/2006/relationships/hyperlink" Target="https://www.caixa.gov.br/Downloads/sinapi-cadernos-tecnicos/SINAPI-CT-IMPERMEABILIZACAO-PROTECAO-MECANICA-E-TRATAMENTO-DE-JUNTA.pdf" TargetMode="External"/><Relationship Id="rId4555" Type="http://schemas.openxmlformats.org/officeDocument/2006/relationships/hyperlink" Target="https://www.caixa.gov.br/Downloads/sinapi-cadernos-tecnicos/SINAPI-CT-IMPERMEABILIZACAO-PROTECAO-MECANICA-E-TRATAMENTO-DE-JUNTA.pdf" TargetMode="External"/><Relationship Id="rId4556" Type="http://schemas.openxmlformats.org/officeDocument/2006/relationships/hyperlink" Target="https://www.caixa.gov.br/Downloads/sinapi-cadernos-tecnicos/SINAPI-CT-IMPERMEABILIZACAO-PROTECAO-MECANICA-E-TRATAMENTO-DE-JUNTA.pdf" TargetMode="External"/><Relationship Id="rId4557" Type="http://schemas.openxmlformats.org/officeDocument/2006/relationships/hyperlink" Target="https://www.caixa.gov.br/Downloads/sinapi-cadernos-tecnicos/SINAPI-CT-IMPERMEABILIZACAO-PROTECAO-MECANICA-E-TRATAMENTO-DE-JUNTA.pdf" TargetMode="External"/><Relationship Id="rId4558" Type="http://schemas.openxmlformats.org/officeDocument/2006/relationships/hyperlink" Target="https://www.caixa.gov.br/Downloads/sinapi-cadernos-tecnicos/SINAPI-CT-IMPERMEABILIZACAO-PROTECAO-MECANICA-E-TRATAMENTO-DE-JUNTA.pdf" TargetMode="External"/><Relationship Id="rId4559" Type="http://schemas.openxmlformats.org/officeDocument/2006/relationships/hyperlink" Target="https://www.caixa.gov.br/Downloads/sinapi-cadernos-tecnicos/SINAPI-CT-IMPERMEABILIZACAO-PROTECAO-MECANICA-E-TRATAMENTO-DE-JUNTA.pdf" TargetMode="External"/><Relationship Id="rId4560" Type="http://schemas.openxmlformats.org/officeDocument/2006/relationships/hyperlink" Target="https://www.caixa.gov.br/Downloads/sinapi-cadernos-tecnicos/SINAPI-CT-IMPERMEABILIZACAO-PROTECAO-MECANICA-E-TRATAMENTO-DE-JUNTA.pdf" TargetMode="External"/><Relationship Id="rId4561" Type="http://schemas.openxmlformats.org/officeDocument/2006/relationships/hyperlink" Target="https://www.caixa.gov.br/Downloads/sinapi-cadernos-tecnicos/SINAPI-CT-IMPERMEABILIZACAO-PROTECAO-MECANICA-E-TRATAMENTO-DE-JUNTA.pdf" TargetMode="External"/><Relationship Id="rId4562" Type="http://schemas.openxmlformats.org/officeDocument/2006/relationships/hyperlink" Target="https://www.caixa.gov.br/Downloads/sinapi-cadernos-tecnicos/SINAPI-CT-IMPERMEABILIZACAO-PROTECAO-MECANICA-E-TRATAMENTO-DE-JUNTA.pdf" TargetMode="External"/><Relationship Id="rId4563" Type="http://schemas.openxmlformats.org/officeDocument/2006/relationships/hyperlink" Target="https://www.caixa.gov.br/Downloads/sinapi-cadernos-tecnicos/SINAPI-CT-IMPERMEABILIZACAO-PROTECAO-MECANICA-E-TRATAMENTO-DE-JUNTA.pdf" TargetMode="External"/><Relationship Id="rId4564" Type="http://schemas.openxmlformats.org/officeDocument/2006/relationships/hyperlink" Target="https://www.caixa.gov.br/Downloads/sinapi-cadernos-tecnicos/SINAPI-CT-IMPERMEABILIZACAO-PROTECAO-MECANICA-E-TRATAMENTO-DE-JUNTA.pdf" TargetMode="External"/><Relationship Id="rId4565" Type="http://schemas.openxmlformats.org/officeDocument/2006/relationships/hyperlink" Target="https://www.caixa.gov.br/Downloads/sinapi-cadernos-tecnicos/SINAPI-CT-IMPERMEABILIZACAO-PROTECAO-MECANICA-E-TRATAMENTO-DE-JUNTA.pdf" TargetMode="External"/><Relationship Id="rId4566" Type="http://schemas.openxmlformats.org/officeDocument/2006/relationships/hyperlink" Target="https://www.caixa.gov.br/Downloads/sinapi-cadernos-tecnicos/SINAPI-CT-IMPERMEABILIZACAO-PROTECAO-MECANICA-E-TRATAMENTO-DE-JUNTA.pdf" TargetMode="External"/><Relationship Id="rId4567" Type="http://schemas.openxmlformats.org/officeDocument/2006/relationships/hyperlink" Target="https://www.caixa.gov.br/Downloads/sinapi-cadernos-tecnicos/SINAPI-CT-IMPERMEABILIZACAO-PROTECAO-MECANICA-E-TRATAMENTO-DE-JUNTA.pdf" TargetMode="External"/><Relationship Id="rId4568" Type="http://schemas.openxmlformats.org/officeDocument/2006/relationships/hyperlink" Target="https://www.caixa.gov.br/Downloads/sinapi-cadernos-tecnicos/SINAPI-CT-IMPERMEABILIZACAO-PROTECAO-MECANICA-E-TRATAMENTO-DE-JUNTA.pdf" TargetMode="External"/><Relationship Id="rId4569" Type="http://schemas.openxmlformats.org/officeDocument/2006/relationships/hyperlink" Target="https://www.caixa.gov.br/Downloads/sinapi-cadernos-tecnicos/SINAPI-CT-IMPERMEABILIZACAO-PROTECAO-MECANICA-E-TRATAMENTO-DE-JUNTA.pdf" TargetMode="External"/><Relationship Id="rId4570" Type="http://schemas.openxmlformats.org/officeDocument/2006/relationships/hyperlink" Target="https://www.caixa.gov.br/Downloads/sinapi-cadernos-tecnicos/SINAPI-CT-IMPERMEABILIZACAO-PROTECAO-MECANICA-E-TRATAMENTO-DE-JUNTA.pdf" TargetMode="External"/><Relationship Id="rId4571" Type="http://schemas.openxmlformats.org/officeDocument/2006/relationships/hyperlink" Target="https://www.caixa.gov.br/Downloads/sinapi-cadernos-tecnicos/SINAPI-CT-IMPERMEABILIZACAO-PROTECAO-MECANICA-E-TRATAMENTO-DE-JUNTA.pdf" TargetMode="External"/><Relationship Id="rId4572" Type="http://schemas.openxmlformats.org/officeDocument/2006/relationships/hyperlink" Target="https://www.caixa.gov.br/Downloads/sinapi-cadernos-tecnicos/SINAPI-CT-IMPERMEABILIZACAO-PROTECAO-MECANICA-E-TRATAMENTO-DE-JUNTA.pdf" TargetMode="External"/><Relationship Id="rId4573" Type="http://schemas.openxmlformats.org/officeDocument/2006/relationships/hyperlink" Target="https://www.caixa.gov.br/Downloads/sinapi-cadernos-tecnicos/SINAPI-CT-IMPERMEABILIZACAO-PROTECAO-MECANICA-E-TRATAMENTO-DE-JUNTA.pdf" TargetMode="External"/><Relationship Id="rId4574" Type="http://schemas.openxmlformats.org/officeDocument/2006/relationships/hyperlink" Target="https://www.caixa.gov.br/Downloads/sinapi-cadernos-tecnicos/SINAPI-CT-IMPERMEABILIZACAO-PROTECAO-MECANICA-E-TRATAMENTO-DE-JUNTA.pdf" TargetMode="External"/><Relationship Id="rId4575" Type="http://schemas.openxmlformats.org/officeDocument/2006/relationships/hyperlink" Target="https://www.caixa.gov.br/Downloads/sinapi-cadernos-tecnicos/SINAPI-CT-INSTALACOES-ELETRICAS-ELETRODUTOS-EMBUTIDOS-CABOS-CAIXAS-TOMADAS-E-INTERRUPTORES.pdf" TargetMode="External"/><Relationship Id="rId4576" Type="http://schemas.openxmlformats.org/officeDocument/2006/relationships/hyperlink" Target="https://www.caixa.gov.br/Downloads/sinapi-cadernos-tecnicos/SINAPI-CT-INSTALACOES-ELETRICAS-ELETRODUTOS-EMBUTIDOS-CABOS-CAIXAS-TOMADAS-E-INTERRUPTORES.pdf" TargetMode="External"/><Relationship Id="rId4577" Type="http://schemas.openxmlformats.org/officeDocument/2006/relationships/hyperlink" Target="https://www.caixa.gov.br/Downloads/sinapi-cadernos-tecnicos/SINAPI-CT-INSTALACOES-ELETRICAS-ELETRODUTOS-EMBUTIDOS-CABOS-CAIXAS-TOMADAS-E-INTERRUPTORES.pdf" TargetMode="External"/><Relationship Id="rId4578" Type="http://schemas.openxmlformats.org/officeDocument/2006/relationships/hyperlink" Target="https://www.caixa.gov.br/Downloads/sinapi-cadernos-tecnicos/SINAPI-CT-INSTALACOES-ELETRICAS-ELETRODUTOS-EMBUTIDOS-CABOS-CAIXAS-TOMADAS-E-INTERRUPTORES.pdf" TargetMode="External"/><Relationship Id="rId4579" Type="http://schemas.openxmlformats.org/officeDocument/2006/relationships/hyperlink" Target="https://www.caixa.gov.br/Downloads/sinapi-cadernos-tecnicos/SINAPI-CT-INSTALACOES-ELETRICAS-ELETRODUTOS-EMBUTIDOS-CABOS-CAIXAS-TOMADAS-E-INTERRUPTORES.pdf" TargetMode="External"/><Relationship Id="rId4580" Type="http://schemas.openxmlformats.org/officeDocument/2006/relationships/hyperlink" Target="https://www.caixa.gov.br/Downloads/sinapi-cadernos-tecnicos/SINAPI-CT-INSTALACOES-ELETRICAS-ELETRODUTOS-EMBUTIDOS-CABOS-CAIXAS-TOMADAS-E-INTERRUPTORES.pdf" TargetMode="External"/><Relationship Id="rId4581" Type="http://schemas.openxmlformats.org/officeDocument/2006/relationships/hyperlink" Target="https://www.caixa.gov.br/Downloads/sinapi-cadernos-tecnicos/SINAPI-CT-INSTALACOES-ELETRICAS-ELETRODUTOS-EMBUTIDOS-CABOS-CAIXAS-TOMADAS-E-INTERRUPTORES.pdf" TargetMode="External"/><Relationship Id="rId4582" Type="http://schemas.openxmlformats.org/officeDocument/2006/relationships/hyperlink" Target="https://www.caixa.gov.br/Downloads/sinapi-cadernos-tecnicos/SINAPI-CT-INSTALACOES-ELETRICAS-ELETRODUTOS-EMBUTIDOS-CABOS-CAIXAS-TOMADAS-E-INTERRUPTORES.pdf" TargetMode="External"/><Relationship Id="rId4583" Type="http://schemas.openxmlformats.org/officeDocument/2006/relationships/hyperlink" Target="https://www.caixa.gov.br/Downloads/sinapi-cadernos-tecnicos/SINAPI-CT-INSTALACOES-ELETRICAS-ELETRODUTOS-EMBUTIDOS-CABOS-CAIXAS-TOMADAS-E-INTERRUPTORES.pdf" TargetMode="External"/><Relationship Id="rId4584" Type="http://schemas.openxmlformats.org/officeDocument/2006/relationships/hyperlink" Target="https://www.caixa.gov.br/Downloads/sinapi-cadernos-tecnicos/SINAPI-CT-INSTALACOES-ELETRICAS-ELETRODUTOS-EMBUTIDOS-CABOS-CAIXAS-TOMADAS-E-INTERRUPTORES.pdf" TargetMode="External"/><Relationship Id="rId4585" Type="http://schemas.openxmlformats.org/officeDocument/2006/relationships/hyperlink" Target="https://www.caixa.gov.br/Downloads/sinapi-cadernos-tecnicos/SINAPI-CT-INSTALACOES-ELETRICAS-ELETRODUTOS-EMBUTIDOS-CABOS-CAIXAS-TOMADAS-E-INTERRUPTORES.pdf" TargetMode="External"/><Relationship Id="rId4586" Type="http://schemas.openxmlformats.org/officeDocument/2006/relationships/hyperlink" Target="https://www.caixa.gov.br/Downloads/sinapi-cadernos-tecnicos/SINAPI-CT-INSTALACOES-ELETRICAS-ELETRODUTOS-EMBUTIDOS-CABOS-CAIXAS-TOMADAS-E-INTERRUPTORES.pdf" TargetMode="External"/><Relationship Id="rId4587" Type="http://schemas.openxmlformats.org/officeDocument/2006/relationships/hyperlink" Target="https://www.caixa.gov.br/Downloads/sinapi-cadernos-tecnicos/SINAPI-CT-INSTALACOES-ELETRICAS-ELETRODUTOS-EMBUTIDOS-CABOS-CAIXAS-TOMADAS-E-INTERRUPTORES.pdf" TargetMode="External"/><Relationship Id="rId4588" Type="http://schemas.openxmlformats.org/officeDocument/2006/relationships/hyperlink" Target="https://www.caixa.gov.br/Downloads/sinapi-cadernos-tecnicos/SINAPI-CT-INSTALACOES-ELETRICAS-ELETRODUTOS-EMBUTIDOS-CABOS-CAIXAS-TOMADAS-E-INTERRUPTORES.pdf" TargetMode="External"/><Relationship Id="rId4589" Type="http://schemas.openxmlformats.org/officeDocument/2006/relationships/hyperlink" Target="https://www.caixa.gov.br/Downloads/sinapi-cadernos-tecnicos/SINAPI-CT-INSTALACOES-ELETRICAS-ELETRODUTOS-EMBUTIDOS-CABOS-CAIXAS-TOMADAS-E-INTERRUPTORES.pdf" TargetMode="External"/><Relationship Id="rId4590" Type="http://schemas.openxmlformats.org/officeDocument/2006/relationships/hyperlink" Target="https://www.caixa.gov.br/Downloads/sinapi-cadernos-tecnicos/SINAPI-CT-INSTALACOES-ELETRICAS-ELETRODUTOS-EMBUTIDOS-CABOS-CAIXAS-TOMADAS-E-INTERRUPTORES.pdf" TargetMode="External"/><Relationship Id="rId4591" Type="http://schemas.openxmlformats.org/officeDocument/2006/relationships/hyperlink" Target="https://www.caixa.gov.br/Downloads/sinapi-cadernos-tecnicos/SINAPI-CT-INSTALACOES-ELETRICAS-ELETRODUTOS-EMBUTIDOS-CABOS-CAIXAS-TOMADAS-E-INTERRUPTORES.pdf" TargetMode="External"/><Relationship Id="rId4592" Type="http://schemas.openxmlformats.org/officeDocument/2006/relationships/hyperlink" Target="https://www.caixa.gov.br/Downloads/sinapi-cadernos-tecnicos/SINAPI-CT-INSTALACOES-ELETRICAS-ELETRODUTOS-EMBUTIDOS-CABOS-CAIXAS-TOMADAS-E-INTERRUPTORES.pdf" TargetMode="External"/><Relationship Id="rId4593" Type="http://schemas.openxmlformats.org/officeDocument/2006/relationships/hyperlink" Target="https://www.caixa.gov.br/Downloads/sinapi-cadernos-tecnicos/SINAPI-CT-INSTALACOES-ELETRICAS-ELETRODUTOS-EMBUTIDOS-CABOS-CAIXAS-TOMADAS-E-INTERRUPTORES.pdf" TargetMode="External"/><Relationship Id="rId4594" Type="http://schemas.openxmlformats.org/officeDocument/2006/relationships/hyperlink" Target="https://www.caixa.gov.br/Downloads/sinapi-cadernos-tecnicos/SINAPI-CT-INSTALACOES-ELETRICAS-ELETRODUTOS-EMBUTIDOS-CABOS-CAIXAS-TOMADAS-E-INTERRUPTORES.pdf" TargetMode="External"/><Relationship Id="rId4595" Type="http://schemas.openxmlformats.org/officeDocument/2006/relationships/hyperlink" Target="https://www.caixa.gov.br/Downloads/sinapi-cadernos-tecnicos/SINAPI-CT-INSTALACOES-ELETRICAS-ELETRODUTOS-EMBUTIDOS-CABOS-CAIXAS-TOMADAS-E-INTERRUPTORES.pdf" TargetMode="External"/><Relationship Id="rId4596" Type="http://schemas.openxmlformats.org/officeDocument/2006/relationships/hyperlink" Target="https://www.caixa.gov.br/Downloads/sinapi-cadernos-tecnicos/SINAPI-CT-INSTALACOES-ELETRICAS-ELETRODUTOS-EMBUTIDOS-CABOS-CAIXAS-TOMADAS-E-INTERRUPTORES.pdf" TargetMode="External"/><Relationship Id="rId4597" Type="http://schemas.openxmlformats.org/officeDocument/2006/relationships/hyperlink" Target="https://www.caixa.gov.br/Downloads/sinapi-cadernos-tecnicos/SINAPI-CT-INSTALACOES-ELETRICAS-ELETRODUTOS-EMBUTIDOS-CABOS-CAIXAS-TOMADAS-E-INTERRUPTORES.pdf" TargetMode="External"/><Relationship Id="rId4598" Type="http://schemas.openxmlformats.org/officeDocument/2006/relationships/hyperlink" Target="https://www.caixa.gov.br/Downloads/sinapi-cadernos-tecnicos/SINAPI-CT-INSTALACOES-ELETRICAS-ELETRODUTOS-EMBUTIDOS-CABOS-CAIXAS-TOMADAS-E-INTERRUPTORES.pdf" TargetMode="External"/><Relationship Id="rId4599" Type="http://schemas.openxmlformats.org/officeDocument/2006/relationships/hyperlink" Target="https://www.caixa.gov.br/Downloads/sinapi-cadernos-tecnicos/SINAPI-CT-INSTALACOES-ELETRICAS-ELETRODUTOS-EMBUTIDOS-CABOS-CAIXAS-TOMADAS-E-INTERRUPTORES.pdf" TargetMode="External"/><Relationship Id="rId4600" Type="http://schemas.openxmlformats.org/officeDocument/2006/relationships/hyperlink" Target="https://www.caixa.gov.br/Downloads/sinapi-cadernos-tecnicos/SINAPI-CT-INSTALACOES-ELETRICAS-ELETRODUTOS-EMBUTIDOS-CABOS-CAIXAS-TOMADAS-E-INTERRUPTORES.pdf" TargetMode="External"/><Relationship Id="rId4601" Type="http://schemas.openxmlformats.org/officeDocument/2006/relationships/hyperlink" Target="https://www.caixa.gov.br/Downloads/sinapi-cadernos-tecnicos/SINAPI-CT-INSTALACOES-ELETRICAS-ELETRODUTOS-EMBUTIDOS-CABOS-CAIXAS-TOMADAS-E-INTERRUPTORES.pdf" TargetMode="External"/><Relationship Id="rId4602" Type="http://schemas.openxmlformats.org/officeDocument/2006/relationships/hyperlink" Target="https://www.caixa.gov.br/Downloads/sinapi-cadernos-tecnicos/SINAPI-CT-INSTALACOES-ELETRICAS-ELETRODUTOS-EMBUTIDOS-CABOS-CAIXAS-TOMADAS-E-INTERRUPTORES.pdf" TargetMode="External"/><Relationship Id="rId4603" Type="http://schemas.openxmlformats.org/officeDocument/2006/relationships/hyperlink" Target="https://www.caixa.gov.br/Downloads/sinapi-cadernos-tecnicos/SINAPI-CT-INSTALACOES-ELETRICAS-ELETRODUTOS-EMBUTIDOS-CABOS-CAIXAS-TOMADAS-E-INTERRUPTORES.pdf" TargetMode="External"/><Relationship Id="rId4604" Type="http://schemas.openxmlformats.org/officeDocument/2006/relationships/hyperlink" Target="https://www.caixa.gov.br/Downloads/sinapi-cadernos-tecnicos/SINAPI-CT-INSTALACOES-ELETRICAS-ELETRODUTOS-EMBUTIDOS-CABOS-CAIXAS-TOMADAS-E-INTERRUPTORES.pdf" TargetMode="External"/><Relationship Id="rId4605" Type="http://schemas.openxmlformats.org/officeDocument/2006/relationships/hyperlink" Target="https://www.caixa.gov.br/Downloads/sinapi-cadernos-tecnicos/SINAPI-CT-INSTALACOES-ELETRICAS-ELETRODUTOS-EMBUTIDOS-CABOS-CAIXAS-TOMADAS-E-INTERRUPTORES.pdf" TargetMode="External"/><Relationship Id="rId4606" Type="http://schemas.openxmlformats.org/officeDocument/2006/relationships/hyperlink" Target="https://www.caixa.gov.br/Downloads/sinapi-cadernos-tecnicos/SINAPI-CT-INSTALACOES-ELETRICAS-ELETRODUTOS-EMBUTIDOS-CABOS-CAIXAS-TOMADAS-E-INTERRUPTORES.pdf" TargetMode="External"/><Relationship Id="rId4607" Type="http://schemas.openxmlformats.org/officeDocument/2006/relationships/hyperlink" Target="https://www.caixa.gov.br/Downloads/sinapi-cadernos-tecnicos/SINAPI-CT-INSTALACOES-ELETRICAS-ELETRODUTOS-EMBUTIDOS-CABOS-CAIXAS-TOMADAS-E-INTERRUPTORES.pdf" TargetMode="External"/><Relationship Id="rId4608" Type="http://schemas.openxmlformats.org/officeDocument/2006/relationships/hyperlink" Target="https://www.caixa.gov.br/Downloads/sinapi-cadernos-tecnicos/SINAPI-CT-INSTALACOES-ELETRICAS-ELETRODUTOS-EMBUTIDOS-CABOS-CAIXAS-TOMADAS-E-INTERRUPTORES.pdf" TargetMode="External"/><Relationship Id="rId4609" Type="http://schemas.openxmlformats.org/officeDocument/2006/relationships/hyperlink" Target="https://www.caixa.gov.br/Downloads/sinapi-cadernos-tecnicos/SINAPI-CT-INSTALACOES-ELETRICAS-ELETRODUTOS-EMBUTIDOS-CABOS-CAIXAS-TOMADAS-E-INTERRUPTORES.pdf" TargetMode="External"/><Relationship Id="rId4610" Type="http://schemas.openxmlformats.org/officeDocument/2006/relationships/hyperlink" Target="https://www.caixa.gov.br/Downloads/sinapi-cadernos-tecnicos/SINAPI-CT-INSTALACOES-ELETRICAS-ELETRODUTOS-EMBUTIDOS-CABOS-CAIXAS-TOMADAS-E-INTERRUPTORES.pdf" TargetMode="External"/><Relationship Id="rId4611" Type="http://schemas.openxmlformats.org/officeDocument/2006/relationships/hyperlink" Target="https://www.caixa.gov.br/Downloads/sinapi-cadernos-tecnicos/SINAPI-CT-INSTALACOES-ELETRICAS-ELETRODUTOS-EMBUTIDOS-CABOS-CAIXAS-TOMADAS-E-INTERRUPTORES.pdf" TargetMode="External"/><Relationship Id="rId4612" Type="http://schemas.openxmlformats.org/officeDocument/2006/relationships/hyperlink" Target="https://www.caixa.gov.br/Downloads/sinapi-cadernos-tecnicos/SINAPI-CT-INSTALACOES-ELETRICAS-ELETRODUTOS-EMBUTIDOS-CABOS-CAIXAS-TOMADAS-E-INTERRUPTORES.pdf" TargetMode="External"/><Relationship Id="rId4613" Type="http://schemas.openxmlformats.org/officeDocument/2006/relationships/hyperlink" Target="https://www.caixa.gov.br/Downloads/sinapi-cadernos-tecnicos/SINAPI-CT-INSTALACOES-ELETRICAS-ELETRODUTOS-EMBUTIDOS-CABOS-CAIXAS-TOMADAS-E-INTERRUPTORES.pdf" TargetMode="External"/><Relationship Id="rId4614" Type="http://schemas.openxmlformats.org/officeDocument/2006/relationships/hyperlink" Target="https://www.caixa.gov.br/Downloads/sinapi-cadernos-tecnicos/SINAPI-CT-INSTALACOES-ELETRICAS-ELETRODUTOS-EMBUTIDOS-CABOS-CAIXAS-TOMADAS-E-INTERRUPTORES.pdf" TargetMode="External"/><Relationship Id="rId4615" Type="http://schemas.openxmlformats.org/officeDocument/2006/relationships/hyperlink" Target="https://www.caixa.gov.br/Downloads/sinapi-cadernos-tecnicos/SINAPI-CT-INSTALACOES-ELETRICAS-ELETRODUTOS-EMBUTIDOS-CABOS-CAIXAS-TOMADAS-E-INTERRUPTORES.pdf" TargetMode="External"/><Relationship Id="rId4616" Type="http://schemas.openxmlformats.org/officeDocument/2006/relationships/hyperlink" Target="https://www.caixa.gov.br/Downloads/sinapi-cadernos-tecnicos/SINAPI-CT-INSTALACOES-ELETRICAS-ELETRODUTOS-EMBUTIDOS-CABOS-CAIXAS-TOMADAS-E-INTERRUPTORES.pdf" TargetMode="External"/><Relationship Id="rId4617" Type="http://schemas.openxmlformats.org/officeDocument/2006/relationships/hyperlink" Target="https://www.caixa.gov.br/Downloads/sinapi-cadernos-tecnicos/SINAPI-CT-INSTALACOES-ELETRICAS-ELETRODUTOS-EMBUTIDOS-CABOS-CAIXAS-TOMADAS-E-INTERRUPTORES.pdf" TargetMode="External"/><Relationship Id="rId4618" Type="http://schemas.openxmlformats.org/officeDocument/2006/relationships/hyperlink" Target="https://www.caixa.gov.br/Downloads/sinapi-cadernos-tecnicos/SINAPI-CT-INSTALACOES-ELETRICAS-ELETRODUTOS-EMBUTIDOS-CABOS-CAIXAS-TOMADAS-E-INTERRUPTORES.pdf" TargetMode="External"/><Relationship Id="rId4619" Type="http://schemas.openxmlformats.org/officeDocument/2006/relationships/hyperlink" Target="https://www.caixa.gov.br/Downloads/sinapi-cadernos-tecnicos/SINAPI-CT-INSTALACOES-ELETRICAS-ELETRODUTOS-EMBUTIDOS-CABOS-CAIXAS-TOMADAS-E-INTERRUPTORES.pdf" TargetMode="External"/><Relationship Id="rId4620" Type="http://schemas.openxmlformats.org/officeDocument/2006/relationships/hyperlink" Target="https://www.caixa.gov.br/Downloads/sinapi-cadernos-tecnicos/SINAPI-CT-INSTALACOES-ELETRICAS-ELETRODUTOS-EMBUTIDOS-CABOS-CAIXAS-TOMADAS-E-INTERRUPTORES.pdf" TargetMode="External"/><Relationship Id="rId4621" Type="http://schemas.openxmlformats.org/officeDocument/2006/relationships/hyperlink" Target="https://www.caixa.gov.br/Downloads/sinapi-cadernos-tecnicos/SINAPI-CT-INSTALACOES-ELETRICAS-ELETRODUTOS-EMBUTIDOS-CABOS-CAIXAS-TOMADAS-E-INTERRUPTORES.pdf" TargetMode="External"/><Relationship Id="rId4622" Type="http://schemas.openxmlformats.org/officeDocument/2006/relationships/hyperlink" Target="https://www.caixa.gov.br/Downloads/sinapi-cadernos-tecnicos/SINAPI-CT-INSTALACOES-ELETRICAS-ELETRODUTOS-EMBUTIDOS-CABOS-CAIXAS-TOMADAS-E-INTERRUPTORES.pdf" TargetMode="External"/><Relationship Id="rId4623" Type="http://schemas.openxmlformats.org/officeDocument/2006/relationships/hyperlink" Target="https://www.caixa.gov.br/Downloads/sinapi-cadernos-tecnicos/SINAPI-CT-INSTALACOES-ELETRICAS-ELETRODUTOS-EMBUTIDOS-CABOS-CAIXAS-TOMADAS-E-INTERRUPTORES.pdf" TargetMode="External"/><Relationship Id="rId4624" Type="http://schemas.openxmlformats.org/officeDocument/2006/relationships/hyperlink" Target="https://www.caixa.gov.br/Downloads/sinapi-cadernos-tecnicos/SINAPI-CT-INSTALACOES-ELETRICAS-ELETRODUTOS-EMBUTIDOS-CABOS-CAIXAS-TOMADAS-E-INTERRUPTORES.pdf" TargetMode="External"/><Relationship Id="rId4625" Type="http://schemas.openxmlformats.org/officeDocument/2006/relationships/hyperlink" Target="https://www.caixa.gov.br/Downloads/sinapi-cadernos-tecnicos/SINAPI-CT-INSTALACOES-ELETRICAS-ELETRODUTOS-EMBUTIDOS-CABOS-CAIXAS-TOMADAS-E-INTERRUPTORES.pdf" TargetMode="External"/><Relationship Id="rId4626" Type="http://schemas.openxmlformats.org/officeDocument/2006/relationships/hyperlink" Target="https://www.caixa.gov.br/Downloads/sinapi-cadernos-tecnicos/SINAPI-CT-INSTALACOES-ELETRICAS-ELETRODUTOS-EMBUTIDOS-CABOS-CAIXAS-TOMADAS-E-INTERRUPTORES.pdf" TargetMode="External"/><Relationship Id="rId4627" Type="http://schemas.openxmlformats.org/officeDocument/2006/relationships/hyperlink" Target="https://www.caixa.gov.br/Downloads/sinapi-cadernos-tecnicos/SINAPI-CT-INSTALACOES-ELETRICAS-ELETRODUTOS-EMBUTIDOS-CABOS-CAIXAS-TOMADAS-E-INTERRUPTORES.pdf" TargetMode="External"/><Relationship Id="rId4628" Type="http://schemas.openxmlformats.org/officeDocument/2006/relationships/hyperlink" Target="https://www.caixa.gov.br/Downloads/sinapi-cadernos-tecnicos/SINAPI-CT-INSTALACOES-ELETRICAS-ELETRODUTOS-EMBUTIDOS-CABOS-CAIXAS-TOMADAS-E-INTERRUPTORES.pdf" TargetMode="External"/><Relationship Id="rId4629" Type="http://schemas.openxmlformats.org/officeDocument/2006/relationships/hyperlink" Target="https://www.caixa.gov.br/Downloads/sinapi-cadernos-tecnicos/SINAPI-CT-INSTALACOES-ELETRICAS-ELETRODUTOS-EMBUTIDOS-CABOS-CAIXAS-TOMADAS-E-INTERRUPTORES.pdf" TargetMode="External"/><Relationship Id="rId4630" Type="http://schemas.openxmlformats.org/officeDocument/2006/relationships/hyperlink" Target="https://www.caixa.gov.br/Downloads/sinapi-cadernos-tecnicos/SINAPI-CT-INSTALACOES-ELETRICAS-ELETRODUTOS-EMBUTIDOS-CABOS-CAIXAS-TOMADAS-E-INTERRUPTORES.pdf" TargetMode="External"/><Relationship Id="rId4631" Type="http://schemas.openxmlformats.org/officeDocument/2006/relationships/hyperlink" Target="https://www.caixa.gov.br/Downloads/sinapi-cadernos-tecnicos/SINAPI-CT-INSTALACOES-ELETRICAS-ELETRODUTOS-EMBUTIDOS-CABOS-CAIXAS-TOMADAS-E-INTERRUPTORES.pdf" TargetMode="External"/><Relationship Id="rId4632" Type="http://schemas.openxmlformats.org/officeDocument/2006/relationships/hyperlink" Target="https://www.caixa.gov.br/Downloads/sinapi-cadernos-tecnicos/SINAPI-CT-INSTALACOES-ELETRICAS-ELETRODUTOS-EMBUTIDOS-CABOS-CAIXAS-TOMADAS-E-INTERRUPTORES.pdf" TargetMode="External"/><Relationship Id="rId4633" Type="http://schemas.openxmlformats.org/officeDocument/2006/relationships/hyperlink" Target="https://www.caixa.gov.br/Downloads/sinapi-cadernos-tecnicos/SINAPI-CT-INSTALACOES-ELETRICAS-ELETRODUTOS-EMBUTIDOS-CABOS-CAIXAS-TOMADAS-E-INTERRUPTORES.pdf" TargetMode="External"/><Relationship Id="rId4634" Type="http://schemas.openxmlformats.org/officeDocument/2006/relationships/hyperlink" Target="https://www.caixa.gov.br/Downloads/sinapi-cadernos-tecnicos/SINAPI-CT-INSTALACOES-ELETRICAS-ELETRODUTOS-EMBUTIDOS-CABOS-CAIXAS-TOMADAS-E-INTERRUPTORES.pdf" TargetMode="External"/><Relationship Id="rId4635" Type="http://schemas.openxmlformats.org/officeDocument/2006/relationships/hyperlink" Target="https://www.caixa.gov.br/Downloads/sinapi-cadernos-tecnicos/SINAPI-CT-INSTALACOES-ELETRICAS-ELETRODUTOS-EMBUTIDOS-CABOS-CAIXAS-TOMADAS-E-INTERRUPTORES.pdf" TargetMode="External"/><Relationship Id="rId4636" Type="http://schemas.openxmlformats.org/officeDocument/2006/relationships/hyperlink" Target="https://www.caixa.gov.br/Downloads/sinapi-cadernos-tecnicos/SINAPI-CT-INSTALACOES-ELETRICAS-ELETRODUTOS-EMBUTIDOS-CABOS-CAIXAS-TOMADAS-E-INTERRUPTORES.pdf" TargetMode="External"/><Relationship Id="rId4637" Type="http://schemas.openxmlformats.org/officeDocument/2006/relationships/hyperlink" Target="https://www.caixa.gov.br/Downloads/sinapi-cadernos-tecnicos/SINAPI-CT-INSTALACOES-ELETRICAS-ELETRODUTOS-EMBUTIDOS-CABOS-CAIXAS-TOMADAS-E-INTERRUPTORES.pdf" TargetMode="External"/><Relationship Id="rId4638" Type="http://schemas.openxmlformats.org/officeDocument/2006/relationships/hyperlink" Target="https://www.caixa.gov.br/Downloads/sinapi-cadernos-tecnicos/SINAPI-CT-INSTALACOES-ELETRICAS-ELETRODUTOS-EMBUTIDOS-CABOS-CAIXAS-TOMADAS-E-INTERRUPTORES.pdf" TargetMode="External"/><Relationship Id="rId4639" Type="http://schemas.openxmlformats.org/officeDocument/2006/relationships/hyperlink" Target="https://www.caixa.gov.br/Downloads/sinapi-cadernos-tecnicos/SINAPI-CT-INSTALACOES-ELETRICAS-ELETRODUTOS-EMBUTIDOS-CABOS-CAIXAS-TOMADAS-E-INTERRUPTORES.pdf" TargetMode="External"/><Relationship Id="rId4640" Type="http://schemas.openxmlformats.org/officeDocument/2006/relationships/hyperlink" Target="https://www.caixa.gov.br/Downloads/sinapi-cadernos-tecnicos/SINAPI-CT-INSTALACOES-ELETRICAS-ELETRODUTOS-EMBUTIDOS-CABOS-CAIXAS-TOMADAS-E-INTERRUPTORES.pdf" TargetMode="External"/><Relationship Id="rId4641" Type="http://schemas.openxmlformats.org/officeDocument/2006/relationships/hyperlink" Target="https://www.caixa.gov.br/Downloads/sinapi-cadernos-tecnicos/SINAPI-CT-INSTALACOES-ELETRICAS-ELETRODUTOS-EMBUTIDOS-CABOS-CAIXAS-TOMADAS-E-INTERRUPTORES.pdf" TargetMode="External"/><Relationship Id="rId4642" Type="http://schemas.openxmlformats.org/officeDocument/2006/relationships/hyperlink" Target="https://www.caixa.gov.br/Downloads/sinapi-cadernos-tecnicos/SINAPI-CT-INSTALACOES-ELETRICAS-ELETRODUTOS-EMBUTIDOS-CABOS-CAIXAS-TOMADAS-E-INTERRUPTORES.pdf" TargetMode="External"/><Relationship Id="rId4643" Type="http://schemas.openxmlformats.org/officeDocument/2006/relationships/hyperlink" Target="https://www.caixa.gov.br/Downloads/sinapi-cadernos-tecnicos/SINAPI-CT-INSTALACOES-ELETRICAS-ELETRODUTOS-EMBUTIDOS-CABOS-CAIXAS-TOMADAS-E-INTERRUPTORES.pdf" TargetMode="External"/><Relationship Id="rId4644" Type="http://schemas.openxmlformats.org/officeDocument/2006/relationships/hyperlink" Target="https://www.caixa.gov.br/Downloads/sinapi-cadernos-tecnicos/SINAPI-CT-INSTALACOES-ELETRICAS-ELETRODUTOS-EMBUTIDOS-CABOS-CAIXAS-TOMADAS-E-INTERRUPTORES.pdf" TargetMode="External"/><Relationship Id="rId4645" Type="http://schemas.openxmlformats.org/officeDocument/2006/relationships/hyperlink" Target="https://www.caixa.gov.br/Downloads/sinapi-cadernos-tecnicos/SINAPI-CT-INSTALACOES-ELETRICAS-ELETRODUTOS-EMBUTIDOS-CABOS-CAIXAS-TOMADAS-E-INTERRUPTORES.pdf" TargetMode="External"/><Relationship Id="rId4646" Type="http://schemas.openxmlformats.org/officeDocument/2006/relationships/hyperlink" Target="https://www.caixa.gov.br/Downloads/sinapi-cadernos-tecnicos/SINAPI-CT-INSTALACOES-ELETRICAS-ELETRODUTOS-EMBUTIDOS-CABOS-CAIXAS-TOMADAS-E-INTERRUPTORES.pdf" TargetMode="External"/><Relationship Id="rId4647" Type="http://schemas.openxmlformats.org/officeDocument/2006/relationships/hyperlink" Target="https://www.caixa.gov.br/Downloads/sinapi-cadernos-tecnicos/SINAPI-CT-INSTALACOES-ELETRICAS-ELETRODUTOS-EMBUTIDOS-CABOS-CAIXAS-TOMADAS-E-INTERRUPTORES.pdf" TargetMode="External"/><Relationship Id="rId4648" Type="http://schemas.openxmlformats.org/officeDocument/2006/relationships/hyperlink" Target="https://www.caixa.gov.br/Downloads/sinapi-cadernos-tecnicos/SINAPI-CT-INSTALACOES-ELETRICAS-ELETRODUTOS-EMBUTIDOS-CABOS-CAIXAS-TOMADAS-E-INTERRUPTORES.pdf" TargetMode="External"/><Relationship Id="rId4649" Type="http://schemas.openxmlformats.org/officeDocument/2006/relationships/hyperlink" Target="https://www.caixa.gov.br/Downloads/sinapi-cadernos-tecnicos/SINAPI-CT-INSTALACOES-ELETRICAS-ELETRODUTOS-EMBUTIDOS-CABOS-CAIXAS-TOMADAS-E-INTERRUPTORES.pdf" TargetMode="External"/><Relationship Id="rId4650" Type="http://schemas.openxmlformats.org/officeDocument/2006/relationships/hyperlink" Target="https://www.caixa.gov.br/Downloads/sinapi-cadernos-tecnicos/SINAPI-CT-INSTALACOES-ELETRICAS-ELETRODUTOS-EMBUTIDOS-CABOS-CAIXAS-TOMADAS-E-INTERRUPTORES.pdf" TargetMode="External"/><Relationship Id="rId4651" Type="http://schemas.openxmlformats.org/officeDocument/2006/relationships/hyperlink" Target="https://www.caixa.gov.br/Downloads/sinapi-cadernos-tecnicos/SINAPI-CT-INSTALACOES-ELETRICAS-ELETRODUTOS-EMBUTIDOS-CABOS-CAIXAS-TOMADAS-E-INTERRUPTORES.pdf" TargetMode="External"/><Relationship Id="rId4652" Type="http://schemas.openxmlformats.org/officeDocument/2006/relationships/hyperlink" Target="https://www.caixa.gov.br/Downloads/sinapi-cadernos-tecnicos/SINAPI-CT-INSTALACOES-ELETRICAS-ELETRODUTOS-EMBUTIDOS-CABOS-CAIXAS-TOMADAS-E-INTERRUPTORES.pdf" TargetMode="External"/><Relationship Id="rId4653" Type="http://schemas.openxmlformats.org/officeDocument/2006/relationships/hyperlink" Target="https://www.caixa.gov.br/Downloads/sinapi-cadernos-tecnicos/SINAPI-CT-INSTALACOES-ELETRICAS-ELETRODUTOS-EMBUTIDOS-CABOS-CAIXAS-TOMADAS-E-INTERRUPTORES.pdf" TargetMode="External"/><Relationship Id="rId4654" Type="http://schemas.openxmlformats.org/officeDocument/2006/relationships/hyperlink" Target="https://www.caixa.gov.br/Downloads/sinapi-cadernos-tecnicos/SINAPI-CT-INSTALACOES-ELETRICAS-ELETRODUTOS-EMBUTIDOS-CABOS-CAIXAS-TOMADAS-E-INTERRUPTORES.pdf" TargetMode="External"/><Relationship Id="rId4655" Type="http://schemas.openxmlformats.org/officeDocument/2006/relationships/hyperlink" Target="https://www.caixa.gov.br/Downloads/sinapi-cadernos-tecnicos/SINAPI-CT-INSTALACOES-ELETRICAS-ELETRODUTOS-EMBUTIDOS-CABOS-CAIXAS-TOMADAS-E-INTERRUPTORES.pdf" TargetMode="External"/><Relationship Id="rId4656" Type="http://schemas.openxmlformats.org/officeDocument/2006/relationships/hyperlink" Target="https://www.caixa.gov.br/Downloads/sinapi-cadernos-tecnicos/SINAPI-CT-INSTALACOES-ELETRICAS-ELETRODUTOS-EMBUTIDOS-CABOS-CAIXAS-TOMADAS-E-INTERRUPTORES.pdf" TargetMode="External"/><Relationship Id="rId4657" Type="http://schemas.openxmlformats.org/officeDocument/2006/relationships/hyperlink" Target="https://www.caixa.gov.br/Downloads/sinapi-cadernos-tecnicos/SINAPI-CT-INSTALACOES-ELETRICAS-ELETRODUTOS-EMBUTIDOS-CABOS-CAIXAS-TOMADAS-E-INTERRUPTORES.pdf" TargetMode="External"/><Relationship Id="rId4658" Type="http://schemas.openxmlformats.org/officeDocument/2006/relationships/hyperlink" Target="https://www.caixa.gov.br/Downloads/sinapi-cadernos-tecnicos/SINAPI-CT-INSTALACOES-ELETRICAS-ELETRODUTOS-EMBUTIDOS-CABOS-CAIXAS-TOMADAS-E-INTERRUPTORES.pdf" TargetMode="External"/><Relationship Id="rId4659" Type="http://schemas.openxmlformats.org/officeDocument/2006/relationships/hyperlink" Target="https://www.caixa.gov.br/Downloads/sinapi-cadernos-tecnicos/SINAPI-CT-INSTALACOES-ELETRICAS-ELETRODUTOS-EMBUTIDOS-CABOS-CAIXAS-TOMADAS-E-INTERRUPTORES.pdf" TargetMode="External"/><Relationship Id="rId4660" Type="http://schemas.openxmlformats.org/officeDocument/2006/relationships/hyperlink" Target="https://www.caixa.gov.br/Downloads/sinapi-cadernos-tecnicos/SINAPI-CT-INSTALACOES-ELETRICAS-ELETRODUTOS-EMBUTIDOS-CABOS-CAIXAS-TOMADAS-E-INTERRUPTORES.pdf" TargetMode="External"/><Relationship Id="rId4661" Type="http://schemas.openxmlformats.org/officeDocument/2006/relationships/hyperlink" Target="https://www.caixa.gov.br/Downloads/sinapi-cadernos-tecnicos/SINAPI-CT-INSTALACOES-ELETRICAS-ELETRODUTOS-EMBUTIDOS-CABOS-CAIXAS-TOMADAS-E-INTERRUPTORES.pdf" TargetMode="External"/><Relationship Id="rId4662" Type="http://schemas.openxmlformats.org/officeDocument/2006/relationships/hyperlink" Target="https://www.caixa.gov.br/Downloads/sinapi-cadernos-tecnicos/SINAPI-CT-INSTALACOES-ELETRICAS-ELETRODUTOS-EMBUTIDOS-CABOS-CAIXAS-TOMADAS-E-INTERRUPTORES.pdf" TargetMode="External"/><Relationship Id="rId4663" Type="http://schemas.openxmlformats.org/officeDocument/2006/relationships/hyperlink" Target="https://www.caixa.gov.br/Downloads/sinapi-cadernos-tecnicos/SINAPI-CT-INSTALACOES-ELETRICAS-ELETRODUTOS-EMBUTIDOS-CABOS-CAIXAS-TOMADAS-E-INTERRUPTORES.pdf" TargetMode="External"/><Relationship Id="rId4664" Type="http://schemas.openxmlformats.org/officeDocument/2006/relationships/hyperlink" Target="https://www.caixa.gov.br/Downloads/sinapi-cadernos-tecnicos/SINAPI-CT-INSTALACOES-ELETRICAS-ELETRODUTOS-EMBUTIDOS-CABOS-CAIXAS-TOMADAS-E-INTERRUPTORES.pdf" TargetMode="External"/><Relationship Id="rId4665" Type="http://schemas.openxmlformats.org/officeDocument/2006/relationships/hyperlink" Target="https://www.caixa.gov.br/Downloads/sinapi-cadernos-tecnicos/SINAPI-CT-INSTALACOES-ELETRICAS-ELETRODUTOS-EMBUTIDOS-CABOS-CAIXAS-TOMADAS-E-INTERRUPTORES.pdf" TargetMode="External"/><Relationship Id="rId4666" Type="http://schemas.openxmlformats.org/officeDocument/2006/relationships/hyperlink" Target="https://www.caixa.gov.br/Downloads/sinapi-cadernos-tecnicos/SINAPI-CT-INSTALACOES-ELETRICAS-ELETRODUTOS-EMBUTIDOS-CABOS-CAIXAS-TOMADAS-E-INTERRUPTORES.pdf" TargetMode="External"/><Relationship Id="rId4667" Type="http://schemas.openxmlformats.org/officeDocument/2006/relationships/hyperlink" Target="https://www.caixa.gov.br/Downloads/sinapi-cadernos-tecnicos/SINAPI-CT-INSTALACOES-ELETRICAS-ELETRODUTOS-EMBUTIDOS-CABOS-CAIXAS-TOMADAS-E-INTERRUPTORES.pdf" TargetMode="External"/><Relationship Id="rId4668" Type="http://schemas.openxmlformats.org/officeDocument/2006/relationships/hyperlink" Target="https://www.caixa.gov.br/Downloads/sinapi-cadernos-tecnicos/SINAPI-CT-INSTALACOES-ELETRICAS-ELETRODUTOS-EMBUTIDOS-CABOS-CAIXAS-TOMADAS-E-INTERRUPTORES.pdf" TargetMode="External"/><Relationship Id="rId4669" Type="http://schemas.openxmlformats.org/officeDocument/2006/relationships/hyperlink" Target="https://www.caixa.gov.br/Downloads/sinapi-cadernos-tecnicos/SINAPI-CT-INSTALACOES-ELETRICAS-ELETRODUTOS-EMBUTIDOS-CABOS-CAIXAS-TOMADAS-E-INTERRUPTORES.pdf" TargetMode="External"/><Relationship Id="rId4670" Type="http://schemas.openxmlformats.org/officeDocument/2006/relationships/hyperlink" Target="https://www.caixa.gov.br/Downloads/sinapi-cadernos-tecnicos/SINAPI-CT-INSTALACOES-ELETRICAS-ELETRODUTOS-EMBUTIDOS-CABOS-CAIXAS-TOMADAS-E-INTERRUPTORES.pdf" TargetMode="External"/><Relationship Id="rId4671" Type="http://schemas.openxmlformats.org/officeDocument/2006/relationships/hyperlink" Target="https://www.caixa.gov.br/Downloads/sinapi-cadernos-tecnicos/SINAPI-CT-INSTALACOES-ELETRICAS-ELETRODUTOS-EMBUTIDOS-CABOS-CAIXAS-TOMADAS-E-INTERRUPTORES.pdf" TargetMode="External"/><Relationship Id="rId4672" Type="http://schemas.openxmlformats.org/officeDocument/2006/relationships/hyperlink" Target="https://www.caixa.gov.br/Downloads/sinapi-cadernos-tecnicos/SINAPI-CT-INSTALACOES-ELETRICAS-ELETRODUTOS-EMBUTIDOS-CABOS-CAIXAS-TOMADAS-E-INTERRUPTORES.pdf" TargetMode="External"/><Relationship Id="rId4673" Type="http://schemas.openxmlformats.org/officeDocument/2006/relationships/hyperlink" Target="https://www.caixa.gov.br/Downloads/sinapi-cadernos-tecnicos/SINAPI-CT-INSTALACOES-ELETRICAS-ELETRODUTOS-EMBUTIDOS-CABOS-CAIXAS-TOMADAS-E-INTERRUPTORES.pdf" TargetMode="External"/><Relationship Id="rId4674" Type="http://schemas.openxmlformats.org/officeDocument/2006/relationships/hyperlink" Target="https://www.caixa.gov.br/Downloads/sinapi-cadernos-tecnicos/SINAPI-CT-INSTALACOES-ELETRICAS-ELETRODUTOS-EMBUTIDOS-CABOS-CAIXAS-TOMADAS-E-INTERRUPTORES.pdf" TargetMode="External"/><Relationship Id="rId4675" Type="http://schemas.openxmlformats.org/officeDocument/2006/relationships/hyperlink" Target="https://www.caixa.gov.br/Downloads/sinapi-cadernos-tecnicos/SINAPI-CT-INSTALACOES-ELETRICAS-ELETRODUTOS-EMBUTIDOS-CABOS-CAIXAS-TOMADAS-E-INTERRUPTORES.pdf" TargetMode="External"/><Relationship Id="rId4676" Type="http://schemas.openxmlformats.org/officeDocument/2006/relationships/hyperlink" Target="https://www.caixa.gov.br/Downloads/sinapi-cadernos-tecnicos/SINAPI-CT-INSTALACOES-ELETRICAS-ELETRODUTOS-EMBUTIDOS-CABOS-CAIXAS-TOMADAS-E-INTERRUPTORES.pdf" TargetMode="External"/><Relationship Id="rId4677" Type="http://schemas.openxmlformats.org/officeDocument/2006/relationships/hyperlink" Target="https://www.caixa.gov.br/Downloads/sinapi-cadernos-tecnicos/SINAPI-CT-INSTALACOES-ELETRICAS-ELETRODUTOS-EMBUTIDOS-CABOS-CAIXAS-TOMADAS-E-INTERRUPTORES.pdf" TargetMode="External"/><Relationship Id="rId4678" Type="http://schemas.openxmlformats.org/officeDocument/2006/relationships/hyperlink" Target="https://www.caixa.gov.br/Downloads/sinapi-cadernos-tecnicos/SINAPI-CT-INSTALACOES-ELETRICAS-ELETRODUTOS-EMBUTIDOS-CABOS-CAIXAS-TOMADAS-E-INTERRUPTORES.pdf" TargetMode="External"/><Relationship Id="rId4679" Type="http://schemas.openxmlformats.org/officeDocument/2006/relationships/hyperlink" Target="https://www.caixa.gov.br/Downloads/sinapi-cadernos-tecnicos/SINAPI-CT-INSTALACOES-ELETRICAS-ELETRODUTOS-EMBUTIDOS-CABOS-CAIXAS-TOMADAS-E-INTERRUPTORES.pdf" TargetMode="External"/><Relationship Id="rId4680" Type="http://schemas.openxmlformats.org/officeDocument/2006/relationships/hyperlink" Target="https://www.caixa.gov.br/Downloads/sinapi-cadernos-tecnicos/SINAPI-CT-INSTALACOES-ELETRICAS-ELETRODUTOS-EMBUTIDOS-CABOS-CAIXAS-TOMADAS-E-INTERRUPTORES.pdf" TargetMode="External"/><Relationship Id="rId4681" Type="http://schemas.openxmlformats.org/officeDocument/2006/relationships/hyperlink" Target="https://www.caixa.gov.br/Downloads/sinapi-cadernos-tecnicos/SINAPI-CT-INSTALACOES-ELETRICAS-ELETRODUTOS-EMBUTIDOS-CABOS-CAIXAS-TOMADAS-E-INTERRUPTORES.pdf" TargetMode="External"/><Relationship Id="rId4682" Type="http://schemas.openxmlformats.org/officeDocument/2006/relationships/hyperlink" Target="https://www.caixa.gov.br/Downloads/sinapi-cadernos-tecnicos/SINAPI-CT-INSTALACOES-ELETRICAS-ELETRODUTOS-EMBUTIDOS-CABOS-CAIXAS-TOMADAS-E-INTERRUPTORES.pdf" TargetMode="External"/><Relationship Id="rId4683" Type="http://schemas.openxmlformats.org/officeDocument/2006/relationships/hyperlink" Target="https://www.caixa.gov.br/Downloads/sinapi-cadernos-tecnicos/SINAPI-CT-INSTALACOES-ELETRICAS-ELETRODUTOS-EMBUTIDOS-CABOS-CAIXAS-TOMADAS-E-INTERRUPTORES.pdf" TargetMode="External"/><Relationship Id="rId4684" Type="http://schemas.openxmlformats.org/officeDocument/2006/relationships/hyperlink" Target="https://www.caixa.gov.br/Downloads/sinapi-cadernos-tecnicos/SINAPI-CT-INSTALACOES-ELETRICAS-ELETRODUTOS-EMBUTIDOS-CABOS-CAIXAS-TOMADAS-E-INTERRUPTORES.pdf" TargetMode="External"/><Relationship Id="rId4685" Type="http://schemas.openxmlformats.org/officeDocument/2006/relationships/hyperlink" Target="https://www.caixa.gov.br/Downloads/sinapi-cadernos-tecnicos/SINAPI-CT-INSTALACOES-ELETRICAS-ELETRODUTOS-EMBUTIDOS-CABOS-CAIXAS-TOMADAS-E-INTERRUPTORES.pdf" TargetMode="External"/><Relationship Id="rId4686" Type="http://schemas.openxmlformats.org/officeDocument/2006/relationships/hyperlink" Target="https://www.caixa.gov.br/Downloads/sinapi-cadernos-tecnicos/SINAPI-CT-INSTALACOES-ELETRICAS-ELETRODUTOS-EMBUTIDOS-CABOS-CAIXAS-TOMADAS-E-INTERRUPTORES.pdf" TargetMode="External"/><Relationship Id="rId4687" Type="http://schemas.openxmlformats.org/officeDocument/2006/relationships/hyperlink" Target="https://www.caixa.gov.br/Downloads/sinapi-cadernos-tecnicos/SINAPI-CT-INSTALACOES-ELETRICAS-ELETRODUTOS-EMBUTIDOS-CABOS-CAIXAS-TOMADAS-E-INTERRUPTORES.pdf" TargetMode="External"/><Relationship Id="rId4688" Type="http://schemas.openxmlformats.org/officeDocument/2006/relationships/hyperlink" Target="https://www.caixa.gov.br/Downloads/sinapi-cadernos-tecnicos/SINAPI-CT-INSTALACOES-ELETRICAS-ELETRODUTOS-EMBUTIDOS-CABOS-CAIXAS-TOMADAS-E-INTERRUPTORES.pdf" TargetMode="External"/><Relationship Id="rId4689" Type="http://schemas.openxmlformats.org/officeDocument/2006/relationships/hyperlink" Target="https://www.caixa.gov.br/Downloads/sinapi-cadernos-tecnicos/SINAPI-CT-INSTALACOES-ELETRICAS-ELETRODUTOS-EMBUTIDOS-CABOS-CAIXAS-TOMADAS-E-INTERRUPTORES.pdf" TargetMode="External"/><Relationship Id="rId4690" Type="http://schemas.openxmlformats.org/officeDocument/2006/relationships/hyperlink" Target="https://www.caixa.gov.br/Downloads/sinapi-cadernos-tecnicos/SINAPI-CT-INSTALACOES-ELETRICAS-ELETRODUTOS-EMBUTIDOS-CABOS-CAIXAS-TOMADAS-E-INTERRUPTORES.pdf" TargetMode="External"/><Relationship Id="rId4691" Type="http://schemas.openxmlformats.org/officeDocument/2006/relationships/hyperlink" Target="https://www.caixa.gov.br/Downloads/sinapi-cadernos-tecnicos/SINAPI-CT-INSTALACOES-ELETRICAS-ELETRODUTOS-EMBUTIDOS-CABOS-CAIXAS-TOMADAS-E-INTERRUPTORES.pdf" TargetMode="External"/><Relationship Id="rId4692" Type="http://schemas.openxmlformats.org/officeDocument/2006/relationships/hyperlink" Target="https://www.caixa.gov.br/Downloads/sinapi-cadernos-tecnicos/SINAPI-CT-INSTALACOES-ELETRICAS-ELETRODUTOS-EMBUTIDOS-CABOS-CAIXAS-TOMADAS-E-INTERRUPTORES.pdf" TargetMode="External"/><Relationship Id="rId4693" Type="http://schemas.openxmlformats.org/officeDocument/2006/relationships/hyperlink" Target="https://www.caixa.gov.br/Downloads/sinapi-cadernos-tecnicos/SINAPI-CT-INSTALACOES-ELETRICAS-ELETRODUTOS-EMBUTIDOS-CABOS-CAIXAS-TOMADAS-E-INTERRUPTORES.pdf" TargetMode="External"/><Relationship Id="rId4694" Type="http://schemas.openxmlformats.org/officeDocument/2006/relationships/hyperlink" Target="https://www.caixa.gov.br/Downloads/sinapi-cadernos-tecnicos/SINAPI-CT-INSTALACOES-ELETRICAS-ELETRODUTOS-EMBUTIDOS-CABOS-CAIXAS-TOMADAS-E-INTERRUPTORES.pdf" TargetMode="External"/><Relationship Id="rId4695" Type="http://schemas.openxmlformats.org/officeDocument/2006/relationships/hyperlink" Target="https://www.caixa.gov.br/Downloads/sinapi-cadernos-tecnicos/SINAPI-CT-INSTALACOES-ELETRICAS-ELETRODUTOS-EMBUTIDOS-CABOS-CAIXAS-TOMADAS-E-INTERRUPTORES.pdf" TargetMode="External"/><Relationship Id="rId4696" Type="http://schemas.openxmlformats.org/officeDocument/2006/relationships/hyperlink" Target="https://www.caixa.gov.br/Downloads/sinapi-cadernos-tecnicos/SINAPI-CT-INSTALACOES-ELETRICAS-ELETRODUTOS-EMBUTIDOS-CABOS-CAIXAS-TOMADAS-E-INTERRUPTORES.pdf" TargetMode="External"/><Relationship Id="rId4697" Type="http://schemas.openxmlformats.org/officeDocument/2006/relationships/hyperlink" Target="https://www.caixa.gov.br/Downloads/sinapi-cadernos-tecnicos/SINAPI-CT-INSTALACOES-ELETRICAS-ELETRODUTOS-EMBUTIDOS-CABOS-CAIXAS-TOMADAS-E-INTERRUPTORES.pdf" TargetMode="External"/><Relationship Id="rId4698" Type="http://schemas.openxmlformats.org/officeDocument/2006/relationships/hyperlink" Target="https://www.caixa.gov.br/Downloads/sinapi-cadernos-tecnicos/SINAPI-CT-INSTALACOES-ELETRICAS-ELETRODUTOS-EMBUTIDOS-CABOS-CAIXAS-TOMADAS-E-INTERRUPTORES.pdf" TargetMode="External"/><Relationship Id="rId4699" Type="http://schemas.openxmlformats.org/officeDocument/2006/relationships/hyperlink" Target="https://www.caixa.gov.br/Downloads/sinapi-cadernos-tecnicos/SINAPI-CT-INSTALACOES-ELETRICAS-ELETRODUTOS-EMBUTIDOS-CABOS-CAIXAS-TOMADAS-E-INTERRUPTORES.pdf" TargetMode="External"/><Relationship Id="rId4700" Type="http://schemas.openxmlformats.org/officeDocument/2006/relationships/hyperlink" Target="https://www.caixa.gov.br/Downloads/sinapi-cadernos-tecnicos/SINAPI-CT-INSTALACOES-ELETRICAS-ELETRODUTOS-EMBUTIDOS-CABOS-CAIXAS-TOMADAS-E-INTERRUPTORES.pdf" TargetMode="External"/><Relationship Id="rId4701" Type="http://schemas.openxmlformats.org/officeDocument/2006/relationships/hyperlink" Target="https://www.caixa.gov.br/Downloads/sinapi-cadernos-tecnicos/SINAPI-CT-INSTALACOES-ELETRICAS-ELETRODUTOS-EMBUTIDOS-CABOS-CAIXAS-TOMADAS-E-INTERRUPTORES.pdf" TargetMode="External"/><Relationship Id="rId4702" Type="http://schemas.openxmlformats.org/officeDocument/2006/relationships/hyperlink" Target="https://www.caixa.gov.br/Downloads/sinapi-cadernos-tecnicos/SINAPI-CT-INSTALACOES-ELETRICAS-ELETRODUTOS-EMBUTIDOS-CABOS-CAIXAS-TOMADAS-E-INTERRUPTORES.pdf" TargetMode="External"/><Relationship Id="rId4703" Type="http://schemas.openxmlformats.org/officeDocument/2006/relationships/hyperlink" Target="https://www.caixa.gov.br/Downloads/sinapi-cadernos-tecnicos/SINAPI-CT-INSTALACOES-ELETRICAS-ELETRODUTOS-EMBUTIDOS-CABOS-CAIXAS-TOMADAS-E-INTERRUPTORES.pdf" TargetMode="External"/><Relationship Id="rId4704" Type="http://schemas.openxmlformats.org/officeDocument/2006/relationships/hyperlink" Target="https://www.caixa.gov.br/Downloads/sinapi-cadernos-tecnicos/SINAPI-CT-INSTALACOES-ELETRICAS-ELETRODUTOS-EMBUTIDOS-CABOS-CAIXAS-TOMADAS-E-INTERRUPTORES.pdf" TargetMode="External"/><Relationship Id="rId4705" Type="http://schemas.openxmlformats.org/officeDocument/2006/relationships/hyperlink" Target="https://www.caixa.gov.br/Downloads/sinapi-cadernos-tecnicos/SINAPI-CT-INSTALACOES-ELETRICAS-ELETRODUTOS-EMBUTIDOS-CABOS-CAIXAS-TOMADAS-E-INTERRUPTORES.pdf" TargetMode="External"/><Relationship Id="rId4706" Type="http://schemas.openxmlformats.org/officeDocument/2006/relationships/hyperlink" Target="https://www.caixa.gov.br/Downloads/sinapi-cadernos-tecnicos/SINAPI-CT-INSTALACOES-ELETRICAS-ELETRODUTOS-EMBUTIDOS-CABOS-CAIXAS-TOMADAS-E-INTERRUPTORES.pdf" TargetMode="External"/><Relationship Id="rId4707" Type="http://schemas.openxmlformats.org/officeDocument/2006/relationships/hyperlink" Target="https://www.caixa.gov.br/Downloads/sinapi-cadernos-tecnicos/SINAPI-CT-INSTALACOES-ELETRICAS-ELETRODUTOS-EMBUTIDOS-CABOS-CAIXAS-TOMADAS-E-INTERRUPTORES.pdf" TargetMode="External"/><Relationship Id="rId4708" Type="http://schemas.openxmlformats.org/officeDocument/2006/relationships/hyperlink" Target="https://www.caixa.gov.br/Downloads/sinapi-cadernos-tecnicos/SINAPI-CT-INSTALACOES-ELETRICAS-ELETRODUTOS-EMBUTIDOS-CABOS-CAIXAS-TOMADAS-E-INTERRUPTORES.pdf" TargetMode="External"/><Relationship Id="rId4709" Type="http://schemas.openxmlformats.org/officeDocument/2006/relationships/hyperlink" Target="https://www.caixa.gov.br/Downloads/sinapi-cadernos-tecnicos/SINAPI-CT-INSTALACOES-ELETRICAS-ELETRODUTOS-EMBUTIDOS-CABOS-CAIXAS-TOMADAS-E-INTERRUPTORES.pdf" TargetMode="External"/><Relationship Id="rId4710" Type="http://schemas.openxmlformats.org/officeDocument/2006/relationships/hyperlink" Target="https://www.caixa.gov.br/Downloads/sinapi-cadernos-tecnicos/SINAPI-CT-INSTALACOES-ELETRICAS-ELETRODUTOS-EMBUTIDOS-CABOS-CAIXAS-TOMADAS-E-INTERRUPTORES.pdf" TargetMode="External"/><Relationship Id="rId4711" Type="http://schemas.openxmlformats.org/officeDocument/2006/relationships/hyperlink" Target="https://www.caixa.gov.br/Downloads/sinapi-cadernos-tecnicos/SINAPI-CT-INSTALACOES-ELETRICAS-ELETRODUTOS-EMBUTIDOS-CABOS-CAIXAS-TOMADAS-E-INTERRUPTORES.pdf" TargetMode="External"/><Relationship Id="rId4712" Type="http://schemas.openxmlformats.org/officeDocument/2006/relationships/hyperlink" Target="https://www.caixa.gov.br/Downloads/sinapi-cadernos-tecnicos/SINAPI-CT-INSTALACOES-ELETRICAS-ELETRODUTOS-EMBUTIDOS-CABOS-CAIXAS-TOMADAS-E-INTERRUPTORES.pdf" TargetMode="External"/><Relationship Id="rId4713" Type="http://schemas.openxmlformats.org/officeDocument/2006/relationships/hyperlink" Target="https://www.caixa.gov.br/Downloads/sinapi-cadernos-tecnicos/SINAPI-CT-INSTALACOES-ELETRICAS-ELETRODUTOS-EMBUTIDOS-CABOS-CAIXAS-TOMADAS-E-INTERRUPTORES.pdf" TargetMode="External"/><Relationship Id="rId4714" Type="http://schemas.openxmlformats.org/officeDocument/2006/relationships/hyperlink" Target="https://www.caixa.gov.br/Downloads/sinapi-cadernos-tecnicos/SINAPI-CT-INSTALACOES-ELETRICAS-ELETRODUTOS-EMBUTIDOS-CABOS-CAIXAS-TOMADAS-E-INTERRUPTORES.pdf" TargetMode="External"/><Relationship Id="rId4715" Type="http://schemas.openxmlformats.org/officeDocument/2006/relationships/hyperlink" Target="https://www.caixa.gov.br/Downloads/sinapi-cadernos-tecnicos/SINAPI-CT-INSTALACOES-ELETRICAS-ELETRODUTOS-EMBUTIDOS-CABOS-CAIXAS-TOMADAS-E-INTERRUPTORES.pdf" TargetMode="External"/><Relationship Id="rId4716" Type="http://schemas.openxmlformats.org/officeDocument/2006/relationships/hyperlink" Target="https://www.caixa.gov.br/Downloads/sinapi-cadernos-tecnicos/SINAPI-CT-INSTALACOES-ELETRICAS-ELETRODUTOS-EMBUTIDOS-CABOS-CAIXAS-TOMADAS-E-INTERRUPTORES.pdf" TargetMode="External"/><Relationship Id="rId4717" Type="http://schemas.openxmlformats.org/officeDocument/2006/relationships/hyperlink" Target="https://www.caixa.gov.br/Downloads/sinapi-cadernos-tecnicos/SINAPI-CT-INSTALACOES-ELETRICAS-ELETRODUTOS-EMBUTIDOS-CABOS-CAIXAS-TOMADAS-E-INTERRUPTORES.pdf" TargetMode="External"/><Relationship Id="rId4718" Type="http://schemas.openxmlformats.org/officeDocument/2006/relationships/hyperlink" Target="https://www.caixa.gov.br/Downloads/sinapi-cadernos-tecnicos/SINAPI-CT-INSTALACOES-ELETRICAS-ELETRODUTOS-EMBUTIDOS-CABOS-CAIXAS-TOMADAS-E-INTERRUPTORES.pdf" TargetMode="External"/><Relationship Id="rId4719" Type="http://schemas.openxmlformats.org/officeDocument/2006/relationships/hyperlink" Target="https://www.caixa.gov.br/Downloads/sinapi-cadernos-tecnicos/SINAPI-CT-INSTALACOES-ELETRICAS-ELETRODUTOS-EMBUTIDOS-CABOS-CAIXAS-TOMADAS-E-INTERRUPTORES.pdf" TargetMode="External"/><Relationship Id="rId4720" Type="http://schemas.openxmlformats.org/officeDocument/2006/relationships/hyperlink" Target="https://www.caixa.gov.br/Downloads/sinapi-cadernos-tecnicos/SINAPI-CT-INSTALACOES-ELETRICAS-ELETRODUTOS-EMBUTIDOS-CABOS-CAIXAS-TOMADAS-E-INTERRUPTORES.pdf" TargetMode="External"/><Relationship Id="rId4721" Type="http://schemas.openxmlformats.org/officeDocument/2006/relationships/hyperlink" Target="https://www.caixa.gov.br/Downloads/sinapi-cadernos-tecnicos/SINAPI-CT-INSTALACOES-ELETRICAS-ELETRODUTOS-EMBUTIDOS-CABOS-CAIXAS-TOMADAS-E-INTERRUPTORES.pdf" TargetMode="External"/><Relationship Id="rId4722" Type="http://schemas.openxmlformats.org/officeDocument/2006/relationships/hyperlink" Target="https://www.caixa.gov.br/Downloads/sinapi-cadernos-tecnicos/SINAPI-CT-INSTALACOES-ELETRICAS-ELETRODUTOS-EMBUTIDOS-CABOS-CAIXAS-TOMADAS-E-INTERRUPTORES.pdf" TargetMode="External"/><Relationship Id="rId4723" Type="http://schemas.openxmlformats.org/officeDocument/2006/relationships/hyperlink" Target="https://www.caixa.gov.br/Downloads/sinapi-cadernos-tecnicos/SINAPI-CT-INSTALACOES-ELETRICAS-ELETRODUTOS-EMBUTIDOS-CABOS-CAIXAS-TOMADAS-E-INTERRUPTORES.pdf" TargetMode="External"/><Relationship Id="rId4724" Type="http://schemas.openxmlformats.org/officeDocument/2006/relationships/hyperlink" Target="https://www.caixa.gov.br/Downloads/sinapi-cadernos-tecnicos/SINAPI-CT-INSTALACOES-ELETRICAS-ELETRODUTOS-EMBUTIDOS-CABOS-CAIXAS-TOMADAS-E-INTERRUPTORES.pdf" TargetMode="External"/><Relationship Id="rId4725" Type="http://schemas.openxmlformats.org/officeDocument/2006/relationships/hyperlink" Target="https://www.caixa.gov.br/Downloads/sinapi-cadernos-tecnicos/SINAPI-CT-INSTALACOES-ELETRICAS-ELETRODUTOS-EMBUTIDOS-CABOS-CAIXAS-TOMADAS-E-INTERRUPTORES.pdf" TargetMode="External"/><Relationship Id="rId4726" Type="http://schemas.openxmlformats.org/officeDocument/2006/relationships/hyperlink" Target="https://www.caixa.gov.br/Downloads/sinapi-cadernos-tecnicos/SINAPI-CT-INSTALACOES-ELETRICAS-ELETRODUTOS-EMBUTIDOS-CABOS-CAIXAS-TOMADAS-E-INTERRUPTORES.pdf" TargetMode="External"/><Relationship Id="rId4727" Type="http://schemas.openxmlformats.org/officeDocument/2006/relationships/hyperlink" Target="https://www.caixa.gov.br/Downloads/sinapi-cadernos-tecnicos/SINAPI-CT-INSTALACOES-ELETRICAS-ELETRODUTOS-EMBUTIDOS-CABOS-CAIXAS-TOMADAS-E-INTERRUPTORES.pdf" TargetMode="External"/><Relationship Id="rId4728" Type="http://schemas.openxmlformats.org/officeDocument/2006/relationships/hyperlink" Target="https://www.caixa.gov.br/Downloads/sinapi-cadernos-tecnicos/SINAPI-CT-INSTALACOES-ELETRICAS-ELETRODUTOS-EMBUTIDOS-CABOS-CAIXAS-TOMADAS-E-INTERRUPTORES.pdf" TargetMode="External"/><Relationship Id="rId4729" Type="http://schemas.openxmlformats.org/officeDocument/2006/relationships/hyperlink" Target="https://www.caixa.gov.br/Downloads/sinapi-cadernos-tecnicos/SINAPI-CT-INSTALACOES-ELETRICAS-ELETRODUTOS-EMBUTIDOS-CABOS-CAIXAS-TOMADAS-E-INTERRUPTORES.pdf" TargetMode="External"/><Relationship Id="rId4730" Type="http://schemas.openxmlformats.org/officeDocument/2006/relationships/hyperlink" Target="https://www.caixa.gov.br/Downloads/sinapi-cadernos-tecnicos/SINAPI-CT-INSTALACOES-ELETRICAS-ELETRODUTOS-EMBUTIDOS-CABOS-CAIXAS-TOMADAS-E-INTERRUPTORES.pdf" TargetMode="External"/><Relationship Id="rId4731" Type="http://schemas.openxmlformats.org/officeDocument/2006/relationships/hyperlink" Target="https://www.caixa.gov.br/Downloads/sinapi-cadernos-tecnicos/SINAPI-CT-INSTALACOES-ELETRICAS-ELETRODUTOS-EMBUTIDOS-CABOS-CAIXAS-TOMADAS-E-INTERRUPTORES.pdf" TargetMode="External"/><Relationship Id="rId4732" Type="http://schemas.openxmlformats.org/officeDocument/2006/relationships/hyperlink" Target="https://www.caixa.gov.br/Downloads/sinapi-cadernos-tecnicos/SINAPI-CT-INSTALACOES-ELETRICAS-ELETRODUTOS-EMBUTIDOS-CABOS-CAIXAS-TOMADAS-E-INTERRUPTORES.pdf" TargetMode="External"/><Relationship Id="rId4733" Type="http://schemas.openxmlformats.org/officeDocument/2006/relationships/hyperlink" Target="https://www.caixa.gov.br/Downloads/sinapi-cadernos-tecnicos/SINAPI-CT-INSTALACOES-ELETRICAS-ELETRODUTOS-EMBUTIDOS-CABOS-CAIXAS-TOMADAS-E-INTERRUPTORES.pdf" TargetMode="External"/><Relationship Id="rId4734" Type="http://schemas.openxmlformats.org/officeDocument/2006/relationships/hyperlink" Target="https://www.caixa.gov.br/Downloads/sinapi-cadernos-tecnicos/SINAPI-CT-INSTALACOES-ELETRICAS-ELETRODUTOS-EMBUTIDOS-CABOS-CAIXAS-TOMADAS-E-INTERRUPTORES.pdf" TargetMode="External"/><Relationship Id="rId4735" Type="http://schemas.openxmlformats.org/officeDocument/2006/relationships/hyperlink" Target="https://www.caixa.gov.br/Downloads/sinapi-cadernos-tecnicos/SINAPI-CT-INSTALACOES-ELETRICAS-ELETRODUTOS-EMBUTIDOS-CABOS-CAIXAS-TOMADAS-E-INTERRUPTORES.pdf" TargetMode="External"/><Relationship Id="rId4736" Type="http://schemas.openxmlformats.org/officeDocument/2006/relationships/hyperlink" Target="https://www.caixa.gov.br/Downloads/sinapi-cadernos-tecnicos/SINAPI-CT-INSTALACOES-ELETRICAS-ELETRODUTOS-EMBUTIDOS-CABOS-CAIXAS-TOMADAS-E-INTERRUPTORES.pdf" TargetMode="External"/><Relationship Id="rId4737" Type="http://schemas.openxmlformats.org/officeDocument/2006/relationships/hyperlink" Target="https://www.caixa.gov.br/Downloads/sinapi-cadernos-tecnicos/SINAPI-CT-INSTALACOES-ELETRICAS-ELETRODUTOS-EMBUTIDOS-CABOS-CAIXAS-TOMADAS-E-INTERRUPTORES.pdf" TargetMode="External"/><Relationship Id="rId4738" Type="http://schemas.openxmlformats.org/officeDocument/2006/relationships/hyperlink" Target="https://www.caixa.gov.br/Downloads/sinapi-cadernos-tecnicos/SINAPI-CT-INSTALACOES-ELETRICAS-ELETRODUTOS-EMBUTIDOS-CABOS-CAIXAS-TOMADAS-E-INTERRUPTORES.pdf" TargetMode="External"/><Relationship Id="rId4739" Type="http://schemas.openxmlformats.org/officeDocument/2006/relationships/hyperlink" Target="https://www.caixa.gov.br/Downloads/sinapi-cadernos-tecnicos/SINAPI-CT-INSTALACOES-ELETRICAS-ELETRODUTOS-EMBUTIDOS-CABOS-CAIXAS-TOMADAS-E-INTERRUPTORES.pdf" TargetMode="External"/><Relationship Id="rId4740" Type="http://schemas.openxmlformats.org/officeDocument/2006/relationships/hyperlink" Target="https://www.caixa.gov.br/Downloads/sinapi-cadernos-tecnicos/SINAPI-CT-INSTALACOES-ELETRICAS-ELETRODUTOS-EMBUTIDOS-CABOS-CAIXAS-TOMADAS-E-INTERRUPTORES.pdf" TargetMode="External"/><Relationship Id="rId4741" Type="http://schemas.openxmlformats.org/officeDocument/2006/relationships/hyperlink" Target="https://www.caixa.gov.br/Downloads/sinapi-cadernos-tecnicos/SINAPI-CT-INSTALACOES-ELETRICAS-ELETRODUTOS-EMBUTIDOS-CABOS-CAIXAS-TOMADAS-E-INTERRUPTORES.pdf" TargetMode="External"/><Relationship Id="rId4742" Type="http://schemas.openxmlformats.org/officeDocument/2006/relationships/hyperlink" Target="https://www.caixa.gov.br/Downloads/sinapi-cadernos-tecnicos/SINAPI-CT-INSTALACOES-ELETRICAS-ELETRODUTOS-EMBUTIDOS-CABOS-CAIXAS-TOMADAS-E-INTERRUPTORES.pdf" TargetMode="External"/><Relationship Id="rId4743" Type="http://schemas.openxmlformats.org/officeDocument/2006/relationships/hyperlink" Target="https://www.caixa.gov.br/Downloads/sinapi-cadernos-tecnicos/SINAPI-CT-INSTALACOES-ELETRICAS-ELETRODUTOS-EMBUTIDOS-CABOS-CAIXAS-TOMADAS-E-INTERRUPTORES.pdf" TargetMode="External"/><Relationship Id="rId4744" Type="http://schemas.openxmlformats.org/officeDocument/2006/relationships/hyperlink" Target="https://www.caixa.gov.br/Downloads/sinapi-cadernos-tecnicos/SINAPI-CT-INSTALACOES-ELETRICAS-ELETRODUTOS-EMBUTIDOS-CABOS-CAIXAS-TOMADAS-E-INTERRUPTORES.pdf" TargetMode="External"/><Relationship Id="rId4745" Type="http://schemas.openxmlformats.org/officeDocument/2006/relationships/hyperlink" Target="https://www.caixa.gov.br/Downloads/sinapi-cadernos-tecnicos/SINAPI-CT-INSTALACOES-ELETRICAS-ELETRODUTOS-EMBUTIDOS-CABOS-CAIXAS-TOMADAS-E-INTERRUPTORES.pdf" TargetMode="External"/><Relationship Id="rId4746" Type="http://schemas.openxmlformats.org/officeDocument/2006/relationships/hyperlink" Target="https://www.caixa.gov.br/Downloads/sinapi-cadernos-tecnicos/SINAPI-CT-INSTALACOES-ELETRICAS-ELETRODUTOS-EMBUTIDOS-CABOS-CAIXAS-TOMADAS-E-INTERRUPTORES.pdf" TargetMode="External"/><Relationship Id="rId4747" Type="http://schemas.openxmlformats.org/officeDocument/2006/relationships/hyperlink" Target="https://www.caixa.gov.br/Downloads/sinapi-cadernos-tecnicos/SINAPI-CT-INSTALACOES-ELETRICAS-ELETRODUTOS-EMBUTIDOS-CABOS-CAIXAS-TOMADAS-E-INTERRUPTORES.pdf" TargetMode="External"/><Relationship Id="rId4748" Type="http://schemas.openxmlformats.org/officeDocument/2006/relationships/hyperlink" Target="https://www.caixa.gov.br/Downloads/sinapi-cadernos-tecnicos/SINAPI-CT-INSTALACOES-ELETRICAS-ELETRODUTOS-EMBUTIDOS-CABOS-CAIXAS-TOMADAS-E-INTERRUPTORES.pdf" TargetMode="External"/><Relationship Id="rId4749" Type="http://schemas.openxmlformats.org/officeDocument/2006/relationships/hyperlink" Target="https://www.caixa.gov.br/Downloads/sinapi-cadernos-tecnicos/SINAPI-CT-INSTALACOES-ELETRICAS-ELETRODUTOS-EMBUTIDOS-CABOS-CAIXAS-TOMADAS-E-INTERRUPTORES.pdf" TargetMode="External"/><Relationship Id="rId4750" Type="http://schemas.openxmlformats.org/officeDocument/2006/relationships/hyperlink" Target="https://www.caixa.gov.br/Downloads/sinapi-cadernos-tecnicos/SINAPI-CT-INSTALACOES-ELETRICAS-ELETRODUTOS-EMBUTIDOS-CABOS-CAIXAS-TOMADAS-E-INTERRUPTORES.pdf" TargetMode="External"/><Relationship Id="rId4751" Type="http://schemas.openxmlformats.org/officeDocument/2006/relationships/hyperlink" Target="https://www.caixa.gov.br/Downloads/sinapi-cadernos-tecnicos/SINAPI-CT-INSTALACOES-ELETRICAS-ELETRODUTOS-EMBUTIDOS-CABOS-CAIXAS-TOMADAS-E-INTERRUPTORES.pdf" TargetMode="External"/><Relationship Id="rId4752" Type="http://schemas.openxmlformats.org/officeDocument/2006/relationships/hyperlink" Target="https://www.caixa.gov.br/Downloads/sinapi-cadernos-tecnicos/SINAPI-CT-INSTALACOES-ELETRICAS-ELETRODUTOS-EMBUTIDOS-CABOS-CAIXAS-TOMADAS-E-INTERRUPTORES.pdf" TargetMode="External"/><Relationship Id="rId4753" Type="http://schemas.openxmlformats.org/officeDocument/2006/relationships/hyperlink" Target="https://www.caixa.gov.br/Downloads/sinapi-cadernos-tecnicos/SINAPI-CT-INSTALACOES-ELETRICAS-ELETRODUTOS-EMBUTIDOS-CABOS-CAIXAS-TOMADAS-E-INTERRUPTORES.pdf" TargetMode="External"/><Relationship Id="rId4754" Type="http://schemas.openxmlformats.org/officeDocument/2006/relationships/hyperlink" Target="https://www.caixa.gov.br/Downloads/sinapi-cadernos-tecnicos/SINAPI-CT-INSTALACOES-ELETRICAS-ELETRODUTOS-EMBUTIDOS-CABOS-CAIXAS-TOMADAS-E-INTERRUPTORES.pdf" TargetMode="External"/><Relationship Id="rId4755" Type="http://schemas.openxmlformats.org/officeDocument/2006/relationships/hyperlink" Target="https://www.caixa.gov.br/Downloads/sinapi-cadernos-tecnicos/SINAPI-CT-INSTALACOES-ELETRICAS-ELETRODUTOS-EMBUTIDOS-CABOS-CAIXAS-TOMADAS-E-INTERRUPTORES.pdf" TargetMode="External"/><Relationship Id="rId4756" Type="http://schemas.openxmlformats.org/officeDocument/2006/relationships/hyperlink" Target="https://www.caixa.gov.br/Downloads/sinapi-cadernos-tecnicos/SINAPI-CT-INSTALACOES-ELETRICAS-ELETRODUTOS-EMBUTIDOS-CABOS-CAIXAS-TOMADAS-E-INTERRUPTORES.pdf" TargetMode="External"/><Relationship Id="rId4757" Type="http://schemas.openxmlformats.org/officeDocument/2006/relationships/hyperlink" Target="https://www.caixa.gov.br/Downloads/sinapi-cadernos-tecnicos/SINAPI-CT-INSTALACOES-ELETRICAS-ELETRODUTOS-EMBUTIDOS-CABOS-CAIXAS-TOMADAS-E-INTERRUPTORES.pdf" TargetMode="External"/><Relationship Id="rId4758" Type="http://schemas.openxmlformats.org/officeDocument/2006/relationships/hyperlink" Target="https://www.caixa.gov.br/Downloads/sinapi-cadernos-tecnicos/SINAPI-CT-INSTALACOES-ELETRICAS-ELETRODUTOS-EMBUTIDOS-CABOS-CAIXAS-TOMADAS-E-INTERRUPTORES.pdf" TargetMode="External"/><Relationship Id="rId4759" Type="http://schemas.openxmlformats.org/officeDocument/2006/relationships/hyperlink" Target="https://www.caixa.gov.br/Downloads/sinapi-cadernos-tecnicos/SINAPI-CT-INSTALACOES-ELETRICAS-ELETRODUTOS-EMBUTIDOS-CABOS-CAIXAS-TOMADAS-E-INTERRUPTORES.pdf" TargetMode="External"/><Relationship Id="rId4760" Type="http://schemas.openxmlformats.org/officeDocument/2006/relationships/hyperlink" Target="https://www.caixa.gov.br/Downloads/sinapi-cadernos-tecnicos/SINAPI-CT-INSTALACOES-ELETRICAS-ELETRODUTOS-EMBUTIDOS-CABOS-CAIXAS-TOMADAS-E-INTERRUPTORES.pdf" TargetMode="External"/><Relationship Id="rId4761" Type="http://schemas.openxmlformats.org/officeDocument/2006/relationships/hyperlink" Target="https://www.caixa.gov.br/Downloads/sinapi-cadernos-tecnicos/SINAPI-CT-INSTALACOES-ELETRICAS-ELETRODUTOS-EMBUTIDOS-CABOS-CAIXAS-TOMADAS-E-INTERRUPTORES.pdf" TargetMode="External"/><Relationship Id="rId4762" Type="http://schemas.openxmlformats.org/officeDocument/2006/relationships/hyperlink" Target="https://www.caixa.gov.br/Downloads/sinapi-cadernos-tecnicos/SINAPI-CT-INSTALACOES-ELETRICAS-ELETRODUTOS-EMBUTIDOS-CABOS-CAIXAS-TOMADAS-E-INTERRUPTORES.pdf" TargetMode="External"/><Relationship Id="rId4763" Type="http://schemas.openxmlformats.org/officeDocument/2006/relationships/hyperlink" Target="https://www.caixa.gov.br/Downloads/sinapi-cadernos-tecnicos/SINAPI-CT-INSTALACOES-ELETRICAS-ELETRODUTOS-EMBUTIDOS-CABOS-CAIXAS-TOMADAS-E-INTERRUPTORES.pdf" TargetMode="External"/><Relationship Id="rId4764" Type="http://schemas.openxmlformats.org/officeDocument/2006/relationships/hyperlink" Target="https://www.caixa.gov.br/Downloads/sinapi-cadernos-tecnicos/SINAPI-CT-INSTALACOES-ELETRICAS-ELETRODUTOS-EMBUTIDOS-CABOS-CAIXAS-TOMADAS-E-INTERRUPTORES.pdf" TargetMode="External"/><Relationship Id="rId4765" Type="http://schemas.openxmlformats.org/officeDocument/2006/relationships/hyperlink" Target="https://www.caixa.gov.br/Downloads/sinapi-cadernos-tecnicos/SINAPI-CT-INSTALACOES-ELETRICAS-ELETRODUTOS-EMBUTIDOS-CABOS-CAIXAS-TOMADAS-E-INTERRUPTORES.pdf" TargetMode="External"/><Relationship Id="rId4766" Type="http://schemas.openxmlformats.org/officeDocument/2006/relationships/hyperlink" Target="https://www.caixa.gov.br/Downloads/sinapi-cadernos-tecnicos/SINAPI-CT-INSTALACOES-ELETRICAS-ELETRODUTOS-EMBUTIDOS-CABOS-CAIXAS-TOMADAS-E-INTERRUPTORES.pdf" TargetMode="External"/><Relationship Id="rId4767" Type="http://schemas.openxmlformats.org/officeDocument/2006/relationships/hyperlink" Target="https://www.caixa.gov.br/Downloads/sinapi-cadernos-tecnicos/SINAPI-CT-INSTALACOES-ELETRICAS-ELETRODUTOS-EMBUTIDOS-CABOS-CAIXAS-TOMADAS-E-INTERRUPTORES.pdf" TargetMode="External"/><Relationship Id="rId4768" Type="http://schemas.openxmlformats.org/officeDocument/2006/relationships/hyperlink" Target="https://www.caixa.gov.br/Downloads/sinapi-cadernos-tecnicos/SINAPI-CT-INSTALACOES-ELETRICAS-ELETRODUTOS-EMBUTIDOS-CABOS-CAIXAS-TOMADAS-E-INTERRUPTORES.pdf" TargetMode="External"/><Relationship Id="rId4769" Type="http://schemas.openxmlformats.org/officeDocument/2006/relationships/hyperlink" Target="https://www.caixa.gov.br/Downloads/sinapi-cadernos-tecnicos/SINAPI-CT-INSTALACOES-ELETRICAS-ELETRODUTOS-EMBUTIDOS-CABOS-CAIXAS-TOMADAS-E-INTERRUPTORES.pdf" TargetMode="External"/><Relationship Id="rId4770" Type="http://schemas.openxmlformats.org/officeDocument/2006/relationships/hyperlink" Target="https://www.caixa.gov.br/Downloads/sinapi-cadernos-tecnicos/SINAPI-CT-INSTALACOES-ELETRICAS-ELETRODUTOS-EMBUTIDOS-CABOS-CAIXAS-TOMADAS-E-INTERRUPTORES.pdf" TargetMode="External"/><Relationship Id="rId4771" Type="http://schemas.openxmlformats.org/officeDocument/2006/relationships/hyperlink" Target="https://www.caixa.gov.br/Downloads/sinapi-cadernos-tecnicos/SINAPI-CT-INSTALACOES-ELETRICAS-ELETRODUTOS-EMBUTIDOS-CABOS-CAIXAS-TOMADAS-E-INTERRUPTORES.pdf" TargetMode="External"/><Relationship Id="rId4772" Type="http://schemas.openxmlformats.org/officeDocument/2006/relationships/hyperlink" Target="https://www.caixa.gov.br/Downloads/sinapi-cadernos-tecnicos/SINAPI-CT-INSTALACOES-ELETRICAS-ELETRODUTOS-EMBUTIDOS-CABOS-CAIXAS-TOMADAS-E-INTERRUPTORES.pdf" TargetMode="External"/><Relationship Id="rId4773" Type="http://schemas.openxmlformats.org/officeDocument/2006/relationships/hyperlink" Target="https://www.caixa.gov.br/Downloads/sinapi-cadernos-tecnicos/SINAPI-CT-INSTALACOES-ELETRICAS-ELETRODUTOS-EMBUTIDOS-CABOS-CAIXAS-TOMADAS-E-INTERRUPTORES.pdf" TargetMode="External"/><Relationship Id="rId4774" Type="http://schemas.openxmlformats.org/officeDocument/2006/relationships/hyperlink" Target="https://www.caixa.gov.br/Downloads/sinapi-cadernos-tecnicos/SINAPI-CT-INSTALACOES-ELETRICAS-ELETRODUTOS-EMBUTIDOS-CABOS-CAIXAS-TOMADAS-E-INTERRUPTORES.pdf" TargetMode="External"/><Relationship Id="rId4775" Type="http://schemas.openxmlformats.org/officeDocument/2006/relationships/hyperlink" Target="https://www.caixa.gov.br/Downloads/sinapi-cadernos-tecnicos/SINAPI-CT-INSTALACOES-ELETRICAS-ELETRODUTOS-EMBUTIDOS-CABOS-CAIXAS-TOMADAS-E-INTERRUPTORES.pdf" TargetMode="External"/><Relationship Id="rId4776" Type="http://schemas.openxmlformats.org/officeDocument/2006/relationships/hyperlink" Target="https://www.caixa.gov.br/Downloads/sinapi-cadernos-tecnicos/SINAPI-CT-INSTALACOES-ELETRICAS-ELETRODUTOS-EMBUTIDOS-CABOS-CAIXAS-TOMADAS-E-INTERRUPTORES.pdf" TargetMode="External"/><Relationship Id="rId4777" Type="http://schemas.openxmlformats.org/officeDocument/2006/relationships/hyperlink" Target="https://www.caixa.gov.br/Downloads/sinapi-cadernos-tecnicos/SINAPI-CT-INSTALACOES-ELETRICAS-ELETRODUTOS-CONEXOES-E-CONDULETES-APARENTES.pdf" TargetMode="External"/><Relationship Id="rId4778" Type="http://schemas.openxmlformats.org/officeDocument/2006/relationships/hyperlink" Target="https://www.caixa.gov.br/Downloads/sinapi-cadernos-tecnicos/SINAPI-CT-INSTALACOES-ELETRICAS-ELETRODUTOS-CONEXOES-E-CONDULETES-APARENTES.pdf" TargetMode="External"/><Relationship Id="rId4779" Type="http://schemas.openxmlformats.org/officeDocument/2006/relationships/hyperlink" Target="https://www.caixa.gov.br/Downloads/sinapi-cadernos-tecnicos/SINAPI-CT-INSTALACOES-ELETRICAS-ELETRODUTOS-CONEXOES-E-CONDULETES-APARENTES.pdf" TargetMode="External"/><Relationship Id="rId4780" Type="http://schemas.openxmlformats.org/officeDocument/2006/relationships/hyperlink" Target="https://www.caixa.gov.br/Downloads/sinapi-cadernos-tecnicos/SINAPI-CT-INSTALACOES-ELETRICAS-ELETRODUTOS-CONEXOES-E-CONDULETES-APARENTES.pdf" TargetMode="External"/><Relationship Id="rId4781" Type="http://schemas.openxmlformats.org/officeDocument/2006/relationships/hyperlink" Target="https://www.caixa.gov.br/Downloads/sinapi-cadernos-tecnicos/SINAPI-CT-INSTALACOES-ELETRICAS-ELETRODUTOS-CONEXOES-E-CONDULETES-APARENTES.pdf" TargetMode="External"/><Relationship Id="rId4782" Type="http://schemas.openxmlformats.org/officeDocument/2006/relationships/hyperlink" Target="https://www.caixa.gov.br/Downloads/sinapi-cadernos-tecnicos/SINAPI-CT-INSTALACOES-ELETRICAS-ELETRODUTOS-CONEXOES-E-CONDULETES-APARENTES.pdf" TargetMode="External"/><Relationship Id="rId4783" Type="http://schemas.openxmlformats.org/officeDocument/2006/relationships/hyperlink" Target="https://www.caixa.gov.br/Downloads/sinapi-cadernos-tecnicos/SINAPI-CT-INSTALACOES-ELETRICAS-ELETRODUTOS-CONEXOES-E-CONDULETES-APARENTES.pdf" TargetMode="External"/><Relationship Id="rId4784" Type="http://schemas.openxmlformats.org/officeDocument/2006/relationships/hyperlink" Target="https://www.caixa.gov.br/Downloads/sinapi-cadernos-tecnicos/SINAPI-CT-INSTALACOES-ELETRICAS-ELETRODUTOS-CONEXOES-E-CONDULETES-APARENTES.pdf" TargetMode="External"/><Relationship Id="rId4785" Type="http://schemas.openxmlformats.org/officeDocument/2006/relationships/hyperlink" Target="https://www.caixa.gov.br/Downloads/sinapi-cadernos-tecnicos/SINAPI-CT-INSTALACOES-ELETRICAS-ELETRODUTOS-CONEXOES-E-CONDULETES-APARENTES.pdf" TargetMode="External"/><Relationship Id="rId4786" Type="http://schemas.openxmlformats.org/officeDocument/2006/relationships/hyperlink" Target="https://www.caixa.gov.br/Downloads/sinapi-cadernos-tecnicos/SINAPI-CT-INSTALACOES-ELETRICAS-ELETRODUTOS-CONEXOES-E-CONDULETES-APARENTES.pdf" TargetMode="External"/><Relationship Id="rId4787" Type="http://schemas.openxmlformats.org/officeDocument/2006/relationships/hyperlink" Target="https://www.caixa.gov.br/Downloads/sinapi-cadernos-tecnicos/SINAPI-CT-INSTALACOES-ELETRICAS-ELETRODUTOS-CONEXOES-E-CONDULETES-APARENTES.pdf" TargetMode="External"/><Relationship Id="rId4788" Type="http://schemas.openxmlformats.org/officeDocument/2006/relationships/hyperlink" Target="https://www.caixa.gov.br/Downloads/sinapi-cadernos-tecnicos/SINAPI-CT-INSTALACOES-ELETRICAS-ELETRODUTOS-CONEXOES-E-CONDULETES-APARENTES.pdf" TargetMode="External"/><Relationship Id="rId4789" Type="http://schemas.openxmlformats.org/officeDocument/2006/relationships/hyperlink" Target="https://www.caixa.gov.br/Downloads/sinapi-cadernos-tecnicos/SINAPI-CT-INSTALACOES-ELETRICAS-ELETRODUTOS-CONEXOES-E-CONDULETES-APARENTES.pdf" TargetMode="External"/><Relationship Id="rId4790" Type="http://schemas.openxmlformats.org/officeDocument/2006/relationships/hyperlink" Target="https://www.caixa.gov.br/Downloads/sinapi-cadernos-tecnicos/SINAPI-CT-INSTALACOES-ELETRICAS-ELETRODUTOS-CONEXOES-E-CONDULETES-APARENTES.pdf" TargetMode="External"/><Relationship Id="rId4791" Type="http://schemas.openxmlformats.org/officeDocument/2006/relationships/hyperlink" Target="https://www.caixa.gov.br/Downloads/sinapi-cadernos-tecnicos/SINAPI-CT-INSTALACOES-ELETRICAS-ELETRODUTOS-CONEXOES-E-CONDULETES-APARENTES.pdf" TargetMode="External"/><Relationship Id="rId4792" Type="http://schemas.openxmlformats.org/officeDocument/2006/relationships/hyperlink" Target="https://www.caixa.gov.br/Downloads/sinapi-cadernos-tecnicos/SINAPI-CT-INSTALACOES-ELETRICAS-ELETRODUTOS-CONEXOES-E-CONDULETES-APARENTES.pdf" TargetMode="External"/><Relationship Id="rId4793" Type="http://schemas.openxmlformats.org/officeDocument/2006/relationships/hyperlink" Target="https://www.caixa.gov.br/Downloads/sinapi-cadernos-tecnicos/SINAPI-CT-INSTALACOES-ELETRICAS-ELETRODUTOS-CONEXOES-E-CONDULETES-APARENTES.pdf" TargetMode="External"/><Relationship Id="rId4794" Type="http://schemas.openxmlformats.org/officeDocument/2006/relationships/hyperlink" Target="https://www.caixa.gov.br/Downloads/sinapi-cadernos-tecnicos/SINAPI-CT-INSTALACOES-ELETRICAS-ELETRODUTOS-CONEXOES-E-CONDULETES-APARENTES.pdf" TargetMode="External"/><Relationship Id="rId4795" Type="http://schemas.openxmlformats.org/officeDocument/2006/relationships/hyperlink" Target="https://www.caixa.gov.br/Downloads/sinapi-cadernos-tecnicos/SINAPI-CT-INSTALACOES-ELETRICAS-ELETRODUTOS-CONEXOES-E-CONDULETES-APARENTES.pdf" TargetMode="External"/><Relationship Id="rId4796" Type="http://schemas.openxmlformats.org/officeDocument/2006/relationships/hyperlink" Target="https://www.caixa.gov.br/Downloads/sinapi-cadernos-tecnicos/SINAPI-CT-INSTALACOES-ELETRICAS-ELETRODUTOS-CONEXOES-E-CONDULETES-APARENTES.pdf" TargetMode="External"/><Relationship Id="rId4797" Type="http://schemas.openxmlformats.org/officeDocument/2006/relationships/hyperlink" Target="https://www.caixa.gov.br/Downloads/sinapi-cadernos-tecnicos/SINAPI-CT-INSTALACOES-ELETRICAS-ELETRODUTOS-CONEXOES-E-CONDULETES-APARENTES.pdf" TargetMode="External"/><Relationship Id="rId4798" Type="http://schemas.openxmlformats.org/officeDocument/2006/relationships/hyperlink" Target="https://www.caixa.gov.br/Downloads/sinapi-cadernos-tecnicos/SINAPI-CT-INSTALACOES-ELETRICAS-ELETRODUTOS-CONEXOES-E-CONDULETES-APARENTES.pdf" TargetMode="External"/><Relationship Id="rId4799" Type="http://schemas.openxmlformats.org/officeDocument/2006/relationships/hyperlink" Target="https://www.caixa.gov.br/Downloads/sinapi-cadernos-tecnicos/SINAPI-CT-INSTALACOES-ELETRICAS-ELETRODUTOS-CONEXOES-E-CONDULETES-APARENTES.pdf" TargetMode="External"/><Relationship Id="rId4800" Type="http://schemas.openxmlformats.org/officeDocument/2006/relationships/hyperlink" Target="https://www.caixa.gov.br/Downloads/sinapi-cadernos-tecnicos/SINAPI-CT-INSTALACOES-ELETRICAS-ELETRODUTOS-CONEXOES-E-CONDULETES-APARENTES.pdf" TargetMode="External"/><Relationship Id="rId4801" Type="http://schemas.openxmlformats.org/officeDocument/2006/relationships/hyperlink" Target="https://www.caixa.gov.br/Downloads/sinapi-cadernos-tecnicos/SINAPI-CT-INSTALACOES-ELETRICAS-ELETRODUTOS-CONEXOES-E-CONDULETES-APARENTES.pdf" TargetMode="External"/><Relationship Id="rId4802" Type="http://schemas.openxmlformats.org/officeDocument/2006/relationships/hyperlink" Target="https://www.caixa.gov.br/Downloads/sinapi-cadernos-tecnicos/SINAPI-CT-INSTALACOES-ELETRICAS-ELETRODUTOS-CONEXOES-E-CONDULETES-APARENTES.pdf" TargetMode="External"/><Relationship Id="rId4803" Type="http://schemas.openxmlformats.org/officeDocument/2006/relationships/hyperlink" Target="https://www.caixa.gov.br/Downloads/sinapi-cadernos-tecnicos/SINAPI-CT-INSTALACOES-ELETRICAS-ELETRODUTOS-CONEXOES-E-CONDULETES-APARENTES.pdf" TargetMode="External"/><Relationship Id="rId4804" Type="http://schemas.openxmlformats.org/officeDocument/2006/relationships/hyperlink" Target="https://www.caixa.gov.br/Downloads/sinapi-cadernos-tecnicos/SINAPI-CT-INSTALACOES-ELETRICAS-ELETRODUTOS-CONEXOES-E-CONDULETES-APARENTES.pdf" TargetMode="External"/><Relationship Id="rId4805" Type="http://schemas.openxmlformats.org/officeDocument/2006/relationships/hyperlink" Target="https://www.caixa.gov.br/Downloads/sinapi-cadernos-tecnicos/SINAPI-CT-INSTALACOES-ELETRICAS-ELETRODUTOS-CONEXOES-E-CONDULETES-APARENTES.pdf" TargetMode="External"/><Relationship Id="rId4806" Type="http://schemas.openxmlformats.org/officeDocument/2006/relationships/hyperlink" Target="https://www.caixa.gov.br/Downloads/sinapi-cadernos-tecnicos/SINAPI-CT-INSTALACOES-ELETRICAS-ELETRODUTOS-CONEXOES-E-CONDULETES-APARENTES.pdf" TargetMode="External"/><Relationship Id="rId4807" Type="http://schemas.openxmlformats.org/officeDocument/2006/relationships/hyperlink" Target="https://www.caixa.gov.br/Downloads/sinapi-cadernos-tecnicos/SINAPI-CT-INSTALACOES-ELETRICAS-ELETRODUTOS-CONEXOES-E-CONDULETES-APARENTES.pdf" TargetMode="External"/><Relationship Id="rId4808" Type="http://schemas.openxmlformats.org/officeDocument/2006/relationships/hyperlink" Target="https://www.caixa.gov.br/Downloads/sinapi-cadernos-tecnicos/SINAPI-CT-INSTALACOES-ELETRICAS-ELETRODUTOS-CONEXOES-E-CONDULETES-APARENTES.pdf" TargetMode="External"/><Relationship Id="rId4809" Type="http://schemas.openxmlformats.org/officeDocument/2006/relationships/hyperlink" Target="https://www.caixa.gov.br/Downloads/sinapi-cadernos-tecnicos/SINAPI-CT-INSTALACOES-ELETRICAS-ELETRODUTOS-CONEXOES-E-CONDULETES-APARENTES.pdf" TargetMode="External"/><Relationship Id="rId4810" Type="http://schemas.openxmlformats.org/officeDocument/2006/relationships/hyperlink" Target="https://www.caixa.gov.br/Downloads/sinapi-cadernos-tecnicos/SINAPI-CT-INSTALACOES-ELETRICAS-ELETRODUTOS-CONEXOES-E-CONDULETES-APARENTES.pdf" TargetMode="External"/><Relationship Id="rId4811" Type="http://schemas.openxmlformats.org/officeDocument/2006/relationships/hyperlink" Target="https://www.caixa.gov.br/Downloads/sinapi-cadernos-tecnicos/SINAPI-CT-INSTALACOES-ELETRICAS-ELETRODUTOS-CONEXOES-E-CONDULETES-APARENTES.pdf" TargetMode="External"/><Relationship Id="rId4812" Type="http://schemas.openxmlformats.org/officeDocument/2006/relationships/hyperlink" Target="https://www.caixa.gov.br/Downloads/sinapi-cadernos-tecnicos/SINAPI-CT-INSTALACOES-ELETRICAS-ELETRODUTOS-CONEXOES-E-CONDULETES-APARENTES.pdf" TargetMode="External"/><Relationship Id="rId4813" Type="http://schemas.openxmlformats.org/officeDocument/2006/relationships/hyperlink" Target="https://www.caixa.gov.br/Downloads/sinapi-cadernos-tecnicos/SINAPI-CT-INSTALACOES-ELETRICAS-ELETRODUTOS-CONEXOES-E-CONDULETES-APARENTES.pdf" TargetMode="External"/><Relationship Id="rId4814" Type="http://schemas.openxmlformats.org/officeDocument/2006/relationships/hyperlink" Target="https://www.caixa.gov.br/Downloads/sinapi-cadernos-tecnicos/SINAPI-CT-INSTALACOES-ELETRICAS-ELETRODUTOS-CONEXOES-E-CONDULETES-APARENTES.pdf" TargetMode="External"/><Relationship Id="rId4815" Type="http://schemas.openxmlformats.org/officeDocument/2006/relationships/hyperlink" Target="https://www.caixa.gov.br/Downloads/sinapi-cadernos-tecnicos/SINAPI-CT-INSTALACOES-ELETRICAS-ELETRODUTOS-CONEXOES-E-CONDULETES-APARENTES.pdf" TargetMode="External"/><Relationship Id="rId4816" Type="http://schemas.openxmlformats.org/officeDocument/2006/relationships/hyperlink" Target="https://www.caixa.gov.br/Downloads/sinapi-cadernos-tecnicos/SINAPI-CT-INSTALACOES-ELETRICAS-ELETRODUTOS-CONEXOES-E-CONDULETES-APARENTES.pdf" TargetMode="External"/><Relationship Id="rId4817" Type="http://schemas.openxmlformats.org/officeDocument/2006/relationships/hyperlink" Target="https://www.caixa.gov.br/Downloads/sinapi-cadernos-tecnicos/SINAPI-CT-INSTALACOES-ELETRICAS-ELETRODUTOS-CONEXOES-E-CONDULETES-APARENTES.pdf" TargetMode="External"/><Relationship Id="rId4818" Type="http://schemas.openxmlformats.org/officeDocument/2006/relationships/hyperlink" Target="https://www.caixa.gov.br/Downloads/sinapi-cadernos-tecnicos/SINAPI-CT-INSTALACOES-ELETRICAS-ELETRODUTOS-CONEXOES-E-CONDULETES-APARENTES.pdf" TargetMode="External"/><Relationship Id="rId4819" Type="http://schemas.openxmlformats.org/officeDocument/2006/relationships/hyperlink" Target="https://www.caixa.gov.br/Downloads/sinapi-cadernos-tecnicos/SINAPI-CT-INSTALACOES-ELETRICAS-ELETRODUTOS-CONEXOES-E-CONDULETES-APARENTES.pdf" TargetMode="External"/><Relationship Id="rId4820" Type="http://schemas.openxmlformats.org/officeDocument/2006/relationships/hyperlink" Target="https://www.caixa.gov.br/Downloads/sinapi-cadernos-tecnicos/SINAPI-CT-INSTALACOES-ELETRICAS-ELETRODUTOS-CONEXOES-E-CONDULETES-APARENTES.pdf" TargetMode="External"/><Relationship Id="rId4821" Type="http://schemas.openxmlformats.org/officeDocument/2006/relationships/hyperlink" Target="https://www.caixa.gov.br/Downloads/sinapi-cadernos-tecnicos/SINAPI-CT-INSTALACOES-ELETRICAS-ELETRODUTOS-CONEXOES-E-CONDULETES-APARENTES.pdf" TargetMode="External"/><Relationship Id="rId4822" Type="http://schemas.openxmlformats.org/officeDocument/2006/relationships/hyperlink" Target="https://www.caixa.gov.br/Downloads/sinapi-cadernos-tecnicos/SINAPI-CT-INSTALACOES-ELETRICAS-ELETRODUTOS-CONEXOES-E-CONDULETES-APARENTES.pdf" TargetMode="External"/><Relationship Id="rId4823" Type="http://schemas.openxmlformats.org/officeDocument/2006/relationships/hyperlink" Target="https://www.caixa.gov.br/Downloads/sinapi-cadernos-tecnicos/SINAPI-CT-INSTALACOES-ELETRICAS-ELETRODUTOS-CONEXOES-E-CONDULETES-APARENTES.pdf" TargetMode="External"/><Relationship Id="rId4824" Type="http://schemas.openxmlformats.org/officeDocument/2006/relationships/hyperlink" Target="https://www.caixa.gov.br/Downloads/sinapi-cadernos-tecnicos/SINAPI-CT-INSTALACOES-ELETRICAS-ELETRODUTOS-CONEXOES-E-CONDULETES-APARENTES.pdf" TargetMode="External"/><Relationship Id="rId4825" Type="http://schemas.openxmlformats.org/officeDocument/2006/relationships/hyperlink" Target="https://www.caixa.gov.br/Downloads/sinapi-cadernos-tecnicos/SINAPI-CT-INSTALACOES-ELETRICAS-ELETRODUTOS-CONEXOES-E-CONDULETES-APARENTES.pdf" TargetMode="External"/><Relationship Id="rId4826" Type="http://schemas.openxmlformats.org/officeDocument/2006/relationships/hyperlink" Target="https://www.caixa.gov.br/Downloads/sinapi-cadernos-tecnicos/SINAPI-CT-INSTALACOES-ELETRICAS-ELETRODUTOS-CONEXOES-E-CONDULETES-APARENTES.pdf" TargetMode="External"/><Relationship Id="rId4827" Type="http://schemas.openxmlformats.org/officeDocument/2006/relationships/hyperlink" Target="https://www.caixa.gov.br/Downloads/sinapi-cadernos-tecnicos/SINAPI-CT-INSTALACOES-ELETRICAS-ELETRODUTOS-CONEXOES-E-CONDULETES-APARENTES.pdf" TargetMode="External"/><Relationship Id="rId4828" Type="http://schemas.openxmlformats.org/officeDocument/2006/relationships/hyperlink" Target="https://www.caixa.gov.br/Downloads/sinapi-cadernos-tecnicos/SINAPI-CT-INSTALACOES-ELETRICAS-ELETRODUTOS-CONEXOES-E-CONDULETES-APARENTES.pdf" TargetMode="External"/><Relationship Id="rId4829" Type="http://schemas.openxmlformats.org/officeDocument/2006/relationships/hyperlink" Target="https://www.caixa.gov.br/Downloads/sinapi-cadernos-tecnicos/SINAPI-CT-INSTALACOES-ELETRICAS-ELETRODUTOS-CONEXOES-E-CONDULETES-APARENTES.pdf" TargetMode="External"/><Relationship Id="rId4830" Type="http://schemas.openxmlformats.org/officeDocument/2006/relationships/hyperlink" Target="https://www.caixa.gov.br/Downloads/sinapi-cadernos-tecnicos/SINAPI-CT-INSTALACOES-ELETRICAS-ELETRODUTOS-CONEXOES-E-CONDULETES-APARENTES.pdf" TargetMode="External"/><Relationship Id="rId4831" Type="http://schemas.openxmlformats.org/officeDocument/2006/relationships/hyperlink" Target="https://www.caixa.gov.br/Downloads/sinapi-cadernos-tecnicos/SINAPI-CT-INSTALACOES-ELETRICAS-ELETRODUTOS-CONEXOES-E-CONDULETES-APARENTES.pdf" TargetMode="External"/><Relationship Id="rId4832" Type="http://schemas.openxmlformats.org/officeDocument/2006/relationships/hyperlink" Target="https://www.caixa.gov.br/Downloads/sinapi-cadernos-tecnicos/SINAPI-CT-INSTALACOES-ELETRICAS-ELETRODUTOS-CONEXOES-E-CONDULETES-APARENTES.pdf" TargetMode="External"/><Relationship Id="rId4833" Type="http://schemas.openxmlformats.org/officeDocument/2006/relationships/hyperlink" Target="https://www.caixa.gov.br/Downloads/sinapi-cadernos-tecnicos/SINAPI-CT-INSTALACOES-ELETRICAS-ELETRODUTOS-CONEXOES-E-CONDULETES-APARENTES.pdf" TargetMode="External"/><Relationship Id="rId4834" Type="http://schemas.openxmlformats.org/officeDocument/2006/relationships/hyperlink" Target="https://www.caixa.gov.br/Downloads/sinapi-cadernos-tecnicos/SINAPI-CT-INSTALACOES-ELETRICAS-ELETRODUTOS-CONEXOES-E-CONDULETES-APARENTES.pdf" TargetMode="External"/><Relationship Id="rId4835" Type="http://schemas.openxmlformats.org/officeDocument/2006/relationships/hyperlink" Target="https://www.caixa.gov.br/Downloads/sinapi-cadernos-tecnicos/SINAPI-CT-INSTALACOES-ELETRICAS-ELETRODUTOS-CONEXOES-E-CONDULETES-APARENTES.pdf" TargetMode="External"/><Relationship Id="rId4836" Type="http://schemas.openxmlformats.org/officeDocument/2006/relationships/hyperlink" Target="https://www.caixa.gov.br/Downloads/sinapi-cadernos-tecnicos/SINAPI-CT-INSTALACOES-ELETRICAS-ELETRODUTOS-CONEXOES-E-CONDULETES-APARENTES.pdf" TargetMode="External"/><Relationship Id="rId4837" Type="http://schemas.openxmlformats.org/officeDocument/2006/relationships/hyperlink" Target="https://www.caixa.gov.br/Downloads/sinapi-cadernos-tecnicos/SINAPI-CT-INSTALACOES-ELETRICAS-ELETRODUTOS-CONEXOES-E-CONDULETES-APARENTES.pdf" TargetMode="External"/><Relationship Id="rId4838" Type="http://schemas.openxmlformats.org/officeDocument/2006/relationships/hyperlink" Target="https://www.caixa.gov.br/Downloads/sinapi-cadernos-tecnicos/SINAPI-CT-INSTALACOES-ELETRICAS-ELETRODUTOS-CONEXOES-E-CONDULETES-APARENTES.pdf" TargetMode="External"/><Relationship Id="rId4839" Type="http://schemas.openxmlformats.org/officeDocument/2006/relationships/hyperlink" Target="https://www.caixa.gov.br/Downloads/sinapi-cadernos-tecnicos/SINAPI-CT-INSTALACOES-ELETRICAS-ELETRODUTOS-CONEXOES-E-CONDULETES-APARENTES.pdf" TargetMode="External"/><Relationship Id="rId4840" Type="http://schemas.openxmlformats.org/officeDocument/2006/relationships/hyperlink" Target="https://www.caixa.gov.br/Downloads/sinapi-cadernos-tecnicos/SINAPI-CT-INSTALACOES-ELETRICAS-ELETRODUTOS-CONEXOES-E-CONDULETES-APARENTES.pdf" TargetMode="External"/><Relationship Id="rId4841" Type="http://schemas.openxmlformats.org/officeDocument/2006/relationships/hyperlink" Target="https://www.caixa.gov.br/Downloads/sinapi-cadernos-tecnicos/SINAPI-CT-INSTALACOES-ELETRICAS-ELETRODUTOS-CONEXOES-E-CONDULETES-APARENTES.pdf" TargetMode="External"/><Relationship Id="rId4842" Type="http://schemas.openxmlformats.org/officeDocument/2006/relationships/hyperlink" Target="https://www.caixa.gov.br/Downloads/sinapi-cadernos-tecnicos/SINAPI-CT-INSTALACOES-ELETRICAS-ELETRODUTOS-CONEXOES-E-CONDULETES-APARENTES.pdf" TargetMode="External"/><Relationship Id="rId4843" Type="http://schemas.openxmlformats.org/officeDocument/2006/relationships/hyperlink" Target="https://www.caixa.gov.br/Downloads/sinapi-cadernos-tecnicos/SINAPI-CT-INSTALACOES-ELETRICAS-ELETRODUTOS-CONEXOES-E-CONDULETES-APARENTES.pdf" TargetMode="External"/><Relationship Id="rId4844" Type="http://schemas.openxmlformats.org/officeDocument/2006/relationships/hyperlink" Target="https://www.caixa.gov.br/Downloads/sinapi-cadernos-tecnicos/SINAPI-CT-INSTALACOES-ELETRICAS-ELETRODUTOS-CONEXOES-E-CONDULETES-APARENTES.pdf" TargetMode="External"/><Relationship Id="rId4845" Type="http://schemas.openxmlformats.org/officeDocument/2006/relationships/hyperlink" Target="https://www.caixa.gov.br/Downloads/sinapi-cadernos-tecnicos/SINAPI-CT-INSTALACOES-ELETRICAS-ELETRODUTOS-CONEXOES-E-CONDULETES-APARENTES.pdf" TargetMode="External"/><Relationship Id="rId4846" Type="http://schemas.openxmlformats.org/officeDocument/2006/relationships/hyperlink" Target="https://www.caixa.gov.br/Downloads/sinapi-cadernos-tecnicos/SINAPI-CT-INSTALACOES-ELETRICAS-ELETRODUTOS-CONEXOES-E-CONDULETES-APARENTES.pdf" TargetMode="External"/><Relationship Id="rId4847" Type="http://schemas.openxmlformats.org/officeDocument/2006/relationships/hyperlink" Target="https://www.caixa.gov.br/Downloads/sinapi-cadernos-tecnicos/SINAPI-CT-INSTALACOES-ELETRICAS-ELETRODUTOS-CONEXOES-E-CONDULETES-APARENTES.pdf" TargetMode="External"/><Relationship Id="rId4848" Type="http://schemas.openxmlformats.org/officeDocument/2006/relationships/hyperlink" Target="https://www.caixa.gov.br/Downloads/sinapi-cadernos-tecnicos/SINAPI-CT-INSTALACOES-ELETRICAS-ELETRODUTOS-CONEXOES-E-CONDULETES-APARENTES.pdf" TargetMode="External"/><Relationship Id="rId4849" Type="http://schemas.openxmlformats.org/officeDocument/2006/relationships/hyperlink" Target="https://www.caixa.gov.br/Downloads/sinapi-cadernos-tecnicos/SINAPI-CT-INSTALACOES-ELETRICAS-ELETRODUTOS-CONEXOES-E-CONDULETES-APARENTES.pdf" TargetMode="External"/><Relationship Id="rId4850" Type="http://schemas.openxmlformats.org/officeDocument/2006/relationships/hyperlink" Target="https://www.caixa.gov.br/Downloads/sinapi-cadernos-tecnicos/SINAPI-CT-INSTALACOES-ELETRICAS-ELETRODUTOS-CONEXOES-E-CONDULETES-APARENTES.pdf" TargetMode="External"/><Relationship Id="rId4851" Type="http://schemas.openxmlformats.org/officeDocument/2006/relationships/hyperlink" Target="https://www.caixa.gov.br/Downloads/sinapi-cadernos-tecnicos/SINAPI-CT-INSTALACOES-ELETRICAS-ELETRODUTOS-CONEXOES-E-CONDULETES-APARENTES.pdf" TargetMode="External"/><Relationship Id="rId4852" Type="http://schemas.openxmlformats.org/officeDocument/2006/relationships/hyperlink" Target="https://www.caixa.gov.br/Downloads/sinapi-cadernos-tecnicos/SINAPI-CT-INSTALACOES-ELETRICAS-ELETRODUTOS-CONEXOES-E-CONDULETES-APARENTES.pdf" TargetMode="External"/><Relationship Id="rId4853" Type="http://schemas.openxmlformats.org/officeDocument/2006/relationships/hyperlink" Target="https://www.caixa.gov.br/Downloads/sinapi-cadernos-tecnicos/SINAPI-CT-INSTALACOES-ELETRICAS-ELETRODUTOS-CONEXOES-E-CONDULETES-APARENTES.pdf" TargetMode="External"/><Relationship Id="rId4854" Type="http://schemas.openxmlformats.org/officeDocument/2006/relationships/hyperlink" Target="https://www.caixa.gov.br/Downloads/sinapi-cadernos-tecnicos/SINAPI-CT-INSTALACOES-ELETRICAS-ELETRODUTOS-CONEXOES-E-CONDULETES-APARENTES.pdf" TargetMode="External"/><Relationship Id="rId4855" Type="http://schemas.openxmlformats.org/officeDocument/2006/relationships/hyperlink" Target="https://www.caixa.gov.br/Downloads/sinapi-cadernos-tecnicos/SINAPI-CT-INSTALACOES-ELETRICAS-ELETRODUTOS-CONEXOES-E-CONDULETES-APARENTES.pdf" TargetMode="External"/><Relationship Id="rId4856" Type="http://schemas.openxmlformats.org/officeDocument/2006/relationships/hyperlink" Target="https://www.caixa.gov.br/Downloads/sinapi-cadernos-tecnicos/SINAPI-CT-INSTALACOES-ELETRICAS-ELETRODUTOS-CONEXOES-E-CONDULETES-APARENTES.pdf" TargetMode="External"/><Relationship Id="rId4857" Type="http://schemas.openxmlformats.org/officeDocument/2006/relationships/hyperlink" Target="https://www.caixa.gov.br/Downloads/sinapi-cadernos-tecnicos/SINAPI-CT-INSTALACOES-ELETRICAS-ELETRODUTOS-CONEXOES-E-CONDULETES-APARENTES.pdf" TargetMode="External"/><Relationship Id="rId4858" Type="http://schemas.openxmlformats.org/officeDocument/2006/relationships/hyperlink" Target="https://www.caixa.gov.br/Downloads/sinapi-cadernos-tecnicos/SINAPI-CT-INSTALACOES-ELETRICAS-ELETRODUTOS-CONEXOES-E-CONDULETES-APARENTES.pdf" TargetMode="External"/><Relationship Id="rId4859" Type="http://schemas.openxmlformats.org/officeDocument/2006/relationships/hyperlink" Target="https://www.caixa.gov.br/Downloads/sinapi-cadernos-tecnicos/SINAPI-CT-INSTALACOES-ELETRICAS-ELETRODUTOS-CONEXOES-E-CONDULETES-APARENTES.pdf" TargetMode="External"/><Relationship Id="rId4860" Type="http://schemas.openxmlformats.org/officeDocument/2006/relationships/hyperlink" Target="https://www.caixa.gov.br/Downloads/sinapi-cadernos-tecnicos/SINAPI-CT-INSTALACOES-ELETRICAS-ELETRODUTOS-CONEXOES-E-CONDULETES-APARENTES.pdf" TargetMode="External"/><Relationship Id="rId4861" Type="http://schemas.openxmlformats.org/officeDocument/2006/relationships/hyperlink" Target="https://www.caixa.gov.br/Downloads/sinapi-cadernos-tecnicos/SINAPI-CT-INSTALACOES-ELETRICAS-ELETRODUTOS-CONEXOES-E-CONDULETES-APARENTES.pdf" TargetMode="External"/><Relationship Id="rId4862" Type="http://schemas.openxmlformats.org/officeDocument/2006/relationships/hyperlink" Target="https://www.caixa.gov.br/Downloads/sinapi-cadernos-tecnicos/SINAPI-CT-INSTALACOES-ELETRICAS-ELETRODUTOS-CONEXOES-E-CONDULETES-APARENTES.pdf" TargetMode="External"/><Relationship Id="rId4863" Type="http://schemas.openxmlformats.org/officeDocument/2006/relationships/hyperlink" Target="https://www.caixa.gov.br/Downloads/sinapi-cadernos-tecnicos/SINAPI-CT-INSTALACOES-ELETRICAS-ELETRODUTOS-CONEXOES-E-CONDULETES-APARENTES.pdf" TargetMode="External"/><Relationship Id="rId4864" Type="http://schemas.openxmlformats.org/officeDocument/2006/relationships/hyperlink" Target="https://www.caixa.gov.br/Downloads/sinapi-cadernos-tecnicos/SINAPI-CT-INSTALACOES-ELETRICAS-ELETRODUTOS-CONEXOES-E-CONDULETES-APARENTES.pdf" TargetMode="External"/><Relationship Id="rId4865" Type="http://schemas.openxmlformats.org/officeDocument/2006/relationships/hyperlink" Target="https://www.caixa.gov.br/Downloads/sinapi-cadernos-tecnicos/SINAPI-CT-INSTALACOES-ELETRICAS-QUADROS-CABOS-DISJUNTORES-CONTATORES-E-BARRAMENTOS-BLINDADOS.pdf" TargetMode="External"/><Relationship Id="rId4866" Type="http://schemas.openxmlformats.org/officeDocument/2006/relationships/hyperlink" Target="https://www.caixa.gov.br/Downloads/sinapi-cadernos-tecnicos/SINAPI-CT-INSTALACOES-ELETRICAS-QUADROS-CABOS-DISJUNTORES-CONTATORES-E-BARRAMENTOS-BLINDADOS.pdf" TargetMode="External"/><Relationship Id="rId4867" Type="http://schemas.openxmlformats.org/officeDocument/2006/relationships/hyperlink" Target="https://www.caixa.gov.br/Downloads/sinapi-cadernos-tecnicos/SINAPI-CT-INSTALACOES-ELETRICAS-QUADROS-CABOS-DISJUNTORES-CONTATORES-E-BARRAMENTOS-BLINDADOS.pdf" TargetMode="External"/><Relationship Id="rId4868" Type="http://schemas.openxmlformats.org/officeDocument/2006/relationships/hyperlink" Target="https://www.caixa.gov.br/Downloads/sinapi-cadernos-tecnicos/SINAPI-CT-INSTALACOES-ELETRICAS-QUADROS-CABOS-DISJUNTORES-CONTATORES-E-BARRAMENTOS-BLINDADOS.pdf" TargetMode="External"/><Relationship Id="rId4869" Type="http://schemas.openxmlformats.org/officeDocument/2006/relationships/hyperlink" Target="https://www.caixa.gov.br/Downloads/sinapi-cadernos-tecnicos/SINAPI-CT-INSTALACOES-ELETRICAS-QUADROS-CABOS-DISJUNTORES-CONTATORES-E-BARRAMENTOS-BLINDADOS.pdf" TargetMode="External"/><Relationship Id="rId4870" Type="http://schemas.openxmlformats.org/officeDocument/2006/relationships/hyperlink" Target="https://www.caixa.gov.br/Downloads/sinapi-cadernos-tecnicos/SINAPI-CT-INSTALACOES-ELETRICAS-QUADROS-CABOS-DISJUNTORES-CONTATORES-E-BARRAMENTOS-BLINDADOS.pdf" TargetMode="External"/><Relationship Id="rId4871" Type="http://schemas.openxmlformats.org/officeDocument/2006/relationships/hyperlink" Target="https://www.caixa.gov.br/Downloads/sinapi-cadernos-tecnicos/SINAPI-CT-INSTALACOES-ELETRICAS-QUADROS-CABOS-DISJUNTORES-CONTATORES-E-BARRAMENTOS-BLINDADOS.pdf" TargetMode="External"/><Relationship Id="rId4872" Type="http://schemas.openxmlformats.org/officeDocument/2006/relationships/hyperlink" Target="https://www.caixa.gov.br/Downloads/sinapi-cadernos-tecnicos/SINAPI-CT-INSTALACOES-ELETRICAS-QUADROS-CABOS-DISJUNTORES-CONTATORES-E-BARRAMENTOS-BLINDADOS.pdf" TargetMode="External"/><Relationship Id="rId4873" Type="http://schemas.openxmlformats.org/officeDocument/2006/relationships/hyperlink" Target="https://www.caixa.gov.br/Downloads/sinapi-cadernos-tecnicos/SINAPI-CT-INSTALACOES-ELETRICAS-QUADROS-CABOS-DISJUNTORES-CONTATORES-E-BARRAMENTOS-BLINDADOS.pdf" TargetMode="External"/><Relationship Id="rId4874" Type="http://schemas.openxmlformats.org/officeDocument/2006/relationships/hyperlink" Target="https://www.caixa.gov.br/Downloads/sinapi-cadernos-tecnicos/SINAPI-CT-INSTALACOES-ELETRICAS-QUADROS-CABOS-DISJUNTORES-CONTATORES-E-BARRAMENTOS-BLINDADOS.pdf" TargetMode="External"/><Relationship Id="rId4875" Type="http://schemas.openxmlformats.org/officeDocument/2006/relationships/hyperlink" Target="https://www.caixa.gov.br/Downloads/sinapi-cadernos-tecnicos/SINAPI-CT-INSTALACOES-ELETRICAS-QUADROS-CABOS-DISJUNTORES-CONTATORES-E-BARRAMENTOS-BLINDADOS.pdf" TargetMode="External"/><Relationship Id="rId4876" Type="http://schemas.openxmlformats.org/officeDocument/2006/relationships/hyperlink" Target="https://www.caixa.gov.br/Downloads/sinapi-cadernos-tecnicos/SINAPI-CT-INSTALACOES-ELETRICAS-QUADROS-CABOS-DISJUNTORES-CONTATORES-E-BARRAMENTOS-BLINDADOS.pdf" TargetMode="External"/><Relationship Id="rId4877" Type="http://schemas.openxmlformats.org/officeDocument/2006/relationships/hyperlink" Target="https://www.caixa.gov.br/Downloads/sinapi-cadernos-tecnicos/SINAPI-CT-INSTALACOES-ELETRICAS-QUADROS-CABOS-DISJUNTORES-CONTATORES-E-BARRAMENTOS-BLINDADOS.pdf" TargetMode="External"/><Relationship Id="rId4878" Type="http://schemas.openxmlformats.org/officeDocument/2006/relationships/hyperlink" Target="https://www.caixa.gov.br/Downloads/sinapi-cadernos-tecnicos/SINAPI-CT-INSTALACOES-ELETRICAS-QUADROS-CABOS-DISJUNTORES-CONTATORES-E-BARRAMENTOS-BLINDADOS.pdf" TargetMode="External"/><Relationship Id="rId4879" Type="http://schemas.openxmlformats.org/officeDocument/2006/relationships/hyperlink" Target="https://www.caixa.gov.br/Downloads/sinapi-cadernos-tecnicos/SINAPI-CT-INSTALACOES-ELETRICAS-QUADROS-CABOS-DISJUNTORES-CONTATORES-E-BARRAMENTOS-BLINDADOS.pdf" TargetMode="External"/><Relationship Id="rId4880" Type="http://schemas.openxmlformats.org/officeDocument/2006/relationships/hyperlink" Target="https://www.caixa.gov.br/Downloads/sinapi-cadernos-tecnicos/SINAPI-CT-INSTALACOES-ELETRICAS-QUADROS-CABOS-DISJUNTORES-CONTATORES-E-BARRAMENTOS-BLINDADOS.pdf" TargetMode="External"/><Relationship Id="rId4881" Type="http://schemas.openxmlformats.org/officeDocument/2006/relationships/hyperlink" Target="https://www.caixa.gov.br/Downloads/sinapi-cadernos-tecnicos/SINAPI-CT-INSTALACOES-ELETRICAS-QUADROS-CABOS-DISJUNTORES-CONTATORES-E-BARRAMENTOS-BLINDADOS.pdf" TargetMode="External"/><Relationship Id="rId4882" Type="http://schemas.openxmlformats.org/officeDocument/2006/relationships/hyperlink" Target="https://www.caixa.gov.br/Downloads/sinapi-cadernos-tecnicos/SINAPI-CT-INSTALACOES-ELETRICAS-QUADROS-CABOS-DISJUNTORES-CONTATORES-E-BARRAMENTOS-BLINDADOS.pdf" TargetMode="External"/><Relationship Id="rId4883" Type="http://schemas.openxmlformats.org/officeDocument/2006/relationships/hyperlink" Target="https://www.caixa.gov.br/Downloads/sinapi-cadernos-tecnicos/SINAPI-CT-INSTALACOES-ELETRICAS-QUADROS-CABOS-DISJUNTORES-CONTATORES-E-BARRAMENTOS-BLINDADOS.pdf" TargetMode="External"/><Relationship Id="rId4884" Type="http://schemas.openxmlformats.org/officeDocument/2006/relationships/hyperlink" Target="https://www.caixa.gov.br/Downloads/sinapi-cadernos-tecnicos/SINAPI-CT-INSTALACOES-ELETRICAS-QUADROS-CABOS-DISJUNTORES-CONTATORES-E-BARRAMENTOS-BLINDADOS.pdf" TargetMode="External"/><Relationship Id="rId4885" Type="http://schemas.openxmlformats.org/officeDocument/2006/relationships/hyperlink" Target="https://www.caixa.gov.br/Downloads/sinapi-cadernos-tecnicos/SINAPI-CT-INSTALACOES-ELETRICAS-QUADROS-CABOS-DISJUNTORES-CONTATORES-E-BARRAMENTOS-BLINDADOS.pdf" TargetMode="External"/><Relationship Id="rId4886" Type="http://schemas.openxmlformats.org/officeDocument/2006/relationships/hyperlink" Target="https://www.caixa.gov.br/Downloads/sinapi-cadernos-tecnicos/SINAPI-CT-INSTALACOES-ELETRICAS-QUADROS-CABOS-DISJUNTORES-CONTATORES-E-BARRAMENTOS-BLINDADOS.pdf" TargetMode="External"/><Relationship Id="rId4887" Type="http://schemas.openxmlformats.org/officeDocument/2006/relationships/hyperlink" Target="https://www.caixa.gov.br/Downloads/sinapi-cadernos-tecnicos/SINAPI-CT-INSTALACOES-ELETRICAS-QUADROS-CABOS-DISJUNTORES-CONTATORES-E-BARRAMENTOS-BLINDADOS.pdf" TargetMode="External"/><Relationship Id="rId4888" Type="http://schemas.openxmlformats.org/officeDocument/2006/relationships/hyperlink" Target="https://www.caixa.gov.br/Downloads/sinapi-cadernos-tecnicos/SINAPI-CT-INSTALACOES-ELETRICAS-QUADROS-CABOS-DISJUNTORES-CONTATORES-E-BARRAMENTOS-BLINDADOS.pdf" TargetMode="External"/><Relationship Id="rId4889" Type="http://schemas.openxmlformats.org/officeDocument/2006/relationships/hyperlink" Target="https://www.caixa.gov.br/Downloads/sinapi-cadernos-tecnicos/SINAPI-CT-INSTALACOES-ELETRICAS-QUADROS-CABOS-DISJUNTORES-CONTATORES-E-BARRAMENTOS-BLINDADOS.pdf" TargetMode="External"/><Relationship Id="rId4890" Type="http://schemas.openxmlformats.org/officeDocument/2006/relationships/hyperlink" Target="https://www.caixa.gov.br/Downloads/sinapi-cadernos-tecnicos/SINAPI-CT-INSTALACOES-ELETRICAS-QUADROS-CABOS-DISJUNTORES-CONTATORES-E-BARRAMENTOS-BLINDADOS.pdf" TargetMode="External"/><Relationship Id="rId4891" Type="http://schemas.openxmlformats.org/officeDocument/2006/relationships/hyperlink" Target="https://www.caixa.gov.br/Downloads/sinapi-cadernos-tecnicos/SINAPI-CT-INSTALACOES-ELETRICAS-QUADROS-CABOS-DISJUNTORES-CONTATORES-E-BARRAMENTOS-BLINDADOS.pdf" TargetMode="External"/><Relationship Id="rId4892" Type="http://schemas.openxmlformats.org/officeDocument/2006/relationships/hyperlink" Target="https://www.caixa.gov.br/Downloads/sinapi-cadernos-tecnicos/SINAPI-CT-INSTALACOES-ELETRICAS-QUADROS-CABOS-DISJUNTORES-CONTATORES-E-BARRAMENTOS-BLINDADOS.pdf" TargetMode="External"/><Relationship Id="rId4893" Type="http://schemas.openxmlformats.org/officeDocument/2006/relationships/hyperlink" Target="https://www.caixa.gov.br/Downloads/sinapi-cadernos-tecnicos/SINAPI-CT-INSTALACOES-ELETRICAS-QUADROS-CABOS-DISJUNTORES-CONTATORES-E-BARRAMENTOS-BLINDADOS.pdf" TargetMode="External"/><Relationship Id="rId4894" Type="http://schemas.openxmlformats.org/officeDocument/2006/relationships/hyperlink" Target="https://www.caixa.gov.br/Downloads/sinapi-cadernos-tecnicos/SINAPI-CT-INSTALACOES-ELETRICAS-QUADROS-CABOS-DISJUNTORES-CONTATORES-E-BARRAMENTOS-BLINDADOS.pdf" TargetMode="External"/><Relationship Id="rId4895" Type="http://schemas.openxmlformats.org/officeDocument/2006/relationships/hyperlink" Target="https://www.caixa.gov.br/Downloads/sinapi-cadernos-tecnicos/SINAPI-CT-INSTALACOES-ELETRICAS-QUADROS-CABOS-DISJUNTORES-CONTATORES-E-BARRAMENTOS-BLINDADOS.pdf" TargetMode="External"/><Relationship Id="rId4896" Type="http://schemas.openxmlformats.org/officeDocument/2006/relationships/hyperlink" Target="https://www.caixa.gov.br/Downloads/sinapi-cadernos-tecnicos/SINAPI-CT-INSTALACOES-ELETRICAS-QUADROS-CABOS-DISJUNTORES-CONTATORES-E-BARRAMENTOS-BLINDADOS.pdf" TargetMode="External"/><Relationship Id="rId4897" Type="http://schemas.openxmlformats.org/officeDocument/2006/relationships/hyperlink" Target="https://www.caixa.gov.br/Downloads/sinapi-cadernos-tecnicos/SINAPI-CT-INSTALACOES-ELETRICAS-QUADROS-CABOS-DISJUNTORES-CONTATORES-E-BARRAMENTOS-BLINDADOS.pdf" TargetMode="External"/><Relationship Id="rId4898" Type="http://schemas.openxmlformats.org/officeDocument/2006/relationships/hyperlink" Target="https://www.caixa.gov.br/Downloads/sinapi-cadernos-tecnicos/SINAPI-CT-INSTALACOES-ELETRICAS-QUADROS-CABOS-DISJUNTORES-CONTATORES-E-BARRAMENTOS-BLINDADOS.pdf" TargetMode="External"/><Relationship Id="rId4899" Type="http://schemas.openxmlformats.org/officeDocument/2006/relationships/hyperlink" Target="https://www.caixa.gov.br/Downloads/sinapi-cadernos-tecnicos/SINAPI-CT-INSTALACOES-ELETRICAS-QUADROS-CABOS-DISJUNTORES-CONTATORES-E-BARRAMENTOS-BLINDADOS.pdf" TargetMode="External"/><Relationship Id="rId4900" Type="http://schemas.openxmlformats.org/officeDocument/2006/relationships/hyperlink" Target="https://www.caixa.gov.br/Downloads/sinapi-cadernos-tecnicos/SINAPI-CT-INSTALACOES-ELETRICAS-QUADROS-CABOS-DISJUNTORES-CONTATORES-E-BARRAMENTOS-BLINDADOS.pdf" TargetMode="External"/><Relationship Id="rId4901" Type="http://schemas.openxmlformats.org/officeDocument/2006/relationships/hyperlink" Target="https://www.caixa.gov.br/Downloads/sinapi-cadernos-tecnicos/SINAPI-CT-INSTALACOES-ELETRICAS-QUADROS-CABOS-DISJUNTORES-CONTATORES-E-BARRAMENTOS-BLINDADOS.pdf" TargetMode="External"/><Relationship Id="rId4902" Type="http://schemas.openxmlformats.org/officeDocument/2006/relationships/hyperlink" Target="https://www.caixa.gov.br/Downloads/sinapi-cadernos-tecnicos/SINAPI-CT-INSTALACOES-ELETRICAS-QUADROS-CABOS-DISJUNTORES-CONTATORES-E-BARRAMENTOS-BLINDADOS.pdf" TargetMode="External"/><Relationship Id="rId4903" Type="http://schemas.openxmlformats.org/officeDocument/2006/relationships/hyperlink" Target="https://www.caixa.gov.br/Downloads/sinapi-cadernos-tecnicos/SINAPI-CT-INSTALACOES-ELETRICAS-QUADROS-CABOS-DISJUNTORES-CONTATORES-E-BARRAMENTOS-BLINDADOS.pdf" TargetMode="External"/><Relationship Id="rId4904" Type="http://schemas.openxmlformats.org/officeDocument/2006/relationships/hyperlink" Target="https://www.caixa.gov.br/Downloads/sinapi-cadernos-tecnicos/SINAPI-CT-INSTALACOES-ELETRICAS-QUADROS-CABOS-DISJUNTORES-CONTATORES-E-BARRAMENTOS-BLINDADOS.pdf" TargetMode="External"/><Relationship Id="rId4905" Type="http://schemas.openxmlformats.org/officeDocument/2006/relationships/hyperlink" Target="https://www.caixa.gov.br/Downloads/sinapi-cadernos-tecnicos/SINAPI-CT-INSTALACOES-ELETRICAS-QUADROS-CABOS-DISJUNTORES-CONTATORES-E-BARRAMENTOS-BLINDADOS.pdf" TargetMode="External"/><Relationship Id="rId4906" Type="http://schemas.openxmlformats.org/officeDocument/2006/relationships/hyperlink" Target="https://www.caixa.gov.br/Downloads/sinapi-cadernos-tecnicos/SINAPI-CT-INSTALACOES-ELETRICAS-QUADROS-CABOS-DISJUNTORES-CONTATORES-E-BARRAMENTOS-BLINDADOS.pdf" TargetMode="External"/><Relationship Id="rId4907" Type="http://schemas.openxmlformats.org/officeDocument/2006/relationships/hyperlink" Target="https://www.caixa.gov.br/Downloads/sinapi-cadernos-tecnicos/SINAPI-CT-INSTALACOES-ELETRICAS-QUADROS-CABOS-DISJUNTORES-CONTATORES-E-BARRAMENTOS-BLINDADOS.pdf" TargetMode="External"/><Relationship Id="rId4908" Type="http://schemas.openxmlformats.org/officeDocument/2006/relationships/hyperlink" Target="https://www.caixa.gov.br/Downloads/sinapi-cadernos-tecnicos/SINAPI-CT-INSTALACOES-ELETRICAS-QUADROS-CABOS-DISJUNTORES-CONTATORES-E-BARRAMENTOS-BLINDADOS.pdf" TargetMode="External"/><Relationship Id="rId4909" Type="http://schemas.openxmlformats.org/officeDocument/2006/relationships/hyperlink" Target="https://www.caixa.gov.br/Downloads/sinapi-cadernos-tecnicos/SINAPI-CT-INSTALACOES-ELETRICAS-QUADROS-CABOS-DISJUNTORES-CONTATORES-E-BARRAMENTOS-BLINDADOS.pdf" TargetMode="External"/><Relationship Id="rId4910" Type="http://schemas.openxmlformats.org/officeDocument/2006/relationships/hyperlink" Target="https://www.caixa.gov.br/Downloads/sinapi-cadernos-tecnicos/SINAPI-CT-INSTALACOES-ELETRICAS-QUADROS-CABOS-DISJUNTORES-CONTATORES-E-BARRAMENTOS-BLINDADOS.pdf" TargetMode="External"/><Relationship Id="rId4911" Type="http://schemas.openxmlformats.org/officeDocument/2006/relationships/hyperlink" Target="https://www.caixa.gov.br/Downloads/sinapi-cadernos-tecnicos/SINAPI-CT-INSTALACOES-ELETRICAS-QUADROS-CABOS-DISJUNTORES-CONTATORES-E-BARRAMENTOS-BLINDADOS.pdf" TargetMode="External"/><Relationship Id="rId4912" Type="http://schemas.openxmlformats.org/officeDocument/2006/relationships/hyperlink" Target="https://www.caixa.gov.br/Downloads/sinapi-cadernos-tecnicos/SINAPI-CT-INSTALACOES-ELETRICAS-QUADROS-CABOS-DISJUNTORES-CONTATORES-E-BARRAMENTOS-BLINDADOS.pdf" TargetMode="External"/><Relationship Id="rId4913" Type="http://schemas.openxmlformats.org/officeDocument/2006/relationships/hyperlink" Target="https://www.caixa.gov.br/Downloads/sinapi-cadernos-tecnicos/SINAPI-CT-INSTALACOES-ELETRICAS-QUADROS-CABOS-DISJUNTORES-CONTATORES-E-BARRAMENTOS-BLINDADOS.pdf" TargetMode="External"/><Relationship Id="rId4914" Type="http://schemas.openxmlformats.org/officeDocument/2006/relationships/hyperlink" Target="https://www.caixa.gov.br/Downloads/sinapi-cadernos-tecnicos/SINAPI-CT-INSTALACOES-ELETRICAS-QUADROS-CABOS-DISJUNTORES-CONTATORES-E-BARRAMENTOS-BLINDADOS.pdf" TargetMode="External"/><Relationship Id="rId4915" Type="http://schemas.openxmlformats.org/officeDocument/2006/relationships/hyperlink" Target="https://www.caixa.gov.br/Downloads/sinapi-cadernos-tecnicos/SINAPI-CT-INSTALACOES-ELETRICAS-QUADROS-CABOS-DISJUNTORES-CONTATORES-E-BARRAMENTOS-BLINDADOS.pdf" TargetMode="External"/><Relationship Id="rId4916" Type="http://schemas.openxmlformats.org/officeDocument/2006/relationships/hyperlink" Target="https://www.caixa.gov.br/Downloads/sinapi-cadernos-tecnicos/SINAPI-CT-INSTALACOES-ELETRICAS-QUADROS-CABOS-DISJUNTORES-CONTATORES-E-BARRAMENTOS-BLINDADOS.pdf" TargetMode="External"/><Relationship Id="rId4917" Type="http://schemas.openxmlformats.org/officeDocument/2006/relationships/hyperlink" Target="https://www.caixa.gov.br/Downloads/sinapi-cadernos-tecnicos/SINAPI-CT-INSTALACOES-ELETRICAS-QUADROS-CABOS-DISJUNTORES-CONTATORES-E-BARRAMENTOS-BLINDADOS.pdf" TargetMode="External"/><Relationship Id="rId4918" Type="http://schemas.openxmlformats.org/officeDocument/2006/relationships/hyperlink" Target="https://www.caixa.gov.br/Downloads/sinapi-cadernos-tecnicos/SINAPI-CT-INSTALACOES-ELETRICAS-QUADROS-CABOS-DISJUNTORES-CONTATORES-E-BARRAMENTOS-BLINDADOS.pdf" TargetMode="External"/><Relationship Id="rId4919" Type="http://schemas.openxmlformats.org/officeDocument/2006/relationships/hyperlink" Target="https://www.caixa.gov.br/Downloads/sinapi-cadernos-tecnicos/SINAPI-CT-INSTALACOES-ELETRICAS-QUADROS-CABOS-DISJUNTORES-CONTATORES-E-BARRAMENTOS-BLINDADOS.pdf" TargetMode="External"/><Relationship Id="rId4920" Type="http://schemas.openxmlformats.org/officeDocument/2006/relationships/hyperlink" Target="https://www.caixa.gov.br/Downloads/sinapi-cadernos-tecnicos/SINAPI-CT-INSTALACOES-ELETRICAS-QUADROS-CABOS-DISJUNTORES-CONTATORES-E-BARRAMENTOS-BLINDADOS.pdf" TargetMode="External"/><Relationship Id="rId4921" Type="http://schemas.openxmlformats.org/officeDocument/2006/relationships/hyperlink" Target="https://www.caixa.gov.br/Downloads/sinapi-cadernos-tecnicos/SINAPI-CT-INSTALACOES-ELETRICAS-QUADROS-CABOS-DISJUNTORES-CONTATORES-E-BARRAMENTOS-BLINDADOS.pdf" TargetMode="External"/><Relationship Id="rId4922" Type="http://schemas.openxmlformats.org/officeDocument/2006/relationships/hyperlink" Target="https://www.caixa.gov.br/Downloads/sinapi-cadernos-tecnicos/SINAPI-CT-INSTALACOES-ELETRICAS-QUADROS-CABOS-DISJUNTORES-CONTATORES-E-BARRAMENTOS-BLINDADOS.pdf" TargetMode="External"/><Relationship Id="rId4923" Type="http://schemas.openxmlformats.org/officeDocument/2006/relationships/hyperlink" Target="https://www.caixa.gov.br/Downloads/sinapi-cadernos-tecnicos/SINAPI-CT-INSTALACOES-ELETRICAS-QUADROS-CABOS-DISJUNTORES-CONTATORES-E-BARRAMENTOS-BLINDADOS.pdf" TargetMode="External"/><Relationship Id="rId4924" Type="http://schemas.openxmlformats.org/officeDocument/2006/relationships/hyperlink" Target="https://www.caixa.gov.br/Downloads/sinapi-cadernos-tecnicos/SINAPI-CT-INSTALACOES-ELETRICAS-QUADROS-CABOS-DISJUNTORES-CONTATORES-E-BARRAMENTOS-BLINDADOS.pdf" TargetMode="External"/><Relationship Id="rId4925" Type="http://schemas.openxmlformats.org/officeDocument/2006/relationships/hyperlink" Target="https://www.caixa.gov.br/Downloads/sinapi-cadernos-tecnicos/SINAPI-CT-INSTALACOES-ELETRICAS-QUADROS-CABOS-DISJUNTORES-CONTATORES-E-BARRAMENTOS-BLINDADOS.pdf" TargetMode="External"/><Relationship Id="rId4926" Type="http://schemas.openxmlformats.org/officeDocument/2006/relationships/hyperlink" Target="https://www.caixa.gov.br/Downloads/sinapi-cadernos-tecnicos/SINAPI-CT-INSTALACOES-ELETRICAS-QUADROS-CABOS-DISJUNTORES-CONTATORES-E-BARRAMENTOS-BLINDADOS.pdf" TargetMode="External"/><Relationship Id="rId4927" Type="http://schemas.openxmlformats.org/officeDocument/2006/relationships/hyperlink" Target="https://www.caixa.gov.br/Downloads/sinapi-cadernos-tecnicos/SINAPI-CT-INSTALACOES-ELETRICAS-QUADROS-CABOS-DISJUNTORES-CONTATORES-E-BARRAMENTOS-BLINDADOS.pdf" TargetMode="External"/><Relationship Id="rId4928" Type="http://schemas.openxmlformats.org/officeDocument/2006/relationships/hyperlink" Target="https://www.caixa.gov.br/Downloads/sinapi-cadernos-tecnicos/SINAPI-CT-INSTALACOES-ELETRICAS-QUADROS-CABOS-DISJUNTORES-CONTATORES-E-BARRAMENTOS-BLINDADOS.pdf" TargetMode="External"/><Relationship Id="rId4929" Type="http://schemas.openxmlformats.org/officeDocument/2006/relationships/hyperlink" Target="https://www.caixa.gov.br/Downloads/sinapi-cadernos-tecnicos/SINAPI-CT-INSTALACOES-ELETRICAS-QUADROS-CABOS-DISJUNTORES-CONTATORES-E-BARRAMENTOS-BLINDADOS.pdf" TargetMode="External"/><Relationship Id="rId4930" Type="http://schemas.openxmlformats.org/officeDocument/2006/relationships/hyperlink" Target="https://www.caixa.gov.br/Downloads/sinapi-cadernos-tecnicos/SINAPI-CT-INSTALACOES-ELETRICAS-QUADROS-CABOS-DISJUNTORES-CONTATORES-E-BARRAMENTOS-BLINDADOS.pdf" TargetMode="External"/><Relationship Id="rId4931" Type="http://schemas.openxmlformats.org/officeDocument/2006/relationships/hyperlink" Target="https://www.caixa.gov.br/Downloads/sinapi-cadernos-tecnicos/SINAPI-CT-INSTALACOES-ELETRICAS-QUADROS-CABOS-DISJUNTORES-CONTATORES-E-BARRAMENTOS-BLINDADOS.pdf" TargetMode="External"/><Relationship Id="rId4932" Type="http://schemas.openxmlformats.org/officeDocument/2006/relationships/hyperlink" Target="https://www.caixa.gov.br/Downloads/sinapi-cadernos-tecnicos/SINAPI-CT-INSTALACOES-ELETRICAS-QUADROS-CABOS-DISJUNTORES-CONTATORES-E-BARRAMENTOS-BLINDADOS.pdf" TargetMode="External"/><Relationship Id="rId4933" Type="http://schemas.openxmlformats.org/officeDocument/2006/relationships/hyperlink" Target="https://www.caixa.gov.br/Downloads/sinapi-cadernos-tecnicos/SINAPI-CT-INSTALACOES-ELETRICAS-QUADROS-CABOS-DISJUNTORES-CONTATORES-E-BARRAMENTOS-BLINDADOS.pdf" TargetMode="External"/><Relationship Id="rId4934" Type="http://schemas.openxmlformats.org/officeDocument/2006/relationships/hyperlink" Target="https://www.caixa.gov.br/Downloads/sinapi-cadernos-tecnicos/SINAPI-CT-INSTALACOES-ELETRICAS-QUADROS-CABOS-DISJUNTORES-CONTATORES-E-BARRAMENTOS-BLINDADOS.pdf" TargetMode="External"/><Relationship Id="rId4935" Type="http://schemas.openxmlformats.org/officeDocument/2006/relationships/hyperlink" Target="https://www.caixa.gov.br/Downloads/sinapi-cadernos-tecnicos/SINAPI-CT-INSTALACOES-ELETRICAS-QUADROS-CABOS-DISJUNTORES-CONTATORES-E-BARRAMENTOS-BLINDADOS.pdf" TargetMode="External"/><Relationship Id="rId4936" Type="http://schemas.openxmlformats.org/officeDocument/2006/relationships/hyperlink" Target="https://www.caixa.gov.br/Downloads/sinapi-cadernos-tecnicos/SINAPI-CT-INSTALACOES-ELETRICAS-QUADROS-CABOS-DISJUNTORES-CONTATORES-E-BARRAMENTOS-BLINDADOS.pdf" TargetMode="External"/><Relationship Id="rId4937" Type="http://schemas.openxmlformats.org/officeDocument/2006/relationships/hyperlink" Target="https://www.caixa.gov.br/Downloads/sinapi-cadernos-tecnicos/SINAPI-CT-INSTALACOES-ELETRICAS-QUADROS-CABOS-DISJUNTORES-CONTATORES-E-BARRAMENTOS-BLINDADOS.pdf" TargetMode="External"/><Relationship Id="rId4938" Type="http://schemas.openxmlformats.org/officeDocument/2006/relationships/hyperlink" Target="https://www.caixa.gov.br/Downloads/sinapi-cadernos-tecnicos/SINAPI-CT-INSTALACOES-ELETRICAS-QUADROS-CABOS-DISJUNTORES-CONTATORES-E-BARRAMENTOS-BLINDADOS.pdf" TargetMode="External"/><Relationship Id="rId4939" Type="http://schemas.openxmlformats.org/officeDocument/2006/relationships/hyperlink" Target="https://www.caixa.gov.br/Downloads/sinapi-cadernos-tecnicos/SINAPI-CT-INSTALACOES-ELETRICAS-QUADROS-CABOS-DISJUNTORES-CONTATORES-E-BARRAMENTOS-BLINDADOS.pdf" TargetMode="External"/><Relationship Id="rId4940" Type="http://schemas.openxmlformats.org/officeDocument/2006/relationships/hyperlink" Target="https://www.caixa.gov.br/Downloads/sinapi-cadernos-tecnicos/SINAPI-CT-INSTALACOES-ELETRICAS-QUADROS-CABOS-DISJUNTORES-CONTATORES-E-BARRAMENTOS-BLINDADOS.pdf" TargetMode="External"/><Relationship Id="rId4941" Type="http://schemas.openxmlformats.org/officeDocument/2006/relationships/hyperlink" Target="https://www.caixa.gov.br/Downloads/sinapi-cadernos-tecnicos/SINAPI-CT-INSTALACOES-ELETRICAS-QUADROS-CABOS-DISJUNTORES-CONTATORES-E-BARRAMENTOS-BLINDADOS.pdf" TargetMode="External"/><Relationship Id="rId4942" Type="http://schemas.openxmlformats.org/officeDocument/2006/relationships/hyperlink" Target="https://www.caixa.gov.br/Downloads/sinapi-cadernos-tecnicos/SINAPI-CT-INSTALACOES-ELETRICAS-QUADROS-CABOS-DISJUNTORES-CONTATORES-E-BARRAMENTOS-BLINDADOS.pdf" TargetMode="External"/><Relationship Id="rId4943" Type="http://schemas.openxmlformats.org/officeDocument/2006/relationships/hyperlink" Target="https://www.caixa.gov.br/Downloads/sinapi-cadernos-tecnicos/SINAPI-CT-INSTALACOES-ELETRICAS-QUADROS-CABOS-DISJUNTORES-CONTATORES-E-BARRAMENTOS-BLINDADOS.pdf" TargetMode="External"/><Relationship Id="rId4944" Type="http://schemas.openxmlformats.org/officeDocument/2006/relationships/hyperlink" Target="https://www.caixa.gov.br/Downloads/sinapi-cadernos-tecnicos/SINAPI-CT-INSTALACOES-ELETRICAS-QUADROS-CABOS-DISJUNTORES-CONTATORES-E-BARRAMENTOS-BLINDADOS.pdf" TargetMode="External"/><Relationship Id="rId4945" Type="http://schemas.openxmlformats.org/officeDocument/2006/relationships/hyperlink" Target="https://www.caixa.gov.br/Downloads/sinapi-cadernos-tecnicos/SINAPI-CT-INSTALACOES-ELETRICAS-QUADROS-CABOS-DISJUNTORES-CONTATORES-E-BARRAMENTOS-BLINDADOS.pdf" TargetMode="External"/><Relationship Id="rId4946" Type="http://schemas.openxmlformats.org/officeDocument/2006/relationships/hyperlink" Target="https://www.caixa.gov.br/Downloads/sinapi-cadernos-tecnicos/SINAPI-CT-INSTALACOES-ELETRICAS-QUADROS-CABOS-DISJUNTORES-CONTATORES-E-BARRAMENTOS-BLINDADOS.pdf" TargetMode="External"/><Relationship Id="rId4947" Type="http://schemas.openxmlformats.org/officeDocument/2006/relationships/hyperlink" Target="https://www.caixa.gov.br/Downloads/sinapi-cadernos-tecnicos/SINAPI-CT-INSTALACOES-ELETRICAS-QUADROS-CABOS-DISJUNTORES-CONTATORES-E-BARRAMENTOS-BLINDADOS.pdf" TargetMode="External"/><Relationship Id="rId4948" Type="http://schemas.openxmlformats.org/officeDocument/2006/relationships/hyperlink" Target="https://www.caixa.gov.br/Downloads/sinapi-cadernos-tecnicos/SINAPI-CT-INSTALACOES-ELETRICAS-QUADROS-CABOS-DISJUNTORES-CONTATORES-E-BARRAMENTOS-BLINDADOS.pdf" TargetMode="External"/><Relationship Id="rId4949" Type="http://schemas.openxmlformats.org/officeDocument/2006/relationships/hyperlink" Target="https://www.caixa.gov.br/Downloads/sinapi-cadernos-tecnicos/SINAPI-CT-INSTALACOES-ELETRICAS-QUADROS-CABOS-DISJUNTORES-CONTATORES-E-BARRAMENTOS-BLINDADOS.pdf" TargetMode="External"/><Relationship Id="rId4950" Type="http://schemas.openxmlformats.org/officeDocument/2006/relationships/hyperlink" Target="https://www.caixa.gov.br/Downloads/sinapi-cadernos-tecnicos/SINAPI-CT-INSTALACOES-ELETRICAS-QUADROS-CABOS-DISJUNTORES-CONTATORES-E-BARRAMENTOS-BLINDADOS.pdf" TargetMode="External"/><Relationship Id="rId4951" Type="http://schemas.openxmlformats.org/officeDocument/2006/relationships/hyperlink" Target="https://www.caixa.gov.br/Downloads/sinapi-cadernos-tecnicos/SINAPI-CT-INSTALACOES-ELETRICAS-QUADROS-CABOS-DISJUNTORES-CONTATORES-E-BARRAMENTOS-BLINDADOS.pdf" TargetMode="External"/><Relationship Id="rId4952" Type="http://schemas.openxmlformats.org/officeDocument/2006/relationships/hyperlink" Target="https://www.caixa.gov.br/Downloads/sinapi-cadernos-tecnicos/SINAPI-CT-INSTALACOES-ELETRICAS-QUADROS-CABOS-DISJUNTORES-CONTATORES-E-BARRAMENTOS-BLINDADOS.pdf" TargetMode="External"/><Relationship Id="rId4953" Type="http://schemas.openxmlformats.org/officeDocument/2006/relationships/hyperlink" Target="https://www.caixa.gov.br/Downloads/sinapi-cadernos-tecnicos/SINAPI-CT-INSTALACOES-ELETRICAS-QUADROS-CABOS-DISJUNTORES-CONTATORES-E-BARRAMENTOS-BLINDADOS.pdf" TargetMode="External"/><Relationship Id="rId4954" Type="http://schemas.openxmlformats.org/officeDocument/2006/relationships/hyperlink" Target="https://www.caixa.gov.br/Downloads/sinapi-cadernos-tecnicos/SINAPI-CT-INSTALACOES-ELETRICAS-QUADROS-CABOS-DISJUNTORES-CONTATORES-E-BARRAMENTOS-BLINDADOS.pdf" TargetMode="External"/><Relationship Id="rId4955" Type="http://schemas.openxmlformats.org/officeDocument/2006/relationships/hyperlink" Target="https://www.caixa.gov.br/Downloads/sinapi-cadernos-tecnicos/SINAPI-CT-INSTALACOES-ELETRICAS-QUADROS-CABOS-DISJUNTORES-CONTATORES-E-BARRAMENTOS-BLINDADOS.pdf" TargetMode="External"/><Relationship Id="rId4956" Type="http://schemas.openxmlformats.org/officeDocument/2006/relationships/hyperlink" Target="https://www.caixa.gov.br/Downloads/sinapi-cadernos-tecnicos/SINAPI-CT-INSTALACOES-ELETRICAS-QUADROS-CABOS-DISJUNTORES-CONTATORES-E-BARRAMENTOS-BLINDADOS.pdf" TargetMode="External"/><Relationship Id="rId4957" Type="http://schemas.openxmlformats.org/officeDocument/2006/relationships/hyperlink" Target="https://www.caixa.gov.br/Downloads/sinapi-cadernos-tecnicos/SINAPI-CT-INSTALACOES-ELETRICAS-QUADROS-CABOS-DISJUNTORES-CONTATORES-E-BARRAMENTOS-BLINDADOS.pdf" TargetMode="External"/><Relationship Id="rId4958" Type="http://schemas.openxmlformats.org/officeDocument/2006/relationships/hyperlink" Target="https://www.caixa.gov.br/Downloads/sinapi-cadernos-tecnicos/SINAPI-CT-INSTALACOES-ELETRICAS-QUADROS-CABOS-DISJUNTORES-CONTATORES-E-BARRAMENTOS-BLINDADOS.pdf" TargetMode="External"/><Relationship Id="rId4959" Type="http://schemas.openxmlformats.org/officeDocument/2006/relationships/hyperlink" Target="https://www.caixa.gov.br/Downloads/sinapi-cadernos-tecnicos/SINAPI-CT-INSTALACOES-ELETRICAS-QUADROS-CABOS-DISJUNTORES-CONTATORES-E-BARRAMENTOS-BLINDADOS.pdf" TargetMode="External"/><Relationship Id="rId4960" Type="http://schemas.openxmlformats.org/officeDocument/2006/relationships/hyperlink" Target="https://www.caixa.gov.br/Downloads/sinapi-cadernos-tecnicos/SINAPI-CT-INSTALACOES-ELETRICAS-REDE-DE-DISTRIBUICAO.pdf" TargetMode="External"/><Relationship Id="rId4961" Type="http://schemas.openxmlformats.org/officeDocument/2006/relationships/hyperlink" Target="https://www.caixa.gov.br/Downloads/sinapi-cadernos-tecnicos/SINAPI-CT-INSTALACOES-ELETRICAS-REDE-DE-DISTRIBUICAO.pdf" TargetMode="External"/><Relationship Id="rId4962" Type="http://schemas.openxmlformats.org/officeDocument/2006/relationships/hyperlink" Target="https://www.caixa.gov.br/Downloads/sinapi-cadernos-tecnicos/SINAPI-CT-INSTALACOES-ELETRICAS-REDE-DE-DISTRIBUICAO.pdf" TargetMode="External"/><Relationship Id="rId4963" Type="http://schemas.openxmlformats.org/officeDocument/2006/relationships/hyperlink" Target="https://www.caixa.gov.br/Downloads/sinapi-cadernos-tecnicos/SINAPI-CT-INSTALACOES-ELETRICAS-REDE-DE-DISTRIBUICAO.pdf" TargetMode="External"/><Relationship Id="rId4964" Type="http://schemas.openxmlformats.org/officeDocument/2006/relationships/hyperlink" Target="https://www.caixa.gov.br/Downloads/sinapi-cadernos-tecnicos/SINAPI-CT-INSTALACOES-ELETRICAS-REDE-DE-DISTRIBUICAO.pdf" TargetMode="External"/><Relationship Id="rId4965" Type="http://schemas.openxmlformats.org/officeDocument/2006/relationships/hyperlink" Target="https://www.caixa.gov.br/Downloads/sinapi-cadernos-tecnicos/SINAPI-CT-INSTALACOES-ELETRICAS-REDE-DE-DISTRIBUICAO.pdf" TargetMode="External"/><Relationship Id="rId4966" Type="http://schemas.openxmlformats.org/officeDocument/2006/relationships/hyperlink" Target="https://www.caixa.gov.br/Downloads/sinapi-cadernos-tecnicos/SINAPI-CT-INSTALACOES-ELETRICAS-REDE-DE-DISTRIBUICAO.pdf" TargetMode="External"/><Relationship Id="rId4967" Type="http://schemas.openxmlformats.org/officeDocument/2006/relationships/hyperlink" Target="https://www.caixa.gov.br/Downloads/sinapi-cadernos-tecnicos/SINAPI-CT-INSTALACOES-ELETRICAS-REDE-DE-DISTRIBUICAO.pdf" TargetMode="External"/><Relationship Id="rId4968" Type="http://schemas.openxmlformats.org/officeDocument/2006/relationships/hyperlink" Target="https://www.caixa.gov.br/Downloads/sinapi-cadernos-tecnicos/SINAPI-CT-INSTALACOES-ELETRICAS-REDE-DE-DISTRIBUICAO.pdf" TargetMode="External"/><Relationship Id="rId4969" Type="http://schemas.openxmlformats.org/officeDocument/2006/relationships/hyperlink" Target="https://www.caixa.gov.br/Downloads/sinapi-cadernos-tecnicos/SINAPI-CT-INSTALACOES-ELETRICAS-REDE-DE-DISTRIBUICAO.pdf" TargetMode="External"/><Relationship Id="rId4970" Type="http://schemas.openxmlformats.org/officeDocument/2006/relationships/hyperlink" Target="https://www.caixa.gov.br/Downloads/sinapi-cadernos-tecnicos/SINAPI-CT-INSTALACOES-ELETRICAS-REDE-DE-DISTRIBUICAO.pdf" TargetMode="External"/><Relationship Id="rId4971" Type="http://schemas.openxmlformats.org/officeDocument/2006/relationships/hyperlink" Target="https://www.caixa.gov.br/Downloads/sinapi-cadernos-tecnicos/SINAPI-CT-INSTALACOES-ELETRICAS-REDE-DE-DISTRIBUICAO.pdf" TargetMode="External"/><Relationship Id="rId4972" Type="http://schemas.openxmlformats.org/officeDocument/2006/relationships/hyperlink" Target="https://www.caixa.gov.br/Downloads/sinapi-cadernos-tecnicos/SINAPI-CT-INSTALACOES-ELETRICAS-REDE-DE-DISTRIBUICAO.pdf" TargetMode="External"/><Relationship Id="rId4973" Type="http://schemas.openxmlformats.org/officeDocument/2006/relationships/hyperlink" Target="https://www.caixa.gov.br/Downloads/sinapi-cadernos-tecnicos/SINAPI-CT-INSTALACOES-ELETRICAS-REDE-DE-DISTRIBUICAO.pdf" TargetMode="External"/><Relationship Id="rId4974" Type="http://schemas.openxmlformats.org/officeDocument/2006/relationships/hyperlink" Target="https://www.caixa.gov.br/Downloads/sinapi-cadernos-tecnicos/SINAPI-CT-INSTALACOES-ELETRICAS-REDE-DE-DISTRIBUICAO.pdf" TargetMode="External"/><Relationship Id="rId4975" Type="http://schemas.openxmlformats.org/officeDocument/2006/relationships/hyperlink" Target="https://www.caixa.gov.br/Downloads/sinapi-cadernos-tecnicos/SINAPI-CT-INSTALACOES-ELETRICAS-REDE-DE-DISTRIBUICAO.pdf" TargetMode="External"/><Relationship Id="rId4976" Type="http://schemas.openxmlformats.org/officeDocument/2006/relationships/hyperlink" Target="https://www.caixa.gov.br/Downloads/sinapi-cadernos-tecnicos/SINAPI-CT-INSTALACOES-ELETRICAS-REDE-DE-DISTRIBUICAO.pdf" TargetMode="External"/><Relationship Id="rId4977" Type="http://schemas.openxmlformats.org/officeDocument/2006/relationships/hyperlink" Target="https://www.caixa.gov.br/Downloads/sinapi-cadernos-tecnicos/SINAPI-CT-INSTALACOES-ELETRICAS-REDE-DE-DISTRIBUICAO.pdf" TargetMode="External"/><Relationship Id="rId4978" Type="http://schemas.openxmlformats.org/officeDocument/2006/relationships/hyperlink" Target="https://www.caixa.gov.br/Downloads/sinapi-cadernos-tecnicos/SINAPI-CT-INSTALACOES-ELETRICAS-REDE-DE-DISTRIBUICAO.pdf" TargetMode="External"/><Relationship Id="rId4979" Type="http://schemas.openxmlformats.org/officeDocument/2006/relationships/hyperlink" Target="https://www.caixa.gov.br/Downloads/sinapi-cadernos-tecnicos/SINAPI-CT-INSTALACOES-ELETRICAS-REDE-DE-DISTRIBUICAO.pdf" TargetMode="External"/><Relationship Id="rId4980" Type="http://schemas.openxmlformats.org/officeDocument/2006/relationships/hyperlink" Target="https://www.caixa.gov.br/Downloads/sinapi-cadernos-tecnicos/SINAPI-CT-INSTALACOES-ELETRICAS-REDE-DE-DISTRIBUICAO.pdf" TargetMode="External"/><Relationship Id="rId4981" Type="http://schemas.openxmlformats.org/officeDocument/2006/relationships/hyperlink" Target="https://www.caixa.gov.br/Downloads/sinapi-cadernos-tecnicos/SINAPI-CT-INSTALACOES-ELETRICAS-REDE-DE-DISTRIBUICAO.pdf" TargetMode="External"/><Relationship Id="rId4982" Type="http://schemas.openxmlformats.org/officeDocument/2006/relationships/hyperlink" Target="https://www.caixa.gov.br/Downloads/sinapi-cadernos-tecnicos/SINAPI-CT-INSTALACOES-ELETRICAS-REDE-DE-DISTRIBUICAO.pdf" TargetMode="External"/><Relationship Id="rId4983" Type="http://schemas.openxmlformats.org/officeDocument/2006/relationships/hyperlink" Target="https://www.caixa.gov.br/Downloads/sinapi-cadernos-tecnicos/SINAPI-CT-INSTALACOES-ELETRICAS-REDE-DE-DISTRIBUICAO.pdf" TargetMode="External"/><Relationship Id="rId4984" Type="http://schemas.openxmlformats.org/officeDocument/2006/relationships/hyperlink" Target="https://www.caixa.gov.br/Downloads/sinapi-cadernos-tecnicos/SINAPI-CT-INSTALACOES-ELETRICAS-REDE-DE-DISTRIBUICAO.pdf" TargetMode="External"/><Relationship Id="rId4985" Type="http://schemas.openxmlformats.org/officeDocument/2006/relationships/hyperlink" Target="https://www.caixa.gov.br/Downloads/sinapi-cadernos-tecnicos/SINAPI-CT-INSTALACOES-ELETRICAS-REDE-DE-DISTRIBUICAO.pdf" TargetMode="External"/><Relationship Id="rId4986" Type="http://schemas.openxmlformats.org/officeDocument/2006/relationships/hyperlink" Target="https://www.caixa.gov.br/Downloads/sinapi-cadernos-tecnicos/SINAPI-CT-INSTALACOES-ELETRICAS-REDE-DE-DISTRIBUICAO.pdf" TargetMode="External"/><Relationship Id="rId4987" Type="http://schemas.openxmlformats.org/officeDocument/2006/relationships/hyperlink" Target="https://www.caixa.gov.br/Downloads/sinapi-cadernos-tecnicos/SINAPI-CT-INSTALACOES-ELETRICAS-REDE-DE-DISTRIBUICAO.pdf" TargetMode="External"/><Relationship Id="rId4988" Type="http://schemas.openxmlformats.org/officeDocument/2006/relationships/hyperlink" Target="https://www.caixa.gov.br/Downloads/sinapi-cadernos-tecnicos/SINAPI-CT-INSTALACOES-ELETRICAS-REDE-DE-DISTRIBUICAO.pdf" TargetMode="External"/><Relationship Id="rId4989" Type="http://schemas.openxmlformats.org/officeDocument/2006/relationships/hyperlink" Target="https://www.caixa.gov.br/Downloads/sinapi-cadernos-tecnicos/SINAPI-CT-INSTALACOES-ELETRICAS-REDE-DE-DISTRIBUICAO.pdf" TargetMode="External"/><Relationship Id="rId4990" Type="http://schemas.openxmlformats.org/officeDocument/2006/relationships/hyperlink" Target="https://www.caixa.gov.br/Downloads/sinapi-cadernos-tecnicos/SINAPI-CT-INSTALACOES-ELETRICAS-REDE-DE-DISTRIBUICAO.pdf" TargetMode="External"/><Relationship Id="rId4991" Type="http://schemas.openxmlformats.org/officeDocument/2006/relationships/hyperlink" Target="https://www.caixa.gov.br/Downloads/sinapi-cadernos-tecnicos/SINAPI-CT-INSTALACOES-ELETRICAS-REDE-DE-DISTRIBUICAO.pdf" TargetMode="External"/><Relationship Id="rId4992" Type="http://schemas.openxmlformats.org/officeDocument/2006/relationships/hyperlink" Target="https://www.caixa.gov.br/Downloads/sinapi-cadernos-tecnicos/SINAPI-CT-INSTALACOES-ELETRICAS-REDE-DE-DISTRIBUICAO.pdf" TargetMode="External"/><Relationship Id="rId4993" Type="http://schemas.openxmlformats.org/officeDocument/2006/relationships/hyperlink" Target="https://www.caixa.gov.br/Downloads/sinapi-cadernos-tecnicos/SINAPI-CT-INSTALACOES-ELETRICAS-REDE-DE-DISTRIBUICAO.pdf" TargetMode="External"/><Relationship Id="rId4994" Type="http://schemas.openxmlformats.org/officeDocument/2006/relationships/hyperlink" Target="https://www.caixa.gov.br/Downloads/sinapi-cadernos-tecnicos/SINAPI-CT-INSTALACOES-ELETRICAS-REDE-DE-DISTRIBUICAO.pdf" TargetMode="External"/><Relationship Id="rId4995" Type="http://schemas.openxmlformats.org/officeDocument/2006/relationships/hyperlink" Target="https://www.caixa.gov.br/Downloads/sinapi-cadernos-tecnicos/SINAPI-CT-INSTALACOES-ELETRICAS-REDE-DE-DISTRIBUICAO.pdf" TargetMode="External"/><Relationship Id="rId4996" Type="http://schemas.openxmlformats.org/officeDocument/2006/relationships/hyperlink" Target="https://www.caixa.gov.br/Downloads/sinapi-cadernos-tecnicos/SINAPI-CT-INSTALACOES-ELETRICAS-REDE-DE-DISTRIBUICAO.pdf" TargetMode="External"/><Relationship Id="rId4997" Type="http://schemas.openxmlformats.org/officeDocument/2006/relationships/hyperlink" Target="https://www.caixa.gov.br/Downloads/sinapi-cadernos-tecnicos/SINAPI-CT-INSTALACOES-ELETRICAS-REDE-DE-DISTRIBUICAO.pdf" TargetMode="External"/><Relationship Id="rId4998" Type="http://schemas.openxmlformats.org/officeDocument/2006/relationships/hyperlink" Target="https://www.caixa.gov.br/Downloads/sinapi-cadernos-tecnicos/SINAPI-CT-INSTALACOES-ELETRICAS-REDE-DE-DISTRIBUICAO.pdf" TargetMode="External"/><Relationship Id="rId4999" Type="http://schemas.openxmlformats.org/officeDocument/2006/relationships/hyperlink" Target="https://www.caixa.gov.br/Downloads/sinapi-cadernos-tecnicos/SINAPI-CT-INSTALACOES-ELETRICAS-REDE-DE-DISTRIBUICAO.pdf" TargetMode="External"/><Relationship Id="rId5000" Type="http://schemas.openxmlformats.org/officeDocument/2006/relationships/hyperlink" Target="https://www.caixa.gov.br/Downloads/sinapi-cadernos-tecnicos/SINAPI-CT-INSTALACOES-ELETRICAS-REDE-DE-DISTRIBUICAO.pdf" TargetMode="External"/><Relationship Id="rId5001" Type="http://schemas.openxmlformats.org/officeDocument/2006/relationships/hyperlink" Target="https://www.caixa.gov.br/Downloads/sinapi-cadernos-tecnicos/SINAPI-CT-INSTALACOES-ELETRICAS-REDE-DE-DISTRIBUICAO.pdf" TargetMode="External"/><Relationship Id="rId5002" Type="http://schemas.openxmlformats.org/officeDocument/2006/relationships/hyperlink" Target="https://www.caixa.gov.br/Downloads/sinapi-cadernos-tecnicos/SINAPI-CT-INSTALACOES-ELETRICAS-REDE-DE-DISTRIBUICAO.pdf" TargetMode="External"/><Relationship Id="rId5003" Type="http://schemas.openxmlformats.org/officeDocument/2006/relationships/hyperlink" Target="https://www.caixa.gov.br/Downloads/sinapi-cadernos-tecnicos/SINAPI-CT-INSTALACOES-ELETRICAS-REDE-DE-DISTRIBUICAO.pdf" TargetMode="External"/><Relationship Id="rId5004" Type="http://schemas.openxmlformats.org/officeDocument/2006/relationships/hyperlink" Target="https://www.caixa.gov.br/Downloads/sinapi-cadernos-tecnicos/SINAPI-CT-INSTALACOES-ELETRICAS-REDE-DE-DISTRIBUICAO.pdf" TargetMode="External"/><Relationship Id="rId5005" Type="http://schemas.openxmlformats.org/officeDocument/2006/relationships/hyperlink" Target="https://www.caixa.gov.br/Downloads/sinapi-cadernos-tecnicos/SINAPI-CT-INSTALACOES-ELETRICAS-REDE-DE-DISTRIBUICAO.pdf" TargetMode="External"/><Relationship Id="rId5006" Type="http://schemas.openxmlformats.org/officeDocument/2006/relationships/hyperlink" Target="https://www.caixa.gov.br/Downloads/sinapi-cadernos-tecnicos/SINAPI-CT-INSTALACOES-ELETRICAS-REDE-DE-DISTRIBUICAO.pdf" TargetMode="External"/><Relationship Id="rId5007" Type="http://schemas.openxmlformats.org/officeDocument/2006/relationships/hyperlink" Target="https://www.caixa.gov.br/Downloads/sinapi-cadernos-tecnicos/SINAPI-CT-INSTALACOES-ELETRICAS-REDE-DE-DISTRIBUICAO.pdf" TargetMode="External"/><Relationship Id="rId5008" Type="http://schemas.openxmlformats.org/officeDocument/2006/relationships/hyperlink" Target="https://www.caixa.gov.br/Downloads/sinapi-cadernos-tecnicos/SINAPI-CT-INSTALACOES-ELETRICAS-REDE-DE-DISTRIBUICAO.pdf" TargetMode="External"/><Relationship Id="rId5009" Type="http://schemas.openxmlformats.org/officeDocument/2006/relationships/hyperlink" Target="https://www.caixa.gov.br/Downloads/sinapi-cadernos-tecnicos/SINAPI-CT-INSTALACOES-ELETRICAS-REDE-DE-DISTRIBUICAO.pdf" TargetMode="External"/><Relationship Id="rId5010" Type="http://schemas.openxmlformats.org/officeDocument/2006/relationships/hyperlink" Target="https://www.caixa.gov.br/Downloads/sinapi-cadernos-tecnicos/SINAPI-CT-INSTALACOES-ELETRICAS-REDE-DE-DISTRIBUICAO.pdf" TargetMode="External"/><Relationship Id="rId5011" Type="http://schemas.openxmlformats.org/officeDocument/2006/relationships/hyperlink" Target="https://www.caixa.gov.br/Downloads/sinapi-cadernos-tecnicos/SINAPI-CT-INSTALACOES-ELETRICAS-REDE-DE-DISTRIBUICAO.pdf" TargetMode="External"/><Relationship Id="rId5012" Type="http://schemas.openxmlformats.org/officeDocument/2006/relationships/hyperlink" Target="https://www.caixa.gov.br/Downloads/sinapi-cadernos-tecnicos/SINAPI-CT-INSTALACOES-ELETRICAS-REDE-DE-DISTRIBUICAO.pdf" TargetMode="External"/><Relationship Id="rId5013" Type="http://schemas.openxmlformats.org/officeDocument/2006/relationships/hyperlink" Target="https://www.caixa.gov.br/Downloads/sinapi-cadernos-tecnicos/SINAPI-CT-INSTALACOES-ELETRICAS-REDE-DE-DISTRIBUICAO.pdf" TargetMode="External"/><Relationship Id="rId5014" Type="http://schemas.openxmlformats.org/officeDocument/2006/relationships/hyperlink" Target="https://www.caixa.gov.br/Downloads/sinapi-cadernos-tecnicos/SINAPI-CT-INSTALACOES-ELETRICAS-REDE-DE-DISTRIBUICAO.pdf" TargetMode="External"/><Relationship Id="rId5015" Type="http://schemas.openxmlformats.org/officeDocument/2006/relationships/hyperlink" Target="https://www.caixa.gov.br/Downloads/sinapi-cadernos-tecnicos/SINAPI-CT-INSTALACOES-ELETRICAS-REDE-DE-DISTRIBUICAO.pdf" TargetMode="External"/><Relationship Id="rId5016" Type="http://schemas.openxmlformats.org/officeDocument/2006/relationships/hyperlink" Target="https://www.caixa.gov.br/Downloads/sinapi-cadernos-tecnicos/SINAPI-CT-INSTALACOES-ELETRICAS-REDE-DE-DISTRIBUICAO.pdf" TargetMode="External"/><Relationship Id="rId5017" Type="http://schemas.openxmlformats.org/officeDocument/2006/relationships/hyperlink" Target="https://www.caixa.gov.br/Downloads/sinapi-cadernos-tecnicos/SINAPI-CT-INSTALACOES-ELETRICAS-REDE-DE-DISTRIBUICAO.pdf" TargetMode="External"/><Relationship Id="rId5018" Type="http://schemas.openxmlformats.org/officeDocument/2006/relationships/hyperlink" Target="https://www.caixa.gov.br/Downloads/sinapi-cadernos-tecnicos/SINAPI-CT-INSTALACOES-ELETRICAS-REDE-DE-DISTRIBUICAO.pdf" TargetMode="External"/><Relationship Id="rId5019" Type="http://schemas.openxmlformats.org/officeDocument/2006/relationships/hyperlink" Target="https://www.caixa.gov.br/Downloads/sinapi-cadernos-tecnicos/SINAPI-CT-INSTALACOES-ELETRICAS-REDE-DE-DISTRIBUICAO.pdf" TargetMode="External"/><Relationship Id="rId5020" Type="http://schemas.openxmlformats.org/officeDocument/2006/relationships/hyperlink" Target="https://www.caixa.gov.br/Downloads/sinapi-cadernos-tecnicos/SINAPI-CT-INSTALACOES-ELETRICAS-REDE-DE-DISTRIBUICAO.pdf" TargetMode="External"/><Relationship Id="rId5021" Type="http://schemas.openxmlformats.org/officeDocument/2006/relationships/hyperlink" Target="https://www.caixa.gov.br/Downloads/sinapi-cadernos-tecnicos/SINAPI-CT-INSTALACOES-ELETRICAS-REDE-DE-DISTRIBUICAO.pdf" TargetMode="External"/><Relationship Id="rId5022" Type="http://schemas.openxmlformats.org/officeDocument/2006/relationships/hyperlink" Target="https://www.caixa.gov.br/Downloads/sinapi-cadernos-tecnicos/SINAPI-CT-INSTALACOES-ELETRICAS-REDE-DE-DISTRIBUICAO.pdf" TargetMode="External"/><Relationship Id="rId5023" Type="http://schemas.openxmlformats.org/officeDocument/2006/relationships/hyperlink" Target="https://www.caixa.gov.br/Downloads/sinapi-cadernos-tecnicos/SINAPI-CT-INSTALACOES-ELETRICAS-REDE-DE-DISTRIBUICAO.pdf" TargetMode="External"/><Relationship Id="rId5024" Type="http://schemas.openxmlformats.org/officeDocument/2006/relationships/hyperlink" Target="https://www.caixa.gov.br/Downloads/sinapi-cadernos-tecnicos/SINAPI-CT-INSTALACOES-ELETRICAS-REDE-DE-DISTRIBUICAO.pdf" TargetMode="External"/><Relationship Id="rId5025" Type="http://schemas.openxmlformats.org/officeDocument/2006/relationships/hyperlink" Target="https://www.caixa.gov.br/Downloads/sinapi-cadernos-tecnicos/SINAPI-CT-INSTALACOES-ELETRICAS-REDE-DE-DISTRIBUICAO.pdf" TargetMode="External"/><Relationship Id="rId5026" Type="http://schemas.openxmlformats.org/officeDocument/2006/relationships/hyperlink" Target="https://www.caixa.gov.br/Downloads/sinapi-cadernos-tecnicos/SINAPI-CT-INSTALACOES-ELETRICAS-REDE-DE-DISTRIBUICAO.pdf" TargetMode="External"/><Relationship Id="rId5027" Type="http://schemas.openxmlformats.org/officeDocument/2006/relationships/hyperlink" Target="https://www.caixa.gov.br/Downloads/sinapi-cadernos-tecnicos/SINAPI-CT-INSTALACOES-ELETRICAS-REDE-DE-DISTRIBUICAO.pdf" TargetMode="External"/><Relationship Id="rId5028" Type="http://schemas.openxmlformats.org/officeDocument/2006/relationships/hyperlink" Target="https://www.caixa.gov.br/Downloads/sinapi-cadernos-tecnicos/SINAPI-CT-INSTALACOES-ELETRICAS-REDE-DE-DISTRIBUICAO.pdf" TargetMode="External"/><Relationship Id="rId5029" Type="http://schemas.openxmlformats.org/officeDocument/2006/relationships/hyperlink" Target="https://www.caixa.gov.br/Downloads/sinapi-cadernos-tecnicos/SINAPI-CT-INSTALACOES-ELETRICAS-REDE-DE-DISTRIBUICAO.pdf" TargetMode="External"/><Relationship Id="rId5030" Type="http://schemas.openxmlformats.org/officeDocument/2006/relationships/hyperlink" Target="https://www.caixa.gov.br/Downloads/sinapi-cadernos-tecnicos/SINAPI-CT-INSTALACOES-ELETRICAS-REDE-DE-DISTRIBUICAO.pdf" TargetMode="External"/><Relationship Id="rId5031" Type="http://schemas.openxmlformats.org/officeDocument/2006/relationships/hyperlink" Target="https://www.caixa.gov.br/Downloads/sinapi-cadernos-tecnicos/SINAPI-CT-INSTALACOES-ELETRICAS-REDE-DE-DISTRIBUICAO.pdf" TargetMode="External"/><Relationship Id="rId5032" Type="http://schemas.openxmlformats.org/officeDocument/2006/relationships/hyperlink" Target="https://www.caixa.gov.br/Downloads/sinapi-cadernos-tecnicos/SINAPI-CT-INSTALACOES-ELETRICAS-REDE-DE-DISTRIBUICAO.pdf" TargetMode="External"/><Relationship Id="rId5033" Type="http://schemas.openxmlformats.org/officeDocument/2006/relationships/hyperlink" Target="https://www.caixa.gov.br/Downloads/sinapi-cadernos-tecnicos/SINAPI-CT-INSTALACOES-ELETRICAS-REDE-DE-DISTRIBUICAO.pdf" TargetMode="External"/><Relationship Id="rId5034" Type="http://schemas.openxmlformats.org/officeDocument/2006/relationships/hyperlink" Target="https://www.caixa.gov.br/Downloads/sinapi-cadernos-tecnicos/SINAPI-CT-INSTALACOES-ELETRICAS-REDE-DE-DISTRIBUICAO.pdf" TargetMode="External"/><Relationship Id="rId5035" Type="http://schemas.openxmlformats.org/officeDocument/2006/relationships/hyperlink" Target="https://www.caixa.gov.br/Downloads/sinapi-cadernos-tecnicos/SINAPI-CT-INSTALACOES-ELETRICAS-REDE-DE-DISTRIBUICAO.pdf" TargetMode="External"/><Relationship Id="rId5036" Type="http://schemas.openxmlformats.org/officeDocument/2006/relationships/hyperlink" Target="https://www.caixa.gov.br/Downloads/sinapi-cadernos-tecnicos/SINAPI-CT-INSTALACOES-ELETRICAS-REDE-DE-DISTRIBUICAO.pdf" TargetMode="External"/><Relationship Id="rId5037" Type="http://schemas.openxmlformats.org/officeDocument/2006/relationships/hyperlink" Target="https://www.caixa.gov.br/Downloads/sinapi-cadernos-tecnicos/SINAPI-CT-INSTALACOES-ELETRICAS-REDE-DE-DISTRIBUICAO.pdf" TargetMode="External"/><Relationship Id="rId5038" Type="http://schemas.openxmlformats.org/officeDocument/2006/relationships/hyperlink" Target="https://www.caixa.gov.br/Downloads/sinapi-cadernos-tecnicos/SINAPI-CT-INSTALACOES-ELETRICAS-REDE-DE-DISTRIBUICAO.pdf" TargetMode="External"/><Relationship Id="rId5039" Type="http://schemas.openxmlformats.org/officeDocument/2006/relationships/hyperlink" Target="https://www.caixa.gov.br/Downloads/sinapi-cadernos-tecnicos/SINAPI-CT-INSTALACOES-ELETRICAS-REDE-DE-DISTRIBUICAO.pdf" TargetMode="External"/><Relationship Id="rId5040" Type="http://schemas.openxmlformats.org/officeDocument/2006/relationships/hyperlink" Target="https://www.caixa.gov.br/Downloads/sinapi-cadernos-tecnicos/SINAPI-CT-INSTALACOES-ELETRICAS-REDE-DE-DISTRIBUICAO.pdf" TargetMode="External"/><Relationship Id="rId5041" Type="http://schemas.openxmlformats.org/officeDocument/2006/relationships/hyperlink" Target="https://www.caixa.gov.br/Downloads/sinapi-cadernos-tecnicos/SINAPI-CT-INSTALACOES-ELETRICAS-REDE-DE-DISTRIBUICAO.pdf" TargetMode="External"/><Relationship Id="rId5042" Type="http://schemas.openxmlformats.org/officeDocument/2006/relationships/hyperlink" Target="https://www.caixa.gov.br/Downloads/sinapi-cadernos-tecnicos/SINAPI-CT-INSTALACOES-ELETRICAS-REDE-DE-DISTRIBUICAO.pdf" TargetMode="External"/><Relationship Id="rId5043" Type="http://schemas.openxmlformats.org/officeDocument/2006/relationships/hyperlink" Target="https://www.caixa.gov.br/Downloads/sinapi-cadernos-tecnicos/SINAPI-CT-INSTALACOES-ELETRICAS-REDE-DE-DISTRIBUICAO.pdf" TargetMode="External"/><Relationship Id="rId5044" Type="http://schemas.openxmlformats.org/officeDocument/2006/relationships/hyperlink" Target="https://www.caixa.gov.br/Downloads/sinapi-cadernos-tecnicos/SINAPI-CT-INSTALACOES-ELETRICAS-REDE-DE-DISTRIBUICAO.pdf" TargetMode="External"/><Relationship Id="rId5045" Type="http://schemas.openxmlformats.org/officeDocument/2006/relationships/hyperlink" Target="https://www.caixa.gov.br/Downloads/sinapi-cadernos-tecnicos/SINAPI-CT-INSTALACOES-ELETRICAS-REDE-DE-DISTRIBUICAO.pdf" TargetMode="External"/><Relationship Id="rId5046" Type="http://schemas.openxmlformats.org/officeDocument/2006/relationships/hyperlink" Target="https://www.caixa.gov.br/Downloads/sinapi-cadernos-tecnicos/SINAPI-CT-INSTALACOES-ELETRICAS-REDE-DE-DISTRIBUICAO.pdf" TargetMode="External"/><Relationship Id="rId5047" Type="http://schemas.openxmlformats.org/officeDocument/2006/relationships/hyperlink" Target="https://www.caixa.gov.br/Downloads/sinapi-cadernos-tecnicos/SINAPI-CT-INSTALACOES-ELETRICAS-REDE-DE-DISTRIBUICAO.pdf" TargetMode="External"/><Relationship Id="rId5048" Type="http://schemas.openxmlformats.org/officeDocument/2006/relationships/hyperlink" Target="https://www.caixa.gov.br/Downloads/sinapi-cadernos-tecnicos/SINAPI-CT-INSTALACOES-ELETRICAS-REDE-DE-DISTRIBUICAO.pdf" TargetMode="External"/><Relationship Id="rId5049" Type="http://schemas.openxmlformats.org/officeDocument/2006/relationships/hyperlink" Target="https://www.caixa.gov.br/Downloads/sinapi-cadernos-tecnicos/SINAPI-CT-INSTALACOES-ELETRICAS-REDE-DE-DISTRIBUICAO.pdf" TargetMode="External"/><Relationship Id="rId5050" Type="http://schemas.openxmlformats.org/officeDocument/2006/relationships/hyperlink" Target="https://www.caixa.gov.br/Downloads/sinapi-cadernos-tecnicos/SINAPI-CT-INSTALACOES-ELETRICAS-REDE-DE-DISTRIBUICAO.pdf" TargetMode="External"/><Relationship Id="rId5051" Type="http://schemas.openxmlformats.org/officeDocument/2006/relationships/hyperlink" Target="https://www.caixa.gov.br/Downloads/sinapi-cadernos-tecnicos/SINAPI-CT-INSTALACOES-ELETRICAS-REDE-DE-DISTRIBUICAO.pdf" TargetMode="External"/><Relationship Id="rId5052" Type="http://schemas.openxmlformats.org/officeDocument/2006/relationships/hyperlink" Target="https://www.caixa.gov.br/Downloads/sinapi-cadernos-tecnicos/SINAPI-CT-INSTALACOES-ELETRICAS-REDE-DE-DISTRIBUICAO.pdf" TargetMode="External"/><Relationship Id="rId5053" Type="http://schemas.openxmlformats.org/officeDocument/2006/relationships/hyperlink" Target="https://www.caixa.gov.br/Downloads/sinapi-cadernos-tecnicos/SINAPI-CT-INSTALACOES-ELETRICAS-REDE-DE-DISTRIBUICAO.pdf" TargetMode="External"/><Relationship Id="rId5054" Type="http://schemas.openxmlformats.org/officeDocument/2006/relationships/hyperlink" Target="https://www.caixa.gov.br/Downloads/sinapi-cadernos-tecnicos/SINAPI-CT-INSTALACOES-ELETRICAS-REDE-DE-DISTRIBUICAO.pdf" TargetMode="External"/><Relationship Id="rId5055" Type="http://schemas.openxmlformats.org/officeDocument/2006/relationships/hyperlink" Target="https://www.caixa.gov.br/Downloads/sinapi-cadernos-tecnicos/SINAPI-CT-INSTALACOES-ELETRICAS-REDE-DE-DISTRIBUICAO.pdf" TargetMode="External"/><Relationship Id="rId5056" Type="http://schemas.openxmlformats.org/officeDocument/2006/relationships/hyperlink" Target="https://www.caixa.gov.br/Downloads/sinapi-cadernos-tecnicos/SINAPI-CT-INSTALACOES-ELETRICAS-REDE-DE-DISTRIBUICAO.pdf" TargetMode="External"/><Relationship Id="rId5057" Type="http://schemas.openxmlformats.org/officeDocument/2006/relationships/hyperlink" Target="https://www.caixa.gov.br/Downloads/sinapi-cadernos-tecnicos/SINAPI-CT-INSTALACOES-ELETRICAS-REDE-DE-DISTRIBUICAO.pdf" TargetMode="External"/><Relationship Id="rId5058" Type="http://schemas.openxmlformats.org/officeDocument/2006/relationships/hyperlink" Target="https://www.caixa.gov.br/Downloads/sinapi-cadernos-tecnicos/SINAPI-CT-INSTALACOES-ELETRICAS-REDE-DE-DISTRIBUICAO.pdf" TargetMode="External"/><Relationship Id="rId5059" Type="http://schemas.openxmlformats.org/officeDocument/2006/relationships/hyperlink" Target="https://www.caixa.gov.br/Downloads/sinapi-cadernos-tecnicos/SINAPI-CT-INSTALACOES-ELETRICAS-REDE-DE-DISTRIBUICAO.pdf" TargetMode="External"/><Relationship Id="rId5060" Type="http://schemas.openxmlformats.org/officeDocument/2006/relationships/hyperlink" Target="https://www.caixa.gov.br/Downloads/sinapi-cadernos-tecnicos/SINAPI-CT-INSTALACOES-ELETRICAS-REDE-DE-DISTRIBUICAO.pdf" TargetMode="External"/><Relationship Id="rId5061" Type="http://schemas.openxmlformats.org/officeDocument/2006/relationships/hyperlink" Target="https://www.caixa.gov.br/Downloads/sinapi-cadernos-tecnicos/SINAPI-CT-INSTALACOES-ELETRICAS-REDE-DE-DISTRIBUICAO.pdf" TargetMode="External"/><Relationship Id="rId5062" Type="http://schemas.openxmlformats.org/officeDocument/2006/relationships/hyperlink" Target="https://www.caixa.gov.br/Downloads/sinapi-cadernos-tecnicos/SINAPI-CT-INSTALACOES-ELETRICAS-REDE-DE-DISTRIBUICAO.pdf" TargetMode="External"/><Relationship Id="rId5063" Type="http://schemas.openxmlformats.org/officeDocument/2006/relationships/hyperlink" Target="https://www.caixa.gov.br/Downloads/sinapi-cadernos-tecnicos/SINAPI-CT-INSTALACOES-ELETRICAS-REDE-DE-DISTRIBUICAO.pdf" TargetMode="External"/><Relationship Id="rId5064" Type="http://schemas.openxmlformats.org/officeDocument/2006/relationships/hyperlink" Target="https://www.caixa.gov.br/Downloads/sinapi-cadernos-tecnicos/SINAPI-CT-INSTALACOES-ELETRICAS-REDE-DE-DISTRIBUICAO.pdf" TargetMode="External"/><Relationship Id="rId5065" Type="http://schemas.openxmlformats.org/officeDocument/2006/relationships/hyperlink" Target="https://www.caixa.gov.br/Downloads/sinapi-cadernos-tecnicos/SINAPI-CT-INSTALACOES-ELETRICAS-REDE-DE-DISTRIBUICAO.pdf" TargetMode="External"/><Relationship Id="rId5066" Type="http://schemas.openxmlformats.org/officeDocument/2006/relationships/hyperlink" Target="https://www.caixa.gov.br/Downloads/sinapi-cadernos-tecnicos/SINAPI-CT-INSTALACOES-HIDRAULICAS-RESERVACAO-E-BOMBAS-DE-RECALQUE.pdf" TargetMode="External"/><Relationship Id="rId5067" Type="http://schemas.openxmlformats.org/officeDocument/2006/relationships/hyperlink" Target="https://www.caixa.gov.br/Downloads/sinapi-cadernos-tecnicos/SINAPI-CT-INSTALACOES-HIDRAULICAS-RESERVACAO-E-BOMBAS-DE-RECALQUE.pdf" TargetMode="External"/><Relationship Id="rId5068" Type="http://schemas.openxmlformats.org/officeDocument/2006/relationships/hyperlink" Target="https://www.caixa.gov.br/Downloads/sinapi-cadernos-tecnicos/SINAPI-CT-INSTALACOES-HIDRAULICAS-RESERVACAO-E-BOMBAS-DE-RECALQUE.pdf" TargetMode="External"/><Relationship Id="rId5069" Type="http://schemas.openxmlformats.org/officeDocument/2006/relationships/hyperlink" Target="https://www.caixa.gov.br/Downloads/sinapi-cadernos-tecnicos/SINAPI-CT-INSTALACOES-HIDRAULICAS-RESERVACAO-E-BOMBAS-DE-RECALQUE.pdf" TargetMode="External"/><Relationship Id="rId5070" Type="http://schemas.openxmlformats.org/officeDocument/2006/relationships/hyperlink" Target="https://www.caixa.gov.br/Downloads/sinapi-cadernos-tecnicos/SINAPI-CT-INSTALACOES-HIDRAULICAS-RESERVACAO-E-BOMBAS-DE-RECALQUE.pdf" TargetMode="External"/><Relationship Id="rId5071" Type="http://schemas.openxmlformats.org/officeDocument/2006/relationships/hyperlink" Target="https://www.caixa.gov.br/Downloads/sinapi-cadernos-tecnicos/SINAPI-CT-INSTALACOES-HIDRAULICAS-RESERVACAO-E-BOMBAS-DE-RECALQUE.pdf" TargetMode="External"/><Relationship Id="rId5072" Type="http://schemas.openxmlformats.org/officeDocument/2006/relationships/hyperlink" Target="https://www.caixa.gov.br/Downloads/sinapi-cadernos-tecnicos/SINAPI-CT-INSTALACOES-HIDRAULICAS-RESERVACAO-E-BOMBAS-DE-RECALQUE.pdf" TargetMode="External"/><Relationship Id="rId5073" Type="http://schemas.openxmlformats.org/officeDocument/2006/relationships/hyperlink" Target="https://www.caixa.gov.br/Downloads/sinapi-cadernos-tecnicos/SINAPI-CT-INSTALACOES-HIDRAULICAS-RESERVACAO-E-BOMBAS-DE-RECALQUE.pdf" TargetMode="External"/><Relationship Id="rId5074" Type="http://schemas.openxmlformats.org/officeDocument/2006/relationships/hyperlink" Target="https://www.caixa.gov.br/Downloads/sinapi-cadernos-tecnicos/SINAPI-CT-INSTALACOES-HIDRAULICAS-RESERVACAO-E-BOMBAS-DE-RECALQUE.pdf" TargetMode="External"/><Relationship Id="rId5075" Type="http://schemas.openxmlformats.org/officeDocument/2006/relationships/hyperlink" Target="https://www.caixa.gov.br/Downloads/sinapi-cadernos-tecnicos/SINAPI-CT-INSTALACOES-HIDRAULICAS-RESERVACAO-E-BOMBAS-DE-RECALQUE.pdf" TargetMode="External"/><Relationship Id="rId5076" Type="http://schemas.openxmlformats.org/officeDocument/2006/relationships/hyperlink" Target="https://www.caixa.gov.br/Downloads/sinapi-cadernos-tecnicos/SINAPI-CT-INSTALACOES-HIDRAULICAS-RESERVACAO-E-BOMBAS-DE-RECALQUE.pdf" TargetMode="External"/><Relationship Id="rId5077" Type="http://schemas.openxmlformats.org/officeDocument/2006/relationships/hyperlink" Target="https://www.caixa.gov.br/Downloads/sinapi-cadernos-tecnicos/SINAPI-CT-INSTALACOES-HIDRAULICAS-RESERVACAO-E-BOMBAS-DE-RECALQUE.pdf" TargetMode="External"/><Relationship Id="rId5078" Type="http://schemas.openxmlformats.org/officeDocument/2006/relationships/hyperlink" Target="https://www.caixa.gov.br/Downloads/sinapi-cadernos-tecnicos/SINAPI-CT-INSTALACOES-HIDRAULICAS-RESERVACAO-E-BOMBAS-DE-RECALQUE.pdf" TargetMode="External"/><Relationship Id="rId5079" Type="http://schemas.openxmlformats.org/officeDocument/2006/relationships/hyperlink" Target="https://www.caixa.gov.br/Downloads/sinapi-cadernos-tecnicos/SINAPI-CT-INSTALACOES-HIDRAULICAS-RESERVACAO-E-BOMBAS-DE-RECALQUE.pdf" TargetMode="External"/><Relationship Id="rId5080" Type="http://schemas.openxmlformats.org/officeDocument/2006/relationships/hyperlink" Target="https://www.caixa.gov.br/Downloads/sinapi-cadernos-tecnicos/SINAPI-CT-INSTALACOES-HIDRAULICAS-RESERVACAO-E-BOMBAS-DE-RECALQUE.pdf" TargetMode="External"/><Relationship Id="rId5081" Type="http://schemas.openxmlformats.org/officeDocument/2006/relationships/hyperlink" Target="https://www.caixa.gov.br/Downloads/sinapi-cadernos-tecnicos/SINAPI-CT-INSTALACOES-HIDRAULICAS-RESERVACAO-E-BOMBAS-DE-RECALQUE.pdf" TargetMode="External"/><Relationship Id="rId5082" Type="http://schemas.openxmlformats.org/officeDocument/2006/relationships/hyperlink" Target="https://www.caixa.gov.br/Downloads/sinapi-cadernos-tecnicos/SINAPI-CT-INSTALACOES-HIDRAULICAS-RESERVACAO-E-BOMBAS-DE-RECALQUE.pdf" TargetMode="External"/><Relationship Id="rId5083" Type="http://schemas.openxmlformats.org/officeDocument/2006/relationships/hyperlink" Target="https://www.caixa.gov.br/Downloads/sinapi-cadernos-tecnicos/SINAPI-CT-INSTALACOES-HIDRAULICAS-RESERVACAO-E-BOMBAS-DE-RECALQUE.pdf" TargetMode="External"/><Relationship Id="rId5084" Type="http://schemas.openxmlformats.org/officeDocument/2006/relationships/hyperlink" Target="https://www.caixa.gov.br/Downloads/sinapi-cadernos-tecnicos/SINAPI-CT-INSTALACOES-HIDRAULICAS-RESERVACAO-E-BOMBAS-DE-RECALQUE.pdf" TargetMode="External"/><Relationship Id="rId5085" Type="http://schemas.openxmlformats.org/officeDocument/2006/relationships/hyperlink" Target="https://www.caixa.gov.br/Downloads/sinapi-cadernos-tecnicos/SINAPI-CT-INSTALACOES-HIDRAULICAS-RESERVACAO-E-BOMBAS-DE-RECALQUE.pdf" TargetMode="External"/><Relationship Id="rId5086" Type="http://schemas.openxmlformats.org/officeDocument/2006/relationships/hyperlink" Target="https://www.caixa.gov.br/Downloads/sinapi-cadernos-tecnicos/SINAPI-CT-INSTALACOES-HIDRAULICAS-RESERVACAO-E-BOMBAS-DE-RECALQUE.pdf" TargetMode="External"/><Relationship Id="rId5087" Type="http://schemas.openxmlformats.org/officeDocument/2006/relationships/hyperlink" Target="https://www.caixa.gov.br/Downloads/sinapi-cadernos-tecnicos/SINAPI-CT-INSTALACOES-HIDRAULICAS-RESERVACAO-E-BOMBAS-DE-RECALQUE.pdf" TargetMode="External"/><Relationship Id="rId5088" Type="http://schemas.openxmlformats.org/officeDocument/2006/relationships/hyperlink" Target="https://www.caixa.gov.br/Downloads/sinapi-cadernos-tecnicos/SINAPI-CT-INSTALACOES-HIDRAULICAS-RESERVACAO-E-BOMBAS-DE-RECALQUE.pdf" TargetMode="External"/><Relationship Id="rId5089" Type="http://schemas.openxmlformats.org/officeDocument/2006/relationships/hyperlink" Target="https://www.caixa.gov.br/Downloads/sinapi-cadernos-tecnicos/SINAPI-CT-INSTALACOES-HIDRAULICAS-RESERVACAO-E-BOMBAS-DE-RECALQUE.pdf" TargetMode="External"/><Relationship Id="rId5090" Type="http://schemas.openxmlformats.org/officeDocument/2006/relationships/hyperlink" Target="https://www.caixa.gov.br/Downloads/sinapi-cadernos-tecnicos/SINAPI-CT-INSTALACOES-HIDRAULICAS-RESERVACAO-E-BOMBAS-DE-RECALQUE.pdf" TargetMode="External"/><Relationship Id="rId5091" Type="http://schemas.openxmlformats.org/officeDocument/2006/relationships/hyperlink" Target="https://www.caixa.gov.br/Downloads/sinapi-cadernos-tecnicos/SINAPI-CT-INSTALACOES-HIDRAULICAS-RESERVACAO-E-BOMBAS-DE-RECALQUE.pdf" TargetMode="External"/><Relationship Id="rId5092" Type="http://schemas.openxmlformats.org/officeDocument/2006/relationships/hyperlink" Target="https://www.caixa.gov.br/Downloads/sinapi-cadernos-tecnicos/SINAPI-CT-INSTALACOES-HIDRAULICAS-RESERVACAO-E-BOMBAS-DE-RECALQUE.pdf" TargetMode="External"/><Relationship Id="rId5093" Type="http://schemas.openxmlformats.org/officeDocument/2006/relationships/hyperlink" Target="https://www.caixa.gov.br/Downloads/sinapi-cadernos-tecnicos/SINAPI-CT-INSTALACOES-HIDRAULICAS-RESERVACAO-E-BOMBAS-DE-RECALQUE.pdf" TargetMode="External"/><Relationship Id="rId5094" Type="http://schemas.openxmlformats.org/officeDocument/2006/relationships/hyperlink" Target="https://www.caixa.gov.br/Downloads/sinapi-cadernos-tecnicos/SINAPI-CT-INSTALACOES-HIDRAULICAS-RESERVACAO-E-BOMBAS-DE-RECALQUE.pdf" TargetMode="External"/><Relationship Id="rId5095" Type="http://schemas.openxmlformats.org/officeDocument/2006/relationships/hyperlink" Target="https://www.caixa.gov.br/Downloads/sinapi-cadernos-tecnicos/SINAPI-CT-INSTALACOES-HIDRAULICAS-RESERVACAO-E-BOMBAS-DE-RECALQUE.pdf" TargetMode="External"/><Relationship Id="rId5096" Type="http://schemas.openxmlformats.org/officeDocument/2006/relationships/hyperlink" Target="https://www.caixa.gov.br/Downloads/sinapi-cadernos-tecnicos/SINAPI-CT-INSTALACOES-HIDRAULICAS-RESERVACAO-E-BOMBAS-DE-RECALQUE.pdf" TargetMode="External"/><Relationship Id="rId5097" Type="http://schemas.openxmlformats.org/officeDocument/2006/relationships/hyperlink" Target="https://www.caixa.gov.br/Downloads/sinapi-cadernos-tecnicos/SINAPI-CT-INSTALACOES-HIDRAULICAS-RESERVACAO-E-BOMBAS-DE-RECALQUE.pdf" TargetMode="External"/><Relationship Id="rId5098" Type="http://schemas.openxmlformats.org/officeDocument/2006/relationships/hyperlink" Target="https://www.caixa.gov.br/Downloads/sinapi-cadernos-tecnicos/SINAPI-CT-INSTALACOES-HIDRAULICAS-RESERVACAO-E-BOMBAS-DE-RECALQUE.pdf" TargetMode="External"/><Relationship Id="rId5099" Type="http://schemas.openxmlformats.org/officeDocument/2006/relationships/hyperlink" Target="https://www.caixa.gov.br/Downloads/sinapi-cadernos-tecnicos/SINAPI-CT-INSTALACOES-HIDRAULICAS-RESERVACAO-E-BOMBAS-DE-RECALQUE.pdf" TargetMode="External"/><Relationship Id="rId5100" Type="http://schemas.openxmlformats.org/officeDocument/2006/relationships/hyperlink" Target="https://www.caixa.gov.br/Downloads/sinapi-cadernos-tecnicos/SINAPI-CT-INSTALACOES-HIDRAULICAS-RESERVACAO-E-BOMBAS-DE-RECALQUE.pdf" TargetMode="External"/><Relationship Id="rId5101" Type="http://schemas.openxmlformats.org/officeDocument/2006/relationships/hyperlink" Target="https://www.caixa.gov.br/Downloads/sinapi-cadernos-tecnicos/SINAPI-CT-INSTALACOES-HIDRAULICAS-RESERVACAO-E-BOMBAS-DE-RECALQUE.pdf" TargetMode="External"/><Relationship Id="rId5102" Type="http://schemas.openxmlformats.org/officeDocument/2006/relationships/hyperlink" Target="https://www.caixa.gov.br/Downloads/sinapi-cadernos-tecnicos/SINAPI-CT-INSTALACOES-HIDRAULICAS-RESERVACAO-E-BOMBAS-DE-RECALQUE.pdf" TargetMode="External"/><Relationship Id="rId5103" Type="http://schemas.openxmlformats.org/officeDocument/2006/relationships/hyperlink" Target="https://www.caixa.gov.br/Downloads/sinapi-cadernos-tecnicos/SINAPI-CT-INSTALACOES-HIDRAULICAS-RESERVACAO-E-BOMBAS-DE-RECALQUE.pdf" TargetMode="External"/><Relationship Id="rId5104" Type="http://schemas.openxmlformats.org/officeDocument/2006/relationships/hyperlink" Target="https://www.caixa.gov.br/Downloads/sinapi-cadernos-tecnicos/SINAPI-CT-INSTALACOES-HIDRAULICAS-RESERVACAO-E-BOMBAS-DE-RECALQUE.pdf" TargetMode="External"/><Relationship Id="rId5105" Type="http://schemas.openxmlformats.org/officeDocument/2006/relationships/hyperlink" Target="https://www.caixa.gov.br/Downloads/sinapi-cadernos-tecnicos/SINAPI-CT-INSTALACOES-HIDRAULICAS-RESERVACAO-E-BOMBAS-DE-RECALQUE.pdf" TargetMode="External"/><Relationship Id="rId5106" Type="http://schemas.openxmlformats.org/officeDocument/2006/relationships/hyperlink" Target="https://www.caixa.gov.br/Downloads/sinapi-cadernos-tecnicos/SINAPI-CT-INSTALACOES-HIDRAULICAS-RESERVACAO-E-BOMBAS-DE-RECALQUE.pdf" TargetMode="External"/><Relationship Id="rId5107" Type="http://schemas.openxmlformats.org/officeDocument/2006/relationships/hyperlink" Target="https://www.caixa.gov.br/Downloads/sinapi-cadernos-tecnicos/SINAPI-CT-INSTALACOES-HIDRAULICAS-RESERVACAO-E-BOMBAS-DE-RECALQUE.pdf" TargetMode="External"/><Relationship Id="rId5108" Type="http://schemas.openxmlformats.org/officeDocument/2006/relationships/hyperlink" Target="https://www.caixa.gov.br/Downloads/sinapi-cadernos-tecnicos/SINAPI-CT-INSTALACOES-HIDRAULICAS-RESERVACAO-E-BOMBAS-DE-RECALQUE.pdf" TargetMode="External"/><Relationship Id="rId5109" Type="http://schemas.openxmlformats.org/officeDocument/2006/relationships/hyperlink" Target="https://www.caixa.gov.br/Downloads/sinapi-cadernos-tecnicos/SINAPI-CT-INSTALACOES-HIDRAULICAS-RESERVACAO-E-BOMBAS-DE-RECALQUE.pdf" TargetMode="External"/><Relationship Id="rId5110" Type="http://schemas.openxmlformats.org/officeDocument/2006/relationships/hyperlink" Target="https://www.caixa.gov.br/Downloads/sinapi-cadernos-tecnicos/SINAPI-CT-INSTALACOES-HIDRAULICAS-RESERVACAO-E-BOMBAS-DE-RECALQUE.pdf" TargetMode="External"/><Relationship Id="rId5111" Type="http://schemas.openxmlformats.org/officeDocument/2006/relationships/hyperlink" Target="https://www.caixa.gov.br/Downloads/sinapi-cadernos-tecnicos/SINAPI-CT-INSTALACOES-HIDRAULICAS-RESERVACAO-E-BOMBAS-DE-RECALQUE.pdf" TargetMode="External"/><Relationship Id="rId5112" Type="http://schemas.openxmlformats.org/officeDocument/2006/relationships/hyperlink" Target="https://www.caixa.gov.br/Downloads/sinapi-cadernos-tecnicos/SINAPI-CT-INSTALACOES-HIDRAULICAS-RESERVACAO-E-BOMBAS-DE-RECALQUE.pdf" TargetMode="External"/><Relationship Id="rId5113" Type="http://schemas.openxmlformats.org/officeDocument/2006/relationships/hyperlink" Target="https://www.caixa.gov.br/Downloads/sinapi-cadernos-tecnicos/SINAPI-CT-INSTALACOES-HIDRAULICAS-RESERVACAO-E-BOMBAS-DE-RECALQUE.pdf" TargetMode="External"/><Relationship Id="rId5114" Type="http://schemas.openxmlformats.org/officeDocument/2006/relationships/hyperlink" Target="https://www.caixa.gov.br/Downloads/sinapi-cadernos-tecnicos/SINAPI-CT-INSTALACOES-HIDRAULICAS-RESERVACAO-E-BOMBAS-DE-RECALQUE.pdf" TargetMode="External"/><Relationship Id="rId5115" Type="http://schemas.openxmlformats.org/officeDocument/2006/relationships/hyperlink" Target="https://www.caixa.gov.br/Downloads/sinapi-cadernos-tecnicos/SINAPI-CT-INSTALACOES-HIDRAULICAS-RESERVACAO-E-BOMBAS-DE-RECALQUE.pdf" TargetMode="External"/><Relationship Id="rId5116" Type="http://schemas.openxmlformats.org/officeDocument/2006/relationships/hyperlink" Target="https://www.caixa.gov.br/Downloads/sinapi-cadernos-tecnicos/SINAPI-CT-INSTALACOES-HIDRAULICAS-RESERVACAO-E-BOMBAS-DE-RECALQUE.pdf" TargetMode="External"/><Relationship Id="rId5117" Type="http://schemas.openxmlformats.org/officeDocument/2006/relationships/hyperlink" Target="https://www.caixa.gov.br/Downloads/sinapi-cadernos-tecnicos/SINAPI-CT-INSTALACOES-HIDRAULICAS-RESERVACAO-E-BOMBAS-DE-RECALQUE.pdf" TargetMode="External"/><Relationship Id="rId5118" Type="http://schemas.openxmlformats.org/officeDocument/2006/relationships/hyperlink" Target="https://www.caixa.gov.br/Downloads/sinapi-cadernos-tecnicos/SINAPI-CT-INSTALACOES-HIDRAULICAS-RESERVACAO-E-BOMBAS-DE-RECALQUE.pdf" TargetMode="External"/><Relationship Id="rId5119" Type="http://schemas.openxmlformats.org/officeDocument/2006/relationships/hyperlink" Target="https://www.caixa.gov.br/Downloads/sinapi-cadernos-tecnicos/SINAPI-CT-INSTALACOES-HIDRAULICAS-RESERVACAO-E-BOMBAS-DE-RECALQUE.pdf" TargetMode="External"/><Relationship Id="rId5120" Type="http://schemas.openxmlformats.org/officeDocument/2006/relationships/hyperlink" Target="https://www.caixa.gov.br/Downloads/sinapi-cadernos-tecnicos/SINAPI-CT-INSTALACOES-HIDRAULICAS-RESERVACAO-E-BOMBAS-DE-RECALQUE.pdf" TargetMode="External"/><Relationship Id="rId5121" Type="http://schemas.openxmlformats.org/officeDocument/2006/relationships/hyperlink" Target="https://www.caixa.gov.br/Downloads/sinapi-cadernos-tecnicos/SINAPI-CT-INSTALACOES-HIDRAULICAS-RESERVACAO-E-BOMBAS-DE-RECALQUE.pdf" TargetMode="External"/><Relationship Id="rId5122" Type="http://schemas.openxmlformats.org/officeDocument/2006/relationships/hyperlink" Target="https://www.caixa.gov.br/Downloads/sinapi-cadernos-tecnicos/SINAPI-CT-INSTALACOES-HIDRAULICAS-RESERVACAO-E-BOMBAS-DE-RECALQUE.pdf" TargetMode="External"/><Relationship Id="rId5123" Type="http://schemas.openxmlformats.org/officeDocument/2006/relationships/hyperlink" Target="https://www.caixa.gov.br/Downloads/sinapi-cadernos-tecnicos/SINAPI-CT-INSTALACOES-HIDRAULICAS-RESERVACAO-E-BOMBAS-DE-RECALQUE.pdf" TargetMode="External"/><Relationship Id="rId5124" Type="http://schemas.openxmlformats.org/officeDocument/2006/relationships/hyperlink" Target="https://www.caixa.gov.br/Downloads/sinapi-cadernos-tecnicos/SINAPI-CT-INSTALACOES-HIDRAULICAS-RESERVACAO-E-BOMBAS-DE-RECALQUE.pdf" TargetMode="External"/><Relationship Id="rId5125" Type="http://schemas.openxmlformats.org/officeDocument/2006/relationships/hyperlink" Target="https://www.caixa.gov.br/Downloads/sinapi-cadernos-tecnicos/SINAPI-CT-INSTALACOES-HIDRAULICAS-RESERVACAO-E-BOMBAS-DE-RECALQUE.pdf" TargetMode="External"/><Relationship Id="rId5126" Type="http://schemas.openxmlformats.org/officeDocument/2006/relationships/hyperlink" Target="https://www.caixa.gov.br/Downloads/sinapi-cadernos-tecnicos/SINAPI-CT-INSTALACOES-HIDRAULICAS-RESERVACAO-E-BOMBAS-DE-RECALQUE.pdf" TargetMode="External"/><Relationship Id="rId5127" Type="http://schemas.openxmlformats.org/officeDocument/2006/relationships/hyperlink" Target="https://www.caixa.gov.br/Downloads/sinapi-cadernos-tecnicos/SINAPI-CT-INSTALACOES-HIDRAULICAS-RESERVACAO-E-BOMBAS-DE-RECALQUE.pdf" TargetMode="External"/><Relationship Id="rId5128" Type="http://schemas.openxmlformats.org/officeDocument/2006/relationships/hyperlink" Target="https://www.caixa.gov.br/Downloads/sinapi-cadernos-tecnicos/SINAPI-CT-INSTALACOES-HIDRAULICAS-RESERVACAO-E-BOMBAS-DE-RECALQUE.pdf" TargetMode="External"/><Relationship Id="rId5129" Type="http://schemas.openxmlformats.org/officeDocument/2006/relationships/hyperlink" Target="https://www.caixa.gov.br/Downloads/sinapi-cadernos-tecnicos/SINAPI-CT-INSTALACOES-HIDRAULICAS-RESERVACAO-E-BOMBAS-DE-RECALQUE.pdf" TargetMode="External"/><Relationship Id="rId5130" Type="http://schemas.openxmlformats.org/officeDocument/2006/relationships/hyperlink" Target="https://www.caixa.gov.br/Downloads/sinapi-cadernos-tecnicos/SINAPI-CT-INSTALACOES-HIDRAULICAS-RESERVACAO-E-BOMBAS-DE-RECALQUE.pdf" TargetMode="External"/><Relationship Id="rId5131" Type="http://schemas.openxmlformats.org/officeDocument/2006/relationships/hyperlink" Target="https://www.caixa.gov.br/Downloads/sinapi-cadernos-tecnicos/SINAPI-CT-INSTALACOES-HIDRAULICAS-RESERVACAO-E-BOMBAS-DE-RECALQUE.pdf" TargetMode="External"/><Relationship Id="rId5132" Type="http://schemas.openxmlformats.org/officeDocument/2006/relationships/hyperlink" Target="https://www.caixa.gov.br/Downloads/sinapi-cadernos-tecnicos/SINAPI-CT-INSTALACOES-HIDRAULICAS-RESERVACAO-E-BOMBAS-DE-RECALQUE.pdf" TargetMode="External"/><Relationship Id="rId5133" Type="http://schemas.openxmlformats.org/officeDocument/2006/relationships/hyperlink" Target="https://www.caixa.gov.br/Downloads/sinapi-cadernos-tecnicos/SINAPI-CT-INSTALACOES-HIDRAULICAS-RESERVACAO-E-BOMBAS-DE-RECALQUE.pdf" TargetMode="External"/><Relationship Id="rId5134" Type="http://schemas.openxmlformats.org/officeDocument/2006/relationships/hyperlink" Target="https://www.caixa.gov.br/Downloads/sinapi-cadernos-tecnicos/SINAPI-CT-INSTALACOES-HIDRAULICAS-RESERVACAO-E-BOMBAS-DE-RECALQUE.pdf" TargetMode="External"/><Relationship Id="rId5135" Type="http://schemas.openxmlformats.org/officeDocument/2006/relationships/hyperlink" Target="https://www.caixa.gov.br/Downloads/sinapi-cadernos-tecnicos/SINAPI-CT-INSTALACOES-HIDRAULICAS-RESERVACAO-E-BOMBAS-DE-RECALQUE.pdf" TargetMode="External"/><Relationship Id="rId5136" Type="http://schemas.openxmlformats.org/officeDocument/2006/relationships/hyperlink" Target="https://www.caixa.gov.br/Downloads/sinapi-cadernos-tecnicos/SINAPI-CT-INSTALACOES-HIDRAULICAS-RESERVACAO-E-BOMBAS-DE-RECALQUE.pdf" TargetMode="External"/><Relationship Id="rId5137" Type="http://schemas.openxmlformats.org/officeDocument/2006/relationships/hyperlink" Target="https://www.caixa.gov.br/Downloads/sinapi-cadernos-tecnicos/SINAPI-CT-INSTALACOES-HIDRAULICAS-RESERVACAO-E-BOMBAS-DE-RECALQUE.pdf" TargetMode="External"/><Relationship Id="rId5138" Type="http://schemas.openxmlformats.org/officeDocument/2006/relationships/hyperlink" Target="https://www.caixa.gov.br/Downloads/sinapi-cadernos-tecnicos/SINAPI-CT-INSTALACOES-HIDRAULICAS-RESERVACAO-E-BOMBAS-DE-RECALQUE.pdf" TargetMode="External"/><Relationship Id="rId5139" Type="http://schemas.openxmlformats.org/officeDocument/2006/relationships/hyperlink" Target="https://www.caixa.gov.br/Downloads/sinapi-cadernos-tecnicos/SINAPI-CT-INSTALACOES-HIDRAULICAS-RESERVACAO-E-BOMBAS-DE-RECALQUE.pdf" TargetMode="External"/><Relationship Id="rId5140" Type="http://schemas.openxmlformats.org/officeDocument/2006/relationships/hyperlink" Target="https://www.caixa.gov.br/Downloads/sinapi-cadernos-tecnicos/SINAPI-CT-INSTALACOES-HIDRAULICAS-RESERVACAO-E-BOMBAS-DE-RECALQUE.pdf" TargetMode="External"/><Relationship Id="rId5141" Type="http://schemas.openxmlformats.org/officeDocument/2006/relationships/hyperlink" Target="https://www.caixa.gov.br/Downloads/sinapi-cadernos-tecnicos/SINAPI-CT-INSTALACOES-HIDRAULICAS-RESERVACAO-E-BOMBAS-DE-RECALQUE.pdf" TargetMode="External"/><Relationship Id="rId5142" Type="http://schemas.openxmlformats.org/officeDocument/2006/relationships/hyperlink" Target="https://www.caixa.gov.br/Downloads/sinapi-cadernos-tecnicos/SINAPI-CT-INSTALACOES-HIDRAULICAS-RESERVACAO-E-BOMBAS-DE-RECALQUE.pdf" TargetMode="External"/><Relationship Id="rId5143" Type="http://schemas.openxmlformats.org/officeDocument/2006/relationships/hyperlink" Target="https://www.caixa.gov.br/Downloads/sinapi-cadernos-tecnicos/SINAPI-CT-INSTALACOES-HIDRAULICAS-RESERVACAO-E-BOMBAS-DE-RECALQUE.pdf" TargetMode="External"/><Relationship Id="rId5144" Type="http://schemas.openxmlformats.org/officeDocument/2006/relationships/hyperlink" Target="https://www.caixa.gov.br/Downloads/sinapi-cadernos-tecnicos/SINAPI-CT-INSTALACOES-HIDRAULICAS-RESERVACAO-E-BOMBAS-DE-RECALQUE.pdf" TargetMode="External"/><Relationship Id="rId5145" Type="http://schemas.openxmlformats.org/officeDocument/2006/relationships/hyperlink" Target="https://www.caixa.gov.br/Downloads/sinapi-cadernos-tecnicos/SINAPI-CT-INSTALACOES-HIDRAULICAS-RESERVACAO-E-BOMBAS-DE-RECALQUE.pdf" TargetMode="External"/><Relationship Id="rId5146" Type="http://schemas.openxmlformats.org/officeDocument/2006/relationships/hyperlink" Target="https://www.caixa.gov.br/Downloads/sinapi-cadernos-tecnicos/SINAPI-CT-INSTALACOES-HIDRAULICAS-RESERVACAO-E-BOMBAS-DE-RECALQUE.pdf" TargetMode="External"/><Relationship Id="rId5147" Type="http://schemas.openxmlformats.org/officeDocument/2006/relationships/hyperlink" Target="https://www.caixa.gov.br/Downloads/sinapi-cadernos-tecnicos/SINAPI-CT-INSTALACOES-HIDRAULICAS-RESERVACAO-E-BOMBAS-DE-RECALQUE.pdf" TargetMode="External"/><Relationship Id="rId5148" Type="http://schemas.openxmlformats.org/officeDocument/2006/relationships/hyperlink" Target="https://www.caixa.gov.br/Downloads/sinapi-cadernos-tecnicos/SINAPI-CT-INSTALACOES-HIDRAULICAS-RESERVACAO-E-BOMBAS-DE-RECALQUE.pdf" TargetMode="External"/><Relationship Id="rId5149" Type="http://schemas.openxmlformats.org/officeDocument/2006/relationships/hyperlink" Target="https://www.caixa.gov.br/Downloads/sinapi-cadernos-tecnicos/SINAPI-CT-INSTALACOES-HIDRAULICAS-RESERVACAO-E-BOMBAS-DE-RECALQUE.pdf" TargetMode="External"/><Relationship Id="rId5150" Type="http://schemas.openxmlformats.org/officeDocument/2006/relationships/hyperlink" Target="https://www.caixa.gov.br/Downloads/sinapi-cadernos-tecnicos/SINAPI-CT-INSTALACOES-HIDRAULICAS-RESERVACAO-E-BOMBAS-DE-RECALQUE.pdf" TargetMode="External"/><Relationship Id="rId5151" Type="http://schemas.openxmlformats.org/officeDocument/2006/relationships/hyperlink" Target="https://www.caixa.gov.br/Downloads/sinapi-cadernos-tecnicos/SINAPI-CT-INSTALACOES-HIDRAULICAS-RESERVACAO-E-BOMBAS-DE-RECALQUE.pdf" TargetMode="External"/><Relationship Id="rId5152" Type="http://schemas.openxmlformats.org/officeDocument/2006/relationships/hyperlink" Target="https://www.caixa.gov.br/Downloads/sinapi-cadernos-tecnicos/SINAPI-CT-INSTALACOES-HIDRAULICAS-RESERVACAO-E-BOMBAS-DE-RECALQUE.pdf" TargetMode="External"/><Relationship Id="rId5153" Type="http://schemas.openxmlformats.org/officeDocument/2006/relationships/hyperlink" Target="https://www.caixa.gov.br/Downloads/sinapi-cadernos-tecnicos/SINAPI-CT-INSTALACOES-HIDRAULICAS-RESERVACAO-E-BOMBAS-DE-RECALQUE.pdf" TargetMode="External"/><Relationship Id="rId5154" Type="http://schemas.openxmlformats.org/officeDocument/2006/relationships/hyperlink" Target="https://www.caixa.gov.br/Downloads/sinapi-cadernos-tecnicos/SINAPI-CT-INSTALACOES-HIDRAULICAS-RESERVACAO-E-BOMBAS-DE-RECALQUE.pdf" TargetMode="External"/><Relationship Id="rId5155" Type="http://schemas.openxmlformats.org/officeDocument/2006/relationships/hyperlink" Target="https://www.caixa.gov.br/Downloads/sinapi-cadernos-tecnicos/SINAPI-CT-INSTALACOES-HIDRAULICAS-RESERVACAO-E-BOMBAS-DE-RECALQUE.pdf" TargetMode="External"/><Relationship Id="rId5156" Type="http://schemas.openxmlformats.org/officeDocument/2006/relationships/hyperlink" Target="https://www.caixa.gov.br/Downloads/sinapi-cadernos-tecnicos/SINAPI-CT-INSTALACOES-HIDRAULICAS-RESERVACAO-E-BOMBAS-DE-RECALQUE.pdf" TargetMode="External"/><Relationship Id="rId5157" Type="http://schemas.openxmlformats.org/officeDocument/2006/relationships/hyperlink" Target="https://www.caixa.gov.br/Downloads/sinapi-cadernos-tecnicos/SINAPI-CT-INSTALACOES-HIDRAULICAS-RESERVACAO-E-BOMBAS-DE-RECALQUE.pdf" TargetMode="External"/><Relationship Id="rId5158" Type="http://schemas.openxmlformats.org/officeDocument/2006/relationships/hyperlink" Target="https://www.caixa.gov.br/Downloads/sinapi-cadernos-tecnicos/SINAPI-CT-INSTALACOES-HIDRAULICAS-RESERVACAO-E-BOMBAS-DE-RECALQUE.pdf" TargetMode="External"/><Relationship Id="rId5159" Type="http://schemas.openxmlformats.org/officeDocument/2006/relationships/hyperlink" Target="https://www.caixa.gov.br/Downloads/sinapi-cadernos-tecnicos/SINAPI-CT-INSTALACOES-HIDRAULICAS-RESERVACAO-E-BOMBAS-DE-RECALQUE.pdf" TargetMode="External"/><Relationship Id="rId5160" Type="http://schemas.openxmlformats.org/officeDocument/2006/relationships/hyperlink" Target="https://www.caixa.gov.br/Downloads/sinapi-cadernos-tecnicos/SINAPI-CT-INSTALACOES-HIDRAULICAS-RESERVACAO-E-BOMBAS-DE-RECALQUE.pdf" TargetMode="External"/><Relationship Id="rId5161" Type="http://schemas.openxmlformats.org/officeDocument/2006/relationships/hyperlink" Target="https://www.caixa.gov.br/Downloads/sinapi-cadernos-tecnicos/SINAPI-CT-INSTALACOES-HIDRAULICAS-RESERVACAO-E-BOMBAS-DE-RECALQUE.pdf" TargetMode="External"/><Relationship Id="rId5162" Type="http://schemas.openxmlformats.org/officeDocument/2006/relationships/hyperlink" Target="https://www.caixa.gov.br/Downloads/sinapi-cadernos-tecnicos/SINAPI-CT-INSTALACOES-HIDRAULICAS-RESERVACAO-E-BOMBAS-DE-RECALQUE.pdf" TargetMode="External"/><Relationship Id="rId5163" Type="http://schemas.openxmlformats.org/officeDocument/2006/relationships/hyperlink" Target="https://www.caixa.gov.br/Downloads/sinapi-cadernos-tecnicos/SINAPI-CT-INSTALACOES-HIDRAULICAS-RESERVACAO-E-BOMBAS-DE-RECALQUE.pdf" TargetMode="External"/><Relationship Id="rId5164" Type="http://schemas.openxmlformats.org/officeDocument/2006/relationships/hyperlink" Target="https://www.caixa.gov.br/Downloads/sinapi-cadernos-tecnicos/SINAPI-CT-INSTALACOES-HIDRAULICAS-RESERVACAO-E-BOMBAS-DE-RECALQUE.pdf" TargetMode="External"/><Relationship Id="rId5165" Type="http://schemas.openxmlformats.org/officeDocument/2006/relationships/hyperlink" Target="https://www.caixa.gov.br/Downloads/sinapi-cadernos-tecnicos/SINAPI-CT-INSTALACOES-HIDRAULICAS-RESERVACAO-E-BOMBAS-DE-RECALQUE.pdf" TargetMode="External"/><Relationship Id="rId5166" Type="http://schemas.openxmlformats.org/officeDocument/2006/relationships/hyperlink" Target="https://www.caixa.gov.br/Downloads/sinapi-cadernos-tecnicos/SINAPI-CT-INSTALACOES-HIDRAULICAS-RESERVACAO-E-BOMBAS-DE-RECALQUE.pdf" TargetMode="External"/><Relationship Id="rId5167" Type="http://schemas.openxmlformats.org/officeDocument/2006/relationships/hyperlink" Target="https://www.caixa.gov.br/Downloads/sinapi-cadernos-tecnicos/SINAPI-CT-INSTALACOES-HIDRAULICAS-RESERVACAO-E-BOMBAS-DE-RECALQUE.pdf" TargetMode="External"/><Relationship Id="rId5168" Type="http://schemas.openxmlformats.org/officeDocument/2006/relationships/hyperlink" Target="https://www.caixa.gov.br/Downloads/sinapi-cadernos-tecnicos/SINAPI-CT-INSTALACOES-HIDRAULICAS-RESERVACAO-E-BOMBAS-DE-RECALQUE.pdf" TargetMode="External"/><Relationship Id="rId5169" Type="http://schemas.openxmlformats.org/officeDocument/2006/relationships/hyperlink" Target="https://www.caixa.gov.br/Downloads/sinapi-cadernos-tecnicos/SINAPI-CT-INSTALACOES-HIDRAULICAS-RESERVACAO-E-BOMBAS-DE-RECALQUE.pdf" TargetMode="External"/><Relationship Id="rId5170" Type="http://schemas.openxmlformats.org/officeDocument/2006/relationships/hyperlink" Target="https://www.caixa.gov.br/Downloads/sinapi-cadernos-tecnicos/SINAPI-CT-INSTALACOES-HIDRAULICAS-RESERVACAO-E-BOMBAS-DE-RECALQUE.pdf" TargetMode="External"/><Relationship Id="rId5171" Type="http://schemas.openxmlformats.org/officeDocument/2006/relationships/hyperlink" Target="https://www.caixa.gov.br/Downloads/sinapi-cadernos-tecnicos/SINAPI-CT-INSTALACOES-HIDRAULICAS-RESERVACAO-E-BOMBAS-DE-RECALQUE.pdf" TargetMode="External"/><Relationship Id="rId5172" Type="http://schemas.openxmlformats.org/officeDocument/2006/relationships/hyperlink" Target="https://www.caixa.gov.br/Downloads/sinapi-cadernos-tecnicos/SINAPI-CT-INSTALACOES-HIDRAULICAS-RESERVACAO-E-BOMBAS-DE-RECALQUE.pdf" TargetMode="External"/><Relationship Id="rId5173" Type="http://schemas.openxmlformats.org/officeDocument/2006/relationships/hyperlink" Target="https://www.caixa.gov.br/Downloads/sinapi-cadernos-tecnicos/SINAPI-CT-INSTALACOES-HIDRAULICAS-RESERVACAO-E-BOMBAS-DE-RECALQUE.pdf" TargetMode="External"/><Relationship Id="rId5174" Type="http://schemas.openxmlformats.org/officeDocument/2006/relationships/hyperlink" Target="https://www.caixa.gov.br/Downloads/sinapi-cadernos-tecnicos/SINAPI-CT-INSTALACOES-HIDRAULICAS-RESERVACAO-E-BOMBAS-DE-RECALQUE.pdf" TargetMode="External"/><Relationship Id="rId5175" Type="http://schemas.openxmlformats.org/officeDocument/2006/relationships/hyperlink" Target="https://www.caixa.gov.br/Downloads/sinapi-cadernos-tecnicos/SINAPI-CT-INSTALACOES-HIDRAULICAS-RESERVACAO-E-BOMBAS-DE-RECALQUE.pdf" TargetMode="External"/><Relationship Id="rId5176" Type="http://schemas.openxmlformats.org/officeDocument/2006/relationships/hyperlink" Target="https://www.caixa.gov.br/Downloads/sinapi-cadernos-tecnicos/SINAPI-CT-INSTALACOES-HIDRAULICAS-RESERVACAO-E-BOMBAS-DE-RECALQUE.pdf" TargetMode="External"/><Relationship Id="rId5177" Type="http://schemas.openxmlformats.org/officeDocument/2006/relationships/hyperlink" Target="https://www.caixa.gov.br/Downloads/sinapi-cadernos-tecnicos/SINAPI-CT-INSTALACOES-HIDRAULICAS-RESERVACAO-E-BOMBAS-DE-RECALQUE.pdf" TargetMode="External"/><Relationship Id="rId5178" Type="http://schemas.openxmlformats.org/officeDocument/2006/relationships/hyperlink" Target="https://www.caixa.gov.br/Downloads/sinapi-cadernos-tecnicos/SINAPI-CT-INSTALACOES-HIDRAULICAS-RESERVACAO-E-BOMBAS-DE-RECALQUE.pdf" TargetMode="External"/><Relationship Id="rId5179" Type="http://schemas.openxmlformats.org/officeDocument/2006/relationships/hyperlink" Target="https://www.caixa.gov.br/Downloads/sinapi-cadernos-tecnicos/SINAPI-CT-INSTALACOES-HIDRAULICAS-RESERVACAO-E-BOMBAS-DE-RECALQUE.pdf" TargetMode="External"/><Relationship Id="rId5180" Type="http://schemas.openxmlformats.org/officeDocument/2006/relationships/hyperlink" Target="https://www.caixa.gov.br/Downloads/sinapi-cadernos-tecnicos/SINAPI-CT-INSTALACOES-HIDRAULICAS-RESERVACAO-E-BOMBAS-DE-RECALQUE.pdf" TargetMode="External"/><Relationship Id="rId5181" Type="http://schemas.openxmlformats.org/officeDocument/2006/relationships/hyperlink" Target="https://www.caixa.gov.br/Downloads/sinapi-cadernos-tecnicos/SINAPI-CT-INSTALACOES-HIDRAULICAS-RESERVACAO-E-BOMBAS-DE-RECALQUE.pdf" TargetMode="External"/><Relationship Id="rId5182" Type="http://schemas.openxmlformats.org/officeDocument/2006/relationships/hyperlink" Target="https://www.caixa.gov.br/Downloads/sinapi-cadernos-tecnicos/SINAPI-CT-INSTALACOES-HIDRAULICAS-RESERVACAO-E-BOMBAS-DE-RECALQUE.pdf" TargetMode="External"/><Relationship Id="rId5183" Type="http://schemas.openxmlformats.org/officeDocument/2006/relationships/hyperlink" Target="https://www.caixa.gov.br/Downloads/sinapi-cadernos-tecnicos/SINAPI-CT-INSTALACOES-HIDRAULICAS-RESERVACAO-E-BOMBAS-DE-RECALQUE.pdf" TargetMode="External"/><Relationship Id="rId5184" Type="http://schemas.openxmlformats.org/officeDocument/2006/relationships/hyperlink" Target="https://www.caixa.gov.br/Downloads/sinapi-cadernos-tecnicos/SINAPI-CT-INSTALACOES-HIDRAULICAS-RESERVACAO-E-BOMBAS-DE-RECALQUE.pdf" TargetMode="External"/><Relationship Id="rId5185" Type="http://schemas.openxmlformats.org/officeDocument/2006/relationships/hyperlink" Target="https://www.caixa.gov.br/Downloads/sinapi-cadernos-tecnicos/SINAPI-CT-INSTALACOES-HIDRAULICAS-RESERVACAO-E-BOMBAS-DE-RECALQUE.pdf" TargetMode="External"/><Relationship Id="rId5186" Type="http://schemas.openxmlformats.org/officeDocument/2006/relationships/hyperlink" Target="https://www.caixa.gov.br/Downloads/sinapi-cadernos-tecnicos/SINAPI-CT-INSTALACOES-HIDRAULICAS-RESERVACAO-E-BOMBAS-DE-RECALQUE.pdf" TargetMode="External"/><Relationship Id="rId5187" Type="http://schemas.openxmlformats.org/officeDocument/2006/relationships/hyperlink" Target="https://www.caixa.gov.br/Downloads/sinapi-cadernos-tecnicos/SINAPI-CT-INSTALACOES-HIDRAULICAS-RESERVACAO-E-BOMBAS-DE-RECALQUE.pdf" TargetMode="External"/><Relationship Id="rId5188" Type="http://schemas.openxmlformats.org/officeDocument/2006/relationships/hyperlink" Target="https://www.caixa.gov.br/Downloads/sinapi-cadernos-tecnicos/SINAPI-CT-INSTALACOES-HIDRAULICAS-RESERVACAO-E-BOMBAS-DE-RECALQUE.pdf" TargetMode="External"/><Relationship Id="rId5189" Type="http://schemas.openxmlformats.org/officeDocument/2006/relationships/hyperlink" Target="https://www.caixa.gov.br/Downloads/sinapi-cadernos-tecnicos/SINAPI-CT-INSTALACOES-HIDRAULICAS-RESERVACAO-E-BOMBAS-DE-RECALQUE.pdf" TargetMode="External"/><Relationship Id="rId5190" Type="http://schemas.openxmlformats.org/officeDocument/2006/relationships/hyperlink" Target="https://www.caixa.gov.br/Downloads/sinapi-cadernos-tecnicos/SINAPI-CT-INSTALACOES-HIDRAULICAS-RESERVACAO-E-BOMBAS-DE-RECALQUE.pdf" TargetMode="External"/><Relationship Id="rId5191" Type="http://schemas.openxmlformats.org/officeDocument/2006/relationships/hyperlink" Target="https://www.caixa.gov.br/Downloads/sinapi-cadernos-tecnicos/SINAPI-CT-INSTALACOES-HIDRAULICAS-RESERVACAO-E-BOMBAS-DE-RECALQUE.pdf" TargetMode="External"/><Relationship Id="rId5192" Type="http://schemas.openxmlformats.org/officeDocument/2006/relationships/hyperlink" Target="https://www.caixa.gov.br/Downloads/sinapi-cadernos-tecnicos/SINAPI-CT-INSTALACOES-HIDRAULICAS-RESERVACAO-E-BOMBAS-DE-RECALQUE.pdf" TargetMode="External"/><Relationship Id="rId5193" Type="http://schemas.openxmlformats.org/officeDocument/2006/relationships/hyperlink" Target="https://www.caixa.gov.br/Downloads/sinapi-cadernos-tecnicos/SINAPI-CT-INSTALACOES-HIDRAULICAS-RESERVACAO-E-BOMBAS-DE-RECALQUE.pdf" TargetMode="External"/><Relationship Id="rId5194" Type="http://schemas.openxmlformats.org/officeDocument/2006/relationships/hyperlink" Target="https://www.caixa.gov.br/Downloads/sinapi-cadernos-tecnicos/SINAPI-CT-INSTALACOES-HIDRAULICAS-RESERVACAO-E-BOMBAS-DE-RECALQUE.pdf" TargetMode="External"/><Relationship Id="rId5195" Type="http://schemas.openxmlformats.org/officeDocument/2006/relationships/hyperlink" Target="https://www.caixa.gov.br/Downloads/sinapi-cadernos-tecnicos/SINAPI-CT-INSTALACOES-HIDRAULICAS-RESERVACAO-E-BOMBAS-DE-RECALQUE.pdf" TargetMode="External"/><Relationship Id="rId5196" Type="http://schemas.openxmlformats.org/officeDocument/2006/relationships/hyperlink" Target="https://www.caixa.gov.br/Downloads/sinapi-cadernos-tecnicos/SINAPI-CT-INSTALACOES-HIDRAULICAS-RESERVACAO-E-BOMBAS-DE-RECALQUE.pdf" TargetMode="External"/><Relationship Id="rId5197" Type="http://schemas.openxmlformats.org/officeDocument/2006/relationships/hyperlink" Target="https://www.caixa.gov.br/Downloads/sinapi-cadernos-tecnicos/SINAPI-CT-INSTALACOES-HIDRAULICAS-RESERVACAO-E-BOMBAS-DE-RECALQUE.pdf" TargetMode="External"/><Relationship Id="rId5198" Type="http://schemas.openxmlformats.org/officeDocument/2006/relationships/hyperlink" Target="https://www.caixa.gov.br/Downloads/sinapi-cadernos-tecnicos/SINAPI-CT-INSTALACOES-HIDRAULICAS-RESERVACAO-E-BOMBAS-DE-RECALQUE.pdf" TargetMode="External"/><Relationship Id="rId5199" Type="http://schemas.openxmlformats.org/officeDocument/2006/relationships/hyperlink" Target="https://www.caixa.gov.br/Downloads/sinapi-cadernos-tecnicos/SINAPI-CT-INSTALACOES-HIDRAULICAS-RESERVACAO-E-BOMBAS-DE-RECALQUE.pdf" TargetMode="External"/><Relationship Id="rId5200" Type="http://schemas.openxmlformats.org/officeDocument/2006/relationships/hyperlink" Target="https://www.caixa.gov.br/Downloads/sinapi-cadernos-tecnicos/SINAPI-CT-INSTALACOES-HIDRAULICAS-RESERVACAO-E-BOMBAS-DE-RECALQUE.pdf" TargetMode="External"/><Relationship Id="rId5201" Type="http://schemas.openxmlformats.org/officeDocument/2006/relationships/hyperlink" Target="https://www.caixa.gov.br/Downloads/sinapi-cadernos-tecnicos/SINAPI-CT-INSTALACOES-HIDRAULICAS-RESERVACAO-E-BOMBAS-DE-RECALQUE.pdf" TargetMode="External"/><Relationship Id="rId5202" Type="http://schemas.openxmlformats.org/officeDocument/2006/relationships/hyperlink" Target="https://www.caixa.gov.br/Downloads/sinapi-cadernos-tecnicos/SINAPI-CT-INSTALACOES-HIDRAULICAS-RESERVACAO-E-BOMBAS-DE-RECALQUE.pdf" TargetMode="External"/><Relationship Id="rId5203" Type="http://schemas.openxmlformats.org/officeDocument/2006/relationships/hyperlink" Target="https://www.caixa.gov.br/Downloads/sinapi-cadernos-tecnicos/SINAPI-CT-INSTALACOES-HIDRAULICAS-RESERVACAO-E-BOMBAS-DE-RECALQUE.pdf" TargetMode="External"/><Relationship Id="rId5204" Type="http://schemas.openxmlformats.org/officeDocument/2006/relationships/hyperlink" Target="https://www.caixa.gov.br/Downloads/sinapi-cadernos-tecnicos/SINAPI-CT-INSTALACOES-HIDRAULICAS-RESERVACAO-E-BOMBAS-DE-RECALQUE.pdf" TargetMode="External"/><Relationship Id="rId5205" Type="http://schemas.openxmlformats.org/officeDocument/2006/relationships/hyperlink" Target="https://www.caixa.gov.br/Downloads/sinapi-cadernos-tecnicos/SINAPI-CT-INSTALACOES-HIDRAULICAS-RESERVACAO-E-BOMBAS-DE-RECALQUE.pdf" TargetMode="External"/><Relationship Id="rId5206" Type="http://schemas.openxmlformats.org/officeDocument/2006/relationships/hyperlink" Target="https://www.caixa.gov.br/Downloads/sinapi-cadernos-tecnicos/SINAPI-CT-INSTALACOES-HIDRAULICAS-RESERVACAO-E-BOMBAS-DE-RECALQUE.pdf" TargetMode="External"/><Relationship Id="rId5207" Type="http://schemas.openxmlformats.org/officeDocument/2006/relationships/hyperlink" Target="https://www.caixa.gov.br/Downloads/sinapi-cadernos-tecnicos/SINAPI-CT-INSTALACOES-HIDRAULICAS-RESERVACAO-E-BOMBAS-DE-RECALQUE.pdf" TargetMode="External"/><Relationship Id="rId5208" Type="http://schemas.openxmlformats.org/officeDocument/2006/relationships/hyperlink" Target="https://www.caixa.gov.br/Downloads/sinapi-cadernos-tecnicos/SINAPI-CT-INSTALACOES-HIDRAULICAS-RESERVACAO-E-BOMBAS-DE-RECALQUE.pdf" TargetMode="External"/><Relationship Id="rId5209" Type="http://schemas.openxmlformats.org/officeDocument/2006/relationships/hyperlink" Target="https://www.caixa.gov.br/Downloads/sinapi-cadernos-tecnicos/SINAPI-CT-INSTALACOES-HIDRAULICAS-RESERVACAO-E-BOMBAS-DE-RECALQUE.pdf" TargetMode="External"/><Relationship Id="rId5210" Type="http://schemas.openxmlformats.org/officeDocument/2006/relationships/hyperlink" Target="https://www.caixa.gov.br/Downloads/sinapi-cadernos-tecnicos/SINAPI-CT-INSTALACOES-HIDRAULICAS-RESERVACAO-E-BOMBAS-DE-RECALQUE.pdf" TargetMode="External"/><Relationship Id="rId5211" Type="http://schemas.openxmlformats.org/officeDocument/2006/relationships/hyperlink" Target="https://www.caixa.gov.br/Downloads/sinapi-cadernos-tecnicos/SINAPI-CT-INSTALACOES-HIDRAULICAS-RESERVACAO-E-BOMBAS-DE-RECALQUE.pdf" TargetMode="External"/><Relationship Id="rId5212" Type="http://schemas.openxmlformats.org/officeDocument/2006/relationships/hyperlink" Target="https://www.caixa.gov.br/Downloads/sinapi-cadernos-tecnicos/SINAPI-CT-INSTALACOES-HIDRAULICAS-RESERVACAO-E-BOMBAS-DE-RECALQUE.pdf" TargetMode="External"/><Relationship Id="rId5213" Type="http://schemas.openxmlformats.org/officeDocument/2006/relationships/hyperlink" Target="https://www.caixa.gov.br/Downloads/sinapi-cadernos-tecnicos/SINAPI-CT-INSTALACOES-HIDRAULICAS-RESERVACAO-E-BOMBAS-DE-RECALQUE.pdf" TargetMode="External"/><Relationship Id="rId5214" Type="http://schemas.openxmlformats.org/officeDocument/2006/relationships/hyperlink" Target="https://www.caixa.gov.br/Downloads/sinapi-cadernos-tecnicos/SINAPI-CT-INSTALACOES-HIDRAULICAS-RESERVACAO-E-BOMBAS-DE-RECALQUE.pdf" TargetMode="External"/><Relationship Id="rId5215" Type="http://schemas.openxmlformats.org/officeDocument/2006/relationships/hyperlink" Target="https://www.caixa.gov.br/Downloads/sinapi-cadernos-tecnicos/SINAPI-CT-INSTALACOES-HIDRAULICAS-RESERVACAO-E-BOMBAS-DE-RECALQUE.pdf" TargetMode="External"/><Relationship Id="rId5216" Type="http://schemas.openxmlformats.org/officeDocument/2006/relationships/hyperlink" Target="https://www.caixa.gov.br/Downloads/sinapi-cadernos-tecnicos/SINAPI-CT-INSTALACOES-HIDRAULICAS-RESERVACAO-E-BOMBAS-DE-RECALQUE.pdf" TargetMode="External"/><Relationship Id="rId5217" Type="http://schemas.openxmlformats.org/officeDocument/2006/relationships/hyperlink" Target="https://www.caixa.gov.br/Downloads/sinapi-cadernos-tecnicos/SINAPI-CT-INSTALACOES-HIDRAULICAS-RESERVACAO-E-BOMBAS-DE-RECALQUE.pdf" TargetMode="External"/><Relationship Id="rId5218" Type="http://schemas.openxmlformats.org/officeDocument/2006/relationships/hyperlink" Target="https://www.caixa.gov.br/Downloads/sinapi-cadernos-tecnicos/SINAPI-CT-INSTALACOES-HIDRAULICAS-RESERVACAO-E-BOMBAS-DE-RECALQUE.pdf" TargetMode="External"/><Relationship Id="rId5219" Type="http://schemas.openxmlformats.org/officeDocument/2006/relationships/hyperlink" Target="https://www.caixa.gov.br/Downloads/sinapi-cadernos-tecnicos/SINAPI-CT-INSTALACOES-HIDRAULICAS-RESERVACAO-E-BOMBAS-DE-RECALQUE.pdf" TargetMode="External"/><Relationship Id="rId5220" Type="http://schemas.openxmlformats.org/officeDocument/2006/relationships/hyperlink" Target="https://www.caixa.gov.br/Downloads/sinapi-cadernos-tecnicos/SINAPI-CT-INSTALACOES-HIDRAULICAS-RESERVACAO-E-BOMBAS-DE-RECALQUE.pdf" TargetMode="External"/><Relationship Id="rId5221" Type="http://schemas.openxmlformats.org/officeDocument/2006/relationships/hyperlink" Target="https://www.caixa.gov.br/Downloads/sinapi-cadernos-tecnicos/SINAPI-CT-INSTALACOES-HIDRAULICAS-RESERVACAO-E-BOMBAS-DE-RECALQUE.pdf" TargetMode="External"/><Relationship Id="rId5222" Type="http://schemas.openxmlformats.org/officeDocument/2006/relationships/hyperlink" Target="https://www.caixa.gov.br/Downloads/sinapi-cadernos-tecnicos/SINAPI-CT-INSTALACOES-HIDRAULICAS-RESERVACAO-E-BOMBAS-DE-RECALQUE.pdf" TargetMode="External"/><Relationship Id="rId5223" Type="http://schemas.openxmlformats.org/officeDocument/2006/relationships/hyperlink" Target="https://www.caixa.gov.br/Downloads/sinapi-cadernos-tecnicos/SINAPI-CT-INSTALACOES-HIDRAULICAS-RESERVACAO-E-BOMBAS-DE-RECALQUE.pdf" TargetMode="External"/><Relationship Id="rId5224" Type="http://schemas.openxmlformats.org/officeDocument/2006/relationships/hyperlink" Target="https://www.caixa.gov.br/Downloads/sinapi-cadernos-tecnicos/SINAPI-CT-INSTALACOES-HIDRAULICAS-RESERVACAO-E-BOMBAS-DE-RECALQUE.pdf" TargetMode="External"/><Relationship Id="rId5225" Type="http://schemas.openxmlformats.org/officeDocument/2006/relationships/hyperlink" Target="https://www.caixa.gov.br/Downloads/sinapi-cadernos-tecnicos/SINAPI-CT-INSTALACOES-HIDRAULICAS-RESERVACAO-E-BOMBAS-DE-RECALQUE.pdf" TargetMode="External"/><Relationship Id="rId5226" Type="http://schemas.openxmlformats.org/officeDocument/2006/relationships/hyperlink" Target="https://www.caixa.gov.br/Downloads/sinapi-cadernos-tecnicos/SINAPI-CT-INSTALACOES-HIDRAULICAS-RESERVACAO-E-BOMBAS-DE-RECALQUE.pdf" TargetMode="External"/><Relationship Id="rId5227" Type="http://schemas.openxmlformats.org/officeDocument/2006/relationships/hyperlink" Target="https://www.caixa.gov.br/Downloads/sinapi-cadernos-tecnicos/SINAPI-CT-INSTALACOES-HIDRAULICAS-RESERVACAO-E-BOMBAS-DE-RECALQUE.pdf" TargetMode="External"/><Relationship Id="rId5228" Type="http://schemas.openxmlformats.org/officeDocument/2006/relationships/hyperlink" Target="https://www.caixa.gov.br/Downloads/sinapi-cadernos-tecnicos/SINAPI-CT-INSTALACOES-HIDRAULICAS-RESERVACAO-E-BOMBAS-DE-RECALQUE.pdf" TargetMode="External"/><Relationship Id="rId5229" Type="http://schemas.openxmlformats.org/officeDocument/2006/relationships/hyperlink" Target="https://www.caixa.gov.br/Downloads/sinapi-cadernos-tecnicos/SINAPI-CT-INSTALACOES-HIDRAULICAS-RESERVACAO-E-BOMBAS-DE-RECALQUE.pdf" TargetMode="External"/><Relationship Id="rId5230" Type="http://schemas.openxmlformats.org/officeDocument/2006/relationships/hyperlink" Target="https://www.caixa.gov.br/Downloads/sinapi-cadernos-tecnicos/SINAPI-CT-INSTALACOES-HIDRAULICAS-RESERVACAO-E-BOMBAS-DE-RECALQUE.pdf" TargetMode="External"/><Relationship Id="rId5231" Type="http://schemas.openxmlformats.org/officeDocument/2006/relationships/hyperlink" Target="https://www.caixa.gov.br/Downloads/sinapi-cadernos-tecnicos/SINAPI-CT-INSTALACOES-HIDRAULICAS-RESERVACAO-E-BOMBAS-DE-RECALQUE.pdf" TargetMode="External"/><Relationship Id="rId5232" Type="http://schemas.openxmlformats.org/officeDocument/2006/relationships/hyperlink" Target="https://www.caixa.gov.br/Downloads/sinapi-cadernos-tecnicos/SINAPI-CT-INSTALACOES-HIDRAULICAS-RESERVACAO-E-BOMBAS-DE-RECALQUE.pdf" TargetMode="External"/><Relationship Id="rId5233" Type="http://schemas.openxmlformats.org/officeDocument/2006/relationships/hyperlink" Target="https://www.caixa.gov.br/Downloads/sinapi-cadernos-tecnicos/SINAPI-CT-INSTALACOES-HIDRAULICAS-RESERVACAO-E-BOMBAS-DE-RECALQUE.pdf" TargetMode="External"/><Relationship Id="rId5234" Type="http://schemas.openxmlformats.org/officeDocument/2006/relationships/hyperlink" Target="https://www.caixa.gov.br/Downloads/sinapi-cadernos-tecnicos/SINAPI-CT-INSTALACOES-HIDRAULICAS-RESERVACAO-E-BOMBAS-DE-RECALQUE.pdf" TargetMode="External"/><Relationship Id="rId5235" Type="http://schemas.openxmlformats.org/officeDocument/2006/relationships/hyperlink" Target="https://www.caixa.gov.br/Downloads/sinapi-cadernos-tecnicos/SINAPI-CT-INSTALACOES-HIDRAULICAS-RESERVACAO-E-BOMBAS-DE-RECALQUE.pdf" TargetMode="External"/><Relationship Id="rId5236" Type="http://schemas.openxmlformats.org/officeDocument/2006/relationships/hyperlink" Target="https://www.caixa.gov.br/Downloads/sinapi-cadernos-tecnicos/SINAPI-CT-INSTALACOES-HIDRAULICAS-RESERVACAO-E-BOMBAS-DE-RECALQUE.pdf" TargetMode="External"/><Relationship Id="rId5237" Type="http://schemas.openxmlformats.org/officeDocument/2006/relationships/hyperlink" Target="https://www.caixa.gov.br/Downloads/sinapi-cadernos-tecnicos/SINAPI-CT-INSTALACOES-HIDRAULICAS-RESERVACAO-E-BOMBAS-DE-RECALQUE.pdf" TargetMode="External"/><Relationship Id="rId5238" Type="http://schemas.openxmlformats.org/officeDocument/2006/relationships/hyperlink" Target="https://www.caixa.gov.br/Downloads/sinapi-cadernos-tecnicos/SINAPI-CT-INSTALACOES-HIDRAULICAS-RESERVACAO-E-BOMBAS-DE-RECALQUE.pdf" TargetMode="External"/><Relationship Id="rId5239" Type="http://schemas.openxmlformats.org/officeDocument/2006/relationships/hyperlink" Target="https://www.caixa.gov.br/Downloads/sinapi-cadernos-tecnicos/SINAPI-CT-INSTALACOES-HIDRAULICAS-RESERVACAO-E-BOMBAS-DE-RECALQUE.pdf" TargetMode="External"/><Relationship Id="rId5240" Type="http://schemas.openxmlformats.org/officeDocument/2006/relationships/hyperlink" Target="https://www.caixa.gov.br/Downloads/sinapi-cadernos-tecnicos/SINAPI-CT-INSTALACOES-HIDRAULICAS-RESERVACAO-E-BOMBAS-DE-RECALQUE.pdf" TargetMode="External"/><Relationship Id="rId5241" Type="http://schemas.openxmlformats.org/officeDocument/2006/relationships/hyperlink" Target="https://www.caixa.gov.br/Downloads/sinapi-cadernos-tecnicos/SINAPI-CT-INSTALACOES-HIDRAULICAS-RESERVACAO-E-BOMBAS-DE-RECALQUE.pdf" TargetMode="External"/><Relationship Id="rId5242" Type="http://schemas.openxmlformats.org/officeDocument/2006/relationships/hyperlink" Target="https://www.caixa.gov.br/Downloads/sinapi-cadernos-tecnicos/SINAPI-CT-INSTALACOES-HIDRAULICAS-RESERVACAO-E-BOMBAS-DE-RECALQUE.pdf" TargetMode="External"/><Relationship Id="rId5243" Type="http://schemas.openxmlformats.org/officeDocument/2006/relationships/hyperlink" Target="https://www.caixa.gov.br/Downloads/sinapi-cadernos-tecnicos/SINAPI-CT-INSTALACOES-HIDRAULICAS-RESERVACAO-E-BOMBAS-DE-RECALQUE.pdf" TargetMode="External"/><Relationship Id="rId5244" Type="http://schemas.openxmlformats.org/officeDocument/2006/relationships/hyperlink" Target="https://www.caixa.gov.br/Downloads/sinapi-cadernos-tecnicos/SINAPI-CT-INSTALACOES-HIDRAULICAS-RESERVACAO-E-BOMBAS-DE-RECALQUE.pdf" TargetMode="External"/><Relationship Id="rId5245" Type="http://schemas.openxmlformats.org/officeDocument/2006/relationships/hyperlink" Target="https://www.caixa.gov.br/Downloads/sinapi-cadernos-tecnicos/SINAPI-CT-INSTALACOES-HIDRAULICAS-RESERVACAO-E-BOMBAS-DE-RECALQUE.pdf" TargetMode="External"/><Relationship Id="rId5246" Type="http://schemas.openxmlformats.org/officeDocument/2006/relationships/hyperlink" Target="https://www.caixa.gov.br/Downloads/sinapi-cadernos-tecnicos/SINAPI-CT-INSTALACOES-HIDRAULICAS-RESERVACAO-E-BOMBAS-DE-RECALQUE.pdf" TargetMode="External"/><Relationship Id="rId5247" Type="http://schemas.openxmlformats.org/officeDocument/2006/relationships/hyperlink" Target="https://www.caixa.gov.br/Downloads/sinapi-cadernos-tecnicos/SINAPI-CT-INSTALACOES-HIDRAULICAS-RESERVACAO-E-BOMBAS-DE-RECALQUE.pdf" TargetMode="External"/><Relationship Id="rId5248" Type="http://schemas.openxmlformats.org/officeDocument/2006/relationships/hyperlink" Target="https://www.caixa.gov.br/Downloads/sinapi-cadernos-tecnicos/SINAPI-CT-INSTALACOES-HIDRAULICAS-RESERVACAO-E-BOMBAS-DE-RECALQUE.pdf" TargetMode="External"/><Relationship Id="rId5249" Type="http://schemas.openxmlformats.org/officeDocument/2006/relationships/hyperlink" Target="https://www.caixa.gov.br/Downloads/sinapi-cadernos-tecnicos/SINAPI-CT-INSTALACOES-HIDRAULICAS-RESERVACAO-E-BOMBAS-DE-RECALQUE.pdf" TargetMode="External"/><Relationship Id="rId5250" Type="http://schemas.openxmlformats.org/officeDocument/2006/relationships/hyperlink" Target="https://www.caixa.gov.br/Downloads/sinapi-cadernos-tecnicos/SINAPI-CT-INSTALACOES-HIDRAULICAS-RESERVACAO-E-BOMBAS-DE-RECALQUE.pdf" TargetMode="External"/><Relationship Id="rId5251" Type="http://schemas.openxmlformats.org/officeDocument/2006/relationships/hyperlink" Target="https://www.caixa.gov.br/Downloads/sinapi-cadernos-tecnicos/SINAPI-CT-INSTALACOES-HIDRAULICAS-RESERVACAO-E-BOMBAS-DE-RECALQUE.pdf" TargetMode="External"/><Relationship Id="rId5252" Type="http://schemas.openxmlformats.org/officeDocument/2006/relationships/hyperlink" Target="https://www.caixa.gov.br/Downloads/sinapi-cadernos-tecnicos/SINAPI-CT-INSTALACOES-HIDRAULICAS-RESERVACAO-E-BOMBAS-DE-RECALQUE.pdf" TargetMode="External"/><Relationship Id="rId5253" Type="http://schemas.openxmlformats.org/officeDocument/2006/relationships/hyperlink" Target="https://www.caixa.gov.br/Downloads/sinapi-cadernos-tecnicos/SINAPI-CT-INSTALACOES-HIDRAULICAS-RESERVACAO-E-BOMBAS-DE-RECALQUE.pdf" TargetMode="External"/><Relationship Id="rId5254" Type="http://schemas.openxmlformats.org/officeDocument/2006/relationships/hyperlink" Target="https://www.caixa.gov.br/Downloads/sinapi-cadernos-tecnicos/SINAPI-CT-INSTALACOES-HIDRAULICAS-RESERVACAO-E-BOMBAS-DE-RECALQUE.pdf" TargetMode="External"/><Relationship Id="rId5255" Type="http://schemas.openxmlformats.org/officeDocument/2006/relationships/hyperlink" Target="https://www.caixa.gov.br/Downloads/sinapi-cadernos-tecnicos/SINAPI-CT-INSTALACOES-HIDRAULICAS-RESERVACAO-E-BOMBAS-DE-RECALQUE.pdf" TargetMode="External"/><Relationship Id="rId5256" Type="http://schemas.openxmlformats.org/officeDocument/2006/relationships/hyperlink" Target="https://www.caixa.gov.br/Downloads/sinapi-cadernos-tecnicos/SINAPI-CT-INSTALACOES-HIDRAULICAS-RESERVACAO-E-BOMBAS-DE-RECALQUE.pdf" TargetMode="External"/><Relationship Id="rId5257" Type="http://schemas.openxmlformats.org/officeDocument/2006/relationships/hyperlink" Target="https://www.caixa.gov.br/Downloads/sinapi-cadernos-tecnicos/SINAPI-CT-INSTALACOES-HIDRAULICAS-RESERVACAO-E-BOMBAS-DE-RECALQUE.pdf" TargetMode="External"/><Relationship Id="rId5258" Type="http://schemas.openxmlformats.org/officeDocument/2006/relationships/hyperlink" Target="https://www.caixa.gov.br/Downloads/sinapi-cadernos-tecnicos/SINAPI-CT-INSTALACOES-HIDRAULICAS-RESERVACAO-E-BOMBAS-DE-RECALQUE.pdf" TargetMode="External"/><Relationship Id="rId5259" Type="http://schemas.openxmlformats.org/officeDocument/2006/relationships/hyperlink" Target="https://www.caixa.gov.br/Downloads/sinapi-cadernos-tecnicos/SINAPI-CT-INSTALACOES-HIDRAULICAS-RESERVACAO-E-BOMBAS-DE-RECALQUE.pdf" TargetMode="External"/><Relationship Id="rId5260" Type="http://schemas.openxmlformats.org/officeDocument/2006/relationships/hyperlink" Target="https://www.caixa.gov.br/Downloads/sinapi-cadernos-tecnicos/SINAPI-CT-INSTALACOES-HIDRAULICAS-RESERVACAO-E-BOMBAS-DE-RECALQUE.pdf" TargetMode="External"/><Relationship Id="rId5261" Type="http://schemas.openxmlformats.org/officeDocument/2006/relationships/hyperlink" Target="https://www.caixa.gov.br/Downloads/sinapi-cadernos-tecnicos/SINAPI-CT-INSTALACOES-HIDRAULICAS-RESERVACAO-E-BOMBAS-DE-RECALQUE.pdf" TargetMode="External"/><Relationship Id="rId5262" Type="http://schemas.openxmlformats.org/officeDocument/2006/relationships/hyperlink" Target="https://www.caixa.gov.br/Downloads/sinapi-cadernos-tecnicos/SINAPI-CT-INSTALACOES-HIDRAULICAS-RESERVACAO-E-BOMBAS-DE-RECALQUE.pdf" TargetMode="External"/><Relationship Id="rId5263" Type="http://schemas.openxmlformats.org/officeDocument/2006/relationships/hyperlink" Target="https://www.caixa.gov.br/Downloads/sinapi-cadernos-tecnicos/SINAPI-CT-INSTALACOES-HIDRAULICAS-RESERVACAO-E-BOMBAS-DE-RECALQUE.pdf" TargetMode="External"/><Relationship Id="rId5264" Type="http://schemas.openxmlformats.org/officeDocument/2006/relationships/hyperlink" Target="https://www.caixa.gov.br/Downloads/sinapi-cadernos-tecnicos/SINAPI-CT-INSTALACOES-HIDRAULICAS-RESERVACAO-E-BOMBAS-DE-RECALQUE.pdf" TargetMode="External"/><Relationship Id="rId5265" Type="http://schemas.openxmlformats.org/officeDocument/2006/relationships/hyperlink" Target="https://www.caixa.gov.br/Downloads/sinapi-cadernos-tecnicos/SINAPI-CT-INSTALACOES-HIDRAULICAS-RESERVACAO-E-BOMBAS-DE-RECALQUE.pdf" TargetMode="External"/><Relationship Id="rId5266" Type="http://schemas.openxmlformats.org/officeDocument/2006/relationships/hyperlink" Target="https://www.caixa.gov.br/Downloads/sinapi-cadernos-tecnicos/SINAPI-CT-INSTALACOES-HIDRAULICAS-RESERVACAO-E-BOMBAS-DE-RECALQUE.pdf" TargetMode="External"/><Relationship Id="rId5267" Type="http://schemas.openxmlformats.org/officeDocument/2006/relationships/hyperlink" Target="https://www.caixa.gov.br/Downloads/sinapi-cadernos-tecnicos/SINAPI-CT-INSTALACOES-HIDRAULICAS-RESERVACAO-E-BOMBAS-DE-RECALQUE.pdf" TargetMode="External"/><Relationship Id="rId5268" Type="http://schemas.openxmlformats.org/officeDocument/2006/relationships/hyperlink" Target="https://www.caixa.gov.br/Downloads/sinapi-cadernos-tecnicos/SINAPI-CT-INSTALACOES-HIDRAULICAS-RESERVACAO-E-BOMBAS-DE-RECALQUE.pdf" TargetMode="External"/><Relationship Id="rId5269" Type="http://schemas.openxmlformats.org/officeDocument/2006/relationships/hyperlink" Target="https://www.caixa.gov.br/Downloads/sinapi-cadernos-tecnicos/SINAPI-CT-INSTALACOES-HIDRAULICAS-RESERVACAO-E-BOMBAS-DE-RECALQUE.pdf" TargetMode="External"/><Relationship Id="rId5270" Type="http://schemas.openxmlformats.org/officeDocument/2006/relationships/hyperlink" Target="https://www.caixa.gov.br/Downloads/sinapi-cadernos-tecnicos/SINAPI-CT-INSTALACOES-HIDRAULICAS-RESERVACAO-E-BOMBAS-DE-RECALQUE.pdf" TargetMode="External"/><Relationship Id="rId5271" Type="http://schemas.openxmlformats.org/officeDocument/2006/relationships/hyperlink" Target="https://www.caixa.gov.br/Downloads/sinapi-cadernos-tecnicos/SINAPI-CT-INSTALACOES-HIDRAULICAS-RESERVACAO-E-BOMBAS-DE-RECALQUE.pdf" TargetMode="External"/><Relationship Id="rId5272" Type="http://schemas.openxmlformats.org/officeDocument/2006/relationships/hyperlink" Target="https://www.caixa.gov.br/Downloads/sinapi-cadernos-tecnicos/SINAPI-CT-INSTALACOES-HIDRAULICAS-RESERVACAO-E-BOMBAS-DE-RECALQUE.pdf" TargetMode="External"/><Relationship Id="rId5273" Type="http://schemas.openxmlformats.org/officeDocument/2006/relationships/hyperlink" Target="https://www.caixa.gov.br/Downloads/sinapi-cadernos-tecnicos/SINAPI-CT-INSTALACOES-HIDRAULICAS-RESERVACAO-E-BOMBAS-DE-RECALQUE.pdf" TargetMode="External"/><Relationship Id="rId5274" Type="http://schemas.openxmlformats.org/officeDocument/2006/relationships/hyperlink" Target="https://www.caixa.gov.br/Downloads/sinapi-cadernos-tecnicos/SINAPI-CT-INSTALACOES-HIDRAULICAS-RESERVACAO-E-BOMBAS-DE-RECALQUE.pdf" TargetMode="External"/><Relationship Id="rId5275" Type="http://schemas.openxmlformats.org/officeDocument/2006/relationships/hyperlink" Target="https://www.caixa.gov.br/Downloads/sinapi-cadernos-tecnicos/SINAPI-CT-INSTALACOES-HIDRAULICAS-RESERVACAO-E-BOMBAS-DE-RECALQUE.pdf" TargetMode="External"/><Relationship Id="rId5276" Type="http://schemas.openxmlformats.org/officeDocument/2006/relationships/hyperlink" Target="https://www.caixa.gov.br/Downloads/sinapi-cadernos-tecnicos/SINAPI-CT-INSTALACOES-HIDRAULICAS-RESERVACAO-E-BOMBAS-DE-RECALQUE.pdf" TargetMode="External"/><Relationship Id="rId5277" Type="http://schemas.openxmlformats.org/officeDocument/2006/relationships/hyperlink" Target="https://www.caixa.gov.br/Downloads/sinapi-cadernos-tecnicos/SINAPI-CT-INSTALACOES-HIDRAULICAS-RESERVACAO-E-BOMBAS-DE-RECALQUE.pdf" TargetMode="External"/><Relationship Id="rId5278" Type="http://schemas.openxmlformats.org/officeDocument/2006/relationships/hyperlink" Target="https://www.caixa.gov.br/Downloads/sinapi-cadernos-tecnicos/SINAPI-CT-INSTALACOES-HIDRAULICAS-RESERVACAO-E-BOMBAS-DE-RECALQUE.pdf" TargetMode="External"/><Relationship Id="rId5279" Type="http://schemas.openxmlformats.org/officeDocument/2006/relationships/hyperlink" Target="https://www.caixa.gov.br/Downloads/sinapi-cadernos-tecnicos/SINAPI-CT-INSTALACOES-HIDRAULICAS-RESERVACAO-E-BOMBAS-DE-RECALQUE.pdf" TargetMode="External"/><Relationship Id="rId5280" Type="http://schemas.openxmlformats.org/officeDocument/2006/relationships/hyperlink" Target="https://www.caixa.gov.br/Downloads/sinapi-cadernos-tecnicos/SINAPI-CT-INSTALACOES-HIDRAULICAS-RESERVACAO-E-BOMBAS-DE-RECALQUE.pdf" TargetMode="External"/><Relationship Id="rId5281" Type="http://schemas.openxmlformats.org/officeDocument/2006/relationships/hyperlink" Target="https://www.caixa.gov.br/Downloads/sinapi-cadernos-tecnicos/SINAPI-CT-INSTALACOES-HIDRAULICAS-RESERVACAO-E-BOMBAS-DE-RECALQUE.pdf" TargetMode="External"/><Relationship Id="rId5282" Type="http://schemas.openxmlformats.org/officeDocument/2006/relationships/hyperlink" Target="https://www.caixa.gov.br/Downloads/sinapi-cadernos-tecnicos/SINAPI-CT-INSTALACOES-HIDRAULICAS-RESERVACAO-E-BOMBAS-DE-RECALQUE.pdf" TargetMode="External"/><Relationship Id="rId5283" Type="http://schemas.openxmlformats.org/officeDocument/2006/relationships/hyperlink" Target="https://www.caixa.gov.br/Downloads/sinapi-cadernos-tecnicos/SINAPI-CT-INSTALACOES-HIDRAULICAS-RESERVACAO-E-BOMBAS-DE-RECALQUE.pdf" TargetMode="External"/><Relationship Id="rId5284" Type="http://schemas.openxmlformats.org/officeDocument/2006/relationships/hyperlink" Target="https://www.caixa.gov.br/Downloads/sinapi-cadernos-tecnicos/SINAPI-CT-INSTALACOES-HIDRAULICAS-RESERVACAO-E-BOMBAS-DE-RECALQUE.pdf" TargetMode="External"/><Relationship Id="rId5285" Type="http://schemas.openxmlformats.org/officeDocument/2006/relationships/hyperlink" Target="https://www.caixa.gov.br/Downloads/sinapi-cadernos-tecnicos/SINAPI-CT-INSTALACOES-HIDRAULICAS-RESERVACAO-E-BOMBAS-DE-RECALQUE.pdf" TargetMode="External"/><Relationship Id="rId5286" Type="http://schemas.openxmlformats.org/officeDocument/2006/relationships/hyperlink" Target="https://www.caixa.gov.br/Downloads/sinapi-cadernos-tecnicos/SINAPI-CT-INSTALACOES-HIDRAULICAS-RESERVACAO-E-BOMBAS-DE-RECALQUE.pdf" TargetMode="External"/><Relationship Id="rId5287" Type="http://schemas.openxmlformats.org/officeDocument/2006/relationships/hyperlink" Target="https://www.caixa.gov.br/Downloads/sinapi-cadernos-tecnicos/SINAPI-CT-INSTALACOES-HIDRAULICAS-RESERVACAO-E-BOMBAS-DE-RECALQUE.pdf" TargetMode="External"/><Relationship Id="rId5288" Type="http://schemas.openxmlformats.org/officeDocument/2006/relationships/hyperlink" Target="https://www.caixa.gov.br/Downloads/sinapi-cadernos-tecnicos/SINAPI-CT-INSTALACOES-HIDRAULICAS-RESERVACAO-E-BOMBAS-DE-RECALQUE.pdf" TargetMode="External"/><Relationship Id="rId5289" Type="http://schemas.openxmlformats.org/officeDocument/2006/relationships/hyperlink" Target="https://www.caixa.gov.br/Downloads/sinapi-cadernos-tecnicos/SINAPI-CT-INSTALACOES-HIDRAULICAS-RESERVACAO-E-BOMBAS-DE-RECALQUE.pdf" TargetMode="External"/><Relationship Id="rId5290" Type="http://schemas.openxmlformats.org/officeDocument/2006/relationships/hyperlink" Target="https://www.caixa.gov.br/Downloads/sinapi-cadernos-tecnicos/SINAPI-CT-INSTALACOES-HIDRAULICAS-RESERVACAO-E-BOMBAS-DE-RECALQUE.pdf" TargetMode="External"/><Relationship Id="rId5291" Type="http://schemas.openxmlformats.org/officeDocument/2006/relationships/hyperlink" Target="https://www.caixa.gov.br/Downloads/sinapi-cadernos-tecnicos/SINAPI-CT-INSTALACOES-HIDRAULICAS-RESERVACAO-E-BOMBAS-DE-RECALQUE.pdf" TargetMode="External"/><Relationship Id="rId5292" Type="http://schemas.openxmlformats.org/officeDocument/2006/relationships/hyperlink" Target="https://www.caixa.gov.br/Downloads/sinapi-cadernos-tecnicos/SINAPI-CT-INSTALACOES-HIDRAULICAS-RESERVACAO-E-BOMBAS-DE-RECALQUE.pdf" TargetMode="External"/><Relationship Id="rId5293" Type="http://schemas.openxmlformats.org/officeDocument/2006/relationships/hyperlink" Target="https://www.caixa.gov.br/Downloads/sinapi-cadernos-tecnicos/SINAPI-CT-INSTALACOES-HIDRAULICAS-RESERVACAO-E-BOMBAS-DE-RECALQUE.pdf" TargetMode="External"/><Relationship Id="rId5294" Type="http://schemas.openxmlformats.org/officeDocument/2006/relationships/hyperlink" Target="https://www.caixa.gov.br/Downloads/sinapi-cadernos-tecnicos/SINAPI-CT-INSTALACOES-HIDRAULICAS-RESERVACAO-E-BOMBAS-DE-RECALQUE.pdf" TargetMode="External"/><Relationship Id="rId5295" Type="http://schemas.openxmlformats.org/officeDocument/2006/relationships/hyperlink" Target="https://www.caixa.gov.br/Downloads/sinapi-cadernos-tecnicos/SINAPI-CT-INSTALACOES-HIDRAULICAS-RESERVACAO-E-BOMBAS-DE-RECALQUE.pdf" TargetMode="External"/><Relationship Id="rId5296" Type="http://schemas.openxmlformats.org/officeDocument/2006/relationships/hyperlink" Target="https://www.caixa.gov.br/Downloads/sinapi-cadernos-tecnicos/SINAPI-CT-INSTALACOES-HIDRAULICAS-RESERVACAO-E-BOMBAS-DE-RECALQUE.pdf" TargetMode="External"/><Relationship Id="rId5297" Type="http://schemas.openxmlformats.org/officeDocument/2006/relationships/hyperlink" Target="https://www.caixa.gov.br/Downloads/sinapi-cadernos-tecnicos/SINAPI-CT-INSTALACOES-HIDRAULICAS-RESERVACAO-E-BOMBAS-DE-RECALQUE.pdf" TargetMode="External"/><Relationship Id="rId5298" Type="http://schemas.openxmlformats.org/officeDocument/2006/relationships/hyperlink" Target="https://www.caixa.gov.br/Downloads/sinapi-cadernos-tecnicos/SINAPI-CT-INSTALACOES-HIDRAULICAS-RESERVACAO-E-BOMBAS-DE-RECALQUE.pdf" TargetMode="External"/><Relationship Id="rId52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RESERVACAO-E-BOMBAS-DE-RECALQUE.pdf" TargetMode="External"/><Relationship Id="rId5301" Type="http://schemas.openxmlformats.org/officeDocument/2006/relationships/hyperlink" Target="https://www.caixa.gov.br/Downloads/sinapi-cadernos-tecnicos/SINAPI-CT-INSTALACOES-HIDRAULICAS-RESERVACAO-E-BOMBAS-DE-RECALQUE.pdf" TargetMode="External"/><Relationship Id="rId5302" Type="http://schemas.openxmlformats.org/officeDocument/2006/relationships/hyperlink" Target="https://www.caixa.gov.br/Downloads/sinapi-cadernos-tecnicos/SINAPI-CT-INSTALACOES-HIDRAULICAS-RESERVACAO-E-BOMBAS-DE-RECALQUE.pdf" TargetMode="External"/><Relationship Id="rId5303" Type="http://schemas.openxmlformats.org/officeDocument/2006/relationships/hyperlink" Target="https://www.caixa.gov.br/Downloads/sinapi-cadernos-tecnicos/SINAPI-CT-INSTALACOES-HIDRAULICAS-RESERVACAO-E-BOMBAS-DE-RECALQUE.pdf" TargetMode="External"/><Relationship Id="rId5304" Type="http://schemas.openxmlformats.org/officeDocument/2006/relationships/hyperlink" Target="https://www.caixa.gov.br/Downloads/sinapi-cadernos-tecnicos/SINAPI-CT-INSTALACOES-HIDRAULICAS-RESERVACAO-E-BOMBAS-DE-RECALQUE.pdf" TargetMode="External"/><Relationship Id="rId5305" Type="http://schemas.openxmlformats.org/officeDocument/2006/relationships/hyperlink" Target="https://www.caixa.gov.br/Downloads/sinapi-cadernos-tecnicos/SINAPI-CT-INSTALACOES-HIDRAULICAS-RESERVACAO-E-BOMBAS-DE-RECALQUE.pdf" TargetMode="External"/><Relationship Id="rId5306" Type="http://schemas.openxmlformats.org/officeDocument/2006/relationships/hyperlink" Target="https://www.caixa.gov.br/Downloads/sinapi-cadernos-tecnicos/SINAPI-CT-INSTALACOES-HIDRAULICAS-RESERVACAO-E-BOMBAS-DE-RECALQUE.pdf" TargetMode="External"/><Relationship Id="rId5307" Type="http://schemas.openxmlformats.org/officeDocument/2006/relationships/hyperlink" Target="https://www.caixa.gov.br/Downloads/sinapi-cadernos-tecnicos/SINAPI-CT-INSTALACOES-HIDRAULICAS-RESERVACAO-E-BOMBAS-DE-RECALQUE.pdf" TargetMode="External"/><Relationship Id="rId5308" Type="http://schemas.openxmlformats.org/officeDocument/2006/relationships/hyperlink" Target="https://www.caixa.gov.br/Downloads/sinapi-cadernos-tecnicos/SINAPI-CT-INSTALACOES-HIDRAULICAS-RESERVACAO-E-BOMBAS-DE-RECALQUE.pdf" TargetMode="External"/><Relationship Id="rId5309" Type="http://schemas.openxmlformats.org/officeDocument/2006/relationships/hyperlink" Target="https://www.caixa.gov.br/Downloads/sinapi-cadernos-tecnicos/SINAPI-CT-INSTALACOES-HIDRAULICAS-RESERVACAO-E-BOMBAS-DE-RECALQUE.pdf" TargetMode="External"/><Relationship Id="rId5310" Type="http://schemas.openxmlformats.org/officeDocument/2006/relationships/hyperlink" Target="https://www.caixa.gov.br/Downloads/sinapi-cadernos-tecnicos/SINAPI-CT-INSTALACOES-HIDRAULICAS-RESERVACAO-E-BOMBAS-DE-RECALQUE.pdf" TargetMode="External"/><Relationship Id="rId5311" Type="http://schemas.openxmlformats.org/officeDocument/2006/relationships/hyperlink" Target="https://www.caixa.gov.br/Downloads/sinapi-cadernos-tecnicos/SINAPI-CT-INSTALACOES-HIDRAULICAS-RESERVACAO-E-BOMBAS-DE-RECALQUE.pdf" TargetMode="External"/><Relationship Id="rId5312" Type="http://schemas.openxmlformats.org/officeDocument/2006/relationships/hyperlink" Target="https://www.caixa.gov.br/Downloads/sinapi-cadernos-tecnicos/SINAPI-CT-INSTALACOES-HIDRAULICAS-RESERVACAO-E-BOMBAS-DE-RECALQUE.pdf" TargetMode="External"/><Relationship Id="rId5313" Type="http://schemas.openxmlformats.org/officeDocument/2006/relationships/hyperlink" Target="https://www.caixa.gov.br/Downloads/sinapi-cadernos-tecnicos/SINAPI-CT-INSTALACOES-HIDRAULICAS-RESERVACAO-E-BOMBAS-DE-RECALQUE.pdf" TargetMode="External"/><Relationship Id="rId5314" Type="http://schemas.openxmlformats.org/officeDocument/2006/relationships/hyperlink" Target="https://www.caixa.gov.br/Downloads/sinapi-cadernos-tecnicos/SINAPI-CT-INSTALACOES-HIDRAULICAS-RESERVACAO-E-BOMBAS-DE-RECALQUE.pdf" TargetMode="External"/><Relationship Id="rId5315" Type="http://schemas.openxmlformats.org/officeDocument/2006/relationships/hyperlink" Target="https://www.caixa.gov.br/Downloads/sinapi-cadernos-tecnicos/SINAPI-CT-INSTALACOES-HIDRAULICAS-RESERVACAO-E-BOMBAS-DE-RECALQUE.pdf" TargetMode="External"/><Relationship Id="rId5316" Type="http://schemas.openxmlformats.org/officeDocument/2006/relationships/hyperlink" Target="https://www.caixa.gov.br/Downloads/sinapi-cadernos-tecnicos/SINAPI-CT-INSTALACOES-HIDRAULICAS-RESERVACAO-E-BOMBAS-DE-RECALQUE.pdf" TargetMode="External"/><Relationship Id="rId5317" Type="http://schemas.openxmlformats.org/officeDocument/2006/relationships/hyperlink" Target="https://www.caixa.gov.br/Downloads/sinapi-cadernos-tecnicos/SINAPI-CT-INSTALACOES-HIDRAULICAS-RESERVACAO-E-BOMBAS-DE-RECALQUE.pdf" TargetMode="External"/><Relationship Id="rId5318" Type="http://schemas.openxmlformats.org/officeDocument/2006/relationships/hyperlink" Target="https://www.caixa.gov.br/Downloads/sinapi-cadernos-tecnicos/SINAPI-CT-INSTALACOES-HIDRAULICAS-RESERVACAO-E-BOMBAS-DE-RECALQUE.pdf" TargetMode="External"/><Relationship Id="rId5319" Type="http://schemas.openxmlformats.org/officeDocument/2006/relationships/hyperlink" Target="https://www.caixa.gov.br/Downloads/sinapi-cadernos-tecnicos/SINAPI-CT-INSTALACOES-HIDRAULICAS-RESERVACAO-E-BOMBAS-DE-RECALQUE.pdf" TargetMode="External"/><Relationship Id="rId5320" Type="http://schemas.openxmlformats.org/officeDocument/2006/relationships/hyperlink" Target="https://www.caixa.gov.br/Downloads/sinapi-cadernos-tecnicos/SINAPI-CT-INSTALACOES-HIDRAULICAS-RESERVACAO-E-BOMBAS-DE-RECALQUE.pdf" TargetMode="External"/><Relationship Id="rId5321" Type="http://schemas.openxmlformats.org/officeDocument/2006/relationships/hyperlink" Target="https://www.caixa.gov.br/Downloads/sinapi-cadernos-tecnicos/SINAPI-CT-INSTALACOES-HIDRAULICAS-RESERVACAO-E-BOMBAS-DE-RECALQUE.pdf" TargetMode="External"/><Relationship Id="rId5322" Type="http://schemas.openxmlformats.org/officeDocument/2006/relationships/hyperlink" Target="https://www.caixa.gov.br/Downloads/sinapi-cadernos-tecnicos/SINAPI-CT-INSTALACOES-HIDRAULICAS-RESERVACAO-E-BOMBAS-DE-RECALQUE.pdf" TargetMode="External"/><Relationship Id="rId5323" Type="http://schemas.openxmlformats.org/officeDocument/2006/relationships/hyperlink" Target="https://www.caixa.gov.br/Downloads/sinapi-cadernos-tecnicos/SINAPI-CT-INSTALACOES-HIDRAULICAS-RESERVACAO-E-BOMBAS-DE-RECALQUE.pdf" TargetMode="External"/><Relationship Id="rId5324" Type="http://schemas.openxmlformats.org/officeDocument/2006/relationships/hyperlink" Target="https://www.caixa.gov.br/Downloads/sinapi-cadernos-tecnicos/SINAPI-CT-INSTALACOES-HIDRAULICAS-RESERVACAO-E-BOMBAS-DE-RECALQUE.pdf" TargetMode="External"/><Relationship Id="rId5325" Type="http://schemas.openxmlformats.org/officeDocument/2006/relationships/hyperlink" Target="https://www.caixa.gov.br/Downloads/sinapi-cadernos-tecnicos/SINAPI-CT-INSTALACOES-HIDRAULICAS-RESERVACAO-E-BOMBAS-DE-RECALQUE.pdf" TargetMode="External"/><Relationship Id="rId5326" Type="http://schemas.openxmlformats.org/officeDocument/2006/relationships/hyperlink" Target="https://www.caixa.gov.br/Downloads/sinapi-cadernos-tecnicos/SINAPI-CT-INSTALACOES-HIDRAULICAS-RESERVACAO-E-BOMBAS-DE-RECALQUE.pdf" TargetMode="External"/><Relationship Id="rId5327" Type="http://schemas.openxmlformats.org/officeDocument/2006/relationships/hyperlink" Target="https://www.caixa.gov.br/Downloads/sinapi-cadernos-tecnicos/SINAPI-CT-INSTALACOES-HIDRAULICAS-RESERVACAO-E-BOMBAS-DE-RECALQUE.pdf" TargetMode="External"/><Relationship Id="rId5328" Type="http://schemas.openxmlformats.org/officeDocument/2006/relationships/hyperlink" Target="https://www.caixa.gov.br/Downloads/sinapi-cadernos-tecnicos/SINAPI-CT-INSTALACOES-HIDRAULICAS-RESERVACAO-E-BOMBAS-DE-RECALQUE.pdf" TargetMode="External"/><Relationship Id="rId5329" Type="http://schemas.openxmlformats.org/officeDocument/2006/relationships/hyperlink" Target="https://www.caixa.gov.br/Downloads/sinapi-cadernos-tecnicos/SINAPI-CT-INSTALACOES-HIDRAULICAS-RESERVACAO-E-BOMBAS-DE-RECALQUE.pdf" TargetMode="External"/><Relationship Id="rId5330" Type="http://schemas.openxmlformats.org/officeDocument/2006/relationships/hyperlink" Target="https://www.caixa.gov.br/Downloads/sinapi-cadernos-tecnicos/SINAPI-CT-INSTALACOES-HIDRAULICAS-RESERVACAO-E-BOMBAS-DE-RECALQUE.pdf" TargetMode="External"/><Relationship Id="rId5331" Type="http://schemas.openxmlformats.org/officeDocument/2006/relationships/hyperlink" Target="https://www.caixa.gov.br/Downloads/sinapi-cadernos-tecnicos/SINAPI-CT-INSTALACOES-HIDRAULICAS-RESERVACAO-E-BOMBAS-DE-RECALQUE.pdf" TargetMode="External"/><Relationship Id="rId5332" Type="http://schemas.openxmlformats.org/officeDocument/2006/relationships/hyperlink" Target="https://www.caixa.gov.br/Downloads/sinapi-cadernos-tecnicos/SINAPI-CT-INSTALACOES-HIDRAULICAS-RESERVACAO-E-BOMBAS-DE-RECALQUE.pdf" TargetMode="External"/><Relationship Id="rId5333" Type="http://schemas.openxmlformats.org/officeDocument/2006/relationships/hyperlink" Target="https://www.caixa.gov.br/Downloads/sinapi-cadernos-tecnicos/SINAPI-CT-INSTALACOES-HIDRAULICAS-RESERVACAO-E-BOMBAS-DE-RECALQUE.pdf" TargetMode="External"/><Relationship Id="rId5334" Type="http://schemas.openxmlformats.org/officeDocument/2006/relationships/hyperlink" Target="https://www.caixa.gov.br/Downloads/sinapi-cadernos-tecnicos/SINAPI-CT-INSTALACOES-HIDRAULICAS-RESERVACAO-E-BOMBAS-DE-RECALQUE.pdf" TargetMode="External"/><Relationship Id="rId5335" Type="http://schemas.openxmlformats.org/officeDocument/2006/relationships/hyperlink" Target="https://www.caixa.gov.br/Downloads/sinapi-cadernos-tecnicos/SINAPI-CT-INSTALACOES-HIDRAULICAS-RESERVACAO-E-BOMBAS-DE-RECALQUE.pdf" TargetMode="External"/><Relationship Id="rId5336" Type="http://schemas.openxmlformats.org/officeDocument/2006/relationships/hyperlink" Target="https://www.caixa.gov.br/Downloads/sinapi-cadernos-tecnicos/SINAPI-CT-INSTALACOES-HIDRAULICAS-RESERVACAO-E-BOMBAS-DE-RECALQUE.pdf" TargetMode="External"/><Relationship Id="rId5337" Type="http://schemas.openxmlformats.org/officeDocument/2006/relationships/hyperlink" Target="https://www.caixa.gov.br/Downloads/sinapi-cadernos-tecnicos/SINAPI-CT-INSTALACOES-HIDRAULICAS-RESERVACAO-E-BOMBAS-DE-RECALQUE.pdf" TargetMode="External"/><Relationship Id="rId5338" Type="http://schemas.openxmlformats.org/officeDocument/2006/relationships/hyperlink" Target="https://www.caixa.gov.br/Downloads/sinapi-cadernos-tecnicos/SINAPI-CT-INSTALACOES-HIDRAULICAS-RESERVACAO-E-BOMBAS-DE-RECALQUE.pdf" TargetMode="External"/><Relationship Id="rId5339" Type="http://schemas.openxmlformats.org/officeDocument/2006/relationships/hyperlink" Target="https://www.caixa.gov.br/Downloads/sinapi-cadernos-tecnicos/SINAPI-CT-INSTALACOES-HIDRAULICAS-RESERVACAO-E-BOMBAS-DE-RECALQUE.pdf" TargetMode="External"/><Relationship Id="rId5340" Type="http://schemas.openxmlformats.org/officeDocument/2006/relationships/hyperlink" Target="https://www.caixa.gov.br/Downloads/sinapi-cadernos-tecnicos/SINAPI-CT-INSTALACOES-HIDRAULICAS-RESERVACAO-E-BOMBAS-DE-RECALQUE.pdf" TargetMode="External"/><Relationship Id="rId5341" Type="http://schemas.openxmlformats.org/officeDocument/2006/relationships/hyperlink" Target="https://www.caixa.gov.br/Downloads/sinapi-cadernos-tecnicos/SINAPI-CT-INSTALACOES-HIDRAULICAS-RESERVACAO-E-BOMBAS-DE-RECALQUE.pdf" TargetMode="External"/><Relationship Id="rId5342" Type="http://schemas.openxmlformats.org/officeDocument/2006/relationships/hyperlink" Target="https://www.caixa.gov.br/Downloads/sinapi-cadernos-tecnicos/SINAPI-CT-INSTALACOES-HIDRAULICAS-RESERVACAO-E-BOMBAS-DE-RECALQUE.pdf" TargetMode="External"/><Relationship Id="rId5343" Type="http://schemas.openxmlformats.org/officeDocument/2006/relationships/hyperlink" Target="https://www.caixa.gov.br/Downloads/sinapi-cadernos-tecnicos/SINAPI-CT-INSTALACOES-HIDRAULICAS-RESERVACAO-E-BOMBAS-DE-RECALQUE.pdf" TargetMode="External"/><Relationship Id="rId5344" Type="http://schemas.openxmlformats.org/officeDocument/2006/relationships/hyperlink" Target="https://www.caixa.gov.br/Downloads/sinapi-cadernos-tecnicos/SINAPI-CT-INSTALACOES-HIDRAULICAS-RESERVACAO-E-BOMBAS-DE-RECALQUE.pdf" TargetMode="External"/><Relationship Id="rId5345" Type="http://schemas.openxmlformats.org/officeDocument/2006/relationships/hyperlink" Target="https://www.caixa.gov.br/Downloads/sinapi-cadernos-tecnicos/SINAPI-CT-INSTALACOES-HIDRAULICAS-RESERVACAO-E-BOMBAS-DE-RECALQUE.pdf" TargetMode="External"/><Relationship Id="rId5346" Type="http://schemas.openxmlformats.org/officeDocument/2006/relationships/hyperlink" Target="https://www.caixa.gov.br/Downloads/sinapi-cadernos-tecnicos/SINAPI-CT-INSTALACOES-HIDRAULICAS-RESERVACAO-E-BOMBAS-DE-RECALQUE.pdf" TargetMode="External"/><Relationship Id="rId5347" Type="http://schemas.openxmlformats.org/officeDocument/2006/relationships/hyperlink" Target="https://www.caixa.gov.br/Downloads/sinapi-cadernos-tecnicos/SINAPI-CT-INSTALACOES-HIDRAULICAS-RESERVACAO-E-BOMBAS-DE-RECALQUE.pdf" TargetMode="External"/><Relationship Id="rId5348" Type="http://schemas.openxmlformats.org/officeDocument/2006/relationships/hyperlink" Target="https://www.caixa.gov.br/Downloads/sinapi-cadernos-tecnicos/SINAPI-CT-INSTALACOES-HIDRAULICAS-RESERVACAO-E-BOMBAS-DE-RECALQUE.pdf" TargetMode="External"/><Relationship Id="rId5349" Type="http://schemas.openxmlformats.org/officeDocument/2006/relationships/hyperlink" Target="https://www.caixa.gov.br/Downloads/sinapi-cadernos-tecnicos/SINAPI-CT-INSTALACOES-HIDRAULICAS-RESERVACAO-E-BOMBAS-DE-RECALQUE.pdf" TargetMode="External"/><Relationship Id="rId5350" Type="http://schemas.openxmlformats.org/officeDocument/2006/relationships/hyperlink" Target="https://www.caixa.gov.br/Downloads/sinapi-cadernos-tecnicos/SINAPI-CT-INSTALACOES-HIDRAULICAS-RESERVACAO-E-BOMBAS-DE-RECALQUE.pdf" TargetMode="External"/><Relationship Id="rId5351" Type="http://schemas.openxmlformats.org/officeDocument/2006/relationships/hyperlink" Target="https://www.caixa.gov.br/Downloads/sinapi-cadernos-tecnicos/SINAPI-CT-INSTALACOES-HIDRAULICAS-RESERVACAO-E-BOMBAS-DE-RECALQUE.pdf" TargetMode="External"/><Relationship Id="rId5352" Type="http://schemas.openxmlformats.org/officeDocument/2006/relationships/hyperlink" Target="https://www.caixa.gov.br/Downloads/sinapi-cadernos-tecnicos/SINAPI-CT-INSTALACOES-HIDRAULICAS-RESERVACAO-E-BOMBAS-DE-RECALQUE.pdf" TargetMode="External"/><Relationship Id="rId5353" Type="http://schemas.openxmlformats.org/officeDocument/2006/relationships/hyperlink" Target="https://www.caixa.gov.br/Downloads/sinapi-cadernos-tecnicos/SINAPI-CT-INSTALACOES-HIDRAULICAS-RESERVACAO-E-BOMBAS-DE-RECALQUE.pdf" TargetMode="External"/><Relationship Id="rId5354" Type="http://schemas.openxmlformats.org/officeDocument/2006/relationships/hyperlink" Target="https://www.caixa.gov.br/Downloads/sinapi-cadernos-tecnicos/SINAPI-CT-INSTALACOES-HIDRAULICAS-RESERVACAO-E-BOMBAS-DE-RECALQUE.pdf" TargetMode="External"/><Relationship Id="rId5355" Type="http://schemas.openxmlformats.org/officeDocument/2006/relationships/hyperlink" Target="https://www.caixa.gov.br/Downloads/sinapi-cadernos-tecnicos/SINAPI-CT-INSTALACOES-HIDRAULICAS-RESERVACAO-E-BOMBAS-DE-RECALQUE.pdf" TargetMode="External"/><Relationship Id="rId5356" Type="http://schemas.openxmlformats.org/officeDocument/2006/relationships/hyperlink" Target="https://www.caixa.gov.br/Downloads/sinapi-cadernos-tecnicos/SINAPI-CT-INSTALACOES-HIDRAULICAS-RESERVACAO-E-BOMBAS-DE-RECALQUE.pdf" TargetMode="External"/><Relationship Id="rId5357" Type="http://schemas.openxmlformats.org/officeDocument/2006/relationships/hyperlink" Target="https://www.caixa.gov.br/Downloads/sinapi-cadernos-tecnicos/SINAPI-CT-INSTALACOES-HIDRAULICAS-RESERVACAO-E-BOMBAS-DE-RECALQUE.pdf" TargetMode="External"/><Relationship Id="rId5358" Type="http://schemas.openxmlformats.org/officeDocument/2006/relationships/hyperlink" Target="https://www.caixa.gov.br/Downloads/sinapi-cadernos-tecnicos/SINAPI-CT-INSTALACOES-HIDRAULICAS-RESERVACAO-E-BOMBAS-DE-RECALQUE.pdf" TargetMode="External"/><Relationship Id="rId5359" Type="http://schemas.openxmlformats.org/officeDocument/2006/relationships/hyperlink" Target="https://www.caixa.gov.br/Downloads/sinapi-cadernos-tecnicos/SINAPI-CT-INSTALACOES-HIDRAULICAS-RESERVACAO-E-BOMBAS-DE-RECALQUE.pdf" TargetMode="External"/><Relationship Id="rId5360" Type="http://schemas.openxmlformats.org/officeDocument/2006/relationships/hyperlink" Target="https://www.caixa.gov.br/Downloads/sinapi-cadernos-tecnicos/SINAPI-CT-INSTALACOES-HIDRAULICAS-RESERVACAO-E-BOMBAS-DE-RECALQUE.pdf" TargetMode="External"/><Relationship Id="rId5361" Type="http://schemas.openxmlformats.org/officeDocument/2006/relationships/hyperlink" Target="https://www.caixa.gov.br/Downloads/sinapi-cadernos-tecnicos/SINAPI-CT-INSTALACOES-HIDRAULICAS-RESERVACAO-E-BOMBAS-DE-RECALQUE.pdf" TargetMode="External"/><Relationship Id="rId5362" Type="http://schemas.openxmlformats.org/officeDocument/2006/relationships/hyperlink" Target="https://www.caixa.gov.br/Downloads/sinapi-cadernos-tecnicos/SINAPI-CT-INSTALACOES-HIDRAULICAS-RESERVACAO-E-BOMBAS-DE-RECALQUE.pdf" TargetMode="External"/><Relationship Id="rId5363"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HIDRAULICAS-RESERVACAO-E-BOMBAS-DE-RECALQUE.pdf" TargetMode="External"/><Relationship Id="rId5365" Type="http://schemas.openxmlformats.org/officeDocument/2006/relationships/hyperlink" Target="https://www.caixa.gov.br/Downloads/sinapi-cadernos-tecnicos/SINAPI-CT-INSTALACOES-HIDRAULICAS-RESERVACAO-E-BOMBAS-DE-RECALQUE.pdf" TargetMode="External"/><Relationship Id="rId5366" Type="http://schemas.openxmlformats.org/officeDocument/2006/relationships/hyperlink" Target="https://www.caixa.gov.br/Downloads/sinapi-cadernos-tecnicos/SINAPI-CT-INSTALACOES-HIDRAULICAS-RESERVACAO-E-BOMBAS-DE-RECALQUE.pdf" TargetMode="External"/><Relationship Id="rId5367" Type="http://schemas.openxmlformats.org/officeDocument/2006/relationships/hyperlink" Target="https://www.caixa.gov.br/Downloads/sinapi-cadernos-tecnicos/SINAPI-CT-INSTALACOES-HIDRAULICAS-RESERVACAO-E-BOMBAS-DE-RECALQUE.pdf" TargetMode="External"/><Relationship Id="rId5368" Type="http://schemas.openxmlformats.org/officeDocument/2006/relationships/hyperlink" Target="https://www.caixa.gov.br/Downloads/sinapi-cadernos-tecnicos/SINAPI-CT-INSTALACOES-HIDRAULICAS-RESERVACAO-E-BOMBAS-DE-RECALQUE.pdf" TargetMode="External"/><Relationship Id="rId5369" Type="http://schemas.openxmlformats.org/officeDocument/2006/relationships/hyperlink" Target="https://www.caixa.gov.br/Downloads/sinapi-cadernos-tecnicos/SINAPI-CT-INSTALACOES-HIDRAULICAS-RESERVACAO-E-BOMBAS-DE-RECALQUE.pdf" TargetMode="External"/><Relationship Id="rId5370"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HIDRAULICAS-RESERVACAO-E-BOMBAS-DE-RECALQUE.pdf" TargetMode="External"/><Relationship Id="rId5372" Type="http://schemas.openxmlformats.org/officeDocument/2006/relationships/hyperlink" Target="https://www.caixa.gov.br/Downloads/sinapi-cadernos-tecnicos/SINAPI-CT-INSTALACOES-HIDRAULICAS-EM-PEX.pdf" TargetMode="External"/><Relationship Id="rId5373" Type="http://schemas.openxmlformats.org/officeDocument/2006/relationships/hyperlink" Target="https://www.caixa.gov.br/Downloads/sinapi-cadernos-tecnicos/SINAPI-CT-INSTALACOES-HIDRAULICAS-EM-PEX.pdf" TargetMode="External"/><Relationship Id="rId5374" Type="http://schemas.openxmlformats.org/officeDocument/2006/relationships/hyperlink" Target="https://www.caixa.gov.br/Downloads/sinapi-cadernos-tecnicos/SINAPI-CT-INSTALACOES-HIDRAULICAS-EM-PEX.pdf" TargetMode="External"/><Relationship Id="rId5375" Type="http://schemas.openxmlformats.org/officeDocument/2006/relationships/hyperlink" Target="https://www.caixa.gov.br/Downloads/sinapi-cadernos-tecnicos/SINAPI-CT-INSTALACOES-HIDRAULICAS-EM-PEX.pdf" TargetMode="External"/><Relationship Id="rId5376" Type="http://schemas.openxmlformats.org/officeDocument/2006/relationships/hyperlink" Target="https://www.caixa.gov.br/Downloads/sinapi-cadernos-tecnicos/SINAPI-CT-INSTALACOES-HIDRAULICAS-EM-PEX.pdf" TargetMode="External"/><Relationship Id="rId5377" Type="http://schemas.openxmlformats.org/officeDocument/2006/relationships/hyperlink" Target="https://www.caixa.gov.br/Downloads/sinapi-cadernos-tecnicos/SINAPI-CT-INSTALACOES-HIDRAULICAS-EM-PEX.pdf" TargetMode="External"/><Relationship Id="rId5378" Type="http://schemas.openxmlformats.org/officeDocument/2006/relationships/hyperlink" Target="https://www.caixa.gov.br/Downloads/sinapi-cadernos-tecnicos/SINAPI-CT-INSTALACOES-HIDRAULICAS-EM-PEX.pdf" TargetMode="External"/><Relationship Id="rId5379" Type="http://schemas.openxmlformats.org/officeDocument/2006/relationships/hyperlink" Target="https://www.caixa.gov.br/Downloads/sinapi-cadernos-tecnicos/SINAPI-CT-INSTALACOES-HIDRAULICAS-EM-PEX.pdf" TargetMode="External"/><Relationship Id="rId5380" Type="http://schemas.openxmlformats.org/officeDocument/2006/relationships/hyperlink" Target="https://www.caixa.gov.br/Downloads/sinapi-cadernos-tecnicos/SINAPI-CT-INSTALACOES-HIDRAULICAS-EM-PEX.pdf" TargetMode="External"/><Relationship Id="rId5381" Type="http://schemas.openxmlformats.org/officeDocument/2006/relationships/hyperlink" Target="https://www.caixa.gov.br/Downloads/sinapi-cadernos-tecnicos/SINAPI-CT-INSTALACOES-HIDRAULICAS-EM-PEX.pdf" TargetMode="External"/><Relationship Id="rId5382" Type="http://schemas.openxmlformats.org/officeDocument/2006/relationships/hyperlink" Target="https://www.caixa.gov.br/Downloads/sinapi-cadernos-tecnicos/SINAPI-CT-INSTALACOES-HIDRAULICAS-EM-PEX.pdf" TargetMode="External"/><Relationship Id="rId5383" Type="http://schemas.openxmlformats.org/officeDocument/2006/relationships/hyperlink" Target="https://www.caixa.gov.br/Downloads/sinapi-cadernos-tecnicos/SINAPI-CT-INSTALACOES-HIDRAULICAS-EM-PEX.pdf" TargetMode="External"/><Relationship Id="rId5384" Type="http://schemas.openxmlformats.org/officeDocument/2006/relationships/hyperlink" Target="https://www.caixa.gov.br/Downloads/sinapi-cadernos-tecnicos/SINAPI-CT-INSTALACOES-HIDRAULICAS-EM-PEX.pdf" TargetMode="External"/><Relationship Id="rId5385" Type="http://schemas.openxmlformats.org/officeDocument/2006/relationships/hyperlink" Target="https://www.caixa.gov.br/Downloads/sinapi-cadernos-tecnicos/SINAPI-CT-INSTALACOES-HIDRAULICAS-EM-PEX.pdf" TargetMode="External"/><Relationship Id="rId5386" Type="http://schemas.openxmlformats.org/officeDocument/2006/relationships/hyperlink" Target="https://www.caixa.gov.br/Downloads/sinapi-cadernos-tecnicos/SINAPI-CT-INSTALACOES-HIDRAULICAS-EM-PEX.pdf" TargetMode="External"/><Relationship Id="rId5387" Type="http://schemas.openxmlformats.org/officeDocument/2006/relationships/hyperlink" Target="https://www.caixa.gov.br/Downloads/sinapi-cadernos-tecnicos/SINAPI-CT-INSTALACOES-HIDRAULICAS-EM-PEX.pdf" TargetMode="External"/><Relationship Id="rId5388" Type="http://schemas.openxmlformats.org/officeDocument/2006/relationships/hyperlink" Target="https://www.caixa.gov.br/Downloads/sinapi-cadernos-tecnicos/SINAPI-CT-INSTALACOES-HIDRAULICAS-EM-PEX.pdf" TargetMode="External"/><Relationship Id="rId5389" Type="http://schemas.openxmlformats.org/officeDocument/2006/relationships/hyperlink" Target="https://www.caixa.gov.br/Downloads/sinapi-cadernos-tecnicos/SINAPI-CT-INSTALACOES-HIDRAULICAS-EM-PEX.pdf" TargetMode="External"/><Relationship Id="rId5390" Type="http://schemas.openxmlformats.org/officeDocument/2006/relationships/hyperlink" Target="https://www.caixa.gov.br/Downloads/sinapi-cadernos-tecnicos/SINAPI-CT-INSTALACOES-HIDRAULICAS-EM-PEX.pdf" TargetMode="External"/><Relationship Id="rId5391" Type="http://schemas.openxmlformats.org/officeDocument/2006/relationships/hyperlink" Target="https://www.caixa.gov.br/Downloads/sinapi-cadernos-tecnicos/SINAPI-CT-INSTALACOES-HIDRAULICAS-EM-PEX.pdf" TargetMode="External"/><Relationship Id="rId5392" Type="http://schemas.openxmlformats.org/officeDocument/2006/relationships/hyperlink" Target="https://www.caixa.gov.br/Downloads/sinapi-cadernos-tecnicos/SINAPI-CT-INSTALACOES-HIDRAULICAS-EM-PEX.pdf" TargetMode="External"/><Relationship Id="rId5393" Type="http://schemas.openxmlformats.org/officeDocument/2006/relationships/hyperlink" Target="https://www.caixa.gov.br/Downloads/sinapi-cadernos-tecnicos/SINAPI-CT-INSTALACOES-HIDRAULICAS-EM-PEX.pdf" TargetMode="External"/><Relationship Id="rId5394" Type="http://schemas.openxmlformats.org/officeDocument/2006/relationships/hyperlink" Target="https://www.caixa.gov.br/Downloads/sinapi-cadernos-tecnicos/SINAPI-CT-INSTALACOES-HIDRAULICAS-EM-PEX.pdf" TargetMode="External"/><Relationship Id="rId5395" Type="http://schemas.openxmlformats.org/officeDocument/2006/relationships/hyperlink" Target="https://www.caixa.gov.br/Downloads/sinapi-cadernos-tecnicos/SINAPI-CT-INSTALACOES-HIDRAULICAS-EM-PEX.pdf" TargetMode="External"/><Relationship Id="rId5396" Type="http://schemas.openxmlformats.org/officeDocument/2006/relationships/hyperlink" Target="https://www.caixa.gov.br/Downloads/sinapi-cadernos-tecnicos/SINAPI-CT-INSTALACOES-HIDRAULICAS-EM-PEX.pdf" TargetMode="External"/><Relationship Id="rId5397" Type="http://schemas.openxmlformats.org/officeDocument/2006/relationships/hyperlink" Target="https://www.caixa.gov.br/Downloads/sinapi-cadernos-tecnicos/SINAPI-CT-INSTALACOES-HIDRAULICAS-EM-PEX.pdf" TargetMode="External"/><Relationship Id="rId5398" Type="http://schemas.openxmlformats.org/officeDocument/2006/relationships/hyperlink" Target="https://www.caixa.gov.br/Downloads/sinapi-cadernos-tecnicos/SINAPI-CT-INSTALACOES-HIDRAULICAS-EM-PEX.pdf" TargetMode="External"/><Relationship Id="rId5399" Type="http://schemas.openxmlformats.org/officeDocument/2006/relationships/hyperlink" Target="https://www.caixa.gov.br/Downloads/sinapi-cadernos-tecnicos/SINAPI-CT-INSTALACOES-HIDRAULICAS-EM-PEX.pdf" TargetMode="External"/><Relationship Id="rId5400" Type="http://schemas.openxmlformats.org/officeDocument/2006/relationships/hyperlink" Target="https://www.caixa.gov.br/Downloads/sinapi-cadernos-tecnicos/SINAPI-CT-INSTALACOES-HIDRAULICAS-EM-PEX.pdf" TargetMode="External"/><Relationship Id="rId5401" Type="http://schemas.openxmlformats.org/officeDocument/2006/relationships/hyperlink" Target="https://www.caixa.gov.br/Downloads/sinapi-cadernos-tecnicos/SINAPI-CT-INSTALACOES-HIDRAULICAS-EM-PEX.pdf" TargetMode="External"/><Relationship Id="rId5402" Type="http://schemas.openxmlformats.org/officeDocument/2006/relationships/hyperlink" Target="https://www.caixa.gov.br/Downloads/sinapi-cadernos-tecnicos/SINAPI-CT-INSTALACOES-HIDRAULICAS-EM-PEX.pdf" TargetMode="External"/><Relationship Id="rId5403" Type="http://schemas.openxmlformats.org/officeDocument/2006/relationships/hyperlink" Target="https://www.caixa.gov.br/Downloads/sinapi-cadernos-tecnicos/SINAPI-CT-INSTALACOES-HIDRAULICAS-EM-PEX.pdf" TargetMode="External"/><Relationship Id="rId5404" Type="http://schemas.openxmlformats.org/officeDocument/2006/relationships/hyperlink" Target="https://www.caixa.gov.br/Downloads/sinapi-cadernos-tecnicos/SINAPI-CT-INSTALACOES-HIDRAULICAS-EM-PEX.pdf" TargetMode="External"/><Relationship Id="rId5405" Type="http://schemas.openxmlformats.org/officeDocument/2006/relationships/hyperlink" Target="https://www.caixa.gov.br/Downloads/sinapi-cadernos-tecnicos/SINAPI-CT-INSTALACOES-HIDRAULICAS-EM-PEX.pdf" TargetMode="External"/><Relationship Id="rId5406" Type="http://schemas.openxmlformats.org/officeDocument/2006/relationships/hyperlink" Target="https://www.caixa.gov.br/Downloads/sinapi-cadernos-tecnicos/SINAPI-CT-INSTALACOES-HIDRAULICAS-EM-PEX.pdf" TargetMode="External"/><Relationship Id="rId5407" Type="http://schemas.openxmlformats.org/officeDocument/2006/relationships/hyperlink" Target="https://www.caixa.gov.br/Downloads/sinapi-cadernos-tecnicos/SINAPI-CT-INSTALACOES-HIDRAULICAS-EM-PEX.pdf" TargetMode="External"/><Relationship Id="rId5408" Type="http://schemas.openxmlformats.org/officeDocument/2006/relationships/hyperlink" Target="https://www.caixa.gov.br/Downloads/sinapi-cadernos-tecnicos/SINAPI-CT-INSTALACOES-HIDRAULICAS-EM-PEX.pdf" TargetMode="External"/><Relationship Id="rId5409" Type="http://schemas.openxmlformats.org/officeDocument/2006/relationships/hyperlink" Target="https://www.caixa.gov.br/Downloads/sinapi-cadernos-tecnicos/SINAPI-CT-INSTALACOES-HIDRAULICAS-EM-PEX.pdf" TargetMode="External"/><Relationship Id="rId5410" Type="http://schemas.openxmlformats.org/officeDocument/2006/relationships/hyperlink" Target="https://www.caixa.gov.br/Downloads/sinapi-cadernos-tecnicos/SINAPI-CT-INSTALACOES-HIDRAULICAS-EM-PEX.pdf" TargetMode="External"/><Relationship Id="rId5411" Type="http://schemas.openxmlformats.org/officeDocument/2006/relationships/hyperlink" Target="https://www.caixa.gov.br/Downloads/sinapi-cadernos-tecnicos/SINAPI-CT-INSTALACOES-HIDRAULICAS-EM-PEX.pdf" TargetMode="External"/><Relationship Id="rId5412" Type="http://schemas.openxmlformats.org/officeDocument/2006/relationships/hyperlink" Target="https://www.caixa.gov.br/Downloads/sinapi-cadernos-tecnicos/SINAPI-CT-INSTALACOES-HIDRAULICAS-EM-PEX.pdf" TargetMode="External"/><Relationship Id="rId5413" Type="http://schemas.openxmlformats.org/officeDocument/2006/relationships/hyperlink" Target="https://www.caixa.gov.br/Downloads/sinapi-cadernos-tecnicos/SINAPI-CT-INSTALACOES-HIDRAULICAS-EM-PEX.pdf" TargetMode="External"/><Relationship Id="rId5414" Type="http://schemas.openxmlformats.org/officeDocument/2006/relationships/hyperlink" Target="https://www.caixa.gov.br/Downloads/sinapi-cadernos-tecnicos/SINAPI-CT-INSTALACOES-HIDRAULICAS-EM-PEX.pdf" TargetMode="External"/><Relationship Id="rId5415" Type="http://schemas.openxmlformats.org/officeDocument/2006/relationships/hyperlink" Target="https://www.caixa.gov.br/Downloads/sinapi-cadernos-tecnicos/SINAPI-CT-INSTALACOES-HIDRAULICAS-EM-PEX.pdf" TargetMode="External"/><Relationship Id="rId5416" Type="http://schemas.openxmlformats.org/officeDocument/2006/relationships/hyperlink" Target="https://www.caixa.gov.br/Downloads/sinapi-cadernos-tecnicos/SINAPI-CT-INSTALACOES-HIDRAULICAS-EM-PEX.pdf" TargetMode="External"/><Relationship Id="rId5417" Type="http://schemas.openxmlformats.org/officeDocument/2006/relationships/hyperlink" Target="https://www.caixa.gov.br/Downloads/sinapi-cadernos-tecnicos/SINAPI-CT-INSTALACOES-HIDRAULICAS-EM-PEX.pdf" TargetMode="External"/><Relationship Id="rId5418" Type="http://schemas.openxmlformats.org/officeDocument/2006/relationships/hyperlink" Target="https://www.caixa.gov.br/Downloads/sinapi-cadernos-tecnicos/SINAPI-CT-INSTALACOES-HIDRAULICAS-EM-PEX.pdf" TargetMode="External"/><Relationship Id="rId5419" Type="http://schemas.openxmlformats.org/officeDocument/2006/relationships/hyperlink" Target="https://www.caixa.gov.br/Downloads/sinapi-cadernos-tecnicos/SINAPI-CT-INSTALACOES-HIDRAULICAS-EM-PEX.pdf" TargetMode="External"/><Relationship Id="rId5420" Type="http://schemas.openxmlformats.org/officeDocument/2006/relationships/hyperlink" Target="https://www.caixa.gov.br/Downloads/sinapi-cadernos-tecnicos/SINAPI-CT-INSTALACOES-HIDRAULICAS-EM-PEX.pdf" TargetMode="External"/><Relationship Id="rId5421" Type="http://schemas.openxmlformats.org/officeDocument/2006/relationships/hyperlink" Target="https://www.caixa.gov.br/Downloads/sinapi-cadernos-tecnicos/SINAPI-CT-INSTALACOES-HIDRAULICAS-EM-PEX.pdf" TargetMode="External"/><Relationship Id="rId5422" Type="http://schemas.openxmlformats.org/officeDocument/2006/relationships/hyperlink" Target="https://www.caixa.gov.br/Downloads/sinapi-cadernos-tecnicos/SINAPI-CT-INSTALACOES-HIDRAULICAS-EM-PEX.pdf" TargetMode="External"/><Relationship Id="rId5423" Type="http://schemas.openxmlformats.org/officeDocument/2006/relationships/hyperlink" Target="https://www.caixa.gov.br/Downloads/sinapi-cadernos-tecnicos/SINAPI-CT-INSTALACOES-HIDRAULICAS-EM-PEX.pdf" TargetMode="External"/><Relationship Id="rId5424" Type="http://schemas.openxmlformats.org/officeDocument/2006/relationships/hyperlink" Target="https://www.caixa.gov.br/Downloads/sinapi-cadernos-tecnicos/SINAPI-CT-INSTALACOES-HIDRAULICAS-EM-PEX.pdf" TargetMode="External"/><Relationship Id="rId5425" Type="http://schemas.openxmlformats.org/officeDocument/2006/relationships/hyperlink" Target="https://www.caixa.gov.br/Downloads/sinapi-cadernos-tecnicos/SINAPI-CT-INSTALACOES-HIDRAULICAS-EM-PEX.pdf" TargetMode="External"/><Relationship Id="rId5426" Type="http://schemas.openxmlformats.org/officeDocument/2006/relationships/hyperlink" Target="https://www.caixa.gov.br/Downloads/sinapi-cadernos-tecnicos/SINAPI-CT-INSTALACOES-HIDRAULICAS-EM-PEX.pdf" TargetMode="External"/><Relationship Id="rId5427" Type="http://schemas.openxmlformats.org/officeDocument/2006/relationships/hyperlink" Target="https://www.caixa.gov.br/Downloads/sinapi-cadernos-tecnicos/SINAPI-CT-INSTALACOES-HIDRAULICAS-EM-PEX.pdf" TargetMode="External"/><Relationship Id="rId5428" Type="http://schemas.openxmlformats.org/officeDocument/2006/relationships/hyperlink" Target="https://www.caixa.gov.br/Downloads/sinapi-cadernos-tecnicos/SINAPI-CT-INSTALACOES-HIDRAULICAS-EM-PEX.pdf" TargetMode="External"/><Relationship Id="rId5429" Type="http://schemas.openxmlformats.org/officeDocument/2006/relationships/hyperlink" Target="https://www.caixa.gov.br/Downloads/sinapi-cadernos-tecnicos/SINAPI-CT-INSTALACOES-HIDRAULICAS-EM-PEX.pdf" TargetMode="External"/><Relationship Id="rId5430" Type="http://schemas.openxmlformats.org/officeDocument/2006/relationships/hyperlink" Target="https://www.caixa.gov.br/Downloads/sinapi-cadernos-tecnicos/SINAPI-CT-INSTALACOES-HIDRAULICAS-EM-PEX.pdf" TargetMode="External"/><Relationship Id="rId5431" Type="http://schemas.openxmlformats.org/officeDocument/2006/relationships/hyperlink" Target="https://www.caixa.gov.br/Downloads/sinapi-cadernos-tecnicos/SINAPI-CT-INSTALACOES-HIDRAULICAS-EM-PEX.pdf" TargetMode="External"/><Relationship Id="rId5432" Type="http://schemas.openxmlformats.org/officeDocument/2006/relationships/hyperlink" Target="https://www.caixa.gov.br/Downloads/sinapi-cadernos-tecnicos/SINAPI-CT-INSTALACOES-HIDRAULICAS-EM-PEX.pdf" TargetMode="External"/><Relationship Id="rId5433" Type="http://schemas.openxmlformats.org/officeDocument/2006/relationships/hyperlink" Target="https://www.caixa.gov.br/Downloads/sinapi-cadernos-tecnicos/SINAPI-CT-INSTALACOES-HIDRAULICAS-EM-PEX.pdf" TargetMode="External"/><Relationship Id="rId5434" Type="http://schemas.openxmlformats.org/officeDocument/2006/relationships/hyperlink" Target="https://www.caixa.gov.br/Downloads/sinapi-cadernos-tecnicos/SINAPI-CT-INSTALACOES-HIDRAULICAS-EM-PEX.pdf" TargetMode="External"/><Relationship Id="rId5435" Type="http://schemas.openxmlformats.org/officeDocument/2006/relationships/hyperlink" Target="https://www.caixa.gov.br/Downloads/sinapi-cadernos-tecnicos/SINAPI-CT-INSTALACOES-HIDRAULICAS-EM-PEX.pdf" TargetMode="External"/><Relationship Id="rId5436" Type="http://schemas.openxmlformats.org/officeDocument/2006/relationships/hyperlink" Target="https://www.caixa.gov.br/Downloads/sinapi-cadernos-tecnicos/SINAPI-CT-INSTALACOES-HIDRAULICAS-EM-PEX.pdf" TargetMode="External"/><Relationship Id="rId5437" Type="http://schemas.openxmlformats.org/officeDocument/2006/relationships/hyperlink" Target="https://www.caixa.gov.br/Downloads/sinapi-cadernos-tecnicos/SINAPI-CT-INSTALACOES-HIDRAULICAS-EM-PEX.pdf" TargetMode="External"/><Relationship Id="rId5438" Type="http://schemas.openxmlformats.org/officeDocument/2006/relationships/hyperlink" Target="https://www.caixa.gov.br/Downloads/sinapi-cadernos-tecnicos/SINAPI-CT-INSTALACOES-HIDRAULICAS-EM-PEX.pdf" TargetMode="External"/><Relationship Id="rId5439" Type="http://schemas.openxmlformats.org/officeDocument/2006/relationships/hyperlink" Target="https://www.caixa.gov.br/Downloads/sinapi-cadernos-tecnicos/SINAPI-CT-INSTALACOES-HIDRAULICAS-EM-PEX.pdf" TargetMode="External"/><Relationship Id="rId5440" Type="http://schemas.openxmlformats.org/officeDocument/2006/relationships/hyperlink" Target="https://www.caixa.gov.br/Downloads/sinapi-cadernos-tecnicos/SINAPI-CT-INSTALACOES-HIDRAULICAS-EM-PEX.pdf" TargetMode="External"/><Relationship Id="rId5441" Type="http://schemas.openxmlformats.org/officeDocument/2006/relationships/hyperlink" Target="https://www.caixa.gov.br/Downloads/sinapi-cadernos-tecnicos/SINAPI-CT-INSTALACOES-HIDRAULICAS-EM-PEX.pdf" TargetMode="External"/><Relationship Id="rId5442" Type="http://schemas.openxmlformats.org/officeDocument/2006/relationships/hyperlink" Target="https://www.caixa.gov.br/Downloads/sinapi-cadernos-tecnicos/SINAPI-CT-INSTALACOES-HIDRAULICAS-EM-PEX.pdf" TargetMode="External"/><Relationship Id="rId5443" Type="http://schemas.openxmlformats.org/officeDocument/2006/relationships/hyperlink" Target="https://www.caixa.gov.br/Downloads/sinapi-cadernos-tecnicos/SINAPI-CT-INSTALACOES-HIDRAULICAS-EM-PEX.pdf" TargetMode="External"/><Relationship Id="rId5444" Type="http://schemas.openxmlformats.org/officeDocument/2006/relationships/hyperlink" Target="https://www.caixa.gov.br/Downloads/sinapi-cadernos-tecnicos/SINAPI-CT-INSTALACOES-HIDRAULICAS-EM-PEX.pdf" TargetMode="External"/><Relationship Id="rId5445" Type="http://schemas.openxmlformats.org/officeDocument/2006/relationships/hyperlink" Target="https://www.caixa.gov.br/Downloads/sinapi-cadernos-tecnicos/SINAPI-CT-INSTALACOES-HIDRAULICAS-EM-PEX.pdf" TargetMode="External"/><Relationship Id="rId5446" Type="http://schemas.openxmlformats.org/officeDocument/2006/relationships/hyperlink" Target="https://www.caixa.gov.br/Downloads/sinapi-cadernos-tecnicos/SINAPI-CT-INSTALACOES-HIDRAULICAS-EM-PEX.pdf" TargetMode="External"/><Relationship Id="rId5447" Type="http://schemas.openxmlformats.org/officeDocument/2006/relationships/hyperlink" Target="https://www.caixa.gov.br/Downloads/sinapi-cadernos-tecnicos/SINAPI-CT-INSTALACOES-HIDRAULICAS-EM-PEX.pdf" TargetMode="External"/><Relationship Id="rId5448" Type="http://schemas.openxmlformats.org/officeDocument/2006/relationships/hyperlink" Target="https://www.caixa.gov.br/Downloads/sinapi-cadernos-tecnicos/SINAPI-CT-INSTALACOES-HIDRAULICAS-EM-PEX.pdf" TargetMode="External"/><Relationship Id="rId5449" Type="http://schemas.openxmlformats.org/officeDocument/2006/relationships/hyperlink" Target="https://www.caixa.gov.br/Downloads/sinapi-cadernos-tecnicos/SINAPI-CT-INSTALACOES-HIDRAULICAS-EM-PEX.pdf" TargetMode="External"/><Relationship Id="rId5450" Type="http://schemas.openxmlformats.org/officeDocument/2006/relationships/hyperlink" Target="https://www.caixa.gov.br/Downloads/sinapi-cadernos-tecnicos/SINAPI-CT-INSTALACOES-HIDRAULICAS-EM-PEX.pdf" TargetMode="External"/><Relationship Id="rId5451" Type="http://schemas.openxmlformats.org/officeDocument/2006/relationships/hyperlink" Target="https://www.caixa.gov.br/Downloads/sinapi-cadernos-tecnicos/SINAPI-CT-INSTALACOES-HIDRAULICAS-EM-PEX.pdf" TargetMode="External"/><Relationship Id="rId5452" Type="http://schemas.openxmlformats.org/officeDocument/2006/relationships/hyperlink" Target="https://www.caixa.gov.br/Downloads/sinapi-cadernos-tecnicos/SINAPI-CT-INSTALACOES-HIDRAULICAS-EM-PEX.pdf" TargetMode="External"/><Relationship Id="rId5453" Type="http://schemas.openxmlformats.org/officeDocument/2006/relationships/hyperlink" Target="https://www.caixa.gov.br/Downloads/sinapi-cadernos-tecnicos/SINAPI-CT-INSTALACOES-HIDRAULICAS-EM-PEX.pdf" TargetMode="External"/><Relationship Id="rId5454" Type="http://schemas.openxmlformats.org/officeDocument/2006/relationships/hyperlink" Target="https://www.caixa.gov.br/Downloads/sinapi-cadernos-tecnicos/SINAPI-CT-INSTALACOES-HIDRAULICAS-EM-PEX.pdf" TargetMode="External"/><Relationship Id="rId5455" Type="http://schemas.openxmlformats.org/officeDocument/2006/relationships/hyperlink" Target="https://www.caixa.gov.br/Downloads/sinapi-cadernos-tecnicos/SINAPI-CT-INSTALACOES-HIDRAULICAS-EM-PEX.pdf" TargetMode="External"/><Relationship Id="rId5456" Type="http://schemas.openxmlformats.org/officeDocument/2006/relationships/hyperlink" Target="https://www.caixa.gov.br/Downloads/sinapi-cadernos-tecnicos/SINAPI-CT-INSTALACOES-HIDRAULICAS-EM-PEX.pdf" TargetMode="External"/><Relationship Id="rId5457" Type="http://schemas.openxmlformats.org/officeDocument/2006/relationships/hyperlink" Target="https://www.caixa.gov.br/Downloads/sinapi-cadernos-tecnicos/SINAPI-CT-INSTALACOES-HIDRAULICAS-EM-PEX.pdf" TargetMode="External"/><Relationship Id="rId5458" Type="http://schemas.openxmlformats.org/officeDocument/2006/relationships/hyperlink" Target="https://www.caixa.gov.br/Downloads/sinapi-cadernos-tecnicos/SINAPI-CT-INSTALACOES-HIDRAULICAS-EM-PEX.pdf" TargetMode="External"/><Relationship Id="rId5459" Type="http://schemas.openxmlformats.org/officeDocument/2006/relationships/hyperlink" Target="https://www.caixa.gov.br/Downloads/sinapi-cadernos-tecnicos/SINAPI-CT-INSTALACOES-HIDRAULICAS-EM-PEX.pdf" TargetMode="External"/><Relationship Id="rId5460" Type="http://schemas.openxmlformats.org/officeDocument/2006/relationships/hyperlink" Target="https://www.caixa.gov.br/Downloads/sinapi-cadernos-tecnicos/SINAPI-CT-INSTALACOES-HIDRAULICAS-EM-PEX.pdf" TargetMode="External"/><Relationship Id="rId5461" Type="http://schemas.openxmlformats.org/officeDocument/2006/relationships/hyperlink" Target="https://www.caixa.gov.br/Downloads/sinapi-cadernos-tecnicos/SINAPI-CT-INSTALACOES-HIDRAULICAS-EM-PEX.pdf" TargetMode="External"/><Relationship Id="rId5462" Type="http://schemas.openxmlformats.org/officeDocument/2006/relationships/hyperlink" Target="https://www.caixa.gov.br/Downloads/sinapi-cadernos-tecnicos/SINAPI-CT-INSTALACOES-HIDRAULICAS-EM-PEX.pdf" TargetMode="External"/><Relationship Id="rId5463" Type="http://schemas.openxmlformats.org/officeDocument/2006/relationships/hyperlink" Target="https://www.caixa.gov.br/Downloads/sinapi-cadernos-tecnicos/SINAPI-CT-INSTALACOES-HIDRAULICAS-EM-PEX.pdf" TargetMode="External"/><Relationship Id="rId5464" Type="http://schemas.openxmlformats.org/officeDocument/2006/relationships/hyperlink" Target="https://www.caixa.gov.br/Downloads/sinapi-cadernos-tecnicos/SINAPI-CT-INSTALACOES-HIDRAULICAS-EM-PEX.pdf" TargetMode="External"/><Relationship Id="rId5465" Type="http://schemas.openxmlformats.org/officeDocument/2006/relationships/hyperlink" Target="https://www.caixa.gov.br/Downloads/sinapi-cadernos-tecnicos/SINAPI-CT-INSTALACOES-HIDRAULICAS-EM-PEX.pdf" TargetMode="External"/><Relationship Id="rId5466" Type="http://schemas.openxmlformats.org/officeDocument/2006/relationships/hyperlink" Target="https://www.caixa.gov.br/Downloads/sinapi-cadernos-tecnicos/SINAPI-CT-INSTALACOES-HIDRAULICAS-EM-PEX.pdf" TargetMode="External"/><Relationship Id="rId5467" Type="http://schemas.openxmlformats.org/officeDocument/2006/relationships/hyperlink" Target="https://www.caixa.gov.br/Downloads/sinapi-cadernos-tecnicos/SINAPI-CT-INSTALACOES-HIDRAULICAS-EM-PEX.pdf" TargetMode="External"/><Relationship Id="rId5468" Type="http://schemas.openxmlformats.org/officeDocument/2006/relationships/hyperlink" Target="https://www.caixa.gov.br/Downloads/sinapi-cadernos-tecnicos/SINAPI-CT-INSTALACOES-HIDRAULICAS-EM-PEX.pdf" TargetMode="External"/><Relationship Id="rId5469" Type="http://schemas.openxmlformats.org/officeDocument/2006/relationships/hyperlink" Target="https://www.caixa.gov.br/Downloads/sinapi-cadernos-tecnicos/SINAPI-CT-INSTALACOES-HIDRAULICAS-EM-PEX.pdf" TargetMode="External"/><Relationship Id="rId5470" Type="http://schemas.openxmlformats.org/officeDocument/2006/relationships/hyperlink" Target="https://www.caixa.gov.br/Downloads/sinapi-cadernos-tecnicos/SINAPI-CT-INSTALACOES-HIDRAULICAS-EM-PEX.pdf" TargetMode="External"/><Relationship Id="rId5471" Type="http://schemas.openxmlformats.org/officeDocument/2006/relationships/hyperlink" Target="https://www.caixa.gov.br/Downloads/sinapi-cadernos-tecnicos/SINAPI-CT-INSTALACOES-HIDRAULICAS-EM-PEX.pdf" TargetMode="External"/><Relationship Id="rId5472" Type="http://schemas.openxmlformats.org/officeDocument/2006/relationships/hyperlink" Target="https://www.caixa.gov.br/Downloads/sinapi-cadernos-tecnicos/SINAPI-CT-INSTALACOES-HIDRAULICAS-EM-PEX.pdf" TargetMode="External"/><Relationship Id="rId5473" Type="http://schemas.openxmlformats.org/officeDocument/2006/relationships/hyperlink" Target="https://www.caixa.gov.br/Downloads/sinapi-cadernos-tecnicos/SINAPI-CT-INSTALACOES-HIDRAULICAS-EM-PEX.pdf" TargetMode="External"/><Relationship Id="rId5474" Type="http://schemas.openxmlformats.org/officeDocument/2006/relationships/hyperlink" Target="https://www.caixa.gov.br/Downloads/sinapi-cadernos-tecnicos/SINAPI-CT-INSTALACOES-HIDRAULICAS-EM-PEX.pdf" TargetMode="External"/><Relationship Id="rId5475" Type="http://schemas.openxmlformats.org/officeDocument/2006/relationships/hyperlink" Target="https://www.caixa.gov.br/Downloads/sinapi-cadernos-tecnicos/SINAPI-CT-INSTALACOES-HIDRAULICAS-EM-PEX.pdf" TargetMode="External"/><Relationship Id="rId5476" Type="http://schemas.openxmlformats.org/officeDocument/2006/relationships/hyperlink" Target="https://www.caixa.gov.br/Downloads/sinapi-cadernos-tecnicos/SINAPI-CT-INSTALACOES-HIDRAULICAS-EM-PEX.pdf" TargetMode="External"/><Relationship Id="rId5477" Type="http://schemas.openxmlformats.org/officeDocument/2006/relationships/hyperlink" Target="https://www.caixa.gov.br/Downloads/sinapi-cadernos-tecnicos/SINAPI-CT-INSTALACOES-HIDRAULICAS-EM-PEX.pdf" TargetMode="External"/><Relationship Id="rId5478" Type="http://schemas.openxmlformats.org/officeDocument/2006/relationships/hyperlink" Target="https://www.caixa.gov.br/Downloads/sinapi-cadernos-tecnicos/SINAPI-CT-INSTALACOES-HIDRAULICAS-EM-PEX.pdf" TargetMode="External"/><Relationship Id="rId5479" Type="http://schemas.openxmlformats.org/officeDocument/2006/relationships/hyperlink" Target="https://www.caixa.gov.br/Downloads/sinapi-cadernos-tecnicos/SINAPI-CT-INSTALACOES-HIDRAULICAS-EM-PEX.pdf" TargetMode="External"/><Relationship Id="rId5480" Type="http://schemas.openxmlformats.org/officeDocument/2006/relationships/hyperlink" Target="https://www.caixa.gov.br/Downloads/sinapi-cadernos-tecnicos/SINAPI-CT-INSTALACOES-HIDRAULICAS-EM-PEX.pdf" TargetMode="External"/><Relationship Id="rId5481" Type="http://schemas.openxmlformats.org/officeDocument/2006/relationships/hyperlink" Target="https://www.caixa.gov.br/Downloads/sinapi-cadernos-tecnicos/SINAPI-CT-INSTALACOES-HIDRAULICAS-EM-PEX.pdf" TargetMode="External"/><Relationship Id="rId5482" Type="http://schemas.openxmlformats.org/officeDocument/2006/relationships/hyperlink" Target="https://www.caixa.gov.br/Downloads/sinapi-cadernos-tecnicos/SINAPI-CT-INSTALACOES-HIDRAULICAS-EM-PEX.pdf" TargetMode="External"/><Relationship Id="rId5483" Type="http://schemas.openxmlformats.org/officeDocument/2006/relationships/hyperlink" Target="https://www.caixa.gov.br/Downloads/sinapi-cadernos-tecnicos/SINAPI-CT-INSTALACOES-HIDRAULICAS-EM-PEX.pdf" TargetMode="External"/><Relationship Id="rId5484" Type="http://schemas.openxmlformats.org/officeDocument/2006/relationships/hyperlink" Target="https://www.caixa.gov.br/Downloads/sinapi-cadernos-tecnicos/SINAPI-CT-INSTALACOES-HIDRAULICAS-EM-PEX.pdf" TargetMode="External"/><Relationship Id="rId5485" Type="http://schemas.openxmlformats.org/officeDocument/2006/relationships/hyperlink" Target="https://www.caixa.gov.br/Downloads/sinapi-cadernos-tecnicos/SINAPI-CT-INSTALACOES-HIDRAULICAS-EM-PEX.pdf" TargetMode="External"/><Relationship Id="rId5486" Type="http://schemas.openxmlformats.org/officeDocument/2006/relationships/hyperlink" Target="https://www.caixa.gov.br/Downloads/sinapi-cadernos-tecnicos/SINAPI-CT-INSTALACOES-HIDRAULICAS-EM-PEX.pdf" TargetMode="External"/><Relationship Id="rId5487" Type="http://schemas.openxmlformats.org/officeDocument/2006/relationships/hyperlink" Target="https://www.caixa.gov.br/Downloads/sinapi-cadernos-tecnicos/SINAPI-CT-INSTALACOES-HIDRAULICAS-EM-PEX.pdf" TargetMode="External"/><Relationship Id="rId5488" Type="http://schemas.openxmlformats.org/officeDocument/2006/relationships/hyperlink" Target="https://www.caixa.gov.br/Downloads/sinapi-cadernos-tecnicos/SINAPI-CT-INSTALACOES-HIDRAULICAS-EM-PEX.pdf" TargetMode="External"/><Relationship Id="rId5489" Type="http://schemas.openxmlformats.org/officeDocument/2006/relationships/hyperlink" Target="https://www.caixa.gov.br/Downloads/sinapi-cadernos-tecnicos/SINAPI-CT-INSTALACOES-HIDRAULICAS-EM-PEX.pdf" TargetMode="External"/><Relationship Id="rId5490" Type="http://schemas.openxmlformats.org/officeDocument/2006/relationships/hyperlink" Target="https://www.caixa.gov.br/Downloads/sinapi-cadernos-tecnicos/SINAPI-CT-INSTALACOES-HIDRAULICAS-EM-PEX.pdf" TargetMode="External"/><Relationship Id="rId5491" Type="http://schemas.openxmlformats.org/officeDocument/2006/relationships/hyperlink" Target="https://www.caixa.gov.br/Downloads/sinapi-cadernos-tecnicos/SINAPI-CT-INSTALACOES-HIDRAULICAS-EM-PEX.pdf" TargetMode="External"/><Relationship Id="rId5492" Type="http://schemas.openxmlformats.org/officeDocument/2006/relationships/hyperlink" Target="https://www.caixa.gov.br/Downloads/sinapi-cadernos-tecnicos/SINAPI-CT-INSTALACOES-HIDRAULICAS-EM-PEX.pdf" TargetMode="External"/><Relationship Id="rId5493" Type="http://schemas.openxmlformats.org/officeDocument/2006/relationships/hyperlink" Target="https://www.caixa.gov.br/Downloads/sinapi-cadernos-tecnicos/SINAPI-CT-INSTALACOES-HIDRAULICAS-EM-PEX.pdf" TargetMode="External"/><Relationship Id="rId5494" Type="http://schemas.openxmlformats.org/officeDocument/2006/relationships/hyperlink" Target="https://www.caixa.gov.br/Downloads/sinapi-cadernos-tecnicos/SINAPI-CT-INSTALACOES-HIDRAULICAS-EM-PEX.pdf" TargetMode="External"/><Relationship Id="rId5495" Type="http://schemas.openxmlformats.org/officeDocument/2006/relationships/hyperlink" Target="https://www.caixa.gov.br/Downloads/sinapi-cadernos-tecnicos/SINAPI-CT-INSTALACOES-HIDRAULICAS-EM-PEX.pdf" TargetMode="External"/><Relationship Id="rId5496" Type="http://schemas.openxmlformats.org/officeDocument/2006/relationships/hyperlink" Target="https://www.caixa.gov.br/Downloads/sinapi-cadernos-tecnicos/SINAPI-CT-INSTALACOES-HIDRAULICAS-EM-PEX.pdf" TargetMode="External"/><Relationship Id="rId5497" Type="http://schemas.openxmlformats.org/officeDocument/2006/relationships/hyperlink" Target="https://www.caixa.gov.br/Downloads/sinapi-cadernos-tecnicos/SINAPI-CT-INSTALACOES-HIDRAULICAS-EM-PEX.pdf" TargetMode="External"/><Relationship Id="rId5498" Type="http://schemas.openxmlformats.org/officeDocument/2006/relationships/hyperlink" Target="https://www.caixa.gov.br/Downloads/sinapi-cadernos-tecnicos/SINAPI-CT-INSTALACOES-HIDRAULICAS-EM-PEX.pdf" TargetMode="External"/><Relationship Id="rId5499" Type="http://schemas.openxmlformats.org/officeDocument/2006/relationships/hyperlink" Target="https://www.caixa.gov.br/Downloads/sinapi-cadernos-tecnicos/SINAPI-CT-INSTALACOES-HIDRAULICAS-EM-PEX.pdf" TargetMode="External"/><Relationship Id="rId5500" Type="http://schemas.openxmlformats.org/officeDocument/2006/relationships/hyperlink" Target="https://www.caixa.gov.br/Downloads/sinapi-cadernos-tecnicos/SINAPI-CT-INSTALACOES-HIDRAULICAS-EM-PEX.pdf" TargetMode="External"/><Relationship Id="rId5501" Type="http://schemas.openxmlformats.org/officeDocument/2006/relationships/hyperlink" Target="https://www.caixa.gov.br/Downloads/sinapi-cadernos-tecnicos/SINAPI-CT-INSTALACOES-HIDRAULICAS-EM-PEX.pdf" TargetMode="External"/><Relationship Id="rId5502" Type="http://schemas.openxmlformats.org/officeDocument/2006/relationships/hyperlink" Target="https://www.caixa.gov.br/Downloads/sinapi-cadernos-tecnicos/SINAPI-CT-INSTALACOES-HIDRAULICAS-EM-PEX.pdf" TargetMode="External"/><Relationship Id="rId5503" Type="http://schemas.openxmlformats.org/officeDocument/2006/relationships/hyperlink" Target="https://www.caixa.gov.br/Downloads/sinapi-cadernos-tecnicos/SINAPI-CT-INSTALACOES-HIDRAULICAS-EM-PEX.pdf" TargetMode="External"/><Relationship Id="rId5504" Type="http://schemas.openxmlformats.org/officeDocument/2006/relationships/hyperlink" Target="https://www.caixa.gov.br/Downloads/sinapi-cadernos-tecnicos/SINAPI-CT-INSTALACOES-HIDRAULICAS-EM-PEX.pdf" TargetMode="External"/><Relationship Id="rId5505" Type="http://schemas.openxmlformats.org/officeDocument/2006/relationships/hyperlink" Target="https://www.caixa.gov.br/Downloads/sinapi-cadernos-tecnicos/SINAPI-CT-INSTALACOES-HIDRAULICAS-EM-PEX.pdf" TargetMode="External"/><Relationship Id="rId5506" Type="http://schemas.openxmlformats.org/officeDocument/2006/relationships/hyperlink" Target="https://www.caixa.gov.br/Downloads/sinapi-cadernos-tecnicos/SINAPI-CT-INSTALACOES-HIDRAULICAS-EM-PEX.pdf" TargetMode="External"/><Relationship Id="rId5507" Type="http://schemas.openxmlformats.org/officeDocument/2006/relationships/hyperlink" Target="https://www.caixa.gov.br/Downloads/sinapi-cadernos-tecnicos/SINAPI-CT-INSTALACOES-HIDRAULICAS-EM-PEX.pdf" TargetMode="External"/><Relationship Id="rId5508" Type="http://schemas.openxmlformats.org/officeDocument/2006/relationships/hyperlink" Target="https://www.caixa.gov.br/Downloads/sinapi-cadernos-tecnicos/SINAPI-CT-INSTALACOES-HIDRAULICAS-EM-PEX.pdf" TargetMode="External"/><Relationship Id="rId5509" Type="http://schemas.openxmlformats.org/officeDocument/2006/relationships/hyperlink" Target="https://www.caixa.gov.br/Downloads/sinapi-cadernos-tecnicos/SINAPI-CT-INSTALACOES-HIDRAULICAS-EM-PEX.pdf" TargetMode="External"/><Relationship Id="rId5510" Type="http://schemas.openxmlformats.org/officeDocument/2006/relationships/hyperlink" Target="https://www.caixa.gov.br/Downloads/sinapi-cadernos-tecnicos/SINAPI-CT-INSTALACOES-HIDRAULICAS-EM-PPR.pdf" TargetMode="External"/><Relationship Id="rId5511" Type="http://schemas.openxmlformats.org/officeDocument/2006/relationships/hyperlink" Target="https://www.caixa.gov.br/Downloads/sinapi-cadernos-tecnicos/SINAPI-CT-INSTALACOES-HIDRAULICAS-EM-PPR.pdf" TargetMode="External"/><Relationship Id="rId5512" Type="http://schemas.openxmlformats.org/officeDocument/2006/relationships/hyperlink" Target="https://www.caixa.gov.br/Downloads/sinapi-cadernos-tecnicos/SINAPI-CT-INSTALACOES-HIDRAULICAS-EM-PPR.pdf" TargetMode="External"/><Relationship Id="rId5513" Type="http://schemas.openxmlformats.org/officeDocument/2006/relationships/hyperlink" Target="https://www.caixa.gov.br/Downloads/sinapi-cadernos-tecnicos/SINAPI-CT-INSTALACOES-HIDRAULICAS-EM-PPR.pdf" TargetMode="External"/><Relationship Id="rId5514" Type="http://schemas.openxmlformats.org/officeDocument/2006/relationships/hyperlink" Target="https://www.caixa.gov.br/Downloads/sinapi-cadernos-tecnicos/SINAPI-CT-INSTALACOES-HIDRAULICAS-EM-PPR.pdf" TargetMode="External"/><Relationship Id="rId5515" Type="http://schemas.openxmlformats.org/officeDocument/2006/relationships/hyperlink" Target="https://www.caixa.gov.br/Downloads/sinapi-cadernos-tecnicos/SINAPI-CT-INSTALACOES-HIDRAULICAS-EM-PPR.pdf" TargetMode="External"/><Relationship Id="rId5516" Type="http://schemas.openxmlformats.org/officeDocument/2006/relationships/hyperlink" Target="https://www.caixa.gov.br/Downloads/sinapi-cadernos-tecnicos/SINAPI-CT-INSTALACOES-HIDRAULICAS-EM-PPR.pdf" TargetMode="External"/><Relationship Id="rId5517" Type="http://schemas.openxmlformats.org/officeDocument/2006/relationships/hyperlink" Target="https://www.caixa.gov.br/Downloads/sinapi-cadernos-tecnicos/SINAPI-CT-INSTALACOES-HIDRAULICAS-EM-PPR.pdf" TargetMode="External"/><Relationship Id="rId5518" Type="http://schemas.openxmlformats.org/officeDocument/2006/relationships/hyperlink" Target="https://www.caixa.gov.br/Downloads/sinapi-cadernos-tecnicos/SINAPI-CT-INSTALACOES-HIDRAULICAS-EM-PPR.pdf" TargetMode="External"/><Relationship Id="rId5519" Type="http://schemas.openxmlformats.org/officeDocument/2006/relationships/hyperlink" Target="https://www.caixa.gov.br/Downloads/sinapi-cadernos-tecnicos/SINAPI-CT-INSTALACOES-HIDRAULICAS-EM-PPR.pdf" TargetMode="External"/><Relationship Id="rId5520" Type="http://schemas.openxmlformats.org/officeDocument/2006/relationships/hyperlink" Target="https://www.caixa.gov.br/Downloads/sinapi-cadernos-tecnicos/SINAPI-CT-INSTALACOES-HIDRAULICAS-EM-PPR.pdf" TargetMode="External"/><Relationship Id="rId5521" Type="http://schemas.openxmlformats.org/officeDocument/2006/relationships/hyperlink" Target="https://www.caixa.gov.br/Downloads/sinapi-cadernos-tecnicos/SINAPI-CT-INSTALACOES-HIDRAULICAS-EM-PPR.pdf" TargetMode="External"/><Relationship Id="rId5522" Type="http://schemas.openxmlformats.org/officeDocument/2006/relationships/hyperlink" Target="https://www.caixa.gov.br/Downloads/sinapi-cadernos-tecnicos/SINAPI-CT-INSTALACOES-HIDRAULICAS-EM-PPR.pdf" TargetMode="External"/><Relationship Id="rId5523" Type="http://schemas.openxmlformats.org/officeDocument/2006/relationships/hyperlink" Target="https://www.caixa.gov.br/Downloads/sinapi-cadernos-tecnicos/SINAPI-CT-INSTALACOES-HIDRAULICAS-EM-PPR.pdf" TargetMode="External"/><Relationship Id="rId5524" Type="http://schemas.openxmlformats.org/officeDocument/2006/relationships/hyperlink" Target="https://www.caixa.gov.br/Downloads/sinapi-cadernos-tecnicos/SINAPI-CT-INSTALACOES-HIDRAULICAS-EM-PPR.pdf" TargetMode="External"/><Relationship Id="rId5525" Type="http://schemas.openxmlformats.org/officeDocument/2006/relationships/hyperlink" Target="https://www.caixa.gov.br/Downloads/sinapi-cadernos-tecnicos/SINAPI-CT-INSTALACOES-HIDRAULICAS-EM-PPR.pdf" TargetMode="External"/><Relationship Id="rId5526" Type="http://schemas.openxmlformats.org/officeDocument/2006/relationships/hyperlink" Target="https://www.caixa.gov.br/Downloads/sinapi-cadernos-tecnicos/SINAPI-CT-INSTALACOES-HIDRAULICAS-EM-PPR.pdf" TargetMode="External"/><Relationship Id="rId5527" Type="http://schemas.openxmlformats.org/officeDocument/2006/relationships/hyperlink" Target="https://www.caixa.gov.br/Downloads/sinapi-cadernos-tecnicos/SINAPI-CT-INSTALACOES-HIDRAULICAS-EM-PPR.pdf" TargetMode="External"/><Relationship Id="rId5528" Type="http://schemas.openxmlformats.org/officeDocument/2006/relationships/hyperlink" Target="https://www.caixa.gov.br/Downloads/sinapi-cadernos-tecnicos/SINAPI-CT-INSTALACOES-HIDRAULICAS-EM-PPR.pdf" TargetMode="External"/><Relationship Id="rId5529" Type="http://schemas.openxmlformats.org/officeDocument/2006/relationships/hyperlink" Target="https://www.caixa.gov.br/Downloads/sinapi-cadernos-tecnicos/SINAPI-CT-INSTALACOES-HIDRAULICAS-EM-PPR.pdf" TargetMode="External"/><Relationship Id="rId5530" Type="http://schemas.openxmlformats.org/officeDocument/2006/relationships/hyperlink" Target="https://www.caixa.gov.br/Downloads/sinapi-cadernos-tecnicos/SINAPI-CT-INSTALACOES-HIDRAULICAS-EM-PPR.pdf" TargetMode="External"/><Relationship Id="rId5531" Type="http://schemas.openxmlformats.org/officeDocument/2006/relationships/hyperlink" Target="https://www.caixa.gov.br/Downloads/sinapi-cadernos-tecnicos/SINAPI-CT-INSTALACOES-HIDRAULICAS-EM-PPR.pdf" TargetMode="External"/><Relationship Id="rId5532" Type="http://schemas.openxmlformats.org/officeDocument/2006/relationships/hyperlink" Target="https://www.caixa.gov.br/Downloads/sinapi-cadernos-tecnicos/SINAPI-CT-INSTALACOES-HIDRAULICAS-EM-PPR.pdf" TargetMode="External"/><Relationship Id="rId5533" Type="http://schemas.openxmlformats.org/officeDocument/2006/relationships/hyperlink" Target="https://www.caixa.gov.br/Downloads/sinapi-cadernos-tecnicos/SINAPI-CT-INSTALACOES-HIDRAULICAS-EM-PPR.pdf" TargetMode="External"/><Relationship Id="rId5534" Type="http://schemas.openxmlformats.org/officeDocument/2006/relationships/hyperlink" Target="https://www.caixa.gov.br/Downloads/sinapi-cadernos-tecnicos/SINAPI-CT-INSTALACOES-HIDRAULICAS-EM-PPR.pdf" TargetMode="External"/><Relationship Id="rId5535" Type="http://schemas.openxmlformats.org/officeDocument/2006/relationships/hyperlink" Target="https://www.caixa.gov.br/Downloads/sinapi-cadernos-tecnicos/SINAPI-CT-INSTALACOES-HIDRAULICAS-EM-PPR.pdf" TargetMode="External"/><Relationship Id="rId5536" Type="http://schemas.openxmlformats.org/officeDocument/2006/relationships/hyperlink" Target="https://www.caixa.gov.br/Downloads/sinapi-cadernos-tecnicos/SINAPI-CT-INSTALACOES-HIDRAULICAS-EM-PPR.pdf" TargetMode="External"/><Relationship Id="rId5537" Type="http://schemas.openxmlformats.org/officeDocument/2006/relationships/hyperlink" Target="https://www.caixa.gov.br/Downloads/sinapi-cadernos-tecnicos/SINAPI-CT-INSTALACOES-HIDRAULICAS-EM-PPR.pdf" TargetMode="External"/><Relationship Id="rId5538" Type="http://schemas.openxmlformats.org/officeDocument/2006/relationships/hyperlink" Target="https://www.caixa.gov.br/Downloads/sinapi-cadernos-tecnicos/SINAPI-CT-INSTALACOES-HIDRAULICAS-EM-PPR.pdf" TargetMode="External"/><Relationship Id="rId5539" Type="http://schemas.openxmlformats.org/officeDocument/2006/relationships/hyperlink" Target="https://www.caixa.gov.br/Downloads/sinapi-cadernos-tecnicos/SINAPI-CT-INSTALACOES-HIDRAULICAS-EM-PPR.pdf" TargetMode="External"/><Relationship Id="rId5540" Type="http://schemas.openxmlformats.org/officeDocument/2006/relationships/hyperlink" Target="https://www.caixa.gov.br/Downloads/sinapi-cadernos-tecnicos/SINAPI-CT-INSTALACOES-HIDRAULICAS-EM-PPR.pdf" TargetMode="External"/><Relationship Id="rId5541" Type="http://schemas.openxmlformats.org/officeDocument/2006/relationships/hyperlink" Target="https://www.caixa.gov.br/Downloads/sinapi-cadernos-tecnicos/SINAPI-CT-INSTALACOES-HIDRAULICAS-EM-PPR.pdf" TargetMode="External"/><Relationship Id="rId5542" Type="http://schemas.openxmlformats.org/officeDocument/2006/relationships/hyperlink" Target="https://www.caixa.gov.br/Downloads/sinapi-cadernos-tecnicos/SINAPI-CT-INSTALACOES-HIDRAULICAS-EM-PPR.pdf" TargetMode="External"/><Relationship Id="rId5543" Type="http://schemas.openxmlformats.org/officeDocument/2006/relationships/hyperlink" Target="https://www.caixa.gov.br/Downloads/sinapi-cadernos-tecnicos/SINAPI-CT-INSTALACOES-HIDRAULICAS-EM-PPR.pdf" TargetMode="External"/><Relationship Id="rId5544" Type="http://schemas.openxmlformats.org/officeDocument/2006/relationships/hyperlink" Target="https://www.caixa.gov.br/Downloads/sinapi-cadernos-tecnicos/SINAPI-CT-INSTALACOES-HIDRAULICAS-EM-PPR.pdf" TargetMode="External"/><Relationship Id="rId5545" Type="http://schemas.openxmlformats.org/officeDocument/2006/relationships/hyperlink" Target="https://www.caixa.gov.br/Downloads/sinapi-cadernos-tecnicos/SINAPI-CT-INSTALACOES-HIDRAULICAS-EM-PPR.pdf" TargetMode="External"/><Relationship Id="rId5546" Type="http://schemas.openxmlformats.org/officeDocument/2006/relationships/hyperlink" Target="https://www.caixa.gov.br/Downloads/sinapi-cadernos-tecnicos/SINAPI-CT-INSTALACOES-HIDRAULICAS-EM-PPR.pdf" TargetMode="External"/><Relationship Id="rId5547" Type="http://schemas.openxmlformats.org/officeDocument/2006/relationships/hyperlink" Target="https://www.caixa.gov.br/Downloads/sinapi-cadernos-tecnicos/SINAPI-CT-INSTALACOES-HIDRAULICAS-EM-PPR.pdf" TargetMode="External"/><Relationship Id="rId5548" Type="http://schemas.openxmlformats.org/officeDocument/2006/relationships/hyperlink" Target="https://www.caixa.gov.br/Downloads/sinapi-cadernos-tecnicos/SINAPI-CT-INSTALACOES-HIDRAULICAS-EM-PPR.pdf" TargetMode="External"/><Relationship Id="rId5549" Type="http://schemas.openxmlformats.org/officeDocument/2006/relationships/hyperlink" Target="https://www.caixa.gov.br/Downloads/sinapi-cadernos-tecnicos/SINAPI-CT-INSTALACOES-HIDRAULICAS-EM-PPR.pdf" TargetMode="External"/><Relationship Id="rId5550" Type="http://schemas.openxmlformats.org/officeDocument/2006/relationships/hyperlink" Target="https://www.caixa.gov.br/Downloads/sinapi-cadernos-tecnicos/SINAPI-CT-INSTALACOES-HIDRAULICAS-EM-PPR.pdf" TargetMode="External"/><Relationship Id="rId5551" Type="http://schemas.openxmlformats.org/officeDocument/2006/relationships/hyperlink" Target="https://www.caixa.gov.br/Downloads/sinapi-cadernos-tecnicos/SINAPI-CT-INSTALACOES-HIDRAULICAS-EM-PPR.pdf" TargetMode="External"/><Relationship Id="rId5552" Type="http://schemas.openxmlformats.org/officeDocument/2006/relationships/hyperlink" Target="https://www.caixa.gov.br/Downloads/sinapi-cadernos-tecnicos/SINAPI-CT-INSTALACOES-HIDRAULICAS-EM-PPR.pdf" TargetMode="External"/><Relationship Id="rId5553" Type="http://schemas.openxmlformats.org/officeDocument/2006/relationships/hyperlink" Target="https://www.caixa.gov.br/Downloads/sinapi-cadernos-tecnicos/SINAPI-CT-INSTALACOES-HIDRAULICAS-EM-PPR.pdf" TargetMode="External"/><Relationship Id="rId5554" Type="http://schemas.openxmlformats.org/officeDocument/2006/relationships/hyperlink" Target="https://www.caixa.gov.br/Downloads/sinapi-cadernos-tecnicos/SINAPI-CT-INSTALACOES-HIDRAULICAS-EM-PPR.pdf" TargetMode="External"/><Relationship Id="rId5555" Type="http://schemas.openxmlformats.org/officeDocument/2006/relationships/hyperlink" Target="https://www.caixa.gov.br/Downloads/sinapi-cadernos-tecnicos/SINAPI-CT-INSTALACOES-HIDRAULICAS-EM-PPR.pdf" TargetMode="External"/><Relationship Id="rId5556" Type="http://schemas.openxmlformats.org/officeDocument/2006/relationships/hyperlink" Target="https://www.caixa.gov.br/Downloads/sinapi-cadernos-tecnicos/SINAPI-CT-INSTALACOES-HIDRAULICAS-EM-PPR.pdf" TargetMode="External"/><Relationship Id="rId5557" Type="http://schemas.openxmlformats.org/officeDocument/2006/relationships/hyperlink" Target="https://www.caixa.gov.br/Downloads/sinapi-cadernos-tecnicos/SINAPI-CT-INSTALACOES-HIDRAULICAS-EM-PPR.pdf" TargetMode="External"/><Relationship Id="rId5558" Type="http://schemas.openxmlformats.org/officeDocument/2006/relationships/hyperlink" Target="https://www.caixa.gov.br/Downloads/sinapi-cadernos-tecnicos/SINAPI-CT-INSTALACOES-HIDRAULICAS-EM-PPR.pdf" TargetMode="External"/><Relationship Id="rId5559" Type="http://schemas.openxmlformats.org/officeDocument/2006/relationships/hyperlink" Target="https://www.caixa.gov.br/Downloads/sinapi-cadernos-tecnicos/SINAPI-CT-INSTALACOES-HIDRAULICAS-EM-PPR.pdf" TargetMode="External"/><Relationship Id="rId5560" Type="http://schemas.openxmlformats.org/officeDocument/2006/relationships/hyperlink" Target="https://www.caixa.gov.br/Downloads/sinapi-cadernos-tecnicos/SINAPI-CT-INSTALACOES-HIDRAULICAS-EM-PPR.pdf" TargetMode="External"/><Relationship Id="rId5561" Type="http://schemas.openxmlformats.org/officeDocument/2006/relationships/hyperlink" Target="https://www.caixa.gov.br/Downloads/sinapi-cadernos-tecnicos/SINAPI-CT-INSTALACOES-HIDRAULICAS-EM-PPR.pdf" TargetMode="External"/><Relationship Id="rId5562" Type="http://schemas.openxmlformats.org/officeDocument/2006/relationships/hyperlink" Target="https://www.caixa.gov.br/Downloads/sinapi-cadernos-tecnicos/SINAPI-CT-INSTALACOES-HIDRAULICAS-EM-PPR.pdf" TargetMode="External"/><Relationship Id="rId5563" Type="http://schemas.openxmlformats.org/officeDocument/2006/relationships/hyperlink" Target="https://www.caixa.gov.br/Downloads/sinapi-cadernos-tecnicos/SINAPI-CT-INSTALACOES-HIDRAULICAS-EM-PPR.pdf" TargetMode="External"/><Relationship Id="rId5564" Type="http://schemas.openxmlformats.org/officeDocument/2006/relationships/hyperlink" Target="https://www.caixa.gov.br/Downloads/sinapi-cadernos-tecnicos/SINAPI-CT-INSTALACOES-HIDRAULICAS-EM-PPR.pdf" TargetMode="External"/><Relationship Id="rId5565" Type="http://schemas.openxmlformats.org/officeDocument/2006/relationships/hyperlink" Target="https://www.caixa.gov.br/Downloads/sinapi-cadernos-tecnicos/SINAPI-CT-INSTALACOES-HIDRAULICAS-EM-PPR.pdf" TargetMode="External"/><Relationship Id="rId5566" Type="http://schemas.openxmlformats.org/officeDocument/2006/relationships/hyperlink" Target="https://www.caixa.gov.br/Downloads/sinapi-cadernos-tecnicos/SINAPI-CT-INSTALACOES-HIDRAULICAS-EM-PPR.pdf" TargetMode="External"/><Relationship Id="rId5567" Type="http://schemas.openxmlformats.org/officeDocument/2006/relationships/hyperlink" Target="https://www.caixa.gov.br/Downloads/sinapi-cadernos-tecnicos/SINAPI-CT-INSTALACOES-HIDRAULICAS-EM-PPR.pdf" TargetMode="External"/><Relationship Id="rId5568" Type="http://schemas.openxmlformats.org/officeDocument/2006/relationships/hyperlink" Target="https://www.caixa.gov.br/Downloads/sinapi-cadernos-tecnicos/SINAPI-CT-INSTALACOES-HIDRAULICAS-EM-PPR.pdf" TargetMode="External"/><Relationship Id="rId5569" Type="http://schemas.openxmlformats.org/officeDocument/2006/relationships/hyperlink" Target="https://www.caixa.gov.br/Downloads/sinapi-cadernos-tecnicos/SINAPI-CT-INSTALACOES-HIDRAULICAS-EM-PPR.pdf" TargetMode="External"/><Relationship Id="rId5570" Type="http://schemas.openxmlformats.org/officeDocument/2006/relationships/hyperlink" Target="https://www.caixa.gov.br/Downloads/sinapi-cadernos-tecnicos/SINAPI-CT-INSTALACOES-HIDRAULICAS-EM-PPR.pdf" TargetMode="External"/><Relationship Id="rId5571" Type="http://schemas.openxmlformats.org/officeDocument/2006/relationships/hyperlink" Target="https://www.caixa.gov.br/Downloads/sinapi-cadernos-tecnicos/SINAPI-CT-INSTALACOES-HIDRAULICAS-EM-PPR.pdf" TargetMode="External"/><Relationship Id="rId5572" Type="http://schemas.openxmlformats.org/officeDocument/2006/relationships/hyperlink" Target="https://www.caixa.gov.br/Downloads/sinapi-cadernos-tecnicos/SINAPI-CT-INSTALACOES-HIDRAULICAS-EM-PPR.pdf" TargetMode="External"/><Relationship Id="rId5573" Type="http://schemas.openxmlformats.org/officeDocument/2006/relationships/hyperlink" Target="https://www.caixa.gov.br/Downloads/sinapi-cadernos-tecnicos/SINAPI-CT-INSTALACOES-HIDRAULICAS-EM-PPR.pdf" TargetMode="External"/><Relationship Id="rId5574" Type="http://schemas.openxmlformats.org/officeDocument/2006/relationships/hyperlink" Target="https://www.caixa.gov.br/Downloads/sinapi-cadernos-tecnicos/SINAPI-CT-INSTALACOES-HIDRAULICAS-EM-PPR.pdf" TargetMode="External"/><Relationship Id="rId5575" Type="http://schemas.openxmlformats.org/officeDocument/2006/relationships/hyperlink" Target="https://www.caixa.gov.br/Downloads/sinapi-cadernos-tecnicos/SINAPI-CT-INSTALACOES-HIDRAULICAS-EM-PPR.pdf" TargetMode="External"/><Relationship Id="rId5576" Type="http://schemas.openxmlformats.org/officeDocument/2006/relationships/hyperlink" Target="https://www.caixa.gov.br/Downloads/sinapi-cadernos-tecnicos/SINAPI-CT-INSTALACOES-HIDRAULICAS-EM-PPR.pdf" TargetMode="External"/><Relationship Id="rId5577" Type="http://schemas.openxmlformats.org/officeDocument/2006/relationships/hyperlink" Target="https://www.caixa.gov.br/Downloads/sinapi-cadernos-tecnicos/SINAPI-CT-INSTALACOES-HIDRAULICAS-EM-PPR.pdf" TargetMode="External"/><Relationship Id="rId5578" Type="http://schemas.openxmlformats.org/officeDocument/2006/relationships/hyperlink" Target="https://www.caixa.gov.br/Downloads/sinapi-cadernos-tecnicos/SINAPI-CT-INSTALACOES-HIDRAULICAS-EM-PPR.pdf" TargetMode="External"/><Relationship Id="rId5579" Type="http://schemas.openxmlformats.org/officeDocument/2006/relationships/hyperlink" Target="https://www.caixa.gov.br/Downloads/sinapi-cadernos-tecnicos/SINAPI-CT-INSTALACOES-HIDRAULICAS-EM-PPR.pdf" TargetMode="External"/><Relationship Id="rId5580" Type="http://schemas.openxmlformats.org/officeDocument/2006/relationships/hyperlink" Target="https://www.caixa.gov.br/Downloads/sinapi-cadernos-tecnicos/SINAPI-CT-INSTALACOES-HIDRAULICAS-EM-PPR.pdf" TargetMode="External"/><Relationship Id="rId5581" Type="http://schemas.openxmlformats.org/officeDocument/2006/relationships/hyperlink" Target="https://www.caixa.gov.br/Downloads/sinapi-cadernos-tecnicos/SINAPI-CT-INSTALACOES-HIDRAULICAS-EM-PPR.pdf" TargetMode="External"/><Relationship Id="rId5582" Type="http://schemas.openxmlformats.org/officeDocument/2006/relationships/hyperlink" Target="https://www.caixa.gov.br/Downloads/sinapi-cadernos-tecnicos/SINAPI-CT-INSTALACOES-HIDRAULICAS-EM-PPR.pdf" TargetMode="External"/><Relationship Id="rId5583" Type="http://schemas.openxmlformats.org/officeDocument/2006/relationships/hyperlink" Target="https://www.caixa.gov.br/Downloads/sinapi-cadernos-tecnicos/SINAPI-CT-INSTALACOES-HIDRAULICAS-EM-PPR.pdf" TargetMode="External"/><Relationship Id="rId5584" Type="http://schemas.openxmlformats.org/officeDocument/2006/relationships/hyperlink" Target="https://www.caixa.gov.br/Downloads/sinapi-cadernos-tecnicos/SINAPI-CT-INSTALACOES-HIDRAULICAS-EM-PPR.pdf" TargetMode="External"/><Relationship Id="rId5585" Type="http://schemas.openxmlformats.org/officeDocument/2006/relationships/hyperlink" Target="https://www.caixa.gov.br/Downloads/sinapi-cadernos-tecnicos/SINAPI-CT-INSTALACOES-HIDRAULICAS-EM-PPR.pdf" TargetMode="External"/><Relationship Id="rId5586" Type="http://schemas.openxmlformats.org/officeDocument/2006/relationships/hyperlink" Target="https://www.caixa.gov.br/Downloads/sinapi-cadernos-tecnicos/SINAPI-CT-INSTALACOES-HIDRAULICAS-EM-PPR.pdf" TargetMode="External"/><Relationship Id="rId5587" Type="http://schemas.openxmlformats.org/officeDocument/2006/relationships/hyperlink" Target="https://www.caixa.gov.br/Downloads/sinapi-cadernos-tecnicos/SINAPI-CT-INSTALACOES-HIDRAULICAS-EM-PPR.pdf" TargetMode="External"/><Relationship Id="rId5588" Type="http://schemas.openxmlformats.org/officeDocument/2006/relationships/hyperlink" Target="https://www.caixa.gov.br/Downloads/sinapi-cadernos-tecnicos/SINAPI-CT-INSTALACOES-HIDRAULICAS-EM-PPR.pdf" TargetMode="External"/><Relationship Id="rId5589" Type="http://schemas.openxmlformats.org/officeDocument/2006/relationships/hyperlink" Target="https://www.caixa.gov.br/Downloads/sinapi-cadernos-tecnicos/SINAPI-CT-INSTALACOES-HIDRAULICAS-EM-PPR.pdf" TargetMode="External"/><Relationship Id="rId5590" Type="http://schemas.openxmlformats.org/officeDocument/2006/relationships/hyperlink" Target="https://www.caixa.gov.br/Downloads/sinapi-cadernos-tecnicos/SINAPI-CT-INSTALACOES-HIDRAULICAS-EM-PPR.pdf" TargetMode="External"/><Relationship Id="rId5591" Type="http://schemas.openxmlformats.org/officeDocument/2006/relationships/hyperlink" Target="https://www.caixa.gov.br/Downloads/sinapi-cadernos-tecnicos/SINAPI-CT-INSTALACOES-HIDRAULICAS-EM-PPR.pdf" TargetMode="External"/><Relationship Id="rId5592" Type="http://schemas.openxmlformats.org/officeDocument/2006/relationships/hyperlink" Target="https://www.caixa.gov.br/Downloads/sinapi-cadernos-tecnicos/SINAPI-CT-INSTALACOES-HIDRAULICAS-EM-PPR.pdf" TargetMode="External"/><Relationship Id="rId5593" Type="http://schemas.openxmlformats.org/officeDocument/2006/relationships/hyperlink" Target="https://www.caixa.gov.br/Downloads/sinapi-cadernos-tecnicos/SINAPI-CT-INSTALACOES-HIDRAULICAS-EM-PPR.pdf" TargetMode="External"/><Relationship Id="rId5594" Type="http://schemas.openxmlformats.org/officeDocument/2006/relationships/hyperlink" Target="https://www.caixa.gov.br/Downloads/sinapi-cadernos-tecnicos/SINAPI-CT-INSTALACOES-HIDRAULICAS-EM-PPR.pdf" TargetMode="External"/><Relationship Id="rId5595" Type="http://schemas.openxmlformats.org/officeDocument/2006/relationships/hyperlink" Target="https://www.caixa.gov.br/Downloads/sinapi-cadernos-tecnicos/SINAPI-CT-INSTALACOES-HIDRAULICAS-EM-PPR.pdf" TargetMode="External"/><Relationship Id="rId5596" Type="http://schemas.openxmlformats.org/officeDocument/2006/relationships/hyperlink" Target="https://www.caixa.gov.br/Downloads/sinapi-cadernos-tecnicos/SINAPI-CT-INSTALACOES-HIDRAULICAS-EM-PPR.pdf" TargetMode="External"/><Relationship Id="rId5597" Type="http://schemas.openxmlformats.org/officeDocument/2006/relationships/hyperlink" Target="https://www.caixa.gov.br/Downloads/sinapi-cadernos-tecnicos/SINAPI-CT-INSTALACOES-HIDRAULICAS-EM-PPR.pdf" TargetMode="External"/><Relationship Id="rId5598" Type="http://schemas.openxmlformats.org/officeDocument/2006/relationships/hyperlink" Target="https://www.caixa.gov.br/Downloads/sinapi-cadernos-tecnicos/SINAPI-CT-INSTALACOES-HIDRAULICAS-EM-PPR.pdf" TargetMode="External"/><Relationship Id="rId5599" Type="http://schemas.openxmlformats.org/officeDocument/2006/relationships/hyperlink" Target="https://www.caixa.gov.br/Downloads/sinapi-cadernos-tecnicos/SINAPI-CT-INSTALACOES-HIDRAULICAS-EM-PPR.pdf" TargetMode="External"/><Relationship Id="rId5600" Type="http://schemas.openxmlformats.org/officeDocument/2006/relationships/hyperlink" Target="https://www.caixa.gov.br/Downloads/sinapi-cadernos-tecnicos/SINAPI-CT-INSTALACOES-HIDRAULICAS-EM-PPR.pdf" TargetMode="External"/><Relationship Id="rId5601" Type="http://schemas.openxmlformats.org/officeDocument/2006/relationships/hyperlink" Target="https://www.caixa.gov.br/Downloads/sinapi-cadernos-tecnicos/SINAPI-CT-INSTALACOES-HIDRAULICAS-EM-PPR.pdf" TargetMode="External"/><Relationship Id="rId5602" Type="http://schemas.openxmlformats.org/officeDocument/2006/relationships/hyperlink" Target="https://www.caixa.gov.br/Downloads/sinapi-cadernos-tecnicos/SINAPI-CT-INSTALACOES-HIDRAULICAS-EM-PPR.pdf" TargetMode="External"/><Relationship Id="rId5603" Type="http://schemas.openxmlformats.org/officeDocument/2006/relationships/hyperlink" Target="https://www.caixa.gov.br/Downloads/sinapi-cadernos-tecnicos/SINAPI-CT-INSTALACOES-HIDRAULICAS-EM-PPR.pdf" TargetMode="External"/><Relationship Id="rId5604" Type="http://schemas.openxmlformats.org/officeDocument/2006/relationships/hyperlink" Target="https://www.caixa.gov.br/Downloads/sinapi-cadernos-tecnicos/SINAPI-CT-INSTALACOES-HIDRAULICAS-EM-PPR.pdf" TargetMode="External"/><Relationship Id="rId5605" Type="http://schemas.openxmlformats.org/officeDocument/2006/relationships/hyperlink" Target="https://www.caixa.gov.br/Downloads/sinapi-cadernos-tecnicos/SINAPI-CT-INSTALACOES-PREDIAIS-DE-ESGOTO-CAIXAS-E-RALOS.pdf" TargetMode="External"/><Relationship Id="rId5606" Type="http://schemas.openxmlformats.org/officeDocument/2006/relationships/hyperlink" Target="https://www.caixa.gov.br/Downloads/sinapi-cadernos-tecnicos/SINAPI-CT-INSTALACOES-PREDIAIS-DE-ESGOTO-CAIXAS-E-RALOS.pdf" TargetMode="External"/><Relationship Id="rId5607" Type="http://schemas.openxmlformats.org/officeDocument/2006/relationships/hyperlink" Target="https://www.caixa.gov.br/Downloads/sinapi-cadernos-tecnicos/SINAPI-CT-INSTALACOES-PREDIAIS-DE-ESGOTO-CAIXAS-E-RALOS.pdf" TargetMode="External"/><Relationship Id="rId5608" Type="http://schemas.openxmlformats.org/officeDocument/2006/relationships/hyperlink" Target="https://www.caixa.gov.br/Downloads/sinapi-cadernos-tecnicos/SINAPI-CT-INSTALACOES-PREDIAIS-DE-ESGOTO-CAIXAS-E-RALOS.pdf" TargetMode="External"/><Relationship Id="rId5609" Type="http://schemas.openxmlformats.org/officeDocument/2006/relationships/hyperlink" Target="https://www.caixa.gov.br/Downloads/sinapi-cadernos-tecnicos/SINAPI-CT-INSTALACOES-PREDIAIS-DE-ESGOTO-CAIXAS-E-RALOS.pdf" TargetMode="External"/><Relationship Id="rId5610" Type="http://schemas.openxmlformats.org/officeDocument/2006/relationships/hyperlink" Target="https://www.caixa.gov.br/Downloads/sinapi-cadernos-tecnicos/SINAPI-CT-INSTALACOES-PREDIAIS-DE-ESGOTO-CAIXAS-E-RALOS.pdf" TargetMode="External"/><Relationship Id="rId5611" Type="http://schemas.openxmlformats.org/officeDocument/2006/relationships/hyperlink" Target="https://www.caixa.gov.br/Downloads/sinapi-cadernos-tecnicos/SINAPI-CT-INSTALACOES-PREDIAIS-DE-ESGOTO-CAIXAS-E-RALOS.pdf" TargetMode="External"/><Relationship Id="rId5612" Type="http://schemas.openxmlformats.org/officeDocument/2006/relationships/hyperlink" Target="https://www.caixa.gov.br/Downloads/sinapi-cadernos-tecnicos/SINAPI-CT-INSTALACOES-PREDIAIS-DE-ESGOTO-CAIXAS-E-RALOS.pdf" TargetMode="External"/><Relationship Id="rId5613" Type="http://schemas.openxmlformats.org/officeDocument/2006/relationships/hyperlink" Target="https://www.caixa.gov.br/Downloads/sinapi-cadernos-tecnicos/SINAPI-CT-INSTALACOES-PREDIAIS-DE-ESGOTO-CAIXAS-E-RALOS.pdf" TargetMode="External"/><Relationship Id="rId5614" Type="http://schemas.openxmlformats.org/officeDocument/2006/relationships/hyperlink" Target="https://www.caixa.gov.br/Downloads/sinapi-cadernos-tecnicos/SINAPI-CT-INSTALACOES-PREDIAIS-DE-ESGOTO-TUBOS-E-CONEXOES.pdf" TargetMode="External"/><Relationship Id="rId5615" Type="http://schemas.openxmlformats.org/officeDocument/2006/relationships/hyperlink" Target="https://www.caixa.gov.br/Downloads/sinapi-cadernos-tecnicos/SINAPI-CT-INSTALACOES-PREDIAIS-DE-ESGOTO-TUBOS-E-CONEXOES.pdf" TargetMode="External"/><Relationship Id="rId5616" Type="http://schemas.openxmlformats.org/officeDocument/2006/relationships/hyperlink" Target="https://www.caixa.gov.br/Downloads/sinapi-cadernos-tecnicos/SINAPI-CT-INSTALACOES-PREDIAIS-DE-ESGOTO-TUBOS-E-CONEXOES.pdf" TargetMode="External"/><Relationship Id="rId5617" Type="http://schemas.openxmlformats.org/officeDocument/2006/relationships/hyperlink" Target="https://www.caixa.gov.br/Downloads/sinapi-cadernos-tecnicos/SINAPI-CT-INSTALACOES-PREDIAIS-DE-ESGOTO-TUBOS-E-CONEXOES.pdf" TargetMode="External"/><Relationship Id="rId5618" Type="http://schemas.openxmlformats.org/officeDocument/2006/relationships/hyperlink" Target="https://www.caixa.gov.br/Downloads/sinapi-cadernos-tecnicos/SINAPI-CT-INSTALACOES-PREDIAIS-DE-ESGOTO-TUBOS-E-CONEXOES.pdf" TargetMode="External"/><Relationship Id="rId5619" Type="http://schemas.openxmlformats.org/officeDocument/2006/relationships/hyperlink" Target="https://www.caixa.gov.br/Downloads/sinapi-cadernos-tecnicos/SINAPI-CT-INSTALACOES-PREDIAIS-DE-ESGOTO-TUBOS-E-CONEXOES.pdf" TargetMode="External"/><Relationship Id="rId5620" Type="http://schemas.openxmlformats.org/officeDocument/2006/relationships/hyperlink" Target="https://www.caixa.gov.br/Downloads/sinapi-cadernos-tecnicos/SINAPI-CT-INSTALACOES-PREDIAIS-DE-ESGOTO-TUBOS-E-CONEXOES.pdf" TargetMode="External"/><Relationship Id="rId5621" Type="http://schemas.openxmlformats.org/officeDocument/2006/relationships/hyperlink" Target="https://www.caixa.gov.br/Downloads/sinapi-cadernos-tecnicos/SINAPI-CT-INSTALACOES-PREDIAIS-DE-ESGOTO-TUBOS-E-CONEXOES.pdf" TargetMode="External"/><Relationship Id="rId5622" Type="http://schemas.openxmlformats.org/officeDocument/2006/relationships/hyperlink" Target="https://www.caixa.gov.br/Downloads/sinapi-cadernos-tecnicos/SINAPI-CT-INSTALACOES-PREDIAIS-DE-ESGOTO-TUBOS-E-CONEXOES.pdf" TargetMode="External"/><Relationship Id="rId5623" Type="http://schemas.openxmlformats.org/officeDocument/2006/relationships/hyperlink" Target="https://www.caixa.gov.br/Downloads/sinapi-cadernos-tecnicos/SINAPI-CT-INSTALACOES-PREDIAIS-DE-ESGOTO-TUBOS-E-CONEXOES.pdf" TargetMode="External"/><Relationship Id="rId5624" Type="http://schemas.openxmlformats.org/officeDocument/2006/relationships/hyperlink" Target="https://www.caixa.gov.br/Downloads/sinapi-cadernos-tecnicos/SINAPI-CT-INSTALACOES-PREDIAIS-DE-ESGOTO-TUBOS-E-CONEXOES.pdf" TargetMode="External"/><Relationship Id="rId5625" Type="http://schemas.openxmlformats.org/officeDocument/2006/relationships/hyperlink" Target="https://www.caixa.gov.br/Downloads/sinapi-cadernos-tecnicos/SINAPI-CT-INSTALACOES-PREDIAIS-DE-ESGOTO-TUBOS-E-CONEXOES.pdf" TargetMode="External"/><Relationship Id="rId5626" Type="http://schemas.openxmlformats.org/officeDocument/2006/relationships/hyperlink" Target="https://www.caixa.gov.br/Downloads/sinapi-cadernos-tecnicos/SINAPI-CT-INSTALACOES-PREDIAIS-DE-ESGOTO-TUBOS-E-CONEXOES.pdf" TargetMode="External"/><Relationship Id="rId5627" Type="http://schemas.openxmlformats.org/officeDocument/2006/relationships/hyperlink" Target="https://www.caixa.gov.br/Downloads/sinapi-cadernos-tecnicos/SINAPI-CT-INSTALACOES-PREDIAIS-DE-ESGOTO-TUBOS-E-CONEXOES.pdf" TargetMode="External"/><Relationship Id="rId5628" Type="http://schemas.openxmlformats.org/officeDocument/2006/relationships/hyperlink" Target="https://www.caixa.gov.br/Downloads/sinapi-cadernos-tecnicos/SINAPI-CT-INSTALACOES-PREDIAIS-DE-ESGOTO-TUBOS-E-CONEXOES.pdf" TargetMode="External"/><Relationship Id="rId5629" Type="http://schemas.openxmlformats.org/officeDocument/2006/relationships/hyperlink" Target="https://www.caixa.gov.br/Downloads/sinapi-cadernos-tecnicos/SINAPI-CT-INSTALACOES-PREDIAIS-DE-ESGOTO-TUBOS-E-CONEXOES.pdf" TargetMode="External"/><Relationship Id="rId5630" Type="http://schemas.openxmlformats.org/officeDocument/2006/relationships/hyperlink" Target="https://www.caixa.gov.br/Downloads/sinapi-cadernos-tecnicos/SINAPI-CT-INSTALACOES-PREDIAIS-DE-ESGOTO-TUBOS-E-CONEXOES.pdf" TargetMode="External"/><Relationship Id="rId5631" Type="http://schemas.openxmlformats.org/officeDocument/2006/relationships/hyperlink" Target="https://www.caixa.gov.br/Downloads/sinapi-cadernos-tecnicos/SINAPI-CT-INSTALACOES-PREDIAIS-DE-ESGOTO-TUBOS-E-CONEXOES.pdf" TargetMode="External"/><Relationship Id="rId5632" Type="http://schemas.openxmlformats.org/officeDocument/2006/relationships/hyperlink" Target="https://www.caixa.gov.br/Downloads/sinapi-cadernos-tecnicos/SINAPI-CT-INSTALACOES-PREDIAIS-DE-ESGOTO-TUBOS-E-CONEXOES.pdf" TargetMode="External"/><Relationship Id="rId5633" Type="http://schemas.openxmlformats.org/officeDocument/2006/relationships/hyperlink" Target="https://www.caixa.gov.br/Downloads/sinapi-cadernos-tecnicos/SINAPI-CT-INSTALACOES-PREDIAIS-DE-ESGOTO-TUBOS-E-CONEXOES.pdf" TargetMode="External"/><Relationship Id="rId5634" Type="http://schemas.openxmlformats.org/officeDocument/2006/relationships/hyperlink" Target="https://www.caixa.gov.br/Downloads/sinapi-cadernos-tecnicos/SINAPI-CT-INSTALACOES-PREDIAIS-DE-ESGOTO-TUBOS-E-CONEXOES.pdf" TargetMode="External"/><Relationship Id="rId5635" Type="http://schemas.openxmlformats.org/officeDocument/2006/relationships/hyperlink" Target="https://www.caixa.gov.br/Downloads/sinapi-cadernos-tecnicos/SINAPI-CT-INSTALACOES-PREDIAIS-DE-ESGOTO-TUBOS-E-CONEXOES.pdf" TargetMode="External"/><Relationship Id="rId5636" Type="http://schemas.openxmlformats.org/officeDocument/2006/relationships/hyperlink" Target="https://www.caixa.gov.br/Downloads/sinapi-cadernos-tecnicos/SINAPI-CT-INSTALACOES-PREDIAIS-DE-ESGOTO-TUBOS-E-CONEXOES.pdf" TargetMode="External"/><Relationship Id="rId5637" Type="http://schemas.openxmlformats.org/officeDocument/2006/relationships/hyperlink" Target="https://www.caixa.gov.br/Downloads/sinapi-cadernos-tecnicos/SINAPI-CT-INSTALACOES-PREDIAIS-DE-ESGOTO-TUBOS-E-CONEXOES.pdf" TargetMode="External"/><Relationship Id="rId5638" Type="http://schemas.openxmlformats.org/officeDocument/2006/relationships/hyperlink" Target="https://www.caixa.gov.br/Downloads/sinapi-cadernos-tecnicos/SINAPI-CT-INSTALACOES-PREDIAIS-DE-ESGOTO-TUBOS-E-CONEXOES.pdf" TargetMode="External"/><Relationship Id="rId5639" Type="http://schemas.openxmlformats.org/officeDocument/2006/relationships/hyperlink" Target="https://www.caixa.gov.br/Downloads/sinapi-cadernos-tecnicos/SINAPI-CT-INSTALACOES-PREDIAIS-DE-ESGOTO-TUBOS-E-CONEXOES.pdf" TargetMode="External"/><Relationship Id="rId5640" Type="http://schemas.openxmlformats.org/officeDocument/2006/relationships/hyperlink" Target="https://www.caixa.gov.br/Downloads/sinapi-cadernos-tecnicos/SINAPI-CT-INSTALACOES-PREDIAIS-DE-ESGOTO-TUBOS-E-CONEXOES.pdf" TargetMode="External"/><Relationship Id="rId5641" Type="http://schemas.openxmlformats.org/officeDocument/2006/relationships/hyperlink" Target="https://www.caixa.gov.br/Downloads/sinapi-cadernos-tecnicos/SINAPI-CT-INSTALACOES-PREDIAIS-DE-ESGOTO-TUBOS-E-CONEXOES.pdf" TargetMode="External"/><Relationship Id="rId5642" Type="http://schemas.openxmlformats.org/officeDocument/2006/relationships/hyperlink" Target="https://www.caixa.gov.br/Downloads/sinapi-cadernos-tecnicos/SINAPI-CT-INSTALACOES-PREDIAIS-DE-ESGOTO-TUBOS-E-CONEXOES.pdf" TargetMode="External"/><Relationship Id="rId5643" Type="http://schemas.openxmlformats.org/officeDocument/2006/relationships/hyperlink" Target="https://www.caixa.gov.br/Downloads/sinapi-cadernos-tecnicos/SINAPI-CT-INSTALACOES-PREDIAIS-DE-ESGOTO-TUBOS-E-CONEXOES.pdf" TargetMode="External"/><Relationship Id="rId5644" Type="http://schemas.openxmlformats.org/officeDocument/2006/relationships/hyperlink" Target="https://www.caixa.gov.br/Downloads/sinapi-cadernos-tecnicos/SINAPI-CT-INSTALACOES-PREDIAIS-DE-ESGOTO-TUBOS-E-CONEXOES.pdf" TargetMode="External"/><Relationship Id="rId5645" Type="http://schemas.openxmlformats.org/officeDocument/2006/relationships/hyperlink" Target="https://www.caixa.gov.br/Downloads/sinapi-cadernos-tecnicos/SINAPI-CT-INSTALACOES-PREDIAIS-DE-ESGOTO-TUBOS-E-CONEXOES.pdf" TargetMode="External"/><Relationship Id="rId5646" Type="http://schemas.openxmlformats.org/officeDocument/2006/relationships/hyperlink" Target="https://www.caixa.gov.br/Downloads/sinapi-cadernos-tecnicos/SINAPI-CT-INSTALACOES-PREDIAIS-DE-ESGOTO-TUBOS-E-CONEXOES.pdf" TargetMode="External"/><Relationship Id="rId5647" Type="http://schemas.openxmlformats.org/officeDocument/2006/relationships/hyperlink" Target="https://www.caixa.gov.br/Downloads/sinapi-cadernos-tecnicos/SINAPI-CT-INSTALACOES-PREDIAIS-DE-ESGOTO-TUBOS-E-CONEXOES.pdf" TargetMode="External"/><Relationship Id="rId5648" Type="http://schemas.openxmlformats.org/officeDocument/2006/relationships/hyperlink" Target="https://www.caixa.gov.br/Downloads/sinapi-cadernos-tecnicos/SINAPI-CT-INSTALACOES-PREDIAIS-DE-ESGOTO-TUBOS-E-CONEXOES.pdf" TargetMode="External"/><Relationship Id="rId5649" Type="http://schemas.openxmlformats.org/officeDocument/2006/relationships/hyperlink" Target="https://www.caixa.gov.br/Downloads/sinapi-cadernos-tecnicos/SINAPI-CT-INSTALACOES-PREDIAIS-DE-ESGOTO-TUBOS-E-CONEXOES.pdf" TargetMode="External"/><Relationship Id="rId5650" Type="http://schemas.openxmlformats.org/officeDocument/2006/relationships/hyperlink" Target="https://www.caixa.gov.br/Downloads/sinapi-cadernos-tecnicos/SINAPI-CT-INSTALACOES-PREDIAIS-DE-ESGOTO-TUBOS-E-CONEXOES.pdf" TargetMode="External"/><Relationship Id="rId5651" Type="http://schemas.openxmlformats.org/officeDocument/2006/relationships/hyperlink" Target="https://www.caixa.gov.br/Downloads/sinapi-cadernos-tecnicos/SINAPI-CT-INSTALACOES-PREDIAIS-DE-ESGOTO-TUBOS-E-CONEXOES.pdf" TargetMode="External"/><Relationship Id="rId5652" Type="http://schemas.openxmlformats.org/officeDocument/2006/relationships/hyperlink" Target="https://www.caixa.gov.br/Downloads/sinapi-cadernos-tecnicos/SINAPI-CT-INSTALACOES-PREDIAIS-DE-ESGOTO-TUBOS-E-CONEXOES.pdf" TargetMode="External"/><Relationship Id="rId5653" Type="http://schemas.openxmlformats.org/officeDocument/2006/relationships/hyperlink" Target="https://www.caixa.gov.br/Downloads/sinapi-cadernos-tecnicos/SINAPI-CT-INSTALACOES-PREDIAIS-DE-ESGOTO-TUBOS-E-CONEXOES.pdf" TargetMode="External"/><Relationship Id="rId5654" Type="http://schemas.openxmlformats.org/officeDocument/2006/relationships/hyperlink" Target="https://www.caixa.gov.br/Downloads/sinapi-cadernos-tecnicos/SINAPI-CT-INSTALACOES-PREDIAIS-DE-ESGOTO-TUBOS-E-CONEXOES.pdf" TargetMode="External"/><Relationship Id="rId5655" Type="http://schemas.openxmlformats.org/officeDocument/2006/relationships/hyperlink" Target="https://www.caixa.gov.br/Downloads/sinapi-cadernos-tecnicos/SINAPI-CT-INSTALACOES-PREDIAIS-DE-ESGOTO-TUBOS-E-CONEXOES.pdf" TargetMode="External"/><Relationship Id="rId5656" Type="http://schemas.openxmlformats.org/officeDocument/2006/relationships/hyperlink" Target="https://www.caixa.gov.br/Downloads/sinapi-cadernos-tecnicos/SINAPI-CT-INSTALACOES-PREDIAIS-DE-ESGOTO-TUBOS-E-CONEXOES.pdf" TargetMode="External"/><Relationship Id="rId5657" Type="http://schemas.openxmlformats.org/officeDocument/2006/relationships/hyperlink" Target="https://www.caixa.gov.br/Downloads/sinapi-cadernos-tecnicos/SINAPI-CT-INSTALACOES-PREDIAIS-DE-ESGOTO-TUBOS-E-CONEXOES.pdf" TargetMode="External"/><Relationship Id="rId5658" Type="http://schemas.openxmlformats.org/officeDocument/2006/relationships/hyperlink" Target="https://www.caixa.gov.br/Downloads/sinapi-cadernos-tecnicos/SINAPI-CT-INSTALACOES-PREDIAIS-DE-ESGOTO-TUBOS-E-CONEXOES.pdf" TargetMode="External"/><Relationship Id="rId5659" Type="http://schemas.openxmlformats.org/officeDocument/2006/relationships/hyperlink" Target="https://www.caixa.gov.br/Downloads/sinapi-cadernos-tecnicos/SINAPI-CT-INSTALACOES-PREDIAIS-DE-ESGOTO-TUBOS-E-CONEXOES.pdf" TargetMode="External"/><Relationship Id="rId5660" Type="http://schemas.openxmlformats.org/officeDocument/2006/relationships/hyperlink" Target="https://www.caixa.gov.br/Downloads/sinapi-cadernos-tecnicos/SINAPI-CT-INSTALACOES-PREDIAIS-DE-ESGOTO-TUBOS-E-CONEXOES.pdf" TargetMode="External"/><Relationship Id="rId5661" Type="http://schemas.openxmlformats.org/officeDocument/2006/relationships/hyperlink" Target="https://www.caixa.gov.br/Downloads/sinapi-cadernos-tecnicos/SINAPI-CT-INSTALACOES-PREDIAIS-DE-ESGOTO-TUBOS-E-CONEXOES.pdf" TargetMode="External"/><Relationship Id="rId5662" Type="http://schemas.openxmlformats.org/officeDocument/2006/relationships/hyperlink" Target="https://www.caixa.gov.br/Downloads/sinapi-cadernos-tecnicos/SINAPI-CT-INSTALACOES-PREDIAIS-DE-ESGOTO-TUBOS-E-CONEXOES.pdf" TargetMode="External"/><Relationship Id="rId5663" Type="http://schemas.openxmlformats.org/officeDocument/2006/relationships/hyperlink" Target="https://www.caixa.gov.br/Downloads/sinapi-cadernos-tecnicos/SINAPI-CT-INSTALACOES-PREDIAIS-DE-ESGOTO-TUBOS-E-CONEXOES.pdf" TargetMode="External"/><Relationship Id="rId5664" Type="http://schemas.openxmlformats.org/officeDocument/2006/relationships/hyperlink" Target="https://www.caixa.gov.br/Downloads/sinapi-cadernos-tecnicos/SINAPI-CT-INSTALACOES-PREDIAIS-DE-ESGOTO-TUBOS-E-CONEXOES.pdf" TargetMode="External"/><Relationship Id="rId5665" Type="http://schemas.openxmlformats.org/officeDocument/2006/relationships/hyperlink" Target="https://www.caixa.gov.br/Downloads/sinapi-cadernos-tecnicos/SINAPI-CT-INSTALACOES-PREDIAIS-DE-ESGOTO-TUBOS-E-CONEXOES.pdf" TargetMode="External"/><Relationship Id="rId5666" Type="http://schemas.openxmlformats.org/officeDocument/2006/relationships/hyperlink" Target="https://www.caixa.gov.br/Downloads/sinapi-cadernos-tecnicos/SINAPI-CT-INSTALACOES-PREDIAIS-DE-ESGOTO-TUBOS-E-CONEXOES.pdf" TargetMode="External"/><Relationship Id="rId5667" Type="http://schemas.openxmlformats.org/officeDocument/2006/relationships/hyperlink" Target="https://www.caixa.gov.br/Downloads/sinapi-cadernos-tecnicos/SINAPI-CT-INSTALACOES-PREDIAIS-DE-ESGOTO-TUBOS-E-CONEXOES.pdf" TargetMode="External"/><Relationship Id="rId5668" Type="http://schemas.openxmlformats.org/officeDocument/2006/relationships/hyperlink" Target="https://www.caixa.gov.br/Downloads/sinapi-cadernos-tecnicos/SINAPI-CT-INSTALACOES-PREDIAIS-DE-ESGOTO-TUBOS-E-CONEXOES.pdf" TargetMode="External"/><Relationship Id="rId5669" Type="http://schemas.openxmlformats.org/officeDocument/2006/relationships/hyperlink" Target="https://www.caixa.gov.br/Downloads/sinapi-cadernos-tecnicos/SINAPI-CT-INSTALACOES-PREDIAIS-DE-ESGOTO-TUBOS-E-CONEXOES.pdf" TargetMode="External"/><Relationship Id="rId5670" Type="http://schemas.openxmlformats.org/officeDocument/2006/relationships/hyperlink" Target="https://www.caixa.gov.br/Downloads/sinapi-cadernos-tecnicos/SINAPI-CT-INSTALACOES-PREDIAIS-DE-ESGOTO-TUBOS-E-CONEXOES.pdf" TargetMode="External"/><Relationship Id="rId5671" Type="http://schemas.openxmlformats.org/officeDocument/2006/relationships/hyperlink" Target="https://www.caixa.gov.br/Downloads/sinapi-cadernos-tecnicos/SINAPI-CT-INSTALACOES-PREDIAIS-DE-ESGOTO-TUBOS-E-CONEXOES.pdf" TargetMode="External"/><Relationship Id="rId5672" Type="http://schemas.openxmlformats.org/officeDocument/2006/relationships/hyperlink" Target="https://www.caixa.gov.br/Downloads/sinapi-cadernos-tecnicos/SINAPI-CT-INSTALACOES-PREDIAIS-DE-ESGOTO-TUBOS-E-CONEXOES.pdf" TargetMode="External"/><Relationship Id="rId5673" Type="http://schemas.openxmlformats.org/officeDocument/2006/relationships/hyperlink" Target="https://www.caixa.gov.br/Downloads/sinapi-cadernos-tecnicos/SINAPI-CT-INSTALACOES-PREDIAIS-DE-ESGOTO-TUBOS-E-CONEXOES.pdf" TargetMode="External"/><Relationship Id="rId5674" Type="http://schemas.openxmlformats.org/officeDocument/2006/relationships/hyperlink" Target="https://www.caixa.gov.br/Downloads/sinapi-cadernos-tecnicos/SINAPI-CT-INSTALACOES-PREDIAIS-DE-ESGOTO-TUBOS-E-CONEXOES.pdf" TargetMode="External"/><Relationship Id="rId5675" Type="http://schemas.openxmlformats.org/officeDocument/2006/relationships/hyperlink" Target="https://www.caixa.gov.br/Downloads/sinapi-cadernos-tecnicos/SINAPI-CT-INSTALACOES-PREDIAIS-DE-ESGOTO-TUBOS-E-CONEXOES.pdf" TargetMode="External"/><Relationship Id="rId5676" Type="http://schemas.openxmlformats.org/officeDocument/2006/relationships/hyperlink" Target="https://www.caixa.gov.br/Downloads/sinapi-cadernos-tecnicos/SINAPI-CT-INSTALACOES-PREDIAIS-DE-ESGOTO-TUBOS-E-CONEXOES.pdf" TargetMode="External"/><Relationship Id="rId5677" Type="http://schemas.openxmlformats.org/officeDocument/2006/relationships/hyperlink" Target="https://www.caixa.gov.br/Downloads/sinapi-cadernos-tecnicos/SINAPI-CT-INSTALACOES-PREDIAIS-DE-ESGOTO-TUBOS-E-CONEXOES.pdf" TargetMode="External"/><Relationship Id="rId5678" Type="http://schemas.openxmlformats.org/officeDocument/2006/relationships/hyperlink" Target="https://www.caixa.gov.br/Downloads/sinapi-cadernos-tecnicos/SINAPI-CT-INSTALACOES-PREDIAIS-DE-ESGOTO-TUBOS-E-CONEXOES.pdf" TargetMode="External"/><Relationship Id="rId5679" Type="http://schemas.openxmlformats.org/officeDocument/2006/relationships/hyperlink" Target="https://www.caixa.gov.br/Downloads/sinapi-cadernos-tecnicos/SINAPI-CT-INSTALACOES-PREDIAIS-DE-ESGOTO-TUBOS-E-CONEXOES.pdf" TargetMode="External"/><Relationship Id="rId5680" Type="http://schemas.openxmlformats.org/officeDocument/2006/relationships/hyperlink" Target="https://www.caixa.gov.br/Downloads/sinapi-cadernos-tecnicos/SINAPI-CT-INSTALACOES-PREDIAIS-DE-ESGOTO-TUBOS-E-CONEXOES.pdf" TargetMode="External"/><Relationship Id="rId5681" Type="http://schemas.openxmlformats.org/officeDocument/2006/relationships/hyperlink" Target="https://www.caixa.gov.br/Downloads/sinapi-cadernos-tecnicos/SINAPI-CT-INSTALACOES-PREDIAIS-DE-ESGOTO-TUBOS-E-CONEXOES.pdf" TargetMode="External"/><Relationship Id="rId5682" Type="http://schemas.openxmlformats.org/officeDocument/2006/relationships/hyperlink" Target="https://www.caixa.gov.br/Downloads/sinapi-cadernos-tecnicos/SINAPI-CT-INSTALACOES-PREDIAIS-DE-ESGOTO-TUBOS-E-CONEXOES.pdf" TargetMode="External"/><Relationship Id="rId5683" Type="http://schemas.openxmlformats.org/officeDocument/2006/relationships/hyperlink" Target="https://www.caixa.gov.br/Downloads/sinapi-cadernos-tecnicos/SINAPI-CT-INSTALACOES-PREDIAIS-DE-ESGOTO-TUBOS-E-CONEXOES.pdf" TargetMode="External"/><Relationship Id="rId5684" Type="http://schemas.openxmlformats.org/officeDocument/2006/relationships/hyperlink" Target="https://www.caixa.gov.br/Downloads/sinapi-cadernos-tecnicos/SINAPI-CT-INSTALACOES-PREDIAIS-DE-ESGOTO-TUBOS-E-CONEXOES.pdf" TargetMode="External"/><Relationship Id="rId5685" Type="http://schemas.openxmlformats.org/officeDocument/2006/relationships/hyperlink" Target="https://www.caixa.gov.br/Downloads/sinapi-cadernos-tecnicos/SINAPI-CT-INSTALACOES-PREDIAIS-DE-ESGOTO-TUBOS-E-CONEXOES.pdf" TargetMode="External"/><Relationship Id="rId5686" Type="http://schemas.openxmlformats.org/officeDocument/2006/relationships/hyperlink" Target="https://www.caixa.gov.br/Downloads/sinapi-cadernos-tecnicos/SINAPI-CT-INSTALACOES-PREDIAIS-DE-ESGOTO-TUBOS-E-CONEXOES.pdf" TargetMode="External"/><Relationship Id="rId5687" Type="http://schemas.openxmlformats.org/officeDocument/2006/relationships/hyperlink" Target="https://www.caixa.gov.br/Downloads/sinapi-cadernos-tecnicos/SINAPI-CT-INSTALACOES-PREDIAIS-DE-ESGOTO-TUBOS-E-CONEXOES.pdf" TargetMode="External"/><Relationship Id="rId5688" Type="http://schemas.openxmlformats.org/officeDocument/2006/relationships/hyperlink" Target="https://www.caixa.gov.br/Downloads/sinapi-cadernos-tecnicos/SINAPI-CT-INSTALACOES-PREDIAIS-DE-ESGOTO-TUBOS-E-CONEXOES.pdf" TargetMode="External"/><Relationship Id="rId5689" Type="http://schemas.openxmlformats.org/officeDocument/2006/relationships/hyperlink" Target="https://www.caixa.gov.br/Downloads/sinapi-cadernos-tecnicos/SINAPI-CT-INSTALACOES-PREDIAIS-DE-ESGOTO-TUBOS-E-CONEXOES.pdf" TargetMode="External"/><Relationship Id="rId5690" Type="http://schemas.openxmlformats.org/officeDocument/2006/relationships/hyperlink" Target="https://www.caixa.gov.br/Downloads/sinapi-cadernos-tecnicos/SINAPI-CT-INSTALACOES-PREDIAIS-DE-ESGOTO-TUBOS-E-CONEXOES.pdf" TargetMode="External"/><Relationship Id="rId5691" Type="http://schemas.openxmlformats.org/officeDocument/2006/relationships/hyperlink" Target="https://www.caixa.gov.br/Downloads/sinapi-cadernos-tecnicos/SINAPI-CT-INSTALACOES-PREDIAIS-DE-ESGOTO-TUBOS-E-CONEXOES.pdf" TargetMode="External"/><Relationship Id="rId5692" Type="http://schemas.openxmlformats.org/officeDocument/2006/relationships/hyperlink" Target="https://www.caixa.gov.br/Downloads/sinapi-cadernos-tecnicos/SINAPI-CT-INSTALACOES-PREDIAIS-DE-ESGOTO-TUBOS-E-CONEXOES.pdf" TargetMode="External"/><Relationship Id="rId5693" Type="http://schemas.openxmlformats.org/officeDocument/2006/relationships/hyperlink" Target="https://www.caixa.gov.br/Downloads/sinapi-cadernos-tecnicos/SINAPI-CT-INSTALACOES-PREDIAIS-DE-ESGOTO-TUBOS-E-CONEXOES.pdf" TargetMode="External"/><Relationship Id="rId5694" Type="http://schemas.openxmlformats.org/officeDocument/2006/relationships/hyperlink" Target="https://www.caixa.gov.br/Downloads/sinapi-cadernos-tecnicos/SINAPI-CT-INSTALACOES-PREDIAIS-DE-ESGOTO-TUBOS-E-CONEXOES.pdf" TargetMode="External"/><Relationship Id="rId5695" Type="http://schemas.openxmlformats.org/officeDocument/2006/relationships/hyperlink" Target="https://www.caixa.gov.br/Downloads/sinapi-cadernos-tecnicos/SINAPI-CT-INSTALACOES-PREDIAIS-DE-ESGOTO-TUBOS-E-CONEXOES.pdf" TargetMode="External"/><Relationship Id="rId5696" Type="http://schemas.openxmlformats.org/officeDocument/2006/relationships/hyperlink" Target="https://www.caixa.gov.br/Downloads/sinapi-cadernos-tecnicos/SINAPI-CT-INSTALACOES-PREDIAIS-DE-ESGOTO-TUBOS-E-CONEXOES.pdf" TargetMode="External"/><Relationship Id="rId5697" Type="http://schemas.openxmlformats.org/officeDocument/2006/relationships/hyperlink" Target="https://www.caixa.gov.br/Downloads/sinapi-cadernos-tecnicos/SINAPI-CT-INSTALACOES-PREDIAIS-DE-ESGOTO-TUBOS-E-CONEXOES.pdf" TargetMode="External"/><Relationship Id="rId5698" Type="http://schemas.openxmlformats.org/officeDocument/2006/relationships/hyperlink" Target="https://www.caixa.gov.br/Downloads/sinapi-cadernos-tecnicos/SINAPI-CT-INSTALACOES-PREDIAIS-DE-ESGOTO-TUBOS-E-CONEXOES.pdf" TargetMode="External"/><Relationship Id="rId5699" Type="http://schemas.openxmlformats.org/officeDocument/2006/relationships/hyperlink" Target="https://www.caixa.gov.br/Downloads/sinapi-cadernos-tecnicos/SINAPI-CT-INSTALACOES-PREDIAIS-DE-ESGOTO-TUBOS-E-CONEXOES.pdf" TargetMode="External"/><Relationship Id="rId5700" Type="http://schemas.openxmlformats.org/officeDocument/2006/relationships/hyperlink" Target="https://www.caixa.gov.br/Downloads/sinapi-cadernos-tecnicos/SINAPI-CT-INSTALACOES-PREDIAIS-DE-ESGOTO-TUBOS-E-CONEXOES.pdf" TargetMode="External"/><Relationship Id="rId5701" Type="http://schemas.openxmlformats.org/officeDocument/2006/relationships/hyperlink" Target="https://www.caixa.gov.br/Downloads/sinapi-cadernos-tecnicos/SINAPI-CT-INSTALACOES-PREDIAIS-DE-ESGOTO-TUBOS-E-CONEXOES.pdf" TargetMode="External"/><Relationship Id="rId5702" Type="http://schemas.openxmlformats.org/officeDocument/2006/relationships/hyperlink" Target="https://www.caixa.gov.br/Downloads/sinapi-cadernos-tecnicos/SINAPI-CT-INSTALACOES-PREDIAIS-DE-ESGOTO-TUBOS-E-CONEXOES.pdf" TargetMode="External"/><Relationship Id="rId5703" Type="http://schemas.openxmlformats.org/officeDocument/2006/relationships/hyperlink" Target="https://www.caixa.gov.br/Downloads/sinapi-cadernos-tecnicos/SINAPI-CT-INSTALACOES-PREDIAIS-DE-ESGOTO-TUBOS-E-CONEXOES.pdf" TargetMode="External"/><Relationship Id="rId5704" Type="http://schemas.openxmlformats.org/officeDocument/2006/relationships/hyperlink" Target="https://www.caixa.gov.br/Downloads/sinapi-cadernos-tecnicos/SINAPI-CT-INSTALACOES-PREDIAIS-DE-AGUA-FRIA-EM-PVC.pdf" TargetMode="External"/><Relationship Id="rId5705" Type="http://schemas.openxmlformats.org/officeDocument/2006/relationships/hyperlink" Target="https://www.caixa.gov.br/Downloads/sinapi-cadernos-tecnicos/SINAPI-CT-INSTALACOES-PREDIAIS-DE-AGUA-FRIA-EM-PVC.pdf" TargetMode="External"/><Relationship Id="rId5706" Type="http://schemas.openxmlformats.org/officeDocument/2006/relationships/hyperlink" Target="https://www.caixa.gov.br/Downloads/sinapi-cadernos-tecnicos/SINAPI-CT-INSTALACOES-PREDIAIS-DE-AGUA-FRIA-EM-PVC.pdf" TargetMode="External"/><Relationship Id="rId5707" Type="http://schemas.openxmlformats.org/officeDocument/2006/relationships/hyperlink" Target="https://www.caixa.gov.br/Downloads/sinapi-cadernos-tecnicos/SINAPI-CT-INSTALACOES-PREDIAIS-DE-AGUA-FRIA-EM-PVC.pdf" TargetMode="External"/><Relationship Id="rId5708" Type="http://schemas.openxmlformats.org/officeDocument/2006/relationships/hyperlink" Target="https://www.caixa.gov.br/Downloads/sinapi-cadernos-tecnicos/SINAPI-CT-INSTALACOES-PREDIAIS-DE-AGUA-FRIA-EM-PVC.pdf" TargetMode="External"/><Relationship Id="rId5709" Type="http://schemas.openxmlformats.org/officeDocument/2006/relationships/hyperlink" Target="https://www.caixa.gov.br/Downloads/sinapi-cadernos-tecnicos/SINAPI-CT-INSTALACOES-PREDIAIS-DE-AGUA-FRIA-EM-PVC.pdf" TargetMode="External"/><Relationship Id="rId5710" Type="http://schemas.openxmlformats.org/officeDocument/2006/relationships/hyperlink" Target="https://www.caixa.gov.br/Downloads/sinapi-cadernos-tecnicos/SINAPI-CT-INSTALACOES-PREDIAIS-DE-AGUA-FRIA-EM-PVC.pdf" TargetMode="External"/><Relationship Id="rId5711" Type="http://schemas.openxmlformats.org/officeDocument/2006/relationships/hyperlink" Target="https://www.caixa.gov.br/Downloads/sinapi-cadernos-tecnicos/SINAPI-CT-INSTALACOES-PREDIAIS-DE-AGUA-FRIA-EM-PVC.pdf" TargetMode="External"/><Relationship Id="rId5712" Type="http://schemas.openxmlformats.org/officeDocument/2006/relationships/hyperlink" Target="https://www.caixa.gov.br/Downloads/sinapi-cadernos-tecnicos/SINAPI-CT-INSTALACOES-PREDIAIS-DE-AGUA-FRIA-EM-PVC.pdf" TargetMode="External"/><Relationship Id="rId5713" Type="http://schemas.openxmlformats.org/officeDocument/2006/relationships/hyperlink" Target="https://www.caixa.gov.br/Downloads/sinapi-cadernos-tecnicos/SINAPI-CT-INSTALACOES-PREDIAIS-DE-AGUA-FRIA-EM-PVC.pdf" TargetMode="External"/><Relationship Id="rId5714" Type="http://schemas.openxmlformats.org/officeDocument/2006/relationships/hyperlink" Target="https://www.caixa.gov.br/Downloads/sinapi-cadernos-tecnicos/SINAPI-CT-INSTALACOES-PREDIAIS-DE-AGUA-FRIA-EM-PVC.pdf" TargetMode="External"/><Relationship Id="rId5715" Type="http://schemas.openxmlformats.org/officeDocument/2006/relationships/hyperlink" Target="https://www.caixa.gov.br/Downloads/sinapi-cadernos-tecnicos/SINAPI-CT-INSTALACOES-PREDIAIS-DE-AGUA-FRIA-EM-PVC.pdf" TargetMode="External"/><Relationship Id="rId5716" Type="http://schemas.openxmlformats.org/officeDocument/2006/relationships/hyperlink" Target="https://www.caixa.gov.br/Downloads/sinapi-cadernos-tecnicos/SINAPI-CT-INSTALACOES-PREDIAIS-DE-AGUA-FRIA-EM-PVC.pdf" TargetMode="External"/><Relationship Id="rId5717" Type="http://schemas.openxmlformats.org/officeDocument/2006/relationships/hyperlink" Target="https://www.caixa.gov.br/Downloads/sinapi-cadernos-tecnicos/SINAPI-CT-INSTALACOES-PREDIAIS-DE-AGUA-FRIA-EM-PVC.pdf" TargetMode="External"/><Relationship Id="rId5718" Type="http://schemas.openxmlformats.org/officeDocument/2006/relationships/hyperlink" Target="https://www.caixa.gov.br/Downloads/sinapi-cadernos-tecnicos/SINAPI-CT-INSTALACOES-PREDIAIS-DE-AGUA-FRIA-EM-PVC.pdf" TargetMode="External"/><Relationship Id="rId5719" Type="http://schemas.openxmlformats.org/officeDocument/2006/relationships/hyperlink" Target="https://www.caixa.gov.br/Downloads/sinapi-cadernos-tecnicos/SINAPI-CT-INSTALACOES-PREDIAIS-DE-AGUA-FRIA-EM-PVC.pdf" TargetMode="External"/><Relationship Id="rId5720" Type="http://schemas.openxmlformats.org/officeDocument/2006/relationships/hyperlink" Target="https://www.caixa.gov.br/Downloads/sinapi-cadernos-tecnicos/SINAPI-CT-INSTALACOES-PREDIAIS-DE-AGUA-FRIA-EM-PVC.pdf" TargetMode="External"/><Relationship Id="rId5721" Type="http://schemas.openxmlformats.org/officeDocument/2006/relationships/hyperlink" Target="https://www.caixa.gov.br/Downloads/sinapi-cadernos-tecnicos/SINAPI-CT-INSTALACOES-PREDIAIS-DE-AGUA-FRIA-EM-PVC.pdf" TargetMode="External"/><Relationship Id="rId5722" Type="http://schemas.openxmlformats.org/officeDocument/2006/relationships/hyperlink" Target="https://www.caixa.gov.br/Downloads/sinapi-cadernos-tecnicos/SINAPI-CT-INSTALACOES-PREDIAIS-DE-AGUA-FRIA-EM-PVC.pdf" TargetMode="External"/><Relationship Id="rId5723" Type="http://schemas.openxmlformats.org/officeDocument/2006/relationships/hyperlink" Target="https://www.caixa.gov.br/Downloads/sinapi-cadernos-tecnicos/SINAPI-CT-INSTALACOES-PREDIAIS-DE-AGUA-FRIA-EM-PVC.pdf" TargetMode="External"/><Relationship Id="rId5724" Type="http://schemas.openxmlformats.org/officeDocument/2006/relationships/hyperlink" Target="https://www.caixa.gov.br/Downloads/sinapi-cadernos-tecnicos/SINAPI-CT-INSTALACOES-PREDIAIS-DE-AGUA-FRIA-EM-PVC.pdf" TargetMode="External"/><Relationship Id="rId5725" Type="http://schemas.openxmlformats.org/officeDocument/2006/relationships/hyperlink" Target="https://www.caixa.gov.br/Downloads/sinapi-cadernos-tecnicos/SINAPI-CT-INSTALACOES-PREDIAIS-DE-AGUA-FRIA-EM-PVC.pdf" TargetMode="External"/><Relationship Id="rId5726" Type="http://schemas.openxmlformats.org/officeDocument/2006/relationships/hyperlink" Target="https://www.caixa.gov.br/Downloads/sinapi-cadernos-tecnicos/SINAPI-CT-INSTALACOES-PREDIAIS-DE-AGUA-FRIA-EM-PVC.pdf" TargetMode="External"/><Relationship Id="rId5727" Type="http://schemas.openxmlformats.org/officeDocument/2006/relationships/hyperlink" Target="https://www.caixa.gov.br/Downloads/sinapi-cadernos-tecnicos/SINAPI-CT-INSTALACOES-PREDIAIS-DE-AGUA-FRIA-EM-PVC.pdf" TargetMode="External"/><Relationship Id="rId5728" Type="http://schemas.openxmlformats.org/officeDocument/2006/relationships/hyperlink" Target="https://www.caixa.gov.br/Downloads/sinapi-cadernos-tecnicos/SINAPI-CT-INSTALACOES-PREDIAIS-DE-AGUA-FRIA-EM-PVC.pdf" TargetMode="External"/><Relationship Id="rId5729" Type="http://schemas.openxmlformats.org/officeDocument/2006/relationships/hyperlink" Target="https://www.caixa.gov.br/Downloads/sinapi-cadernos-tecnicos/SINAPI-CT-INSTALACOES-PREDIAIS-DE-AGUA-FRIA-EM-PVC.pdf" TargetMode="External"/><Relationship Id="rId5730" Type="http://schemas.openxmlformats.org/officeDocument/2006/relationships/hyperlink" Target="https://www.caixa.gov.br/Downloads/sinapi-cadernos-tecnicos/SINAPI-CT-INSTALACOES-PREDIAIS-DE-AGUA-FRIA-EM-PVC.pdf" TargetMode="External"/><Relationship Id="rId5731" Type="http://schemas.openxmlformats.org/officeDocument/2006/relationships/hyperlink" Target="https://www.caixa.gov.br/Downloads/sinapi-cadernos-tecnicos/SINAPI-CT-INSTALACOES-PREDIAIS-DE-AGUA-FRIA-EM-PVC.pdf" TargetMode="External"/><Relationship Id="rId5732" Type="http://schemas.openxmlformats.org/officeDocument/2006/relationships/hyperlink" Target="https://www.caixa.gov.br/Downloads/sinapi-cadernos-tecnicos/SINAPI-CT-INSTALACOES-PREDIAIS-DE-AGUA-FRIA-EM-PVC.pdf" TargetMode="External"/><Relationship Id="rId5733" Type="http://schemas.openxmlformats.org/officeDocument/2006/relationships/hyperlink" Target="https://www.caixa.gov.br/Downloads/sinapi-cadernos-tecnicos/SINAPI-CT-INSTALACOES-PREDIAIS-DE-AGUA-FRIA-EM-PVC.pdf" TargetMode="External"/><Relationship Id="rId5734" Type="http://schemas.openxmlformats.org/officeDocument/2006/relationships/hyperlink" Target="https://www.caixa.gov.br/Downloads/sinapi-cadernos-tecnicos/SINAPI-CT-INSTALACOES-PREDIAIS-DE-AGUA-FRIA-EM-PVC.pdf" TargetMode="External"/><Relationship Id="rId5735" Type="http://schemas.openxmlformats.org/officeDocument/2006/relationships/hyperlink" Target="https://www.caixa.gov.br/Downloads/sinapi-cadernos-tecnicos/SINAPI-CT-INSTALACOES-PREDIAIS-DE-AGUA-FRIA-EM-PVC.pdf" TargetMode="External"/><Relationship Id="rId5736" Type="http://schemas.openxmlformats.org/officeDocument/2006/relationships/hyperlink" Target="https://www.caixa.gov.br/Downloads/sinapi-cadernos-tecnicos/SINAPI-CT-INSTALACOES-PREDIAIS-DE-AGUA-FRIA-EM-PVC.pdf" TargetMode="External"/><Relationship Id="rId5737" Type="http://schemas.openxmlformats.org/officeDocument/2006/relationships/hyperlink" Target="https://www.caixa.gov.br/Downloads/sinapi-cadernos-tecnicos/SINAPI-CT-INSTALACOES-PREDIAIS-DE-AGUA-FRIA-EM-PVC.pdf" TargetMode="External"/><Relationship Id="rId5738" Type="http://schemas.openxmlformats.org/officeDocument/2006/relationships/hyperlink" Target="https://www.caixa.gov.br/Downloads/sinapi-cadernos-tecnicos/SINAPI-CT-INSTALACOES-PREDIAIS-DE-AGUA-FRIA-EM-PVC.pdf" TargetMode="External"/><Relationship Id="rId5739" Type="http://schemas.openxmlformats.org/officeDocument/2006/relationships/hyperlink" Target="https://www.caixa.gov.br/Downloads/sinapi-cadernos-tecnicos/SINAPI-CT-INSTALACOES-PREDIAIS-DE-AGUA-FRIA-EM-PVC.pdf" TargetMode="External"/><Relationship Id="rId5740" Type="http://schemas.openxmlformats.org/officeDocument/2006/relationships/hyperlink" Target="https://www.caixa.gov.br/Downloads/sinapi-cadernos-tecnicos/SINAPI-CT-INSTALACOES-PREDIAIS-DE-AGUA-FRIA-EM-PVC.pdf" TargetMode="External"/><Relationship Id="rId5741" Type="http://schemas.openxmlformats.org/officeDocument/2006/relationships/hyperlink" Target="https://www.caixa.gov.br/Downloads/sinapi-cadernos-tecnicos/SINAPI-CT-INSTALACOES-PREDIAIS-DE-AGUA-FRIA-EM-PVC.pdf" TargetMode="External"/><Relationship Id="rId5742" Type="http://schemas.openxmlformats.org/officeDocument/2006/relationships/hyperlink" Target="https://www.caixa.gov.br/Downloads/sinapi-cadernos-tecnicos/SINAPI-CT-INSTALACOES-PREDIAIS-DE-AGUA-FRIA-EM-PVC.pdf" TargetMode="External"/><Relationship Id="rId5743" Type="http://schemas.openxmlformats.org/officeDocument/2006/relationships/hyperlink" Target="https://www.caixa.gov.br/Downloads/sinapi-cadernos-tecnicos/SINAPI-CT-INSTALACOES-PREDIAIS-DE-AGUA-FRIA-EM-PVC.pdf" TargetMode="External"/><Relationship Id="rId5744" Type="http://schemas.openxmlformats.org/officeDocument/2006/relationships/hyperlink" Target="https://www.caixa.gov.br/Downloads/sinapi-cadernos-tecnicos/SINAPI-CT-INSTALACOES-PREDIAIS-DE-AGUA-FRIA-EM-PVC.pdf" TargetMode="External"/><Relationship Id="rId5745" Type="http://schemas.openxmlformats.org/officeDocument/2006/relationships/hyperlink" Target="https://www.caixa.gov.br/Downloads/sinapi-cadernos-tecnicos/SINAPI-CT-INSTALACOES-PREDIAIS-DE-AGUA-FRIA-EM-PVC.pdf" TargetMode="External"/><Relationship Id="rId5746" Type="http://schemas.openxmlformats.org/officeDocument/2006/relationships/hyperlink" Target="https://www.caixa.gov.br/Downloads/sinapi-cadernos-tecnicos/SINAPI-CT-INSTALACOES-PREDIAIS-DE-AGUA-FRIA-EM-PVC.pdf" TargetMode="External"/><Relationship Id="rId5747" Type="http://schemas.openxmlformats.org/officeDocument/2006/relationships/hyperlink" Target="https://www.caixa.gov.br/Downloads/sinapi-cadernos-tecnicos/SINAPI-CT-INSTALACOES-PREDIAIS-DE-AGUA-FRIA-EM-PVC.pdf" TargetMode="External"/><Relationship Id="rId5748" Type="http://schemas.openxmlformats.org/officeDocument/2006/relationships/hyperlink" Target="https://www.caixa.gov.br/Downloads/sinapi-cadernos-tecnicos/SINAPI-CT-INSTALACOES-PREDIAIS-DE-AGUA-FRIA-EM-PVC.pdf" TargetMode="External"/><Relationship Id="rId5749" Type="http://schemas.openxmlformats.org/officeDocument/2006/relationships/hyperlink" Target="https://www.caixa.gov.br/Downloads/sinapi-cadernos-tecnicos/SINAPI-CT-INSTALACOES-PREDIAIS-DE-AGUA-FRIA-EM-PVC.pdf" TargetMode="External"/><Relationship Id="rId5750" Type="http://schemas.openxmlformats.org/officeDocument/2006/relationships/hyperlink" Target="https://www.caixa.gov.br/Downloads/sinapi-cadernos-tecnicos/SINAPI-CT-INSTALACOES-PREDIAIS-DE-AGUA-FRIA-EM-PVC.pdf" TargetMode="External"/><Relationship Id="rId5751" Type="http://schemas.openxmlformats.org/officeDocument/2006/relationships/hyperlink" Target="https://www.caixa.gov.br/Downloads/sinapi-cadernos-tecnicos/SINAPI-CT-INSTALACOES-PREDIAIS-DE-AGUA-FRIA-EM-PVC.pdf" TargetMode="External"/><Relationship Id="rId5752" Type="http://schemas.openxmlformats.org/officeDocument/2006/relationships/hyperlink" Target="https://www.caixa.gov.br/Downloads/sinapi-cadernos-tecnicos/SINAPI-CT-INSTALACOES-PREDIAIS-DE-AGUA-FRIA-EM-PVC.pdf" TargetMode="External"/><Relationship Id="rId5753" Type="http://schemas.openxmlformats.org/officeDocument/2006/relationships/hyperlink" Target="https://www.caixa.gov.br/Downloads/sinapi-cadernos-tecnicos/SINAPI-CT-INSTALACOES-PREDIAIS-DE-AGUA-FRIA-EM-PVC.pdf" TargetMode="External"/><Relationship Id="rId5754" Type="http://schemas.openxmlformats.org/officeDocument/2006/relationships/hyperlink" Target="https://www.caixa.gov.br/Downloads/sinapi-cadernos-tecnicos/SINAPI-CT-INSTALACOES-PREDIAIS-DE-AGUA-FRIA-EM-PVC.pdf" TargetMode="External"/><Relationship Id="rId5755" Type="http://schemas.openxmlformats.org/officeDocument/2006/relationships/hyperlink" Target="https://www.caixa.gov.br/Downloads/sinapi-cadernos-tecnicos/SINAPI-CT-INSTALACOES-PREDIAIS-DE-AGUA-FRIA-EM-PVC.pdf" TargetMode="External"/><Relationship Id="rId5756" Type="http://schemas.openxmlformats.org/officeDocument/2006/relationships/hyperlink" Target="https://www.caixa.gov.br/Downloads/sinapi-cadernos-tecnicos/SINAPI-CT-INSTALACOES-PREDIAIS-DE-AGUA-FRIA-EM-PVC.pdf" TargetMode="External"/><Relationship Id="rId5757" Type="http://schemas.openxmlformats.org/officeDocument/2006/relationships/hyperlink" Target="https://www.caixa.gov.br/Downloads/sinapi-cadernos-tecnicos/SINAPI-CT-INSTALACOES-PREDIAIS-DE-AGUA-FRIA-EM-PVC.pdf" TargetMode="External"/><Relationship Id="rId5758" Type="http://schemas.openxmlformats.org/officeDocument/2006/relationships/hyperlink" Target="https://www.caixa.gov.br/Downloads/sinapi-cadernos-tecnicos/SINAPI-CT-INSTALACOES-PREDIAIS-DE-AGUA-FRIA-EM-PVC.pdf" TargetMode="External"/><Relationship Id="rId5759" Type="http://schemas.openxmlformats.org/officeDocument/2006/relationships/hyperlink" Target="https://www.caixa.gov.br/Downloads/sinapi-cadernos-tecnicos/SINAPI-CT-INSTALACOES-PREDIAIS-DE-AGUA-FRIA-EM-PVC.pdf" TargetMode="External"/><Relationship Id="rId5760" Type="http://schemas.openxmlformats.org/officeDocument/2006/relationships/hyperlink" Target="https://www.caixa.gov.br/Downloads/sinapi-cadernos-tecnicos/SINAPI-CT-INSTALACOES-PREDIAIS-DE-AGUA-FRIA-EM-PVC.pdf" TargetMode="External"/><Relationship Id="rId5761" Type="http://schemas.openxmlformats.org/officeDocument/2006/relationships/hyperlink" Target="https://www.caixa.gov.br/Downloads/sinapi-cadernos-tecnicos/SINAPI-CT-INSTALACOES-PREDIAIS-DE-AGUA-FRIA-EM-PVC.pdf" TargetMode="External"/><Relationship Id="rId5762" Type="http://schemas.openxmlformats.org/officeDocument/2006/relationships/hyperlink" Target="https://www.caixa.gov.br/Downloads/sinapi-cadernos-tecnicos/SINAPI-CT-INSTALACOES-PREDIAIS-DE-AGUA-FRIA-EM-PVC.pdf" TargetMode="External"/><Relationship Id="rId5763" Type="http://schemas.openxmlformats.org/officeDocument/2006/relationships/hyperlink" Target="https://www.caixa.gov.br/Downloads/sinapi-cadernos-tecnicos/SINAPI-CT-INSTALACOES-PREDIAIS-DE-AGUA-FRIA-EM-PVC.pdf" TargetMode="External"/><Relationship Id="rId5764" Type="http://schemas.openxmlformats.org/officeDocument/2006/relationships/hyperlink" Target="https://www.caixa.gov.br/Downloads/sinapi-cadernos-tecnicos/SINAPI-CT-INSTALACOES-PREDIAIS-DE-AGUA-FRIA-EM-PVC.pdf" TargetMode="External"/><Relationship Id="rId5765" Type="http://schemas.openxmlformats.org/officeDocument/2006/relationships/hyperlink" Target="https://www.caixa.gov.br/Downloads/sinapi-cadernos-tecnicos/SINAPI-CT-INSTALACOES-PREDIAIS-DE-AGUA-FRIA-EM-PVC.pdf" TargetMode="External"/><Relationship Id="rId5766" Type="http://schemas.openxmlformats.org/officeDocument/2006/relationships/hyperlink" Target="https://www.caixa.gov.br/Downloads/sinapi-cadernos-tecnicos/SINAPI-CT-INSTALACOES-PREDIAIS-DE-AGUA-FRIA-EM-PVC.pdf" TargetMode="External"/><Relationship Id="rId5767" Type="http://schemas.openxmlformats.org/officeDocument/2006/relationships/hyperlink" Target="https://www.caixa.gov.br/Downloads/sinapi-cadernos-tecnicos/SINAPI-CT-INSTALACOES-PREDIAIS-DE-AGUA-FRIA-EM-PVC.pdf" TargetMode="External"/><Relationship Id="rId5768" Type="http://schemas.openxmlformats.org/officeDocument/2006/relationships/hyperlink" Target="https://www.caixa.gov.br/Downloads/sinapi-cadernos-tecnicos/SINAPI-CT-INSTALACOES-PREDIAIS-DE-AGUA-FRIA-EM-PVC.pdf" TargetMode="External"/><Relationship Id="rId5769" Type="http://schemas.openxmlformats.org/officeDocument/2006/relationships/hyperlink" Target="https://www.caixa.gov.br/Downloads/sinapi-cadernos-tecnicos/SINAPI-CT-INSTALACOES-PREDIAIS-DE-AGUA-FRIA-EM-PVC.pdf" TargetMode="External"/><Relationship Id="rId5770" Type="http://schemas.openxmlformats.org/officeDocument/2006/relationships/hyperlink" Target="https://www.caixa.gov.br/Downloads/sinapi-cadernos-tecnicos/SINAPI-CT-INSTALACOES-PREDIAIS-DE-AGUA-FRIA-EM-PVC.pdf" TargetMode="External"/><Relationship Id="rId5771" Type="http://schemas.openxmlformats.org/officeDocument/2006/relationships/hyperlink" Target="https://www.caixa.gov.br/Downloads/sinapi-cadernos-tecnicos/SINAPI-CT-INSTALACOES-PREDIAIS-DE-AGUA-FRIA-EM-PVC.pdf" TargetMode="External"/><Relationship Id="rId5772" Type="http://schemas.openxmlformats.org/officeDocument/2006/relationships/hyperlink" Target="https://www.caixa.gov.br/Downloads/sinapi-cadernos-tecnicos/SINAPI-CT-INSTALACOES-PREDIAIS-DE-AGUA-FRIA-EM-PVC.pdf" TargetMode="External"/><Relationship Id="rId5773" Type="http://schemas.openxmlformats.org/officeDocument/2006/relationships/hyperlink" Target="https://www.caixa.gov.br/Downloads/sinapi-cadernos-tecnicos/SINAPI-CT-INSTALACOES-PREDIAIS-DE-AGUA-FRIA-EM-PVC.pdf" TargetMode="External"/><Relationship Id="rId5774" Type="http://schemas.openxmlformats.org/officeDocument/2006/relationships/hyperlink" Target="https://www.caixa.gov.br/Downloads/sinapi-cadernos-tecnicos/SINAPI-CT-INSTALACOES-PREDIAIS-DE-AGUA-FRIA-EM-PVC.pdf" TargetMode="External"/><Relationship Id="rId5775" Type="http://schemas.openxmlformats.org/officeDocument/2006/relationships/hyperlink" Target="https://www.caixa.gov.br/Downloads/sinapi-cadernos-tecnicos/SINAPI-CT-INSTALACOES-PREDIAIS-DE-AGUA-FRIA-EM-PVC.pdf" TargetMode="External"/><Relationship Id="rId5776" Type="http://schemas.openxmlformats.org/officeDocument/2006/relationships/hyperlink" Target="https://www.caixa.gov.br/Downloads/sinapi-cadernos-tecnicos/SINAPI-CT-INSTALACOES-PREDIAIS-DE-AGUA-FRIA-EM-PVC.pdf" TargetMode="External"/><Relationship Id="rId5777" Type="http://schemas.openxmlformats.org/officeDocument/2006/relationships/hyperlink" Target="https://www.caixa.gov.br/Downloads/sinapi-cadernos-tecnicos/SINAPI-CT-INSTALACOES-PREDIAIS-DE-AGUA-FRIA-EM-PVC.pdf" TargetMode="External"/><Relationship Id="rId5778" Type="http://schemas.openxmlformats.org/officeDocument/2006/relationships/hyperlink" Target="https://www.caixa.gov.br/Downloads/sinapi-cadernos-tecnicos/SINAPI-CT-INSTALACOES-PREDIAIS-DE-AGUA-FRIA-EM-PVC.pdf" TargetMode="External"/><Relationship Id="rId5779" Type="http://schemas.openxmlformats.org/officeDocument/2006/relationships/hyperlink" Target="https://www.caixa.gov.br/Downloads/sinapi-cadernos-tecnicos/SINAPI-CT-INSTALACOES-PREDIAIS-DE-AGUA-FRIA-EM-PVC.pdf" TargetMode="External"/><Relationship Id="rId5780" Type="http://schemas.openxmlformats.org/officeDocument/2006/relationships/hyperlink" Target="https://www.caixa.gov.br/Downloads/sinapi-cadernos-tecnicos/SINAPI-CT-INSTALACOES-PREDIAIS-DE-AGUA-FRIA-EM-PVC.pdf" TargetMode="External"/><Relationship Id="rId5781" Type="http://schemas.openxmlformats.org/officeDocument/2006/relationships/hyperlink" Target="https://www.caixa.gov.br/Downloads/sinapi-cadernos-tecnicos/SINAPI-CT-INSTALACOES-PREDIAIS-DE-AGUA-FRIA-EM-PVC.pdf" TargetMode="External"/><Relationship Id="rId5782" Type="http://schemas.openxmlformats.org/officeDocument/2006/relationships/hyperlink" Target="https://www.caixa.gov.br/Downloads/sinapi-cadernos-tecnicos/SINAPI-CT-INSTALACOES-PREDIAIS-DE-AGUA-FRIA-EM-PVC.pdf" TargetMode="External"/><Relationship Id="rId5783" Type="http://schemas.openxmlformats.org/officeDocument/2006/relationships/hyperlink" Target="https://www.caixa.gov.br/Downloads/sinapi-cadernos-tecnicos/SINAPI-CT-INSTALACOES-PREDIAIS-DE-AGUA-FRIA-EM-PVC.pdf" TargetMode="External"/><Relationship Id="rId5784" Type="http://schemas.openxmlformats.org/officeDocument/2006/relationships/hyperlink" Target="https://www.caixa.gov.br/Downloads/sinapi-cadernos-tecnicos/SINAPI-CT-INSTALACOES-PREDIAIS-DE-AGUA-FRIA-EM-PVC.pdf" TargetMode="External"/><Relationship Id="rId5785" Type="http://schemas.openxmlformats.org/officeDocument/2006/relationships/hyperlink" Target="https://www.caixa.gov.br/Downloads/sinapi-cadernos-tecnicos/SINAPI-CT-INSTALACOES-PREDIAIS-DE-AGUA-FRIA-EM-PVC.pdf" TargetMode="External"/><Relationship Id="rId5786" Type="http://schemas.openxmlformats.org/officeDocument/2006/relationships/hyperlink" Target="https://www.caixa.gov.br/Downloads/sinapi-cadernos-tecnicos/SINAPI-CT-INSTALACOES-PREDIAIS-DE-AGUA-FRIA-EM-PVC.pdf" TargetMode="External"/><Relationship Id="rId5787" Type="http://schemas.openxmlformats.org/officeDocument/2006/relationships/hyperlink" Target="https://www.caixa.gov.br/Downloads/sinapi-cadernos-tecnicos/SINAPI-CT-INSTALACOES-PREDIAIS-DE-AGUA-FRIA-EM-PVC.pdf" TargetMode="External"/><Relationship Id="rId5788" Type="http://schemas.openxmlformats.org/officeDocument/2006/relationships/hyperlink" Target="https://www.caixa.gov.br/Downloads/sinapi-cadernos-tecnicos/SINAPI-CT-INSTALACOES-PREDIAIS-DE-AGUA-FRIA-EM-PVC.pdf" TargetMode="External"/><Relationship Id="rId5789" Type="http://schemas.openxmlformats.org/officeDocument/2006/relationships/hyperlink" Target="https://www.caixa.gov.br/Downloads/sinapi-cadernos-tecnicos/SINAPI-CT-INSTALACOES-PREDIAIS-DE-AGUA-FRIA-EM-PVC.pdf" TargetMode="External"/><Relationship Id="rId5790" Type="http://schemas.openxmlformats.org/officeDocument/2006/relationships/hyperlink" Target="https://www.caixa.gov.br/Downloads/sinapi-cadernos-tecnicos/SINAPI-CT-INSTALACOES-PREDIAIS-DE-AGUA-FRIA-EM-PVC.pdf" TargetMode="External"/><Relationship Id="rId5791" Type="http://schemas.openxmlformats.org/officeDocument/2006/relationships/hyperlink" Target="https://www.caixa.gov.br/Downloads/sinapi-cadernos-tecnicos/SINAPI-CT-INSTALACOES-PREDIAIS-DE-AGUA-FRIA-EM-PVC.pdf" TargetMode="External"/><Relationship Id="rId5792" Type="http://schemas.openxmlformats.org/officeDocument/2006/relationships/hyperlink" Target="https://www.caixa.gov.br/Downloads/sinapi-cadernos-tecnicos/SINAPI-CT-INSTALACOES-PREDIAIS-DE-AGUA-FRIA-EM-PVC.pdf" TargetMode="External"/><Relationship Id="rId5793" Type="http://schemas.openxmlformats.org/officeDocument/2006/relationships/hyperlink" Target="https://www.caixa.gov.br/Downloads/sinapi-cadernos-tecnicos/SINAPI-CT-INSTALACOES-PREDIAIS-DE-AGUA-FRIA-EM-PVC.pdf" TargetMode="External"/><Relationship Id="rId5794" Type="http://schemas.openxmlformats.org/officeDocument/2006/relationships/hyperlink" Target="https://www.caixa.gov.br/Downloads/sinapi-cadernos-tecnicos/SINAPI-CT-INSTALACOES-PREDIAIS-DE-AGUA-FRIA-EM-PVC.pdf" TargetMode="External"/><Relationship Id="rId5795" Type="http://schemas.openxmlformats.org/officeDocument/2006/relationships/hyperlink" Target="https://www.caixa.gov.br/Downloads/sinapi-cadernos-tecnicos/SINAPI-CT-INSTALACOES-PREDIAIS-DE-AGUA-FRIA-EM-PVC.pdf" TargetMode="External"/><Relationship Id="rId5796" Type="http://schemas.openxmlformats.org/officeDocument/2006/relationships/hyperlink" Target="https://www.caixa.gov.br/Downloads/sinapi-cadernos-tecnicos/SINAPI-CT-INSTALACOES-PREDIAIS-DE-AGUA-FRIA-EM-PVC.pdf" TargetMode="External"/><Relationship Id="rId5797" Type="http://schemas.openxmlformats.org/officeDocument/2006/relationships/hyperlink" Target="https://www.caixa.gov.br/Downloads/sinapi-cadernos-tecnicos/SINAPI-CT-INSTALACOES-PREDIAIS-DE-AGUA-FRIA-EM-PVC.pdf" TargetMode="External"/><Relationship Id="rId5798" Type="http://schemas.openxmlformats.org/officeDocument/2006/relationships/hyperlink" Target="https://www.caixa.gov.br/Downloads/sinapi-cadernos-tecnicos/SINAPI-CT-INSTALACOES-PREDIAIS-DE-AGUA-FRIA-EM-PVC.pdf" TargetMode="External"/><Relationship Id="rId5799" Type="http://schemas.openxmlformats.org/officeDocument/2006/relationships/hyperlink" Target="https://www.caixa.gov.br/Downloads/sinapi-cadernos-tecnicos/SINAPI-CT-INSTALACOES-PREDIAIS-DE-AGUA-FRIA-EM-PVC.pdf" TargetMode="External"/><Relationship Id="rId5800" Type="http://schemas.openxmlformats.org/officeDocument/2006/relationships/hyperlink" Target="https://www.caixa.gov.br/Downloads/sinapi-cadernos-tecnicos/SINAPI-CT-INSTALACOES-PREDIAIS-DE-AGUA-FRIA-EM-PVC.pdf" TargetMode="External"/><Relationship Id="rId5801" Type="http://schemas.openxmlformats.org/officeDocument/2006/relationships/hyperlink" Target="https://www.caixa.gov.br/Downloads/sinapi-cadernos-tecnicos/SINAPI-CT-INSTALACOES-PREDIAIS-DE-AGUA-FRIA-EM-PVC.pdf" TargetMode="External"/><Relationship Id="rId5802" Type="http://schemas.openxmlformats.org/officeDocument/2006/relationships/hyperlink" Target="https://www.caixa.gov.br/Downloads/sinapi-cadernos-tecnicos/SINAPI-CT-INSTALACOES-PREDIAIS-DE-AGUA-FRIA-EM-PVC.pdf" TargetMode="External"/><Relationship Id="rId5803" Type="http://schemas.openxmlformats.org/officeDocument/2006/relationships/hyperlink" Target="https://www.caixa.gov.br/Downloads/sinapi-cadernos-tecnicos/SINAPI-CT-INSTALACOES-PREDIAIS-DE-AGUA-FRIA-EM-PVC.pdf" TargetMode="External"/><Relationship Id="rId5804" Type="http://schemas.openxmlformats.org/officeDocument/2006/relationships/hyperlink" Target="https://www.caixa.gov.br/Downloads/sinapi-cadernos-tecnicos/SINAPI-CT-INSTALACOES-PREDIAIS-DE-AGUA-FRIA-EM-PVC.pdf" TargetMode="External"/><Relationship Id="rId5805" Type="http://schemas.openxmlformats.org/officeDocument/2006/relationships/hyperlink" Target="https://www.caixa.gov.br/Downloads/sinapi-cadernos-tecnicos/SINAPI-CT-INSTALACOES-PREDIAIS-DE-AGUA-FRIA-EM-PVC.pdf" TargetMode="External"/><Relationship Id="rId5806" Type="http://schemas.openxmlformats.org/officeDocument/2006/relationships/hyperlink" Target="https://www.caixa.gov.br/Downloads/sinapi-cadernos-tecnicos/SINAPI-CT-INSTALACOES-PREDIAIS-DE-AGUA-FRIA-EM-PVC.pdf" TargetMode="External"/><Relationship Id="rId5807" Type="http://schemas.openxmlformats.org/officeDocument/2006/relationships/hyperlink" Target="https://www.caixa.gov.br/Downloads/sinapi-cadernos-tecnicos/SINAPI-CT-INSTALACOES-PREDIAIS-DE-AGUA-FRIA-EM-PVC.pdf" TargetMode="External"/><Relationship Id="rId5808" Type="http://schemas.openxmlformats.org/officeDocument/2006/relationships/hyperlink" Target="https://www.caixa.gov.br/Downloads/sinapi-cadernos-tecnicos/SINAPI-CT-INSTALACOES-PREDIAIS-DE-AGUA-FRIA-EM-PVC.pdf" TargetMode="External"/><Relationship Id="rId5809" Type="http://schemas.openxmlformats.org/officeDocument/2006/relationships/hyperlink" Target="https://www.caixa.gov.br/Downloads/sinapi-cadernos-tecnicos/SINAPI-CT-INSTALACOES-PREDIAIS-DE-AGUA-FRIA-EM-PVC.pdf" TargetMode="External"/><Relationship Id="rId5810" Type="http://schemas.openxmlformats.org/officeDocument/2006/relationships/hyperlink" Target="https://www.caixa.gov.br/Downloads/sinapi-cadernos-tecnicos/SINAPI-CT-INSTALACOES-PREDIAIS-DE-AGUA-FRIA-EM-PVC.pdf" TargetMode="External"/><Relationship Id="rId5811" Type="http://schemas.openxmlformats.org/officeDocument/2006/relationships/hyperlink" Target="https://www.caixa.gov.br/Downloads/sinapi-cadernos-tecnicos/SINAPI-CT-INSTALACOES-PREDIAIS-DE-AGUA-FRIA-EM-PVC.pdf" TargetMode="External"/><Relationship Id="rId5812" Type="http://schemas.openxmlformats.org/officeDocument/2006/relationships/hyperlink" Target="https://www.caixa.gov.br/Downloads/sinapi-cadernos-tecnicos/SINAPI-CT-INSTALACOES-PREDIAIS-DE-AGUA-FRIA-EM-PVC.pdf" TargetMode="External"/><Relationship Id="rId5813" Type="http://schemas.openxmlformats.org/officeDocument/2006/relationships/hyperlink" Target="https://www.caixa.gov.br/Downloads/sinapi-cadernos-tecnicos/SINAPI-CT-INSTALACOES-PREDIAIS-DE-AGUA-FRIA-EM-PVC.pdf" TargetMode="External"/><Relationship Id="rId5814" Type="http://schemas.openxmlformats.org/officeDocument/2006/relationships/hyperlink" Target="https://www.caixa.gov.br/Downloads/sinapi-cadernos-tecnicos/SINAPI-CT-INSTALACOES-PREDIAIS-DE-AGUA-FRIA-EM-PVC.pdf" TargetMode="External"/><Relationship Id="rId5815" Type="http://schemas.openxmlformats.org/officeDocument/2006/relationships/hyperlink" Target="https://www.caixa.gov.br/Downloads/sinapi-cadernos-tecnicos/SINAPI-CT-INSTALACOES-PREDIAIS-DE-AGUA-FRIA-EM-PVC.pdf" TargetMode="External"/><Relationship Id="rId5816" Type="http://schemas.openxmlformats.org/officeDocument/2006/relationships/hyperlink" Target="https://www.caixa.gov.br/Downloads/sinapi-cadernos-tecnicos/SINAPI-CT-INSTALACOES-PREDIAIS-DE-AGUA-FRIA-EM-PVC.pdf" TargetMode="External"/><Relationship Id="rId5817" Type="http://schemas.openxmlformats.org/officeDocument/2006/relationships/hyperlink" Target="https://www.caixa.gov.br/Downloads/sinapi-cadernos-tecnicos/SINAPI-CT-INSTALACOES-PREDIAIS-DE-AGUA-FRIA-EM-PVC.pdf" TargetMode="External"/><Relationship Id="rId5818" Type="http://schemas.openxmlformats.org/officeDocument/2006/relationships/hyperlink" Target="https://www.caixa.gov.br/Downloads/sinapi-cadernos-tecnicos/SINAPI-CT-INSTALACOES-PREDIAIS-DE-AGUA-FRIA-EM-PVC.pdf" TargetMode="External"/><Relationship Id="rId5819" Type="http://schemas.openxmlformats.org/officeDocument/2006/relationships/hyperlink" Target="https://www.caixa.gov.br/Downloads/sinapi-cadernos-tecnicos/SINAPI-CT-INSTALACOES-PREDIAIS-DE-AGUA-FRIA-EM-PVC.pdf" TargetMode="External"/><Relationship Id="rId5820" Type="http://schemas.openxmlformats.org/officeDocument/2006/relationships/hyperlink" Target="https://www.caixa.gov.br/Downloads/sinapi-cadernos-tecnicos/SINAPI-CT-INSTALACOES-PREDIAIS-DE-AGUA-FRIA-EM-PVC.pdf" TargetMode="External"/><Relationship Id="rId5821" Type="http://schemas.openxmlformats.org/officeDocument/2006/relationships/hyperlink" Target="https://www.caixa.gov.br/Downloads/sinapi-cadernos-tecnicos/SINAPI-CT-INSTALACOES-PREDIAIS-DE-AGUA-FRIA-EM-PVC.pdf" TargetMode="External"/><Relationship Id="rId5822" Type="http://schemas.openxmlformats.org/officeDocument/2006/relationships/hyperlink" Target="https://www.caixa.gov.br/Downloads/sinapi-cadernos-tecnicos/SINAPI-CT-INSTALACOES-PREDIAIS-DE-AGUA-FRIA-EM-PVC.pdf" TargetMode="External"/><Relationship Id="rId5823" Type="http://schemas.openxmlformats.org/officeDocument/2006/relationships/hyperlink" Target="https://www.caixa.gov.br/Downloads/sinapi-cadernos-tecnicos/SINAPI-CT-INSTALACOES-PREDIAIS-DE-AGUA-FRIA-EM-PVC.pdf" TargetMode="External"/><Relationship Id="rId5824" Type="http://schemas.openxmlformats.org/officeDocument/2006/relationships/hyperlink" Target="https://www.caixa.gov.br/Downloads/sinapi-cadernos-tecnicos/SINAPI-CT-INSTALACOES-PREDIAIS-DE-AGUA-FRIA-EM-PVC.pdf" TargetMode="External"/><Relationship Id="rId5825" Type="http://schemas.openxmlformats.org/officeDocument/2006/relationships/hyperlink" Target="https://www.caixa.gov.br/Downloads/sinapi-cadernos-tecnicos/SINAPI-CT-INSTALACOES-PREDIAIS-DE-AGUA-FRIA-EM-PVC.pdf" TargetMode="External"/><Relationship Id="rId5826" Type="http://schemas.openxmlformats.org/officeDocument/2006/relationships/hyperlink" Target="https://www.caixa.gov.br/Downloads/sinapi-cadernos-tecnicos/SINAPI-CT-INSTALACOES-PREDIAIS-DE-AGUA-FRIA-EM-PVC.pdf" TargetMode="External"/><Relationship Id="rId5827" Type="http://schemas.openxmlformats.org/officeDocument/2006/relationships/hyperlink" Target="https://www.caixa.gov.br/Downloads/sinapi-cadernos-tecnicos/SINAPI-CT-INSTALACOES-PREDIAIS-DE-AGUA-FRIA-EM-PVC.pdf" TargetMode="External"/><Relationship Id="rId5828" Type="http://schemas.openxmlformats.org/officeDocument/2006/relationships/hyperlink" Target="https://www.caixa.gov.br/Downloads/sinapi-cadernos-tecnicos/SINAPI-CT-INSTALACOES-PREDIAIS-DE-AGUA-FRIA-EM-PVC.pdf" TargetMode="External"/><Relationship Id="rId5829" Type="http://schemas.openxmlformats.org/officeDocument/2006/relationships/hyperlink" Target="https://www.caixa.gov.br/Downloads/sinapi-cadernos-tecnicos/SINAPI-CT-INSTALACOES-PREDIAIS-DE-AGUA-FRIA-EM-PVC.pdf" TargetMode="External"/><Relationship Id="rId5830" Type="http://schemas.openxmlformats.org/officeDocument/2006/relationships/hyperlink" Target="https://www.caixa.gov.br/Downloads/sinapi-cadernos-tecnicos/SINAPI-CT-INSTALACOES-PREDIAIS-DE-AGUA-FRIA-EM-PVC.pdf" TargetMode="External"/><Relationship Id="rId5831" Type="http://schemas.openxmlformats.org/officeDocument/2006/relationships/hyperlink" Target="https://www.caixa.gov.br/Downloads/sinapi-cadernos-tecnicos/SINAPI-CT-INSTALACOES-PREDIAIS-DE-AGUA-FRIA-EM-PVC.pdf" TargetMode="External"/><Relationship Id="rId5832" Type="http://schemas.openxmlformats.org/officeDocument/2006/relationships/hyperlink" Target="https://www.caixa.gov.br/Downloads/sinapi-cadernos-tecnicos/SINAPI-CT-INSTALACOES-PREDIAIS-DE-AGUA-FRIA-EM-PVC.pdf" TargetMode="External"/><Relationship Id="rId5833" Type="http://schemas.openxmlformats.org/officeDocument/2006/relationships/hyperlink" Target="https://www.caixa.gov.br/Downloads/sinapi-cadernos-tecnicos/SINAPI-CT-INSTALACOES-PREDIAIS-DE-AGUA-FRIA-EM-PVC.pdf" TargetMode="External"/><Relationship Id="rId5834" Type="http://schemas.openxmlformats.org/officeDocument/2006/relationships/hyperlink" Target="https://www.caixa.gov.br/Downloads/sinapi-cadernos-tecnicos/SINAPI-CT-INSTALACOES-PREDIAIS-DE-AGUA-FRIA-EM-PVC.pdf" TargetMode="External"/><Relationship Id="rId5835" Type="http://schemas.openxmlformats.org/officeDocument/2006/relationships/hyperlink" Target="https://www.caixa.gov.br/Downloads/sinapi-cadernos-tecnicos/SINAPI-CT-INSTALACOES-PREDIAIS-DE-AGUA-FRIA-EM-PVC.pdf" TargetMode="External"/><Relationship Id="rId5836" Type="http://schemas.openxmlformats.org/officeDocument/2006/relationships/hyperlink" Target="https://www.caixa.gov.br/Downloads/sinapi-cadernos-tecnicos/SINAPI-CT-INSTALACOES-PREDIAIS-DE-AGUA-FRIA-EM-PVC.pdf" TargetMode="External"/><Relationship Id="rId5837" Type="http://schemas.openxmlformats.org/officeDocument/2006/relationships/hyperlink" Target="https://www.caixa.gov.br/Downloads/sinapi-cadernos-tecnicos/SINAPI-CT-INSTALACOES-PREDIAIS-DE-AGUA-FRIA-EM-PVC.pdf" TargetMode="External"/><Relationship Id="rId5838" Type="http://schemas.openxmlformats.org/officeDocument/2006/relationships/hyperlink" Target="https://www.caixa.gov.br/Downloads/sinapi-cadernos-tecnicos/SINAPI-CT-INSTALACOES-PREDIAIS-DE-AGUA-FRIA-EM-PVC.pdf" TargetMode="External"/><Relationship Id="rId5839" Type="http://schemas.openxmlformats.org/officeDocument/2006/relationships/hyperlink" Target="https://www.caixa.gov.br/Downloads/sinapi-cadernos-tecnicos/SINAPI-CT-INSTALACOES-PREDIAIS-DE-AGUA-FRIA-EM-PVC.pdf" TargetMode="External"/><Relationship Id="rId5840" Type="http://schemas.openxmlformats.org/officeDocument/2006/relationships/hyperlink" Target="https://www.caixa.gov.br/Downloads/sinapi-cadernos-tecnicos/SINAPI-CT-INSTALACOES-PREDIAIS-DE-AGUA-FRIA-EM-PVC.pdf" TargetMode="External"/><Relationship Id="rId5841" Type="http://schemas.openxmlformats.org/officeDocument/2006/relationships/hyperlink" Target="https://www.caixa.gov.br/Downloads/sinapi-cadernos-tecnicos/SINAPI-CT-INSTALACOES-PREDIAIS-DE-AGUA-FRIA-EM-PVC.pdf" TargetMode="External"/><Relationship Id="rId5842" Type="http://schemas.openxmlformats.org/officeDocument/2006/relationships/hyperlink" Target="https://www.caixa.gov.br/Downloads/sinapi-cadernos-tecnicos/SINAPI-CT-INSTALACOES-PREDIAIS-DE-AGUA-FRIA-EM-PVC.pdf" TargetMode="External"/><Relationship Id="rId5843" Type="http://schemas.openxmlformats.org/officeDocument/2006/relationships/hyperlink" Target="https://www.caixa.gov.br/Downloads/sinapi-cadernos-tecnicos/SINAPI-CT-INSTALACOES-PREDIAIS-DE-AGUA-FRIA-EM-PVC.pdf" TargetMode="External"/><Relationship Id="rId5844" Type="http://schemas.openxmlformats.org/officeDocument/2006/relationships/hyperlink" Target="https://www.caixa.gov.br/Downloads/sinapi-cadernos-tecnicos/SINAPI-CT-INSTALACOES-PREDIAIS-DE-AGUA-FRIA-EM-PVC.pdf" TargetMode="External"/><Relationship Id="rId5845" Type="http://schemas.openxmlformats.org/officeDocument/2006/relationships/hyperlink" Target="https://www.caixa.gov.br/Downloads/sinapi-cadernos-tecnicos/SINAPI-CT-INSTALACOES-PREDIAIS-DE-AGUA-FRIA-EM-PVC.pdf" TargetMode="External"/><Relationship Id="rId5846" Type="http://schemas.openxmlformats.org/officeDocument/2006/relationships/hyperlink" Target="https://www.caixa.gov.br/Downloads/sinapi-cadernos-tecnicos/SINAPI-CT-INSTALACOES-PREDIAIS-DE-AGUA-FRIA-EM-PVC.pdf" TargetMode="External"/><Relationship Id="rId5847" Type="http://schemas.openxmlformats.org/officeDocument/2006/relationships/hyperlink" Target="https://www.caixa.gov.br/Downloads/sinapi-cadernos-tecnicos/SINAPI-CT-INSTALACOES-PREDIAIS-DE-AGUA-FRIA-EM-PVC.pdf" TargetMode="External"/><Relationship Id="rId5848" Type="http://schemas.openxmlformats.org/officeDocument/2006/relationships/hyperlink" Target="https://www.caixa.gov.br/Downloads/sinapi-cadernos-tecnicos/SINAPI-CT-INSTALACOES-PREDIAIS-DE-AGUA-FRIA-EM-PVC.pdf" TargetMode="External"/><Relationship Id="rId5849" Type="http://schemas.openxmlformats.org/officeDocument/2006/relationships/hyperlink" Target="https://www.caixa.gov.br/Downloads/sinapi-cadernos-tecnicos/SINAPI-CT-INSTALACOES-PREDIAIS-DE-AGUA-FRIA-EM-PVC.pdf" TargetMode="External"/><Relationship Id="rId5850" Type="http://schemas.openxmlformats.org/officeDocument/2006/relationships/hyperlink" Target="https://www.caixa.gov.br/Downloads/sinapi-cadernos-tecnicos/SINAPI-CT-INSTALACOES-PREDIAIS-DE-AGUA-FRIA-EM-PVC.pdf" TargetMode="External"/><Relationship Id="rId5851" Type="http://schemas.openxmlformats.org/officeDocument/2006/relationships/hyperlink" Target="https://www.caixa.gov.br/Downloads/sinapi-cadernos-tecnicos/SINAPI-CT-INSTALACOES-PREDIAIS-DE-AGUA-FRIA-EM-PVC.pdf" TargetMode="External"/><Relationship Id="rId5852" Type="http://schemas.openxmlformats.org/officeDocument/2006/relationships/hyperlink" Target="https://www.caixa.gov.br/Downloads/sinapi-cadernos-tecnicos/SINAPI-CT-INSTALACOES-PREDIAIS-DE-AGUA-FRIA-EM-PVC.pdf" TargetMode="External"/><Relationship Id="rId5853" Type="http://schemas.openxmlformats.org/officeDocument/2006/relationships/hyperlink" Target="https://www.caixa.gov.br/Downloads/sinapi-cadernos-tecnicos/SINAPI-CT-INSTALACOES-PREDIAIS-DE-AGUA-FRIA-EM-PVC.pdf" TargetMode="External"/><Relationship Id="rId5854" Type="http://schemas.openxmlformats.org/officeDocument/2006/relationships/hyperlink" Target="https://www.caixa.gov.br/Downloads/sinapi-cadernos-tecnicos/SINAPI-CT-INSTALACOES-PREDIAIS-DE-AGUA-FRIA-EM-PVC.pdf" TargetMode="External"/><Relationship Id="rId5855" Type="http://schemas.openxmlformats.org/officeDocument/2006/relationships/hyperlink" Target="https://www.caixa.gov.br/Downloads/sinapi-cadernos-tecnicos/SINAPI-CT-INSTALACOES-PREDIAIS-DE-AGUA-FRIA-EM-PVC.pdf" TargetMode="External"/><Relationship Id="rId5856" Type="http://schemas.openxmlformats.org/officeDocument/2006/relationships/hyperlink" Target="https://www.caixa.gov.br/Downloads/sinapi-cadernos-tecnicos/SINAPI-CT-INSTALACOES-PREDIAIS-DE-AGUA-FRIA-EM-PVC.pdf" TargetMode="External"/><Relationship Id="rId5857" Type="http://schemas.openxmlformats.org/officeDocument/2006/relationships/hyperlink" Target="https://www.caixa.gov.br/Downloads/sinapi-cadernos-tecnicos/SINAPI-CT-INSTALACOES-PREDIAIS-DE-AGUA-FRIA-EM-PVC.pdf" TargetMode="External"/><Relationship Id="rId5858" Type="http://schemas.openxmlformats.org/officeDocument/2006/relationships/hyperlink" Target="https://www.caixa.gov.br/Downloads/sinapi-cadernos-tecnicos/SINAPI-CT-INSTALACOES-PREDIAIS-DE-AGUA-FRIA-EM-PVC.pdf" TargetMode="External"/><Relationship Id="rId5859" Type="http://schemas.openxmlformats.org/officeDocument/2006/relationships/hyperlink" Target="https://www.caixa.gov.br/Downloads/sinapi-cadernos-tecnicos/SINAPI-CT-INSTALACOES-PREDIAIS-DE-AGUA-FRIA-EM-PVC.pdf" TargetMode="External"/><Relationship Id="rId5860" Type="http://schemas.openxmlformats.org/officeDocument/2006/relationships/hyperlink" Target="https://www.caixa.gov.br/Downloads/sinapi-cadernos-tecnicos/SINAPI-CT-INSTALACOES-PREDIAIS-DE-AGUA-FRIA-EM-PVC.pdf" TargetMode="External"/><Relationship Id="rId5861" Type="http://schemas.openxmlformats.org/officeDocument/2006/relationships/hyperlink" Target="https://www.caixa.gov.br/Downloads/sinapi-cadernos-tecnicos/SINAPI-CT-INSTALACOES-PREDIAIS-DE-AGUA-FRIA-EM-PVC.pdf" TargetMode="External"/><Relationship Id="rId5862" Type="http://schemas.openxmlformats.org/officeDocument/2006/relationships/hyperlink" Target="https://www.caixa.gov.br/Downloads/sinapi-cadernos-tecnicos/SINAPI-CT-INSTALACOES-PREDIAIS-DE-AGUA-FRIA-EM-PVC.pdf" TargetMode="External"/><Relationship Id="rId5863" Type="http://schemas.openxmlformats.org/officeDocument/2006/relationships/hyperlink" Target="https://www.caixa.gov.br/Downloads/sinapi-cadernos-tecnicos/SINAPI-CT-INSTALACOES-PREDIAIS-DE-AGUA-FRIA-EM-PVC.pdf" TargetMode="External"/><Relationship Id="rId5864" Type="http://schemas.openxmlformats.org/officeDocument/2006/relationships/hyperlink" Target="https://www.caixa.gov.br/Downloads/sinapi-cadernos-tecnicos/SINAPI-CT-INSTALACOES-PREDIAIS-DE-AGUA-FRIA-EM-PVC.pdf" TargetMode="External"/><Relationship Id="rId5865" Type="http://schemas.openxmlformats.org/officeDocument/2006/relationships/hyperlink" Target="https://www.caixa.gov.br/Downloads/sinapi-cadernos-tecnicos/SINAPI-CT-INSTALACOES-PREDIAIS-DE-AGUA-FRIA-EM-PVC.pdf" TargetMode="External"/><Relationship Id="rId5866" Type="http://schemas.openxmlformats.org/officeDocument/2006/relationships/hyperlink" Target="https://www.caixa.gov.br/Downloads/sinapi-cadernos-tecnicos/SINAPI-CT-INSTALACOES-PREDIAIS-DE-AGUA-FRIA-EM-PVC.pdf" TargetMode="External"/><Relationship Id="rId5867" Type="http://schemas.openxmlformats.org/officeDocument/2006/relationships/hyperlink" Target="https://www.caixa.gov.br/Downloads/sinapi-cadernos-tecnicos/SINAPI-CT-INSTALACOES-PREDIAIS-DE-AGUA-FRIA-EM-PVC.pdf" TargetMode="External"/><Relationship Id="rId5868" Type="http://schemas.openxmlformats.org/officeDocument/2006/relationships/hyperlink" Target="https://www.caixa.gov.br/Downloads/sinapi-cadernos-tecnicos/SINAPI-CT-INSTALACOES-PREDIAIS-DE-AGUA-FRIA-EM-PVC.pdf" TargetMode="External"/><Relationship Id="rId5869" Type="http://schemas.openxmlformats.org/officeDocument/2006/relationships/hyperlink" Target="https://www.caixa.gov.br/Downloads/sinapi-cadernos-tecnicos/SINAPI-CT-INSTALACOES-PREDIAIS-DE-AGUA-FRIA-EM-PVC.pdf" TargetMode="External"/><Relationship Id="rId5870" Type="http://schemas.openxmlformats.org/officeDocument/2006/relationships/hyperlink" Target="https://www.caixa.gov.br/Downloads/sinapi-cadernos-tecnicos/SINAPI-CT-INSTALACOES-PREDIAIS-DE-AGUA-FRIA-EM-PVC.pdf" TargetMode="External"/><Relationship Id="rId5871" Type="http://schemas.openxmlformats.org/officeDocument/2006/relationships/hyperlink" Target="https://www.caixa.gov.br/Downloads/sinapi-cadernos-tecnicos/SINAPI-CT-INSTALACOES-PREDIAIS-DE-AGUA-FRIA-EM-PVC.pdf" TargetMode="External"/><Relationship Id="rId5872" Type="http://schemas.openxmlformats.org/officeDocument/2006/relationships/hyperlink" Target="https://www.caixa.gov.br/Downloads/sinapi-cadernos-tecnicos/SINAPI-CT-INSTALACOES-PREDIAIS-DE-AGUA-FRIA-EM-PVC.pdf" TargetMode="External"/><Relationship Id="rId5873" Type="http://schemas.openxmlformats.org/officeDocument/2006/relationships/hyperlink" Target="https://www.caixa.gov.br/Downloads/sinapi-cadernos-tecnicos/SINAPI-CT-INSTALACOES-PREDIAIS-DE-AGUA-FRIA-EM-PVC.pdf" TargetMode="External"/><Relationship Id="rId5874" Type="http://schemas.openxmlformats.org/officeDocument/2006/relationships/hyperlink" Target="https://www.caixa.gov.br/Downloads/sinapi-cadernos-tecnicos/SINAPI-CT-INSTALACOES-PREDIAIS-DE-AGUA-FRIA-EM-PVC.pdf" TargetMode="External"/><Relationship Id="rId5875" Type="http://schemas.openxmlformats.org/officeDocument/2006/relationships/hyperlink" Target="https://www.caixa.gov.br/Downloads/sinapi-cadernos-tecnicos/SINAPI-CT-INSTALACOES-PREDIAIS-DE-AGUA-FRIA-EM-PVC.pdf" TargetMode="External"/><Relationship Id="rId5876" Type="http://schemas.openxmlformats.org/officeDocument/2006/relationships/hyperlink" Target="https://www.caixa.gov.br/Downloads/sinapi-cadernos-tecnicos/SINAPI-CT-INSTALACOES-PREDIAIS-DE-AGUA-FRIA-EM-PVC.pdf" TargetMode="External"/><Relationship Id="rId5877" Type="http://schemas.openxmlformats.org/officeDocument/2006/relationships/hyperlink" Target="https://www.caixa.gov.br/Downloads/sinapi-cadernos-tecnicos/SINAPI-CT-INSTALACOES-PREDIAIS-DE-AGUA-FRIA-EM-PVC.pdf" TargetMode="External"/><Relationship Id="rId5878" Type="http://schemas.openxmlformats.org/officeDocument/2006/relationships/hyperlink" Target="https://www.caixa.gov.br/Downloads/sinapi-cadernos-tecnicos/SINAPI-CT-INSTALACOES-PREDIAIS-DE-AGUA-FRIA-EM-PVC.pdf" TargetMode="External"/><Relationship Id="rId5879" Type="http://schemas.openxmlformats.org/officeDocument/2006/relationships/hyperlink" Target="https://www.caixa.gov.br/Downloads/sinapi-cadernos-tecnicos/SINAPI-CT-INSTALACOES-PREDIAIS-DE-AGUA-FRIA-EM-PVC.pdf" TargetMode="External"/><Relationship Id="rId5880" Type="http://schemas.openxmlformats.org/officeDocument/2006/relationships/hyperlink" Target="https://www.caixa.gov.br/Downloads/sinapi-cadernos-tecnicos/SINAPI-CT-INSTALACOES-PREDIAIS-DE-AGUA-FRIA-EM-PVC.pdf" TargetMode="External"/><Relationship Id="rId5881" Type="http://schemas.openxmlformats.org/officeDocument/2006/relationships/hyperlink" Target="https://www.caixa.gov.br/Downloads/sinapi-cadernos-tecnicos/SINAPI-CT-INSTALACOES-PREDIAIS-DE-AGUA-FRIA-EM-PVC.pdf" TargetMode="External"/><Relationship Id="rId5882" Type="http://schemas.openxmlformats.org/officeDocument/2006/relationships/hyperlink" Target="https://www.caixa.gov.br/Downloads/sinapi-cadernos-tecnicos/SINAPI-CT-INSTALACOES-PREDIAIS-DE-AGUA-FRIA-EM-PVC.pdf" TargetMode="External"/><Relationship Id="rId5883" Type="http://schemas.openxmlformats.org/officeDocument/2006/relationships/hyperlink" Target="https://www.caixa.gov.br/Downloads/sinapi-cadernos-tecnicos/SINAPI-CT-INSTALACOES-PREDIAIS-DE-AGUA-FRIA-EM-PVC.pdf" TargetMode="External"/><Relationship Id="rId5884" Type="http://schemas.openxmlformats.org/officeDocument/2006/relationships/hyperlink" Target="https://www.caixa.gov.br/Downloads/sinapi-cadernos-tecnicos/SINAPI-CT-INSTALACOES-PREDIAIS-DE-AGUA-FRIA-EM-PVC.pdf" TargetMode="External"/><Relationship Id="rId5885" Type="http://schemas.openxmlformats.org/officeDocument/2006/relationships/hyperlink" Target="https://www.caixa.gov.br/Downloads/sinapi-cadernos-tecnicos/SINAPI-CT-INSTALACOES-PREDIAIS-DE-AGUA-FRIA-EM-PVC.pdf" TargetMode="External"/><Relationship Id="rId5886" Type="http://schemas.openxmlformats.org/officeDocument/2006/relationships/hyperlink" Target="https://www.caixa.gov.br/Downloads/sinapi-cadernos-tecnicos/SINAPI-CT-INSTALACOES-PREDIAIS-DE-AGUA-FRIA-EM-PVC.pdf" TargetMode="External"/><Relationship Id="rId5887" Type="http://schemas.openxmlformats.org/officeDocument/2006/relationships/hyperlink" Target="https://www.caixa.gov.br/Downloads/sinapi-cadernos-tecnicos/SINAPI-CT-INSTALACOES-PREDIAIS-DE-AGUA-FRIA-EM-PVC.pdf" TargetMode="External"/><Relationship Id="rId5888" Type="http://schemas.openxmlformats.org/officeDocument/2006/relationships/hyperlink" Target="https://www.caixa.gov.br/Downloads/sinapi-cadernos-tecnicos/SINAPI-CT-INSTALACOES-PREDIAIS-DE-AGUA-FRIA-EM-PVC.pdf" TargetMode="External"/><Relationship Id="rId5889" Type="http://schemas.openxmlformats.org/officeDocument/2006/relationships/hyperlink" Target="https://www.caixa.gov.br/Downloads/sinapi-cadernos-tecnicos/SINAPI-CT-INSTALACOES-PREDIAIS-DE-AGUA-FRIA-EM-PVC.pdf" TargetMode="External"/><Relationship Id="rId5890" Type="http://schemas.openxmlformats.org/officeDocument/2006/relationships/hyperlink" Target="https://www.caixa.gov.br/Downloads/sinapi-cadernos-tecnicos/SINAPI-CT-INSTALACOES-PREDIAIS-DE-AGUA-FRIA-EM-PVC.pdf" TargetMode="External"/><Relationship Id="rId5891" Type="http://schemas.openxmlformats.org/officeDocument/2006/relationships/hyperlink" Target="https://www.caixa.gov.br/Downloads/sinapi-cadernos-tecnicos/SINAPI-CT-INSTALACOES-PREDIAIS-DE-AGUA-FRIA-EM-PVC.pdf" TargetMode="External"/><Relationship Id="rId5892" Type="http://schemas.openxmlformats.org/officeDocument/2006/relationships/hyperlink" Target="https://www.caixa.gov.br/Downloads/sinapi-cadernos-tecnicos/SINAPI-CT-INSTALACOES-PREDIAIS-DE-AGUA-FRIA-EM-PVC.pdf" TargetMode="External"/><Relationship Id="rId5893" Type="http://schemas.openxmlformats.org/officeDocument/2006/relationships/hyperlink" Target="https://www.caixa.gov.br/Downloads/sinapi-cadernos-tecnicos/SINAPI-CT-INSTALACOES-PREDIAIS-DE-AGUA-FRIA-EM-PVC.pdf" TargetMode="External"/><Relationship Id="rId5894" Type="http://schemas.openxmlformats.org/officeDocument/2006/relationships/hyperlink" Target="https://www.caixa.gov.br/Downloads/sinapi-cadernos-tecnicos/SINAPI-CT-INSTALACOES-PREDIAIS-DE-AGUA-FRIA-EM-PVC.pdf" TargetMode="External"/><Relationship Id="rId5895" Type="http://schemas.openxmlformats.org/officeDocument/2006/relationships/hyperlink" Target="https://www.caixa.gov.br/Downloads/sinapi-cadernos-tecnicos/SINAPI-CT-INSTALACOES-PREDIAIS-DE-AGUA-FRIA-EM-PVC.pdf" TargetMode="External"/><Relationship Id="rId5896" Type="http://schemas.openxmlformats.org/officeDocument/2006/relationships/hyperlink" Target="https://www.caixa.gov.br/Downloads/sinapi-cadernos-tecnicos/SINAPI-CT-INSTALACOES-PREDIAIS-DE-AGUA-FRIA-EM-PVC.pdf" TargetMode="External"/><Relationship Id="rId5897" Type="http://schemas.openxmlformats.org/officeDocument/2006/relationships/hyperlink" Target="https://www.caixa.gov.br/Downloads/sinapi-cadernos-tecnicos/SINAPI-CT-INSTALACOES-PREDIAIS-DE-AGUA-FRIA-EM-PVC.pdf" TargetMode="External"/><Relationship Id="rId5898" Type="http://schemas.openxmlformats.org/officeDocument/2006/relationships/hyperlink" Target="https://www.caixa.gov.br/Downloads/sinapi-cadernos-tecnicos/SINAPI-CT-INSTALACOES-PREDIAIS-DE-AGUA-FRIA-EM-PVC.pdf" TargetMode="External"/><Relationship Id="rId5899" Type="http://schemas.openxmlformats.org/officeDocument/2006/relationships/hyperlink" Target="https://www.caixa.gov.br/Downloads/sinapi-cadernos-tecnicos/SINAPI-CT-INSTALACOES-PREDIAIS-DE-AGUA-FRIA-EM-PVC.pdf" TargetMode="External"/><Relationship Id="rId5900" Type="http://schemas.openxmlformats.org/officeDocument/2006/relationships/hyperlink" Target="https://www.caixa.gov.br/Downloads/sinapi-cadernos-tecnicos/SINAPI-CT-INSTALACOES-PREDIAIS-DE-AGUA-FRIA-EM-PVC.pdf" TargetMode="External"/><Relationship Id="rId5901" Type="http://schemas.openxmlformats.org/officeDocument/2006/relationships/hyperlink" Target="https://www.caixa.gov.br/Downloads/sinapi-cadernos-tecnicos/SINAPI-CT-INSTALACOES-PREDIAIS-DE-AGUA-FRIA-EM-PVC.pdf" TargetMode="External"/><Relationship Id="rId5902" Type="http://schemas.openxmlformats.org/officeDocument/2006/relationships/hyperlink" Target="https://www.caixa.gov.br/Downloads/sinapi-cadernos-tecnicos/SINAPI-CT-INSTALACOES-PREDIAIS-DE-AGUA-FRIA-EM-PVC.pdf" TargetMode="External"/><Relationship Id="rId5903" Type="http://schemas.openxmlformats.org/officeDocument/2006/relationships/hyperlink" Target="https://www.caixa.gov.br/Downloads/sinapi-cadernos-tecnicos/SINAPI-CT-INSTALACOES-PREDIAIS-DE-AGUA-FRIA-EM-PVC.pdf" TargetMode="External"/><Relationship Id="rId5904" Type="http://schemas.openxmlformats.org/officeDocument/2006/relationships/hyperlink" Target="https://www.caixa.gov.br/Downloads/sinapi-cadernos-tecnicos/SINAPI-CT-INSTALACOES-PREDIAIS-DE-AGUA-FRIA-EM-PVC.pdf" TargetMode="External"/><Relationship Id="rId5905" Type="http://schemas.openxmlformats.org/officeDocument/2006/relationships/hyperlink" Target="https://www.caixa.gov.br/Downloads/sinapi-cadernos-tecnicos/SINAPI-CT-INSTALACOES-PREDIAIS-DE-AGUA-FRIA-EM-PVC.pdf" TargetMode="External"/><Relationship Id="rId5906" Type="http://schemas.openxmlformats.org/officeDocument/2006/relationships/hyperlink" Target="https://www.caixa.gov.br/Downloads/sinapi-cadernos-tecnicos/SINAPI-CT-INSTALACOES-PREDIAIS-DE-AGUA-FRIA-EM-PVC.pdf" TargetMode="External"/><Relationship Id="rId5907" Type="http://schemas.openxmlformats.org/officeDocument/2006/relationships/hyperlink" Target="https://www.caixa.gov.br/Downloads/sinapi-cadernos-tecnicos/SINAPI-CT-INSTALACOES-PREDIAIS-DE-AGUA-FRIA-EM-PVC.pdf" TargetMode="External"/><Relationship Id="rId5908" Type="http://schemas.openxmlformats.org/officeDocument/2006/relationships/hyperlink" Target="https://www.caixa.gov.br/Downloads/sinapi-cadernos-tecnicos/SINAPI-CT-INSTALACOES-PREDIAIS-DE-AGUA-FRIA-EM-PVC.pdf" TargetMode="External"/><Relationship Id="rId5909" Type="http://schemas.openxmlformats.org/officeDocument/2006/relationships/hyperlink" Target="https://www.caixa.gov.br/Downloads/sinapi-cadernos-tecnicos/SINAPI-CT-INSTALACOES-PREDIAIS-DE-AGUA-FRIA-EM-PVC.pdf" TargetMode="External"/><Relationship Id="rId5910" Type="http://schemas.openxmlformats.org/officeDocument/2006/relationships/hyperlink" Target="https://www.caixa.gov.br/Downloads/sinapi-cadernos-tecnicos/SINAPI-CT-INSTALACOES-PREDIAIS-DE-AGUA-FRIA-EM-PVC.pdf" TargetMode="External"/><Relationship Id="rId5911" Type="http://schemas.openxmlformats.org/officeDocument/2006/relationships/hyperlink" Target="https://www.caixa.gov.br/Downloads/sinapi-cadernos-tecnicos/SINAPI-CT-INSTALACOES-PREDIAIS-DE-AGUA-FRIA-EM-PVC.pdf" TargetMode="External"/><Relationship Id="rId5912" Type="http://schemas.openxmlformats.org/officeDocument/2006/relationships/hyperlink" Target="https://www.caixa.gov.br/Downloads/sinapi-cadernos-tecnicos/SINAPI-CT-INSTALACOES-PREDIAIS-DE-AGUA-FRIA-EM-PVC.pdf" TargetMode="External"/><Relationship Id="rId5913" Type="http://schemas.openxmlformats.org/officeDocument/2006/relationships/hyperlink" Target="https://www.caixa.gov.br/Downloads/sinapi-cadernos-tecnicos/SINAPI-CT-INSTALACOES-PREDIAIS-DE-AGUA-FRIA-EM-PVC.pdf" TargetMode="External"/><Relationship Id="rId5914" Type="http://schemas.openxmlformats.org/officeDocument/2006/relationships/hyperlink" Target="https://www.caixa.gov.br/Downloads/sinapi-cadernos-tecnicos/SINAPI-CT-INSTALACOES-PREDIAIS-DE-AGUA-FRIA-EM-PVC.pdf" TargetMode="External"/><Relationship Id="rId5915" Type="http://schemas.openxmlformats.org/officeDocument/2006/relationships/hyperlink" Target="https://www.caixa.gov.br/Downloads/sinapi-cadernos-tecnicos/SINAPI-CT-INSTALACOES-PREDIAIS-DE-AGUA-FRIA-EM-PVC.pdf" TargetMode="External"/><Relationship Id="rId5916" Type="http://schemas.openxmlformats.org/officeDocument/2006/relationships/hyperlink" Target="https://www.caixa.gov.br/Downloads/sinapi-cadernos-tecnicos/SINAPI-CT-INSTALACOES-PREDIAIS-DE-AGUA-FRIA-EM-PVC.pdf" TargetMode="External"/><Relationship Id="rId5917" Type="http://schemas.openxmlformats.org/officeDocument/2006/relationships/hyperlink" Target="https://www.caixa.gov.br/Downloads/sinapi-cadernos-tecnicos/SINAPI-CT-INSTALACOES-PREDIAIS-DE-AGUA-FRIA-EM-PVC.pdf" TargetMode="External"/><Relationship Id="rId5918" Type="http://schemas.openxmlformats.org/officeDocument/2006/relationships/hyperlink" Target="https://www.caixa.gov.br/Downloads/sinapi-cadernos-tecnicos/SINAPI-CT-INSTALACOES-PREDIAIS-DE-AGUA-FRIA-EM-PVC.pdf" TargetMode="External"/><Relationship Id="rId5919" Type="http://schemas.openxmlformats.org/officeDocument/2006/relationships/hyperlink" Target="https://www.caixa.gov.br/Downloads/sinapi-cadernos-tecnicos/SINAPI-CT-INSTALACOES-PREDIAIS-DE-AGUA-FRIA-EM-PVC.pdf" TargetMode="External"/><Relationship Id="rId5920" Type="http://schemas.openxmlformats.org/officeDocument/2006/relationships/hyperlink" Target="https://www.caixa.gov.br/Downloads/sinapi-cadernos-tecnicos/SINAPI-CT-INSTALACOES-PREDIAIS-DE-AGUA-FRIA-EM-PVC.pdf" TargetMode="External"/><Relationship Id="rId5921" Type="http://schemas.openxmlformats.org/officeDocument/2006/relationships/hyperlink" Target="https://www.caixa.gov.br/Downloads/sinapi-cadernos-tecnicos/SINAPI-CT-INSTALACOES-PREDIAIS-DE-AGUA-FRIA-EM-PVC.pdf" TargetMode="External"/><Relationship Id="rId5922" Type="http://schemas.openxmlformats.org/officeDocument/2006/relationships/hyperlink" Target="https://www.caixa.gov.br/Downloads/sinapi-cadernos-tecnicos/SINAPI-CT-INSTALACOES-PREDIAIS-DE-AGUA-FRIA-EM-PVC.pdf" TargetMode="External"/><Relationship Id="rId5923" Type="http://schemas.openxmlformats.org/officeDocument/2006/relationships/hyperlink" Target="https://www.caixa.gov.br/Downloads/sinapi-cadernos-tecnicos/SINAPI-CT-INSTALACOES-PREDIAIS-DE-AGUA-FRIA-EM-PVC.pdf" TargetMode="External"/><Relationship Id="rId5924" Type="http://schemas.openxmlformats.org/officeDocument/2006/relationships/hyperlink" Target="https://www.caixa.gov.br/Downloads/sinapi-cadernos-tecnicos/SINAPI-CT-INSTALACOES-PREDIAIS-DE-AGUA-FRIA-EM-PVC.pdf" TargetMode="External"/><Relationship Id="rId5925" Type="http://schemas.openxmlformats.org/officeDocument/2006/relationships/hyperlink" Target="https://www.caixa.gov.br/Downloads/sinapi-cadernos-tecnicos/SINAPI-CT-INSTALACOES-PREDIAIS-DE-AGUA-FRIA-EM-PVC.pdf" TargetMode="External"/><Relationship Id="rId5926" Type="http://schemas.openxmlformats.org/officeDocument/2006/relationships/hyperlink" Target="https://www.caixa.gov.br/Downloads/sinapi-cadernos-tecnicos/SINAPI-CT-INSTALACOES-PREDIAIS-DE-AGUA-FRIA-EM-PVC.pdf" TargetMode="External"/><Relationship Id="rId5927" Type="http://schemas.openxmlformats.org/officeDocument/2006/relationships/hyperlink" Target="https://www.caixa.gov.br/Downloads/sinapi-cadernos-tecnicos/SINAPI-CT-INSTALACOES-PREDIAIS-DE-AGUA-FRIA-EM-PVC.pdf" TargetMode="External"/><Relationship Id="rId5928" Type="http://schemas.openxmlformats.org/officeDocument/2006/relationships/hyperlink" Target="https://www.caixa.gov.br/Downloads/sinapi-cadernos-tecnicos/SINAPI-CT-INSTALACOES-PREDIAIS-DE-AGUA-FRIA-EM-PVC.pdf" TargetMode="External"/><Relationship Id="rId5929" Type="http://schemas.openxmlformats.org/officeDocument/2006/relationships/hyperlink" Target="https://www.caixa.gov.br/Downloads/sinapi-cadernos-tecnicos/SINAPI-CT-INSTALACOES-PREDIAIS-DE-AGUA-FRIA-EM-PVC.pdf" TargetMode="External"/><Relationship Id="rId5930" Type="http://schemas.openxmlformats.org/officeDocument/2006/relationships/hyperlink" Target="https://www.caixa.gov.br/Downloads/sinapi-cadernos-tecnicos/SINAPI-CT-INSTALACOES-PREDIAIS-DE-AGUA-FRIA-EM-PVC.pdf" TargetMode="External"/><Relationship Id="rId5931" Type="http://schemas.openxmlformats.org/officeDocument/2006/relationships/hyperlink" Target="https://www.caixa.gov.br/Downloads/sinapi-cadernos-tecnicos/SINAPI-CT-INSTALACOES-PREDIAIS-DE-AGUA-FRIA-EM-PVC.pdf" TargetMode="External"/><Relationship Id="rId5932" Type="http://schemas.openxmlformats.org/officeDocument/2006/relationships/hyperlink" Target="https://www.caixa.gov.br/Downloads/sinapi-cadernos-tecnicos/SINAPI-CT-INSTALACOES-PREDIAIS-DE-AGUA-FRIA-EM-PVC.pdf" TargetMode="External"/><Relationship Id="rId5933" Type="http://schemas.openxmlformats.org/officeDocument/2006/relationships/hyperlink" Target="https://www.caixa.gov.br/Downloads/sinapi-cadernos-tecnicos/SINAPI-CT-INSTALACOES-PREDIAIS-DE-AGUA-FRIA-EM-PVC.pdf" TargetMode="External"/><Relationship Id="rId5934" Type="http://schemas.openxmlformats.org/officeDocument/2006/relationships/hyperlink" Target="https://www.caixa.gov.br/Downloads/sinapi-cadernos-tecnicos/SINAPI-CT-INSTALACOES-PREDIAIS-DE-AGUA-FRIA-EM-PVC.pdf" TargetMode="External"/><Relationship Id="rId5935" Type="http://schemas.openxmlformats.org/officeDocument/2006/relationships/hyperlink" Target="https://www.caixa.gov.br/Downloads/sinapi-cadernos-tecnicos/SINAPI-CT-INSTALACOES-PREDIAIS-DE-AGUA-FRIA-EM-PVC.pdf" TargetMode="External"/><Relationship Id="rId5936" Type="http://schemas.openxmlformats.org/officeDocument/2006/relationships/hyperlink" Target="https://www.caixa.gov.br/Downloads/sinapi-cadernos-tecnicos/SINAPI-CT-INSTALACOES-PREDIAIS-DE-AGUA-FRIA-EM-PVC.pdf" TargetMode="External"/><Relationship Id="rId5937" Type="http://schemas.openxmlformats.org/officeDocument/2006/relationships/hyperlink" Target="https://www.caixa.gov.br/Downloads/sinapi-cadernos-tecnicos/SINAPI-CT-INSTALACOES-PREDIAIS-DE-AGUA-FRIA-EM-PVC.pdf" TargetMode="External"/><Relationship Id="rId5938" Type="http://schemas.openxmlformats.org/officeDocument/2006/relationships/hyperlink" Target="https://www.caixa.gov.br/Downloads/sinapi-cadernos-tecnicos/SINAPI-CT-INSTALACOES-PREDIAIS-DE-AGUA-FRIA-EM-PVC.pdf" TargetMode="External"/><Relationship Id="rId5939" Type="http://schemas.openxmlformats.org/officeDocument/2006/relationships/hyperlink" Target="https://www.caixa.gov.br/Downloads/sinapi-cadernos-tecnicos/SINAPI-CT-INSTALACOES-PREDIAIS-DE-AGUA-QUENTE-EM-CPVC.pdf" TargetMode="External"/><Relationship Id="rId5940" Type="http://schemas.openxmlformats.org/officeDocument/2006/relationships/hyperlink" Target="https://www.caixa.gov.br/Downloads/sinapi-cadernos-tecnicos/SINAPI-CT-INSTALACOES-PREDIAIS-DE-AGUA-QUENTE-EM-CPVC.pdf" TargetMode="External"/><Relationship Id="rId5941" Type="http://schemas.openxmlformats.org/officeDocument/2006/relationships/hyperlink" Target="https://www.caixa.gov.br/Downloads/sinapi-cadernos-tecnicos/SINAPI-CT-INSTALACOES-PREDIAIS-DE-AGUA-QUENTE-EM-CPVC.pdf" TargetMode="External"/><Relationship Id="rId5942" Type="http://schemas.openxmlformats.org/officeDocument/2006/relationships/hyperlink" Target="https://www.caixa.gov.br/Downloads/sinapi-cadernos-tecnicos/SINAPI-CT-INSTALACOES-PREDIAIS-DE-AGUA-QUENTE-EM-CPVC.pdf" TargetMode="External"/><Relationship Id="rId5943" Type="http://schemas.openxmlformats.org/officeDocument/2006/relationships/hyperlink" Target="https://www.caixa.gov.br/Downloads/sinapi-cadernos-tecnicos/SINAPI-CT-INSTALACOES-PREDIAIS-DE-AGUA-QUENTE-EM-CPVC.pdf" TargetMode="External"/><Relationship Id="rId5944" Type="http://schemas.openxmlformats.org/officeDocument/2006/relationships/hyperlink" Target="https://www.caixa.gov.br/Downloads/sinapi-cadernos-tecnicos/SINAPI-CT-INSTALACOES-PREDIAIS-DE-AGUA-QUENTE-EM-CPVC.pdf" TargetMode="External"/><Relationship Id="rId5945" Type="http://schemas.openxmlformats.org/officeDocument/2006/relationships/hyperlink" Target="https://www.caixa.gov.br/Downloads/sinapi-cadernos-tecnicos/SINAPI-CT-INSTALACOES-PREDIAIS-DE-AGUA-QUENTE-EM-CPVC.pdf" TargetMode="External"/><Relationship Id="rId5946" Type="http://schemas.openxmlformats.org/officeDocument/2006/relationships/hyperlink" Target="https://www.caixa.gov.br/Downloads/sinapi-cadernos-tecnicos/SINAPI-CT-INSTALACOES-PREDIAIS-DE-AGUA-QUENTE-EM-CPVC.pdf" TargetMode="External"/><Relationship Id="rId5947" Type="http://schemas.openxmlformats.org/officeDocument/2006/relationships/hyperlink" Target="https://www.caixa.gov.br/Downloads/sinapi-cadernos-tecnicos/SINAPI-CT-INSTALACOES-PREDIAIS-DE-AGUA-QUENTE-EM-CPVC.pdf" TargetMode="External"/><Relationship Id="rId5948" Type="http://schemas.openxmlformats.org/officeDocument/2006/relationships/hyperlink" Target="https://www.caixa.gov.br/Downloads/sinapi-cadernos-tecnicos/SINAPI-CT-INSTALACOES-PREDIAIS-DE-AGUA-QUENTE-EM-CPVC.pdf" TargetMode="External"/><Relationship Id="rId5949" Type="http://schemas.openxmlformats.org/officeDocument/2006/relationships/hyperlink" Target="https://www.caixa.gov.br/Downloads/sinapi-cadernos-tecnicos/SINAPI-CT-INSTALACOES-PREDIAIS-DE-AGUA-QUENTE-EM-CPVC.pdf" TargetMode="External"/><Relationship Id="rId5950" Type="http://schemas.openxmlformats.org/officeDocument/2006/relationships/hyperlink" Target="https://www.caixa.gov.br/Downloads/sinapi-cadernos-tecnicos/SINAPI-CT-INSTALACOES-PREDIAIS-DE-AGUA-QUENTE-EM-CPVC.pdf" TargetMode="External"/><Relationship Id="rId5951" Type="http://schemas.openxmlformats.org/officeDocument/2006/relationships/hyperlink" Target="https://www.caixa.gov.br/Downloads/sinapi-cadernos-tecnicos/SINAPI-CT-INSTALACOES-PREDIAIS-DE-AGUA-QUENTE-EM-CPVC.pdf" TargetMode="External"/><Relationship Id="rId5952" Type="http://schemas.openxmlformats.org/officeDocument/2006/relationships/hyperlink" Target="https://www.caixa.gov.br/Downloads/sinapi-cadernos-tecnicos/SINAPI-CT-INSTALACOES-PREDIAIS-DE-AGUA-QUENTE-EM-CPVC.pdf" TargetMode="External"/><Relationship Id="rId5953" Type="http://schemas.openxmlformats.org/officeDocument/2006/relationships/hyperlink" Target="https://www.caixa.gov.br/Downloads/sinapi-cadernos-tecnicos/SINAPI-CT-INSTALACOES-PREDIAIS-DE-AGUA-QUENTE-EM-CPVC.pdf" TargetMode="External"/><Relationship Id="rId5954" Type="http://schemas.openxmlformats.org/officeDocument/2006/relationships/hyperlink" Target="https://www.caixa.gov.br/Downloads/sinapi-cadernos-tecnicos/SINAPI-CT-INSTALACOES-PREDIAIS-DE-AGUA-QUENTE-EM-CPVC.pdf" TargetMode="External"/><Relationship Id="rId5955" Type="http://schemas.openxmlformats.org/officeDocument/2006/relationships/hyperlink" Target="https://www.caixa.gov.br/Downloads/sinapi-cadernos-tecnicos/SINAPI-CT-INSTALACOES-PREDIAIS-DE-AGUA-QUENTE-EM-CPVC.pdf" TargetMode="External"/><Relationship Id="rId5956" Type="http://schemas.openxmlformats.org/officeDocument/2006/relationships/hyperlink" Target="https://www.caixa.gov.br/Downloads/sinapi-cadernos-tecnicos/SINAPI-CT-INSTALACOES-PREDIAIS-DE-AGUA-QUENTE-EM-CPVC.pdf" TargetMode="External"/><Relationship Id="rId5957" Type="http://schemas.openxmlformats.org/officeDocument/2006/relationships/hyperlink" Target="https://www.caixa.gov.br/Downloads/sinapi-cadernos-tecnicos/SINAPI-CT-INSTALACOES-PREDIAIS-DE-AGUA-QUENTE-EM-CPVC.pdf" TargetMode="External"/><Relationship Id="rId5958" Type="http://schemas.openxmlformats.org/officeDocument/2006/relationships/hyperlink" Target="https://www.caixa.gov.br/Downloads/sinapi-cadernos-tecnicos/SINAPI-CT-INSTALACOES-PREDIAIS-DE-AGUA-QUENTE-EM-CPVC.pdf" TargetMode="External"/><Relationship Id="rId5959" Type="http://schemas.openxmlformats.org/officeDocument/2006/relationships/hyperlink" Target="https://www.caixa.gov.br/Downloads/sinapi-cadernos-tecnicos/SINAPI-CT-INSTALACOES-PREDIAIS-DE-AGUA-QUENTE-EM-CPVC.pdf" TargetMode="External"/><Relationship Id="rId5960" Type="http://schemas.openxmlformats.org/officeDocument/2006/relationships/hyperlink" Target="https://www.caixa.gov.br/Downloads/sinapi-cadernos-tecnicos/SINAPI-CT-INSTALACOES-PREDIAIS-DE-AGUA-QUENTE-EM-CPVC.pdf" TargetMode="External"/><Relationship Id="rId5961" Type="http://schemas.openxmlformats.org/officeDocument/2006/relationships/hyperlink" Target="https://www.caixa.gov.br/Downloads/sinapi-cadernos-tecnicos/SINAPI-CT-INSTALACOES-PREDIAIS-DE-AGUA-QUENTE-EM-CPVC.pdf" TargetMode="External"/><Relationship Id="rId5962" Type="http://schemas.openxmlformats.org/officeDocument/2006/relationships/hyperlink" Target="https://www.caixa.gov.br/Downloads/sinapi-cadernos-tecnicos/SINAPI-CT-INSTALACOES-PREDIAIS-DE-AGUA-QUENTE-EM-CPVC.pdf" TargetMode="External"/><Relationship Id="rId5963" Type="http://schemas.openxmlformats.org/officeDocument/2006/relationships/hyperlink" Target="https://www.caixa.gov.br/Downloads/sinapi-cadernos-tecnicos/SINAPI-CT-INSTALACOES-PREDIAIS-DE-AGUA-QUENTE-EM-CPVC.pdf" TargetMode="External"/><Relationship Id="rId5964" Type="http://schemas.openxmlformats.org/officeDocument/2006/relationships/hyperlink" Target="https://www.caixa.gov.br/Downloads/sinapi-cadernos-tecnicos/SINAPI-CT-INSTALACOES-PREDIAIS-DE-AGUA-QUENTE-EM-CPVC.pdf" TargetMode="External"/><Relationship Id="rId5965" Type="http://schemas.openxmlformats.org/officeDocument/2006/relationships/hyperlink" Target="https://www.caixa.gov.br/Downloads/sinapi-cadernos-tecnicos/SINAPI-CT-INSTALACOES-PREDIAIS-DE-AGUA-QUENTE-EM-CPVC.pdf" TargetMode="External"/><Relationship Id="rId5966" Type="http://schemas.openxmlformats.org/officeDocument/2006/relationships/hyperlink" Target="https://www.caixa.gov.br/Downloads/sinapi-cadernos-tecnicos/SINAPI-CT-INSTALACOES-PREDIAIS-DE-AGUA-QUENTE-EM-CPVC.pdf" TargetMode="External"/><Relationship Id="rId5967" Type="http://schemas.openxmlformats.org/officeDocument/2006/relationships/hyperlink" Target="https://www.caixa.gov.br/Downloads/sinapi-cadernos-tecnicos/SINAPI-CT-INSTALACOES-PREDIAIS-DE-AGUA-QUENTE-EM-CPVC.pdf" TargetMode="External"/><Relationship Id="rId5968" Type="http://schemas.openxmlformats.org/officeDocument/2006/relationships/hyperlink" Target="https://www.caixa.gov.br/Downloads/sinapi-cadernos-tecnicos/SINAPI-CT-INSTALACOES-PREDIAIS-DE-AGUA-QUENTE-EM-CPVC.pdf" TargetMode="External"/><Relationship Id="rId5969" Type="http://schemas.openxmlformats.org/officeDocument/2006/relationships/hyperlink" Target="https://www.caixa.gov.br/Downloads/sinapi-cadernos-tecnicos/SINAPI-CT-INSTALACOES-PREDIAIS-DE-AGUA-QUENTE-EM-CPVC.pdf" TargetMode="External"/><Relationship Id="rId5970" Type="http://schemas.openxmlformats.org/officeDocument/2006/relationships/hyperlink" Target="https://www.caixa.gov.br/Downloads/sinapi-cadernos-tecnicos/SINAPI-CT-INSTALACOES-PREDIAIS-DE-AGUA-QUENTE-EM-CPVC.pdf" TargetMode="External"/><Relationship Id="rId5971" Type="http://schemas.openxmlformats.org/officeDocument/2006/relationships/hyperlink" Target="https://www.caixa.gov.br/Downloads/sinapi-cadernos-tecnicos/SINAPI-CT-INSTALACOES-PREDIAIS-DE-AGUA-QUENTE-EM-CPVC.pdf" TargetMode="External"/><Relationship Id="rId5972" Type="http://schemas.openxmlformats.org/officeDocument/2006/relationships/hyperlink" Target="https://www.caixa.gov.br/Downloads/sinapi-cadernos-tecnicos/SINAPI-CT-INSTALACOES-PREDIAIS-DE-AGUA-QUENTE-EM-CPVC.pdf" TargetMode="External"/><Relationship Id="rId5973" Type="http://schemas.openxmlformats.org/officeDocument/2006/relationships/hyperlink" Target="https://www.caixa.gov.br/Downloads/sinapi-cadernos-tecnicos/SINAPI-CT-INSTALACOES-PREDIAIS-DE-AGUA-QUENTE-EM-CPVC.pdf" TargetMode="External"/><Relationship Id="rId5974" Type="http://schemas.openxmlformats.org/officeDocument/2006/relationships/hyperlink" Target="https://www.caixa.gov.br/Downloads/sinapi-cadernos-tecnicos/SINAPI-CT-INSTALACOES-PREDIAIS-DE-AGUA-QUENTE-EM-CPVC.pdf" TargetMode="External"/><Relationship Id="rId5975" Type="http://schemas.openxmlformats.org/officeDocument/2006/relationships/hyperlink" Target="https://www.caixa.gov.br/Downloads/sinapi-cadernos-tecnicos/SINAPI-CT-INSTALACOES-PREDIAIS-DE-AGUA-QUENTE-EM-CPVC.pdf" TargetMode="External"/><Relationship Id="rId5976" Type="http://schemas.openxmlformats.org/officeDocument/2006/relationships/hyperlink" Target="https://www.caixa.gov.br/Downloads/sinapi-cadernos-tecnicos/SINAPI-CT-INSTALACOES-PREDIAIS-DE-AGUA-QUENTE-EM-CPVC.pdf" TargetMode="External"/><Relationship Id="rId5977" Type="http://schemas.openxmlformats.org/officeDocument/2006/relationships/hyperlink" Target="https://www.caixa.gov.br/Downloads/sinapi-cadernos-tecnicos/SINAPI-CT-INSTALACOES-PREDIAIS-DE-AGUA-QUENTE-EM-CPVC.pdf" TargetMode="External"/><Relationship Id="rId5978" Type="http://schemas.openxmlformats.org/officeDocument/2006/relationships/hyperlink" Target="https://www.caixa.gov.br/Downloads/sinapi-cadernos-tecnicos/SINAPI-CT-INSTALACOES-PREDIAIS-DE-AGUA-QUENTE-EM-CPVC.pdf" TargetMode="External"/><Relationship Id="rId5979" Type="http://schemas.openxmlformats.org/officeDocument/2006/relationships/hyperlink" Target="https://www.caixa.gov.br/Downloads/sinapi-cadernos-tecnicos/SINAPI-CT-INSTALACOES-PREDIAIS-DE-AGUA-QUENTE-EM-CPVC.pdf" TargetMode="External"/><Relationship Id="rId5980" Type="http://schemas.openxmlformats.org/officeDocument/2006/relationships/hyperlink" Target="https://www.caixa.gov.br/Downloads/sinapi-cadernos-tecnicos/SINAPI-CT-INSTALACOES-PREDIAIS-DE-AGUA-QUENTE-EM-CPVC.pdf" TargetMode="External"/><Relationship Id="rId5981" Type="http://schemas.openxmlformats.org/officeDocument/2006/relationships/hyperlink" Target="https://www.caixa.gov.br/Downloads/sinapi-cadernos-tecnicos/SINAPI-CT-INSTALACOES-PREDIAIS-DE-AGUA-QUENTE-EM-CPVC.pdf" TargetMode="External"/><Relationship Id="rId5982" Type="http://schemas.openxmlformats.org/officeDocument/2006/relationships/hyperlink" Target="https://www.caixa.gov.br/Downloads/sinapi-cadernos-tecnicos/SINAPI-CT-INSTALACOES-PREDIAIS-DE-AGUA-QUENTE-EM-CPVC.pdf" TargetMode="External"/><Relationship Id="rId5983" Type="http://schemas.openxmlformats.org/officeDocument/2006/relationships/hyperlink" Target="https://www.caixa.gov.br/Downloads/sinapi-cadernos-tecnicos/SINAPI-CT-INSTALACOES-PREDIAIS-DE-AGUA-QUENTE-EM-CPVC.pdf" TargetMode="External"/><Relationship Id="rId5984" Type="http://schemas.openxmlformats.org/officeDocument/2006/relationships/hyperlink" Target="https://www.caixa.gov.br/Downloads/sinapi-cadernos-tecnicos/SINAPI-CT-INSTALACOES-PREDIAIS-DE-AGUA-QUENTE-EM-CPVC.pdf" TargetMode="External"/><Relationship Id="rId5985" Type="http://schemas.openxmlformats.org/officeDocument/2006/relationships/hyperlink" Target="https://www.caixa.gov.br/Downloads/sinapi-cadernos-tecnicos/SINAPI-CT-INSTALACOES-PREDIAIS-DE-AGUA-QUENTE-EM-CPVC.pdf" TargetMode="External"/><Relationship Id="rId5986" Type="http://schemas.openxmlformats.org/officeDocument/2006/relationships/hyperlink" Target="https://www.caixa.gov.br/Downloads/sinapi-cadernos-tecnicos/SINAPI-CT-INSTALACOES-PREDIAIS-DE-AGUA-QUENTE-EM-CPVC.pdf" TargetMode="External"/><Relationship Id="rId5987" Type="http://schemas.openxmlformats.org/officeDocument/2006/relationships/hyperlink" Target="https://www.caixa.gov.br/Downloads/sinapi-cadernos-tecnicos/SINAPI-CT-INSTALACOES-PREDIAIS-DE-AGUA-QUENTE-EM-CPVC.pdf" TargetMode="External"/><Relationship Id="rId5988" Type="http://schemas.openxmlformats.org/officeDocument/2006/relationships/hyperlink" Target="https://www.caixa.gov.br/Downloads/sinapi-cadernos-tecnicos/SINAPI-CT-INSTALACOES-PREDIAIS-DE-AGUA-QUENTE-EM-CPVC.pdf" TargetMode="External"/><Relationship Id="rId5989" Type="http://schemas.openxmlformats.org/officeDocument/2006/relationships/hyperlink" Target="https://www.caixa.gov.br/Downloads/sinapi-cadernos-tecnicos/SINAPI-CT-INSTALACOES-PREDIAIS-DE-AGUA-QUENTE-EM-CPVC.pdf" TargetMode="External"/><Relationship Id="rId5990" Type="http://schemas.openxmlformats.org/officeDocument/2006/relationships/hyperlink" Target="https://www.caixa.gov.br/Downloads/sinapi-cadernos-tecnicos/SINAPI-CT-INSTALACOES-PREDIAIS-DE-AGUA-QUENTE-EM-CPVC.pdf" TargetMode="External"/><Relationship Id="rId5991" Type="http://schemas.openxmlformats.org/officeDocument/2006/relationships/hyperlink" Target="https://www.caixa.gov.br/Downloads/sinapi-cadernos-tecnicos/SINAPI-CT-INSTALACOES-PREDIAIS-DE-AGUA-QUENTE-EM-CPVC.pdf" TargetMode="External"/><Relationship Id="rId5992" Type="http://schemas.openxmlformats.org/officeDocument/2006/relationships/hyperlink" Target="https://www.caixa.gov.br/Downloads/sinapi-cadernos-tecnicos/SINAPI-CT-INSTALACOES-PREDIAIS-DE-AGUA-QUENTE-EM-CPVC.pdf" TargetMode="External"/><Relationship Id="rId5993" Type="http://schemas.openxmlformats.org/officeDocument/2006/relationships/hyperlink" Target="https://www.caixa.gov.br/Downloads/sinapi-cadernos-tecnicos/SINAPI-CT-INSTALACOES-PREDIAIS-DE-AGUA-QUENTE-EM-CPVC.pdf" TargetMode="External"/><Relationship Id="rId5994" Type="http://schemas.openxmlformats.org/officeDocument/2006/relationships/hyperlink" Target="https://www.caixa.gov.br/Downloads/sinapi-cadernos-tecnicos/SINAPI-CT-INSTALACOES-PREDIAIS-DE-AGUA-QUENTE-EM-CPVC.pdf" TargetMode="External"/><Relationship Id="rId5995" Type="http://schemas.openxmlformats.org/officeDocument/2006/relationships/hyperlink" Target="https://www.caixa.gov.br/Downloads/sinapi-cadernos-tecnicos/SINAPI-CT-INSTALACOES-PREDIAIS-DE-AGUA-QUENTE-EM-CPVC.pdf" TargetMode="External"/><Relationship Id="rId5996" Type="http://schemas.openxmlformats.org/officeDocument/2006/relationships/hyperlink" Target="https://www.caixa.gov.br/Downloads/sinapi-cadernos-tecnicos/SINAPI-CT-INSTALACOES-PREDIAIS-DE-AGUA-QUENTE-EM-CPVC.pdf" TargetMode="External"/><Relationship Id="rId5997" Type="http://schemas.openxmlformats.org/officeDocument/2006/relationships/hyperlink" Target="https://www.caixa.gov.br/Downloads/sinapi-cadernos-tecnicos/SINAPI-CT-INSTALACOES-PREDIAIS-DE-AGUA-QUENTE-EM-CPVC.pdf" TargetMode="External"/><Relationship Id="rId5998" Type="http://schemas.openxmlformats.org/officeDocument/2006/relationships/hyperlink" Target="https://www.caixa.gov.br/Downloads/sinapi-cadernos-tecnicos/SINAPI-CT-INSTALACOES-PREDIAIS-DE-AGUA-QUENTE-EM-CPVC.pdf" TargetMode="External"/><Relationship Id="rId5999" Type="http://schemas.openxmlformats.org/officeDocument/2006/relationships/hyperlink" Target="https://www.caixa.gov.br/Downloads/sinapi-cadernos-tecnicos/SINAPI-CT-INSTALACOES-PREDIAIS-DE-AGUA-QUENTE-EM-CPVC.pdf" TargetMode="External"/><Relationship Id="rId6000" Type="http://schemas.openxmlformats.org/officeDocument/2006/relationships/hyperlink" Target="https://www.caixa.gov.br/Downloads/sinapi-cadernos-tecnicos/SINAPI-CT-INSTALACOES-PREDIAIS-DE-AGUA-QUENTE-EM-CPVC.pdf" TargetMode="External"/><Relationship Id="rId6001" Type="http://schemas.openxmlformats.org/officeDocument/2006/relationships/hyperlink" Target="https://www.caixa.gov.br/Downloads/sinapi-cadernos-tecnicos/SINAPI-CT-INSTALACOES-PREDIAIS-DE-AGUA-QUENTE-EM-CPVC.pdf" TargetMode="External"/><Relationship Id="rId6002" Type="http://schemas.openxmlformats.org/officeDocument/2006/relationships/hyperlink" Target="https://www.caixa.gov.br/Downloads/sinapi-cadernos-tecnicos/SINAPI-CT-INSTALACOES-PREDIAIS-DE-AGUA-QUENTE-EM-CPVC.pdf" TargetMode="External"/><Relationship Id="rId6003" Type="http://schemas.openxmlformats.org/officeDocument/2006/relationships/hyperlink" Target="https://www.caixa.gov.br/Downloads/sinapi-cadernos-tecnicos/SINAPI-CT-INSTALACOES-PREDIAIS-DE-AGUA-QUENTE-EM-CPVC.pdf" TargetMode="External"/><Relationship Id="rId6004" Type="http://schemas.openxmlformats.org/officeDocument/2006/relationships/hyperlink" Target="https://www.caixa.gov.br/Downloads/sinapi-cadernos-tecnicos/SINAPI-CT-INSTALACOES-PREDIAIS-DE-AGUA-QUENTE-EM-CPVC.pdf" TargetMode="External"/><Relationship Id="rId6005" Type="http://schemas.openxmlformats.org/officeDocument/2006/relationships/hyperlink" Target="https://www.caixa.gov.br/Downloads/sinapi-cadernos-tecnicos/SINAPI-CT-INSTALACOES-PREDIAIS-DE-AGUA-QUENTE-EM-CPVC.pdf" TargetMode="External"/><Relationship Id="rId6006" Type="http://schemas.openxmlformats.org/officeDocument/2006/relationships/hyperlink" Target="https://www.caixa.gov.br/Downloads/sinapi-cadernos-tecnicos/SINAPI-CT-INSTALACOES-PREDIAIS-DE-AGUA-QUENTE-EM-CPVC.pdf" TargetMode="External"/><Relationship Id="rId6007" Type="http://schemas.openxmlformats.org/officeDocument/2006/relationships/hyperlink" Target="https://www.caixa.gov.br/Downloads/sinapi-cadernos-tecnicos/SINAPI-CT-INSTALACOES-PREDIAIS-DE-AGUA-QUENTE-EM-CPVC.pdf" TargetMode="External"/><Relationship Id="rId6008" Type="http://schemas.openxmlformats.org/officeDocument/2006/relationships/hyperlink" Target="https://www.caixa.gov.br/Downloads/sinapi-cadernos-tecnicos/SINAPI-CT-INSTALACOES-PREDIAIS-DE-AGUA-QUENTE-EM-CPVC.pdf" TargetMode="External"/><Relationship Id="rId6009" Type="http://schemas.openxmlformats.org/officeDocument/2006/relationships/hyperlink" Target="https://www.caixa.gov.br/Downloads/sinapi-cadernos-tecnicos/SINAPI-CT-INSTALACOES-PREDIAIS-DE-AGUA-QUENTE-EM-CPVC.pdf" TargetMode="External"/><Relationship Id="rId6010" Type="http://schemas.openxmlformats.org/officeDocument/2006/relationships/hyperlink" Target="https://www.caixa.gov.br/Downloads/sinapi-cadernos-tecnicos/SINAPI-CT-INSTALACOES-PREDIAIS-DE-AGUA-QUENTE-EM-CPVC.pdf" TargetMode="External"/><Relationship Id="rId6011" Type="http://schemas.openxmlformats.org/officeDocument/2006/relationships/hyperlink" Target="https://www.caixa.gov.br/Downloads/sinapi-cadernos-tecnicos/SINAPI-CT-INSTALACOES-PREDIAIS-DE-AGUA-QUENTE-EM-CPVC.pdf" TargetMode="External"/><Relationship Id="rId6012" Type="http://schemas.openxmlformats.org/officeDocument/2006/relationships/hyperlink" Target="https://www.caixa.gov.br/Downloads/sinapi-cadernos-tecnicos/SINAPI-CT-INSTALACOES-PREDIAIS-DE-AGUA-QUENTE-EM-CPVC.pdf" TargetMode="External"/><Relationship Id="rId6013" Type="http://schemas.openxmlformats.org/officeDocument/2006/relationships/hyperlink" Target="https://www.caixa.gov.br/Downloads/sinapi-cadernos-tecnicos/SINAPI-CT-INSTALACOES-PREDIAIS-DE-AGUA-QUENTE-EM-CPVC.pdf" TargetMode="External"/><Relationship Id="rId6014" Type="http://schemas.openxmlformats.org/officeDocument/2006/relationships/hyperlink" Target="https://www.caixa.gov.br/Downloads/sinapi-cadernos-tecnicos/SINAPI-CT-INSTALACOES-PREDIAIS-DE-AGUA-QUENTE-EM-CPVC.pdf" TargetMode="External"/><Relationship Id="rId6015" Type="http://schemas.openxmlformats.org/officeDocument/2006/relationships/hyperlink" Target="https://www.caixa.gov.br/Downloads/sinapi-cadernos-tecnicos/SINAPI-CT-INSTALACOES-PREDIAIS-DE-AGUA-QUENTE-EM-CPVC.pdf" TargetMode="External"/><Relationship Id="rId6016" Type="http://schemas.openxmlformats.org/officeDocument/2006/relationships/hyperlink" Target="https://www.caixa.gov.br/Downloads/sinapi-cadernos-tecnicos/SINAPI-CT-INSTALACOES-PREDIAIS-DE-AGUA-QUENTE-EM-CPVC.pdf" TargetMode="External"/><Relationship Id="rId6017" Type="http://schemas.openxmlformats.org/officeDocument/2006/relationships/hyperlink" Target="https://www.caixa.gov.br/Downloads/sinapi-cadernos-tecnicos/SINAPI-CT-INSTALACOES-PREDIAIS-DE-AGUA-QUENTE-EM-CPVC.pdf" TargetMode="External"/><Relationship Id="rId6018" Type="http://schemas.openxmlformats.org/officeDocument/2006/relationships/hyperlink" Target="https://www.caixa.gov.br/Downloads/sinapi-cadernos-tecnicos/SINAPI-CT-INSTALACOES-PREDIAIS-DE-AGUA-QUENTE-EM-CPVC.pdf" TargetMode="External"/><Relationship Id="rId6019" Type="http://schemas.openxmlformats.org/officeDocument/2006/relationships/hyperlink" Target="https://www.caixa.gov.br/Downloads/sinapi-cadernos-tecnicos/SINAPI-CT-INSTALACOES-PREDIAIS-DE-AGUA-QUENTE-EM-CPVC.pdf" TargetMode="External"/><Relationship Id="rId6020" Type="http://schemas.openxmlformats.org/officeDocument/2006/relationships/hyperlink" Target="https://www.caixa.gov.br/Downloads/sinapi-cadernos-tecnicos/SINAPI-CT-INSTALACOES-PREDIAIS-DE-AGUA-QUENTE-EM-CPVC.pdf" TargetMode="External"/><Relationship Id="rId6021" Type="http://schemas.openxmlformats.org/officeDocument/2006/relationships/hyperlink" Target="https://www.caixa.gov.br/Downloads/sinapi-cadernos-tecnicos/SINAPI-CT-INSTALACOES-PREDIAIS-DE-AGUA-QUENTE-EM-CPVC.pdf" TargetMode="External"/><Relationship Id="rId6022" Type="http://schemas.openxmlformats.org/officeDocument/2006/relationships/hyperlink" Target="https://www.caixa.gov.br/Downloads/sinapi-cadernos-tecnicos/SINAPI-CT-INSTALACOES-PREDIAIS-DE-AGUA-QUENTE-EM-CPVC.pdf" TargetMode="External"/><Relationship Id="rId6023" Type="http://schemas.openxmlformats.org/officeDocument/2006/relationships/hyperlink" Target="https://www.caixa.gov.br/Downloads/sinapi-cadernos-tecnicos/SINAPI-CT-INSTALACOES-PREDIAIS-DE-AGUA-QUENTE-EM-CPVC.pdf" TargetMode="External"/><Relationship Id="rId6024" Type="http://schemas.openxmlformats.org/officeDocument/2006/relationships/hyperlink" Target="https://www.caixa.gov.br/Downloads/sinapi-cadernos-tecnicos/SINAPI-CT-INSTALACOES-PREDIAIS-DE-AGUA-QUENTE-EM-CPVC.pdf" TargetMode="External"/><Relationship Id="rId6025" Type="http://schemas.openxmlformats.org/officeDocument/2006/relationships/hyperlink" Target="https://www.caixa.gov.br/Downloads/sinapi-cadernos-tecnicos/SINAPI-CT-INSTALACOES-PREDIAIS-DE-AGUA-QUENTE-EM-CPVC.pdf" TargetMode="External"/><Relationship Id="rId6026" Type="http://schemas.openxmlformats.org/officeDocument/2006/relationships/hyperlink" Target="https://www.caixa.gov.br/Downloads/sinapi-cadernos-tecnicos/SINAPI-CT-INSTALACOES-PREDIAIS-DE-AGUA-QUENTE-EM-CPVC.pdf" TargetMode="External"/><Relationship Id="rId6027" Type="http://schemas.openxmlformats.org/officeDocument/2006/relationships/hyperlink" Target="https://www.caixa.gov.br/Downloads/sinapi-cadernos-tecnicos/SINAPI-CT-INSTALACOES-PREDIAIS-DE-AGUA-QUENTE-EM-CPVC.pdf" TargetMode="External"/><Relationship Id="rId6028" Type="http://schemas.openxmlformats.org/officeDocument/2006/relationships/hyperlink" Target="https://www.caixa.gov.br/Downloads/sinapi-cadernos-tecnicos/SINAPI-CT-INSTALACOES-PREDIAIS-DE-AGUA-QUENTE-EM-CPVC.pdf" TargetMode="External"/><Relationship Id="rId6029" Type="http://schemas.openxmlformats.org/officeDocument/2006/relationships/hyperlink" Target="https://www.caixa.gov.br/Downloads/sinapi-cadernos-tecnicos/SINAPI-CT-INSTALACOES-PREDIAIS-DE-AGUA-QUENTE-EM-CPVC.pdf" TargetMode="External"/><Relationship Id="rId6030" Type="http://schemas.openxmlformats.org/officeDocument/2006/relationships/hyperlink" Target="https://www.caixa.gov.br/Downloads/sinapi-cadernos-tecnicos/SINAPI-CT-INSTALACOES-PREDIAIS-DE-AGUA-QUENTE-EM-CPVC.pdf" TargetMode="External"/><Relationship Id="rId6031" Type="http://schemas.openxmlformats.org/officeDocument/2006/relationships/hyperlink" Target="https://www.caixa.gov.br/Downloads/sinapi-cadernos-tecnicos/SINAPI-CT-INSTALACOES-PREDIAIS-DE-AGUA-QUENTE-EM-CPVC.pdf" TargetMode="External"/><Relationship Id="rId6032" Type="http://schemas.openxmlformats.org/officeDocument/2006/relationships/hyperlink" Target="https://www.caixa.gov.br/Downloads/sinapi-cadernos-tecnicos/SINAPI-CT-INSTALACOES-PREDIAIS-DE-AGUA-QUENTE-EM-CPVC.pdf" TargetMode="External"/><Relationship Id="rId6033" Type="http://schemas.openxmlformats.org/officeDocument/2006/relationships/hyperlink" Target="https://www.caixa.gov.br/Downloads/sinapi-cadernos-tecnicos/SINAPI-CT-INSTALACOES-PREDIAIS-DE-AGUA-QUENTE-EM-CPVC.pdf" TargetMode="External"/><Relationship Id="rId6034" Type="http://schemas.openxmlformats.org/officeDocument/2006/relationships/hyperlink" Target="https://www.caixa.gov.br/Downloads/sinapi-cadernos-tecnicos/SINAPI-CT-INSTALACOES-PREDIAIS-DE-AGUA-QUENTE-EM-CPVC.pdf" TargetMode="External"/><Relationship Id="rId6035" Type="http://schemas.openxmlformats.org/officeDocument/2006/relationships/hyperlink" Target="https://www.caixa.gov.br/Downloads/sinapi-cadernos-tecnicos/SINAPI-CT-INSTALACOES-PREDIAIS-DE-AGUA-QUENTE-EM-CPVC.pdf" TargetMode="External"/><Relationship Id="rId6036" Type="http://schemas.openxmlformats.org/officeDocument/2006/relationships/hyperlink" Target="https://www.caixa.gov.br/Downloads/sinapi-cadernos-tecnicos/SINAPI-CT-INSTALACOES-PREDIAIS-DE-AGUA-QUENTE-EM-CPVC.pdf" TargetMode="External"/><Relationship Id="rId6037" Type="http://schemas.openxmlformats.org/officeDocument/2006/relationships/hyperlink" Target="https://www.caixa.gov.br/Downloads/sinapi-cadernos-tecnicos/SINAPI-CT-INSTALACOES-PREDIAIS-DE-AGUA-QUENTE-EM-CPVC.pdf" TargetMode="External"/><Relationship Id="rId6038" Type="http://schemas.openxmlformats.org/officeDocument/2006/relationships/hyperlink" Target="https://www.caixa.gov.br/Downloads/sinapi-cadernos-tecnicos/SINAPI-CT-INSTALACOES-PREDIAIS-DE-AGUA-QUENTE-EM-CPVC.pdf" TargetMode="External"/><Relationship Id="rId6039" Type="http://schemas.openxmlformats.org/officeDocument/2006/relationships/hyperlink" Target="https://www.caixa.gov.br/Downloads/sinapi-cadernos-tecnicos/SINAPI-CT-INSTALACOES-PREDIAIS-DE-AGUA-QUENTE-EM-CPVC.pdf" TargetMode="External"/><Relationship Id="rId6040" Type="http://schemas.openxmlformats.org/officeDocument/2006/relationships/hyperlink" Target="https://www.caixa.gov.br/Downloads/sinapi-cadernos-tecnicos/SINAPI-CT-INSTALACOES-PREDIAIS-DE-AGUA-QUENTE-EM-CPVC.pdf" TargetMode="External"/><Relationship Id="rId6041" Type="http://schemas.openxmlformats.org/officeDocument/2006/relationships/hyperlink" Target="https://www.caixa.gov.br/Downloads/sinapi-cadernos-tecnicos/SINAPI-CT-INSTALACOES-PREDIAIS-DE-AGUA-QUENTE-EM-CPVC.pdf" TargetMode="External"/><Relationship Id="rId6042" Type="http://schemas.openxmlformats.org/officeDocument/2006/relationships/hyperlink" Target="https://www.caixa.gov.br/Downloads/sinapi-cadernos-tecnicos/SINAPI-CT-INSTALACOES-PREDIAIS-DE-AGUA-QUENTE-EM-CPVC.pdf" TargetMode="External"/><Relationship Id="rId6043" Type="http://schemas.openxmlformats.org/officeDocument/2006/relationships/hyperlink" Target="https://www.caixa.gov.br/Downloads/sinapi-cadernos-tecnicos/SINAPI-CT-INSTALACOES-PREDIAIS-DE-AGUA-QUENTE-EM-CPVC.pdf" TargetMode="External"/><Relationship Id="rId6044" Type="http://schemas.openxmlformats.org/officeDocument/2006/relationships/hyperlink" Target="https://www.caixa.gov.br/Downloads/sinapi-cadernos-tecnicos/SINAPI-CT-INSTALACOES-PREDIAIS-DE-AGUA-QUENTE-EM-CPVC.pdf" TargetMode="External"/><Relationship Id="rId6045" Type="http://schemas.openxmlformats.org/officeDocument/2006/relationships/hyperlink" Target="https://www.caixa.gov.br/Downloads/sinapi-cadernos-tecnicos/SINAPI-CT-INSTALACOES-PREDIAIS-DE-AGUA-QUENTE-EM-CPVC.pdf" TargetMode="External"/><Relationship Id="rId6046" Type="http://schemas.openxmlformats.org/officeDocument/2006/relationships/hyperlink" Target="https://www.caixa.gov.br/Downloads/sinapi-cadernos-tecnicos/SINAPI-CT-INSTALACOES-PREDIAIS-DE-AGUA-QUENTE-EM-CPVC.pdf" TargetMode="External"/><Relationship Id="rId6047" Type="http://schemas.openxmlformats.org/officeDocument/2006/relationships/hyperlink" Target="https://www.caixa.gov.br/Downloads/sinapi-cadernos-tecnicos/SINAPI-CT-INSTALACOES-PREDIAIS-DE-AGUA-QUENTE-EM-CPVC.pdf" TargetMode="External"/><Relationship Id="rId6048" Type="http://schemas.openxmlformats.org/officeDocument/2006/relationships/hyperlink" Target="https://www.caixa.gov.br/Downloads/sinapi-cadernos-tecnicos/SINAPI-CT-INSTALACOES-PREDIAIS-DE-AGUA-QUENTE-EM-CPVC.pdf" TargetMode="External"/><Relationship Id="rId6049" Type="http://schemas.openxmlformats.org/officeDocument/2006/relationships/hyperlink" Target="https://www.caixa.gov.br/Downloads/sinapi-cadernos-tecnicos/SINAPI-CT-INSTALACOES-PREDIAIS-DE-AGUA-QUENTE-EM-CPVC.pdf" TargetMode="External"/><Relationship Id="rId6050" Type="http://schemas.openxmlformats.org/officeDocument/2006/relationships/hyperlink" Target="https://www.caixa.gov.br/Downloads/sinapi-cadernos-tecnicos/SINAPI-CT-INSTALACOES-PREDIAIS-DE-AGUA-QUENTE-EM-CPVC.pdf" TargetMode="External"/><Relationship Id="rId6051" Type="http://schemas.openxmlformats.org/officeDocument/2006/relationships/hyperlink" Target="https://www.caixa.gov.br/Downloads/sinapi-cadernos-tecnicos/SINAPI-CT-INSTALACOES-PREDIAIS-DE-AGUA-QUENTE-EM-CPVC.pdf" TargetMode="External"/><Relationship Id="rId6052" Type="http://schemas.openxmlformats.org/officeDocument/2006/relationships/hyperlink" Target="https://www.caixa.gov.br/Downloads/sinapi-cadernos-tecnicos/SINAPI-CT-INSTALACOES-PREDIAIS-DE-AGUA-QUENTE-EM-CPVC.pdf" TargetMode="External"/><Relationship Id="rId6053" Type="http://schemas.openxmlformats.org/officeDocument/2006/relationships/hyperlink" Target="https://www.caixa.gov.br/Downloads/sinapi-cadernos-tecnicos/SINAPI-CT-INSTALACOES-PREDIAIS-DE-AGUA-QUENTE-EM-CPVC.pdf" TargetMode="External"/><Relationship Id="rId6054" Type="http://schemas.openxmlformats.org/officeDocument/2006/relationships/hyperlink" Target="https://www.caixa.gov.br/Downloads/sinapi-cadernos-tecnicos/SINAPI-CT-INSTALACOES-PREDIAIS-DE-AGUA-QUENTE-EM-CPVC.pdf" TargetMode="External"/><Relationship Id="rId6055" Type="http://schemas.openxmlformats.org/officeDocument/2006/relationships/hyperlink" Target="https://www.caixa.gov.br/Downloads/sinapi-cadernos-tecnicos/SINAPI-CT-INSTALACOES-PREDIAIS-DE-AGUA-QUENTE-EM-CPVC.pdf" TargetMode="External"/><Relationship Id="rId6056" Type="http://schemas.openxmlformats.org/officeDocument/2006/relationships/hyperlink" Target="https://www.caixa.gov.br/Downloads/sinapi-cadernos-tecnicos/SINAPI-CT-INSTALACOES-PREDIAIS-DE-AGUA-QUENTE-EM-CPVC.pdf" TargetMode="External"/><Relationship Id="rId6057" Type="http://schemas.openxmlformats.org/officeDocument/2006/relationships/hyperlink" Target="https://www.caixa.gov.br/Downloads/sinapi-cadernos-tecnicos/SINAPI-CT-INSTALACOES-PREDIAIS-DE-AGUA-QUENTE-EM-CPVC.pdf" TargetMode="External"/><Relationship Id="rId6058" Type="http://schemas.openxmlformats.org/officeDocument/2006/relationships/hyperlink" Target="https://www.caixa.gov.br/Downloads/sinapi-cadernos-tecnicos/SINAPI-CT-INSTALACOES-PREDIAIS-DE-AGUA-QUENTE-EM-CPVC.pdf" TargetMode="External"/><Relationship Id="rId6059" Type="http://schemas.openxmlformats.org/officeDocument/2006/relationships/hyperlink" Target="https://www.caixa.gov.br/Downloads/sinapi-cadernos-tecnicos/SINAPI-CT-INSTALACOES-PREDIAIS-DE-AGUA-QUENTE-EM-CPVC.pdf" TargetMode="External"/><Relationship Id="rId6060" Type="http://schemas.openxmlformats.org/officeDocument/2006/relationships/hyperlink" Target="https://www.caixa.gov.br/Downloads/sinapi-cadernos-tecnicos/SINAPI-CT-INSTALACOES-PREDIAIS-DE-AGUA-QUENTE-EM-CPVC.pdf" TargetMode="External"/><Relationship Id="rId6061" Type="http://schemas.openxmlformats.org/officeDocument/2006/relationships/hyperlink" Target="https://www.caixa.gov.br/Downloads/sinapi-cadernos-tecnicos/SINAPI-CT-INSTALACOES-PREDIAIS-DE-AGUA-QUENTE-EM-CPVC.pdf" TargetMode="External"/><Relationship Id="rId6062" Type="http://schemas.openxmlformats.org/officeDocument/2006/relationships/hyperlink" Target="https://www.caixa.gov.br/Downloads/sinapi-cadernos-tecnicos/SINAPI-CT-INSTALACOES-PREDIAIS-DE-AGUA-QUENTE-EM-CPVC.pdf" TargetMode="External"/><Relationship Id="rId6063" Type="http://schemas.openxmlformats.org/officeDocument/2006/relationships/hyperlink" Target="https://www.caixa.gov.br/Downloads/sinapi-cadernos-tecnicos/SINAPI-CT-INSTALACOES-PREDIAIS-DE-AGUA-QUENTE-EM-CPVC.pdf" TargetMode="External"/><Relationship Id="rId6064" Type="http://schemas.openxmlformats.org/officeDocument/2006/relationships/hyperlink" Target="https://www.caixa.gov.br/Downloads/sinapi-cadernos-tecnicos/SINAPI-CT-INSTALACOES-PREDIAIS-DE-AGUA-QUENTE-EM-CPVC.pdf" TargetMode="External"/><Relationship Id="rId6065" Type="http://schemas.openxmlformats.org/officeDocument/2006/relationships/hyperlink" Target="https://www.caixa.gov.br/Downloads/sinapi-cadernos-tecnicos/SINAPI-CT-INSTALACOES-PREDIAIS-DE-AGUA-QUENTE-EM-CPVC.pdf" TargetMode="External"/><Relationship Id="rId6066" Type="http://schemas.openxmlformats.org/officeDocument/2006/relationships/hyperlink" Target="https://www.caixa.gov.br/Downloads/sinapi-cadernos-tecnicos/SINAPI-CT-INSTALACOES-PREDIAIS-DE-AGUA-QUENTE-EM-CPVC.pdf" TargetMode="External"/><Relationship Id="rId6067" Type="http://schemas.openxmlformats.org/officeDocument/2006/relationships/hyperlink" Target="https://www.caixa.gov.br/Downloads/sinapi-cadernos-tecnicos/SINAPI-CT-INSTALACOES-PREDIAIS-DE-AGUA-QUENTE-EM-CPVC.pdf" TargetMode="External"/><Relationship Id="rId6068" Type="http://schemas.openxmlformats.org/officeDocument/2006/relationships/hyperlink" Target="https://www.caixa.gov.br/Downloads/sinapi-cadernos-tecnicos/SINAPI-CT-INSTALACOES-PREDIAIS-DE-AGUA-QUENTE-EM-CPVC.pdf" TargetMode="External"/><Relationship Id="rId6069" Type="http://schemas.openxmlformats.org/officeDocument/2006/relationships/hyperlink" Target="https://www.caixa.gov.br/Downloads/sinapi-cadernos-tecnicos/SINAPI-CT-INSTALACOES-PREDIAIS-DE-AGUA-QUENTE-EM-CPVC.pdf" TargetMode="External"/><Relationship Id="rId6070" Type="http://schemas.openxmlformats.org/officeDocument/2006/relationships/hyperlink" Target="https://www.caixa.gov.br/Downloads/sinapi-cadernos-tecnicos/SINAPI-CT-INSTALACOES-PREDIAIS-DE-AGUA-QUENTE-EM-CPVC.pdf" TargetMode="External"/><Relationship Id="rId6071" Type="http://schemas.openxmlformats.org/officeDocument/2006/relationships/hyperlink" Target="https://www.caixa.gov.br/Downloads/sinapi-cadernos-tecnicos/SINAPI-CT-INSTALACOES-PREDIAIS-DE-AGUA-QUENTE-EM-CPVC.pdf" TargetMode="External"/><Relationship Id="rId6072" Type="http://schemas.openxmlformats.org/officeDocument/2006/relationships/hyperlink" Target="https://www.caixa.gov.br/Downloads/sinapi-cadernos-tecnicos/SINAPI-CT-INSTALACOES-PREDIAIS-DE-AGUA-QUENTE-EM-CPVC.pdf" TargetMode="External"/><Relationship Id="rId6073" Type="http://schemas.openxmlformats.org/officeDocument/2006/relationships/hyperlink" Target="https://www.caixa.gov.br/Downloads/sinapi-cadernos-tecnicos/SINAPI-CT-INSTALACOES-PREDIAIS-DE-AGUA-QUENTE-EM-CPVC.pdf" TargetMode="External"/><Relationship Id="rId6074" Type="http://schemas.openxmlformats.org/officeDocument/2006/relationships/hyperlink" Target="https://www.caixa.gov.br/Downloads/sinapi-cadernos-tecnicos/SINAPI-CT-INSTALACOES-PREDIAIS-DE-AGUA-QUENTE-EM-CPVC.pdf" TargetMode="External"/><Relationship Id="rId6075" Type="http://schemas.openxmlformats.org/officeDocument/2006/relationships/hyperlink" Target="https://www.caixa.gov.br/Downloads/sinapi-cadernos-tecnicos/SINAPI-CT-INSTALACOES-PREDIAIS-DE-AGUA-QUENTE-EM-CPVC.pdf" TargetMode="External"/><Relationship Id="rId6076" Type="http://schemas.openxmlformats.org/officeDocument/2006/relationships/hyperlink" Target="https://www.caixa.gov.br/Downloads/sinapi-cadernos-tecnicos/SINAPI-CT-INSTALACOES-PREDIAIS-DE-AGUAS-PLUVIAIS-TUBOS-CONEXOES-CAIXAS-E-RALOS.pdf" TargetMode="External"/><Relationship Id="rId6077" Type="http://schemas.openxmlformats.org/officeDocument/2006/relationships/hyperlink" Target="https://www.caixa.gov.br/Downloads/sinapi-cadernos-tecnicos/SINAPI-CT-INSTALACOES-PREDIAIS-DE-AGUAS-PLUVIAIS-TUBOS-CONEXOES-CAIXAS-E-RALOS.pdf" TargetMode="External"/><Relationship Id="rId6078" Type="http://schemas.openxmlformats.org/officeDocument/2006/relationships/hyperlink" Target="https://www.caixa.gov.br/Downloads/sinapi-cadernos-tecnicos/SINAPI-CT-INSTALACOES-PREDIAIS-DE-AGUAS-PLUVIAIS-TUBOS-CONEXOES-CAIXAS-E-RALOS.pdf" TargetMode="External"/><Relationship Id="rId6079" Type="http://schemas.openxmlformats.org/officeDocument/2006/relationships/hyperlink" Target="https://www.caixa.gov.br/Downloads/sinapi-cadernos-tecnicos/SINAPI-CT-INSTALACOES-PREDIAIS-DE-AGUAS-PLUVIAIS-TUBOS-CONEXOES-CAIXAS-E-RALOS.pdf" TargetMode="External"/><Relationship Id="rId6080" Type="http://schemas.openxmlformats.org/officeDocument/2006/relationships/hyperlink" Target="https://www.caixa.gov.br/Downloads/sinapi-cadernos-tecnicos/SINAPI-CT-INSTALACOES-PREDIAIS-DE-AGUAS-PLUVIAIS-TUBOS-CONEXOES-CAIXAS-E-RALOS.pdf" TargetMode="External"/><Relationship Id="rId6081" Type="http://schemas.openxmlformats.org/officeDocument/2006/relationships/hyperlink" Target="https://www.caixa.gov.br/Downloads/sinapi-cadernos-tecnicos/SINAPI-CT-INSTALACOES-PREDIAIS-DE-AGUAS-PLUVIAIS-TUBOS-CONEXOES-CAIXAS-E-RALOS.pdf" TargetMode="External"/><Relationship Id="rId6082" Type="http://schemas.openxmlformats.org/officeDocument/2006/relationships/hyperlink" Target="https://www.caixa.gov.br/Downloads/sinapi-cadernos-tecnicos/SINAPI-CT-INSTALACOES-PREDIAIS-DE-AGUAS-PLUVIAIS-TUBOS-CONEXOES-CAIXAS-E-RALOS.pdf" TargetMode="External"/><Relationship Id="rId6083" Type="http://schemas.openxmlformats.org/officeDocument/2006/relationships/hyperlink" Target="https://www.caixa.gov.br/Downloads/sinapi-cadernos-tecnicos/SINAPI-CT-INSTALACOES-PREDIAIS-DE-AGUAS-PLUVIAIS-TUBOS-CONEXOES-CAIXAS-E-RALOS.pdf" TargetMode="External"/><Relationship Id="rId6084" Type="http://schemas.openxmlformats.org/officeDocument/2006/relationships/hyperlink" Target="https://www.caixa.gov.br/Downloads/sinapi-cadernos-tecnicos/SINAPI-CT-INSTALACOES-PREDIAIS-DE-AGUAS-PLUVIAIS-TUBOS-CONEXOES-CAIXAS-E-RALOS.pdf" TargetMode="External"/><Relationship Id="rId6085" Type="http://schemas.openxmlformats.org/officeDocument/2006/relationships/hyperlink" Target="https://www.caixa.gov.br/Downloads/sinapi-cadernos-tecnicos/SINAPI-CT-INSTALACOES-PREDIAIS-DE-AGUAS-PLUVIAIS-TUBOS-CONEXOES-CAIXAS-E-RALOS.pdf" TargetMode="External"/><Relationship Id="rId6086" Type="http://schemas.openxmlformats.org/officeDocument/2006/relationships/hyperlink" Target="https://www.caixa.gov.br/Downloads/sinapi-cadernos-tecnicos/SINAPI-CT-INSTALACOES-PREDIAIS-DE-AGUAS-PLUVIAIS-TUBOS-CONEXOES-CAIXAS-E-RALOS.pdf" TargetMode="External"/><Relationship Id="rId6087" Type="http://schemas.openxmlformats.org/officeDocument/2006/relationships/hyperlink" Target="https://www.caixa.gov.br/Downloads/sinapi-cadernos-tecnicos/SINAPI-CT-INSTALACOES-PREDIAIS-DE-AGUAS-PLUVIAIS-TUBOS-CONEXOES-CAIXAS-E-RALOS.pdf" TargetMode="External"/><Relationship Id="rId6088" Type="http://schemas.openxmlformats.org/officeDocument/2006/relationships/hyperlink" Target="https://www.caixa.gov.br/Downloads/sinapi-cadernos-tecnicos/SINAPI-CT-INSTALACOES-PREDIAIS-DE-AGUAS-PLUVIAIS-TUBOS-CONEXOES-CAIXAS-E-RALOS.pdf" TargetMode="External"/><Relationship Id="rId6089" Type="http://schemas.openxmlformats.org/officeDocument/2006/relationships/hyperlink" Target="https://www.caixa.gov.br/Downloads/sinapi-cadernos-tecnicos/SINAPI-CT-INSTALACOES-PREDIAIS-DE-AGUAS-PLUVIAIS-TUBOS-CONEXOES-CAIXAS-E-RALOS.pdf" TargetMode="External"/><Relationship Id="rId6090" Type="http://schemas.openxmlformats.org/officeDocument/2006/relationships/hyperlink" Target="https://www.caixa.gov.br/Downloads/sinapi-cadernos-tecnicos/SINAPI-CT-INSTALACOES-PREDIAIS-DE-AGUAS-PLUVIAIS-TUBOS-CONEXOES-CAIXAS-E-RALOS.pdf" TargetMode="External"/><Relationship Id="rId6091" Type="http://schemas.openxmlformats.org/officeDocument/2006/relationships/hyperlink" Target="https://www.caixa.gov.br/Downloads/sinapi-cadernos-tecnicos/SINAPI-CT-INSTALACOES-PREDIAIS-DE-AGUAS-PLUVIAIS-TUBOS-CONEXOES-CAIXAS-E-RALOS.pdf" TargetMode="External"/><Relationship Id="rId6092" Type="http://schemas.openxmlformats.org/officeDocument/2006/relationships/hyperlink" Target="https://www.caixa.gov.br/Downloads/sinapi-cadernos-tecnicos/SINAPI-CT-INSTALACOES-PREDIAIS-DE-AGUAS-PLUVIAIS-TUBOS-CONEXOES-CAIXAS-E-RALOS.pdf" TargetMode="External"/><Relationship Id="rId6093" Type="http://schemas.openxmlformats.org/officeDocument/2006/relationships/hyperlink" Target="https://www.caixa.gov.br/Downloads/sinapi-cadernos-tecnicos/SINAPI-CT-INSTALACOES-PREDIAIS-DE-AGUAS-PLUVIAIS-TUBOS-CONEXOES-CAIXAS-E-RALOS.pdf" TargetMode="External"/><Relationship Id="rId6094" Type="http://schemas.openxmlformats.org/officeDocument/2006/relationships/hyperlink" Target="https://www.caixa.gov.br/Downloads/sinapi-cadernos-tecnicos/SINAPI-CT-INSTALACOES-PREDIAIS-DE-AGUAS-PLUVIAIS-TUBOS-CONEXOES-CAIXAS-E-RALOS.pdf" TargetMode="External"/><Relationship Id="rId6095" Type="http://schemas.openxmlformats.org/officeDocument/2006/relationships/hyperlink" Target="https://www.caixa.gov.br/Downloads/sinapi-cadernos-tecnicos/SINAPI-CT-INSTALACOES-PREDIAIS-DE-AGUAS-PLUVIAIS-TUBOS-CONEXOES-CAIXAS-E-RALOS.pdf" TargetMode="External"/><Relationship Id="rId6096" Type="http://schemas.openxmlformats.org/officeDocument/2006/relationships/hyperlink" Target="https://www.caixa.gov.br/Downloads/sinapi-cadernos-tecnicos/SINAPI-CT-INSTALACOES-PREDIAIS-DE-AGUAS-PLUVIAIS-TUBOS-CONEXOES-CAIXAS-E-RALOS.pdf" TargetMode="External"/><Relationship Id="rId6097" Type="http://schemas.openxmlformats.org/officeDocument/2006/relationships/hyperlink" Target="https://www.caixa.gov.br/Downloads/sinapi-cadernos-tecnicos/SINAPI-CT-INSTALACOES-PREDIAIS-DE-AGUAS-PLUVIAIS-TUBOS-CONEXOES-CAIXAS-E-RALOS.pdf" TargetMode="External"/><Relationship Id="rId6098" Type="http://schemas.openxmlformats.org/officeDocument/2006/relationships/hyperlink" Target="https://www.caixa.gov.br/Downloads/sinapi-cadernos-tecnicos/SINAPI-CT-INSTALACOES-PREDIAIS-DE-AGUAS-PLUVIAIS-TUBOS-CONEXOES-CAIXAS-E-RALOS.pdf" TargetMode="External"/><Relationship Id="rId6099" Type="http://schemas.openxmlformats.org/officeDocument/2006/relationships/hyperlink" Target="https://www.caixa.gov.br/Downloads/sinapi-cadernos-tecnicos/SINAPI-CT-INSTALACOES-PREDIAIS-DE-AGUAS-PLUVIAIS-TUBOS-CONEXOES-CAIXAS-E-RALOS.pdf" TargetMode="External"/><Relationship Id="rId6100" Type="http://schemas.openxmlformats.org/officeDocument/2006/relationships/hyperlink" Target="https://www.caixa.gov.br/Downloads/sinapi-cadernos-tecnicos/SINAPI-CT-INSTALACOES-PREDIAIS-DE-AGUAS-PLUVIAIS-TUBOS-CONEXOES-CAIXAS-E-RALOS.pdf" TargetMode="External"/><Relationship Id="rId6101" Type="http://schemas.openxmlformats.org/officeDocument/2006/relationships/hyperlink" Target="https://www.caixa.gov.br/Downloads/sinapi-cadernos-tecnicos/SINAPI-CT-INSTALACOES-PREDIAIS-DE-AGUAS-PLUVIAIS-TUBOS-CONEXOES-CAIXAS-E-RALOS.pdf" TargetMode="External"/><Relationship Id="rId6102" Type="http://schemas.openxmlformats.org/officeDocument/2006/relationships/hyperlink" Target="https://www.caixa.gov.br/Downloads/sinapi-cadernos-tecnicos/SINAPI-CT-INSTALACOES-PREDIAIS-DE-AGUAS-PLUVIAIS-TUBOS-CONEXOES-CAIXAS-E-RALOS.pdf" TargetMode="External"/><Relationship Id="rId6103" Type="http://schemas.openxmlformats.org/officeDocument/2006/relationships/hyperlink" Target="https://www.caixa.gov.br/Downloads/sinapi-cadernos-tecnicos/SINAPI-CT-INSTALACOES-PREDIAIS-DE-AGUAS-PLUVIAIS-TUBOS-CONEXOES-CAIXAS-E-RALOS.pdf" TargetMode="External"/><Relationship Id="rId6104" Type="http://schemas.openxmlformats.org/officeDocument/2006/relationships/hyperlink" Target="https://www.caixa.gov.br/Downloads/sinapi-cadernos-tecnicos/SINAPI-CT-INSTALACOES-PREDIAIS-DE-AGUAS-PLUVIAIS-TUBOS-CONEXOES-CAIXAS-E-RALOS.pdf" TargetMode="External"/><Relationship Id="rId6105" Type="http://schemas.openxmlformats.org/officeDocument/2006/relationships/hyperlink" Target="https://www.caixa.gov.br/Downloads/sinapi-cadernos-tecnicos/SINAPI-CT-INSTALACOES-PREDIAIS-DE-AGUAS-PLUVIAIS-TUBOS-CONEXOES-CAIXAS-E-RALOS.pdf" TargetMode="External"/><Relationship Id="rId6106" Type="http://schemas.openxmlformats.org/officeDocument/2006/relationships/hyperlink" Target="https://www.caixa.gov.br/Downloads/sinapi-cadernos-tecnicos/SINAPI-CT-INSTALACOES-PREDIAIS-DE-AGUAS-PLUVIAIS-TUBOS-CONEXOES-CAIXAS-E-RALOS.pdf" TargetMode="External"/><Relationship Id="rId6107" Type="http://schemas.openxmlformats.org/officeDocument/2006/relationships/hyperlink" Target="https://www.caixa.gov.br/Downloads/sinapi-cadernos-tecnicos/SINAPI-CT-INSTALACOES-PREDIAIS-DE-AGUAS-PLUVIAIS-TUBOS-CONEXOES-CAIXAS-E-RALOS.pdf" TargetMode="External"/><Relationship Id="rId6108" Type="http://schemas.openxmlformats.org/officeDocument/2006/relationships/hyperlink" Target="https://www.caixa.gov.br/Downloads/sinapi-cadernos-tecnicos/SINAPI-CT-INSTALACOES-PREDIAIS-DE-AGUAS-PLUVIAIS-TUBOS-CONEXOES-CAIXAS-E-RALOS.pdf" TargetMode="External"/><Relationship Id="rId6109" Type="http://schemas.openxmlformats.org/officeDocument/2006/relationships/hyperlink" Target="https://www.caixa.gov.br/Downloads/sinapi-cadernos-tecnicos/SINAPI-CT-INSTALACOES-PREDIAIS-DE-AGUAS-PLUVIAIS-TUBOS-CONEXOES-CAIXAS-E-RALOS.pdf" TargetMode="External"/><Relationship Id="rId6110" Type="http://schemas.openxmlformats.org/officeDocument/2006/relationships/hyperlink" Target="https://www.caixa.gov.br/Downloads/sinapi-cadernos-tecnicos/SINAPI-CT-INSTALACOES-PREDIAIS-DE-AGUAS-PLUVIAIS-TUBOS-CONEXOES-CAIXAS-E-RALOS.pdf" TargetMode="External"/><Relationship Id="rId6111" Type="http://schemas.openxmlformats.org/officeDocument/2006/relationships/hyperlink" Target="https://www.caixa.gov.br/Downloads/sinapi-cadernos-tecnicos/SINAPI-CT-INSTALACOES-PREDIAIS-DE-AGUAS-PLUVIAIS-TUBOS-CONEXOES-CAIXAS-E-RALOS.pdf" TargetMode="External"/><Relationship Id="rId6112" Type="http://schemas.openxmlformats.org/officeDocument/2006/relationships/hyperlink" Target="https://www.caixa.gov.br/Downloads/sinapi-cadernos-tecnicos/SINAPI-CT-INSTALACOES-PREDIAIS-DE-AGUAS-PLUVIAIS-TUBOS-CONEXOES-CAIXAS-E-RALOS.pdf" TargetMode="External"/><Relationship Id="rId6113" Type="http://schemas.openxmlformats.org/officeDocument/2006/relationships/hyperlink" Target="https://www.caixa.gov.br/Downloads/sinapi-cadernos-tecnicos/SINAPI-CT-INSTALACOES-PREDIAIS-DE-AGUAS-PLUVIAIS-TUBOS-CONEXOES-CAIXAS-E-RALOS.pdf" TargetMode="External"/><Relationship Id="rId6114" Type="http://schemas.openxmlformats.org/officeDocument/2006/relationships/hyperlink" Target="https://www.caixa.gov.br/Downloads/sinapi-cadernos-tecnicos/SINAPI-CT-INSTALACOES-PREDIAIS-DE-AGUAS-PLUVIAIS-TUBOS-CONEXOES-CAIXAS-E-RALOS.pdf" TargetMode="External"/><Relationship Id="rId6115" Type="http://schemas.openxmlformats.org/officeDocument/2006/relationships/hyperlink" Target="https://www.caixa.gov.br/Downloads/sinapi-cadernos-tecnicos/SINAPI-CT-INSTALACOES-PREDIAIS-DE-AGUAS-PLUVIAIS-TUBOS-CONEXOES-CAIXAS-E-RALOS.pdf" TargetMode="External"/><Relationship Id="rId6116" Type="http://schemas.openxmlformats.org/officeDocument/2006/relationships/hyperlink" Target="https://www.caixa.gov.br/Downloads/sinapi-cadernos-tecnicos/SINAPI-CT-INSTALACOES-PREDIAIS-DE-AGUAS-PLUVIAIS-TUBOS-CONEXOES-CAIXAS-E-RALOS.pdf" TargetMode="External"/><Relationship Id="rId6117" Type="http://schemas.openxmlformats.org/officeDocument/2006/relationships/hyperlink" Target="https://www.caixa.gov.br/Downloads/sinapi-cadernos-tecnicos/SINAPI-CT-INSTALACOES-PREDIAIS-DE-AGUAS-PLUVIAIS-TUBOS-CONEXOES-CAIXAS-E-RALOS.pdf" TargetMode="External"/><Relationship Id="rId6118" Type="http://schemas.openxmlformats.org/officeDocument/2006/relationships/hyperlink" Target="https://www.caixa.gov.br/Downloads/sinapi-cadernos-tecnicos/SINAPI-CT-INSTALACOES-PREDIAIS-DE-AGUAS-PLUVIAIS-TUBOS-CONEXOES-CAIXAS-E-RALOS.pdf" TargetMode="External"/><Relationship Id="rId6119" Type="http://schemas.openxmlformats.org/officeDocument/2006/relationships/hyperlink" Target="https://www.caixa.gov.br/Downloads/sinapi-cadernos-tecnicos/SINAPI-CT-INSTALACOES-PREDIAIS-DE-AGUAS-PLUVIAIS-TUBOS-CONEXOES-CAIXAS-E-RALOS.pdf" TargetMode="External"/><Relationship Id="rId6120" Type="http://schemas.openxmlformats.org/officeDocument/2006/relationships/hyperlink" Target="https://www.caixa.gov.br/Downloads/sinapi-cadernos-tecnicos/SINAPI-CT-INSTALACOES-PREDIAIS-DE-AGUAS-PLUVIAIS-TUBOS-CONEXOES-CAIXAS-E-RALOS.pdf" TargetMode="External"/><Relationship Id="rId6121" Type="http://schemas.openxmlformats.org/officeDocument/2006/relationships/hyperlink" Target="https://www.caixa.gov.br/Downloads/sinapi-cadernos-tecnicos/SINAPI-CT-INSTALACOES-PREDIAIS-DE-AGUAS-PLUVIAIS-TUBOS-CONEXOES-CAIXAS-E-RALOS.pdf" TargetMode="External"/><Relationship Id="rId6122" Type="http://schemas.openxmlformats.org/officeDocument/2006/relationships/hyperlink" Target="https://www.caixa.gov.br/Downloads/sinapi-cadernos-tecnicos/SINAPI-CT-INSTALACOES-PREDIAIS-DE-AGUAS-PLUVIAIS-TUBOS-CONEXOES-CAIXAS-E-RALOS.pdf" TargetMode="External"/><Relationship Id="rId6123" Type="http://schemas.openxmlformats.org/officeDocument/2006/relationships/hyperlink" Target="https://www.caixa.gov.br/Downloads/sinapi-cadernos-tecnicos/SINAPI-CT-INSTALACOES-PREDIAIS-DE-AGUAS-PLUVIAIS-TUBOS-CONEXOES-CAIXAS-E-RALOS.pdf" TargetMode="External"/><Relationship Id="rId6124" Type="http://schemas.openxmlformats.org/officeDocument/2006/relationships/hyperlink" Target="https://www.caixa.gov.br/Downloads/sinapi-cadernos-tecnicos/SINAPI-CT-INSTALACOES-PREDIAIS-DE-AGUAS-PLUVIAIS-TUBOS-CONEXOES-CAIXAS-E-RALOS.pdf" TargetMode="External"/><Relationship Id="rId6125" Type="http://schemas.openxmlformats.org/officeDocument/2006/relationships/hyperlink" Target="https://www.caixa.gov.br/Downloads/sinapi-cadernos-tecnicos/SINAPI-CT-INSTALACOES-PREDIAIS-DE-AGUAS-PLUVIAIS-TUBOS-CONEXOES-CAIXAS-E-RALOS.pdf" TargetMode="External"/><Relationship Id="rId6126" Type="http://schemas.openxmlformats.org/officeDocument/2006/relationships/hyperlink" Target="https://www.caixa.gov.br/Downloads/sinapi-cadernos-tecnicos/SINAPI-CT-INSTALACOES-PREDIAIS-DE-AGUAS-PLUVIAIS-TUBOS-CONEXOES-CAIXAS-E-RALOS.pdf" TargetMode="External"/><Relationship Id="rId6127" Type="http://schemas.openxmlformats.org/officeDocument/2006/relationships/hyperlink" Target="https://www.caixa.gov.br/Downloads/sinapi-cadernos-tecnicos/SINAPI-CT-INSTALACOES-PREDIAIS-DE-AGUAS-PLUVIAIS-TUBOS-CONEXOES-CAIXAS-E-RALOS.pdf" TargetMode="External"/><Relationship Id="rId6128" Type="http://schemas.openxmlformats.org/officeDocument/2006/relationships/hyperlink" Target="https://www.caixa.gov.br/Downloads/sinapi-cadernos-tecnicos/SINAPI-CT-INSTALACOES-PREDIAIS-DE-AGUAS-PLUVIAIS-TUBOS-CONEXOES-CAIXAS-E-RALOS.pdf" TargetMode="External"/><Relationship Id="rId6129" Type="http://schemas.openxmlformats.org/officeDocument/2006/relationships/hyperlink" Target="https://www.caixa.gov.br/Downloads/sinapi-cadernos-tecnicos/SINAPI-CT-INSTALACOES-PREDIAIS-DE-AGUAS-PLUVIAIS-TUBOS-CONEXOES-CAIXAS-E-RALOS.pdf" TargetMode="External"/><Relationship Id="rId6130" Type="http://schemas.openxmlformats.org/officeDocument/2006/relationships/hyperlink" Target="https://www.caixa.gov.br/Downloads/sinapi-cadernos-tecnicos/SINAPI-CT-INSTALACOES-PREDIAIS-DE-AGUAS-PLUVIAIS-TUBOS-CONEXOES-CAIXAS-E-RALOS.pdf" TargetMode="External"/><Relationship Id="rId6131" Type="http://schemas.openxmlformats.org/officeDocument/2006/relationships/hyperlink" Target="https://www.caixa.gov.br/Downloads/sinapi-cadernos-tecnicos/SINAPI-CT-INSTALACOES-PREDIAIS-DE-AGUAS-PLUVIAIS-TUBOS-CONEXOES-CAIXAS-E-RALOS.pdf" TargetMode="External"/><Relationship Id="rId6132" Type="http://schemas.openxmlformats.org/officeDocument/2006/relationships/hyperlink" Target="https://www.caixa.gov.br/Downloads/sinapi-cadernos-tecnicos/SINAPI-CT-INSTALACOES-PREDIAIS-DE-AGUAS-PLUVIAIS-TUBOS-CONEXOES-CAIXAS-E-RALOS.pdf" TargetMode="External"/><Relationship Id="rId6133" Type="http://schemas.openxmlformats.org/officeDocument/2006/relationships/hyperlink" Target="https://www.caixa.gov.br/Downloads/sinapi-cadernos-tecnicos/SINAPI-CT-INSTALACOES-PREDIAIS-DE-AGUAS-PLUVIAIS-TUBOS-CONEXOES-CAIXAS-E-RALOS.pdf" TargetMode="External"/><Relationship Id="rId6134" Type="http://schemas.openxmlformats.org/officeDocument/2006/relationships/hyperlink" Target="https://www.caixa.gov.br/Downloads/sinapi-cadernos-tecnicos/SINAPI-CT-INSTALACOES-PREDIAIS-DE-AGUAS-PLUVIAIS-TUBOS-CONEXOES-CAIXAS-E-RALOS.pdf" TargetMode="External"/><Relationship Id="rId6135" Type="http://schemas.openxmlformats.org/officeDocument/2006/relationships/hyperlink" Target="https://www.caixa.gov.br/Downloads/sinapi-cadernos-tecnicos/SINAPI-CT-INSTALACOES-PREDIAIS-DE-AGUAS-PLUVIAIS-TUBOS-CONEXOES-CAIXAS-E-RALOS.pdf" TargetMode="External"/><Relationship Id="rId6136" Type="http://schemas.openxmlformats.org/officeDocument/2006/relationships/hyperlink" Target="https://www.caixa.gov.br/Downloads/sinapi-cadernos-tecnicos/SINAPI-CT-INSTALACOES-PREDIAIS-DE-AGUAS-PLUVIAIS-TUBOS-CONEXOES-CAIXAS-E-RALOS.pdf" TargetMode="External"/><Relationship Id="rId6137" Type="http://schemas.openxmlformats.org/officeDocument/2006/relationships/hyperlink" Target="https://www.caixa.gov.br/Downloads/sinapi-cadernos-tecnicos/SINAPI-CT-INSTALACOES-PREDIAIS-DE-AGUAS-PLUVIAIS-TUBOS-CONEXOES-CAIXAS-E-RALOS.pdf" TargetMode="External"/><Relationship Id="rId6138" Type="http://schemas.openxmlformats.org/officeDocument/2006/relationships/hyperlink" Target="https://www.caixa.gov.br/Downloads/sinapi-cadernos-tecnicos/SINAPI-CT-INSTALACOES-PREDIAIS-DE-AGUAS-PLUVIAIS-TUBOS-CONEXOES-CAIXAS-E-RALOS.pdf" TargetMode="External"/><Relationship Id="rId6139" Type="http://schemas.openxmlformats.org/officeDocument/2006/relationships/hyperlink" Target="https://www.caixa.gov.br/Downloads/sinapi-cadernos-tecnicos/SINAPI-CT-INSTALACOES-PREDIAIS-DE-AGUAS-PLUVIAIS-TUBOS-CONEXOES-CAIXAS-E-RALOS.pdf" TargetMode="External"/><Relationship Id="rId6140" Type="http://schemas.openxmlformats.org/officeDocument/2006/relationships/hyperlink" Target="https://www.caixa.gov.br/Downloads/sinapi-cadernos-tecnicos/SINAPI-CT-INSTALACOES-PREDIAIS-DE-AGUAS-PLUVIAIS-TUBOS-CONEXOES-CAIXAS-E-RALOS.pdf" TargetMode="External"/><Relationship Id="rId6141" Type="http://schemas.openxmlformats.org/officeDocument/2006/relationships/hyperlink" Target="https://www.caixa.gov.br/Downloads/sinapi-cadernos-tecnicos/SINAPI-CT-INSTALACOES-PREDIAIS-DE-AGUAS-PLUVIAIS-TUBOS-CONEXOES-CAIXAS-E-RALOS.pdf" TargetMode="External"/><Relationship Id="rId6142" Type="http://schemas.openxmlformats.org/officeDocument/2006/relationships/hyperlink" Target="https://www.caixa.gov.br/Downloads/sinapi-cadernos-tecnicos/SINAPI-CT-INSTALACOES-PREDIAIS-DE-AGUAS-PLUVIAIS-TUBOS-CONEXOES-CAIXAS-E-RALOS.pdf" TargetMode="External"/><Relationship Id="rId6143" Type="http://schemas.openxmlformats.org/officeDocument/2006/relationships/hyperlink" Target="https://www.caixa.gov.br/Downloads/sinapi-cadernos-tecnicos/SINAPI-CT-INSTALACOES-PREDIAIS-DE-AGUAS-PLUVIAIS-TUBOS-CONEXOES-CAIXAS-E-RALOS.pdf" TargetMode="External"/><Relationship Id="rId6144" Type="http://schemas.openxmlformats.org/officeDocument/2006/relationships/hyperlink" Target="https://www.caixa.gov.br/Downloads/sinapi-cadernos-tecnicos/SINAPI-CT-INSTALACOES-PREDIAIS-DE-AGUAS-PLUVIAIS-TUBOS-CONEXOES-CAIXAS-E-RALOS.pdf" TargetMode="External"/><Relationship Id="rId6145" Type="http://schemas.openxmlformats.org/officeDocument/2006/relationships/hyperlink" Target="https://www.caixa.gov.br/Downloads/sinapi-cadernos-tecnicos/SINAPI-CT-INSTALACOES-PREDIAIS-DE-AGUAS-PLUVIAIS-TUBOS-CONEXOES-CAIXAS-E-RALOS.pdf" TargetMode="External"/><Relationship Id="rId6146" Type="http://schemas.openxmlformats.org/officeDocument/2006/relationships/hyperlink" Target="https://www.caixa.gov.br/Downloads/sinapi-cadernos-tecnicos/SINAPI-CT-INSTALACOES-PREDIAIS-DE-AGUAS-PLUVIAIS-TUBOS-CONEXOES-CAIXAS-E-RALOS.pdf" TargetMode="External"/><Relationship Id="rId6147" Type="http://schemas.openxmlformats.org/officeDocument/2006/relationships/hyperlink" Target="https://www.caixa.gov.br/Downloads/sinapi-cadernos-tecnicos/SINAPI-CT-INSTALACOES-PREDIAIS-DE-AGUAS-PLUVIAIS-TUBOS-CONEXOES-CAIXAS-E-RALOS.pdf" TargetMode="External"/><Relationship Id="rId6148" Type="http://schemas.openxmlformats.org/officeDocument/2006/relationships/hyperlink" Target="https://www.caixa.gov.br/Downloads/sinapi-cadernos-tecnicos/SINAPI-CT-INSTALACOES-PREDIAIS-DE-AGUAS-PLUVIAIS-TUBOS-CONEXOES-CAIXAS-E-RALOS.pdf" TargetMode="External"/><Relationship Id="rId6149" Type="http://schemas.openxmlformats.org/officeDocument/2006/relationships/hyperlink" Target="https://www.caixa.gov.br/Downloads/sinapi-cadernos-tecnicos/SINAPI-CT-INSTALACOES-PREDIAIS-DE-AGUAS-PLUVIAIS-TUBOS-CONEXOES-CAIXAS-E-RALOS.pdf" TargetMode="External"/><Relationship Id="rId6150" Type="http://schemas.openxmlformats.org/officeDocument/2006/relationships/hyperlink" Target="https://www.caixa.gov.br/Downloads/sinapi-cadernos-tecnicos/SINAPI-CT-INSTALACOES-PREDIAIS-DE-AGUAS-PLUVIAIS-TUBOS-CONEXOES-CAIXAS-E-RALOS.pdf" TargetMode="External"/><Relationship Id="rId6151" Type="http://schemas.openxmlformats.org/officeDocument/2006/relationships/hyperlink" Target="https://www.caixa.gov.br/Downloads/sinapi-cadernos-tecnicos/SINAPI-CT-INSTALACOES-PREDIAIS-DE-AGUAS-PLUVIAIS-TUBOS-CONEXOES-CAIXAS-E-RALOS.pdf" TargetMode="External"/><Relationship Id="rId6152" Type="http://schemas.openxmlformats.org/officeDocument/2006/relationships/hyperlink" Target="https://www.caixa.gov.br/Downloads/sinapi-cadernos-tecnicos/SINAPI-CT-INSTALACOES-PREDIAIS-DE-AGUAS-PLUVIAIS-TUBOS-CONEXOES-CAIXAS-E-RALOS.pdf" TargetMode="External"/><Relationship Id="rId6153" Type="http://schemas.openxmlformats.org/officeDocument/2006/relationships/hyperlink" Target="https://www.caixa.gov.br/Downloads/sinapi-cadernos-tecnicos/SINAPI-CT-INSTALACOES-PREDIAIS-DE-AGUAS-PLUVIAIS-TUBOS-CONEXOES-CAIXAS-E-RALOS.pdf" TargetMode="External"/><Relationship Id="rId6154" Type="http://schemas.openxmlformats.org/officeDocument/2006/relationships/hyperlink" Target="https://www.caixa.gov.br/Downloads/sinapi-cadernos-tecnicos/SINAPI-CT-INSTALACOES-PREDIAIS-DE-AGUAS-PLUVIAIS-TUBOS-CONEXOES-CAIXAS-E-RALOS.pdf" TargetMode="External"/><Relationship Id="rId6155" Type="http://schemas.openxmlformats.org/officeDocument/2006/relationships/hyperlink" Target="https://www.caixa.gov.br/Downloads/sinapi-cadernos-tecnicos/SINAPI-CT-INSTALACOES-PREDIAIS-DE-AGUAS-PLUVIAIS-TUBOS-CONEXOES-CAIXAS-E-RALOS.pdf" TargetMode="External"/><Relationship Id="rId6156" Type="http://schemas.openxmlformats.org/officeDocument/2006/relationships/hyperlink" Target="https://www.caixa.gov.br/Downloads/sinapi-cadernos-tecnicos/SINAPI-CT-INSTALACOES-PREDIAIS-DE-AGUAS-PLUVIAIS-TUBOS-CONEXOES-CAIXAS-E-RALOS.pdf" TargetMode="External"/><Relationship Id="rId6157" Type="http://schemas.openxmlformats.org/officeDocument/2006/relationships/hyperlink" Target="https://www.caixa.gov.br/Downloads/sinapi-cadernos-tecnicos/SINAPI-CT-INSTALACOES-PREDIAIS-DE-AGUAS-PLUVIAIS-TUBOS-CONEXOES-CAIXAS-E-RALOS.pdf" TargetMode="External"/><Relationship Id="rId6158" Type="http://schemas.openxmlformats.org/officeDocument/2006/relationships/hyperlink" Target="https://www.caixa.gov.br/Downloads/sinapi-cadernos-tecnicos/SINAPI-CT-INSTALACOES-PREDIAIS-DE-AGUAS-PLUVIAIS-TUBOS-CONEXOES-CAIXAS-E-RALOS.pdf" TargetMode="External"/><Relationship Id="rId6159" Type="http://schemas.openxmlformats.org/officeDocument/2006/relationships/hyperlink" Target="https://www.caixa.gov.br/Downloads/sinapi-cadernos-tecnicos/SINAPI-CT-INSTALACOES-PREDIAIS-DE-AGUAS-PLUVIAIS-TUBOS-CONEXOES-CAIXAS-E-RALOS.pdf" TargetMode="External"/><Relationship Id="rId6160" Type="http://schemas.openxmlformats.org/officeDocument/2006/relationships/hyperlink" Target="https://www.caixa.gov.br/Downloads/sinapi-cadernos-tecnicos/SINAPI-CT-INSTALACOES-PREDIAIS-DE-AGUAS-PLUVIAIS-TUBOS-CONEXOES-CAIXAS-E-RALOS.pdf" TargetMode="External"/><Relationship Id="rId6161" Type="http://schemas.openxmlformats.org/officeDocument/2006/relationships/hyperlink" Target="https://www.caixa.gov.br/Downloads/sinapi-cadernos-tecnicos/SINAPI-CT-INSTALACOES-PREDIAIS-DE-AGUAS-PLUVIAIS-TUBOS-CONEXOES-CAIXAS-E-RALOS.pdf" TargetMode="External"/><Relationship Id="rId6162" Type="http://schemas.openxmlformats.org/officeDocument/2006/relationships/hyperlink" Target="https://www.caixa.gov.br/Downloads/sinapi-cadernos-tecnicos/SINAPI-CT-INSTALACOES-DE-DIVISORIAS-DIVERSAS.pdf" TargetMode="External"/><Relationship Id="rId6163" Type="http://schemas.openxmlformats.org/officeDocument/2006/relationships/hyperlink" Target="https://www.caixa.gov.br/Downloads/sinapi-cadernos-tecnicos/SINAPI-CT-INSTALACOES-DE-DIVISORIAS-DIVERSAS.pdf" TargetMode="External"/><Relationship Id="rId6164" Type="http://schemas.openxmlformats.org/officeDocument/2006/relationships/hyperlink" Target="https://www.caixa.gov.br/Downloads/sinapi-cadernos-tecnicos/SINAPI-CT-INSTALACOES-DE-DIVISORIAS-DIVERSAS.pdf" TargetMode="External"/><Relationship Id="rId6165" Type="http://schemas.openxmlformats.org/officeDocument/2006/relationships/hyperlink" Target="https://www.caixa.gov.br/Downloads/sinapi-cadernos-tecnicos/SINAPI-CT-INSTALACOES-DE-DIVISORIAS-DIVERSAS.pdf" TargetMode="External"/><Relationship Id="rId6166" Type="http://schemas.openxmlformats.org/officeDocument/2006/relationships/hyperlink" Target="https://www.caixa.gov.br/Downloads/sinapi-cadernos-tecnicos/SINAPI-CT-INSTALACOES-DE-DIVISORIAS-DIVERSAS.pdf" TargetMode="External"/><Relationship Id="rId6167" Type="http://schemas.openxmlformats.org/officeDocument/2006/relationships/hyperlink" Target="https://www.caixa.gov.br/Downloads/sinapi-cadernos-tecnicos/SINAPI-CT-INSTALACOES-DE-DIVISORIAS-DIVERSAS.pdf" TargetMode="External"/><Relationship Id="rId6168" Type="http://schemas.openxmlformats.org/officeDocument/2006/relationships/hyperlink" Target="https://www.caixa.gov.br/Downloads/sinapi-cadernos-tecnicos/SINAPI-CT-INSTALACOES-DE-DIVISORIAS-DIVERSAS.pdf" TargetMode="External"/><Relationship Id="rId6169" Type="http://schemas.openxmlformats.org/officeDocument/2006/relationships/hyperlink" Target="https://www.caixa.gov.br/Downloads/sinapi-cadernos-tecnicos/SINAPI-CT-INSTALACOES-DE-DIVISORIAS-DIVERSAS.pdf" TargetMode="External"/><Relationship Id="rId6170" Type="http://schemas.openxmlformats.org/officeDocument/2006/relationships/hyperlink" Target="https://www.caixa.gov.br/Downloads/sinapi-cadernos-tecnicos/SINAPI-CT-INSTALACOES-DE-DIVISORIAS-DIVERSAS.pdf" TargetMode="External"/><Relationship Id="rId6171" Type="http://schemas.openxmlformats.org/officeDocument/2006/relationships/hyperlink" Target="https://www.caixa.gov.br/Downloads/sinapi-cadernos-tecnicos/SINAPI-CT-INSTALACOES-DE-DIVISORIAS-DIVERSAS.pdf" TargetMode="External"/><Relationship Id="rId6172" Type="http://schemas.openxmlformats.org/officeDocument/2006/relationships/hyperlink" Target="https://www.caixa.gov.br/Downloads/sinapi-cadernos-tecnicos/SINAPI-CT-INSTALACOES-DE-DIVISORIAS-DIVERSAS.pdf" TargetMode="External"/><Relationship Id="rId6173" Type="http://schemas.openxmlformats.org/officeDocument/2006/relationships/hyperlink" Target="https://www.caixa.gov.br/Downloads/sinapi-cadernos-tecnicos/SINAPI-CT-INSTALACOES-DE-DIVISORIAS-DIVERSAS.pdf" TargetMode="External"/><Relationship Id="rId6174" Type="http://schemas.openxmlformats.org/officeDocument/2006/relationships/hyperlink" Target="https://www.caixa.gov.br/Downloads/sinapi-cadernos-tecnicos/SINAPI-CT-INSTALACOES-DE-DIVISORIAS-DIVERSAS.pdf" TargetMode="External"/><Relationship Id="rId6175" Type="http://schemas.openxmlformats.org/officeDocument/2006/relationships/hyperlink" Target="https://www.caixa.gov.br/Downloads/sinapi-cadernos-tecnicos/SINAPI-CT-INSTALACOES-DE-DIVISORIAS-DIVERSAS.pdf" TargetMode="External"/><Relationship Id="rId6176" Type="http://schemas.openxmlformats.org/officeDocument/2006/relationships/hyperlink" Target="https://www.caixa.gov.br/Downloads/sinapi-cadernos-tecnicos/SINAPI-CT-INSTALACOES-DE-DIVISORIAS-DIVERSAS.pdf" TargetMode="External"/><Relationship Id="rId6177" Type="http://schemas.openxmlformats.org/officeDocument/2006/relationships/hyperlink" Target="https://www.caixa.gov.br/Downloads/sinapi-cadernos-tecnicos/SINAPI-CT-INSTALACOES-DE-DIVISORIAS-DIVERSAS.pdf" TargetMode="External"/><Relationship Id="rId6178" Type="http://schemas.openxmlformats.org/officeDocument/2006/relationships/hyperlink" Target="https://www.caixa.gov.br/Downloads/sinapi-cadernos-tecnicos/SINAPI-CT-INSTALACOES-DE-DIVISORIAS-DIVERSAS.pdf" TargetMode="External"/><Relationship Id="rId6179" Type="http://schemas.openxmlformats.org/officeDocument/2006/relationships/hyperlink" Target="https://www.caixa.gov.br/Downloads/sinapi-cadernos-tecnicos/SINAPI-CT-INSTALACOES-DE-DIVISORIAS-DIVERSAS.pdf" TargetMode="External"/><Relationship Id="rId6180" Type="http://schemas.openxmlformats.org/officeDocument/2006/relationships/hyperlink" Target="https://www.caixa.gov.br/Downloads/sinapi-cadernos-tecnicos/SINAPI-CT-INSTALACOES-DE-DIVISORIAS-DIVERSAS.pdf" TargetMode="External"/><Relationship Id="rId6181" Type="http://schemas.openxmlformats.org/officeDocument/2006/relationships/hyperlink" Target="https://www.caixa.gov.br/Downloads/sinapi-cadernos-tecnicos/SINAPI-CT-INSTALACOES-DE-DIVISORIAS-DIVERSAS.pdf" TargetMode="External"/><Relationship Id="rId6182" Type="http://schemas.openxmlformats.org/officeDocument/2006/relationships/hyperlink" Target="https://www.caixa.gov.br/Downloads/sinapi-cadernos-tecnicos/SINAPI-CT-INSTALACOES-DE-DIVISORIAS-DIVERSAS.pdf" TargetMode="External"/><Relationship Id="rId6183" Type="http://schemas.openxmlformats.org/officeDocument/2006/relationships/hyperlink" Target="https://www.caixa.gov.br/Downloads/sinapi-cadernos-tecnicos/SINAPI-CT-INSTALACOES-DE-DIVISORIAS-DIVERSAS.pdf" TargetMode="External"/><Relationship Id="rId6184" Type="http://schemas.openxmlformats.org/officeDocument/2006/relationships/hyperlink" Target="https://www.caixa.gov.br/Downloads/sinapi-cadernos-tecnicos/SINAPI-CT-INSTALACOES-DE-GAS-E-INCENDIO-EM-ACO-E-FERRO-GALVANIZADO.pdf" TargetMode="External"/><Relationship Id="rId6185" Type="http://schemas.openxmlformats.org/officeDocument/2006/relationships/hyperlink" Target="https://www.caixa.gov.br/Downloads/sinapi-cadernos-tecnicos/SINAPI-CT-INSTALACOES-DE-GAS-E-INCENDIO-EM-ACO-E-FERRO-GALVANIZADO.pdf" TargetMode="External"/><Relationship Id="rId6186" Type="http://schemas.openxmlformats.org/officeDocument/2006/relationships/hyperlink" Target="https://www.caixa.gov.br/Downloads/sinapi-cadernos-tecnicos/SINAPI-CT-INSTALACOES-DE-GAS-E-INCENDIO-EM-ACO-E-FERRO-GALVANIZADO.pdf" TargetMode="External"/><Relationship Id="rId6187" Type="http://schemas.openxmlformats.org/officeDocument/2006/relationships/hyperlink" Target="https://www.caixa.gov.br/Downloads/sinapi-cadernos-tecnicos/SINAPI-CT-INSTALACOES-DE-GAS-E-INCENDIO-EM-ACO-E-FERRO-GALVANIZADO.pdf" TargetMode="External"/><Relationship Id="rId6188" Type="http://schemas.openxmlformats.org/officeDocument/2006/relationships/hyperlink" Target="https://www.caixa.gov.br/Downloads/sinapi-cadernos-tecnicos/SINAPI-CT-INSTALACOES-DE-GAS-E-INCENDIO-EM-ACO-E-FERRO-GALVANIZADO.pdf" TargetMode="External"/><Relationship Id="rId6189" Type="http://schemas.openxmlformats.org/officeDocument/2006/relationships/hyperlink" Target="https://www.caixa.gov.br/Downloads/sinapi-cadernos-tecnicos/SINAPI-CT-INSTALACOES-DE-GAS-E-INCENDIO-EM-ACO-E-FERRO-GALVANIZADO.pdf" TargetMode="External"/><Relationship Id="rId6190" Type="http://schemas.openxmlformats.org/officeDocument/2006/relationships/hyperlink" Target="https://www.caixa.gov.br/Downloads/sinapi-cadernos-tecnicos/SINAPI-CT-INSTALACOES-DE-GAS-E-INCENDIO-EM-ACO-E-FERRO-GALVANIZADO.pdf" TargetMode="External"/><Relationship Id="rId6191" Type="http://schemas.openxmlformats.org/officeDocument/2006/relationships/hyperlink" Target="https://www.caixa.gov.br/Downloads/sinapi-cadernos-tecnicos/SINAPI-CT-INSTALACOES-DE-GAS-E-INCENDIO-EM-ACO-E-FERRO-GALVANIZADO.pdf" TargetMode="External"/><Relationship Id="rId6192" Type="http://schemas.openxmlformats.org/officeDocument/2006/relationships/hyperlink" Target="https://www.caixa.gov.br/Downloads/sinapi-cadernos-tecnicos/SINAPI-CT-INSTALACOES-DE-GAS-E-INCENDIO-EM-ACO-E-FERRO-GALVANIZADO.pdf" TargetMode="External"/><Relationship Id="rId6193" Type="http://schemas.openxmlformats.org/officeDocument/2006/relationships/hyperlink" Target="https://www.caixa.gov.br/Downloads/sinapi-cadernos-tecnicos/SINAPI-CT-INSTALACOES-DE-GAS-E-INCENDIO-EM-ACO-E-FERRO-GALVANIZADO.pdf" TargetMode="External"/><Relationship Id="rId6194" Type="http://schemas.openxmlformats.org/officeDocument/2006/relationships/hyperlink" Target="https://www.caixa.gov.br/Downloads/sinapi-cadernos-tecnicos/SINAPI-CT-INSTALACOES-DE-GAS-E-INCENDIO-EM-ACO-E-FERRO-GALVANIZADO.pdf" TargetMode="External"/><Relationship Id="rId6195" Type="http://schemas.openxmlformats.org/officeDocument/2006/relationships/hyperlink" Target="https://www.caixa.gov.br/Downloads/sinapi-cadernos-tecnicos/SINAPI-CT-INSTALACOES-DE-GAS-E-INCENDIO-EM-ACO-E-FERRO-GALVANIZADO.pdf" TargetMode="External"/><Relationship Id="rId6196" Type="http://schemas.openxmlformats.org/officeDocument/2006/relationships/hyperlink" Target="https://www.caixa.gov.br/Downloads/sinapi-cadernos-tecnicos/SINAPI-CT-INSTALACOES-DE-GAS-E-INCENDIO-EM-ACO-E-FERRO-GALVANIZADO.pdf" TargetMode="External"/><Relationship Id="rId6197" Type="http://schemas.openxmlformats.org/officeDocument/2006/relationships/hyperlink" Target="https://www.caixa.gov.br/Downloads/sinapi-cadernos-tecnicos/SINAPI-CT-INSTALACOES-DE-GAS-E-INCENDIO-EM-ACO-E-FERRO-GALVANIZADO.pdf" TargetMode="External"/><Relationship Id="rId6198" Type="http://schemas.openxmlformats.org/officeDocument/2006/relationships/hyperlink" Target="https://www.caixa.gov.br/Downloads/sinapi-cadernos-tecnicos/SINAPI-CT-INSTALACOES-DE-GAS-E-INCENDIO-EM-ACO-E-FERRO-GALVANIZADO.pdf" TargetMode="External"/><Relationship Id="rId6199" Type="http://schemas.openxmlformats.org/officeDocument/2006/relationships/hyperlink" Target="https://www.caixa.gov.br/Downloads/sinapi-cadernos-tecnicos/SINAPI-CT-INSTALACOES-DE-GAS-E-INCENDIO-EM-ACO-E-FERRO-GALVANIZADO.pdf" TargetMode="External"/><Relationship Id="rId6200" Type="http://schemas.openxmlformats.org/officeDocument/2006/relationships/hyperlink" Target="https://www.caixa.gov.br/Downloads/sinapi-cadernos-tecnicos/SINAPI-CT-INSTALACOES-DE-GAS-E-INCENDIO-EM-ACO-E-FERRO-GALVANIZADO.pdf" TargetMode="External"/><Relationship Id="rId6201" Type="http://schemas.openxmlformats.org/officeDocument/2006/relationships/hyperlink" Target="https://www.caixa.gov.br/Downloads/sinapi-cadernos-tecnicos/SINAPI-CT-INSTALACOES-DE-GAS-E-INCENDIO-EM-ACO-E-FERRO-GALVANIZADO.pdf" TargetMode="External"/><Relationship Id="rId6202" Type="http://schemas.openxmlformats.org/officeDocument/2006/relationships/hyperlink" Target="https://www.caixa.gov.br/Downloads/sinapi-cadernos-tecnicos/SINAPI-CT-INSTALACOES-DE-GAS-E-INCENDIO-EM-ACO-E-FERRO-GALVANIZADO.pdf" TargetMode="External"/><Relationship Id="rId6203" Type="http://schemas.openxmlformats.org/officeDocument/2006/relationships/hyperlink" Target="https://www.caixa.gov.br/Downloads/sinapi-cadernos-tecnicos/SINAPI-CT-INSTALACOES-DE-GAS-E-INCENDIO-EM-ACO-E-FERRO-GALVANIZADO.pdf" TargetMode="External"/><Relationship Id="rId6204" Type="http://schemas.openxmlformats.org/officeDocument/2006/relationships/hyperlink" Target="https://www.caixa.gov.br/Downloads/sinapi-cadernos-tecnicos/SINAPI-CT-INSTALACOES-DE-GAS-E-INCENDIO-EM-ACO-E-FERRO-GALVANIZADO.pdf" TargetMode="External"/><Relationship Id="rId6205" Type="http://schemas.openxmlformats.org/officeDocument/2006/relationships/hyperlink" Target="https://www.caixa.gov.br/Downloads/sinapi-cadernos-tecnicos/SINAPI-CT-INSTALACOES-DE-GAS-E-INCENDIO-EM-ACO-E-FERRO-GALVANIZADO.pdf" TargetMode="External"/><Relationship Id="rId6206" Type="http://schemas.openxmlformats.org/officeDocument/2006/relationships/hyperlink" Target="https://www.caixa.gov.br/Downloads/sinapi-cadernos-tecnicos/SINAPI-CT-INSTALACOES-DE-GAS-E-INCENDIO-EM-ACO-E-FERRO-GALVANIZADO.pdf" TargetMode="External"/><Relationship Id="rId6207" Type="http://schemas.openxmlformats.org/officeDocument/2006/relationships/hyperlink" Target="https://www.caixa.gov.br/Downloads/sinapi-cadernos-tecnicos/SINAPI-CT-INSTALACOES-DE-GAS-E-INCENDIO-EM-ACO-E-FERRO-GALVANIZADO.pdf" TargetMode="External"/><Relationship Id="rId6208" Type="http://schemas.openxmlformats.org/officeDocument/2006/relationships/hyperlink" Target="https://www.caixa.gov.br/Downloads/sinapi-cadernos-tecnicos/SINAPI-CT-INSTALACOES-DE-GAS-E-INCENDIO-EM-ACO-E-FERRO-GALVANIZADO.pdf" TargetMode="External"/><Relationship Id="rId6209" Type="http://schemas.openxmlformats.org/officeDocument/2006/relationships/hyperlink" Target="https://www.caixa.gov.br/Downloads/sinapi-cadernos-tecnicos/SINAPI-CT-INSTALACOES-DE-GAS-E-INCENDIO-EM-ACO-E-FERRO-GALVANIZADO.pdf" TargetMode="External"/><Relationship Id="rId6210" Type="http://schemas.openxmlformats.org/officeDocument/2006/relationships/hyperlink" Target="https://www.caixa.gov.br/Downloads/sinapi-cadernos-tecnicos/SINAPI-CT-INSTALACOES-DE-GAS-E-INCENDIO-EM-ACO-E-FERRO-GALVANIZADO.pdf" TargetMode="External"/><Relationship Id="rId6211" Type="http://schemas.openxmlformats.org/officeDocument/2006/relationships/hyperlink" Target="https://www.caixa.gov.br/Downloads/sinapi-cadernos-tecnicos/SINAPI-CT-INSTALACOES-DE-GAS-E-INCENDIO-EM-ACO-E-FERRO-GALVANIZADO.pdf" TargetMode="External"/><Relationship Id="rId6212" Type="http://schemas.openxmlformats.org/officeDocument/2006/relationships/hyperlink" Target="https://www.caixa.gov.br/Downloads/sinapi-cadernos-tecnicos/SINAPI-CT-INSTALACOES-DE-GAS-E-INCENDIO-EM-ACO-E-FERRO-GALVANIZADO.pdf" TargetMode="External"/><Relationship Id="rId6213" Type="http://schemas.openxmlformats.org/officeDocument/2006/relationships/hyperlink" Target="https://www.caixa.gov.br/Downloads/sinapi-cadernos-tecnicos/SINAPI-CT-INSTALACOES-DE-GAS-E-INCENDIO-EM-ACO-E-FERRO-GALVANIZADO.pdf" TargetMode="External"/><Relationship Id="rId6214" Type="http://schemas.openxmlformats.org/officeDocument/2006/relationships/hyperlink" Target="https://www.caixa.gov.br/Downloads/sinapi-cadernos-tecnicos/SINAPI-CT-INSTALACOES-DE-GAS-E-INCENDIO-EM-ACO-E-FERRO-GALVANIZADO.pdf" TargetMode="External"/><Relationship Id="rId6215" Type="http://schemas.openxmlformats.org/officeDocument/2006/relationships/hyperlink" Target="https://www.caixa.gov.br/Downloads/sinapi-cadernos-tecnicos/SINAPI-CT-INSTALACOES-DE-GAS-E-INCENDIO-EM-ACO-E-FERRO-GALVANIZADO.pdf" TargetMode="External"/><Relationship Id="rId6216" Type="http://schemas.openxmlformats.org/officeDocument/2006/relationships/hyperlink" Target="https://www.caixa.gov.br/Downloads/sinapi-cadernos-tecnicos/SINAPI-CT-INSTALACOES-DE-GAS-E-INCENDIO-EM-ACO-E-FERRO-GALVANIZADO.pdf" TargetMode="External"/><Relationship Id="rId6217" Type="http://schemas.openxmlformats.org/officeDocument/2006/relationships/hyperlink" Target="https://www.caixa.gov.br/Downloads/sinapi-cadernos-tecnicos/SINAPI-CT-INSTALACOES-DE-GAS-E-INCENDIO-EM-ACO-E-FERRO-GALVANIZADO.pdf" TargetMode="External"/><Relationship Id="rId6218" Type="http://schemas.openxmlformats.org/officeDocument/2006/relationships/hyperlink" Target="https://www.caixa.gov.br/Downloads/sinapi-cadernos-tecnicos/SINAPI-CT-INSTALACOES-DE-GAS-E-INCENDIO-EM-ACO-E-FERRO-GALVANIZADO.pdf" TargetMode="External"/><Relationship Id="rId6219" Type="http://schemas.openxmlformats.org/officeDocument/2006/relationships/hyperlink" Target="https://www.caixa.gov.br/Downloads/sinapi-cadernos-tecnicos/SINAPI-CT-INSTALACOES-DE-GAS-E-INCENDIO-EM-ACO-E-FERRO-GALVANIZADO.pdf" TargetMode="External"/><Relationship Id="rId6220" Type="http://schemas.openxmlformats.org/officeDocument/2006/relationships/hyperlink" Target="https://www.caixa.gov.br/Downloads/sinapi-cadernos-tecnicos/SINAPI-CT-INSTALACOES-DE-GAS-E-INCENDIO-EM-ACO-E-FERRO-GALVANIZADO.pdf" TargetMode="External"/><Relationship Id="rId6221" Type="http://schemas.openxmlformats.org/officeDocument/2006/relationships/hyperlink" Target="https://www.caixa.gov.br/Downloads/sinapi-cadernos-tecnicos/SINAPI-CT-INSTALACOES-DE-GAS-E-INCENDIO-EM-ACO-E-FERRO-GALVANIZADO.pdf" TargetMode="External"/><Relationship Id="rId6222" Type="http://schemas.openxmlformats.org/officeDocument/2006/relationships/hyperlink" Target="https://www.caixa.gov.br/Downloads/sinapi-cadernos-tecnicos/SINAPI-CT-INSTALACOES-DE-GAS-E-INCENDIO-EM-ACO-E-FERRO-GALVANIZADO.pdf" TargetMode="External"/><Relationship Id="rId6223" Type="http://schemas.openxmlformats.org/officeDocument/2006/relationships/hyperlink" Target="https://www.caixa.gov.br/Downloads/sinapi-cadernos-tecnicos/SINAPI-CT-INSTALACOES-DE-GAS-E-INCENDIO-EM-ACO-E-FERRO-GALVANIZADO.pdf" TargetMode="External"/><Relationship Id="rId6224" Type="http://schemas.openxmlformats.org/officeDocument/2006/relationships/hyperlink" Target="https://www.caixa.gov.br/Downloads/sinapi-cadernos-tecnicos/SINAPI-CT-INSTALACOES-DE-GAS-E-INCENDIO-EM-ACO-E-FERRO-GALVANIZADO.pdf" TargetMode="External"/><Relationship Id="rId6225" Type="http://schemas.openxmlformats.org/officeDocument/2006/relationships/hyperlink" Target="https://www.caixa.gov.br/Downloads/sinapi-cadernos-tecnicos/SINAPI-CT-INSTALACOES-DE-GAS-E-INCENDIO-EM-ACO-E-FERRO-GALVANIZADO.pdf" TargetMode="External"/><Relationship Id="rId6226" Type="http://schemas.openxmlformats.org/officeDocument/2006/relationships/hyperlink" Target="https://www.caixa.gov.br/Downloads/sinapi-cadernos-tecnicos/SINAPI-CT-INSTALACOES-DE-GAS-E-INCENDIO-EM-ACO-E-FERRO-GALVANIZADO.pdf" TargetMode="External"/><Relationship Id="rId6227" Type="http://schemas.openxmlformats.org/officeDocument/2006/relationships/hyperlink" Target="https://www.caixa.gov.br/Downloads/sinapi-cadernos-tecnicos/SINAPI-CT-INSTALACOES-DE-GAS-E-INCENDIO-EM-ACO-E-FERRO-GALVANIZADO.pdf" TargetMode="External"/><Relationship Id="rId6228" Type="http://schemas.openxmlformats.org/officeDocument/2006/relationships/hyperlink" Target="https://www.caixa.gov.br/Downloads/sinapi-cadernos-tecnicos/SINAPI-CT-INSTALACOES-DE-GAS-E-INCENDIO-EM-ACO-E-FERRO-GALVANIZADO.pdf" TargetMode="External"/><Relationship Id="rId6229" Type="http://schemas.openxmlformats.org/officeDocument/2006/relationships/hyperlink" Target="https://www.caixa.gov.br/Downloads/sinapi-cadernos-tecnicos/SINAPI-CT-INSTALACOES-DE-GAS-E-INCENDIO-EM-ACO-E-FERRO-GALVANIZADO.pdf" TargetMode="External"/><Relationship Id="rId6230" Type="http://schemas.openxmlformats.org/officeDocument/2006/relationships/hyperlink" Target="https://www.caixa.gov.br/Downloads/sinapi-cadernos-tecnicos/SINAPI-CT-INSTALACOES-DE-GAS-E-INCENDIO-EM-ACO-E-FERRO-GALVANIZADO.pdf" TargetMode="External"/><Relationship Id="rId6231" Type="http://schemas.openxmlformats.org/officeDocument/2006/relationships/hyperlink" Target="https://www.caixa.gov.br/Downloads/sinapi-cadernos-tecnicos/SINAPI-CT-INSTALACOES-DE-GAS-E-INCENDIO-EM-ACO-E-FERRO-GALVANIZADO.pdf" TargetMode="External"/><Relationship Id="rId6232" Type="http://schemas.openxmlformats.org/officeDocument/2006/relationships/hyperlink" Target="https://www.caixa.gov.br/Downloads/sinapi-cadernos-tecnicos/SINAPI-CT-INSTALACOES-DE-GAS-E-INCENDIO-EM-ACO-E-FERRO-GALVANIZADO.pdf" TargetMode="External"/><Relationship Id="rId6233" Type="http://schemas.openxmlformats.org/officeDocument/2006/relationships/hyperlink" Target="https://www.caixa.gov.br/Downloads/sinapi-cadernos-tecnicos/SINAPI-CT-INSTALACOES-DE-GAS-E-INCENDIO-EM-ACO-E-FERRO-GALVANIZADO.pdf" TargetMode="External"/><Relationship Id="rId6234" Type="http://schemas.openxmlformats.org/officeDocument/2006/relationships/hyperlink" Target="https://www.caixa.gov.br/Downloads/sinapi-cadernos-tecnicos/SINAPI-CT-INSTALACOES-DE-GAS-E-INCENDIO-EM-ACO-E-FERRO-GALVANIZADO.pdf" TargetMode="External"/><Relationship Id="rId6235" Type="http://schemas.openxmlformats.org/officeDocument/2006/relationships/hyperlink" Target="https://www.caixa.gov.br/Downloads/sinapi-cadernos-tecnicos/SINAPI-CT-INSTALACOES-DE-GAS-E-INCENDIO-EM-ACO-E-FERRO-GALVANIZADO.pdf" TargetMode="External"/><Relationship Id="rId6236" Type="http://schemas.openxmlformats.org/officeDocument/2006/relationships/hyperlink" Target="https://www.caixa.gov.br/Downloads/sinapi-cadernos-tecnicos/SINAPI-CT-INSTALACOES-DE-GAS-E-INCENDIO-EM-ACO-E-FERRO-GALVANIZADO.pdf" TargetMode="External"/><Relationship Id="rId6237" Type="http://schemas.openxmlformats.org/officeDocument/2006/relationships/hyperlink" Target="https://www.caixa.gov.br/Downloads/sinapi-cadernos-tecnicos/SINAPI-CT-INSTALACOES-DE-GAS-E-INCENDIO-EM-ACO-E-FERRO-GALVANIZADO.pdf" TargetMode="External"/><Relationship Id="rId6238" Type="http://schemas.openxmlformats.org/officeDocument/2006/relationships/hyperlink" Target="https://www.caixa.gov.br/Downloads/sinapi-cadernos-tecnicos/SINAPI-CT-INSTALACOES-DE-GAS-E-INCENDIO-EM-ACO-E-FERRO-GALVANIZADO.pdf" TargetMode="External"/><Relationship Id="rId6239" Type="http://schemas.openxmlformats.org/officeDocument/2006/relationships/hyperlink" Target="https://www.caixa.gov.br/Downloads/sinapi-cadernos-tecnicos/SINAPI-CT-INSTALACOES-DE-GAS-E-INCENDIO-EM-ACO-E-FERRO-GALVANIZADO.pdf" TargetMode="External"/><Relationship Id="rId6240" Type="http://schemas.openxmlformats.org/officeDocument/2006/relationships/hyperlink" Target="https://www.caixa.gov.br/Downloads/sinapi-cadernos-tecnicos/SINAPI-CT-INSTALACOES-DE-GAS-E-INCENDIO-EM-ACO-E-FERRO-GALVANIZADO.pdf" TargetMode="External"/><Relationship Id="rId6241" Type="http://schemas.openxmlformats.org/officeDocument/2006/relationships/hyperlink" Target="https://www.caixa.gov.br/Downloads/sinapi-cadernos-tecnicos/SINAPI-CT-INSTALACOES-DE-GAS-E-INCENDIO-EM-ACO-E-FERRO-GALVANIZADO.pdf" TargetMode="External"/><Relationship Id="rId6242" Type="http://schemas.openxmlformats.org/officeDocument/2006/relationships/hyperlink" Target="https://www.caixa.gov.br/Downloads/sinapi-cadernos-tecnicos/SINAPI-CT-INSTALACOES-DE-GAS-E-INCENDIO-EM-ACO-E-FERRO-GALVANIZADO.pdf" TargetMode="External"/><Relationship Id="rId6243" Type="http://schemas.openxmlformats.org/officeDocument/2006/relationships/hyperlink" Target="https://www.caixa.gov.br/Downloads/sinapi-cadernos-tecnicos/SINAPI-CT-INSTALACOES-DE-GAS-E-INCENDIO-EM-ACO-E-FERRO-GALVANIZADO.pdf" TargetMode="External"/><Relationship Id="rId6244" Type="http://schemas.openxmlformats.org/officeDocument/2006/relationships/hyperlink" Target="https://www.caixa.gov.br/Downloads/sinapi-cadernos-tecnicos/SINAPI-CT-INSTALACOES-DE-GAS-E-INCENDIO-EM-ACO-E-FERRO-GALVANIZADO.pdf" TargetMode="External"/><Relationship Id="rId6245" Type="http://schemas.openxmlformats.org/officeDocument/2006/relationships/hyperlink" Target="https://www.caixa.gov.br/Downloads/sinapi-cadernos-tecnicos/SINAPI-CT-INSTALACOES-DE-GAS-E-INCENDIO-EM-ACO-E-FERRO-GALVANIZADO.pdf" TargetMode="External"/><Relationship Id="rId6246" Type="http://schemas.openxmlformats.org/officeDocument/2006/relationships/hyperlink" Target="https://www.caixa.gov.br/Downloads/sinapi-cadernos-tecnicos/SINAPI-CT-INSTALACOES-DE-GAS-E-INCENDIO-EM-ACO-E-FERRO-GALVANIZADO.pdf" TargetMode="External"/><Relationship Id="rId6247" Type="http://schemas.openxmlformats.org/officeDocument/2006/relationships/hyperlink" Target="https://www.caixa.gov.br/Downloads/sinapi-cadernos-tecnicos/SINAPI-CT-INSTALACOES-DE-GAS-E-INCENDIO-EM-ACO-E-FERRO-GALVANIZADO.pdf" TargetMode="External"/><Relationship Id="rId6248" Type="http://schemas.openxmlformats.org/officeDocument/2006/relationships/hyperlink" Target="https://www.caixa.gov.br/Downloads/sinapi-cadernos-tecnicos/SINAPI-CT-INSTALACOES-DE-GAS-E-INCENDIO-EM-ACO-E-FERRO-GALVANIZADO.pdf" TargetMode="External"/><Relationship Id="rId6249" Type="http://schemas.openxmlformats.org/officeDocument/2006/relationships/hyperlink" Target="https://www.caixa.gov.br/Downloads/sinapi-cadernos-tecnicos/SINAPI-CT-INSTALACOES-DE-GAS-E-INCENDIO-EM-ACO-E-FERRO-GALVANIZADO.pdf" TargetMode="External"/><Relationship Id="rId6250" Type="http://schemas.openxmlformats.org/officeDocument/2006/relationships/hyperlink" Target="https://www.caixa.gov.br/Downloads/sinapi-cadernos-tecnicos/SINAPI-CT-INSTALACOES-DE-GAS-E-INCENDIO-EM-ACO-E-FERRO-GALVANIZADO.pdf" TargetMode="External"/><Relationship Id="rId6251" Type="http://schemas.openxmlformats.org/officeDocument/2006/relationships/hyperlink" Target="https://www.caixa.gov.br/Downloads/sinapi-cadernos-tecnicos/SINAPI-CT-INSTALACOES-DE-GAS-E-INCENDIO-EM-ACO-E-FERRO-GALVANIZADO.pdf" TargetMode="External"/><Relationship Id="rId6252" Type="http://schemas.openxmlformats.org/officeDocument/2006/relationships/hyperlink" Target="https://www.caixa.gov.br/Downloads/sinapi-cadernos-tecnicos/SINAPI-CT-INSTALACOES-DE-GAS-E-INCENDIO-EM-ACO-E-FERRO-GALVANIZADO.pdf" TargetMode="External"/><Relationship Id="rId6253" Type="http://schemas.openxmlformats.org/officeDocument/2006/relationships/hyperlink" Target="https://www.caixa.gov.br/Downloads/sinapi-cadernos-tecnicos/SINAPI-CT-INSTALACOES-DE-GAS-E-INCENDIO-EM-ACO-E-FERRO-GALVANIZADO.pdf" TargetMode="External"/><Relationship Id="rId6254" Type="http://schemas.openxmlformats.org/officeDocument/2006/relationships/hyperlink" Target="https://www.caixa.gov.br/Downloads/sinapi-cadernos-tecnicos/SINAPI-CT-INSTALACOES-DE-GAS-E-INCENDIO-EM-ACO-E-FERRO-GALVANIZADO.pdf" TargetMode="External"/><Relationship Id="rId6255" Type="http://schemas.openxmlformats.org/officeDocument/2006/relationships/hyperlink" Target="https://www.caixa.gov.br/Downloads/sinapi-cadernos-tecnicos/SINAPI-CT-INSTALACOES-DE-GAS-E-INCENDIO-EM-ACO-E-FERRO-GALVANIZADO.pdf" TargetMode="External"/><Relationship Id="rId6256" Type="http://schemas.openxmlformats.org/officeDocument/2006/relationships/hyperlink" Target="https://www.caixa.gov.br/Downloads/sinapi-cadernos-tecnicos/SINAPI-CT-INSTALACOES-DE-GAS-E-INCENDIO-EM-ACO-E-FERRO-GALVANIZADO.pdf" TargetMode="External"/><Relationship Id="rId6257" Type="http://schemas.openxmlformats.org/officeDocument/2006/relationships/hyperlink" Target="https://www.caixa.gov.br/Downloads/sinapi-cadernos-tecnicos/SINAPI-CT-INSTALACOES-DE-GAS-E-INCENDIO-EM-ACO-E-FERRO-GALVANIZADO.pdf" TargetMode="External"/><Relationship Id="rId6258" Type="http://schemas.openxmlformats.org/officeDocument/2006/relationships/hyperlink" Target="https://www.caixa.gov.br/Downloads/sinapi-cadernos-tecnicos/SINAPI-CT-INSTALACOES-DE-GAS-E-INCENDIO-EM-ACO-E-FERRO-GALVANIZADO.pdf" TargetMode="External"/><Relationship Id="rId6259" Type="http://schemas.openxmlformats.org/officeDocument/2006/relationships/hyperlink" Target="https://www.caixa.gov.br/Downloads/sinapi-cadernos-tecnicos/SINAPI-CT-INSTALACOES-DE-GAS-E-INCENDIO-EM-ACO-E-FERRO-GALVANIZADO.pdf" TargetMode="External"/><Relationship Id="rId6260" Type="http://schemas.openxmlformats.org/officeDocument/2006/relationships/hyperlink" Target="https://www.caixa.gov.br/Downloads/sinapi-cadernos-tecnicos/SINAPI-CT-INSTALACOES-DE-GAS-E-INCENDIO-EM-ACO-E-FERRO-GALVANIZADO.pdf" TargetMode="External"/><Relationship Id="rId6261" Type="http://schemas.openxmlformats.org/officeDocument/2006/relationships/hyperlink" Target="https://www.caixa.gov.br/Downloads/sinapi-cadernos-tecnicos/SINAPI-CT-INSTALACOES-DE-GAS-E-INCENDIO-EM-ACO-E-FERRO-GALVANIZADO.pdf" TargetMode="External"/><Relationship Id="rId6262" Type="http://schemas.openxmlformats.org/officeDocument/2006/relationships/hyperlink" Target="https://www.caixa.gov.br/Downloads/sinapi-cadernos-tecnicos/SINAPI-CT-INSTALACOES-DE-GAS-E-INCENDIO-EM-ACO-E-FERRO-GALVANIZADO.pdf" TargetMode="External"/><Relationship Id="rId6263" Type="http://schemas.openxmlformats.org/officeDocument/2006/relationships/hyperlink" Target="https://www.caixa.gov.br/Downloads/sinapi-cadernos-tecnicos/SINAPI-CT-INSTALACOES-DE-GAS-E-INCENDIO-EM-ACO-E-FERRO-GALVANIZADO.pdf" TargetMode="External"/><Relationship Id="rId6264" Type="http://schemas.openxmlformats.org/officeDocument/2006/relationships/hyperlink" Target="https://www.caixa.gov.br/Downloads/sinapi-cadernos-tecnicos/SINAPI-CT-INSTALACOES-DE-GAS-E-INCENDIO-EM-ACO-E-FERRO-GALVANIZADO.pdf" TargetMode="External"/><Relationship Id="rId6265"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INCENDIO-EM-ACO-E-FERRO-GALVANIZADO.pdf" TargetMode="External"/><Relationship Id="rId6267" Type="http://schemas.openxmlformats.org/officeDocument/2006/relationships/hyperlink" Target="https://www.caixa.gov.br/Downloads/sinapi-cadernos-tecnicos/SINAPI-CT-INSTALACOES-DE-GAS-E-INCENDIO-EM-ACO-E-FERRO-GALVANIZADO.pdf" TargetMode="External"/><Relationship Id="rId6268" Type="http://schemas.openxmlformats.org/officeDocument/2006/relationships/hyperlink" Target="https://www.caixa.gov.br/Downloads/sinapi-cadernos-tecnicos/SINAPI-CT-INSTALACOES-DE-GAS-E-INCENDIO-EM-ACO-E-FERRO-GALVANIZADO.pdf" TargetMode="External"/><Relationship Id="rId6269" Type="http://schemas.openxmlformats.org/officeDocument/2006/relationships/hyperlink" Target="https://www.caixa.gov.br/Downloads/sinapi-cadernos-tecnicos/SINAPI-CT-INSTALACOES-DE-GAS-E-INCENDIO-EM-ACO-E-FERRO-GALVANIZADO.pdf" TargetMode="External"/><Relationship Id="rId6270" Type="http://schemas.openxmlformats.org/officeDocument/2006/relationships/hyperlink" Target="https://www.caixa.gov.br/Downloads/sinapi-cadernos-tecnicos/SINAPI-CT-INSTALACOES-DE-GAS-E-INCENDIO-EM-ACO-E-FERRO-GALVANIZADO.pdf" TargetMode="External"/><Relationship Id="rId6271" Type="http://schemas.openxmlformats.org/officeDocument/2006/relationships/hyperlink" Target="https://www.caixa.gov.br/Downloads/sinapi-cadernos-tecnicos/SINAPI-CT-INSTALACOES-DE-GAS-E-INCENDIO-EM-ACO-E-FERRO-GALVANIZADO.pdf" TargetMode="External"/><Relationship Id="rId6272" Type="http://schemas.openxmlformats.org/officeDocument/2006/relationships/hyperlink" Target="https://www.caixa.gov.br/Downloads/sinapi-cadernos-tecnicos/SINAPI-CT-INSTALACOES-DE-GAS-E-INCENDIO-EM-ACO-E-FERRO-GALVANIZADO.pdf" TargetMode="External"/><Relationship Id="rId6273" Type="http://schemas.openxmlformats.org/officeDocument/2006/relationships/hyperlink" Target="https://www.caixa.gov.br/Downloads/sinapi-cadernos-tecnicos/SINAPI-CT-INSTALACOES-DE-GAS-E-INCENDIO-EM-ACO-E-FERRO-GALVANIZADO.pdf" TargetMode="External"/><Relationship Id="rId6274" Type="http://schemas.openxmlformats.org/officeDocument/2006/relationships/hyperlink" Target="https://www.caixa.gov.br/Downloads/sinapi-cadernos-tecnicos/SINAPI-CT-INSTALACOES-DE-GAS-E-INCENDIO-EM-ACO-E-FERRO-GALVANIZADO.pdf" TargetMode="External"/><Relationship Id="rId6275" Type="http://schemas.openxmlformats.org/officeDocument/2006/relationships/hyperlink" Target="https://www.caixa.gov.br/Downloads/sinapi-cadernos-tecnicos/SINAPI-CT-INSTALACOES-DE-GAS-E-INCENDIO-EM-ACO-E-FERRO-GALVANIZADO.pdf" TargetMode="External"/><Relationship Id="rId6276" Type="http://schemas.openxmlformats.org/officeDocument/2006/relationships/hyperlink" Target="https://www.caixa.gov.br/Downloads/sinapi-cadernos-tecnicos/SINAPI-CT-INSTALACOES-DE-GAS-E-INCENDIO-EM-ACO-E-FERRO-GALVANIZADO.pdf" TargetMode="External"/><Relationship Id="rId6277" Type="http://schemas.openxmlformats.org/officeDocument/2006/relationships/hyperlink" Target="https://www.caixa.gov.br/Downloads/sinapi-cadernos-tecnicos/SINAPI-CT-INSTALACOES-DE-GAS-E-INCENDIO-EM-ACO-E-FERRO-GALVANIZADO.pdf" TargetMode="External"/><Relationship Id="rId6278" Type="http://schemas.openxmlformats.org/officeDocument/2006/relationships/hyperlink" Target="https://www.caixa.gov.br/Downloads/sinapi-cadernos-tecnicos/SINAPI-CT-INSTALACOES-DE-GAS-E-INCENDIO-EM-ACO-E-FERRO-GALVANIZADO.pdf" TargetMode="External"/><Relationship Id="rId6279" Type="http://schemas.openxmlformats.org/officeDocument/2006/relationships/hyperlink" Target="https://www.caixa.gov.br/Downloads/sinapi-cadernos-tecnicos/SINAPI-CT-INSTALACOES-DE-GAS-E-INCENDIO-EM-ACO-E-FERRO-GALVANIZADO.pdf" TargetMode="External"/><Relationship Id="rId6280" Type="http://schemas.openxmlformats.org/officeDocument/2006/relationships/hyperlink" Target="https://www.caixa.gov.br/Downloads/sinapi-cadernos-tecnicos/SINAPI-CT-INSTALACOES-DE-GAS-E-INCENDIO-EM-ACO-E-FERRO-GALVANIZADO.pdf" TargetMode="External"/><Relationship Id="rId6281" Type="http://schemas.openxmlformats.org/officeDocument/2006/relationships/hyperlink" Target="https://www.caixa.gov.br/Downloads/sinapi-cadernos-tecnicos/SINAPI-CT-INSTALACOES-DE-GAS-E-INCENDIO-EM-ACO-E-FERRO-GALVANIZADO.pdf" TargetMode="External"/><Relationship Id="rId6282" Type="http://schemas.openxmlformats.org/officeDocument/2006/relationships/hyperlink" Target="https://www.caixa.gov.br/Downloads/sinapi-cadernos-tecnicos/SINAPI-CT-INSTALACOES-DE-GAS-E-INCENDIO-EM-ACO-E-FERRO-GALVANIZADO.pdf" TargetMode="External"/><Relationship Id="rId6283" Type="http://schemas.openxmlformats.org/officeDocument/2006/relationships/hyperlink" Target="https://www.caixa.gov.br/Downloads/sinapi-cadernos-tecnicos/SINAPI-CT-INSTALACOES-DE-GAS-E-INCENDIO-EM-ACO-E-FERRO-GALVANIZADO.pdf" TargetMode="External"/><Relationship Id="rId6284" Type="http://schemas.openxmlformats.org/officeDocument/2006/relationships/hyperlink" Target="https://www.caixa.gov.br/Downloads/sinapi-cadernos-tecnicos/SINAPI-CT-INSTALACOES-DE-GAS-E-INCENDIO-EM-ACO-E-FERRO-GALVANIZADO.pdf" TargetMode="External"/><Relationship Id="rId6285" Type="http://schemas.openxmlformats.org/officeDocument/2006/relationships/hyperlink" Target="https://www.caixa.gov.br/Downloads/sinapi-cadernos-tecnicos/SINAPI-CT-INSTALACOES-DE-GAS-E-INCENDIO-EM-ACO-E-FERRO-GALVANIZADO.pdf" TargetMode="External"/><Relationship Id="rId6286" Type="http://schemas.openxmlformats.org/officeDocument/2006/relationships/hyperlink" Target="https://www.caixa.gov.br/Downloads/sinapi-cadernos-tecnicos/SINAPI-CT-INSTALACOES-DE-GAS-E-INCENDIO-EM-ACO-E-FERRO-GALVANIZADO.pdf" TargetMode="External"/><Relationship Id="rId6287" Type="http://schemas.openxmlformats.org/officeDocument/2006/relationships/hyperlink" Target="https://www.caixa.gov.br/Downloads/sinapi-cadernos-tecnicos/SINAPI-CT-INSTALACOES-DE-GAS-E-INCENDIO-EM-ACO-E-FERRO-GALVANIZADO.pdf" TargetMode="External"/><Relationship Id="rId6288" Type="http://schemas.openxmlformats.org/officeDocument/2006/relationships/hyperlink" Target="https://www.caixa.gov.br/Downloads/sinapi-cadernos-tecnicos/SINAPI-CT-INSTALACOES-DE-GAS-E-INCENDIO-EM-ACO-E-FERRO-GALVANIZADO.pdf" TargetMode="External"/><Relationship Id="rId6289" Type="http://schemas.openxmlformats.org/officeDocument/2006/relationships/hyperlink" Target="https://www.caixa.gov.br/Downloads/sinapi-cadernos-tecnicos/SINAPI-CT-INSTALACOES-DE-GAS-E-INCENDIO-EM-ACO-E-FERRO-GALVANIZADO.pdf" TargetMode="External"/><Relationship Id="rId6290" Type="http://schemas.openxmlformats.org/officeDocument/2006/relationships/hyperlink" Target="https://www.caixa.gov.br/Downloads/sinapi-cadernos-tecnicos/SINAPI-CT-INSTALACOES-DE-GAS-E-INCENDIO-EM-ACO-E-FERRO-GALVANIZADO.pdf" TargetMode="External"/><Relationship Id="rId6291" Type="http://schemas.openxmlformats.org/officeDocument/2006/relationships/hyperlink" Target="https://www.caixa.gov.br/Downloads/sinapi-cadernos-tecnicos/SINAPI-CT-INSTALACOES-DE-GAS-E-INCENDIO-EM-ACO-E-FERRO-GALVANIZADO.pdf" TargetMode="External"/><Relationship Id="rId6292" Type="http://schemas.openxmlformats.org/officeDocument/2006/relationships/hyperlink" Target="https://www.caixa.gov.br/Downloads/sinapi-cadernos-tecnicos/SINAPI-CT-INSTALACOES-DE-GAS-E-INCENDIO-EM-ACO-E-FERRO-GALVANIZADO.pdf" TargetMode="External"/><Relationship Id="rId6293" Type="http://schemas.openxmlformats.org/officeDocument/2006/relationships/hyperlink" Target="https://www.caixa.gov.br/Downloads/sinapi-cadernos-tecnicos/SINAPI-CT-INSTALACOES-DE-GAS-E-INCENDIO-EM-ACO-E-FERRO-GALVANIZADO.pdf" TargetMode="External"/><Relationship Id="rId6294" Type="http://schemas.openxmlformats.org/officeDocument/2006/relationships/hyperlink" Target="https://www.caixa.gov.br/Downloads/sinapi-cadernos-tecnicos/SINAPI-CT-INSTALACOES-DE-GAS-E-INCENDIO-EM-ACO-E-FERRO-GALVANIZADO.pdf" TargetMode="External"/><Relationship Id="rId6295" Type="http://schemas.openxmlformats.org/officeDocument/2006/relationships/hyperlink" Target="https://www.caixa.gov.br/Downloads/sinapi-cadernos-tecnicos/SINAPI-CT-INSTALACOES-DE-GAS-E-INCENDIO-EM-ACO-E-FERRO-GALVANIZADO.pdf" TargetMode="External"/><Relationship Id="rId6296" Type="http://schemas.openxmlformats.org/officeDocument/2006/relationships/hyperlink" Target="https://www.caixa.gov.br/Downloads/sinapi-cadernos-tecnicos/SINAPI-CT-INSTALACOES-DE-GAS-E-INCENDIO-EM-ACO-E-FERRO-GALVANIZADO.pdf" TargetMode="External"/><Relationship Id="rId6297" Type="http://schemas.openxmlformats.org/officeDocument/2006/relationships/hyperlink" Target="https://www.caixa.gov.br/Downloads/sinapi-cadernos-tecnicos/SINAPI-CT-INSTALACOES-DE-GAS-E-INCENDIO-EM-ACO-E-FERRO-GALVANIZADO.pdf" TargetMode="External"/><Relationship Id="rId6298" Type="http://schemas.openxmlformats.org/officeDocument/2006/relationships/hyperlink" Target="https://www.caixa.gov.br/Downloads/sinapi-cadernos-tecnicos/SINAPI-CT-INSTALACOES-DE-GAS-E-INCENDIO-EM-ACO-E-FERRO-GALVANIZADO.pdf" TargetMode="External"/><Relationship Id="rId6299" Type="http://schemas.openxmlformats.org/officeDocument/2006/relationships/hyperlink" Target="https://www.caixa.gov.br/Downloads/sinapi-cadernos-tecnicos/SINAPI-CT-INSTALACOES-DE-GAS-E-INCENDIO-EM-ACO-E-FERRO-GALVANIZADO.pdf" TargetMode="External"/><Relationship Id="rId6300" Type="http://schemas.openxmlformats.org/officeDocument/2006/relationships/hyperlink" Target="https://www.caixa.gov.br/Downloads/sinapi-cadernos-tecnicos/SINAPI-CT-INSTALACOES-DE-GAS-E-INCENDIO-EM-ACO-E-FERRO-GALVANIZADO.pdf" TargetMode="External"/><Relationship Id="rId6301" Type="http://schemas.openxmlformats.org/officeDocument/2006/relationships/hyperlink" Target="https://www.caixa.gov.br/Downloads/sinapi-cadernos-tecnicos/SINAPI-CT-INSTALACOES-DE-GAS-E-INCENDIO-EM-ACO-E-FERRO-GALVANIZADO.pdf" TargetMode="External"/><Relationship Id="rId6302" Type="http://schemas.openxmlformats.org/officeDocument/2006/relationships/hyperlink" Target="https://www.caixa.gov.br/Downloads/sinapi-cadernos-tecnicos/SINAPI-CT-INSTALACOES-DE-GAS-E-INCENDIO-EM-ACO-E-FERRO-GALVANIZADO.pdf" TargetMode="External"/><Relationship Id="rId6303" Type="http://schemas.openxmlformats.org/officeDocument/2006/relationships/hyperlink" Target="https://www.caixa.gov.br/Downloads/sinapi-cadernos-tecnicos/SINAPI-CT-INSTALACOES-DE-GAS-E-INCENDIO-EM-ACO-E-FERRO-GALVANIZADO.pdf" TargetMode="External"/><Relationship Id="rId6304" Type="http://schemas.openxmlformats.org/officeDocument/2006/relationships/hyperlink" Target="https://www.caixa.gov.br/Downloads/sinapi-cadernos-tecnicos/SINAPI-CT-INSTALACOES-DE-GAS-E-INCENDIO-EM-ACO-E-FERRO-GALVANIZADO.pdf" TargetMode="External"/><Relationship Id="rId6305" Type="http://schemas.openxmlformats.org/officeDocument/2006/relationships/hyperlink" Target="https://www.caixa.gov.br/Downloads/sinapi-cadernos-tecnicos/SINAPI-CT-INSTALACOES-DE-GAS-E-INCENDIO-EM-ACO-E-FERRO-GALVANIZADO.pdf" TargetMode="External"/><Relationship Id="rId6306" Type="http://schemas.openxmlformats.org/officeDocument/2006/relationships/hyperlink" Target="https://www.caixa.gov.br/Downloads/sinapi-cadernos-tecnicos/SINAPI-CT-INSTALACOES-DE-GAS-E-INCENDIO-EM-ACO-E-FERRO-GALVANIZADO.pdf" TargetMode="External"/><Relationship Id="rId6307" Type="http://schemas.openxmlformats.org/officeDocument/2006/relationships/hyperlink" Target="https://www.caixa.gov.br/Downloads/sinapi-cadernos-tecnicos/SINAPI-CT-INSTALACOES-DE-GAS-E-INCENDIO-EM-ACO-E-FERRO-GALVANIZADO.pdf" TargetMode="External"/><Relationship Id="rId6308" Type="http://schemas.openxmlformats.org/officeDocument/2006/relationships/hyperlink" Target="https://www.caixa.gov.br/Downloads/sinapi-cadernos-tecnicos/SINAPI-CT-INSTALACOES-DE-GAS-E-INCENDIO-EM-ACO-E-FERRO-GALVANIZADO.pdf" TargetMode="External"/><Relationship Id="rId6309" Type="http://schemas.openxmlformats.org/officeDocument/2006/relationships/hyperlink" Target="https://www.caixa.gov.br/Downloads/sinapi-cadernos-tecnicos/SINAPI-CT-INSTALACOES-DE-GAS-E-INCENDIO-EM-ACO-E-FERRO-GALVANIZADO.pdf" TargetMode="External"/><Relationship Id="rId6310" Type="http://schemas.openxmlformats.org/officeDocument/2006/relationships/hyperlink" Target="https://www.caixa.gov.br/Downloads/sinapi-cadernos-tecnicos/SINAPI-CT-INSTALACOES-DE-GAS-E-INCENDIO-EM-ACO-E-FERRO-GALVANIZADO.pdf" TargetMode="External"/><Relationship Id="rId6311" Type="http://schemas.openxmlformats.org/officeDocument/2006/relationships/hyperlink" Target="https://www.caixa.gov.br/Downloads/sinapi-cadernos-tecnicos/SINAPI-CT-INSTALACOES-DE-GAS-E-INCENDIO-EM-ACO-E-FERRO-GALVANIZADO.pdf" TargetMode="External"/><Relationship Id="rId6312" Type="http://schemas.openxmlformats.org/officeDocument/2006/relationships/hyperlink" Target="https://www.caixa.gov.br/Downloads/sinapi-cadernos-tecnicos/SINAPI-CT-INSTALACOES-DE-GAS-E-INCENDIO-EM-ACO-E-FERRO-GALVANIZADO.pdf" TargetMode="External"/><Relationship Id="rId6313" Type="http://schemas.openxmlformats.org/officeDocument/2006/relationships/hyperlink" Target="https://www.caixa.gov.br/Downloads/sinapi-cadernos-tecnicos/SINAPI-CT-INSTALACOES-DE-GAS-E-INCENDIO-EM-ACO-E-FERRO-GALVANIZADO.pdf" TargetMode="External"/><Relationship Id="rId6314" Type="http://schemas.openxmlformats.org/officeDocument/2006/relationships/hyperlink" Target="https://www.caixa.gov.br/Downloads/sinapi-cadernos-tecnicos/SINAPI-CT-INSTALACOES-DE-GAS-E-INCENDIO-EM-ACO-E-FERRO-GALVANIZADO.pdf" TargetMode="External"/><Relationship Id="rId6315" Type="http://schemas.openxmlformats.org/officeDocument/2006/relationships/hyperlink" Target="https://www.caixa.gov.br/Downloads/sinapi-cadernos-tecnicos/SINAPI-CT-INSTALACOES-DE-GAS-E-INCENDIO-EM-ACO-E-FERRO-GALVANIZADO.pdf" TargetMode="External"/><Relationship Id="rId6316" Type="http://schemas.openxmlformats.org/officeDocument/2006/relationships/hyperlink" Target="https://www.caixa.gov.br/Downloads/sinapi-cadernos-tecnicos/SINAPI-CT-INSTALACOES-DE-GAS-E-INCENDIO-EM-ACO-E-FERRO-GALVANIZADO.pdf" TargetMode="External"/><Relationship Id="rId6317" Type="http://schemas.openxmlformats.org/officeDocument/2006/relationships/hyperlink" Target="https://www.caixa.gov.br/Downloads/sinapi-cadernos-tecnicos/SINAPI-CT-INSTALACOES-DE-GAS-E-INCENDIO-EM-ACO-E-FERRO-GALVANIZADO.pdf" TargetMode="External"/><Relationship Id="rId6318" Type="http://schemas.openxmlformats.org/officeDocument/2006/relationships/hyperlink" Target="https://www.caixa.gov.br/Downloads/sinapi-cadernos-tecnicos/SINAPI-CT-INSTALACOES-DE-GAS-E-INCENDIO-EM-ACO-E-FERRO-GALVANIZADO.pdf" TargetMode="External"/><Relationship Id="rId6319" Type="http://schemas.openxmlformats.org/officeDocument/2006/relationships/hyperlink" Target="https://www.caixa.gov.br/Downloads/sinapi-cadernos-tecnicos/SINAPI-CT-INSTALACOES-DE-GAS-E-INCENDIO-EM-ACO-E-FERRO-GALVANIZADO.pdf" TargetMode="External"/><Relationship Id="rId6320" Type="http://schemas.openxmlformats.org/officeDocument/2006/relationships/hyperlink" Target="https://www.caixa.gov.br/Downloads/sinapi-cadernos-tecnicos/SINAPI-CT-INSTALACOES-DE-GAS-E-INCENDIO-EM-ACO-E-FERRO-GALVANIZADO.pdf" TargetMode="External"/><Relationship Id="rId6321" Type="http://schemas.openxmlformats.org/officeDocument/2006/relationships/hyperlink" Target="https://www.caixa.gov.br/Downloads/sinapi-cadernos-tecnicos/SINAPI-CT-INSTALACOES-DE-GAS-E-INCENDIO-EM-ACO-E-FERRO-GALVANIZADO.pdf" TargetMode="External"/><Relationship Id="rId6322" Type="http://schemas.openxmlformats.org/officeDocument/2006/relationships/hyperlink" Target="https://www.caixa.gov.br/Downloads/sinapi-cadernos-tecnicos/SINAPI-CT-INSTALACOES-DE-GAS-E-INCENDIO-EM-ACO-E-FERRO-GALVANIZADO.pdf" TargetMode="External"/><Relationship Id="rId6323" Type="http://schemas.openxmlformats.org/officeDocument/2006/relationships/hyperlink" Target="https://www.caixa.gov.br/Downloads/sinapi-cadernos-tecnicos/SINAPI-CT-INSTALACOES-DE-GAS-E-INCENDIO-EM-ACO-E-FERRO-GALVANIZADO.pdf" TargetMode="External"/><Relationship Id="rId6324" Type="http://schemas.openxmlformats.org/officeDocument/2006/relationships/hyperlink" Target="https://www.caixa.gov.br/Downloads/sinapi-cadernos-tecnicos/SINAPI-CT-INSTALACOES-DE-GAS-E-INCENDIO-EM-ACO-E-FERRO-GALVANIZADO.pdf" TargetMode="External"/><Relationship Id="rId6325" Type="http://schemas.openxmlformats.org/officeDocument/2006/relationships/hyperlink" Target="https://www.caixa.gov.br/Downloads/sinapi-cadernos-tecnicos/SINAPI-CT-INSTALACOES-DE-GAS-E-INCENDIO-EM-ACO-E-FERRO-GALVANIZADO.pdf" TargetMode="External"/><Relationship Id="rId6326" Type="http://schemas.openxmlformats.org/officeDocument/2006/relationships/hyperlink" Target="https://www.caixa.gov.br/Downloads/sinapi-cadernos-tecnicos/SINAPI-CT-INSTALACOES-DE-GAS-E-INCENDIO-EM-ACO-E-FERRO-GALVANIZADO.pdf" TargetMode="External"/><Relationship Id="rId6327" Type="http://schemas.openxmlformats.org/officeDocument/2006/relationships/hyperlink" Target="https://www.caixa.gov.br/Downloads/sinapi-cadernos-tecnicos/SINAPI-CT-INSTALACOES-DE-GAS-E-INCENDIO-EM-ACO-E-FERRO-GALVANIZADO.pdf" TargetMode="External"/><Relationship Id="rId6328" Type="http://schemas.openxmlformats.org/officeDocument/2006/relationships/hyperlink" Target="https://www.caixa.gov.br/Downloads/sinapi-cadernos-tecnicos/SINAPI-CT-INSTALACOES-DE-GAS-E-INCENDIO-EM-ACO-E-FERRO-GALVANIZADO.pdf" TargetMode="External"/><Relationship Id="rId6329" Type="http://schemas.openxmlformats.org/officeDocument/2006/relationships/hyperlink" Target="https://www.caixa.gov.br/Downloads/sinapi-cadernos-tecnicos/SINAPI-CT-INSTALACOES-DE-GAS-E-INCENDIO-EM-ACO-E-FERRO-GALVANIZADO.pdf" TargetMode="External"/><Relationship Id="rId6330" Type="http://schemas.openxmlformats.org/officeDocument/2006/relationships/hyperlink" Target="https://www.caixa.gov.br/Downloads/sinapi-cadernos-tecnicos/SINAPI-CT-INSTALACOES-DE-GAS-E-INCENDIO-EM-ACO-E-FERRO-GALVANIZADO.pdf" TargetMode="External"/><Relationship Id="rId6331" Type="http://schemas.openxmlformats.org/officeDocument/2006/relationships/hyperlink" Target="https://www.caixa.gov.br/Downloads/sinapi-cadernos-tecnicos/SINAPI-CT-INSTALACOES-DE-GAS-E-INCENDIO-EM-ACO-E-FERRO-GALVANIZADO.pdf" TargetMode="External"/><Relationship Id="rId6332" Type="http://schemas.openxmlformats.org/officeDocument/2006/relationships/hyperlink" Target="https://www.caixa.gov.br/Downloads/sinapi-cadernos-tecnicos/SINAPI-CT-INSTALACOES-DE-GAS-E-INCENDIO-EM-ACO-E-FERRO-GALVANIZADO.pdf" TargetMode="External"/><Relationship Id="rId6333" Type="http://schemas.openxmlformats.org/officeDocument/2006/relationships/hyperlink" Target="https://www.caixa.gov.br/Downloads/sinapi-cadernos-tecnicos/SINAPI-CT-INSTALACOES-DE-GAS-E-INCENDIO-EM-ACO-E-FERRO-GALVANIZADO.pdf" TargetMode="External"/><Relationship Id="rId6334" Type="http://schemas.openxmlformats.org/officeDocument/2006/relationships/hyperlink" Target="https://www.caixa.gov.br/Downloads/sinapi-cadernos-tecnicos/SINAPI-CT-INSTALACOES-DE-GAS-E-INCENDIO-EM-ACO-E-FERRO-GALVANIZADO.pdf" TargetMode="External"/><Relationship Id="rId6335" Type="http://schemas.openxmlformats.org/officeDocument/2006/relationships/hyperlink" Target="https://www.caixa.gov.br/Downloads/sinapi-cadernos-tecnicos/SINAPI-CT-INSTALACOES-DE-GAS-E-INCENDIO-EM-ACO-E-FERRO-GALVANIZADO.pdf" TargetMode="External"/><Relationship Id="rId6336" Type="http://schemas.openxmlformats.org/officeDocument/2006/relationships/hyperlink" Target="https://www.caixa.gov.br/Downloads/sinapi-cadernos-tecnicos/SINAPI-CT-INSTALACOES-DE-GAS-E-INCENDIO-EM-ACO-E-FERRO-GALVANIZADO.pdf" TargetMode="External"/><Relationship Id="rId6337" Type="http://schemas.openxmlformats.org/officeDocument/2006/relationships/hyperlink" Target="https://www.caixa.gov.br/Downloads/sinapi-cadernos-tecnicos/SINAPI-CT-INSTALACOES-DE-GAS-E-INCENDIO-EM-ACO-E-FERRO-GALVANIZADO.pdf" TargetMode="External"/><Relationship Id="rId6338" Type="http://schemas.openxmlformats.org/officeDocument/2006/relationships/hyperlink" Target="https://www.caixa.gov.br/Downloads/sinapi-cadernos-tecnicos/SINAPI-CT-INSTALACOES-DE-GAS-E-INCENDIO-EM-ACO-E-FERRO-GALVANIZADO.pdf" TargetMode="External"/><Relationship Id="rId6339" Type="http://schemas.openxmlformats.org/officeDocument/2006/relationships/hyperlink" Target="https://www.caixa.gov.br/Downloads/sinapi-cadernos-tecnicos/SINAPI-CT-INSTALACOES-DE-GAS-E-INCENDIO-EM-ACO-E-FERRO-GALVANIZADO.pdf" TargetMode="External"/><Relationship Id="rId6340" Type="http://schemas.openxmlformats.org/officeDocument/2006/relationships/hyperlink" Target="https://www.caixa.gov.br/Downloads/sinapi-cadernos-tecnicos/SINAPI-CT-INSTALACOES-DE-GAS-E-INCENDIO-EM-ACO-E-FERRO-GALVANIZADO.pdf" TargetMode="External"/><Relationship Id="rId6341" Type="http://schemas.openxmlformats.org/officeDocument/2006/relationships/hyperlink" Target="https://www.caixa.gov.br/Downloads/sinapi-cadernos-tecnicos/SINAPI-CT-INSTALACOES-DE-GAS-E-INCENDIO-EM-ACO-E-FERRO-GALVANIZADO.pdf" TargetMode="External"/><Relationship Id="rId6342" Type="http://schemas.openxmlformats.org/officeDocument/2006/relationships/hyperlink" Target="https://www.caixa.gov.br/Downloads/sinapi-cadernos-tecnicos/SINAPI-CT-INSTALACOES-DE-GAS-E-INCENDIO-EM-ACO-E-FERRO-GALVANIZADO.pdf" TargetMode="External"/><Relationship Id="rId6343" Type="http://schemas.openxmlformats.org/officeDocument/2006/relationships/hyperlink" Target="https://www.caixa.gov.br/Downloads/sinapi-cadernos-tecnicos/SINAPI-CT-INSTALACOES-DE-GAS-E-INCENDIO-EM-ACO-E-FERRO-GALVANIZADO.pdf" TargetMode="External"/><Relationship Id="rId6344" Type="http://schemas.openxmlformats.org/officeDocument/2006/relationships/hyperlink" Target="https://www.caixa.gov.br/Downloads/sinapi-cadernos-tecnicos/SINAPI-CT-INSTALACOES-DE-GAS-E-INCENDIO-EM-ACO-E-FERRO-GALVANIZADO.pdf" TargetMode="External"/><Relationship Id="rId6345" Type="http://schemas.openxmlformats.org/officeDocument/2006/relationships/hyperlink" Target="https://www.caixa.gov.br/Downloads/sinapi-cadernos-tecnicos/SINAPI-CT-INSTALACOES-DE-GAS-E-INCENDIO-EM-ACO-E-FERRO-GALVANIZADO.pdf" TargetMode="External"/><Relationship Id="rId6346" Type="http://schemas.openxmlformats.org/officeDocument/2006/relationships/hyperlink" Target="https://www.caixa.gov.br/Downloads/sinapi-cadernos-tecnicos/SINAPI-CT-INSTALACOES-DE-GAS-E-INCENDIO-EM-ACO-E-FERRO-GALVANIZADO.pdf" TargetMode="External"/><Relationship Id="rId6347" Type="http://schemas.openxmlformats.org/officeDocument/2006/relationships/hyperlink" Target="https://www.caixa.gov.br/Downloads/sinapi-cadernos-tecnicos/SINAPI-CT-INSTALACOES-DE-GAS-E-INCENDIO-EM-ACO-E-FERRO-GALVANIZADO.pdf" TargetMode="External"/><Relationship Id="rId6348" Type="http://schemas.openxmlformats.org/officeDocument/2006/relationships/hyperlink" Target="https://www.caixa.gov.br/Downloads/sinapi-cadernos-tecnicos/SINAPI-CT-INSTALACOES-DE-GAS-E-INCENDIO-EM-ACO-E-FERRO-GALVANIZADO.pdf" TargetMode="External"/><Relationship Id="rId6349" Type="http://schemas.openxmlformats.org/officeDocument/2006/relationships/hyperlink" Target="https://www.caixa.gov.br/Downloads/sinapi-cadernos-tecnicos/SINAPI-CT-INSTALACOES-DE-GAS-E-INCENDIO-EM-ACO-E-FERRO-GALVANIZADO.pdf" TargetMode="External"/><Relationship Id="rId6350" Type="http://schemas.openxmlformats.org/officeDocument/2006/relationships/hyperlink" Target="https://www.caixa.gov.br/Downloads/sinapi-cadernos-tecnicos/SINAPI-CT-INSTALACOES-DE-GAS-E-INCENDIO-EM-ACO-E-FERRO-GALVANIZADO.pdf" TargetMode="External"/><Relationship Id="rId6351" Type="http://schemas.openxmlformats.org/officeDocument/2006/relationships/hyperlink" Target="https://www.caixa.gov.br/Downloads/sinapi-cadernos-tecnicos/SINAPI-CT-INSTALACOES-DE-GAS-E-INCENDIO-EM-ACO-E-FERRO-GALVANIZADO.pdf" TargetMode="External"/><Relationship Id="rId6352" Type="http://schemas.openxmlformats.org/officeDocument/2006/relationships/hyperlink" Target="https://www.caixa.gov.br/Downloads/sinapi-cadernos-tecnicos/SINAPI-CT-INSTALACOES-DE-GAS-E-INCENDIO-EM-ACO-E-FERRO-GALVANIZADO.pdf" TargetMode="External"/><Relationship Id="rId6353" Type="http://schemas.openxmlformats.org/officeDocument/2006/relationships/hyperlink" Target="https://www.caixa.gov.br/Downloads/sinapi-cadernos-tecnicos/SINAPI-CT-INSTALACOES-DE-GAS-E-INCENDIO-EM-ACO-E-FERRO-GALVANIZADO.pdf" TargetMode="External"/><Relationship Id="rId6354" Type="http://schemas.openxmlformats.org/officeDocument/2006/relationships/hyperlink" Target="https://www.caixa.gov.br/Downloads/sinapi-cadernos-tecnicos/SINAPI-CT-INSTALACOES-DE-GAS-E-INCENDIO-EM-ACO-E-FERRO-GALVANIZADO.pdf" TargetMode="External"/><Relationship Id="rId6355" Type="http://schemas.openxmlformats.org/officeDocument/2006/relationships/hyperlink" Target="https://www.caixa.gov.br/Downloads/sinapi-cadernos-tecnicos/SINAPI-CT-INSTALACOES-DE-GAS-E-INCENDIO-EM-ACO-E-FERRO-GALVANIZADO.pdf" TargetMode="External"/><Relationship Id="rId6356" Type="http://schemas.openxmlformats.org/officeDocument/2006/relationships/hyperlink" Target="https://www.caixa.gov.br/Downloads/sinapi-cadernos-tecnicos/SINAPI-CT-INSTALACOES-DE-GAS-E-INCENDIO-EM-ACO-E-FERRO-GALVANIZADO.pdf" TargetMode="External"/><Relationship Id="rId6357" Type="http://schemas.openxmlformats.org/officeDocument/2006/relationships/hyperlink" Target="https://www.caixa.gov.br/Downloads/sinapi-cadernos-tecnicos/SINAPI-CT-INSTALACOES-DE-GAS-E-INCENDIO-EM-ACO-E-FERRO-GALVANIZADO.pdf" TargetMode="External"/><Relationship Id="rId6358" Type="http://schemas.openxmlformats.org/officeDocument/2006/relationships/hyperlink" Target="https://www.caixa.gov.br/Downloads/sinapi-cadernos-tecnicos/SINAPI-CT-INSTALACOES-DE-GAS-E-INCENDIO-EM-ACO-E-FERRO-GALVANIZADO.pdf" TargetMode="External"/><Relationship Id="rId6359" Type="http://schemas.openxmlformats.org/officeDocument/2006/relationships/hyperlink" Target="https://www.caixa.gov.br/Downloads/sinapi-cadernos-tecnicos/SINAPI-CT-INSTALACOES-DE-GAS-E-INCENDIO-EM-ACO-E-FERRO-GALVANIZADO.pdf" TargetMode="External"/><Relationship Id="rId6360" Type="http://schemas.openxmlformats.org/officeDocument/2006/relationships/hyperlink" Target="https://www.caixa.gov.br/Downloads/sinapi-cadernos-tecnicos/SINAPI-CT-INSTALACOES-DE-GAS-E-INCENDIO-EM-ACO-E-FERRO-GALVANIZADO.pdf" TargetMode="External"/><Relationship Id="rId6361" Type="http://schemas.openxmlformats.org/officeDocument/2006/relationships/hyperlink" Target="https://www.caixa.gov.br/Downloads/sinapi-cadernos-tecnicos/SINAPI-CT-INSTALACOES-DE-GAS-E-INCENDIO-EM-ACO-E-FERRO-GALVANIZADO.pdf" TargetMode="External"/><Relationship Id="rId6362" Type="http://schemas.openxmlformats.org/officeDocument/2006/relationships/hyperlink" Target="https://www.caixa.gov.br/Downloads/sinapi-cadernos-tecnicos/SINAPI-CT-INSTALACOES-DE-GAS-E-INCENDIO-EM-ACO-E-FERRO-GALVANIZADO.pdf" TargetMode="External"/><Relationship Id="rId6363" Type="http://schemas.openxmlformats.org/officeDocument/2006/relationships/hyperlink" Target="https://www.caixa.gov.br/Downloads/sinapi-cadernos-tecnicos/SINAPI-CT-INSTALACOES-DE-GAS-E-INCENDIO-EM-ACO-E-FERRO-GALVANIZADO.pdf" TargetMode="External"/><Relationship Id="rId6364" Type="http://schemas.openxmlformats.org/officeDocument/2006/relationships/hyperlink" Target="https://www.caixa.gov.br/Downloads/sinapi-cadernos-tecnicos/SINAPI-CT-INSTALACOES-DE-GAS-E-INCENDIO-EM-ACO-E-FERRO-GALVANIZADO.pdf" TargetMode="External"/><Relationship Id="rId6365" Type="http://schemas.openxmlformats.org/officeDocument/2006/relationships/hyperlink" Target="https://www.caixa.gov.br/Downloads/sinapi-cadernos-tecnicos/SINAPI-CT-INSTALACOES-DE-GAS-E-INCENDIO-EM-ACO-E-FERRO-GALVANIZADO.pdf" TargetMode="External"/><Relationship Id="rId6366" Type="http://schemas.openxmlformats.org/officeDocument/2006/relationships/hyperlink" Target="https://www.caixa.gov.br/Downloads/sinapi-cadernos-tecnicos/SINAPI-CT-INSTALACOES-DE-GAS-E-INCENDIO-EM-ACO-E-FERRO-GALVANIZADO.pdf" TargetMode="External"/><Relationship Id="rId6367" Type="http://schemas.openxmlformats.org/officeDocument/2006/relationships/hyperlink" Target="https://www.caixa.gov.br/Downloads/sinapi-cadernos-tecnicos/SINAPI-CT-INSTALACOES-DE-GAS-E-INCENDIO-EM-ACO-E-FERRO-GALVANIZADO.pdf" TargetMode="External"/><Relationship Id="rId6368" Type="http://schemas.openxmlformats.org/officeDocument/2006/relationships/hyperlink" Target="https://www.caixa.gov.br/Downloads/sinapi-cadernos-tecnicos/SINAPI-CT-INSTALACOES-DE-GAS-E-INCENDIO-EM-ACO-E-FERRO-GALVANIZADO.pdf" TargetMode="External"/><Relationship Id="rId6369" Type="http://schemas.openxmlformats.org/officeDocument/2006/relationships/hyperlink" Target="https://www.caixa.gov.br/Downloads/sinapi-cadernos-tecnicos/SINAPI-CT-INSTALACOES-DE-GAS-E-INCENDIO-EM-ACO-E-FERRO-GALVANIZADO.pdf" TargetMode="External"/><Relationship Id="rId6370" Type="http://schemas.openxmlformats.org/officeDocument/2006/relationships/hyperlink" Target="https://www.caixa.gov.br/Downloads/sinapi-cadernos-tecnicos/SINAPI-CT-INSTALACOES-DE-GAS-E-INCENDIO-EM-ACO-E-FERRO-GALVANIZADO.pdf" TargetMode="External"/><Relationship Id="rId6371" Type="http://schemas.openxmlformats.org/officeDocument/2006/relationships/hyperlink" Target="https://www.caixa.gov.br/Downloads/sinapi-cadernos-tecnicos/SINAPI-CT-INSTALACOES-DE-GAS-E-INCENDIO-EM-ACO-E-FERRO-GALVANIZADO.pdf" TargetMode="External"/><Relationship Id="rId6372" Type="http://schemas.openxmlformats.org/officeDocument/2006/relationships/hyperlink" Target="https://www.caixa.gov.br/Downloads/sinapi-cadernos-tecnicos/SINAPI-CT-INSTALACOES-DE-GAS-E-INCENDIO-EM-ACO-E-FERRO-GALVANIZADO.pdf" TargetMode="External"/><Relationship Id="rId6373" Type="http://schemas.openxmlformats.org/officeDocument/2006/relationships/hyperlink" Target="https://www.caixa.gov.br/Downloads/sinapi-cadernos-tecnicos/SINAPI-CT-INSTALACOES-DE-GAS-E-INCENDIO-EM-ACO-E-FERRO-GALVANIZADO.pdf" TargetMode="External"/><Relationship Id="rId6374" Type="http://schemas.openxmlformats.org/officeDocument/2006/relationships/hyperlink" Target="https://www.caixa.gov.br/Downloads/sinapi-cadernos-tecnicos/SINAPI-CT-INSTALACOES-DE-GAS-E-INCENDIO-EM-ACO-E-FERRO-GALVANIZADO.pdf" TargetMode="External"/><Relationship Id="rId6375" Type="http://schemas.openxmlformats.org/officeDocument/2006/relationships/hyperlink" Target="https://www.caixa.gov.br/Downloads/sinapi-cadernos-tecnicos/SINAPI-CT-INSTALACOES-DE-GAS-E-INCENDIO-EM-ACO-E-FERRO-GALVANIZADO.pdf" TargetMode="External"/><Relationship Id="rId6376" Type="http://schemas.openxmlformats.org/officeDocument/2006/relationships/hyperlink" Target="https://www.caixa.gov.br/Downloads/sinapi-cadernos-tecnicos/SINAPI-CT-INSTALACOES-DE-GAS-E-INCENDIO-EM-ACO-E-FERRO-GALVANIZADO.pdf" TargetMode="External"/><Relationship Id="rId6377" Type="http://schemas.openxmlformats.org/officeDocument/2006/relationships/hyperlink" Target="https://www.caixa.gov.br/Downloads/sinapi-cadernos-tecnicos/SINAPI-CT-INSTALACOES-DE-GAS-E-INCENDIO-EM-ACO-E-FERRO-GALVANIZADO.pdf" TargetMode="External"/><Relationship Id="rId6378" Type="http://schemas.openxmlformats.org/officeDocument/2006/relationships/hyperlink" Target="https://www.caixa.gov.br/Downloads/sinapi-cadernos-tecnicos/SINAPI-CT-INSTALACOES-DE-GAS-E-INCENDIO-EM-ACO-E-FERRO-GALVANIZADO.pdf" TargetMode="External"/><Relationship Id="rId6379" Type="http://schemas.openxmlformats.org/officeDocument/2006/relationships/hyperlink" Target="https://www.caixa.gov.br/Downloads/sinapi-cadernos-tecnicos/SINAPI-CT-INSTALACOES-DE-GAS-E-INCENDIO-EM-ACO-E-FERRO-GALVANIZADO.pdf" TargetMode="External"/><Relationship Id="rId6380" Type="http://schemas.openxmlformats.org/officeDocument/2006/relationships/hyperlink" Target="https://www.caixa.gov.br/Downloads/sinapi-cadernos-tecnicos/SINAPI-CT-INSTALACOES-DE-GAS-E-INCENDIO-EM-ACO-E-FERRO-GALVANIZADO.pdf" TargetMode="External"/><Relationship Id="rId6381" Type="http://schemas.openxmlformats.org/officeDocument/2006/relationships/hyperlink" Target="https://www.caixa.gov.br/Downloads/sinapi-cadernos-tecnicos/SINAPI-CT-INSTALACOES-DE-GAS-E-INCENDIO-EM-ACO-E-FERRO-GALVANIZADO.pdf" TargetMode="External"/><Relationship Id="rId6382" Type="http://schemas.openxmlformats.org/officeDocument/2006/relationships/hyperlink" Target="https://www.caixa.gov.br/Downloads/sinapi-cadernos-tecnicos/SINAPI-CT-INSTALACOES-DE-GAS-E-INCENDIO-EM-ACO-E-FERRO-GALVANIZADO.pdf" TargetMode="External"/><Relationship Id="rId6383" Type="http://schemas.openxmlformats.org/officeDocument/2006/relationships/hyperlink" Target="https://www.caixa.gov.br/Downloads/sinapi-cadernos-tecnicos/SINAPI-CT-INSTALACOES-DE-GAS-E-INCENDIO-EM-ACO-E-FERRO-GALVANIZADO.pdf" TargetMode="External"/><Relationship Id="rId6384" Type="http://schemas.openxmlformats.org/officeDocument/2006/relationships/hyperlink" Target="https://www.caixa.gov.br/Downloads/sinapi-cadernos-tecnicos/SINAPI-CT-INSTALACOES-DE-GAS-E-INCENDIO-EM-ACO-E-FERRO-GALVANIZADO.pdf" TargetMode="External"/><Relationship Id="rId6385" Type="http://schemas.openxmlformats.org/officeDocument/2006/relationships/hyperlink" Target="https://www.caixa.gov.br/Downloads/sinapi-cadernos-tecnicos/SINAPI-CT-INSTALACOES-DE-GAS-E-INCENDIO-EM-ACO-E-FERRO-GALVANIZADO.pdf" TargetMode="External"/><Relationship Id="rId6386" Type="http://schemas.openxmlformats.org/officeDocument/2006/relationships/hyperlink" Target="https://www.caixa.gov.br/Downloads/sinapi-cadernos-tecnicos/SINAPI-CT-INSTALACOES-DE-GAS-E-INCENDIO-EM-ACO-E-FERRO-GALVANIZADO.pdf" TargetMode="External"/><Relationship Id="rId6387" Type="http://schemas.openxmlformats.org/officeDocument/2006/relationships/hyperlink" Target="https://www.caixa.gov.br/Downloads/sinapi-cadernos-tecnicos/SINAPI-CT-INSTALACOES-DE-GAS-E-INCENDIO-EM-ACO-E-FERRO-GALVANIZADO.pdf" TargetMode="External"/><Relationship Id="rId6388" Type="http://schemas.openxmlformats.org/officeDocument/2006/relationships/hyperlink" Target="https://www.caixa.gov.br/Downloads/sinapi-cadernos-tecnicos/SINAPI-CT-INSTALACOES-DE-GAS-E-INCENDIO-EM-ACO-E-FERRO-GALVANIZADO.pdf" TargetMode="External"/><Relationship Id="rId6389" Type="http://schemas.openxmlformats.org/officeDocument/2006/relationships/hyperlink" Target="https://www.caixa.gov.br/Downloads/sinapi-cadernos-tecnicos/SINAPI-CT-INSTALACOES-DE-GAS-E-INCENDIO-EM-ACO-E-FERRO-GALVANIZADO.pdf" TargetMode="External"/><Relationship Id="rId6390" Type="http://schemas.openxmlformats.org/officeDocument/2006/relationships/hyperlink" Target="https://www.caixa.gov.br/Downloads/sinapi-cadernos-tecnicos/SINAPI-CT-INSTALACOES-DE-GAS-E-INCENDIO-EM-ACO-E-FERRO-GALVANIZADO.pdf" TargetMode="External"/><Relationship Id="rId6391" Type="http://schemas.openxmlformats.org/officeDocument/2006/relationships/hyperlink" Target="https://www.caixa.gov.br/Downloads/sinapi-cadernos-tecnicos/SINAPI-CT-INSTALACOES-DE-GAS-E-INCENDIO-EM-ACO-E-FERRO-GALVANIZADO.pdf" TargetMode="External"/><Relationship Id="rId6392" Type="http://schemas.openxmlformats.org/officeDocument/2006/relationships/hyperlink" Target="https://www.caixa.gov.br/Downloads/sinapi-cadernos-tecnicos/SINAPI-CT-INSTALACOES-DE-GAS-E-INCENDIO-EM-ACO-E-FERRO-GALVANIZADO.pdf" TargetMode="External"/><Relationship Id="rId6393" Type="http://schemas.openxmlformats.org/officeDocument/2006/relationships/hyperlink" Target="https://www.caixa.gov.br/Downloads/sinapi-cadernos-tecnicos/SINAPI-CT-INSTALACOES-DE-GAS-E-INCENDIO-EM-ACO-E-FERRO-GALVANIZADO.pdf" TargetMode="External"/><Relationship Id="rId6394" Type="http://schemas.openxmlformats.org/officeDocument/2006/relationships/hyperlink" Target="https://www.caixa.gov.br/Downloads/sinapi-cadernos-tecnicos/SINAPI-CT-INSTALACOES-DE-GAS-E-INCENDIO-EM-ACO-E-FERRO-GALVANIZADO.pdf" TargetMode="External"/><Relationship Id="rId6395" Type="http://schemas.openxmlformats.org/officeDocument/2006/relationships/hyperlink" Target="https://www.caixa.gov.br/Downloads/sinapi-cadernos-tecnicos/SINAPI-CT-INSTALACOES-DE-GAS-E-INCENDIO-EM-ACO-E-FERRO-GALVANIZADO.pdf" TargetMode="External"/><Relationship Id="rId6396" Type="http://schemas.openxmlformats.org/officeDocument/2006/relationships/hyperlink" Target="https://www.caixa.gov.br/Downloads/sinapi-cadernos-tecnicos/SINAPI-CT-INSTALACOES-DE-GAS-E-INCENDIO-EM-ACO-E-FERRO-GALVANIZADO.pdf" TargetMode="External"/><Relationship Id="rId6397" Type="http://schemas.openxmlformats.org/officeDocument/2006/relationships/hyperlink" Target="https://www.caixa.gov.br/Downloads/sinapi-cadernos-tecnicos/SINAPI-CT-INSTALACOES-DE-GAS-E-INCENDIO-EM-ACO-E-FERRO-GALVANIZADO.pdf" TargetMode="External"/><Relationship Id="rId6398" Type="http://schemas.openxmlformats.org/officeDocument/2006/relationships/hyperlink" Target="https://www.caixa.gov.br/Downloads/sinapi-cadernos-tecnicos/SINAPI-CT-INSTALACOES-DE-GAS-E-INCENDIO-EM-ACO-E-FERRO-GALVANIZADO.pdf" TargetMode="External"/><Relationship Id="rId6399" Type="http://schemas.openxmlformats.org/officeDocument/2006/relationships/hyperlink" Target="https://www.caixa.gov.br/Downloads/sinapi-cadernos-tecnicos/SINAPI-CT-INSTALACOES-DE-GAS-E-INCENDIO-EM-ACO-E-FERRO-GALVANIZADO.pdf" TargetMode="External"/><Relationship Id="rId6400" Type="http://schemas.openxmlformats.org/officeDocument/2006/relationships/hyperlink" Target="https://www.caixa.gov.br/Downloads/sinapi-cadernos-tecnicos/SINAPI-CT-INSTALACOES-DE-GAS-E-INCENDIO-EM-ACO-E-FERRO-GALVANIZADO.pdf" TargetMode="External"/><Relationship Id="rId6401" Type="http://schemas.openxmlformats.org/officeDocument/2006/relationships/hyperlink" Target="https://www.caixa.gov.br/Downloads/sinapi-cadernos-tecnicos/SINAPI-CT-INSTALACOES-DE-GAS-E-INCENDIO-EM-ACO-E-FERRO-GALVANIZADO.pdf" TargetMode="External"/><Relationship Id="rId6402" Type="http://schemas.openxmlformats.org/officeDocument/2006/relationships/hyperlink" Target="https://www.caixa.gov.br/Downloads/sinapi-cadernos-tecnicos/SINAPI-CT-INSTALACOES-DE-GAS-E-INCENDIO-EM-ACO-E-FERRO-GALVANIZADO.pdf" TargetMode="External"/><Relationship Id="rId6403" Type="http://schemas.openxmlformats.org/officeDocument/2006/relationships/hyperlink" Target="https://www.caixa.gov.br/Downloads/sinapi-cadernos-tecnicos/SINAPI-CT-INSTALACOES-DE-GAS-E-INCENDIO-EM-ACO-E-FERRO-GALVANIZADO.pdf" TargetMode="External"/><Relationship Id="rId6404" Type="http://schemas.openxmlformats.org/officeDocument/2006/relationships/hyperlink" Target="https://www.caixa.gov.br/Downloads/sinapi-cadernos-tecnicos/SINAPI-CT-INSTALACOES-DE-GAS-E-INCENDIO-EM-ACO-E-FERRO-GALVANIZADO.pdf" TargetMode="External"/><Relationship Id="rId6405" Type="http://schemas.openxmlformats.org/officeDocument/2006/relationships/hyperlink" Target="https://www.caixa.gov.br/Downloads/sinapi-cadernos-tecnicos/SINAPI-CT-INSTALACOES-DE-GAS-E-INCENDIO-EM-ACO-E-FERRO-GALVANIZADO.pdf" TargetMode="External"/><Relationship Id="rId6406" Type="http://schemas.openxmlformats.org/officeDocument/2006/relationships/hyperlink" Target="https://www.caixa.gov.br/Downloads/sinapi-cadernos-tecnicos/SINAPI-CT-INSTALACOES-DE-GAS-E-INCENDIO-EM-ACO-E-FERRO-GALVANIZADO.pdf" TargetMode="External"/><Relationship Id="rId6407" Type="http://schemas.openxmlformats.org/officeDocument/2006/relationships/hyperlink" Target="https://www.caixa.gov.br/Downloads/sinapi-cadernos-tecnicos/SINAPI-CT-INSTALACOES-DE-GAS-E-INCENDIO-EM-ACO-E-FERRO-GALVANIZADO.pdf" TargetMode="External"/><Relationship Id="rId6408" Type="http://schemas.openxmlformats.org/officeDocument/2006/relationships/hyperlink" Target="https://www.caixa.gov.br/Downloads/sinapi-cadernos-tecnicos/SINAPI-CT-INSTALACOES-DE-GAS-E-INCENDIO-EM-ACO-E-FERRO-GALVANIZADO.pdf" TargetMode="External"/><Relationship Id="rId6409" Type="http://schemas.openxmlformats.org/officeDocument/2006/relationships/hyperlink" Target="https://www.caixa.gov.br/Downloads/sinapi-cadernos-tecnicos/SINAPI-CT-INSTALACOES-DE-GAS-E-INCENDIO-EM-ACO-E-FERRO-GALVANIZADO.pdf" TargetMode="External"/><Relationship Id="rId6410" Type="http://schemas.openxmlformats.org/officeDocument/2006/relationships/hyperlink" Target="https://www.caixa.gov.br/Downloads/sinapi-cadernos-tecnicos/SINAPI-CT-INSTALACOES-DE-GAS-E-INCENDIO-EM-ACO-E-FERRO-GALVANIZADO.pdf" TargetMode="External"/><Relationship Id="rId6411" Type="http://schemas.openxmlformats.org/officeDocument/2006/relationships/hyperlink" Target="https://www.caixa.gov.br/Downloads/sinapi-cadernos-tecnicos/SINAPI-CT-INSTALACOES-DE-GAS-E-INCENDIO-EM-ACO-E-FERRO-GALVANIZADO.pdf" TargetMode="External"/><Relationship Id="rId6412" Type="http://schemas.openxmlformats.org/officeDocument/2006/relationships/hyperlink" Target="https://www.caixa.gov.br/Downloads/sinapi-cadernos-tecnicos/SINAPI-CT-INSTALACOES-DE-GAS-E-INCENDIO-EM-ACO-E-FERRO-GALVANIZADO.pdf" TargetMode="External"/><Relationship Id="rId6413" Type="http://schemas.openxmlformats.org/officeDocument/2006/relationships/hyperlink" Target="https://www.caixa.gov.br/Downloads/sinapi-cadernos-tecnicos/SINAPI-CT-INSTALACOES-DE-GAS-E-INCENDIO-EM-ACO-E-FERRO-GALVANIZADO.pdf" TargetMode="External"/><Relationship Id="rId6414" Type="http://schemas.openxmlformats.org/officeDocument/2006/relationships/hyperlink" Target="https://www.caixa.gov.br/Downloads/sinapi-cadernos-tecnicos/SINAPI-CT-INSTALACOES-DE-GAS-E-INCENDIO-EM-ACO-E-FERRO-GALVANIZADO.pdf" TargetMode="External"/><Relationship Id="rId6415" Type="http://schemas.openxmlformats.org/officeDocument/2006/relationships/hyperlink" Target="https://www.caixa.gov.br/Downloads/sinapi-cadernos-tecnicos/SINAPI-CT-INSTALACOES-DE-GAS-E-INCENDIO-EM-ACO-E-FERRO-GALVANIZADO.pdf" TargetMode="External"/><Relationship Id="rId6416" Type="http://schemas.openxmlformats.org/officeDocument/2006/relationships/hyperlink" Target="https://www.caixa.gov.br/Downloads/sinapi-cadernos-tecnicos/SINAPI-CT-INSTALACOES-DE-GAS-E-INCENDIO-EM-ACO-E-FERRO-GALVANIZADO.pdf" TargetMode="External"/><Relationship Id="rId6417" Type="http://schemas.openxmlformats.org/officeDocument/2006/relationships/hyperlink" Target="https://www.caixa.gov.br/Downloads/sinapi-cadernos-tecnicos/SINAPI-CT-INSTALACOES-DE-GAS-E-INCENDIO-EM-ACO-E-FERRO-GALVANIZADO.pdf" TargetMode="External"/><Relationship Id="rId6418" Type="http://schemas.openxmlformats.org/officeDocument/2006/relationships/hyperlink" Target="https://www.caixa.gov.br/Downloads/sinapi-cadernos-tecnicos/SINAPI-CT-INSTALACOES-DE-GAS-E-INCENDIO-EM-ACO-E-FERRO-GALVANIZADO.pdf" TargetMode="External"/><Relationship Id="rId6419" Type="http://schemas.openxmlformats.org/officeDocument/2006/relationships/hyperlink" Target="https://www.caixa.gov.br/Downloads/sinapi-cadernos-tecnicos/SINAPI-CT-INSTALACOES-DE-GAS-E-INCENDIO-EM-ACO-E-FERRO-GALVANIZADO.pdf" TargetMode="External"/><Relationship Id="rId6420" Type="http://schemas.openxmlformats.org/officeDocument/2006/relationships/hyperlink" Target="https://www.caixa.gov.br/Downloads/sinapi-cadernos-tecnicos/SINAPI-CT-INSTALACOES-DE-GAS-E-INCENDIO-EM-ACO-E-FERRO-GALVANIZADO.pdf" TargetMode="External"/><Relationship Id="rId6421" Type="http://schemas.openxmlformats.org/officeDocument/2006/relationships/hyperlink" Target="https://www.caixa.gov.br/Downloads/sinapi-cadernos-tecnicos/SINAPI-CT-INSTALACOES-DE-GAS-E-INCENDIO-EM-ACO-E-FERRO-GALVANIZADO.pdf" TargetMode="External"/><Relationship Id="rId6422" Type="http://schemas.openxmlformats.org/officeDocument/2006/relationships/hyperlink" Target="https://www.caixa.gov.br/Downloads/sinapi-cadernos-tecnicos/SINAPI-CT-INSTALACOES-DE-GAS-E-INCENDIO-EM-ACO-E-FERRO-GALVANIZADO.pdf" TargetMode="External"/><Relationship Id="rId6423" Type="http://schemas.openxmlformats.org/officeDocument/2006/relationships/hyperlink" Target="https://www.caixa.gov.br/Downloads/sinapi-cadernos-tecnicos/SINAPI-CT-INSTALACOES-DE-GAS-E-INCENDIO-EM-ACO-E-FERRO-GALVANIZADO.pdf" TargetMode="External"/><Relationship Id="rId6424" Type="http://schemas.openxmlformats.org/officeDocument/2006/relationships/hyperlink" Target="https://www.caixa.gov.br/Downloads/sinapi-cadernos-tecnicos/SINAPI-CT-INSTALACOES-DE-GAS-E-INCENDIO-EM-ACO-E-FERRO-GALVANIZADO.pdf" TargetMode="External"/><Relationship Id="rId6425" Type="http://schemas.openxmlformats.org/officeDocument/2006/relationships/hyperlink" Target="https://www.caixa.gov.br/Downloads/sinapi-cadernos-tecnicos/SINAPI-CT-INSTALACOES-DE-GAS-E-INCENDIO-EM-ACO-E-FERRO-GALVANIZADO.pdf" TargetMode="External"/><Relationship Id="rId6426" Type="http://schemas.openxmlformats.org/officeDocument/2006/relationships/hyperlink" Target="https://www.caixa.gov.br/Downloads/sinapi-cadernos-tecnicos/SINAPI-CT-INSTALACOES-DE-GAS-E-INCENDIO-EM-ACO-E-FERRO-GALVANIZADO.pdf" TargetMode="External"/><Relationship Id="rId6427" Type="http://schemas.openxmlformats.org/officeDocument/2006/relationships/hyperlink" Target="https://www.caixa.gov.br/Downloads/sinapi-cadernos-tecnicos/SINAPI-CT-INSTALACOES-DE-GAS-E-INCENDIO-EM-ACO-E-FERRO-GALVANIZADO.pdf" TargetMode="External"/><Relationship Id="rId6428" Type="http://schemas.openxmlformats.org/officeDocument/2006/relationships/hyperlink" Target="https://www.caixa.gov.br/Downloads/sinapi-cadernos-tecnicos/SINAPI-CT-INSTALACOES-DE-GAS-E-INCENDIO-EM-ACO-E-FERRO-GALVANIZADO.pdf" TargetMode="External"/><Relationship Id="rId6429" Type="http://schemas.openxmlformats.org/officeDocument/2006/relationships/hyperlink" Target="https://www.caixa.gov.br/Downloads/sinapi-cadernos-tecnicos/SINAPI-CT-INSTALACOES-DE-GAS-E-INCENDIO-EM-ACO-E-FERRO-GALVANIZADO.pdf" TargetMode="External"/><Relationship Id="rId6430" Type="http://schemas.openxmlformats.org/officeDocument/2006/relationships/hyperlink" Target="https://www.caixa.gov.br/Downloads/sinapi-cadernos-tecnicos/SINAPI-CT-INSTALACOES-DE-GAS-E-INCENDIO-EM-ACO-E-FERRO-GALVANIZADO.pdf" TargetMode="External"/><Relationship Id="rId6431" Type="http://schemas.openxmlformats.org/officeDocument/2006/relationships/hyperlink" Target="https://www.caixa.gov.br/Downloads/sinapi-cadernos-tecnicos/SINAPI-CT-INSTALACOES-DE-GAS-E-INCENDIO-EM-ACO-E-FERRO-GALVANIZADO.pdf" TargetMode="External"/><Relationship Id="rId6432" Type="http://schemas.openxmlformats.org/officeDocument/2006/relationships/hyperlink" Target="https://www.caixa.gov.br/Downloads/sinapi-cadernos-tecnicos/SINAPI-CT-INSTALACOES-DE-GAS-E-INCENDIO-EM-ACO-E-FERRO-GALVANIZADO.pdf" TargetMode="External"/><Relationship Id="rId6433" Type="http://schemas.openxmlformats.org/officeDocument/2006/relationships/hyperlink" Target="https://www.caixa.gov.br/Downloads/sinapi-cadernos-tecnicos/SINAPI-CT-INSTALACOES-DE-GAS-E-INCENDIO-EM-ACO-E-FERRO-GALVANIZADO.pdf" TargetMode="External"/><Relationship Id="rId6434" Type="http://schemas.openxmlformats.org/officeDocument/2006/relationships/hyperlink" Target="https://www.caixa.gov.br/Downloads/sinapi-cadernos-tecnicos/SINAPI-CT-INSTALACOES-DE-GAS-E-INCENDIO-EM-ACO-E-FERRO-GALVANIZADO.pdf" TargetMode="External"/><Relationship Id="rId6435" Type="http://schemas.openxmlformats.org/officeDocument/2006/relationships/hyperlink" Target="https://www.caixa.gov.br/Downloads/sinapi-cadernos-tecnicos/SINAPI-CT-INSTALACOES-DE-GAS-E-INCENDIO-EM-ACO-E-FERRO-GALVANIZADO.pdf" TargetMode="External"/><Relationship Id="rId6436" Type="http://schemas.openxmlformats.org/officeDocument/2006/relationships/hyperlink" Target="https://www.caixa.gov.br/Downloads/sinapi-cadernos-tecnicos/SINAPI-CT-INSTALACOES-DE-GAS-E-INCENDIO-EM-ACO-E-FERRO-GALVANIZADO.pdf" TargetMode="External"/><Relationship Id="rId6437" Type="http://schemas.openxmlformats.org/officeDocument/2006/relationships/hyperlink" Target="https://www.caixa.gov.br/Downloads/sinapi-cadernos-tecnicos/SINAPI-CT-INSTALACOES-DE-GAS-E-INCENDIO-EM-ACO-E-FERRO-GALVANIZADO.pdf" TargetMode="External"/><Relationship Id="rId6438" Type="http://schemas.openxmlformats.org/officeDocument/2006/relationships/hyperlink" Target="https://www.caixa.gov.br/Downloads/sinapi-cadernos-tecnicos/SINAPI-CT-INSTALACOES-DE-GAS-E-INCENDIO-EM-ACO-E-FERRO-GALVANIZADO.pdf" TargetMode="External"/><Relationship Id="rId6439" Type="http://schemas.openxmlformats.org/officeDocument/2006/relationships/hyperlink" Target="https://www.caixa.gov.br/Downloads/sinapi-cadernos-tecnicos/SINAPI-CT-INSTALACOES-DE-GAS-E-INCENDIO-EM-ACO-E-FERRO-GALVANIZADO.pdf" TargetMode="External"/><Relationship Id="rId6440" Type="http://schemas.openxmlformats.org/officeDocument/2006/relationships/hyperlink" Target="https://www.caixa.gov.br/Downloads/sinapi-cadernos-tecnicos/SINAPI-CT-INSTALACOES-DE-GAS-E-INCENDIO-EM-ACO-E-FERRO-GALVANIZADO.pdf" TargetMode="External"/><Relationship Id="rId6441" Type="http://schemas.openxmlformats.org/officeDocument/2006/relationships/hyperlink" Target="https://www.caixa.gov.br/Downloads/sinapi-cadernos-tecnicos/SINAPI-CT-INSTALACOES-DE-GAS-E-INCENDIO-EM-ACO-E-FERRO-GALVANIZADO.pdf" TargetMode="External"/><Relationship Id="rId6442" Type="http://schemas.openxmlformats.org/officeDocument/2006/relationships/hyperlink" Target="https://www.caixa.gov.br/Downloads/sinapi-cadernos-tecnicos/SINAPI-CT-INSTALACOES-DE-GAS-E-INCENDIO-EM-ACO-E-FERRO-GALVANIZADO.pdf" TargetMode="External"/><Relationship Id="rId6443" Type="http://schemas.openxmlformats.org/officeDocument/2006/relationships/hyperlink" Target="https://www.caixa.gov.br/Downloads/sinapi-cadernos-tecnicos/SINAPI-CT-INSTALACOES-DE-GAS-E-INCENDIO-EM-ACO-E-FERRO-GALVANIZADO.pdf" TargetMode="External"/><Relationship Id="rId6444" Type="http://schemas.openxmlformats.org/officeDocument/2006/relationships/hyperlink" Target="https://www.caixa.gov.br/Downloads/sinapi-cadernos-tecnicos/SINAPI-CT-INSTALACOES-DE-GAS-E-INCENDIO-EM-ACO-E-FERRO-GALVANIZADO.pdf" TargetMode="External"/><Relationship Id="rId6445" Type="http://schemas.openxmlformats.org/officeDocument/2006/relationships/hyperlink" Target="https://www.caixa.gov.br/Downloads/sinapi-cadernos-tecnicos/SINAPI-CT-INSTALACOES-DE-GAS-E-INCENDIO-EM-ACO-E-FERRO-GALVANIZADO.pdf" TargetMode="External"/><Relationship Id="rId6446" Type="http://schemas.openxmlformats.org/officeDocument/2006/relationships/hyperlink" Target="https://www.caixa.gov.br/Downloads/sinapi-cadernos-tecnicos/SINAPI-CT-INSTALACOES-DE-GAS-E-INCENDIO-EM-ACO-E-FERRO-GALVANIZADO.pdf" TargetMode="External"/><Relationship Id="rId6447" Type="http://schemas.openxmlformats.org/officeDocument/2006/relationships/hyperlink" Target="https://www.caixa.gov.br/Downloads/sinapi-cadernos-tecnicos/SINAPI-CT-INSTALACOES-DE-GAS-E-INCENDIO-EM-ACO-E-FERRO-GALVANIZADO.pdf" TargetMode="External"/><Relationship Id="rId6448" Type="http://schemas.openxmlformats.org/officeDocument/2006/relationships/hyperlink" Target="https://www.caixa.gov.br/Downloads/sinapi-cadernos-tecnicos/SINAPI-CT-INSTALACOES-DE-GAS-E-INCENDIO-EM-ACO-E-FERRO-GALVANIZADO.pdf" TargetMode="External"/><Relationship Id="rId6449" Type="http://schemas.openxmlformats.org/officeDocument/2006/relationships/hyperlink" Target="https://www.caixa.gov.br/Downloads/sinapi-cadernos-tecnicos/SINAPI-CT-INSTALACOES-DE-GAS-E-INCENDIO-EM-ACO-E-FERRO-GALVANIZADO.pdf" TargetMode="External"/><Relationship Id="rId6450" Type="http://schemas.openxmlformats.org/officeDocument/2006/relationships/hyperlink" Target="https://www.caixa.gov.br/Downloads/sinapi-cadernos-tecnicos/SINAPI-CT-INSTALACOES-DE-GAS-E-INCENDIO-EM-ACO-E-FERRO-GALVANIZADO.pdf" TargetMode="External"/><Relationship Id="rId6451" Type="http://schemas.openxmlformats.org/officeDocument/2006/relationships/hyperlink" Target="https://www.caixa.gov.br/Downloads/sinapi-cadernos-tecnicos/SINAPI-CT-INSTALACOES-DE-GAS-E-INCENDIO-EM-ACO-E-FERRO-GALVANIZADO.pdf" TargetMode="External"/><Relationship Id="rId6452" Type="http://schemas.openxmlformats.org/officeDocument/2006/relationships/hyperlink" Target="https://www.caixa.gov.br/Downloads/sinapi-cadernos-tecnicos/SINAPI-CT-INSTALACOES-DE-GAS-E-INCENDIO-EM-ACO-E-FERRO-GALVANIZADO.pdf" TargetMode="External"/><Relationship Id="rId6453" Type="http://schemas.openxmlformats.org/officeDocument/2006/relationships/hyperlink" Target="https://www.caixa.gov.br/Downloads/sinapi-cadernos-tecnicos/SINAPI-CT-INSTALACOES-DE-GAS-E-INCENDIO-EM-ACO-E-FERRO-GALVANIZADO.pdf" TargetMode="External"/><Relationship Id="rId6454" Type="http://schemas.openxmlformats.org/officeDocument/2006/relationships/hyperlink" Target="https://www.caixa.gov.br/Downloads/sinapi-cadernos-tecnicos/SINAPI-CT-INSTALACOES-DE-GAS-E-INCENDIO-EM-ACO-E-FERRO-GALVANIZADO.pdf" TargetMode="External"/><Relationship Id="rId6455" Type="http://schemas.openxmlformats.org/officeDocument/2006/relationships/hyperlink" Target="https://www.caixa.gov.br/Downloads/sinapi-cadernos-tecnicos/SINAPI-CT-INSTALACOES-DE-GAS-E-INCENDIO-EM-ACO-E-FERRO-GALVANIZADO.pdf" TargetMode="External"/><Relationship Id="rId6456" Type="http://schemas.openxmlformats.org/officeDocument/2006/relationships/hyperlink" Target="https://www.caixa.gov.br/Downloads/sinapi-cadernos-tecnicos/SINAPI-CT-INSTALACOES-DE-GAS-E-INCENDIO-EM-ACO-E-FERRO-GALVANIZADO.pdf" TargetMode="External"/><Relationship Id="rId6457" Type="http://schemas.openxmlformats.org/officeDocument/2006/relationships/hyperlink" Target="https://www.caixa.gov.br/Downloads/sinapi-cadernos-tecnicos/SINAPI-CT-INSTALACOES-DE-GAS-E-INCENDIO-EM-ACO-E-FERRO-GALVANIZADO.pdf" TargetMode="External"/><Relationship Id="rId6458" Type="http://schemas.openxmlformats.org/officeDocument/2006/relationships/hyperlink" Target="https://www.caixa.gov.br/Downloads/sinapi-cadernos-tecnicos/SINAPI-CT-INSTALACOES-DE-GAS-E-INCENDIO-EM-ACO-E-FERRO-GALVANIZADO.pdf" TargetMode="External"/><Relationship Id="rId6459" Type="http://schemas.openxmlformats.org/officeDocument/2006/relationships/hyperlink" Target="https://www.caixa.gov.br/Downloads/sinapi-cadernos-tecnicos/SINAPI-CT-INSTALACOES-DE-GAS-E-INCENDIO-EM-ACO-E-FERRO-GALVANIZADO.pdf" TargetMode="External"/><Relationship Id="rId6460" Type="http://schemas.openxmlformats.org/officeDocument/2006/relationships/hyperlink" Target="https://www.caixa.gov.br/Downloads/sinapi-cadernos-tecnicos/SINAPI-CT-INSTALACOES-DE-GAS-E-INCENDIO-EM-ACO-E-FERRO-GALVANIZADO.pdf" TargetMode="External"/><Relationship Id="rId6461" Type="http://schemas.openxmlformats.org/officeDocument/2006/relationships/hyperlink" Target="https://www.caixa.gov.br/Downloads/sinapi-cadernos-tecnicos/SINAPI-CT-INSTALACOES-DE-GAS-E-INCENDIO-EM-ACO-E-FERRO-GALVANIZADO.pdf" TargetMode="External"/><Relationship Id="rId6462" Type="http://schemas.openxmlformats.org/officeDocument/2006/relationships/hyperlink" Target="https://www.caixa.gov.br/Downloads/sinapi-cadernos-tecnicos/SINAPI-CT-INSTALACOES-DE-GAS-E-INCENDIO-EM-ACO-E-FERRO-GALVANIZADO.pdf" TargetMode="External"/><Relationship Id="rId6463" Type="http://schemas.openxmlformats.org/officeDocument/2006/relationships/hyperlink" Target="https://www.caixa.gov.br/Downloads/sinapi-cadernos-tecnicos/SINAPI-CT-INSTALACOES-DE-GAS-E-INCENDIO-EM-ACO-E-FERRO-GALVANIZADO.pdf" TargetMode="External"/><Relationship Id="rId6464" Type="http://schemas.openxmlformats.org/officeDocument/2006/relationships/hyperlink" Target="https://www.caixa.gov.br/Downloads/sinapi-cadernos-tecnicos/SINAPI-CT-INSTALACOES-DE-GAS-E-INCENDIO-EM-ACO-E-FERRO-GALVANIZADO.pdf" TargetMode="External"/><Relationship Id="rId6465" Type="http://schemas.openxmlformats.org/officeDocument/2006/relationships/hyperlink" Target="https://www.caixa.gov.br/Downloads/sinapi-cadernos-tecnicos/SINAPI-CT-INSTALACOES-DE-GAS-E-INCENDIO-EM-ACO-E-FERRO-GALVANIZADO.pdf" TargetMode="External"/><Relationship Id="rId6466" Type="http://schemas.openxmlformats.org/officeDocument/2006/relationships/hyperlink" Target="https://www.caixa.gov.br/Downloads/sinapi-cadernos-tecnicos/SINAPI-CT-INSTALACOES-DE-GAS-E-INCENDIO-EM-ACO-E-FERRO-GALVANIZADO.pdf" TargetMode="External"/><Relationship Id="rId6467" Type="http://schemas.openxmlformats.org/officeDocument/2006/relationships/hyperlink" Target="https://www.caixa.gov.br/Downloads/sinapi-cadernos-tecnicos/SINAPI-CT-INSTALACOES-DE-GAS-E-INCENDIO-EM-ACO-E-FERRO-GALVANIZADO.pdf" TargetMode="External"/><Relationship Id="rId6468" Type="http://schemas.openxmlformats.org/officeDocument/2006/relationships/hyperlink" Target="https://www.caixa.gov.br/Downloads/sinapi-cadernos-tecnicos/SINAPI-CT-INSTALACOES-DE-GAS-E-INCENDIO-EM-ACO-E-FERRO-GALVANIZADO.pdf" TargetMode="External"/><Relationship Id="rId6469" Type="http://schemas.openxmlformats.org/officeDocument/2006/relationships/hyperlink" Target="https://www.caixa.gov.br/Downloads/sinapi-cadernos-tecnicos/SINAPI-CT-INSTALACOES-DE-GAS-E-INCENDIO-EM-ACO-E-FERRO-GALVANIZADO.pdf" TargetMode="External"/><Relationship Id="rId6470" Type="http://schemas.openxmlformats.org/officeDocument/2006/relationships/hyperlink" Target="https://www.caixa.gov.br/Downloads/sinapi-cadernos-tecnicos/SINAPI-CT-INSTALACOES-DE-GAS-E-INCENDIO-EM-ACO-E-FERRO-GALVANIZADO.pdf" TargetMode="External"/><Relationship Id="rId6471" Type="http://schemas.openxmlformats.org/officeDocument/2006/relationships/hyperlink" Target="https://www.caixa.gov.br/Downloads/sinapi-cadernos-tecnicos/SINAPI-CT-INSTALACOES-DE-GAS-E-INCENDIO-EM-ACO-E-FERRO-GALVANIZADO.pdf" TargetMode="External"/><Relationship Id="rId6472" Type="http://schemas.openxmlformats.org/officeDocument/2006/relationships/hyperlink" Target="https://www.caixa.gov.br/Downloads/sinapi-cadernos-tecnicos/SINAPI-CT-INSTALACOES-DE-GAS-E-INCENDIO-EM-ACO-E-FERRO-GALVANIZADO.pdf" TargetMode="External"/><Relationship Id="rId6473" Type="http://schemas.openxmlformats.org/officeDocument/2006/relationships/hyperlink" Target="https://www.caixa.gov.br/Downloads/sinapi-cadernos-tecnicos/SINAPI-CT-INSTALACOES-DE-GAS-E-INCENDIO-EM-ACO-E-FERRO-GALVANIZADO.pdf" TargetMode="External"/><Relationship Id="rId6474" Type="http://schemas.openxmlformats.org/officeDocument/2006/relationships/hyperlink" Target="https://www.caixa.gov.br/Downloads/sinapi-cadernos-tecnicos/SINAPI-CT-INSTALACOES-DE-GAS-E-INCENDIO-EM-ACO-E-FERRO-GALVANIZADO.pdf" TargetMode="External"/><Relationship Id="rId6475" Type="http://schemas.openxmlformats.org/officeDocument/2006/relationships/hyperlink" Target="https://www.caixa.gov.br/Downloads/sinapi-cadernos-tecnicos/SINAPI-CT-INSTALACOES-DE-GAS-E-INCENDIO-EM-ACO-E-FERRO-GALVANIZADO.pdf" TargetMode="External"/><Relationship Id="rId6476" Type="http://schemas.openxmlformats.org/officeDocument/2006/relationships/hyperlink" Target="https://www.caixa.gov.br/Downloads/sinapi-cadernos-tecnicos/SINAPI-CT-INSTALACOES-DE-GAS-E-INCENDIO-EM-ACO-E-FERRO-GALVANIZADO.pdf" TargetMode="External"/><Relationship Id="rId6477" Type="http://schemas.openxmlformats.org/officeDocument/2006/relationships/hyperlink" Target="https://www.caixa.gov.br/Downloads/sinapi-cadernos-tecnicos/SINAPI-CT-INSTALACOES-DE-GAS-E-INCENDIO-EM-ACO-E-FERRO-GALVANIZADO.pdf" TargetMode="External"/><Relationship Id="rId6478" Type="http://schemas.openxmlformats.org/officeDocument/2006/relationships/hyperlink" Target="https://www.caixa.gov.br/Downloads/sinapi-cadernos-tecnicos/SINAPI-CT-INSTALACOES-DE-GAS-E-INCENDIO-EM-ACO-E-FERRO-GALVANIZADO.pdf" TargetMode="External"/><Relationship Id="rId6479" Type="http://schemas.openxmlformats.org/officeDocument/2006/relationships/hyperlink" Target="https://www.caixa.gov.br/Downloads/sinapi-cadernos-tecnicos/SINAPI-CT-INSTALACOES-DE-GAS-E-INCENDIO-EM-ACO-E-FERRO-GALVANIZADO.pdf" TargetMode="External"/><Relationship Id="rId6480" Type="http://schemas.openxmlformats.org/officeDocument/2006/relationships/hyperlink" Target="https://www.caixa.gov.br/Downloads/sinapi-cadernos-tecnicos/SINAPI-CT-INSTALACOES-DE-GAS-E-INCENDIO-EM-ACO-E-FERRO-GALVANIZADO.pdf" TargetMode="External"/><Relationship Id="rId6481" Type="http://schemas.openxmlformats.org/officeDocument/2006/relationships/hyperlink" Target="https://www.caixa.gov.br/Downloads/sinapi-cadernos-tecnicos/SINAPI-CT-INSTALACOES-DE-GAS-E-INCENDIO-EM-ACO-E-FERRO-GALVANIZADO.pdf" TargetMode="External"/><Relationship Id="rId6482" Type="http://schemas.openxmlformats.org/officeDocument/2006/relationships/hyperlink" Target="https://www.caixa.gov.br/Downloads/sinapi-cadernos-tecnicos/SINAPI-CT-INSTALACOES-DE-GAS-E-INCENDIO-EM-ACO-E-FERRO-GALVANIZADO.pdf" TargetMode="External"/><Relationship Id="rId6483" Type="http://schemas.openxmlformats.org/officeDocument/2006/relationships/hyperlink" Target="https://www.caixa.gov.br/Downloads/sinapi-cadernos-tecnicos/SINAPI-CT-INSTALACOES-DE-GAS-E-INCENDIO-EM-ACO-E-FERRO-GALVANIZADO.pdf" TargetMode="External"/><Relationship Id="rId6484" Type="http://schemas.openxmlformats.org/officeDocument/2006/relationships/hyperlink" Target="https://www.caixa.gov.br/Downloads/sinapi-cadernos-tecnicos/SINAPI-CT-INSTALACOES-DE-GAS-E-INCENDIO-EM-ACO-E-FERRO-GALVANIZADO.pdf" TargetMode="External"/><Relationship Id="rId6485"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DE-GAS-E-INCENDIO-EM-ACO-E-FERRO-GALVANIZADO.pdf" TargetMode="External"/><Relationship Id="rId6487" Type="http://schemas.openxmlformats.org/officeDocument/2006/relationships/hyperlink" Target="https://www.caixa.gov.br/Downloads/sinapi-cadernos-tecnicos/SINAPI-CT-INSTALACOES-DE-GAS-E-INCENDIO-EM-ACO-E-FERRO-GALVANIZADO.pdf" TargetMode="External"/><Relationship Id="rId6488" Type="http://schemas.openxmlformats.org/officeDocument/2006/relationships/hyperlink" Target="https://www.caixa.gov.br/Downloads/sinapi-cadernos-tecnicos/SINAPI-CT-INSTALACOES-DE-GAS-E-INCENDIO-EM-ACO-E-FERRO-GALVANIZADO.pdf" TargetMode="External"/><Relationship Id="rId6489" Type="http://schemas.openxmlformats.org/officeDocument/2006/relationships/hyperlink" Target="https://www.caixa.gov.br/Downloads/sinapi-cadernos-tecnicos/SINAPI-CT-INSTALACOES-DE-GAS-E-INCENDIO-EM-ACO-E-FERRO-GALVANIZADO.pdf" TargetMode="External"/><Relationship Id="rId6490" Type="http://schemas.openxmlformats.org/officeDocument/2006/relationships/hyperlink" Target="https://www.caixa.gov.br/Downloads/sinapi-cadernos-tecnicos/SINAPI-CT-INSTALACOES-DE-GAS-E-INCENDIO-EM-ACO-E-FERRO-GALVANIZADO.pdf" TargetMode="External"/><Relationship Id="rId6491" Type="http://schemas.openxmlformats.org/officeDocument/2006/relationships/hyperlink" Target="https://www.caixa.gov.br/Downloads/sinapi-cadernos-tecnicos/SINAPI-CT-INSTALACOES-DE-GAS-E-INCENDIO-EM-ACO-E-FERRO-GALVANIZADO.pdf" TargetMode="External"/><Relationship Id="rId6492" Type="http://schemas.openxmlformats.org/officeDocument/2006/relationships/hyperlink" Target="https://www.caixa.gov.br/Downloads/sinapi-cadernos-tecnicos/SINAPI-CT-INSTALACOES-DE-GAS-E-INCENDIO-EM-ACO-E-FERRO-GALVANIZADO.pdf" TargetMode="External"/><Relationship Id="rId6493" Type="http://schemas.openxmlformats.org/officeDocument/2006/relationships/hyperlink" Target="https://www.caixa.gov.br/Downloads/sinapi-cadernos-tecnicos/SINAPI-CT-INSTALACOES-DE-GAS-E-INCENDIO-EM-ACO-E-FERRO-GALVANIZADO.pdf" TargetMode="External"/><Relationship Id="rId6494" Type="http://schemas.openxmlformats.org/officeDocument/2006/relationships/hyperlink" Target="https://www.caixa.gov.br/Downloads/sinapi-cadernos-tecnicos/SINAPI-CT-INSTALACOES-DE-GAS-E-INCENDIO-EM-ACO-E-FERRO-GALVANIZADO.pdf" TargetMode="External"/><Relationship Id="rId6495" Type="http://schemas.openxmlformats.org/officeDocument/2006/relationships/hyperlink" Target="https://www.caixa.gov.br/Downloads/sinapi-cadernos-tecnicos/SINAPI-CT-INSTALACOES-DE-GAS-E-INCENDIO-EM-ACO-E-FERRO-GALVANIZADO.pdf" TargetMode="External"/><Relationship Id="rId6496" Type="http://schemas.openxmlformats.org/officeDocument/2006/relationships/hyperlink" Target="https://www.caixa.gov.br/Downloads/sinapi-cadernos-tecnicos/SINAPI-CT-INSTALACOES-DE-GAS-E-INCENDIO-EM-ACO-E-FERRO-GALVANIZADO.pdf" TargetMode="External"/><Relationship Id="rId6497" Type="http://schemas.openxmlformats.org/officeDocument/2006/relationships/hyperlink" Target="https://www.caixa.gov.br/Downloads/sinapi-cadernos-tecnicos/SINAPI-CT-INSTALACOES-DE-GAS-E-INCENDIO-EM-ACO-E-FERRO-GALVANIZADO.pdf" TargetMode="External"/><Relationship Id="rId6498" Type="http://schemas.openxmlformats.org/officeDocument/2006/relationships/hyperlink" Target="https://www.caixa.gov.br/Downloads/sinapi-cadernos-tecnicos/SINAPI-CT-INSTALACOES-DE-GAS-E-INCENDIO-EM-ACO-E-FERRO-GALVANIZADO.pdf" TargetMode="External"/><Relationship Id="rId6499" Type="http://schemas.openxmlformats.org/officeDocument/2006/relationships/hyperlink" Target="https://www.caixa.gov.br/Downloads/sinapi-cadernos-tecnicos/SINAPI-CT-INSTALACOES-DE-GAS-E-INCENDIO-EM-ACO-E-FERRO-GALVANIZADO.pdf" TargetMode="External"/><Relationship Id="rId6500" Type="http://schemas.openxmlformats.org/officeDocument/2006/relationships/hyperlink" Target="https://www.caixa.gov.br/Downloads/sinapi-cadernos-tecnicos/SINAPI-CT-INSTALACOES-DE-GAS-E-INCENDIO-EM-ACO-E-FERRO-GALVANIZADO.pdf" TargetMode="External"/><Relationship Id="rId6501" Type="http://schemas.openxmlformats.org/officeDocument/2006/relationships/hyperlink" Target="https://www.caixa.gov.br/Downloads/sinapi-cadernos-tecnicos/SINAPI-CT-INSTALACOES-DE-GAS-E-INCENDIO-EM-ACO-E-FERRO-GALVANIZADO.pdf" TargetMode="External"/><Relationship Id="rId6502" Type="http://schemas.openxmlformats.org/officeDocument/2006/relationships/hyperlink" Target="https://www.caixa.gov.br/Downloads/sinapi-cadernos-tecnicos/SINAPI-CT-INSTALACOES-DE-GAS-E-INCENDIO-EM-ACO-E-FERRO-GALVANIZADO.pdf" TargetMode="External"/><Relationship Id="rId6503" Type="http://schemas.openxmlformats.org/officeDocument/2006/relationships/hyperlink" Target="https://www.caixa.gov.br/Downloads/sinapi-cadernos-tecnicos/SINAPI-CT-INSTALACOES-DE-GAS-E-INCENDIO-EM-ACO-E-FERRO-GALVANIZADO.pdf" TargetMode="External"/><Relationship Id="rId6504" Type="http://schemas.openxmlformats.org/officeDocument/2006/relationships/hyperlink" Target="https://www.caixa.gov.br/Downloads/sinapi-cadernos-tecnicos/SINAPI-CT-INSTALACOES-DE-GAS-EM-PEX-MULTICAMADAS.pdf" TargetMode="External"/><Relationship Id="rId6505" Type="http://schemas.openxmlformats.org/officeDocument/2006/relationships/hyperlink" Target="https://www.caixa.gov.br/Downloads/sinapi-cadernos-tecnicos/SINAPI-CT-INSTALACOES-DE-GAS-EM-PEX-MULTICAMADAS.pdf" TargetMode="External"/><Relationship Id="rId6506" Type="http://schemas.openxmlformats.org/officeDocument/2006/relationships/hyperlink" Target="https://www.caixa.gov.br/Downloads/sinapi-cadernos-tecnicos/SINAPI-CT-INSTALACOES-DE-GAS-EM-PEX-MULTICAMADAS.pdf" TargetMode="External"/><Relationship Id="rId6507" Type="http://schemas.openxmlformats.org/officeDocument/2006/relationships/hyperlink" Target="https://www.caixa.gov.br/Downloads/sinapi-cadernos-tecnicos/SINAPI-CT-INSTALACOES-DE-GAS-EM-PEX-MULTICAMADAS.pdf" TargetMode="External"/><Relationship Id="rId6508" Type="http://schemas.openxmlformats.org/officeDocument/2006/relationships/hyperlink" Target="https://www.caixa.gov.br/Downloads/sinapi-cadernos-tecnicos/SINAPI-CT-INSTALACOES-DE-GAS-EM-PEX-MULTICAMADAS.pdf" TargetMode="External"/><Relationship Id="rId6509" Type="http://schemas.openxmlformats.org/officeDocument/2006/relationships/hyperlink" Target="https://www.caixa.gov.br/Downloads/sinapi-cadernos-tecnicos/SINAPI-CT-INSTALACOES-DE-GAS-EM-PEX-MULTICAMADAS.pdf" TargetMode="External"/><Relationship Id="rId6510" Type="http://schemas.openxmlformats.org/officeDocument/2006/relationships/hyperlink" Target="https://www.caixa.gov.br/Downloads/sinapi-cadernos-tecnicos/SINAPI-CT-INSTALACOES-DE-GAS-EM-PEX-MULTICAMADAS.pdf" TargetMode="External"/><Relationship Id="rId6511" Type="http://schemas.openxmlformats.org/officeDocument/2006/relationships/hyperlink" Target="https://www.caixa.gov.br/Downloads/sinapi-cadernos-tecnicos/SINAPI-CT-INSTALACOES-DE-GAS-EM-PEX-MULTICAMADAS.pdf" TargetMode="External"/><Relationship Id="rId6512" Type="http://schemas.openxmlformats.org/officeDocument/2006/relationships/hyperlink" Target="https://www.caixa.gov.br/Downloads/sinapi-cadernos-tecnicos/SINAPI-CT-INSTALACOES-DE-GAS-EM-PEX-MULTICAMADAS.pdf" TargetMode="External"/><Relationship Id="rId6513" Type="http://schemas.openxmlformats.org/officeDocument/2006/relationships/hyperlink" Target="https://www.caixa.gov.br/Downloads/sinapi-cadernos-tecnicos/SINAPI-CT-INSTALACOES-DE-GAS-EM-PEX-MULTICAMADAS.pdf" TargetMode="External"/><Relationship Id="rId6514" Type="http://schemas.openxmlformats.org/officeDocument/2006/relationships/hyperlink" Target="https://www.caixa.gov.br/Downloads/sinapi-cadernos-tecnicos/SINAPI-CT-INSTALACOES-DE-GAS-EM-PEX-MULTICAMADAS.pdf" TargetMode="External"/><Relationship Id="rId6515" Type="http://schemas.openxmlformats.org/officeDocument/2006/relationships/hyperlink" Target="https://www.caixa.gov.br/Downloads/sinapi-cadernos-tecnicos/SINAPI-CT-INSTALACOES-DE-GAS-EM-PEX-MULTICAMADAS.pdf" TargetMode="External"/><Relationship Id="rId6516" Type="http://schemas.openxmlformats.org/officeDocument/2006/relationships/hyperlink" Target="https://www.caixa.gov.br/Downloads/sinapi-cadernos-tecnicos/SINAPI-CT-INSTALACOES-DE-GAS-EM-PEX-MULTICAMADAS.pdf" TargetMode="External"/><Relationship Id="rId6517" Type="http://schemas.openxmlformats.org/officeDocument/2006/relationships/hyperlink" Target="https://www.caixa.gov.br/Downloads/sinapi-cadernos-tecnicos/SINAPI-CT-INSTALACOES-DE-GAS-EM-PEX-MULTICAMADAS.pdf" TargetMode="External"/><Relationship Id="rId6518" Type="http://schemas.openxmlformats.org/officeDocument/2006/relationships/hyperlink" Target="https://www.caixa.gov.br/Downloads/sinapi-cadernos-tecnicos/SINAPI-CT-INSTALACOES-DE-GAS-EM-PEX-MULTICAMADAS.pdf" TargetMode="External"/><Relationship Id="rId6519" Type="http://schemas.openxmlformats.org/officeDocument/2006/relationships/hyperlink" Target="https://www.caixa.gov.br/Downloads/sinapi-cadernos-tecnicos/SINAPI-CT-INSTALACOES-DE-GAS-EM-PEX-MULTICAMADAS.pdf" TargetMode="External"/><Relationship Id="rId6520" Type="http://schemas.openxmlformats.org/officeDocument/2006/relationships/hyperlink" Target="https://www.caixa.gov.br/Downloads/sinapi-cadernos-tecnicos/SINAPI-CT-INSTALACOES-DE-GAS-EM-PEX-MULTICAMADAS.pdf" TargetMode="External"/><Relationship Id="rId6521" Type="http://schemas.openxmlformats.org/officeDocument/2006/relationships/hyperlink" Target="https://www.caixa.gov.br/Downloads/sinapi-cadernos-tecnicos/SINAPI-CT-INSTALACOES-DE-GAS-EM-PEX-MULTICAMADAS.pdf" TargetMode="External"/><Relationship Id="rId6522" Type="http://schemas.openxmlformats.org/officeDocument/2006/relationships/hyperlink" Target="https://www.caixa.gov.br/Downloads/sinapi-cadernos-tecnicos/SINAPI-CT-INSTALACOES-DE-GAS-EM-PEX-MULTICAMADAS.pdf" TargetMode="External"/><Relationship Id="rId6523" Type="http://schemas.openxmlformats.org/officeDocument/2006/relationships/hyperlink" Target="https://www.caixa.gov.br/Downloads/sinapi-cadernos-tecnicos/SINAPI-CT-INSTALACOES-DE-GAS-EM-PEX-MULTICAMADAS.pdf" TargetMode="External"/><Relationship Id="rId6524" Type="http://schemas.openxmlformats.org/officeDocument/2006/relationships/hyperlink" Target="https://www.caixa.gov.br/Downloads/sinapi-cadernos-tecnicos/SINAPI-CT-INSTALACOES-DE-GAS-EM-PEX-MULTICAMADAS.pdf" TargetMode="External"/><Relationship Id="rId6525" Type="http://schemas.openxmlformats.org/officeDocument/2006/relationships/hyperlink" Target="https://www.caixa.gov.br/Downloads/sinapi-cadernos-tecnicos/SINAPI-CT-INSTALACOES-DE-GAS-EM-PEX-MULTICAMADAS.pdf" TargetMode="External"/><Relationship Id="rId6526" Type="http://schemas.openxmlformats.org/officeDocument/2006/relationships/hyperlink" Target="https://www.caixa.gov.br/Downloads/sinapi-cadernos-tecnicos/SINAPI-CT-INSTALACOES-DE-GAS-EM-PEX-MULTICAMADAS.pdf" TargetMode="External"/><Relationship Id="rId6527" Type="http://schemas.openxmlformats.org/officeDocument/2006/relationships/hyperlink" Target="https://www.caixa.gov.br/Downloads/sinapi-cadernos-tecnicos/SINAPI-CT-INSTALACOES-DE-GAS-EM-PEX-MULTICAMADAS.pdf" TargetMode="External"/><Relationship Id="rId6528" Type="http://schemas.openxmlformats.org/officeDocument/2006/relationships/hyperlink" Target="https://www.caixa.gov.br/Downloads/sinapi-cadernos-tecnicos/SINAPI-CT-INSTALACOES-DE-GAS-EM-PEX-MULTICAMADAS.pdf" TargetMode="External"/><Relationship Id="rId6529" Type="http://schemas.openxmlformats.org/officeDocument/2006/relationships/hyperlink" Target="https://www.caixa.gov.br/Downloads/sinapi-cadernos-tecnicos/SINAPI-CT-INSTALACOES-DE-GAS-EM-PEX-MULTICAMADAS.pdf" TargetMode="External"/><Relationship Id="rId6530" Type="http://schemas.openxmlformats.org/officeDocument/2006/relationships/hyperlink" Target="https://www.caixa.gov.br/Downloads/sinapi-cadernos-tecnicos/SINAPI-CT-INSTALACOES-DE-GAS-EM-PEX-MULTICAMADAS.pdf" TargetMode="External"/><Relationship Id="rId6531" Type="http://schemas.openxmlformats.org/officeDocument/2006/relationships/hyperlink" Target="https://www.caixa.gov.br/Downloads/sinapi-cadernos-tecnicos/SINAPI-CT-INSTALACOES-DE-GAS-EM-PEX-MULTICAMADAS.pdf" TargetMode="External"/><Relationship Id="rId6532" Type="http://schemas.openxmlformats.org/officeDocument/2006/relationships/hyperlink" Target="https://www.caixa.gov.br/Downloads/sinapi-cadernos-tecnicos/SINAPI-CT-INSTALACOES-DE-GAS-EM-PEX-MULTICAMADAS.pdf" TargetMode="External"/><Relationship Id="rId6533" Type="http://schemas.openxmlformats.org/officeDocument/2006/relationships/hyperlink" Target="https://www.caixa.gov.br/Downloads/sinapi-cadernos-tecnicos/SINAPI-CT-INSTALACOES-DE-GAS-EM-PEX-MULTICAMADAS.pdf" TargetMode="External"/><Relationship Id="rId6534" Type="http://schemas.openxmlformats.org/officeDocument/2006/relationships/hyperlink" Target="https://www.caixa.gov.br/Downloads/sinapi-cadernos-tecnicos/SINAPI-CT-INSTALACOES-DE-GAS-EM-PEX-MULTICAMADAS.pdf" TargetMode="External"/><Relationship Id="rId6535" Type="http://schemas.openxmlformats.org/officeDocument/2006/relationships/hyperlink" Target="https://www.caixa.gov.br/Downloads/sinapi-cadernos-tecnicos/SINAPI-CT-INSTALACOES-DE-GAS-EM-PEX-MULTICAMADAS.pdf" TargetMode="External"/><Relationship Id="rId6536" Type="http://schemas.openxmlformats.org/officeDocument/2006/relationships/hyperlink" Target="https://www.caixa.gov.br/Downloads/sinapi-cadernos-tecnicos/SINAPI-CT-INSTALACOES-DE-GAS-EM-PEX-MULTICAMADAS.pdf" TargetMode="External"/><Relationship Id="rId6537" Type="http://schemas.openxmlformats.org/officeDocument/2006/relationships/hyperlink" Target="https://www.caixa.gov.br/Downloads/sinapi-cadernos-tecnicos/SINAPI-CT-INSTALACOES-DE-GAS-EM-PEX-MULTICAMADAS.pdf" TargetMode="External"/><Relationship Id="rId6538" Type="http://schemas.openxmlformats.org/officeDocument/2006/relationships/hyperlink" Target="https://www.caixa.gov.br/Downloads/sinapi-cadernos-tecnicos/SINAPI-CT-INSTALACOES-DE-GAS-EM-PEX-MULTICAMADAS.pdf" TargetMode="External"/><Relationship Id="rId6539" Type="http://schemas.openxmlformats.org/officeDocument/2006/relationships/hyperlink" Target="https://www.caixa.gov.br/Downloads/sinapi-cadernos-tecnicos/SINAPI-CT-INSTALACOES-DE-GAS-EM-PEX-MULTICAMADAS.pdf" TargetMode="External"/><Relationship Id="rId6540" Type="http://schemas.openxmlformats.org/officeDocument/2006/relationships/hyperlink" Target="https://www.caixa.gov.br/Downloads/sinapi-cadernos-tecnicos/SINAPI-CT-INSTALACOES-DE-GAS-EM-PEX-MULTICAMADAS.pdf" TargetMode="External"/><Relationship Id="rId6541" Type="http://schemas.openxmlformats.org/officeDocument/2006/relationships/hyperlink" Target="https://www.caixa.gov.br/Downloads/sinapi-cadernos-tecnicos/SINAPI-CT-INSTALACOES-DE-GAS-EM-PEX-MULTICAMADAS.pdf" TargetMode="External"/><Relationship Id="rId6542" Type="http://schemas.openxmlformats.org/officeDocument/2006/relationships/hyperlink" Target="https://www.caixa.gov.br/Downloads/sinapi-cadernos-tecnicos/SINAPI-CT-INSTALACOES-DE-GAS-EM-PEX-MULTICAMADAS.pdf" TargetMode="External"/><Relationship Id="rId6543" Type="http://schemas.openxmlformats.org/officeDocument/2006/relationships/hyperlink" Target="https://www.caixa.gov.br/Downloads/sinapi-cadernos-tecnicos/SINAPI-CT-INSTALACOES-DE-GAS-EM-PEX-MULTICAMADAS.pdf" TargetMode="External"/><Relationship Id="rId6544" Type="http://schemas.openxmlformats.org/officeDocument/2006/relationships/hyperlink" Target="https://www.caixa.gov.br/Downloads/sinapi-cadernos-tecnicos/SINAPI-CT-INSTALACOES-DE-GAS-EM-PEX-MULTICAMADAS.pdf" TargetMode="External"/><Relationship Id="rId6545" Type="http://schemas.openxmlformats.org/officeDocument/2006/relationships/hyperlink" Target="https://www.caixa.gov.br/Downloads/sinapi-cadernos-tecnicos/SINAPI-CT-INSTALACOES-DE-GAS-EM-PEX-MULTICAMADAS.pdf" TargetMode="External"/><Relationship Id="rId6546" Type="http://schemas.openxmlformats.org/officeDocument/2006/relationships/hyperlink" Target="https://www.caixa.gov.br/Downloads/sinapi-cadernos-tecnicos/SINAPI-CT-INSTALACOES-DE-GAS-EM-PEX-MULTICAMADAS.pdf" TargetMode="External"/><Relationship Id="rId6547" Type="http://schemas.openxmlformats.org/officeDocument/2006/relationships/hyperlink" Target="https://www.caixa.gov.br/Downloads/sinapi-cadernos-tecnicos/SINAPI-CT-INSTALACOES-DE-GAS-EM-PEX-MULTICAMADAS.pdf" TargetMode="External"/><Relationship Id="rId6548" Type="http://schemas.openxmlformats.org/officeDocument/2006/relationships/hyperlink" Target="https://www.caixa.gov.br/Downloads/sinapi-cadernos-tecnicos/SINAPI-CT-INSTALACOES-DE-GAS-EM-PEX-MULTICAMADAS.pdf" TargetMode="External"/><Relationship Id="rId6549" Type="http://schemas.openxmlformats.org/officeDocument/2006/relationships/hyperlink" Target="https://www.caixa.gov.br/Downloads/sinapi-cadernos-tecnicos/SINAPI-CT-INSTALACOES-DE-GAS-EM-PEX-MULTICAMADAS.pdf" TargetMode="External"/><Relationship Id="rId6550" Type="http://schemas.openxmlformats.org/officeDocument/2006/relationships/hyperlink" Target="https://www.caixa.gov.br/Downloads/sinapi-cadernos-tecnicos/SINAPI-CT-INSTALACOES-DE-GAS-EM-PEX-MULTICAMADAS.pdf" TargetMode="External"/><Relationship Id="rId6551" Type="http://schemas.openxmlformats.org/officeDocument/2006/relationships/hyperlink" Target="https://www.caixa.gov.br/Downloads/sinapi-cadernos-tecnicos/SINAPI-CT-INSTALACOES-DE-GAS-EM-PEX-MULTICAMADAS.pdf" TargetMode="External"/><Relationship Id="rId6552" Type="http://schemas.openxmlformats.org/officeDocument/2006/relationships/hyperlink" Target="https://www.caixa.gov.br/Downloads/sinapi-cadernos-tecnicos/SINAPI-CT-INSTALACOES-DE-GAS-EM-PEX-MULTICAMADAS.pdf" TargetMode="External"/><Relationship Id="rId6553" Type="http://schemas.openxmlformats.org/officeDocument/2006/relationships/hyperlink" Target="https://www.caixa.gov.br/Downloads/sinapi-cadernos-tecnicos/SINAPI-CT-INSTALACOES-DE-GAS-EM-PEX-MULTICAMADAS.pdf" TargetMode="External"/><Relationship Id="rId6554" Type="http://schemas.openxmlformats.org/officeDocument/2006/relationships/hyperlink" Target="https://www.caixa.gov.br/Downloads/sinapi-cadernos-tecnicos/SINAPI-CT-INSTALACOES-DE-GAS-EM-PEX-MULTICAMADAS.pdf" TargetMode="External"/><Relationship Id="rId6555" Type="http://schemas.openxmlformats.org/officeDocument/2006/relationships/hyperlink" Target="https://www.caixa.gov.br/Downloads/sinapi-cadernos-tecnicos/SINAPI-CT-INSTALACOES-DE-GAS-EM-PEX-MULTICAMADAS.pdf" TargetMode="External"/><Relationship Id="rId6556" Type="http://schemas.openxmlformats.org/officeDocument/2006/relationships/hyperlink" Target="https://www.caixa.gov.br/Downloads/sinapi-cadernos-tecnicos/SINAPI-CT-INSTALACOES-DE-GAS-EM-PEX-MULTICAMADAS.pdf" TargetMode="External"/><Relationship Id="rId6557" Type="http://schemas.openxmlformats.org/officeDocument/2006/relationships/hyperlink" Target="https://www.caixa.gov.br/Downloads/sinapi-cadernos-tecnicos/SINAPI-CT-INSTALACOES-DE-GAS-EM-PEX-MULTICAMADAS.pdf" TargetMode="External"/><Relationship Id="rId6558" Type="http://schemas.openxmlformats.org/officeDocument/2006/relationships/hyperlink" Target="https://www.caixa.gov.br/Downloads/sinapi-cadernos-tecnicos/SINAPI-CT-INSTALACOES-DE-GAS-EM-PEX-MULTICAMADAS.pdf" TargetMode="External"/><Relationship Id="rId6559" Type="http://schemas.openxmlformats.org/officeDocument/2006/relationships/hyperlink" Target="https://www.caixa.gov.br/Downloads/sinapi-cadernos-tecnicos/SINAPI-CT-INSTALACOES-DE-GAS-EM-PEX-MULTICAMADAS.pdf" TargetMode="External"/><Relationship Id="rId6560" Type="http://schemas.openxmlformats.org/officeDocument/2006/relationships/hyperlink" Target="https://www.caixa.gov.br/Downloads/sinapi-cadernos-tecnicos/SINAPI-CT-INSTALACOES-DE-GAS-EM-PEX-MULTICAMADAS.pdf" TargetMode="External"/><Relationship Id="rId6561" Type="http://schemas.openxmlformats.org/officeDocument/2006/relationships/hyperlink" Target="https://www.caixa.gov.br/Downloads/sinapi-cadernos-tecnicos/SINAPI-CT-INSTALACOES-DE-GAS-EM-PEX-MULTICAMADAS.pdf" TargetMode="External"/><Relationship Id="rId6562" Type="http://schemas.openxmlformats.org/officeDocument/2006/relationships/hyperlink" Target="https://www.caixa.gov.br/Downloads/sinapi-cadernos-tecnicos/SINAPI-CT-INSTALACOES-DE-GAS-EM-PEX-MULTICAMADAS.pdf" TargetMode="External"/><Relationship Id="rId6563" Type="http://schemas.openxmlformats.org/officeDocument/2006/relationships/hyperlink" Target="https://www.caixa.gov.br/Downloads/sinapi-cadernos-tecnicos/SINAPI-CT-INSTALACOES-DE-AR-CONDICIONADO.pdf" TargetMode="External"/><Relationship Id="rId6564" Type="http://schemas.openxmlformats.org/officeDocument/2006/relationships/hyperlink" Target="https://www.caixa.gov.br/Downloads/sinapi-cadernos-tecnicos/SINAPI-CT-INSTALACOES-DE-AR-CONDICIONADO.pdf" TargetMode="External"/><Relationship Id="rId6565" Type="http://schemas.openxmlformats.org/officeDocument/2006/relationships/hyperlink" Target="https://www.caixa.gov.br/Downloads/sinapi-cadernos-tecnicos/SINAPI-CT-INSTALACOES-DE-AR-CONDICIONADO.pdf" TargetMode="External"/><Relationship Id="rId6566" Type="http://schemas.openxmlformats.org/officeDocument/2006/relationships/hyperlink" Target="https://www.caixa.gov.br/Downloads/sinapi-cadernos-tecnicos/SINAPI-CT-INSTALACOES-DE-AR-CONDICIONADO.pdf" TargetMode="External"/><Relationship Id="rId6567" Type="http://schemas.openxmlformats.org/officeDocument/2006/relationships/hyperlink" Target="https://www.caixa.gov.br/Downloads/sinapi-cadernos-tecnicos/SINAPI-CT-INSTALACOES-DE-AR-CONDICIONADO.pdf" TargetMode="External"/><Relationship Id="rId6568" Type="http://schemas.openxmlformats.org/officeDocument/2006/relationships/hyperlink" Target="https://www.caixa.gov.br/Downloads/sinapi-cadernos-tecnicos/SINAPI-CT-INSTALACOES-DE-AR-CONDICIONADO.pdf" TargetMode="External"/><Relationship Id="rId6569" Type="http://schemas.openxmlformats.org/officeDocument/2006/relationships/hyperlink" Target="https://www.caixa.gov.br/Downloads/sinapi-cadernos-tecnicos/SINAPI-CT-INSTALACOES-DE-AR-CONDICIONADO.pdf" TargetMode="External"/><Relationship Id="rId6570" Type="http://schemas.openxmlformats.org/officeDocument/2006/relationships/hyperlink" Target="https://www.caixa.gov.br/Downloads/sinapi-cadernos-tecnicos/SINAPI-CT-INSTALACOES-DE-AR-CONDICIONADO.pdf" TargetMode="External"/><Relationship Id="rId6571" Type="http://schemas.openxmlformats.org/officeDocument/2006/relationships/hyperlink" Target="https://www.caixa.gov.br/Downloads/sinapi-cadernos-tecnicos/SINAPI-CT-INSTALACOES-DE-AR-CONDICIONADO.pdf" TargetMode="External"/><Relationship Id="rId6572" Type="http://schemas.openxmlformats.org/officeDocument/2006/relationships/hyperlink" Target="https://www.caixa.gov.br/Downloads/sinapi-cadernos-tecnicos/SINAPI-CT-INSTALACOES-DE-AR-CONDICIONADO.pdf" TargetMode="External"/><Relationship Id="rId6573" Type="http://schemas.openxmlformats.org/officeDocument/2006/relationships/hyperlink" Target="https://www.caixa.gov.br/Downloads/sinapi-cadernos-tecnicos/SINAPI-CT-INSTALACOES-DE-AR-CONDICIONADO.pdf" TargetMode="External"/><Relationship Id="rId6574" Type="http://schemas.openxmlformats.org/officeDocument/2006/relationships/hyperlink" Target="https://www.caixa.gov.br/Downloads/sinapi-cadernos-tecnicos/SINAPI-CT-INSTALACOES-DE-AR-CONDICIONADO.pdf" TargetMode="External"/><Relationship Id="rId6575" Type="http://schemas.openxmlformats.org/officeDocument/2006/relationships/hyperlink" Target="https://www.caixa.gov.br/Downloads/sinapi-cadernos-tecnicos/SINAPI-CT-INSTALACOES-DE-AR-CONDICIONADO.pdf" TargetMode="External"/><Relationship Id="rId6576" Type="http://schemas.openxmlformats.org/officeDocument/2006/relationships/hyperlink" Target="https://www.caixa.gov.br/Downloads/sinapi-cadernos-tecnicos/SINAPI-CT-INSTALACOES-DE-AR-CONDICIONADO.pdf" TargetMode="External"/><Relationship Id="rId6577" Type="http://schemas.openxmlformats.org/officeDocument/2006/relationships/hyperlink" Target="https://www.caixa.gov.br/Downloads/sinapi-cadernos-tecnicos/SINAPI-CT-INSTALACOES-DE-AR-CONDICIONADO.pdf" TargetMode="External"/><Relationship Id="rId6578" Type="http://schemas.openxmlformats.org/officeDocument/2006/relationships/hyperlink" Target="https://www.caixa.gov.br/Downloads/sinapi-cadernos-tecnicos/SINAPI-CT-INSTALACOES-DE-AR-CONDICIONADO.pdf" TargetMode="External"/><Relationship Id="rId6579" Type="http://schemas.openxmlformats.org/officeDocument/2006/relationships/hyperlink" Target="https://www.caixa.gov.br/Downloads/sinapi-cadernos-tecnicos/SINAPI-CT-INSTALACOES-DE-AR-CONDICIONADO.pdf" TargetMode="External"/><Relationship Id="rId6580" Type="http://schemas.openxmlformats.org/officeDocument/2006/relationships/hyperlink" Target="https://www.caixa.gov.br/Downloads/sinapi-cadernos-tecnicos/SINAPI-CT-INSTALACOES-DE-AR-CONDICIONADO.pdf" TargetMode="External"/><Relationship Id="rId6581" Type="http://schemas.openxmlformats.org/officeDocument/2006/relationships/hyperlink" Target="https://www.caixa.gov.br/Downloads/sinapi-cadernos-tecnicos/SINAPI-CT-INSTALACOES-DE-AR-CONDICIONADO.pdf" TargetMode="External"/><Relationship Id="rId6582" Type="http://schemas.openxmlformats.org/officeDocument/2006/relationships/hyperlink" Target="https://www.caixa.gov.br/Downloads/sinapi-cadernos-tecnicos/SINAPI-CT-INSTALACOES-DE-AR-CONDICIONADO.pdf" TargetMode="External"/><Relationship Id="rId6583" Type="http://schemas.openxmlformats.org/officeDocument/2006/relationships/hyperlink" Target="https://www.caixa.gov.br/Downloads/sinapi-cadernos-tecnicos/SINAPI-CT-INSTALACOES-DE-AR-CONDICIONADO.pdf" TargetMode="External"/><Relationship Id="rId6584" Type="http://schemas.openxmlformats.org/officeDocument/2006/relationships/hyperlink" Target="https://www.caixa.gov.br/Downloads/sinapi-cadernos-tecnicos/SINAPI-CT-INSTALACOES-DE-AR-CONDICIONADO.pdf" TargetMode="External"/><Relationship Id="rId6585" Type="http://schemas.openxmlformats.org/officeDocument/2006/relationships/hyperlink" Target="https://www.caixa.gov.br/Downloads/sinapi-cadernos-tecnicos/SINAPI-CT-INSTALACOES-DE-AR-CONDICIONADO.pdf" TargetMode="External"/><Relationship Id="rId6586" Type="http://schemas.openxmlformats.org/officeDocument/2006/relationships/hyperlink" Target="https://www.caixa.gov.br/Downloads/sinapi-cadernos-tecnicos/SINAPI-CT-INSTALACOES-DE-AR-CONDICIONADO.pdf" TargetMode="External"/><Relationship Id="rId6587" Type="http://schemas.openxmlformats.org/officeDocument/2006/relationships/hyperlink" Target="https://www.caixa.gov.br/Downloads/sinapi-cadernos-tecnicos/SINAPI-CT-INSTALACOES-DE-AR-CONDICIONADO.pdf" TargetMode="External"/><Relationship Id="rId6588" Type="http://schemas.openxmlformats.org/officeDocument/2006/relationships/hyperlink" Target="https://www.caixa.gov.br/Downloads/sinapi-cadernos-tecnicos/SINAPI-CT-INSTALACOES-DE-AR-CONDICIONADO.pdf" TargetMode="External"/><Relationship Id="rId6589" Type="http://schemas.openxmlformats.org/officeDocument/2006/relationships/hyperlink" Target="https://www.caixa.gov.br/Downloads/sinapi-cadernos-tecnicos/SINAPI-CT-INSTALACOES-DE-AR-CONDICIONADO.pdf" TargetMode="External"/><Relationship Id="rId6590" Type="http://schemas.openxmlformats.org/officeDocument/2006/relationships/hyperlink" Target="https://www.caixa.gov.br/Downloads/sinapi-cadernos-tecnicos/SINAPI-CT-INSTALACOES-DE-AR-CONDICIONADO.pdf" TargetMode="External"/><Relationship Id="rId6591" Type="http://schemas.openxmlformats.org/officeDocument/2006/relationships/hyperlink" Target="https://www.caixa.gov.br/Downloads/sinapi-cadernos-tecnicos/SINAPI-CT-INSTALACOES-DE-AR-CONDICIONADO.pdf" TargetMode="External"/><Relationship Id="rId6592" Type="http://schemas.openxmlformats.org/officeDocument/2006/relationships/hyperlink" Target="https://www.caixa.gov.br/Downloads/sinapi-cadernos-tecnicos/SINAPI-CT-INSTALACOES-DE-AR-CONDICIONADO.pdf" TargetMode="External"/><Relationship Id="rId6593" Type="http://schemas.openxmlformats.org/officeDocument/2006/relationships/hyperlink" Target="https://www.caixa.gov.br/Downloads/sinapi-cadernos-tecnicos/SINAPI-CT-INSTALACOES-DE-AR-CONDICIONADO.pdf" TargetMode="External"/><Relationship Id="rId6594" Type="http://schemas.openxmlformats.org/officeDocument/2006/relationships/hyperlink" Target="https://www.caixa.gov.br/Downloads/sinapi-cadernos-tecnicos/SINAPI-CT-INSTALACOES-DE-AR-CONDICIONADO.pdf" TargetMode="External"/><Relationship Id="rId6595" Type="http://schemas.openxmlformats.org/officeDocument/2006/relationships/hyperlink" Target="https://www.caixa.gov.br/Downloads/sinapi-cadernos-tecnicos/SINAPI-CT-INSTALACOES-DE-AR-CONDICIONADO.pdf" TargetMode="External"/><Relationship Id="rId6596" Type="http://schemas.openxmlformats.org/officeDocument/2006/relationships/hyperlink" Target="https://www.caixa.gov.br/Downloads/sinapi-cadernos-tecnicos/SINAPI-CT-INSTALACOES-DE-AR-CONDICIONADO.pdf" TargetMode="External"/><Relationship Id="rId6597" Type="http://schemas.openxmlformats.org/officeDocument/2006/relationships/hyperlink" Target="https://www.caixa.gov.br/Downloads/sinapi-cadernos-tecnicos/SINAPI-CT-INSTALACOES-DE-AR-CONDICIONADO.pdf" TargetMode="External"/><Relationship Id="rId6598" Type="http://schemas.openxmlformats.org/officeDocument/2006/relationships/hyperlink" Target="https://www.caixa.gov.br/Downloads/sinapi-cadernos-tecnicos/SINAPI-CT-INSTALACOES-DE-AR-CONDICIONADO.pdf" TargetMode="External"/><Relationship Id="rId6599" Type="http://schemas.openxmlformats.org/officeDocument/2006/relationships/hyperlink" Target="https://www.caixa.gov.br/Downloads/sinapi-cadernos-tecnicos/SINAPI-CT-INSTALACOES-DE-AR-CONDICIONADO.pdf" TargetMode="External"/><Relationship Id="rId6600" Type="http://schemas.openxmlformats.org/officeDocument/2006/relationships/hyperlink" Target="https://www.caixa.gov.br/Downloads/sinapi-cadernos-tecnicos/SINAPI-CT-INSTALACOES-DE-AR-CONDICIONADO.pdf" TargetMode="External"/><Relationship Id="rId6601" Type="http://schemas.openxmlformats.org/officeDocument/2006/relationships/hyperlink" Target="https://www.caixa.gov.br/Downloads/sinapi-cadernos-tecnicos/SINAPI-CT-INSTALACOES-DE-AR-CONDICIONADO.pdf" TargetMode="External"/><Relationship Id="rId6602" Type="http://schemas.openxmlformats.org/officeDocument/2006/relationships/hyperlink" Target="https://www.caixa.gov.br/Downloads/sinapi-cadernos-tecnicos/SINAPI-CT-INSTALACOES-DE-AR-CONDICIONADO.pdf" TargetMode="External"/><Relationship Id="rId6603" Type="http://schemas.openxmlformats.org/officeDocument/2006/relationships/hyperlink" Target="https://www.caixa.gov.br/Downloads/sinapi-cadernos-tecnicos/SINAPI-CT-INSTALACOES-DE-AR-CONDICIONADO.pdf" TargetMode="External"/><Relationship Id="rId6604" Type="http://schemas.openxmlformats.org/officeDocument/2006/relationships/hyperlink" Target="https://www.caixa.gov.br/Downloads/sinapi-cadernos-tecnicos/SINAPI-CT-INSTALACOES-DE-AR-CONDICIONADO.pdf" TargetMode="External"/><Relationship Id="rId6605" Type="http://schemas.openxmlformats.org/officeDocument/2006/relationships/hyperlink" Target="https://www.caixa.gov.br/Downloads/sinapi-cadernos-tecnicos/SINAPI-CT-INSTALACOES-DE-AR-CONDICIONADO.pdf" TargetMode="External"/><Relationship Id="rId6606" Type="http://schemas.openxmlformats.org/officeDocument/2006/relationships/hyperlink" Target="https://www.caixa.gov.br/Downloads/sinapi-cadernos-tecnicos/SINAPI-CT-INSTALACOES-DE-AR-CONDICIONADO.pdf" TargetMode="External"/><Relationship Id="rId6607" Type="http://schemas.openxmlformats.org/officeDocument/2006/relationships/hyperlink" Target="https://www.caixa.gov.br/Downloads/sinapi-cadernos-tecnicos/SINAPI-CT-INSTALACOES-DE-AR-CONDICIONADO.pdf" TargetMode="External"/><Relationship Id="rId6608" Type="http://schemas.openxmlformats.org/officeDocument/2006/relationships/hyperlink" Target="https://www.caixa.gov.br/Downloads/sinapi-cadernos-tecnicos/SINAPI-CT-INSTALACOES-DE-AR-CONDICIONADO.pdf" TargetMode="External"/><Relationship Id="rId6609" Type="http://schemas.openxmlformats.org/officeDocument/2006/relationships/hyperlink" Target="https://www.caixa.gov.br/Downloads/sinapi-cadernos-tecnicos/SINAPI-CT-INSTALACOES-DE-AR-CONDICIONADO.pdf" TargetMode="External"/><Relationship Id="rId6610" Type="http://schemas.openxmlformats.org/officeDocument/2006/relationships/hyperlink" Target="https://www.caixa.gov.br/Downloads/sinapi-cadernos-tecnicos/SINAPI-CT-INSTALACOES-DE-AR-CONDICIONADO.pdf" TargetMode="External"/><Relationship Id="rId6611" Type="http://schemas.openxmlformats.org/officeDocument/2006/relationships/hyperlink" Target="https://www.caixa.gov.br/Downloads/sinapi-cadernos-tecnicos/SINAPI-CT-INSTALACOES-DE-AR-CONDICIONADO.pdf" TargetMode="External"/><Relationship Id="rId6612" Type="http://schemas.openxmlformats.org/officeDocument/2006/relationships/hyperlink" Target="https://www.caixa.gov.br/Downloads/sinapi-cadernos-tecnicos/SINAPI-CT-INSTALACOES-DE-AR-CONDICIONADO-EM-COBRE.pdf" TargetMode="External"/><Relationship Id="rId6613" Type="http://schemas.openxmlformats.org/officeDocument/2006/relationships/hyperlink" Target="https://www.caixa.gov.br/Downloads/sinapi-cadernos-tecnicos/SINAPI-CT-INSTALACOES-DE-AR-CONDICIONADO-EM-COBRE.pdf" TargetMode="External"/><Relationship Id="rId6614" Type="http://schemas.openxmlformats.org/officeDocument/2006/relationships/hyperlink" Target="https://www.caixa.gov.br/Downloads/sinapi-cadernos-tecnicos/SINAPI-CT-INSTALACOES-DE-AR-CONDICIONADO-EM-COBRE.pdf" TargetMode="External"/><Relationship Id="rId6615" Type="http://schemas.openxmlformats.org/officeDocument/2006/relationships/hyperlink" Target="https://www.caixa.gov.br/Downloads/sinapi-cadernos-tecnicos/SINAPI-CT-INSTALACOES-DE-AR-CONDICIONADO-EM-COBRE.pdf" TargetMode="External"/><Relationship Id="rId6616" Type="http://schemas.openxmlformats.org/officeDocument/2006/relationships/hyperlink" Target="https://www.caixa.gov.br/Downloads/sinapi-cadernos-tecnicos/SINAPI-CT-INSTALACOES-DE-AR-CONDICIONADO-EM-COBRE.pdf" TargetMode="External"/><Relationship Id="rId6617" Type="http://schemas.openxmlformats.org/officeDocument/2006/relationships/hyperlink" Target="https://www.caixa.gov.br/Downloads/sinapi-cadernos-tecnicos/SINAPI-CT-INSTALACOES-DE-AR-CONDICIONADO-EM-COBRE.pdf" TargetMode="External"/><Relationship Id="rId6618" Type="http://schemas.openxmlformats.org/officeDocument/2006/relationships/hyperlink" Target="https://www.caixa.gov.br/Downloads/sinapi-cadernos-tecnicos/SINAPI-CT-INSTALACOES-DE-AR-CONDICIONADO-EM-COBRE.pdf" TargetMode="External"/><Relationship Id="rId6619" Type="http://schemas.openxmlformats.org/officeDocument/2006/relationships/hyperlink" Target="https://www.caixa.gov.br/Downloads/sinapi-cadernos-tecnicos/SINAPI-CT-INSTALACOES-DE-AR-CONDICIONADO-EM-COBRE.pdf" TargetMode="External"/><Relationship Id="rId6620" Type="http://schemas.openxmlformats.org/officeDocument/2006/relationships/hyperlink" Target="https://www.caixa.gov.br/Downloads/sinapi-cadernos-tecnicos/SINAPI-CT-INSTALACOES-DE-AR-CONDICIONADO-EM-COBRE.pdf" TargetMode="External"/><Relationship Id="rId6621" Type="http://schemas.openxmlformats.org/officeDocument/2006/relationships/hyperlink" Target="https://www.caixa.gov.br/Downloads/sinapi-cadernos-tecnicos/SINAPI-CT-INSTALACOES-DE-AR-CONDICIONADO-EM-COBRE.pdf" TargetMode="External"/><Relationship Id="rId6622" Type="http://schemas.openxmlformats.org/officeDocument/2006/relationships/hyperlink" Target="https://www.caixa.gov.br/Downloads/sinapi-cadernos-tecnicos/SINAPI-CT-INSTALACOES-DE-AR-CONDICIONADO-EM-COBRE.pdf" TargetMode="External"/><Relationship Id="rId6623" Type="http://schemas.openxmlformats.org/officeDocument/2006/relationships/hyperlink" Target="https://www.caixa.gov.br/Downloads/sinapi-cadernos-tecnicos/SINAPI-CT-INSTALACOES-DE-AR-CONDICIONADO-EM-COBRE.pdf" TargetMode="External"/><Relationship Id="rId6624" Type="http://schemas.openxmlformats.org/officeDocument/2006/relationships/hyperlink" Target="https://www.caixa.gov.br/Downloads/sinapi-cadernos-tecnicos/SINAPI-CT-INSTALACOES-DE-AR-CONDICIONADO-EM-COBRE.pdf" TargetMode="External"/><Relationship Id="rId6625" Type="http://schemas.openxmlformats.org/officeDocument/2006/relationships/hyperlink" Target="https://www.caixa.gov.br/Downloads/sinapi-cadernos-tecnicos/SINAPI-CT-INSTALACOES-DE-AR-CONDICIONADO-EM-COBRE.pdf" TargetMode="External"/><Relationship Id="rId6626" Type="http://schemas.openxmlformats.org/officeDocument/2006/relationships/hyperlink" Target="https://www.caixa.gov.br/Downloads/sinapi-cadernos-tecnicos/SINAPI-CT-INSTALACOES-DE-AR-CONDICIONADO-EM-COBRE.pdf" TargetMode="External"/><Relationship Id="rId6627" Type="http://schemas.openxmlformats.org/officeDocument/2006/relationships/hyperlink" Target="https://www.caixa.gov.br/Downloads/sinapi-cadernos-tecnicos/SINAPI-CT-INSTALACOES-DE-AR-CONDICIONADO-EM-COBRE.pdf" TargetMode="External"/><Relationship Id="rId6628" Type="http://schemas.openxmlformats.org/officeDocument/2006/relationships/hyperlink" Target="https://www.caixa.gov.br/Downloads/sinapi-cadernos-tecnicos/SINAPI-CT-INSTALACOES-DE-AR-CONDICIONADO-EM-COBRE.pdf" TargetMode="External"/><Relationship Id="rId6629" Type="http://schemas.openxmlformats.org/officeDocument/2006/relationships/hyperlink" Target="https://www.caixa.gov.br/Downloads/sinapi-cadernos-tecnicos/SINAPI-CT-INSTALACOES-DE-AR-CONDICIONADO-EM-COBRE.pdf" TargetMode="External"/><Relationship Id="rId6630" Type="http://schemas.openxmlformats.org/officeDocument/2006/relationships/hyperlink" Target="https://www.caixa.gov.br/Downloads/sinapi-cadernos-tecnicos/SINAPI-CT-INSTALACOES-EM-COBRE.pdf" TargetMode="External"/><Relationship Id="rId6631" Type="http://schemas.openxmlformats.org/officeDocument/2006/relationships/hyperlink" Target="https://www.caixa.gov.br/Downloads/sinapi-cadernos-tecnicos/SINAPI-CT-INSTALACOES-EM-COBRE.pdf" TargetMode="External"/><Relationship Id="rId6632" Type="http://schemas.openxmlformats.org/officeDocument/2006/relationships/hyperlink" Target="https://www.caixa.gov.br/Downloads/sinapi-cadernos-tecnicos/SINAPI-CT-INSTALACOES-EM-COBRE.pdf" TargetMode="External"/><Relationship Id="rId6633" Type="http://schemas.openxmlformats.org/officeDocument/2006/relationships/hyperlink" Target="https://www.caixa.gov.br/Downloads/sinapi-cadernos-tecnicos/SINAPI-CT-INSTALACOES-EM-COBRE.pdf" TargetMode="External"/><Relationship Id="rId6634" Type="http://schemas.openxmlformats.org/officeDocument/2006/relationships/hyperlink" Target="https://www.caixa.gov.br/Downloads/sinapi-cadernos-tecnicos/SINAPI-CT-INSTALACOES-EM-COBRE.pdf" TargetMode="External"/><Relationship Id="rId6635" Type="http://schemas.openxmlformats.org/officeDocument/2006/relationships/hyperlink" Target="https://www.caixa.gov.br/Downloads/sinapi-cadernos-tecnicos/SINAPI-CT-INSTALACOES-EM-COBRE.pdf" TargetMode="External"/><Relationship Id="rId6636" Type="http://schemas.openxmlformats.org/officeDocument/2006/relationships/hyperlink" Target="https://www.caixa.gov.br/Downloads/sinapi-cadernos-tecnicos/SINAPI-CT-INSTALACOES-EM-COBRE.pdf" TargetMode="External"/><Relationship Id="rId6637" Type="http://schemas.openxmlformats.org/officeDocument/2006/relationships/hyperlink" Target="https://www.caixa.gov.br/Downloads/sinapi-cadernos-tecnicos/SINAPI-CT-INSTALACOES-EM-COBRE.pdf" TargetMode="External"/><Relationship Id="rId6638" Type="http://schemas.openxmlformats.org/officeDocument/2006/relationships/hyperlink" Target="https://www.caixa.gov.br/Downloads/sinapi-cadernos-tecnicos/SINAPI-CT-INSTALACOES-EM-COBRE.pdf" TargetMode="External"/><Relationship Id="rId6639" Type="http://schemas.openxmlformats.org/officeDocument/2006/relationships/hyperlink" Target="https://www.caixa.gov.br/Downloads/sinapi-cadernos-tecnicos/SINAPI-CT-INSTALACOES-EM-COBRE.pdf" TargetMode="External"/><Relationship Id="rId6640" Type="http://schemas.openxmlformats.org/officeDocument/2006/relationships/hyperlink" Target="https://www.caixa.gov.br/Downloads/sinapi-cadernos-tecnicos/SINAPI-CT-INSTALACOES-EM-COBRE.pdf" TargetMode="External"/><Relationship Id="rId6641" Type="http://schemas.openxmlformats.org/officeDocument/2006/relationships/hyperlink" Target="https://www.caixa.gov.br/Downloads/sinapi-cadernos-tecnicos/SINAPI-CT-INSTALACOES-EM-COBRE.pdf" TargetMode="External"/><Relationship Id="rId6642" Type="http://schemas.openxmlformats.org/officeDocument/2006/relationships/hyperlink" Target="https://www.caixa.gov.br/Downloads/sinapi-cadernos-tecnicos/SINAPI-CT-INSTALACOES-EM-COBRE.pdf" TargetMode="External"/><Relationship Id="rId6643" Type="http://schemas.openxmlformats.org/officeDocument/2006/relationships/hyperlink" Target="https://www.caixa.gov.br/Downloads/sinapi-cadernos-tecnicos/SINAPI-CT-INSTALACOES-EM-COBRE.pdf" TargetMode="External"/><Relationship Id="rId6644" Type="http://schemas.openxmlformats.org/officeDocument/2006/relationships/hyperlink" Target="https://www.caixa.gov.br/Downloads/sinapi-cadernos-tecnicos/SINAPI-CT-INSTALACOES-EM-COBRE.pdf" TargetMode="External"/><Relationship Id="rId6645" Type="http://schemas.openxmlformats.org/officeDocument/2006/relationships/hyperlink" Target="https://www.caixa.gov.br/Downloads/sinapi-cadernos-tecnicos/SINAPI-CT-INSTALACOES-EM-COBRE.pdf" TargetMode="External"/><Relationship Id="rId6646" Type="http://schemas.openxmlformats.org/officeDocument/2006/relationships/hyperlink" Target="https://www.caixa.gov.br/Downloads/sinapi-cadernos-tecnicos/SINAPI-CT-INSTALACOES-EM-COBRE.pdf" TargetMode="External"/><Relationship Id="rId6647" Type="http://schemas.openxmlformats.org/officeDocument/2006/relationships/hyperlink" Target="https://www.caixa.gov.br/Downloads/sinapi-cadernos-tecnicos/SINAPI-CT-INSTALACOES-EM-COBRE.pdf" TargetMode="External"/><Relationship Id="rId6648" Type="http://schemas.openxmlformats.org/officeDocument/2006/relationships/hyperlink" Target="https://www.caixa.gov.br/Downloads/sinapi-cadernos-tecnicos/SINAPI-CT-INSTALACOES-EM-COBRE.pdf" TargetMode="External"/><Relationship Id="rId6649" Type="http://schemas.openxmlformats.org/officeDocument/2006/relationships/hyperlink" Target="https://www.caixa.gov.br/Downloads/sinapi-cadernos-tecnicos/SINAPI-CT-INSTALACOES-EM-COBRE.pdf" TargetMode="External"/><Relationship Id="rId6650" Type="http://schemas.openxmlformats.org/officeDocument/2006/relationships/hyperlink" Target="https://www.caixa.gov.br/Downloads/sinapi-cadernos-tecnicos/SINAPI-CT-INSTALACOES-EM-COBRE.pdf" TargetMode="External"/><Relationship Id="rId6651" Type="http://schemas.openxmlformats.org/officeDocument/2006/relationships/hyperlink" Target="https://www.caixa.gov.br/Downloads/sinapi-cadernos-tecnicos/SINAPI-CT-INSTALACOES-EM-COBRE.pdf" TargetMode="External"/><Relationship Id="rId6652" Type="http://schemas.openxmlformats.org/officeDocument/2006/relationships/hyperlink" Target="https://www.caixa.gov.br/Downloads/sinapi-cadernos-tecnicos/SINAPI-CT-INSTALACOES-EM-COBRE.pdf" TargetMode="External"/><Relationship Id="rId6653" Type="http://schemas.openxmlformats.org/officeDocument/2006/relationships/hyperlink" Target="https://www.caixa.gov.br/Downloads/sinapi-cadernos-tecnicos/SINAPI-CT-INSTALACOES-EM-COBRE.pdf" TargetMode="External"/><Relationship Id="rId6654" Type="http://schemas.openxmlformats.org/officeDocument/2006/relationships/hyperlink" Target="https://www.caixa.gov.br/Downloads/sinapi-cadernos-tecnicos/SINAPI-CT-INSTALACOES-EM-COBRE.pdf" TargetMode="External"/><Relationship Id="rId6655" Type="http://schemas.openxmlformats.org/officeDocument/2006/relationships/hyperlink" Target="https://www.caixa.gov.br/Downloads/sinapi-cadernos-tecnicos/SINAPI-CT-INSTALACOES-EM-COBRE.pdf" TargetMode="External"/><Relationship Id="rId6656" Type="http://schemas.openxmlformats.org/officeDocument/2006/relationships/hyperlink" Target="https://www.caixa.gov.br/Downloads/sinapi-cadernos-tecnicos/SINAPI-CT-INSTALACOES-EM-COBRE.pdf" TargetMode="External"/><Relationship Id="rId6657" Type="http://schemas.openxmlformats.org/officeDocument/2006/relationships/hyperlink" Target="https://www.caixa.gov.br/Downloads/sinapi-cadernos-tecnicos/SINAPI-CT-INSTALACOES-EM-COBRE.pdf" TargetMode="External"/><Relationship Id="rId6658" Type="http://schemas.openxmlformats.org/officeDocument/2006/relationships/hyperlink" Target="https://www.caixa.gov.br/Downloads/sinapi-cadernos-tecnicos/SINAPI-CT-INSTALACOES-EM-COBRE.pdf" TargetMode="External"/><Relationship Id="rId6659" Type="http://schemas.openxmlformats.org/officeDocument/2006/relationships/hyperlink" Target="https://www.caixa.gov.br/Downloads/sinapi-cadernos-tecnicos/SINAPI-CT-INSTALACOES-EM-COBRE.pdf" TargetMode="External"/><Relationship Id="rId6660" Type="http://schemas.openxmlformats.org/officeDocument/2006/relationships/hyperlink" Target="https://www.caixa.gov.br/Downloads/sinapi-cadernos-tecnicos/SINAPI-CT-INSTALACOES-EM-COBRE.pdf" TargetMode="External"/><Relationship Id="rId6661" Type="http://schemas.openxmlformats.org/officeDocument/2006/relationships/hyperlink" Target="https://www.caixa.gov.br/Downloads/sinapi-cadernos-tecnicos/SINAPI-CT-INSTALACOES-EM-COBRE.pdf" TargetMode="External"/><Relationship Id="rId6662" Type="http://schemas.openxmlformats.org/officeDocument/2006/relationships/hyperlink" Target="https://www.caixa.gov.br/Downloads/sinapi-cadernos-tecnicos/SINAPI-CT-INSTALACOES-EM-COBRE.pdf" TargetMode="External"/><Relationship Id="rId6663" Type="http://schemas.openxmlformats.org/officeDocument/2006/relationships/hyperlink" Target="https://www.caixa.gov.br/Downloads/sinapi-cadernos-tecnicos/SINAPI-CT-INSTALACOES-EM-COBRE.pdf" TargetMode="External"/><Relationship Id="rId6664" Type="http://schemas.openxmlformats.org/officeDocument/2006/relationships/hyperlink" Target="https://www.caixa.gov.br/Downloads/sinapi-cadernos-tecnicos/SINAPI-CT-INSTALACOES-EM-COBRE.pdf" TargetMode="External"/><Relationship Id="rId6665" Type="http://schemas.openxmlformats.org/officeDocument/2006/relationships/hyperlink" Target="https://www.caixa.gov.br/Downloads/sinapi-cadernos-tecnicos/SINAPI-CT-INSTALACOES-EM-COBRE.pdf" TargetMode="External"/><Relationship Id="rId6666" Type="http://schemas.openxmlformats.org/officeDocument/2006/relationships/hyperlink" Target="https://www.caixa.gov.br/Downloads/sinapi-cadernos-tecnicos/SINAPI-CT-INSTALACOES-EM-COBRE.pdf" TargetMode="External"/><Relationship Id="rId6667" Type="http://schemas.openxmlformats.org/officeDocument/2006/relationships/hyperlink" Target="https://www.caixa.gov.br/Downloads/sinapi-cadernos-tecnicos/SINAPI-CT-INSTALACOES-EM-COBRE.pdf" TargetMode="External"/><Relationship Id="rId6668" Type="http://schemas.openxmlformats.org/officeDocument/2006/relationships/hyperlink" Target="https://www.caixa.gov.br/Downloads/sinapi-cadernos-tecnicos/SINAPI-CT-INSTALACOES-EM-COBRE.pdf" TargetMode="External"/><Relationship Id="rId6669" Type="http://schemas.openxmlformats.org/officeDocument/2006/relationships/hyperlink" Target="https://www.caixa.gov.br/Downloads/sinapi-cadernos-tecnicos/SINAPI-CT-INSTALACOES-EM-COBRE.pdf" TargetMode="External"/><Relationship Id="rId6670" Type="http://schemas.openxmlformats.org/officeDocument/2006/relationships/hyperlink" Target="https://www.caixa.gov.br/Downloads/sinapi-cadernos-tecnicos/SINAPI-CT-INSTALACOES-EM-COBRE.pdf" TargetMode="External"/><Relationship Id="rId6671" Type="http://schemas.openxmlformats.org/officeDocument/2006/relationships/hyperlink" Target="https://www.caixa.gov.br/Downloads/sinapi-cadernos-tecnicos/SINAPI-CT-INSTALACOES-EM-COBRE.pdf" TargetMode="External"/><Relationship Id="rId6672" Type="http://schemas.openxmlformats.org/officeDocument/2006/relationships/hyperlink" Target="https://www.caixa.gov.br/Downloads/sinapi-cadernos-tecnicos/SINAPI-CT-INSTALACOES-EM-COBRE.pdf" TargetMode="External"/><Relationship Id="rId6673" Type="http://schemas.openxmlformats.org/officeDocument/2006/relationships/hyperlink" Target="https://www.caixa.gov.br/Downloads/sinapi-cadernos-tecnicos/SINAPI-CT-INSTALACOES-EM-COBRE.pdf" TargetMode="External"/><Relationship Id="rId6674" Type="http://schemas.openxmlformats.org/officeDocument/2006/relationships/hyperlink" Target="https://www.caixa.gov.br/Downloads/sinapi-cadernos-tecnicos/SINAPI-CT-INSTALACOES-EM-COBRE.pdf" TargetMode="External"/><Relationship Id="rId6675" Type="http://schemas.openxmlformats.org/officeDocument/2006/relationships/hyperlink" Target="https://www.caixa.gov.br/Downloads/sinapi-cadernos-tecnicos/SINAPI-CT-INSTALACOES-EM-COBRE.pdf" TargetMode="External"/><Relationship Id="rId6676" Type="http://schemas.openxmlformats.org/officeDocument/2006/relationships/hyperlink" Target="https://www.caixa.gov.br/Downloads/sinapi-cadernos-tecnicos/SINAPI-CT-INSTALACOES-EM-COBRE.pdf" TargetMode="External"/><Relationship Id="rId6677" Type="http://schemas.openxmlformats.org/officeDocument/2006/relationships/hyperlink" Target="https://www.caixa.gov.br/Downloads/sinapi-cadernos-tecnicos/SINAPI-CT-INSTALACOES-EM-COBRE.pdf" TargetMode="External"/><Relationship Id="rId6678" Type="http://schemas.openxmlformats.org/officeDocument/2006/relationships/hyperlink" Target="https://www.caixa.gov.br/Downloads/sinapi-cadernos-tecnicos/SINAPI-CT-INSTALACOES-EM-COBRE.pdf" TargetMode="External"/><Relationship Id="rId6679" Type="http://schemas.openxmlformats.org/officeDocument/2006/relationships/hyperlink" Target="https://www.caixa.gov.br/Downloads/sinapi-cadernos-tecnicos/SINAPI-CT-INSTALACOES-EM-COBRE.pdf" TargetMode="External"/><Relationship Id="rId6680" Type="http://schemas.openxmlformats.org/officeDocument/2006/relationships/hyperlink" Target="https://www.caixa.gov.br/Downloads/sinapi-cadernos-tecnicos/SINAPI-CT-INSTALACOES-EM-COBRE.pdf" TargetMode="External"/><Relationship Id="rId6681" Type="http://schemas.openxmlformats.org/officeDocument/2006/relationships/hyperlink" Target="https://www.caixa.gov.br/Downloads/sinapi-cadernos-tecnicos/SINAPI-CT-INSTALACOES-EM-COBRE.pdf" TargetMode="External"/><Relationship Id="rId6682" Type="http://schemas.openxmlformats.org/officeDocument/2006/relationships/hyperlink" Target="https://www.caixa.gov.br/Downloads/sinapi-cadernos-tecnicos/SINAPI-CT-INSTALACOES-EM-COBRE.pdf" TargetMode="External"/><Relationship Id="rId6683" Type="http://schemas.openxmlformats.org/officeDocument/2006/relationships/hyperlink" Target="https://www.caixa.gov.br/Downloads/sinapi-cadernos-tecnicos/SINAPI-CT-INSTALACOES-EM-COBRE.pdf" TargetMode="External"/><Relationship Id="rId6684" Type="http://schemas.openxmlformats.org/officeDocument/2006/relationships/hyperlink" Target="https://www.caixa.gov.br/Downloads/sinapi-cadernos-tecnicos/SINAPI-CT-INSTALACOES-EM-COBRE.pdf" TargetMode="External"/><Relationship Id="rId6685" Type="http://schemas.openxmlformats.org/officeDocument/2006/relationships/hyperlink" Target="https://www.caixa.gov.br/Downloads/sinapi-cadernos-tecnicos/SINAPI-CT-INSTALACOES-EM-COBRE.pdf" TargetMode="External"/><Relationship Id="rId6686" Type="http://schemas.openxmlformats.org/officeDocument/2006/relationships/hyperlink" Target="https://www.caixa.gov.br/Downloads/sinapi-cadernos-tecnicos/SINAPI-CT-INSTALACOES-EM-COBRE.pdf" TargetMode="External"/><Relationship Id="rId6687" Type="http://schemas.openxmlformats.org/officeDocument/2006/relationships/hyperlink" Target="https://www.caixa.gov.br/Downloads/sinapi-cadernos-tecnicos/SINAPI-CT-INSTALACOES-EM-COBRE.pdf" TargetMode="External"/><Relationship Id="rId6688" Type="http://schemas.openxmlformats.org/officeDocument/2006/relationships/hyperlink" Target="https://www.caixa.gov.br/Downloads/sinapi-cadernos-tecnicos/SINAPI-CT-INSTALACOES-EM-COBRE.pdf" TargetMode="External"/><Relationship Id="rId6689" Type="http://schemas.openxmlformats.org/officeDocument/2006/relationships/hyperlink" Target="https://www.caixa.gov.br/Downloads/sinapi-cadernos-tecnicos/SINAPI-CT-INSTALACOES-EM-COBRE.pdf" TargetMode="External"/><Relationship Id="rId6690" Type="http://schemas.openxmlformats.org/officeDocument/2006/relationships/hyperlink" Target="https://www.caixa.gov.br/Downloads/sinapi-cadernos-tecnicos/SINAPI-CT-INSTALACOES-EM-COBRE.pdf" TargetMode="External"/><Relationship Id="rId6691" Type="http://schemas.openxmlformats.org/officeDocument/2006/relationships/hyperlink" Target="https://www.caixa.gov.br/Downloads/sinapi-cadernos-tecnicos/SINAPI-CT-INSTALACOES-EM-COBRE.pdf" TargetMode="External"/><Relationship Id="rId6692" Type="http://schemas.openxmlformats.org/officeDocument/2006/relationships/hyperlink" Target="https://www.caixa.gov.br/Downloads/sinapi-cadernos-tecnicos/SINAPI-CT-INSTALACOES-EM-COBRE.pdf" TargetMode="External"/><Relationship Id="rId6693" Type="http://schemas.openxmlformats.org/officeDocument/2006/relationships/hyperlink" Target="https://www.caixa.gov.br/Downloads/sinapi-cadernos-tecnicos/SINAPI-CT-INSTALACOES-EM-COBRE.pdf" TargetMode="External"/><Relationship Id="rId6694" Type="http://schemas.openxmlformats.org/officeDocument/2006/relationships/hyperlink" Target="https://www.caixa.gov.br/Downloads/sinapi-cadernos-tecnicos/SINAPI-CT-INSTALACOES-EM-COBRE.pdf" TargetMode="External"/><Relationship Id="rId6695" Type="http://schemas.openxmlformats.org/officeDocument/2006/relationships/hyperlink" Target="https://www.caixa.gov.br/Downloads/sinapi-cadernos-tecnicos/SINAPI-CT-INSTALACOES-EM-COBRE.pdf" TargetMode="External"/><Relationship Id="rId6696" Type="http://schemas.openxmlformats.org/officeDocument/2006/relationships/hyperlink" Target="https://www.caixa.gov.br/Downloads/sinapi-cadernos-tecnicos/SINAPI-CT-INSTALACOES-EM-COBRE.pdf" TargetMode="External"/><Relationship Id="rId6697" Type="http://schemas.openxmlformats.org/officeDocument/2006/relationships/hyperlink" Target="https://www.caixa.gov.br/Downloads/sinapi-cadernos-tecnicos/SINAPI-CT-INSTALACOES-EM-COBRE.pdf" TargetMode="External"/><Relationship Id="rId6698" Type="http://schemas.openxmlformats.org/officeDocument/2006/relationships/hyperlink" Target="https://www.caixa.gov.br/Downloads/sinapi-cadernos-tecnicos/SINAPI-CT-INSTALACOES-EM-COBRE.pdf" TargetMode="External"/><Relationship Id="rId6699" Type="http://schemas.openxmlformats.org/officeDocument/2006/relationships/hyperlink" Target="https://www.caixa.gov.br/Downloads/sinapi-cadernos-tecnicos/SINAPI-CT-INSTALACOES-EM-COBRE.pdf" TargetMode="External"/><Relationship Id="rId6700" Type="http://schemas.openxmlformats.org/officeDocument/2006/relationships/hyperlink" Target="https://www.caixa.gov.br/Downloads/sinapi-cadernos-tecnicos/SINAPI-CT-INSTALACOES-EM-COBRE.pdf" TargetMode="External"/><Relationship Id="rId6701" Type="http://schemas.openxmlformats.org/officeDocument/2006/relationships/hyperlink" Target="https://www.caixa.gov.br/Downloads/sinapi-cadernos-tecnicos/SINAPI-CT-INSTALACOES-EM-COBRE.pdf" TargetMode="External"/><Relationship Id="rId6702" Type="http://schemas.openxmlformats.org/officeDocument/2006/relationships/hyperlink" Target="https://www.caixa.gov.br/Downloads/sinapi-cadernos-tecnicos/SINAPI-CT-INSTALACOES-EM-COBRE.pdf" TargetMode="External"/><Relationship Id="rId6703" Type="http://schemas.openxmlformats.org/officeDocument/2006/relationships/hyperlink" Target="https://www.caixa.gov.br/Downloads/sinapi-cadernos-tecnicos/SINAPI-CT-INSTALACOES-EM-COBRE.pdf" TargetMode="External"/><Relationship Id="rId6704" Type="http://schemas.openxmlformats.org/officeDocument/2006/relationships/hyperlink" Target="https://www.caixa.gov.br/Downloads/sinapi-cadernos-tecnicos/SINAPI-CT-INSTALACOES-EM-COBRE.pdf" TargetMode="External"/><Relationship Id="rId6705" Type="http://schemas.openxmlformats.org/officeDocument/2006/relationships/hyperlink" Target="https://www.caixa.gov.br/Downloads/sinapi-cadernos-tecnicos/SINAPI-CT-INSTALACOES-EM-COBRE.pdf" TargetMode="External"/><Relationship Id="rId6706" Type="http://schemas.openxmlformats.org/officeDocument/2006/relationships/hyperlink" Target="https://www.caixa.gov.br/Downloads/sinapi-cadernos-tecnicos/SINAPI-CT-INSTALACOES-EM-COBRE.pdf" TargetMode="External"/><Relationship Id="rId6707" Type="http://schemas.openxmlformats.org/officeDocument/2006/relationships/hyperlink" Target="https://www.caixa.gov.br/Downloads/sinapi-cadernos-tecnicos/SINAPI-CT-INSTALACOES-EM-COBRE.pdf" TargetMode="External"/><Relationship Id="rId6708" Type="http://schemas.openxmlformats.org/officeDocument/2006/relationships/hyperlink" Target="https://www.caixa.gov.br/Downloads/sinapi-cadernos-tecnicos/SINAPI-CT-INSTALACOES-EM-COBRE.pdf" TargetMode="External"/><Relationship Id="rId6709" Type="http://schemas.openxmlformats.org/officeDocument/2006/relationships/hyperlink" Target="https://www.caixa.gov.br/Downloads/sinapi-cadernos-tecnicos/SINAPI-CT-INSTALACOES-EM-COBRE.pdf" TargetMode="External"/><Relationship Id="rId6710" Type="http://schemas.openxmlformats.org/officeDocument/2006/relationships/hyperlink" Target="https://www.caixa.gov.br/Downloads/sinapi-cadernos-tecnicos/SINAPI-CT-INSTALACOES-EM-COBRE.pdf" TargetMode="External"/><Relationship Id="rId6711" Type="http://schemas.openxmlformats.org/officeDocument/2006/relationships/hyperlink" Target="https://www.caixa.gov.br/Downloads/sinapi-cadernos-tecnicos/SINAPI-CT-INSTALACOES-EM-COBRE.pdf" TargetMode="External"/><Relationship Id="rId6712" Type="http://schemas.openxmlformats.org/officeDocument/2006/relationships/hyperlink" Target="https://www.caixa.gov.br/Downloads/sinapi-cadernos-tecnicos/SINAPI-CT-INSTALACOES-EM-COBRE.pdf" TargetMode="External"/><Relationship Id="rId6713" Type="http://schemas.openxmlformats.org/officeDocument/2006/relationships/hyperlink" Target="https://www.caixa.gov.br/Downloads/sinapi-cadernos-tecnicos/SINAPI-CT-INSTALACOES-EM-COBRE.pdf" TargetMode="External"/><Relationship Id="rId6714" Type="http://schemas.openxmlformats.org/officeDocument/2006/relationships/hyperlink" Target="https://www.caixa.gov.br/Downloads/sinapi-cadernos-tecnicos/SINAPI-CT-INSTALACOES-EM-COBRE.pdf" TargetMode="External"/><Relationship Id="rId6715" Type="http://schemas.openxmlformats.org/officeDocument/2006/relationships/hyperlink" Target="https://www.caixa.gov.br/Downloads/sinapi-cadernos-tecnicos/SINAPI-CT-INSTALACOES-EM-COBRE.pdf" TargetMode="External"/><Relationship Id="rId6716" Type="http://schemas.openxmlformats.org/officeDocument/2006/relationships/hyperlink" Target="https://www.caixa.gov.br/Downloads/sinapi-cadernos-tecnicos/SINAPI-CT-INSTALACOES-EM-COBRE.pdf" TargetMode="External"/><Relationship Id="rId6717" Type="http://schemas.openxmlformats.org/officeDocument/2006/relationships/hyperlink" Target="https://www.caixa.gov.br/Downloads/sinapi-cadernos-tecnicos/SINAPI-CT-INSTALACOES-EM-COBRE.pdf" TargetMode="External"/><Relationship Id="rId6718" Type="http://schemas.openxmlformats.org/officeDocument/2006/relationships/hyperlink" Target="https://www.caixa.gov.br/Downloads/sinapi-cadernos-tecnicos/SINAPI-CT-INSTALACOES-EM-COBRE.pdf" TargetMode="External"/><Relationship Id="rId6719" Type="http://schemas.openxmlformats.org/officeDocument/2006/relationships/hyperlink" Target="https://www.caixa.gov.br/Downloads/sinapi-cadernos-tecnicos/SINAPI-CT-INSTALACOES-EM-COBRE.pdf" TargetMode="External"/><Relationship Id="rId6720" Type="http://schemas.openxmlformats.org/officeDocument/2006/relationships/hyperlink" Target="https://www.caixa.gov.br/Downloads/sinapi-cadernos-tecnicos/SINAPI-CT-INSTALACOES-EM-COBRE.pdf" TargetMode="External"/><Relationship Id="rId6721" Type="http://schemas.openxmlformats.org/officeDocument/2006/relationships/hyperlink" Target="https://www.caixa.gov.br/Downloads/sinapi-cadernos-tecnicos/SINAPI-CT-INSTALACOES-EM-COBRE.pdf" TargetMode="External"/><Relationship Id="rId6722" Type="http://schemas.openxmlformats.org/officeDocument/2006/relationships/hyperlink" Target="https://www.caixa.gov.br/Downloads/sinapi-cadernos-tecnicos/SINAPI-CT-INSTALACOES-EM-COBRE.pdf" TargetMode="External"/><Relationship Id="rId6723" Type="http://schemas.openxmlformats.org/officeDocument/2006/relationships/hyperlink" Target="https://www.caixa.gov.br/Downloads/sinapi-cadernos-tecnicos/SINAPI-CT-INSTALACOES-EM-COBRE.pdf" TargetMode="External"/><Relationship Id="rId6724" Type="http://schemas.openxmlformats.org/officeDocument/2006/relationships/hyperlink" Target="https://www.caixa.gov.br/Downloads/sinapi-cadernos-tecnicos/SINAPI-CT-INSTALACOES-EM-COBRE.pdf" TargetMode="External"/><Relationship Id="rId6725" Type="http://schemas.openxmlformats.org/officeDocument/2006/relationships/hyperlink" Target="https://www.caixa.gov.br/Downloads/sinapi-cadernos-tecnicos/SINAPI-CT-INSTALACOES-EM-COBRE.pdf" TargetMode="External"/><Relationship Id="rId6726" Type="http://schemas.openxmlformats.org/officeDocument/2006/relationships/hyperlink" Target="https://www.caixa.gov.br/Downloads/sinapi-cadernos-tecnicos/SINAPI-CT-INSTALACOES-EM-COBRE.pdf" TargetMode="External"/><Relationship Id="rId6727" Type="http://schemas.openxmlformats.org/officeDocument/2006/relationships/hyperlink" Target="https://www.caixa.gov.br/Downloads/sinapi-cadernos-tecnicos/SINAPI-CT-INSTALACOES-EM-COBRE.pdf" TargetMode="External"/><Relationship Id="rId6728" Type="http://schemas.openxmlformats.org/officeDocument/2006/relationships/hyperlink" Target="https://www.caixa.gov.br/Downloads/sinapi-cadernos-tecnicos/SINAPI-CT-INSTALACOES-EM-COBRE.pdf" TargetMode="External"/><Relationship Id="rId6729" Type="http://schemas.openxmlformats.org/officeDocument/2006/relationships/hyperlink" Target="https://www.caixa.gov.br/Downloads/sinapi-cadernos-tecnicos/SINAPI-CT-INSTALACOES-EM-COBRE.pdf" TargetMode="External"/><Relationship Id="rId6730" Type="http://schemas.openxmlformats.org/officeDocument/2006/relationships/hyperlink" Target="https://www.caixa.gov.br/Downloads/sinapi-cadernos-tecnicos/SINAPI-CT-INSTALACOES-EM-COBRE.pdf" TargetMode="External"/><Relationship Id="rId6731" Type="http://schemas.openxmlformats.org/officeDocument/2006/relationships/hyperlink" Target="https://www.caixa.gov.br/Downloads/sinapi-cadernos-tecnicos/SINAPI-CT-INSTALACOES-EM-COBRE.pdf" TargetMode="External"/><Relationship Id="rId6732" Type="http://schemas.openxmlformats.org/officeDocument/2006/relationships/hyperlink" Target="https://www.caixa.gov.br/Downloads/sinapi-cadernos-tecnicos/SINAPI-CT-INSTALACOES-EM-COBRE.pdf" TargetMode="External"/><Relationship Id="rId6733" Type="http://schemas.openxmlformats.org/officeDocument/2006/relationships/hyperlink" Target="https://www.caixa.gov.br/Downloads/sinapi-cadernos-tecnicos/SINAPI-CT-INSTALACOES-EM-COBRE.pdf" TargetMode="External"/><Relationship Id="rId6734" Type="http://schemas.openxmlformats.org/officeDocument/2006/relationships/hyperlink" Target="https://www.caixa.gov.br/Downloads/sinapi-cadernos-tecnicos/SINAPI-CT-INSTALACOES-EM-COBRE.pdf" TargetMode="External"/><Relationship Id="rId6735" Type="http://schemas.openxmlformats.org/officeDocument/2006/relationships/hyperlink" Target="https://www.caixa.gov.br/Downloads/sinapi-cadernos-tecnicos/SINAPI-CT-INSTALACOES-EM-COBRE.pdf" TargetMode="External"/><Relationship Id="rId6736" Type="http://schemas.openxmlformats.org/officeDocument/2006/relationships/hyperlink" Target="https://www.caixa.gov.br/Downloads/sinapi-cadernos-tecnicos/SINAPI-CT-INSTALACOES-EM-COBRE.pdf" TargetMode="External"/><Relationship Id="rId6737" Type="http://schemas.openxmlformats.org/officeDocument/2006/relationships/hyperlink" Target="https://www.caixa.gov.br/Downloads/sinapi-cadernos-tecnicos/SINAPI-CT-INSTALACOES-EM-COBRE.pdf" TargetMode="External"/><Relationship Id="rId6738" Type="http://schemas.openxmlformats.org/officeDocument/2006/relationships/hyperlink" Target="https://www.caixa.gov.br/Downloads/sinapi-cadernos-tecnicos/SINAPI-CT-INSTALACOES-EM-COBRE.pdf" TargetMode="External"/><Relationship Id="rId6739" Type="http://schemas.openxmlformats.org/officeDocument/2006/relationships/hyperlink" Target="https://www.caixa.gov.br/Downloads/sinapi-cadernos-tecnicos/SINAPI-CT-INSTALACOES-EM-COBRE.pdf" TargetMode="External"/><Relationship Id="rId6740" Type="http://schemas.openxmlformats.org/officeDocument/2006/relationships/hyperlink" Target="https://www.caixa.gov.br/Downloads/sinapi-cadernos-tecnicos/SINAPI-CT-INSTALACOES-EM-COBRE.pdf" TargetMode="External"/><Relationship Id="rId6741" Type="http://schemas.openxmlformats.org/officeDocument/2006/relationships/hyperlink" Target="https://www.caixa.gov.br/Downloads/sinapi-cadernos-tecnicos/SINAPI-CT-INSTALACOES-EM-COBRE.pdf" TargetMode="External"/><Relationship Id="rId6742" Type="http://schemas.openxmlformats.org/officeDocument/2006/relationships/hyperlink" Target="https://www.caixa.gov.br/Downloads/sinapi-cadernos-tecnicos/SINAPI-CT-INSTALACOES-EM-COBRE.pdf" TargetMode="External"/><Relationship Id="rId6743" Type="http://schemas.openxmlformats.org/officeDocument/2006/relationships/hyperlink" Target="https://www.caixa.gov.br/Downloads/sinapi-cadernos-tecnicos/SINAPI-CT-INSTALACOES-EM-COBRE.pdf" TargetMode="External"/><Relationship Id="rId6744" Type="http://schemas.openxmlformats.org/officeDocument/2006/relationships/hyperlink" Target="https://www.caixa.gov.br/Downloads/sinapi-cadernos-tecnicos/SINAPI-CT-INSTALACOES-EM-COBRE.pdf" TargetMode="External"/><Relationship Id="rId6745" Type="http://schemas.openxmlformats.org/officeDocument/2006/relationships/hyperlink" Target="https://www.caixa.gov.br/Downloads/sinapi-cadernos-tecnicos/SINAPI-CT-INSTALACOES-EM-COBRE.pdf" TargetMode="External"/><Relationship Id="rId6746" Type="http://schemas.openxmlformats.org/officeDocument/2006/relationships/hyperlink" Target="https://www.caixa.gov.br/Downloads/sinapi-cadernos-tecnicos/SINAPI-CT-INSTALACOES-EM-COBRE.pdf" TargetMode="External"/><Relationship Id="rId6747" Type="http://schemas.openxmlformats.org/officeDocument/2006/relationships/hyperlink" Target="https://www.caixa.gov.br/Downloads/sinapi-cadernos-tecnicos/SINAPI-CT-INSTALACOES-EM-COBRE.pdf" TargetMode="External"/><Relationship Id="rId6748" Type="http://schemas.openxmlformats.org/officeDocument/2006/relationships/hyperlink" Target="https://www.caixa.gov.br/Downloads/sinapi-cadernos-tecnicos/SINAPI-CT-INSTALACOES-EM-COBRE.pdf" TargetMode="External"/><Relationship Id="rId6749" Type="http://schemas.openxmlformats.org/officeDocument/2006/relationships/hyperlink" Target="https://www.caixa.gov.br/Downloads/sinapi-cadernos-tecnicos/SINAPI-CT-INSTALACOES-EM-COBRE.pdf" TargetMode="External"/><Relationship Id="rId6750" Type="http://schemas.openxmlformats.org/officeDocument/2006/relationships/hyperlink" Target="https://www.caixa.gov.br/Downloads/sinapi-cadernos-tecnicos/SINAPI-CT-INSTALACOES-EM-COBRE.pdf" TargetMode="External"/><Relationship Id="rId6751" Type="http://schemas.openxmlformats.org/officeDocument/2006/relationships/hyperlink" Target="https://www.caixa.gov.br/Downloads/sinapi-cadernos-tecnicos/SINAPI-CT-INSTALACOES-EM-COBRE.pdf" TargetMode="External"/><Relationship Id="rId6752" Type="http://schemas.openxmlformats.org/officeDocument/2006/relationships/hyperlink" Target="https://www.caixa.gov.br/Downloads/sinapi-cadernos-tecnicos/SINAPI-CT-INSTALACOES-EM-COBRE.pdf" TargetMode="External"/><Relationship Id="rId6753" Type="http://schemas.openxmlformats.org/officeDocument/2006/relationships/hyperlink" Target="https://www.caixa.gov.br/Downloads/sinapi-cadernos-tecnicos/SINAPI-CT-INSTALACOES-EM-COBRE.pdf" TargetMode="External"/><Relationship Id="rId6754" Type="http://schemas.openxmlformats.org/officeDocument/2006/relationships/hyperlink" Target="https://www.caixa.gov.br/Downloads/sinapi-cadernos-tecnicos/SINAPI-CT-INSTALACOES-EM-COBRE.pdf" TargetMode="External"/><Relationship Id="rId6755" Type="http://schemas.openxmlformats.org/officeDocument/2006/relationships/hyperlink" Target="https://www.caixa.gov.br/Downloads/sinapi-cadernos-tecnicos/SINAPI-CT-INSTALACOES-EM-COBRE.pdf" TargetMode="External"/><Relationship Id="rId6756" Type="http://schemas.openxmlformats.org/officeDocument/2006/relationships/hyperlink" Target="https://www.caixa.gov.br/Downloads/sinapi-cadernos-tecnicos/SINAPI-CT-INSTALACOES-EM-COBRE.pdf" TargetMode="External"/><Relationship Id="rId6757" Type="http://schemas.openxmlformats.org/officeDocument/2006/relationships/hyperlink" Target="https://www.caixa.gov.br/Downloads/sinapi-cadernos-tecnicos/SINAPI-CT-INSTALACOES-EM-COBRE.pdf" TargetMode="External"/><Relationship Id="rId6758" Type="http://schemas.openxmlformats.org/officeDocument/2006/relationships/hyperlink" Target="https://www.caixa.gov.br/Downloads/sinapi-cadernos-tecnicos/SINAPI-CT-INSTALACOES-EM-COBRE.pdf" TargetMode="External"/><Relationship Id="rId6759" Type="http://schemas.openxmlformats.org/officeDocument/2006/relationships/hyperlink" Target="https://www.caixa.gov.br/Downloads/sinapi-cadernos-tecnicos/SINAPI-CT-INSTALACOES-EM-COBRE.pdf" TargetMode="External"/><Relationship Id="rId6760" Type="http://schemas.openxmlformats.org/officeDocument/2006/relationships/hyperlink" Target="https://www.caixa.gov.br/Downloads/sinapi-cadernos-tecnicos/SINAPI-CT-INSTALACOES-EM-COBRE.pdf" TargetMode="External"/><Relationship Id="rId6761" Type="http://schemas.openxmlformats.org/officeDocument/2006/relationships/hyperlink" Target="https://www.caixa.gov.br/Downloads/sinapi-cadernos-tecnicos/SINAPI-CT-INSTALACOES-EM-COBRE.pdf" TargetMode="External"/><Relationship Id="rId6762" Type="http://schemas.openxmlformats.org/officeDocument/2006/relationships/hyperlink" Target="https://www.caixa.gov.br/Downloads/sinapi-cadernos-tecnicos/SINAPI-CT-INSTALACOES-EM-COBRE.pdf" TargetMode="External"/><Relationship Id="rId6763" Type="http://schemas.openxmlformats.org/officeDocument/2006/relationships/hyperlink" Target="https://www.caixa.gov.br/Downloads/sinapi-cadernos-tecnicos/SINAPI-CT-INSTALACOES-EM-COBRE.pdf" TargetMode="External"/><Relationship Id="rId6764" Type="http://schemas.openxmlformats.org/officeDocument/2006/relationships/hyperlink" Target="https://www.caixa.gov.br/Downloads/sinapi-cadernos-tecnicos/SINAPI-CT-INSTALACOES-EM-COBRE.pdf" TargetMode="External"/><Relationship Id="rId6765" Type="http://schemas.openxmlformats.org/officeDocument/2006/relationships/hyperlink" Target="https://www.caixa.gov.br/Downloads/sinapi-cadernos-tecnicos/SINAPI-CT-INSTALACOES-EM-COBRE.pdf" TargetMode="External"/><Relationship Id="rId6766" Type="http://schemas.openxmlformats.org/officeDocument/2006/relationships/hyperlink" Target="https://www.caixa.gov.br/Downloads/sinapi-cadernos-tecnicos/SINAPI-CT-INSTALACOES-EM-COBRE.pdf" TargetMode="External"/><Relationship Id="rId6767" Type="http://schemas.openxmlformats.org/officeDocument/2006/relationships/hyperlink" Target="https://www.caixa.gov.br/Downloads/sinapi-cadernos-tecnicos/SINAPI-CT-INSTALACOES-EM-COBRE.pdf" TargetMode="External"/><Relationship Id="rId6768" Type="http://schemas.openxmlformats.org/officeDocument/2006/relationships/hyperlink" Target="https://www.caixa.gov.br/Downloads/sinapi-cadernos-tecnicos/SINAPI-CT-INSTALACOES-EM-COBRE.pdf" TargetMode="External"/><Relationship Id="rId6769" Type="http://schemas.openxmlformats.org/officeDocument/2006/relationships/hyperlink" Target="https://www.caixa.gov.br/Downloads/sinapi-cadernos-tecnicos/SINAPI-CT-INSTALACOES-EM-COBRE.pdf" TargetMode="External"/><Relationship Id="rId6770" Type="http://schemas.openxmlformats.org/officeDocument/2006/relationships/hyperlink" Target="https://www.caixa.gov.br/Downloads/sinapi-cadernos-tecnicos/SINAPI-CT-INSTALACOES-EM-COBRE.pdf" TargetMode="External"/><Relationship Id="rId6771" Type="http://schemas.openxmlformats.org/officeDocument/2006/relationships/hyperlink" Target="https://www.caixa.gov.br/Downloads/sinapi-cadernos-tecnicos/SINAPI-CT-INSTALACOES-EM-COBRE.pdf" TargetMode="External"/><Relationship Id="rId6772" Type="http://schemas.openxmlformats.org/officeDocument/2006/relationships/hyperlink" Target="https://www.caixa.gov.br/Downloads/sinapi-cadernos-tecnicos/SINAPI-CT-INSTALACOES-EM-COBRE.pdf" TargetMode="External"/><Relationship Id="rId6773" Type="http://schemas.openxmlformats.org/officeDocument/2006/relationships/hyperlink" Target="https://www.caixa.gov.br/Downloads/sinapi-cadernos-tecnicos/SINAPI-CT-INSTALACOES-EM-COBRE.pdf" TargetMode="External"/><Relationship Id="rId6774" Type="http://schemas.openxmlformats.org/officeDocument/2006/relationships/hyperlink" Target="https://www.caixa.gov.br/Downloads/sinapi-cadernos-tecnicos/SINAPI-CT-INSTALACOES-EM-COBRE.pdf" TargetMode="External"/><Relationship Id="rId6775" Type="http://schemas.openxmlformats.org/officeDocument/2006/relationships/hyperlink" Target="https://www.caixa.gov.br/Downloads/sinapi-cadernos-tecnicos/SINAPI-CT-INSTALACOES-EM-COBRE.pdf" TargetMode="External"/><Relationship Id="rId6776" Type="http://schemas.openxmlformats.org/officeDocument/2006/relationships/hyperlink" Target="https://www.caixa.gov.br/Downloads/sinapi-cadernos-tecnicos/SINAPI-CT-INSTALACOES-EM-COBRE.pdf" TargetMode="External"/><Relationship Id="rId6777" Type="http://schemas.openxmlformats.org/officeDocument/2006/relationships/hyperlink" Target="https://www.caixa.gov.br/Downloads/sinapi-cadernos-tecnicos/SINAPI-CT-INSTALACOES-EM-COBRE.pdf" TargetMode="External"/><Relationship Id="rId6778" Type="http://schemas.openxmlformats.org/officeDocument/2006/relationships/hyperlink" Target="https://www.caixa.gov.br/Downloads/sinapi-cadernos-tecnicos/SINAPI-CT-INSTALACOES-EM-COBRE.pdf" TargetMode="External"/><Relationship Id="rId6779" Type="http://schemas.openxmlformats.org/officeDocument/2006/relationships/hyperlink" Target="https://www.caixa.gov.br/Downloads/sinapi-cadernos-tecnicos/SINAPI-CT-INSTALACOES-EM-COBRE.pdf" TargetMode="External"/><Relationship Id="rId6780" Type="http://schemas.openxmlformats.org/officeDocument/2006/relationships/hyperlink" Target="https://www.caixa.gov.br/Downloads/sinapi-cadernos-tecnicos/SINAPI-CT-INSTALACOES-EM-COBRE.pdf" TargetMode="External"/><Relationship Id="rId6781" Type="http://schemas.openxmlformats.org/officeDocument/2006/relationships/hyperlink" Target="https://www.caixa.gov.br/Downloads/sinapi-cadernos-tecnicos/SINAPI-CT-INSTALACOES-EM-COBRE.pdf" TargetMode="External"/><Relationship Id="rId6782" Type="http://schemas.openxmlformats.org/officeDocument/2006/relationships/hyperlink" Target="https://www.caixa.gov.br/Downloads/sinapi-cadernos-tecnicos/SINAPI-CT-INSTALACOES-EM-COBRE.pdf" TargetMode="External"/><Relationship Id="rId6783" Type="http://schemas.openxmlformats.org/officeDocument/2006/relationships/hyperlink" Target="https://www.caixa.gov.br/Downloads/sinapi-cadernos-tecnicos/SINAPI-CT-INSTALACOES-EM-COBRE.pdf" TargetMode="External"/><Relationship Id="rId6784" Type="http://schemas.openxmlformats.org/officeDocument/2006/relationships/hyperlink" Target="https://www.caixa.gov.br/Downloads/sinapi-cadernos-tecnicos/SINAPI-CT-INSTALACOES-EM-COBRE.pdf" TargetMode="External"/><Relationship Id="rId6785" Type="http://schemas.openxmlformats.org/officeDocument/2006/relationships/hyperlink" Target="https://www.caixa.gov.br/Downloads/sinapi-cadernos-tecnicos/SINAPI-CT-INSTALACOES-EM-COBRE.pdf" TargetMode="External"/><Relationship Id="rId6786" Type="http://schemas.openxmlformats.org/officeDocument/2006/relationships/hyperlink" Target="https://www.caixa.gov.br/Downloads/sinapi-cadernos-tecnicos/SINAPI-CT-INSTALACOES-EM-COBRE.pdf" TargetMode="External"/><Relationship Id="rId6787" Type="http://schemas.openxmlformats.org/officeDocument/2006/relationships/hyperlink" Target="https://www.caixa.gov.br/Downloads/sinapi-cadernos-tecnicos/SINAPI-CT-INSTALACOES-EM-COBRE.pdf" TargetMode="External"/><Relationship Id="rId6788" Type="http://schemas.openxmlformats.org/officeDocument/2006/relationships/hyperlink" Target="https://www.caixa.gov.br/Downloads/sinapi-cadernos-tecnicos/SINAPI-CT-INSTALACOES-EM-COBRE.pdf" TargetMode="External"/><Relationship Id="rId6789" Type="http://schemas.openxmlformats.org/officeDocument/2006/relationships/hyperlink" Target="https://www.caixa.gov.br/Downloads/sinapi-cadernos-tecnicos/SINAPI-CT-INSTALACOES-EM-COBRE.pdf" TargetMode="External"/><Relationship Id="rId6790" Type="http://schemas.openxmlformats.org/officeDocument/2006/relationships/hyperlink" Target="https://www.caixa.gov.br/Downloads/sinapi-cadernos-tecnicos/SINAPI-CT-INSTALACOES-EM-COBRE.pdf" TargetMode="External"/><Relationship Id="rId6791" Type="http://schemas.openxmlformats.org/officeDocument/2006/relationships/hyperlink" Target="https://www.caixa.gov.br/Downloads/sinapi-cadernos-tecnicos/SINAPI-CT-INSTALACOES-EM-COBRE.pdf" TargetMode="External"/><Relationship Id="rId6792" Type="http://schemas.openxmlformats.org/officeDocument/2006/relationships/hyperlink" Target="https://www.caixa.gov.br/Downloads/sinapi-cadernos-tecnicos/SINAPI-CT-INSTALACOES-EM-COBRE.pdf" TargetMode="External"/><Relationship Id="rId6793" Type="http://schemas.openxmlformats.org/officeDocument/2006/relationships/hyperlink" Target="https://www.caixa.gov.br/Downloads/sinapi-cadernos-tecnicos/SINAPI-CT-INSTALACOES-EM-COBRE.pdf" TargetMode="External"/><Relationship Id="rId6794" Type="http://schemas.openxmlformats.org/officeDocument/2006/relationships/hyperlink" Target="https://www.caixa.gov.br/Downloads/sinapi-cadernos-tecnicos/SINAPI-CT-INSTALACOES-EM-COBRE.pdf" TargetMode="External"/><Relationship Id="rId6795" Type="http://schemas.openxmlformats.org/officeDocument/2006/relationships/hyperlink" Target="https://www.caixa.gov.br/Downloads/sinapi-cadernos-tecnicos/SINAPI-CT-INSTALACOES-EM-COBRE.pdf" TargetMode="External"/><Relationship Id="rId6796" Type="http://schemas.openxmlformats.org/officeDocument/2006/relationships/hyperlink" Target="https://www.caixa.gov.br/Downloads/sinapi-cadernos-tecnicos/SINAPI-CT-INSTALACOES-EM-COBRE.pdf" TargetMode="External"/><Relationship Id="rId6797" Type="http://schemas.openxmlformats.org/officeDocument/2006/relationships/hyperlink" Target="https://www.caixa.gov.br/Downloads/sinapi-cadernos-tecnicos/SINAPI-CT-INSTALACOES-EM-COBRE.pdf" TargetMode="External"/><Relationship Id="rId6798" Type="http://schemas.openxmlformats.org/officeDocument/2006/relationships/hyperlink" Target="https://www.caixa.gov.br/Downloads/sinapi-cadernos-tecnicos/SINAPI-CT-INSTALACOES-EM-COBRE.pdf" TargetMode="External"/><Relationship Id="rId6799" Type="http://schemas.openxmlformats.org/officeDocument/2006/relationships/hyperlink" Target="https://www.caixa.gov.br/Downloads/sinapi-cadernos-tecnicos/SINAPI-CT-INSTALACOES-EM-COBRE.pdf" TargetMode="External"/><Relationship Id="rId6800" Type="http://schemas.openxmlformats.org/officeDocument/2006/relationships/hyperlink" Target="https://www.caixa.gov.br/Downloads/sinapi-cadernos-tecnicos/SINAPI-CT-INSTALACOES-EM-COBRE.pdf" TargetMode="External"/><Relationship Id="rId6801" Type="http://schemas.openxmlformats.org/officeDocument/2006/relationships/hyperlink" Target="https://www.caixa.gov.br/Downloads/sinapi-cadernos-tecnicos/SINAPI-CT-INSTALACOES-EM-COBRE.pdf" TargetMode="External"/><Relationship Id="rId6802" Type="http://schemas.openxmlformats.org/officeDocument/2006/relationships/hyperlink" Target="https://www.caixa.gov.br/Downloads/sinapi-cadernos-tecnicos/SINAPI-CT-INSTALACOES-EM-COBRE.pdf" TargetMode="External"/><Relationship Id="rId6803" Type="http://schemas.openxmlformats.org/officeDocument/2006/relationships/hyperlink" Target="https://www.caixa.gov.br/Downloads/sinapi-cadernos-tecnicos/SINAPI-CT-INSTALACOES-EM-COBRE.pdf" TargetMode="External"/><Relationship Id="rId6804" Type="http://schemas.openxmlformats.org/officeDocument/2006/relationships/hyperlink" Target="https://www.caixa.gov.br/Downloads/sinapi-cadernos-tecnicos/SINAPI-CT-INSTALACOES-EM-COBRE.pdf" TargetMode="External"/><Relationship Id="rId6805" Type="http://schemas.openxmlformats.org/officeDocument/2006/relationships/hyperlink" Target="https://www.caixa.gov.br/Downloads/sinapi-cadernos-tecnicos/SINAPI-CT-INSTALACOES-EM-COBRE.pdf" TargetMode="External"/><Relationship Id="rId6806" Type="http://schemas.openxmlformats.org/officeDocument/2006/relationships/hyperlink" Target="https://www.caixa.gov.br/Downloads/sinapi-cadernos-tecnicos/SINAPI-CT-INSTALACOES-EM-COBRE.pdf" TargetMode="External"/><Relationship Id="rId6807" Type="http://schemas.openxmlformats.org/officeDocument/2006/relationships/hyperlink" Target="https://www.caixa.gov.br/Downloads/sinapi-cadernos-tecnicos/SINAPI-CT-INSTALACOES-EM-COBRE.pdf" TargetMode="External"/><Relationship Id="rId6808" Type="http://schemas.openxmlformats.org/officeDocument/2006/relationships/hyperlink" Target="https://www.caixa.gov.br/Downloads/sinapi-cadernos-tecnicos/SINAPI-CT-INSTALACOES-EM-COBRE.pdf" TargetMode="External"/><Relationship Id="rId6809" Type="http://schemas.openxmlformats.org/officeDocument/2006/relationships/hyperlink" Target="https://www.caixa.gov.br/Downloads/sinapi-cadernos-tecnicos/SINAPI-CT-INSTALACOES-EM-COBRE.pdf" TargetMode="External"/><Relationship Id="rId6810" Type="http://schemas.openxmlformats.org/officeDocument/2006/relationships/hyperlink" Target="https://www.caixa.gov.br/Downloads/sinapi-cadernos-tecnicos/SINAPI-CT-INSTALACOES-EM-COBRE.pdf" TargetMode="External"/><Relationship Id="rId6811" Type="http://schemas.openxmlformats.org/officeDocument/2006/relationships/hyperlink" Target="https://www.caixa.gov.br/Downloads/sinapi-cadernos-tecnicos/SINAPI-CT-INSTALACOES-EM-COBRE.pdf" TargetMode="External"/><Relationship Id="rId6812" Type="http://schemas.openxmlformats.org/officeDocument/2006/relationships/hyperlink" Target="https://www.caixa.gov.br/Downloads/sinapi-cadernos-tecnicos/SINAPI-CT-INSTALACOES-EM-COBRE.pdf" TargetMode="External"/><Relationship Id="rId6813" Type="http://schemas.openxmlformats.org/officeDocument/2006/relationships/hyperlink" Target="https://www.caixa.gov.br/Downloads/sinapi-cadernos-tecnicos/SINAPI-CT-INSTALACOES-EM-COBRE.pdf" TargetMode="External"/><Relationship Id="rId6814" Type="http://schemas.openxmlformats.org/officeDocument/2006/relationships/hyperlink" Target="https://www.caixa.gov.br/Downloads/sinapi-cadernos-tecnicos/SINAPI-CT-INSTALACOES-EM-COBRE.pdf" TargetMode="External"/><Relationship Id="rId6815" Type="http://schemas.openxmlformats.org/officeDocument/2006/relationships/hyperlink" Target="https://www.caixa.gov.br/Downloads/sinapi-cadernos-tecnicos/SINAPI-CT-INSTALACOES-EM-COBRE.pdf" TargetMode="External"/><Relationship Id="rId6816" Type="http://schemas.openxmlformats.org/officeDocument/2006/relationships/hyperlink" Target="https://www.caixa.gov.br/Downloads/sinapi-cadernos-tecnicos/SINAPI-CT-INSTALACOES-EM-COBRE.pdf" TargetMode="External"/><Relationship Id="rId6817" Type="http://schemas.openxmlformats.org/officeDocument/2006/relationships/hyperlink" Target="https://www.caixa.gov.br/Downloads/sinapi-cadernos-tecnicos/SINAPI-CT-INSTALACOES-EM-COBRE.pdf" TargetMode="External"/><Relationship Id="rId6818" Type="http://schemas.openxmlformats.org/officeDocument/2006/relationships/hyperlink" Target="https://www.caixa.gov.br/Downloads/sinapi-cadernos-tecnicos/SINAPI-CT-INSTALACOES-EM-COBRE.pdf" TargetMode="External"/><Relationship Id="rId6819" Type="http://schemas.openxmlformats.org/officeDocument/2006/relationships/hyperlink" Target="https://www.caixa.gov.br/Downloads/sinapi-cadernos-tecnicos/SINAPI-CT-INSTALACOES-EM-COBRE.pdf" TargetMode="External"/><Relationship Id="rId6820" Type="http://schemas.openxmlformats.org/officeDocument/2006/relationships/hyperlink" Target="https://www.caixa.gov.br/Downloads/sinapi-cadernos-tecnicos/SINAPI-CT-INSTALACOES-EM-COBRE.pdf" TargetMode="External"/><Relationship Id="rId6821" Type="http://schemas.openxmlformats.org/officeDocument/2006/relationships/hyperlink" Target="https://www.caixa.gov.br/Downloads/sinapi-cadernos-tecnicos/SINAPI-CT-INSTALACOES-EM-COBRE.pdf" TargetMode="External"/><Relationship Id="rId6822" Type="http://schemas.openxmlformats.org/officeDocument/2006/relationships/hyperlink" Target="https://www.caixa.gov.br/Downloads/sinapi-cadernos-tecnicos/SINAPI-CT-INSTALACOES-EM-COBRE.pdf" TargetMode="External"/><Relationship Id="rId6823" Type="http://schemas.openxmlformats.org/officeDocument/2006/relationships/hyperlink" Target="https://www.caixa.gov.br/Downloads/sinapi-cadernos-tecnicos/SINAPI-CT-INSTALACOES-EM-COBRE.pdf" TargetMode="External"/><Relationship Id="rId6824" Type="http://schemas.openxmlformats.org/officeDocument/2006/relationships/hyperlink" Target="https://www.caixa.gov.br/Downloads/sinapi-cadernos-tecnicos/SINAPI-CT-INSTALACOES-EM-COBRE.pdf" TargetMode="External"/><Relationship Id="rId6825" Type="http://schemas.openxmlformats.org/officeDocument/2006/relationships/hyperlink" Target="https://www.caixa.gov.br/Downloads/sinapi-cadernos-tecnicos/SINAPI-CT-INSTALACOES-EM-COBRE.pdf" TargetMode="External"/><Relationship Id="rId6826" Type="http://schemas.openxmlformats.org/officeDocument/2006/relationships/hyperlink" Target="https://www.caixa.gov.br/Downloads/sinapi-cadernos-tecnicos/SINAPI-CT-INSTALACOES-EM-COBRE.pdf" TargetMode="External"/><Relationship Id="rId6827" Type="http://schemas.openxmlformats.org/officeDocument/2006/relationships/hyperlink" Target="https://www.caixa.gov.br/Downloads/sinapi-cadernos-tecnicos/SINAPI-CT-INSTALACOES-EM-COBRE.pdf" TargetMode="External"/><Relationship Id="rId6828" Type="http://schemas.openxmlformats.org/officeDocument/2006/relationships/hyperlink" Target="https://www.caixa.gov.br/Downloads/sinapi-cadernos-tecnicos/SINAPI-CT-INSTALACOES-EM-COBRE.pdf" TargetMode="External"/><Relationship Id="rId6829" Type="http://schemas.openxmlformats.org/officeDocument/2006/relationships/hyperlink" Target="https://www.caixa.gov.br/Downloads/sinapi-cadernos-tecnicos/SINAPI-CT-INSTALACOES-EM-COBRE.pdf" TargetMode="External"/><Relationship Id="rId6830" Type="http://schemas.openxmlformats.org/officeDocument/2006/relationships/hyperlink" Target="https://www.caixa.gov.br/Downloads/sinapi-cadernos-tecnicos/SINAPI-CT-INSTALACOES-EM-COBRE.pdf" TargetMode="External"/><Relationship Id="rId6831" Type="http://schemas.openxmlformats.org/officeDocument/2006/relationships/hyperlink" Target="https://www.caixa.gov.br/Downloads/sinapi-cadernos-tecnicos/SINAPI-CT-INSTALACOES-EM-COBRE.pdf" TargetMode="External"/><Relationship Id="rId6832" Type="http://schemas.openxmlformats.org/officeDocument/2006/relationships/hyperlink" Target="https://www.caixa.gov.br/Downloads/sinapi-cadernos-tecnicos/SINAPI-CT-INSTALACOES-EM-COBRE.pdf" TargetMode="External"/><Relationship Id="rId6833" Type="http://schemas.openxmlformats.org/officeDocument/2006/relationships/hyperlink" Target="https://www.caixa.gov.br/Downloads/sinapi-cadernos-tecnicos/SINAPI-CT-INSTALACOES-EM-COBRE.pdf" TargetMode="External"/><Relationship Id="rId6834" Type="http://schemas.openxmlformats.org/officeDocument/2006/relationships/hyperlink" Target="https://www.caixa.gov.br/Downloads/sinapi-cadernos-tecnicos/SINAPI-CT-INSTALACOES-EM-COBRE.pdf" TargetMode="External"/><Relationship Id="rId6835" Type="http://schemas.openxmlformats.org/officeDocument/2006/relationships/hyperlink" Target="https://www.caixa.gov.br/Downloads/sinapi-cadernos-tecnicos/SINAPI-CT-INSTALACOES-EM-COBRE.pdf" TargetMode="External"/><Relationship Id="rId6836" Type="http://schemas.openxmlformats.org/officeDocument/2006/relationships/hyperlink" Target="https://www.caixa.gov.br/Downloads/sinapi-cadernos-tecnicos/SINAPI-CT-INSTALACOES-EM-COBRE.pdf" TargetMode="External"/><Relationship Id="rId6837" Type="http://schemas.openxmlformats.org/officeDocument/2006/relationships/hyperlink" Target="https://www.caixa.gov.br/Downloads/sinapi-cadernos-tecnicos/SINAPI-CT-INSTALACOES-EM-COBRE.pdf" TargetMode="External"/><Relationship Id="rId6838" Type="http://schemas.openxmlformats.org/officeDocument/2006/relationships/hyperlink" Target="https://www.caixa.gov.br/Downloads/sinapi-cadernos-tecnicos/SINAPI-CT-INSTALACOES-EM-COBRE.pdf" TargetMode="External"/><Relationship Id="rId6839" Type="http://schemas.openxmlformats.org/officeDocument/2006/relationships/hyperlink" Target="https://www.caixa.gov.br/Downloads/sinapi-cadernos-tecnicos/SINAPI-CT-INSTALACOES-EM-COBRE.pdf" TargetMode="External"/><Relationship Id="rId6840" Type="http://schemas.openxmlformats.org/officeDocument/2006/relationships/hyperlink" Target="https://www.caixa.gov.br/Downloads/sinapi-cadernos-tecnicos/SINAPI-CT-INSTALACOES-EM-COBRE.pdf" TargetMode="External"/><Relationship Id="rId6841" Type="http://schemas.openxmlformats.org/officeDocument/2006/relationships/hyperlink" Target="https://www.caixa.gov.br/Downloads/sinapi-cadernos-tecnicos/SINAPI-CT-INSTALACOES-EM-COBRE.pdf" TargetMode="External"/><Relationship Id="rId6842" Type="http://schemas.openxmlformats.org/officeDocument/2006/relationships/hyperlink" Target="https://www.caixa.gov.br/Downloads/sinapi-cadernos-tecnicos/SINAPI-CT-INSTALACOES-EM-COBRE.pdf" TargetMode="External"/><Relationship Id="rId6843" Type="http://schemas.openxmlformats.org/officeDocument/2006/relationships/hyperlink" Target="https://www.caixa.gov.br/Downloads/sinapi-cadernos-tecnicos/SINAPI-CT-INSTALACOES-EM-COBRE.pdf" TargetMode="External"/><Relationship Id="rId6844" Type="http://schemas.openxmlformats.org/officeDocument/2006/relationships/hyperlink" Target="https://www.caixa.gov.br/Downloads/sinapi-cadernos-tecnicos/SINAPI-CT-INSTALACOES-EM-COBRE.pdf" TargetMode="External"/><Relationship Id="rId6845" Type="http://schemas.openxmlformats.org/officeDocument/2006/relationships/hyperlink" Target="https://www.caixa.gov.br/Downloads/sinapi-cadernos-tecnicos/SINAPI-CT-INSTALACOES-EM-COBRE.pdf" TargetMode="External"/><Relationship Id="rId6846" Type="http://schemas.openxmlformats.org/officeDocument/2006/relationships/hyperlink" Target="https://www.caixa.gov.br/Downloads/sinapi-cadernos-tecnicos/SINAPI-CT-INSTALACOES-EM-COBRE.pdf" TargetMode="External"/><Relationship Id="rId6847" Type="http://schemas.openxmlformats.org/officeDocument/2006/relationships/hyperlink" Target="https://www.caixa.gov.br/Downloads/sinapi-cadernos-tecnicos/SINAPI-CT-INSTALACOES-EM-COBRE.pdf" TargetMode="External"/><Relationship Id="rId6848" Type="http://schemas.openxmlformats.org/officeDocument/2006/relationships/hyperlink" Target="https://www.caixa.gov.br/Downloads/sinapi-cadernos-tecnicos/SINAPI-CT-INSTALACOES-EM-COBRE.pdf" TargetMode="External"/><Relationship Id="rId6849" Type="http://schemas.openxmlformats.org/officeDocument/2006/relationships/hyperlink" Target="https://www.caixa.gov.br/Downloads/sinapi-cadernos-tecnicos/SINAPI-CT-INSTALACOES-EM-COBRE.pdf" TargetMode="External"/><Relationship Id="rId6850" Type="http://schemas.openxmlformats.org/officeDocument/2006/relationships/hyperlink" Target="https://www.caixa.gov.br/Downloads/sinapi-cadernos-tecnicos/SINAPI-CT-INSTALACOES-EM-COBRE.pdf" TargetMode="External"/><Relationship Id="rId6851" Type="http://schemas.openxmlformats.org/officeDocument/2006/relationships/hyperlink" Target="https://www.caixa.gov.br/Downloads/sinapi-cadernos-tecnicos/SINAPI-CT-INSTALACOES-EM-COBRE.pdf" TargetMode="External"/><Relationship Id="rId6852" Type="http://schemas.openxmlformats.org/officeDocument/2006/relationships/hyperlink" Target="https://www.caixa.gov.br/Downloads/sinapi-cadernos-tecnicos/SINAPI-CT-INSTALACOES-EM-COBRE.pdf" TargetMode="External"/><Relationship Id="rId6853" Type="http://schemas.openxmlformats.org/officeDocument/2006/relationships/hyperlink" Target="https://www.caixa.gov.br/Downloads/sinapi-cadernos-tecnicos/SINAPI-CT-INSTALACOES-EM-COBRE.pdf" TargetMode="External"/><Relationship Id="rId6854" Type="http://schemas.openxmlformats.org/officeDocument/2006/relationships/hyperlink" Target="https://www.caixa.gov.br/Downloads/sinapi-cadernos-tecnicos/SINAPI-CT-INSTALACOES-EM-COBRE.pdf" TargetMode="External"/><Relationship Id="rId6855" Type="http://schemas.openxmlformats.org/officeDocument/2006/relationships/hyperlink" Target="https://www.caixa.gov.br/Downloads/sinapi-cadernos-tecnicos/SINAPI-CT-INSTALACOES-EM-COBRE.pdf" TargetMode="External"/><Relationship Id="rId6856" Type="http://schemas.openxmlformats.org/officeDocument/2006/relationships/hyperlink" Target="https://www.caixa.gov.br/Downloads/sinapi-cadernos-tecnicos/SINAPI-CT-INSTALACOES-EM-COBRE.pdf" TargetMode="External"/><Relationship Id="rId6857" Type="http://schemas.openxmlformats.org/officeDocument/2006/relationships/hyperlink" Target="https://www.caixa.gov.br/Downloads/sinapi-cadernos-tecnicos/SINAPI-CT-INSTALACOES-EM-COBRE.pdf" TargetMode="External"/><Relationship Id="rId6858" Type="http://schemas.openxmlformats.org/officeDocument/2006/relationships/hyperlink" Target="https://www.caixa.gov.br/Downloads/sinapi-cadernos-tecnicos/SINAPI-CT-INSTALACOES-EM-COBRE.pdf" TargetMode="External"/><Relationship Id="rId6859" Type="http://schemas.openxmlformats.org/officeDocument/2006/relationships/hyperlink" Target="https://www.caixa.gov.br/Downloads/sinapi-cadernos-tecnicos/SINAPI-CT-INSTALACOES-EM-COBRE.pdf" TargetMode="External"/><Relationship Id="rId6860" Type="http://schemas.openxmlformats.org/officeDocument/2006/relationships/hyperlink" Target="https://www.caixa.gov.br/Downloads/sinapi-cadernos-tecnicos/SINAPI-CT-INSTALACOES-EM-COBRE.pdf" TargetMode="External"/><Relationship Id="rId6861" Type="http://schemas.openxmlformats.org/officeDocument/2006/relationships/hyperlink" Target="https://www.caixa.gov.br/Downloads/sinapi-cadernos-tecnicos/SINAPI-CT-INSTALACOES-EM-COBRE.pdf" TargetMode="External"/><Relationship Id="rId6862" Type="http://schemas.openxmlformats.org/officeDocument/2006/relationships/hyperlink" Target="https://www.caixa.gov.br/Downloads/sinapi-cadernos-tecnicos/SINAPI-CT-INSTALACOES-EM-COBRE.pdf" TargetMode="External"/><Relationship Id="rId6863" Type="http://schemas.openxmlformats.org/officeDocument/2006/relationships/hyperlink" Target="https://www.caixa.gov.br/Downloads/sinapi-cadernos-tecnicos/SINAPI-CT-INSTALACOES-EM-COBRE.pdf" TargetMode="External"/><Relationship Id="rId6864" Type="http://schemas.openxmlformats.org/officeDocument/2006/relationships/hyperlink" Target="https://www.caixa.gov.br/Downloads/sinapi-cadernos-tecnicos/SINAPI-CT-INSTALACOES-EM-COBRE.pdf" TargetMode="External"/><Relationship Id="rId6865" Type="http://schemas.openxmlformats.org/officeDocument/2006/relationships/hyperlink" Target="https://www.caixa.gov.br/Downloads/sinapi-cadernos-tecnicos/SINAPI-CT-INSTALACOES-EM-COBRE.pdf" TargetMode="External"/><Relationship Id="rId6866" Type="http://schemas.openxmlformats.org/officeDocument/2006/relationships/hyperlink" Target="https://www.caixa.gov.br/Downloads/sinapi-cadernos-tecnicos/SINAPI-CT-INSTALACOES-EM-COBRE.pdf" TargetMode="External"/><Relationship Id="rId6867" Type="http://schemas.openxmlformats.org/officeDocument/2006/relationships/hyperlink" Target="https://www.caixa.gov.br/Downloads/sinapi-cadernos-tecnicos/SINAPI-CT-INSTALACOES-EM-COBRE.pdf" TargetMode="External"/><Relationship Id="rId6868" Type="http://schemas.openxmlformats.org/officeDocument/2006/relationships/hyperlink" Target="https://www.caixa.gov.br/Downloads/sinapi-cadernos-tecnicos/SINAPI-CT-INSTALACOES-EM-COBRE.pdf" TargetMode="External"/><Relationship Id="rId6869" Type="http://schemas.openxmlformats.org/officeDocument/2006/relationships/hyperlink" Target="https://www.caixa.gov.br/Downloads/sinapi-cadernos-tecnicos/SINAPI-CT-INSTALACOES-EM-COBRE.pdf" TargetMode="External"/><Relationship Id="rId6870" Type="http://schemas.openxmlformats.org/officeDocument/2006/relationships/hyperlink" Target="https://www.caixa.gov.br/Downloads/sinapi-cadernos-tecnicos/SINAPI-CT-INSTALACOES-EM-COBRE.pdf" TargetMode="External"/><Relationship Id="rId6871" Type="http://schemas.openxmlformats.org/officeDocument/2006/relationships/hyperlink" Target="https://www.caixa.gov.br/Downloads/sinapi-cadernos-tecnicos/SINAPI-CT-INSTALACOES-EM-COBRE.pdf" TargetMode="External"/><Relationship Id="rId6872" Type="http://schemas.openxmlformats.org/officeDocument/2006/relationships/hyperlink" Target="https://www.caixa.gov.br/Downloads/sinapi-cadernos-tecnicos/SINAPI-CT-INSTALACOES-PARA-CANTEIROS-DE-OBRAS.pdf" TargetMode="External"/><Relationship Id="rId6873" Type="http://schemas.openxmlformats.org/officeDocument/2006/relationships/hyperlink" Target="https://www.caixa.gov.br/Downloads/sinapi-cadernos-tecnicos/SINAPI-CT-INSTALACOES-PARA-CANTEIROS-DE-OBRAS.pdf" TargetMode="External"/><Relationship Id="rId6874" Type="http://schemas.openxmlformats.org/officeDocument/2006/relationships/hyperlink" Target="https://www.caixa.gov.br/Downloads/sinapi-cadernos-tecnicos/SINAPI-CT-INSTALACOES-PARA-CANTEIROS-DE-OBRAS.pdf" TargetMode="External"/><Relationship Id="rId6875" Type="http://schemas.openxmlformats.org/officeDocument/2006/relationships/hyperlink" Target="https://www.caixa.gov.br/Downloads/sinapi-cadernos-tecnicos/SINAPI-CT-INSTALACOES-PARA-CANTEIROS-DE-OBRAS.pdf" TargetMode="External"/><Relationship Id="rId6876" Type="http://schemas.openxmlformats.org/officeDocument/2006/relationships/hyperlink" Target="https://www.caixa.gov.br/Downloads/sinapi-cadernos-tecnicos/SINAPI-CT-INSTALACOES-PARA-CANTEIROS-DE-OBRAS.pdf" TargetMode="External"/><Relationship Id="rId6877" Type="http://schemas.openxmlformats.org/officeDocument/2006/relationships/hyperlink" Target="https://www.caixa.gov.br/Downloads/sinapi-cadernos-tecnicos/SINAPI-CT-INSTALACOES-PARA-CANTEIROS-DE-OBRAS.pdf" TargetMode="External"/><Relationship Id="rId6878" Type="http://schemas.openxmlformats.org/officeDocument/2006/relationships/hyperlink" Target="https://www.caixa.gov.br/Downloads/sinapi-cadernos-tecnicos/SINAPI-CT-INSTALACOES-PARA-CANTEIROS-DE-OBRAS.pdf" TargetMode="External"/><Relationship Id="rId6879" Type="http://schemas.openxmlformats.org/officeDocument/2006/relationships/hyperlink" Target="https://www.caixa.gov.br/Downloads/sinapi-cadernos-tecnicos/SINAPI-CT-INSTALACOES-PARA-CANTEIROS-DE-OBRAS.pdf" TargetMode="External"/><Relationship Id="rId6880" Type="http://schemas.openxmlformats.org/officeDocument/2006/relationships/hyperlink" Target="https://www.caixa.gov.br/Downloads/sinapi-cadernos-tecnicos/SINAPI-CT-INSTALACOES-PARA-CANTEIROS-DE-OBRAS.pdf" TargetMode="External"/><Relationship Id="rId6881" Type="http://schemas.openxmlformats.org/officeDocument/2006/relationships/hyperlink" Target="https://www.caixa.gov.br/Downloads/sinapi-cadernos-tecnicos/SINAPI-CT-INSTALACOES-PARA-CANTEIROS-DE-OBRAS.pdf" TargetMode="External"/><Relationship Id="rId6882" Type="http://schemas.openxmlformats.org/officeDocument/2006/relationships/hyperlink" Target="https://www.caixa.gov.br/Downloads/sinapi-cadernos-tecnicos/SINAPI-CT-INSTALACOES-PARA-CANTEIROS-DE-OBRAS.pdf" TargetMode="External"/><Relationship Id="rId6883" Type="http://schemas.openxmlformats.org/officeDocument/2006/relationships/hyperlink" Target="https://www.caixa.gov.br/Downloads/sinapi-cadernos-tecnicos/SINAPI-CT-INSTALACOES-PARA-CANTEIROS-DE-OBRAS.pdf" TargetMode="External"/><Relationship Id="rId6884" Type="http://schemas.openxmlformats.org/officeDocument/2006/relationships/hyperlink" Target="https://www.caixa.gov.br/Downloads/sinapi-cadernos-tecnicos/SINAPI-CT-INSTALACOES-PARA-CANTEIROS-DE-OBRAS.pdf" TargetMode="External"/><Relationship Id="rId6885" Type="http://schemas.openxmlformats.org/officeDocument/2006/relationships/hyperlink" Target="https://www.caixa.gov.br/Downloads/sinapi-cadernos-tecnicos/SINAPI-CT-INSTALACOES-PARA-CANTEIROS-DE-OBRAS.pdf" TargetMode="External"/><Relationship Id="rId6886" Type="http://schemas.openxmlformats.org/officeDocument/2006/relationships/hyperlink" Target="https://www.caixa.gov.br/Downloads/sinapi-cadernos-tecnicos/SINAPI-CT-INSTALACOES-PARA-CANTEIROS-DE-OBRAS.pdf" TargetMode="External"/><Relationship Id="rId6887" Type="http://schemas.openxmlformats.org/officeDocument/2006/relationships/hyperlink" Target="https://www.caixa.gov.br/Downloads/sinapi-cadernos-tecnicos/SINAPI-CT-INSTALACOES-PARA-CANTEIROS-DE-OBRAS.pdf" TargetMode="External"/><Relationship Id="rId6888" Type="http://schemas.openxmlformats.org/officeDocument/2006/relationships/hyperlink" Target="https://www.caixa.gov.br/Downloads/sinapi-cadernos-tecnicos/SINAPI-CT-INSTALACOES-PARA-CANTEIROS-DE-OBRAS.pdf" TargetMode="External"/><Relationship Id="rId6889" Type="http://schemas.openxmlformats.org/officeDocument/2006/relationships/hyperlink" Target="https://www.caixa.gov.br/Downloads/sinapi-cadernos-tecnicos/SINAPI-CT-INSTALACOES-PARA-CANTEIROS-DE-OBRAS.pdf" TargetMode="External"/><Relationship Id="rId6890" Type="http://schemas.openxmlformats.org/officeDocument/2006/relationships/hyperlink" Target="https://www.caixa.gov.br/Downloads/sinapi-cadernos-tecnicos/SINAPI-CT-INSTALACOES-PARA-CANTEIROS-DE-OBRAS.pdf" TargetMode="External"/><Relationship Id="rId6891" Type="http://schemas.openxmlformats.org/officeDocument/2006/relationships/hyperlink" Target="https://www.caixa.gov.br/Downloads/sinapi-cadernos-tecnicos/SINAPI-CT-INSTALACOES-PARA-CANTEIROS-DE-OBRAS.pdf" TargetMode="External"/><Relationship Id="rId6892" Type="http://schemas.openxmlformats.org/officeDocument/2006/relationships/hyperlink" Target="https://www.caixa.gov.br/Downloads/sinapi-cadernos-tecnicos/SINAPI-CT-INSTALACOES-PARA-CANTEIROS-DE-OBRAS.pdf" TargetMode="External"/><Relationship Id="rId6893" Type="http://schemas.openxmlformats.org/officeDocument/2006/relationships/hyperlink" Target="https://www.caixa.gov.br/Downloads/sinapi-cadernos-tecnicos/SINAPI-CT-INSTALACOES-PARA-CANTEIROS-DE-OBRAS.pdf" TargetMode="External"/><Relationship Id="rId6894" Type="http://schemas.openxmlformats.org/officeDocument/2006/relationships/hyperlink" Target="https://www.caixa.gov.br/Downloads/sinapi-cadernos-tecnicos/SINAPI-CT-INSTALACOES-PARA-CANTEIROS-DE-OBRAS.pdf" TargetMode="External"/><Relationship Id="rId6895" Type="http://schemas.openxmlformats.org/officeDocument/2006/relationships/hyperlink" Target="https://www.caixa.gov.br/Downloads/sinapi-cadernos-tecnicos/SINAPI-CT-INSTALACOES-PARA-CANTEIROS-DE-OBRAS.pdf" TargetMode="External"/><Relationship Id="rId6896" Type="http://schemas.openxmlformats.org/officeDocument/2006/relationships/hyperlink" Target="https://www.caixa.gov.br/Downloads/sinapi-cadernos-tecnicos/SINAPI-CT-INSTALACOES-PARA-CANTEIROS-DE-OBRAS.pdf" TargetMode="External"/><Relationship Id="rId6897" Type="http://schemas.openxmlformats.org/officeDocument/2006/relationships/hyperlink" Target="https://www.caixa.gov.br/Downloads/sinapi-cadernos-tecnicos/SINAPI-CT-INSTALACOES-PARA-CANTEIROS-DE-OBRAS.pdf" TargetMode="External"/><Relationship Id="rId6898" Type="http://schemas.openxmlformats.org/officeDocument/2006/relationships/hyperlink" Target="https://www.caixa.gov.br/Downloads/sinapi-cadernos-tecnicos/SINAPI-CT-INSTALACOES-PARA-CANTEIROS-DE-OBRAS.pdf" TargetMode="External"/><Relationship Id="rId6899" Type="http://schemas.openxmlformats.org/officeDocument/2006/relationships/hyperlink" Target="https://www.caixa.gov.br/Downloads/sinapi-cadernos-tecnicos/SINAPI-CT-INSTALACOES-PARA-CANTEIROS-DE-OBRAS.pdf" TargetMode="External"/><Relationship Id="rId6900" Type="http://schemas.openxmlformats.org/officeDocument/2006/relationships/hyperlink" Target="https://www.caixa.gov.br/Downloads/sinapi-cadernos-tecnicos/SINAPI-CT-INSTALACOES-PARA-CANTEIROS-DE-OBRAS.pdf" TargetMode="External"/><Relationship Id="rId6901" Type="http://schemas.openxmlformats.org/officeDocument/2006/relationships/hyperlink" Target="https://www.caixa.gov.br/Downloads/sinapi-cadernos-tecnicos/SINAPI-CT-INSTALACOES-PARA-CANTEIROS-DE-OBRAS.pdf" TargetMode="External"/><Relationship Id="rId6902" Type="http://schemas.openxmlformats.org/officeDocument/2006/relationships/hyperlink" Target="https://www.caixa.gov.br/Downloads/sinapi-cadernos-tecnicos/SINAPI-CT-INSTALACOES-PARA-CANTEIROS-DE-OBRAS.pdf" TargetMode="External"/><Relationship Id="rId6903" Type="http://schemas.openxmlformats.org/officeDocument/2006/relationships/hyperlink" Target="https://www.caixa.gov.br/Downloads/sinapi-cadernos-tecnicos/SINAPI-CT-INSTALACOES-PARA-CANTEIROS-DE-OBRAS.pdf" TargetMode="External"/><Relationship Id="rId6904" Type="http://schemas.openxmlformats.org/officeDocument/2006/relationships/hyperlink" Target="https://www.caixa.gov.br/Downloads/sinapi-cadernos-tecnicos/SINAPI-CT-INSTALACOES-PARA-CANTEIROS-DE-OBRAS.pdf" TargetMode="External"/><Relationship Id="rId6905" Type="http://schemas.openxmlformats.org/officeDocument/2006/relationships/hyperlink" Target="https://www.caixa.gov.br/Downloads/sinapi-cadernos-tecnicos/SINAPI-CT-INSTALACOES-PARA-CANTEIROS-DE-OBRAS.pdf" TargetMode="External"/><Relationship Id="rId6906" Type="http://schemas.openxmlformats.org/officeDocument/2006/relationships/hyperlink" Target="https://www.caixa.gov.br/Downloads/sinapi-cadernos-tecnicos/SINAPI-CT-INSTALACOES-PARA-CANTEIROS-DE-OBRAS.pdf" TargetMode="External"/><Relationship Id="rId6907" Type="http://schemas.openxmlformats.org/officeDocument/2006/relationships/hyperlink" Target="https://www.caixa.gov.br/Downloads/sinapi-cadernos-tecnicos/SINAPI-CT-INSTALACOES-PARA-CANTEIROS-DE-OBRAS.pdf" TargetMode="External"/><Relationship Id="rId6908" Type="http://schemas.openxmlformats.org/officeDocument/2006/relationships/hyperlink" Target="https://www.caixa.gov.br/Downloads/sinapi-cadernos-tecnicos/SINAPI-CT-INSTALACOES-PARA-CANTEIROS-DE-OBRAS.pdf" TargetMode="External"/><Relationship Id="rId6909" Type="http://schemas.openxmlformats.org/officeDocument/2006/relationships/hyperlink" Target="https://www.caixa.gov.br/Downloads/sinapi-cadernos-tecnicos/SINAPI-CT-INSTALACOES-PARA-CANTEIROS-DE-OBRAS.pdf" TargetMode="External"/><Relationship Id="rId6910" Type="http://schemas.openxmlformats.org/officeDocument/2006/relationships/hyperlink" Target="https://www.caixa.gov.br/Downloads/sinapi-cadernos-tecnicos/SINAPI-CT-INSTALACOES-PARA-CANTEIROS-DE-OBRAS.pdf" TargetMode="External"/><Relationship Id="rId6911" Type="http://schemas.openxmlformats.org/officeDocument/2006/relationships/hyperlink" Target="https://www.caixa.gov.br/Downloads/sinapi-cadernos-tecnicos/SINAPI-CT-INSTALACOES-PARA-CANTEIROS-DE-OBRAS.pdf" TargetMode="External"/><Relationship Id="rId6912" Type="http://schemas.openxmlformats.org/officeDocument/2006/relationships/hyperlink" Target="https://www.caixa.gov.br/Downloads/sinapi-cadernos-tecnicos/SINAPI-CT-LAJES-PRE-MOLDADAS.pdf" TargetMode="External"/><Relationship Id="rId6913" Type="http://schemas.openxmlformats.org/officeDocument/2006/relationships/hyperlink" Target="https://www.caixa.gov.br/Downloads/sinapi-cadernos-tecnicos/SINAPI-CT-LAJES-PRE-MOLDADAS.pdf" TargetMode="External"/><Relationship Id="rId6914" Type="http://schemas.openxmlformats.org/officeDocument/2006/relationships/hyperlink" Target="https://www.caixa.gov.br/Downloads/sinapi-cadernos-tecnicos/SINAPI-CT-LAJES-PRE-MOLDADAS.pdf" TargetMode="External"/><Relationship Id="rId6915" Type="http://schemas.openxmlformats.org/officeDocument/2006/relationships/hyperlink" Target="https://www.caixa.gov.br/Downloads/sinapi-cadernos-tecnicos/SINAPI-CT-LAJES-PRE-MOLDADAS.pdf" TargetMode="External"/><Relationship Id="rId6916" Type="http://schemas.openxmlformats.org/officeDocument/2006/relationships/hyperlink" Target="https://www.caixa.gov.br/Downloads/sinapi-cadernos-tecnicos/SINAPI-CT-LAJES-PRE-MOLDADAS.pdf" TargetMode="External"/><Relationship Id="rId6917" Type="http://schemas.openxmlformats.org/officeDocument/2006/relationships/hyperlink" Target="https://www.caixa.gov.br/Downloads/sinapi-cadernos-tecnicos/SINAPI-CT-LAJES-PRE-MOLDADAS.pdf" TargetMode="External"/><Relationship Id="rId6918" Type="http://schemas.openxmlformats.org/officeDocument/2006/relationships/hyperlink" Target="https://www.caixa.gov.br/Downloads/sinapi-cadernos-tecnicos/SINAPI-CT-LAJES-PRE-MOLDADAS.pdf" TargetMode="External"/><Relationship Id="rId6919" Type="http://schemas.openxmlformats.org/officeDocument/2006/relationships/hyperlink" Target="https://www.caixa.gov.br/Downloads/sinapi-cadernos-tecnicos/SINAPI-CT-LAJES-PRE-MOLDADAS.pdf" TargetMode="External"/><Relationship Id="rId6920" Type="http://schemas.openxmlformats.org/officeDocument/2006/relationships/hyperlink" Target="https://www.caixa.gov.br/Downloads/sinapi-cadernos-tecnicos/SINAPI-CT-LAJES-PRE-MOLDADAS.pdf" TargetMode="External"/><Relationship Id="rId6921" Type="http://schemas.openxmlformats.org/officeDocument/2006/relationships/hyperlink" Target="https://www.caixa.gov.br/Downloads/sinapi-cadernos-tecnicos/SINAPI-CT-LAJES-PRE-MOLDADAS.pdf" TargetMode="External"/><Relationship Id="rId6922" Type="http://schemas.openxmlformats.org/officeDocument/2006/relationships/hyperlink" Target="https://www.caixa.gov.br/Downloads/sinapi-cadernos-tecnicos/SINAPI-CT-LAJES-PRE-MOLDADAS.pdf" TargetMode="External"/><Relationship Id="rId6923" Type="http://schemas.openxmlformats.org/officeDocument/2006/relationships/hyperlink" Target="https://www.caixa.gov.br/Downloads/sinapi-cadernos-tecnicos/SINAPI-CT-LAJES-PRE-MOLDADAS.pdf" TargetMode="External"/><Relationship Id="rId6924" Type="http://schemas.openxmlformats.org/officeDocument/2006/relationships/hyperlink" Target="https://www.caixa.gov.br/Downloads/sinapi-cadernos-tecnicos/SINAPI-CT-LAJES-PRE-MOLDADAS.pdf" TargetMode="External"/><Relationship Id="rId6925" Type="http://schemas.openxmlformats.org/officeDocument/2006/relationships/hyperlink" Target="https://www.caixa.gov.br/Downloads/sinapi-cadernos-tecnicos/SINAPI-CT-LAJES-PRE-MOLDADAS.pdf" TargetMode="External"/><Relationship Id="rId6926" Type="http://schemas.openxmlformats.org/officeDocument/2006/relationships/hyperlink" Target="https://www.caixa.gov.br/Downloads/sinapi-cadernos-tecnicos/SINAPI-CT-LAJES-PRE-MOLDADAS.pdf" TargetMode="External"/><Relationship Id="rId6927" Type="http://schemas.openxmlformats.org/officeDocument/2006/relationships/hyperlink" Target="https://www.caixa.gov.br/Downloads/sinapi-cadernos-tecnicos/SINAPI-CT-LAJES-PRE-MOLDADAS.pdf" TargetMode="External"/><Relationship Id="rId6928" Type="http://schemas.openxmlformats.org/officeDocument/2006/relationships/hyperlink" Target="https://www.caixa.gov.br/Downloads/sinapi-cadernos-tecnicos/SINAPI-CT-LAJES-PRE-MOLDADAS.pdf" TargetMode="External"/><Relationship Id="rId6929" Type="http://schemas.openxmlformats.org/officeDocument/2006/relationships/hyperlink" Target="https://www.caixa.gov.br/Downloads/sinapi-cadernos-tecnicos/SINAPI-CT-LAJES-PRE-MOLDADAS.pdf" TargetMode="External"/><Relationship Id="rId6930" Type="http://schemas.openxmlformats.org/officeDocument/2006/relationships/hyperlink" Target="https://www.caixa.gov.br/Downloads/sinapi-cadernos-tecnicos/SINAPI-CT-LAJES-PRE-MOLDADAS.pdf" TargetMode="External"/><Relationship Id="rId6931" Type="http://schemas.openxmlformats.org/officeDocument/2006/relationships/hyperlink" Target="https://www.caixa.gov.br/Downloads/sinapi-cadernos-tecnicos/SINAPI-CT-LAJES-PRE-MOLDADAS.pdf" TargetMode="External"/><Relationship Id="rId6932" Type="http://schemas.openxmlformats.org/officeDocument/2006/relationships/hyperlink" Target="https://www.caixa.gov.br/Downloads/sinapi-cadernos-tecnicos/SINAPI-CT-LAJES-PRE-MOLDADAS.pdf" TargetMode="External"/><Relationship Id="rId6933" Type="http://schemas.openxmlformats.org/officeDocument/2006/relationships/hyperlink" Target="https://www.caixa.gov.br/Downloads/sinapi-cadernos-tecnicos/SINAPI-CT-LAJES-PRE-MOLDADAS.pdf" TargetMode="External"/><Relationship Id="rId6934" Type="http://schemas.openxmlformats.org/officeDocument/2006/relationships/hyperlink" Target="https://www.caixa.gov.br/Downloads/sinapi-cadernos-tecnicos/SINAPI-CT-LAJES-PRE-MOLDADAS.pdf" TargetMode="External"/><Relationship Id="rId6935" Type="http://schemas.openxmlformats.org/officeDocument/2006/relationships/hyperlink" Target="https://www.caixa.gov.br/Downloads/sinapi-cadernos-tecnicos/SINAPI-CT-LAJES-PRE-MOLDADAS.pdf" TargetMode="External"/><Relationship Id="rId6936" Type="http://schemas.openxmlformats.org/officeDocument/2006/relationships/hyperlink" Target="https://www.caixa.gov.br/Downloads/sinapi-cadernos-tecnicos/SINAPI-CT-LAJES-PRE-MOLDADAS.pdf" TargetMode="External"/><Relationship Id="rId6937" Type="http://schemas.openxmlformats.org/officeDocument/2006/relationships/hyperlink" Target="https://www.caixa.gov.br/Downloads/sinapi-cadernos-tecnicos/SINAPI-CT-LAJES-PRE-MOLDADAS.pdf" TargetMode="External"/><Relationship Id="rId6938" Type="http://schemas.openxmlformats.org/officeDocument/2006/relationships/hyperlink" Target="https://www.caixa.gov.br/Downloads/sinapi-cadernos-tecnicos/SINAPI-CT-LAJES-PRE-MOLDADAS.pdf" TargetMode="External"/><Relationship Id="rId6939" Type="http://schemas.openxmlformats.org/officeDocument/2006/relationships/hyperlink" Target="https://www.caixa.gov.br/Downloads/sinapi-cadernos-tecnicos/SINAPI-CT-LAJES-PRE-MOLDADAS.pdf" TargetMode="External"/><Relationship Id="rId6940" Type="http://schemas.openxmlformats.org/officeDocument/2006/relationships/hyperlink" Target="https://www.caixa.gov.br/Downloads/sinapi-cadernos-tecnicos/SINAPI-CT-LAJES-PRE-MOLDADAS.pdf" TargetMode="External"/><Relationship Id="rId6941" Type="http://schemas.openxmlformats.org/officeDocument/2006/relationships/hyperlink" Target="https://www.caixa.gov.br/Downloads/sinapi-cadernos-tecnicos/SINAPI-CT-LAJES-PRE-MOLDADAS.pdf" TargetMode="External"/><Relationship Id="rId6942" Type="http://schemas.openxmlformats.org/officeDocument/2006/relationships/hyperlink" Target="https://www.caixa.gov.br/Downloads/sinapi-cadernos-tecnicos/SINAPI-CT-LAJES-PRE-MOLDADAS.pdf" TargetMode="External"/><Relationship Id="rId6943" Type="http://schemas.openxmlformats.org/officeDocument/2006/relationships/hyperlink" Target="https://www.caixa.gov.br/Downloads/sinapi-cadernos-tecnicos/SINAPI-CT-LAJES-PRE-MOLDADAS.pdf" TargetMode="External"/><Relationship Id="rId6944" Type="http://schemas.openxmlformats.org/officeDocument/2006/relationships/hyperlink" Target="https://www.caixa.gov.br/Downloads/sinapi-cadernos-tecnicos/SINAPI-CT-LAJES-PRE-MOLDADAS.pdf" TargetMode="External"/><Relationship Id="rId6945" Type="http://schemas.openxmlformats.org/officeDocument/2006/relationships/hyperlink" Target="https://www.caixa.gov.br/Downloads/sinapi-cadernos-tecnicos/SINAPI-CT-LAJES-PRE-MOLDADAS.pdf" TargetMode="External"/><Relationship Id="rId6946" Type="http://schemas.openxmlformats.org/officeDocument/2006/relationships/hyperlink" Target="https://www.caixa.gov.br/Downloads/sinapi-cadernos-tecnicos/SINAPI-CT-LAJES-PRE-MOLDADAS.pdf" TargetMode="External"/><Relationship Id="rId6947" Type="http://schemas.openxmlformats.org/officeDocument/2006/relationships/hyperlink" Target="https://www.caixa.gov.br/Downloads/sinapi-cadernos-tecnicos/SINAPI-CT-LAJES-PRE-MOLDADAS.pdf" TargetMode="External"/><Relationship Id="rId6948" Type="http://schemas.openxmlformats.org/officeDocument/2006/relationships/hyperlink" Target="https://www.caixa.gov.br/Downloads/sinapi-cadernos-tecnicos/SINAPI-CT-LAJES-PRE-MOLDADAS.pdf" TargetMode="External"/><Relationship Id="rId6949" Type="http://schemas.openxmlformats.org/officeDocument/2006/relationships/hyperlink" Target="https://www.caixa.gov.br/Downloads/sinapi-cadernos-tecnicos/SINAPI-CT-LAJES-PRE-MOLDADAS.pdf" TargetMode="External"/><Relationship Id="rId6950" Type="http://schemas.openxmlformats.org/officeDocument/2006/relationships/hyperlink" Target="https://www.caixa.gov.br/Downloads/sinapi-cadernos-tecnicos/SINAPI-CT-LAJES-PRE-MOLDADAS.pdf" TargetMode="External"/><Relationship Id="rId6951" Type="http://schemas.openxmlformats.org/officeDocument/2006/relationships/hyperlink" Target="https://www.caixa.gov.br/Downloads/sinapi-cadernos-tecnicos/SINAPI-CT-LAJES-PRE-MOLDADAS.pdf" TargetMode="External"/><Relationship Id="rId6952" Type="http://schemas.openxmlformats.org/officeDocument/2006/relationships/hyperlink" Target="https://www.caixa.gov.br/Downloads/sinapi-cadernos-tecnicos/SINAPI-CT-LAJES-PRE-MOLDADAS.pdf" TargetMode="External"/><Relationship Id="rId6953" Type="http://schemas.openxmlformats.org/officeDocument/2006/relationships/hyperlink" Target="https://www.caixa.gov.br/Downloads/sinapi-cadernos-tecnicos/SINAPI-CT-LAJES-PRE-MOLDADAS.pdf" TargetMode="External"/><Relationship Id="rId6954" Type="http://schemas.openxmlformats.org/officeDocument/2006/relationships/hyperlink" Target="https://www.caixa.gov.br/Downloads/sinapi-cadernos-tecnicos/SINAPI-CT-LAJES-PRE-MOLDADAS.pdf" TargetMode="External"/><Relationship Id="rId6955" Type="http://schemas.openxmlformats.org/officeDocument/2006/relationships/hyperlink" Target="https://www.caixa.gov.br/Downloads/sinapi-cadernos-tecnicos/SINAPI-CT-LASTRO.pdf" TargetMode="External"/><Relationship Id="rId6956" Type="http://schemas.openxmlformats.org/officeDocument/2006/relationships/hyperlink" Target="https://www.caixa.gov.br/Downloads/sinapi-cadernos-tecnicos/SINAPI-CT-LASTRO.pdf" TargetMode="External"/><Relationship Id="rId6957" Type="http://schemas.openxmlformats.org/officeDocument/2006/relationships/hyperlink" Target="https://www.caixa.gov.br/Downloads/sinapi-cadernos-tecnicos/SINAPI-CT-LASTRO.pdf" TargetMode="External"/><Relationship Id="rId6958" Type="http://schemas.openxmlformats.org/officeDocument/2006/relationships/hyperlink" Target="https://www.caixa.gov.br/Downloads/sinapi-cadernos-tecnicos/SINAPI-CT-LASTRO.pdf" TargetMode="External"/><Relationship Id="rId6959" Type="http://schemas.openxmlformats.org/officeDocument/2006/relationships/hyperlink" Target="https://www.caixa.gov.br/Downloads/sinapi-cadernos-tecnicos/SINAPI-CT-LASTRO.pdf" TargetMode="External"/><Relationship Id="rId6960" Type="http://schemas.openxmlformats.org/officeDocument/2006/relationships/hyperlink" Target="https://www.caixa.gov.br/Downloads/sinapi-cadernos-tecnicos/SINAPI-CT-LASTRO.pdf" TargetMode="External"/><Relationship Id="rId6961" Type="http://schemas.openxmlformats.org/officeDocument/2006/relationships/hyperlink" Target="https://www.caixa.gov.br/Downloads/sinapi-cadernos-tecnicos/SINAPI-CT-LASTRO.pdf" TargetMode="External"/><Relationship Id="rId6962" Type="http://schemas.openxmlformats.org/officeDocument/2006/relationships/hyperlink" Target="https://www.caixa.gov.br/Downloads/sinapi-cadernos-tecnicos/SINAPI-CT-LASTRO.pdf" TargetMode="External"/><Relationship Id="rId6963" Type="http://schemas.openxmlformats.org/officeDocument/2006/relationships/hyperlink" Target="https://www.caixa.gov.br/Downloads/sinapi-cadernos-tecnicos/SINAPI-CT-LASTRO.pdf" TargetMode="External"/><Relationship Id="rId6964" Type="http://schemas.openxmlformats.org/officeDocument/2006/relationships/hyperlink" Target="https://www.caixa.gov.br/Downloads/sinapi-cadernos-tecnicos/SINAPI-CT-LASTRO.pdf" TargetMode="External"/><Relationship Id="rId6965" Type="http://schemas.openxmlformats.org/officeDocument/2006/relationships/hyperlink" Target="https://www.caixa.gov.br/Downloads/sinapi-cadernos-tecnicos/SINAPI-CT-LASTRO.pdf" TargetMode="External"/><Relationship Id="rId6966" Type="http://schemas.openxmlformats.org/officeDocument/2006/relationships/hyperlink" Target="https://www.caixa.gov.br/Downloads/sinapi-cadernos-tecnicos/SINAPI-CT-LASTRO.pdf" TargetMode="External"/><Relationship Id="rId6967" Type="http://schemas.openxmlformats.org/officeDocument/2006/relationships/hyperlink" Target="https://www.caixa.gov.br/Downloads/sinapi-cadernos-tecnicos/SINAPI-CT-LASTRO.pdf" TargetMode="External"/><Relationship Id="rId6968" Type="http://schemas.openxmlformats.org/officeDocument/2006/relationships/hyperlink" Target="https://www.caixa.gov.br/Downloads/sinapi-cadernos-tecnicos/SINAPI-CT-LIGACOES-PREDIAIS-DE-AGUA-E-ESGOTO.pdf" TargetMode="External"/><Relationship Id="rId6969" Type="http://schemas.openxmlformats.org/officeDocument/2006/relationships/hyperlink" Target="https://www.caixa.gov.br/Downloads/sinapi-cadernos-tecnicos/SINAPI-CT-LIGACOES-PREDIAIS-DE-AGUA-E-ESGOTO.pdf" TargetMode="External"/><Relationship Id="rId6970" Type="http://schemas.openxmlformats.org/officeDocument/2006/relationships/hyperlink" Target="https://www.caixa.gov.br/Downloads/sinapi-cadernos-tecnicos/SINAPI-CT-LIGACOES-PREDIAIS-DE-AGUA-E-ESGOTO.pdf" TargetMode="External"/><Relationship Id="rId6971" Type="http://schemas.openxmlformats.org/officeDocument/2006/relationships/hyperlink" Target="https://www.caixa.gov.br/Downloads/sinapi-cadernos-tecnicos/SINAPI-CT-LIGACOES-PREDIAIS-DE-AGUA-E-ESGOTO.pdf" TargetMode="External"/><Relationship Id="rId6972" Type="http://schemas.openxmlformats.org/officeDocument/2006/relationships/hyperlink" Target="https://www.caixa.gov.br/Downloads/sinapi-cadernos-tecnicos/SINAPI-CT-LIGACOES-PREDIAIS-DE-AGUA-E-ESGOTO.pdf" TargetMode="External"/><Relationship Id="rId6973" Type="http://schemas.openxmlformats.org/officeDocument/2006/relationships/hyperlink" Target="https://www.caixa.gov.br/Downloads/sinapi-cadernos-tecnicos/SINAPI-CT-LIGACOES-PREDIAIS-DE-AGUA-E-ESGOTO.pdf" TargetMode="External"/><Relationship Id="rId6974" Type="http://schemas.openxmlformats.org/officeDocument/2006/relationships/hyperlink" Target="https://www.caixa.gov.br/Downloads/sinapi-cadernos-tecnicos/SINAPI-CT-LIGACOES-PREDIAIS-DE-AGUA-E-ESGOTO.pdf" TargetMode="External"/><Relationship Id="rId6975" Type="http://schemas.openxmlformats.org/officeDocument/2006/relationships/hyperlink" Target="https://www.caixa.gov.br/Downloads/sinapi-cadernos-tecnicos/SINAPI-CT-LIGACOES-PREDIAIS-DE-AGUA-E-ESGOTO.pdf" TargetMode="External"/><Relationship Id="rId6976" Type="http://schemas.openxmlformats.org/officeDocument/2006/relationships/hyperlink" Target="https://www.caixa.gov.br/Downloads/sinapi-cadernos-tecnicos/SINAPI-CT-LIGACOES-PREDIAIS-DE-AGUA-E-ESGOTO.pdf" TargetMode="External"/><Relationship Id="rId6977" Type="http://schemas.openxmlformats.org/officeDocument/2006/relationships/hyperlink" Target="https://www.caixa.gov.br/Downloads/sinapi-cadernos-tecnicos/SINAPI-CT-LIGACOES-PREDIAIS-DE-AGUA-E-ESGOTO.pdf" TargetMode="External"/><Relationship Id="rId6978" Type="http://schemas.openxmlformats.org/officeDocument/2006/relationships/hyperlink" Target="https://www.caixa.gov.br/Downloads/sinapi-cadernos-tecnicos/SINAPI-CT-LIGACOES-PREDIAIS-DE-AGUA-E-ESGOTO.pdf" TargetMode="External"/><Relationship Id="rId6979" Type="http://schemas.openxmlformats.org/officeDocument/2006/relationships/hyperlink" Target="https://www.caixa.gov.br/Downloads/sinapi-cadernos-tecnicos/SINAPI-CT-LIGACOES-PREDIAIS-DE-AGUA-E-ESGOTO.pdf" TargetMode="External"/><Relationship Id="rId6980" Type="http://schemas.openxmlformats.org/officeDocument/2006/relationships/hyperlink" Target="https://www.caixa.gov.br/Downloads/sinapi-cadernos-tecnicos/SINAPI-CT-LIGACOES-PREDIAIS-DE-AGUA-E-ESGOTO.pdf" TargetMode="External"/><Relationship Id="rId6981" Type="http://schemas.openxmlformats.org/officeDocument/2006/relationships/hyperlink" Target="https://www.caixa.gov.br/Downloads/sinapi-cadernos-tecnicos/SINAPI-CT-LIGACOES-PREDIAIS-DE-AGUA-E-ESGOTO.pdf" TargetMode="External"/><Relationship Id="rId6982" Type="http://schemas.openxmlformats.org/officeDocument/2006/relationships/hyperlink" Target="https://www.caixa.gov.br/Downloads/sinapi-cadernos-tecnicos/SINAPI-CT-LIGACOES-PREDIAIS-DE-AGUA-E-ESGOTO.pdf" TargetMode="External"/><Relationship Id="rId6983" Type="http://schemas.openxmlformats.org/officeDocument/2006/relationships/hyperlink" Target="https://www.caixa.gov.br/Downloads/sinapi-cadernos-tecnicos/SINAPI-CT-LIGACOES-PREDIAIS-DE-AGUA-E-ESGOTO.pdf" TargetMode="External"/><Relationship Id="rId6984" Type="http://schemas.openxmlformats.org/officeDocument/2006/relationships/hyperlink" Target="https://www.caixa.gov.br/Downloads/sinapi-cadernos-tecnicos/SINAPI-CT-LIGACOES-PREDIAIS-DE-AGUA-E-ESGOTO.pdf" TargetMode="External"/><Relationship Id="rId6985" Type="http://schemas.openxmlformats.org/officeDocument/2006/relationships/hyperlink" Target="https://www.caixa.gov.br/Downloads/sinapi-cadernos-tecnicos/SINAPI-CT-LIGACOES-PREDIAIS-DE-AGUA-E-ESGOTO.pdf" TargetMode="External"/><Relationship Id="rId6986" Type="http://schemas.openxmlformats.org/officeDocument/2006/relationships/hyperlink" Target="https://www.caixa.gov.br/Downloads/sinapi-cadernos-tecnicos/SINAPI-CT-LIGACOES-PREDIAIS-DE-AGUA-E-ESGOTO.pdf" TargetMode="External"/><Relationship Id="rId6987" Type="http://schemas.openxmlformats.org/officeDocument/2006/relationships/hyperlink" Target="https://www.caixa.gov.br/Downloads/sinapi-cadernos-tecnicos/SINAPI-CT-LIGACOES-PREDIAIS-DE-AGUA-E-ESGOTO.pdf" TargetMode="External"/><Relationship Id="rId6988" Type="http://schemas.openxmlformats.org/officeDocument/2006/relationships/hyperlink" Target="https://www.caixa.gov.br/Downloads/sinapi-cadernos-tecnicos/SINAPI-CT-LIGACOES-PREDIAIS-DE-AGUA-E-ESGOTO.pdf" TargetMode="External"/><Relationship Id="rId6989" Type="http://schemas.openxmlformats.org/officeDocument/2006/relationships/hyperlink" Target="https://www.caixa.gov.br/Downloads/sinapi-cadernos-tecnicos/SINAPI-CT-LIGACOES-PREDIAIS-DE-AGUA-E-ESGOTO.pdf" TargetMode="External"/><Relationship Id="rId6990" Type="http://schemas.openxmlformats.org/officeDocument/2006/relationships/hyperlink" Target="https://www.caixa.gov.br/Downloads/sinapi-cadernos-tecnicos/SINAPI-CT-LIGACOES-PREDIAIS-DE-AGUA-E-ESGOTO.pdf" TargetMode="External"/><Relationship Id="rId6991" Type="http://schemas.openxmlformats.org/officeDocument/2006/relationships/hyperlink" Target="https://www.caixa.gov.br/Downloads/sinapi-cadernos-tecnicos/SINAPI-CT-LIGACOES-PREDIAIS-DE-AGUA-E-ESGOTO.pdf" TargetMode="External"/><Relationship Id="rId6992" Type="http://schemas.openxmlformats.org/officeDocument/2006/relationships/hyperlink" Target="https://www.caixa.gov.br/Downloads/sinapi-cadernos-tecnicos/SINAPI-CT-LIGACOES-PREDIAIS-DE-AGUA-E-ESGOTO.pdf" TargetMode="External"/><Relationship Id="rId6993" Type="http://schemas.openxmlformats.org/officeDocument/2006/relationships/hyperlink" Target="https://www.caixa.gov.br/Downloads/sinapi-cadernos-tecnicos/SINAPI-CT-LIGACOES-PREDIAIS-DE-AGUA-E-ESGOTO.pdf" TargetMode="External"/><Relationship Id="rId6994" Type="http://schemas.openxmlformats.org/officeDocument/2006/relationships/hyperlink" Target="https://www.caixa.gov.br/Downloads/sinapi-cadernos-tecnicos/SINAPI-CT-LIGACOES-PREDIAIS-DE-AGUA-E-ESGOTO.pdf" TargetMode="External"/><Relationship Id="rId6995" Type="http://schemas.openxmlformats.org/officeDocument/2006/relationships/hyperlink" Target="https://www.caixa.gov.br/Downloads/sinapi-cadernos-tecnicos/SINAPI-CT-LIGACOES-PREDIAIS-DE-AGUA-E-ESGOTO.pdf" TargetMode="External"/><Relationship Id="rId6996" Type="http://schemas.openxmlformats.org/officeDocument/2006/relationships/hyperlink" Target="https://www.caixa.gov.br/Downloads/sinapi-cadernos-tecnicos/SINAPI-CT-LIGACOES-PREDIAIS-DE-AGUA-E-ESGOTO.pdf" TargetMode="External"/><Relationship Id="rId6997" Type="http://schemas.openxmlformats.org/officeDocument/2006/relationships/hyperlink" Target="https://www.caixa.gov.br/Downloads/sinapi-cadernos-tecnicos/SINAPI-CT-LIGACOES-PREDIAIS-DE-AGUA-E-ESGOTO.pdf" TargetMode="External"/><Relationship Id="rId6998" Type="http://schemas.openxmlformats.org/officeDocument/2006/relationships/hyperlink" Target="https://www.caixa.gov.br/Downloads/sinapi-cadernos-tecnicos/SINAPI-CT-LIGACOES-PREDIAIS-DE-AGUA-E-ESGOTO.pdf" TargetMode="External"/><Relationship Id="rId6999" Type="http://schemas.openxmlformats.org/officeDocument/2006/relationships/hyperlink" Target="https://www.caixa.gov.br/Downloads/sinapi-cadernos-tecnicos/SINAPI-CT-LIGACOES-PREDIAIS-DE-AGUA-E-ESGOTO.pdf" TargetMode="External"/><Relationship Id="rId7000" Type="http://schemas.openxmlformats.org/officeDocument/2006/relationships/hyperlink" Target="https://www.caixa.gov.br/Downloads/sinapi-cadernos-tecnicos/SINAPI-CT-LIGACOES-PREDIAIS-DE-AGUA-E-ESGOTO.pdf" TargetMode="External"/><Relationship Id="rId7001" Type="http://schemas.openxmlformats.org/officeDocument/2006/relationships/hyperlink" Target="https://www.caixa.gov.br/Downloads/sinapi-cadernos-tecnicos/SINAPI-CT-LIGACOES-PREDIAIS-DE-AGUA-E-ESGOTO.pdf" TargetMode="External"/><Relationship Id="rId7002" Type="http://schemas.openxmlformats.org/officeDocument/2006/relationships/hyperlink" Target="https://www.caixa.gov.br/Downloads/sinapi-cadernos-tecnicos/SINAPI-CT-LIGACOES-PREDIAIS-DE-AGUA-E-ESGOTO.pdf" TargetMode="External"/><Relationship Id="rId7003" Type="http://schemas.openxmlformats.org/officeDocument/2006/relationships/hyperlink" Target="https://www.caixa.gov.br/Downloads/sinapi-cadernos-tecnicos/SINAPI-CT-LIGACOES-PREDIAIS-DE-AGUA-E-ESGOTO.pdf" TargetMode="External"/><Relationship Id="rId7004" Type="http://schemas.openxmlformats.org/officeDocument/2006/relationships/hyperlink" Target="https://www.caixa.gov.br/Downloads/sinapi-cadernos-tecnicos/SINAPI-CT-LIGACOES-PREDIAIS-DE-AGUA-E-ESGOTO.pdf" TargetMode="External"/><Relationship Id="rId7005" Type="http://schemas.openxmlformats.org/officeDocument/2006/relationships/hyperlink" Target="https://www.caixa.gov.br/Downloads/sinapi-cadernos-tecnicos/SINAPI-CT-LIGACOES-PREDIAIS-DE-AGUA-E-ESGOTO.pdf" TargetMode="External"/><Relationship Id="rId7006" Type="http://schemas.openxmlformats.org/officeDocument/2006/relationships/hyperlink" Target="https://www.caixa.gov.br/Downloads/sinapi-cadernos-tecnicos/SINAPI-CT-LIGACOES-PREDIAIS-DE-AGUA-E-ESGOTO.pdf" TargetMode="External"/><Relationship Id="rId7007" Type="http://schemas.openxmlformats.org/officeDocument/2006/relationships/hyperlink" Target="https://www.caixa.gov.br/Downloads/sinapi-cadernos-tecnicos/SINAPI-CT-LIGACOES-PREDIAIS-DE-AGUA-E-ESGOTO.pdf" TargetMode="External"/><Relationship Id="rId7008" Type="http://schemas.openxmlformats.org/officeDocument/2006/relationships/hyperlink" Target="https://www.caixa.gov.br/Downloads/sinapi-cadernos-tecnicos/SINAPI-CT-LIGACOES-PREDIAIS-DE-AGUA-E-ESGOTO.pdf" TargetMode="External"/><Relationship Id="rId7009" Type="http://schemas.openxmlformats.org/officeDocument/2006/relationships/hyperlink" Target="https://www.caixa.gov.br/Downloads/sinapi-cadernos-tecnicos/SINAPI-CT-LIGACOES-PREDIAIS-DE-AGUA-E-ESGOTO.pdf" TargetMode="External"/><Relationship Id="rId7010" Type="http://schemas.openxmlformats.org/officeDocument/2006/relationships/hyperlink" Target="https://www.caixa.gov.br/Downloads/sinapi-cadernos-tecnicos/SINAPI-CT-LIGACOES-PREDIAIS-DE-AGUA-E-ESGOTO.pdf" TargetMode="External"/><Relationship Id="rId7011" Type="http://schemas.openxmlformats.org/officeDocument/2006/relationships/hyperlink" Target="https://www.caixa.gov.br/Downloads/sinapi-cadernos-tecnicos/SINAPI-CT-LIGACOES-PREDIAIS-DE-AGUA-E-ESGOTO.pdf" TargetMode="External"/><Relationship Id="rId7012" Type="http://schemas.openxmlformats.org/officeDocument/2006/relationships/hyperlink" Target="https://www.caixa.gov.br/Downloads/sinapi-cadernos-tecnicos/SINAPI-CT-LIGACOES-PREDIAIS-DE-AGUA-E-ESGOTO.pdf" TargetMode="External"/><Relationship Id="rId7013" Type="http://schemas.openxmlformats.org/officeDocument/2006/relationships/hyperlink" Target="https://www.caixa.gov.br/Downloads/sinapi-cadernos-tecnicos/SINAPI-CT-LIMPEZA-DE-OBRA.pdf" TargetMode="External"/><Relationship Id="rId7014" Type="http://schemas.openxmlformats.org/officeDocument/2006/relationships/hyperlink" Target="https://www.caixa.gov.br/Downloads/sinapi-cadernos-tecnicos/SINAPI-CT-LIMPEZA-DE-OBRA.pdf" TargetMode="External"/><Relationship Id="rId7015" Type="http://schemas.openxmlformats.org/officeDocument/2006/relationships/hyperlink" Target="https://www.caixa.gov.br/Downloads/sinapi-cadernos-tecnicos/SINAPI-CT-LIMPEZA-DE-OBRA.pdf" TargetMode="External"/><Relationship Id="rId7016" Type="http://schemas.openxmlformats.org/officeDocument/2006/relationships/hyperlink" Target="https://www.caixa.gov.br/Downloads/sinapi-cadernos-tecnicos/SINAPI-CT-LIMPEZA-DE-OBRA.pdf" TargetMode="External"/><Relationship Id="rId7017" Type="http://schemas.openxmlformats.org/officeDocument/2006/relationships/hyperlink" Target="https://www.caixa.gov.br/Downloads/sinapi-cadernos-tecnicos/SINAPI-CT-LIMPEZA-DE-OBRA.pdf" TargetMode="External"/><Relationship Id="rId7018" Type="http://schemas.openxmlformats.org/officeDocument/2006/relationships/hyperlink" Target="https://www.caixa.gov.br/Downloads/sinapi-cadernos-tecnicos/SINAPI-CT-LIMPEZA-DE-OBRA.pdf" TargetMode="External"/><Relationship Id="rId7019" Type="http://schemas.openxmlformats.org/officeDocument/2006/relationships/hyperlink" Target="https://www.caixa.gov.br/Downloads/sinapi-cadernos-tecnicos/SINAPI-CT-LIMPEZA-DE-OBRA.pdf" TargetMode="External"/><Relationship Id="rId7020" Type="http://schemas.openxmlformats.org/officeDocument/2006/relationships/hyperlink" Target="https://www.caixa.gov.br/Downloads/sinapi-cadernos-tecnicos/SINAPI-CT-LIMPEZA-DE-OBRA.pdf" TargetMode="External"/><Relationship Id="rId7021" Type="http://schemas.openxmlformats.org/officeDocument/2006/relationships/hyperlink" Target="https://www.caixa.gov.br/Downloads/sinapi-cadernos-tecnicos/SINAPI-CT-LIMPEZA-DE-OBRA.pdf" TargetMode="External"/><Relationship Id="rId7022" Type="http://schemas.openxmlformats.org/officeDocument/2006/relationships/hyperlink" Target="https://www.caixa.gov.br/Downloads/sinapi-cadernos-tecnicos/SINAPI-CT-LIMPEZA-DE-OBRA.pdf" TargetMode="External"/><Relationship Id="rId7023" Type="http://schemas.openxmlformats.org/officeDocument/2006/relationships/hyperlink" Target="https://www.caixa.gov.br/Downloads/sinapi-cadernos-tecnicos/SINAPI-CT-LIMPEZA-DE-OBRA.pdf" TargetMode="External"/><Relationship Id="rId7024" Type="http://schemas.openxmlformats.org/officeDocument/2006/relationships/hyperlink" Target="https://www.caixa.gov.br/Downloads/sinapi-cadernos-tecnicos/SINAPI-CT-LIMPEZA-DE-OBRA.pdf" TargetMode="External"/><Relationship Id="rId7025" Type="http://schemas.openxmlformats.org/officeDocument/2006/relationships/hyperlink" Target="https://www.caixa.gov.br/Downloads/sinapi-cadernos-tecnicos/SINAPI-CT-LIMPEZA-DE-OBRA.pdf" TargetMode="External"/><Relationship Id="rId7026" Type="http://schemas.openxmlformats.org/officeDocument/2006/relationships/hyperlink" Target="https://www.caixa.gov.br/Downloads/sinapi-cadernos-tecnicos/SINAPI-CT-LIMPEZA-DE-OBRA.pdf" TargetMode="External"/><Relationship Id="rId7027" Type="http://schemas.openxmlformats.org/officeDocument/2006/relationships/hyperlink" Target="https://www.caixa.gov.br/Downloads/sinapi-cadernos-tecnicos/SINAPI-CT-LIMPEZA-DE-OBRA.pdf" TargetMode="External"/><Relationship Id="rId7028" Type="http://schemas.openxmlformats.org/officeDocument/2006/relationships/hyperlink" Target="https://www.caixa.gov.br/Downloads/sinapi-cadernos-tecnicos/SINAPI-CT-LIMPEZA-DE-OBRA.pdf" TargetMode="External"/><Relationship Id="rId7029" Type="http://schemas.openxmlformats.org/officeDocument/2006/relationships/hyperlink" Target="https://www.caixa.gov.br/Downloads/sinapi-cadernos-tecnicos/SINAPI-CT-LIMPEZA-DE-OBRA.pdf" TargetMode="External"/><Relationship Id="rId7030" Type="http://schemas.openxmlformats.org/officeDocument/2006/relationships/hyperlink" Target="https://www.caixa.gov.br/Downloads/sinapi-cadernos-tecnicos/SINAPI-CT-LIMPEZA-DE-OBRA.pdf" TargetMode="External"/><Relationship Id="rId7031" Type="http://schemas.openxmlformats.org/officeDocument/2006/relationships/hyperlink" Target="https://www.caixa.gov.br/Downloads/sinapi-cadernos-tecnicos/SINAPI-CT-LIMPEZA-DE-OBRA.pdf" TargetMode="External"/><Relationship Id="rId7032" Type="http://schemas.openxmlformats.org/officeDocument/2006/relationships/hyperlink" Target="https://www.caixa.gov.br/Downloads/sinapi-cadernos-tecnicos/SINAPI-CT-LIMPEZA-DE-OBRA.pdf" TargetMode="External"/><Relationship Id="rId7033" Type="http://schemas.openxmlformats.org/officeDocument/2006/relationships/hyperlink" Target="https://www.caixa.gov.br/Downloads/sinapi-cadernos-tecnicos/SINAPI-CT-LIMPEZA-DE-OBRA.pdf" TargetMode="External"/><Relationship Id="rId7034" Type="http://schemas.openxmlformats.org/officeDocument/2006/relationships/hyperlink" Target="https://www.caixa.gov.br/Downloads/sinapi-cadernos-tecnicos/SINAPI-CT-LIMPEZA-DE-OBRA.pdf" TargetMode="External"/><Relationship Id="rId7035" Type="http://schemas.openxmlformats.org/officeDocument/2006/relationships/hyperlink" Target="https://www.caixa.gov.br/Downloads/sinapi-cadernos-tecnicos/SINAPI-CT-LIMPEZA-DE-OBRA.pdf" TargetMode="External"/><Relationship Id="rId7036" Type="http://schemas.openxmlformats.org/officeDocument/2006/relationships/hyperlink" Target="https://www.caixa.gov.br/Downloads/sinapi-cadernos-tecnicos/SINAPI-CT-LIMPEZA-DE-OBRA.pdf" TargetMode="External"/><Relationship Id="rId7037" Type="http://schemas.openxmlformats.org/officeDocument/2006/relationships/hyperlink" Target="https://www.caixa.gov.br/Downloads/sinapi-cadernos-tecnicos/SINAPI-CT-LIMPEZA-DE-OBRA.pdf" TargetMode="External"/><Relationship Id="rId7038" Type="http://schemas.openxmlformats.org/officeDocument/2006/relationships/hyperlink" Target="https://www.caixa.gov.br/Downloads/sinapi-cadernos-tecnicos/SINAPI-CT-LIMPEZA-DE-OBRA.pdf" TargetMode="External"/><Relationship Id="rId7039" Type="http://schemas.openxmlformats.org/officeDocument/2006/relationships/hyperlink" Target="https://www.caixa.gov.br/Downloads/sinapi-cadernos-tecnicos/SINAPI-CT-LIMPEZA-DE-OBRA.pdf" TargetMode="External"/><Relationship Id="rId7040" Type="http://schemas.openxmlformats.org/officeDocument/2006/relationships/hyperlink" Target="https://www.caixa.gov.br/Downloads/sinapi-cadernos-tecnicos/SINAPI-CT-LIMPEZA-DE-OBRA.pdf" TargetMode="External"/><Relationship Id="rId7041" Type="http://schemas.openxmlformats.org/officeDocument/2006/relationships/hyperlink" Target="https://www.caixa.gov.br/Downloads/sinapi-metodologia/Livro_SINAPI_Calculos_Parametros.pdf" TargetMode="External"/><Relationship Id="rId7042" Type="http://schemas.openxmlformats.org/officeDocument/2006/relationships/hyperlink" Target="https://www.caixa.gov.br/Downloads/sinapi-metodologia/Livro_SINAPI_Calculos_Parametros.pdf" TargetMode="External"/><Relationship Id="rId7043" Type="http://schemas.openxmlformats.org/officeDocument/2006/relationships/hyperlink" Target="https://www.caixa.gov.br/Downloads/sinapi-metodologia/Livro_SINAPI_Calculos_Parametros.pdf" TargetMode="External"/><Relationship Id="rId7044" Type="http://schemas.openxmlformats.org/officeDocument/2006/relationships/hyperlink" Target="https://www.caixa.gov.br/Downloads/sinapi-metodologia/Livro_SINAPI_Calculos_Parametros.pdf" TargetMode="External"/><Relationship Id="rId7045" Type="http://schemas.openxmlformats.org/officeDocument/2006/relationships/hyperlink" Target="https://www.caixa.gov.br/Downloads/sinapi-metodologia/Livro_SINAPI_Calculos_Parametros.pdf" TargetMode="External"/><Relationship Id="rId7046" Type="http://schemas.openxmlformats.org/officeDocument/2006/relationships/hyperlink" Target="https://www.caixa.gov.br/Downloads/sinapi-metodologia/Livro_SINAPI_Calculos_Parametros.pdf" TargetMode="External"/><Relationship Id="rId7047" Type="http://schemas.openxmlformats.org/officeDocument/2006/relationships/hyperlink" Target="https://www.caixa.gov.br/Downloads/sinapi-metodologia/Livro_SINAPI_Calculos_Parametros.pdf" TargetMode="External"/><Relationship Id="rId7048" Type="http://schemas.openxmlformats.org/officeDocument/2006/relationships/hyperlink" Target="https://www.caixa.gov.br/Downloads/sinapi-metodologia/Livro_SINAPI_Calculos_Parametros.pdf" TargetMode="External"/><Relationship Id="rId7049" Type="http://schemas.openxmlformats.org/officeDocument/2006/relationships/hyperlink" Target="https://www.caixa.gov.br/Downloads/sinapi-metodologia/Livro_SINAPI_Calculos_Parametros.pdf" TargetMode="External"/><Relationship Id="rId7050" Type="http://schemas.openxmlformats.org/officeDocument/2006/relationships/hyperlink" Target="https://www.caixa.gov.br/Downloads/sinapi-metodologia/Livro_SINAPI_Calculos_Parametros.pdf" TargetMode="External"/><Relationship Id="rId7051" Type="http://schemas.openxmlformats.org/officeDocument/2006/relationships/hyperlink" Target="https://www.caixa.gov.br/Downloads/sinapi-metodologia/Livro_SINAPI_Calculos_Parametros.pdf" TargetMode="External"/><Relationship Id="rId7052" Type="http://schemas.openxmlformats.org/officeDocument/2006/relationships/hyperlink" Target="https://www.caixa.gov.br/Downloads/sinapi-metodologia/Livro_SINAPI_Calculos_Parametros.pdf" TargetMode="External"/><Relationship Id="rId7053" Type="http://schemas.openxmlformats.org/officeDocument/2006/relationships/hyperlink" Target="https://www.caixa.gov.br/Downloads/sinapi-metodologia/Livro_SINAPI_Calculos_Parametros.pdf" TargetMode="External"/><Relationship Id="rId7054" Type="http://schemas.openxmlformats.org/officeDocument/2006/relationships/hyperlink" Target="https://www.caixa.gov.br/Downloads/sinapi-metodologia/Livro_SINAPI_Calculos_Parametros.pdf" TargetMode="External"/><Relationship Id="rId7055" Type="http://schemas.openxmlformats.org/officeDocument/2006/relationships/hyperlink" Target="https://www.caixa.gov.br/Downloads/sinapi-metodologia/Livro_SINAPI_Calculos_Parametros.pdf" TargetMode="External"/><Relationship Id="rId7056" Type="http://schemas.openxmlformats.org/officeDocument/2006/relationships/hyperlink" Target="https://www.caixa.gov.br/Downloads/sinapi-metodologia/Livro_SINAPI_Calculos_Parametros.pdf" TargetMode="External"/><Relationship Id="rId7057" Type="http://schemas.openxmlformats.org/officeDocument/2006/relationships/hyperlink" Target="https://www.caixa.gov.br/Downloads/sinapi-metodologia/Livro_SINAPI_Calculos_Parametros.pdf" TargetMode="External"/><Relationship Id="rId7058" Type="http://schemas.openxmlformats.org/officeDocument/2006/relationships/hyperlink" Target="https://www.caixa.gov.br/Downloads/sinapi-metodologia/Livro_SINAPI_Calculos_Parametros.pdf" TargetMode="External"/><Relationship Id="rId7059" Type="http://schemas.openxmlformats.org/officeDocument/2006/relationships/hyperlink" Target="https://www.caixa.gov.br/Downloads/sinapi-metodologia/Livro_SINAPI_Calculos_Parametros.pdf" TargetMode="External"/><Relationship Id="rId7060" Type="http://schemas.openxmlformats.org/officeDocument/2006/relationships/hyperlink" Target="https://www.caixa.gov.br/Downloads/sinapi-metodologia/Livro_SINAPI_Calculos_Parametros.pdf" TargetMode="External"/><Relationship Id="rId7061" Type="http://schemas.openxmlformats.org/officeDocument/2006/relationships/hyperlink" Target="https://www.caixa.gov.br/Downloads/sinapi-metodologia/Livro_SINAPI_Calculos_Parametros.pdf" TargetMode="External"/><Relationship Id="rId7062" Type="http://schemas.openxmlformats.org/officeDocument/2006/relationships/hyperlink" Target="https://www.caixa.gov.br/Downloads/sinapi-metodologia/Livro_SINAPI_Calculos_Parametros.pdf" TargetMode="External"/><Relationship Id="rId7063" Type="http://schemas.openxmlformats.org/officeDocument/2006/relationships/hyperlink" Target="https://www.caixa.gov.br/Downloads/sinapi-metodologia/Livro_SINAPI_Calculos_Parametros.pdf" TargetMode="External"/><Relationship Id="rId7064" Type="http://schemas.openxmlformats.org/officeDocument/2006/relationships/hyperlink" Target="https://www.caixa.gov.br/Downloads/sinapi-metodologia/Livro_SINAPI_Calculos_Parametros.pdf" TargetMode="External"/><Relationship Id="rId7065" Type="http://schemas.openxmlformats.org/officeDocument/2006/relationships/hyperlink" Target="https://www.caixa.gov.br/Downloads/sinapi-metodologia/Livro_SINAPI_Calculos_Parametros.pdf" TargetMode="External"/><Relationship Id="rId7066" Type="http://schemas.openxmlformats.org/officeDocument/2006/relationships/hyperlink" Target="https://www.caixa.gov.br/Downloads/sinapi-metodologia/Livro_SINAPI_Calculos_Parametros.pdf" TargetMode="External"/><Relationship Id="rId7067" Type="http://schemas.openxmlformats.org/officeDocument/2006/relationships/hyperlink" Target="https://www.caixa.gov.br/Downloads/sinapi-metodologia/Livro_SINAPI_Calculos_Parametros.pdf" TargetMode="External"/><Relationship Id="rId7068" Type="http://schemas.openxmlformats.org/officeDocument/2006/relationships/hyperlink" Target="https://www.caixa.gov.br/Downloads/sinapi-metodologia/Livro_SINAPI_Calculos_Parametros.pdf" TargetMode="External"/><Relationship Id="rId7069" Type="http://schemas.openxmlformats.org/officeDocument/2006/relationships/hyperlink" Target="https://www.caixa.gov.br/Downloads/sinapi-metodologia/Livro_SINAPI_Calculos_Parametros.pdf" TargetMode="External"/><Relationship Id="rId7070" Type="http://schemas.openxmlformats.org/officeDocument/2006/relationships/hyperlink" Target="https://www.caixa.gov.br/Downloads/sinapi-metodologia/Livro_SINAPI_Calculos_Parametros.pdf" TargetMode="External"/><Relationship Id="rId7071" Type="http://schemas.openxmlformats.org/officeDocument/2006/relationships/hyperlink" Target="https://www.caixa.gov.br/Downloads/sinapi-metodologia/Livro_SINAPI_Calculos_Parametros.pdf" TargetMode="External"/><Relationship Id="rId7072" Type="http://schemas.openxmlformats.org/officeDocument/2006/relationships/hyperlink" Target="https://www.caixa.gov.br/Downloads/sinapi-metodologia/Livro_SINAPI_Calculos_Parametros.pdf" TargetMode="External"/><Relationship Id="rId7073" Type="http://schemas.openxmlformats.org/officeDocument/2006/relationships/hyperlink" Target="https://www.caixa.gov.br/Downloads/sinapi-metodologia/Livro_SINAPI_Calculos_Parametros.pdf" TargetMode="External"/><Relationship Id="rId7074" Type="http://schemas.openxmlformats.org/officeDocument/2006/relationships/hyperlink" Target="https://www.caixa.gov.br/Downloads/sinapi-metodologia/Livro_SINAPI_Calculos_Parametros.pdf" TargetMode="External"/><Relationship Id="rId7075" Type="http://schemas.openxmlformats.org/officeDocument/2006/relationships/hyperlink" Target="https://www.caixa.gov.br/Downloads/sinapi-metodologia/Livro_SINAPI_Calculos_Parametros.pdf" TargetMode="External"/><Relationship Id="rId7076" Type="http://schemas.openxmlformats.org/officeDocument/2006/relationships/hyperlink" Target="https://www.caixa.gov.br/Downloads/sinapi-metodologia/Livro_SINAPI_Calculos_Parametros.pdf" TargetMode="External"/><Relationship Id="rId7077" Type="http://schemas.openxmlformats.org/officeDocument/2006/relationships/hyperlink" Target="https://www.caixa.gov.br/Downloads/sinapi-metodologia/Livro_SINAPI_Calculos_Parametros.pdf" TargetMode="External"/><Relationship Id="rId7078" Type="http://schemas.openxmlformats.org/officeDocument/2006/relationships/hyperlink" Target="https://www.caixa.gov.br/Downloads/sinapi-metodologia/Livro_SINAPI_Calculos_Parametros.pdf" TargetMode="External"/><Relationship Id="rId7079" Type="http://schemas.openxmlformats.org/officeDocument/2006/relationships/hyperlink" Target="https://www.caixa.gov.br/Downloads/sinapi-metodologia/Livro_SINAPI_Calculos_Parametros.pdf" TargetMode="External"/><Relationship Id="rId7080" Type="http://schemas.openxmlformats.org/officeDocument/2006/relationships/hyperlink" Target="https://www.caixa.gov.br/Downloads/sinapi-metodologia/Livro_SINAPI_Calculos_Parametros.pdf" TargetMode="External"/><Relationship Id="rId7081"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metodologia/Livro_SINAPI_Calculos_Parametros.pdf" TargetMode="External"/><Relationship Id="rId7083" Type="http://schemas.openxmlformats.org/officeDocument/2006/relationships/hyperlink" Target="https://www.caixa.gov.br/Downloads/sinapi-metodologia/Livro_SINAPI_Calculos_Parametros.pdf" TargetMode="External"/><Relationship Id="rId7084" Type="http://schemas.openxmlformats.org/officeDocument/2006/relationships/hyperlink" Target="https://www.caixa.gov.br/Downloads/sinapi-metodologia/Livro_SINAPI_Calculos_Parametros.pdf" TargetMode="External"/><Relationship Id="rId7085" Type="http://schemas.openxmlformats.org/officeDocument/2006/relationships/hyperlink" Target="https://www.caixa.gov.br/Downloads/sinapi-metodologia/Livro_SINAPI_Calculos_Parametros.pdf" TargetMode="External"/><Relationship Id="rId7086" Type="http://schemas.openxmlformats.org/officeDocument/2006/relationships/hyperlink" Target="https://www.caixa.gov.br/Downloads/sinapi-metodologia/Livro_SINAPI_Calculos_Parametros.pdf" TargetMode="External"/><Relationship Id="rId7087" Type="http://schemas.openxmlformats.org/officeDocument/2006/relationships/hyperlink" Target="https://www.caixa.gov.br/Downloads/sinapi-metodologia/Livro_SINAPI_Calculos_Parametros.pdf" TargetMode="External"/><Relationship Id="rId7088" Type="http://schemas.openxmlformats.org/officeDocument/2006/relationships/hyperlink" Target="https://www.caixa.gov.br/Downloads/sinapi-metodologia/Livro_SINAPI_Calculos_Parametros.pdf" TargetMode="External"/><Relationship Id="rId7089" Type="http://schemas.openxmlformats.org/officeDocument/2006/relationships/hyperlink" Target="https://www.caixa.gov.br/Downloads/sinapi-metodologia/Livro_SINAPI_Calculos_Parametros.pdf" TargetMode="External"/><Relationship Id="rId7090" Type="http://schemas.openxmlformats.org/officeDocument/2006/relationships/hyperlink" Target="https://www.caixa.gov.br/Downloads/sinapi-metodologia/Livro_SINAPI_Calculos_Parametros.pdf" TargetMode="External"/><Relationship Id="rId7091" Type="http://schemas.openxmlformats.org/officeDocument/2006/relationships/hyperlink" Target="https://www.caixa.gov.br/Downloads/sinapi-metodologia/Livro_SINAPI_Calculos_Parametros.pdf" TargetMode="External"/><Relationship Id="rId7092" Type="http://schemas.openxmlformats.org/officeDocument/2006/relationships/hyperlink" Target="https://www.caixa.gov.br/Downloads/sinapi-metodologia/Livro_SINAPI_Calculos_Parametros.pdf" TargetMode="External"/><Relationship Id="rId7093" Type="http://schemas.openxmlformats.org/officeDocument/2006/relationships/hyperlink" Target="https://www.caixa.gov.br/Downloads/sinapi-metodologia/Livro_SINAPI_Calculos_Parametros.pdf" TargetMode="External"/><Relationship Id="rId7094" Type="http://schemas.openxmlformats.org/officeDocument/2006/relationships/hyperlink" Target="https://www.caixa.gov.br/Downloads/sinapi-metodologia/Livro_SINAPI_Calculos_Parametros.pdf" TargetMode="External"/><Relationship Id="rId7095" Type="http://schemas.openxmlformats.org/officeDocument/2006/relationships/hyperlink" Target="https://www.caixa.gov.br/Downloads/sinapi-metodologia/Livro_SINAPI_Calculos_Parametros.pdf" TargetMode="External"/><Relationship Id="rId7096" Type="http://schemas.openxmlformats.org/officeDocument/2006/relationships/hyperlink" Target="https://www.caixa.gov.br/Downloads/sinapi-metodologia/Livro_SINAPI_Calculos_Parametros.pdf" TargetMode="External"/><Relationship Id="rId7097" Type="http://schemas.openxmlformats.org/officeDocument/2006/relationships/hyperlink" Target="https://www.caixa.gov.br/Downloads/sinapi-metodologia/Livro_SINAPI_Calculos_Parametros.pdf" TargetMode="External"/><Relationship Id="rId7098" Type="http://schemas.openxmlformats.org/officeDocument/2006/relationships/hyperlink" Target="https://www.caixa.gov.br/Downloads/sinapi-metodologia/Livro_SINAPI_Calculos_Parametros.pdf" TargetMode="External"/><Relationship Id="rId7099" Type="http://schemas.openxmlformats.org/officeDocument/2006/relationships/hyperlink" Target="https://www.caixa.gov.br/Downloads/sinapi-metodologia/Livro_SINAPI_Calculos_Parametros.pdf" TargetMode="External"/><Relationship Id="rId7100" Type="http://schemas.openxmlformats.org/officeDocument/2006/relationships/hyperlink" Target="https://www.caixa.gov.br/Downloads/sinapi-metodologia/Livro_SINAPI_Calculos_Parametros.pdf" TargetMode="External"/><Relationship Id="rId7101" Type="http://schemas.openxmlformats.org/officeDocument/2006/relationships/hyperlink" Target="https://www.caixa.gov.br/Downloads/sinapi-metodologia/Livro_SINAPI_Calculos_Parametros.pdf" TargetMode="External"/><Relationship Id="rId7102" Type="http://schemas.openxmlformats.org/officeDocument/2006/relationships/hyperlink" Target="https://www.caixa.gov.br/Downloads/sinapi-metodologia/Livro_SINAPI_Calculos_Parametros.pdf" TargetMode="External"/><Relationship Id="rId7103" Type="http://schemas.openxmlformats.org/officeDocument/2006/relationships/hyperlink" Target="https://www.caixa.gov.br/Downloads/sinapi-metodologia/Livro_SINAPI_Calculos_Parametros.pdf" TargetMode="External"/><Relationship Id="rId7104" Type="http://schemas.openxmlformats.org/officeDocument/2006/relationships/hyperlink" Target="https://www.caixa.gov.br/Downloads/sinapi-metodologia/Livro_SINAPI_Calculos_Parametros.pdf" TargetMode="External"/><Relationship Id="rId7105" Type="http://schemas.openxmlformats.org/officeDocument/2006/relationships/hyperlink" Target="https://www.caixa.gov.br/Downloads/sinapi-metodologia/Livro_SINAPI_Calculos_Parametros.pdf" TargetMode="External"/><Relationship Id="rId7106" Type="http://schemas.openxmlformats.org/officeDocument/2006/relationships/hyperlink" Target="https://www.caixa.gov.br/Downloads/sinapi-metodologia/Livro_SINAPI_Calculos_Parametros.pdf" TargetMode="External"/><Relationship Id="rId7107" Type="http://schemas.openxmlformats.org/officeDocument/2006/relationships/hyperlink" Target="https://www.caixa.gov.br/Downloads/sinapi-metodologia/Livro_SINAPI_Calculos_Parametros.pdf" TargetMode="External"/><Relationship Id="rId7108" Type="http://schemas.openxmlformats.org/officeDocument/2006/relationships/hyperlink" Target="https://www.caixa.gov.br/Downloads/sinapi-metodologia/Livro_SINAPI_Calculos_Parametros.pdf" TargetMode="External"/><Relationship Id="rId7109" Type="http://schemas.openxmlformats.org/officeDocument/2006/relationships/hyperlink" Target="https://www.caixa.gov.br/Downloads/sinapi-metodologia/Livro_SINAPI_Calculos_Parametros.pdf" TargetMode="External"/><Relationship Id="rId7110" Type="http://schemas.openxmlformats.org/officeDocument/2006/relationships/hyperlink" Target="https://www.caixa.gov.br/Downloads/sinapi-metodologia/Livro_SINAPI_Calculos_Parametros.pdf" TargetMode="External"/><Relationship Id="rId7111" Type="http://schemas.openxmlformats.org/officeDocument/2006/relationships/hyperlink" Target="https://www.caixa.gov.br/Downloads/sinapi-metodologia/Livro_SINAPI_Calculos_Parametros.pdf" TargetMode="External"/><Relationship Id="rId7112" Type="http://schemas.openxmlformats.org/officeDocument/2006/relationships/hyperlink" Target="https://www.caixa.gov.br/Downloads/sinapi-metodologia/Livro_SINAPI_Calculos_Parametros.pdf" TargetMode="External"/><Relationship Id="rId7113" Type="http://schemas.openxmlformats.org/officeDocument/2006/relationships/hyperlink" Target="https://www.caixa.gov.br/Downloads/sinapi-metodologia/Livro_SINAPI_Calculos_Parametros.pdf" TargetMode="External"/><Relationship Id="rId7114" Type="http://schemas.openxmlformats.org/officeDocument/2006/relationships/hyperlink" Target="https://www.caixa.gov.br/Downloads/sinapi-metodologia/Livro_SINAPI_Calculos_Parametros.pdf" TargetMode="External"/><Relationship Id="rId7115" Type="http://schemas.openxmlformats.org/officeDocument/2006/relationships/hyperlink" Target="https://www.caixa.gov.br/Downloads/sinapi-metodologia/Livro_SINAPI_Calculos_Parametros.pdf" TargetMode="External"/><Relationship Id="rId7116" Type="http://schemas.openxmlformats.org/officeDocument/2006/relationships/hyperlink" Target="https://www.caixa.gov.br/Downloads/sinapi-metodologia/Livro_SINAPI_Calculos_Parametros.pdf" TargetMode="External"/><Relationship Id="rId7117" Type="http://schemas.openxmlformats.org/officeDocument/2006/relationships/hyperlink" Target="https://www.caixa.gov.br/Downloads/sinapi-metodologia/Livro_SINAPI_Calculos_Parametros.pdf" TargetMode="External"/><Relationship Id="rId7118" Type="http://schemas.openxmlformats.org/officeDocument/2006/relationships/hyperlink" Target="https://www.caixa.gov.br/Downloads/sinapi-metodologia/Livro_SINAPI_Calculos_Parametros.pdf" TargetMode="External"/><Relationship Id="rId7119" Type="http://schemas.openxmlformats.org/officeDocument/2006/relationships/hyperlink" Target="https://www.caixa.gov.br/Downloads/sinapi-metodologia/Livro_SINAPI_Calculos_Parametros.pdf" TargetMode="External"/><Relationship Id="rId7120" Type="http://schemas.openxmlformats.org/officeDocument/2006/relationships/hyperlink" Target="https://www.caixa.gov.br/Downloads/sinapi-metodologia/Livro_SINAPI_Calculos_Parametros.pdf" TargetMode="External"/><Relationship Id="rId7121" Type="http://schemas.openxmlformats.org/officeDocument/2006/relationships/hyperlink" Target="https://www.caixa.gov.br/Downloads/sinapi-metodologia/Livro_SINAPI_Calculos_Parametros.pdf" TargetMode="External"/><Relationship Id="rId7122" Type="http://schemas.openxmlformats.org/officeDocument/2006/relationships/hyperlink" Target="https://www.caixa.gov.br/Downloads/sinapi-metodologia/Livro_SINAPI_Calculos_Parametros.pdf" TargetMode="External"/><Relationship Id="rId7123" Type="http://schemas.openxmlformats.org/officeDocument/2006/relationships/hyperlink" Target="https://www.caixa.gov.br/Downloads/sinapi-metodologia/Livro_SINAPI_Calculos_Parametros.pdf" TargetMode="External"/><Relationship Id="rId7124" Type="http://schemas.openxmlformats.org/officeDocument/2006/relationships/hyperlink" Target="https://www.caixa.gov.br/Downloads/sinapi-metodologia/Livro_SINAPI_Calculos_Parametros.pdf" TargetMode="External"/><Relationship Id="rId7125" Type="http://schemas.openxmlformats.org/officeDocument/2006/relationships/hyperlink" Target="https://www.caixa.gov.br/Downloads/sinapi-metodologia/Livro_SINAPI_Calculos_Parametros.pdf" TargetMode="External"/><Relationship Id="rId7126" Type="http://schemas.openxmlformats.org/officeDocument/2006/relationships/hyperlink" Target="https://www.caixa.gov.br/Downloads/sinapi-metodologia/Livro_SINAPI_Calculos_Parametros.pdf" TargetMode="External"/><Relationship Id="rId7127" Type="http://schemas.openxmlformats.org/officeDocument/2006/relationships/hyperlink" Target="https://www.caixa.gov.br/Downloads/sinapi-metodologia/Livro_SINAPI_Calculos_Parametros.pdf" TargetMode="External"/><Relationship Id="rId7128" Type="http://schemas.openxmlformats.org/officeDocument/2006/relationships/hyperlink" Target="https://www.caixa.gov.br/Downloads/sinapi-metodologia/Livro_SINAPI_Calculos_Parametros.pdf" TargetMode="External"/><Relationship Id="rId7129" Type="http://schemas.openxmlformats.org/officeDocument/2006/relationships/hyperlink" Target="https://www.caixa.gov.br/Downloads/sinapi-metodologia/Livro_SINAPI_Calculos_Parametros.pdf" TargetMode="External"/><Relationship Id="rId7130" Type="http://schemas.openxmlformats.org/officeDocument/2006/relationships/hyperlink" Target="https://www.caixa.gov.br/Downloads/sinapi-metodologia/Livro_SINAPI_Calculos_Parametros.pdf" TargetMode="External"/><Relationship Id="rId7131" Type="http://schemas.openxmlformats.org/officeDocument/2006/relationships/hyperlink" Target="https://www.caixa.gov.br/Downloads/sinapi-metodologia/Livro_SINAPI_Calculos_Parametros.pdf" TargetMode="External"/><Relationship Id="rId7132" Type="http://schemas.openxmlformats.org/officeDocument/2006/relationships/hyperlink" Target="https://www.caixa.gov.br/Downloads/sinapi-metodologia/Livro_SINAPI_Calculos_Parametros.pdf" TargetMode="External"/><Relationship Id="rId7133" Type="http://schemas.openxmlformats.org/officeDocument/2006/relationships/hyperlink" Target="https://www.caixa.gov.br/Downloads/sinapi-metodologia/Livro_SINAPI_Calculos_Parametros.pdf" TargetMode="External"/><Relationship Id="rId7134" Type="http://schemas.openxmlformats.org/officeDocument/2006/relationships/hyperlink" Target="https://www.caixa.gov.br/Downloads/sinapi-metodologia/Livro_SINAPI_Calculos_Parametros.pdf" TargetMode="External"/><Relationship Id="rId7135" Type="http://schemas.openxmlformats.org/officeDocument/2006/relationships/hyperlink" Target="https://www.caixa.gov.br/Downloads/sinapi-metodologia/Livro_SINAPI_Calculos_Parametros.pdf" TargetMode="External"/><Relationship Id="rId7136" Type="http://schemas.openxmlformats.org/officeDocument/2006/relationships/hyperlink" Target="https://www.caixa.gov.br/Downloads/sinapi-metodologia/Livro_SINAPI_Calculos_Parametros.pdf" TargetMode="External"/><Relationship Id="rId7137" Type="http://schemas.openxmlformats.org/officeDocument/2006/relationships/hyperlink" Target="https://www.caixa.gov.br/Downloads/sinapi-metodologia/Livro_SINAPI_Calculos_Parametros.pdf" TargetMode="External"/><Relationship Id="rId7138" Type="http://schemas.openxmlformats.org/officeDocument/2006/relationships/hyperlink" Target="https://www.caixa.gov.br/Downloads/sinapi-metodologia/Livro_SINAPI_Calculos_Parametros.pdf" TargetMode="External"/><Relationship Id="rId7139" Type="http://schemas.openxmlformats.org/officeDocument/2006/relationships/hyperlink" Target="https://www.caixa.gov.br/Downloads/sinapi-metodologia/Livro_SINAPI_Calculos_Parametros.pdf" TargetMode="External"/><Relationship Id="rId7140" Type="http://schemas.openxmlformats.org/officeDocument/2006/relationships/hyperlink" Target="https://www.caixa.gov.br/Downloads/sinapi-metodologia/Livro_SINAPI_Calculos_Parametros.pdf" TargetMode="External"/><Relationship Id="rId7141" Type="http://schemas.openxmlformats.org/officeDocument/2006/relationships/hyperlink" Target="https://www.caixa.gov.br/Downloads/sinapi-metodologia/Livro_SINAPI_Calculos_Parametros.pdf" TargetMode="External"/><Relationship Id="rId7142" Type="http://schemas.openxmlformats.org/officeDocument/2006/relationships/hyperlink" Target="https://www.caixa.gov.br/Downloads/sinapi-metodologia/Livro_SINAPI_Calculos_Parametros.pdf" TargetMode="External"/><Relationship Id="rId7143" Type="http://schemas.openxmlformats.org/officeDocument/2006/relationships/hyperlink" Target="https://www.caixa.gov.br/Downloads/sinapi-metodologia/Livro_SINAPI_Calculos_Parametros.pdf" TargetMode="External"/><Relationship Id="rId7144" Type="http://schemas.openxmlformats.org/officeDocument/2006/relationships/hyperlink" Target="https://www.caixa.gov.br/Downloads/sinapi-metodologia/Livro_SINAPI_Calculos_Parametros.pdf" TargetMode="External"/><Relationship Id="rId7145" Type="http://schemas.openxmlformats.org/officeDocument/2006/relationships/hyperlink" Target="https://www.caixa.gov.br/Downloads/sinapi-metodologia/Livro_SINAPI_Calculos_Parametros.pdf" TargetMode="External"/><Relationship Id="rId7146" Type="http://schemas.openxmlformats.org/officeDocument/2006/relationships/hyperlink" Target="https://www.caixa.gov.br/Downloads/sinapi-metodologia/Livro_SINAPI_Calculos_Parametros.pdf" TargetMode="External"/><Relationship Id="rId7147" Type="http://schemas.openxmlformats.org/officeDocument/2006/relationships/hyperlink" Target="https://www.caixa.gov.br/Downloads/sinapi-metodologia/Livro_SINAPI_Calculos_Parametros.pdf" TargetMode="External"/><Relationship Id="rId7148" Type="http://schemas.openxmlformats.org/officeDocument/2006/relationships/hyperlink" Target="https://www.caixa.gov.br/Downloads/sinapi-metodologia/Livro_SINAPI_Calculos_Parametros.pdf" TargetMode="External"/><Relationship Id="rId7149" Type="http://schemas.openxmlformats.org/officeDocument/2006/relationships/hyperlink" Target="https://www.caixa.gov.br/Downloads/sinapi-metodologia/Livro_SINAPI_Calculos_Parametros.pdf" TargetMode="External"/><Relationship Id="rId7150" Type="http://schemas.openxmlformats.org/officeDocument/2006/relationships/hyperlink" Target="https://www.caixa.gov.br/Downloads/sinapi-metodologia/Livro_SINAPI_Calculos_Parametros.pdf" TargetMode="External"/><Relationship Id="rId7151" Type="http://schemas.openxmlformats.org/officeDocument/2006/relationships/hyperlink" Target="https://www.caixa.gov.br/Downloads/sinapi-metodologia/Livro_SINAPI_Calculos_Parametros.pdf" TargetMode="External"/><Relationship Id="rId7152" Type="http://schemas.openxmlformats.org/officeDocument/2006/relationships/hyperlink" Target="https://www.caixa.gov.br/Downloads/sinapi-metodologia/Livro_SINAPI_Calculos_Parametros.pdf" TargetMode="External"/><Relationship Id="rId7153" Type="http://schemas.openxmlformats.org/officeDocument/2006/relationships/hyperlink" Target="https://www.caixa.gov.br/Downloads/sinapi-metodologia/Livro_SINAPI_Calculos_Parametros.pdf" TargetMode="External"/><Relationship Id="rId7154" Type="http://schemas.openxmlformats.org/officeDocument/2006/relationships/hyperlink" Target="https://www.caixa.gov.br/Downloads/sinapi-metodologia/Livro_SINAPI_Calculos_Parametros.pdf" TargetMode="External"/><Relationship Id="rId7155" Type="http://schemas.openxmlformats.org/officeDocument/2006/relationships/hyperlink" Target="https://www.caixa.gov.br/Downloads/sinapi-metodologia/Livro_SINAPI_Calculos_Parametros.pdf" TargetMode="External"/><Relationship Id="rId7156" Type="http://schemas.openxmlformats.org/officeDocument/2006/relationships/hyperlink" Target="https://www.caixa.gov.br/Downloads/sinapi-metodologia/Livro_SINAPI_Calculos_Parametros.pdf" TargetMode="External"/><Relationship Id="rId7157" Type="http://schemas.openxmlformats.org/officeDocument/2006/relationships/hyperlink" Target="https://www.caixa.gov.br/Downloads/sinapi-metodologia/Livro_SINAPI_Calculos_Parametros.pdf" TargetMode="External"/><Relationship Id="rId7158" Type="http://schemas.openxmlformats.org/officeDocument/2006/relationships/hyperlink" Target="https://www.caixa.gov.br/Downloads/sinapi-metodologia/Livro_SINAPI_Calculos_Parametros.pdf" TargetMode="External"/><Relationship Id="rId7159" Type="http://schemas.openxmlformats.org/officeDocument/2006/relationships/hyperlink" Target="https://www.caixa.gov.br/Downloads/sinapi-metodologia/Livro_SINAPI_Calculos_Parametros.pdf" TargetMode="External"/><Relationship Id="rId7160" Type="http://schemas.openxmlformats.org/officeDocument/2006/relationships/hyperlink" Target="https://www.caixa.gov.br/Downloads/sinapi-metodologia/Livro_SINAPI_Calculos_Parametros.pdf" TargetMode="External"/><Relationship Id="rId7161" Type="http://schemas.openxmlformats.org/officeDocument/2006/relationships/hyperlink" Target="https://www.caixa.gov.br/Downloads/sinapi-metodologia/Livro_SINAPI_Calculos_Parametros.pdf" TargetMode="External"/><Relationship Id="rId7162" Type="http://schemas.openxmlformats.org/officeDocument/2006/relationships/hyperlink" Target="https://www.caixa.gov.br/Downloads/sinapi-metodologia/Livro_SINAPI_Calculos_Parametros.pdf" TargetMode="External"/><Relationship Id="rId7163" Type="http://schemas.openxmlformats.org/officeDocument/2006/relationships/hyperlink" Target="https://www.caixa.gov.br/Downloads/sinapi-metodologia/Livro_SINAPI_Calculos_Parametros.pdf" TargetMode="External"/><Relationship Id="rId7164" Type="http://schemas.openxmlformats.org/officeDocument/2006/relationships/hyperlink" Target="https://www.caixa.gov.br/Downloads/sinapi-metodologia/Livro_SINAPI_Calculos_Parametros.pdf" TargetMode="External"/><Relationship Id="rId7165" Type="http://schemas.openxmlformats.org/officeDocument/2006/relationships/hyperlink" Target="https://www.caixa.gov.br/Downloads/sinapi-metodologia/Livro_SINAPI_Calculos_Parametros.pdf" TargetMode="External"/><Relationship Id="rId7166" Type="http://schemas.openxmlformats.org/officeDocument/2006/relationships/hyperlink" Target="https://www.caixa.gov.br/Downloads/sinapi-metodologia/Livro_SINAPI_Calculos_Parametros.pdf" TargetMode="External"/><Relationship Id="rId7167" Type="http://schemas.openxmlformats.org/officeDocument/2006/relationships/hyperlink" Target="https://www.caixa.gov.br/Downloads/sinapi-metodologia/Livro_SINAPI_Calculos_Parametros.pdf" TargetMode="External"/><Relationship Id="rId7168" Type="http://schemas.openxmlformats.org/officeDocument/2006/relationships/hyperlink" Target="https://www.caixa.gov.br/Downloads/sinapi-metodologia/Livro_SINAPI_Calculos_Parametros.pdf" TargetMode="External"/><Relationship Id="rId7169" Type="http://schemas.openxmlformats.org/officeDocument/2006/relationships/hyperlink" Target="https://www.caixa.gov.br/Downloads/sinapi-metodologia/Livro_SINAPI_Calculos_Parametros.pdf" TargetMode="External"/><Relationship Id="rId7170" Type="http://schemas.openxmlformats.org/officeDocument/2006/relationships/hyperlink" Target="https://www.caixa.gov.br/Downloads/sinapi-metodologia/Livro_SINAPI_Calculos_Parametros.pdf" TargetMode="External"/><Relationship Id="rId7171" Type="http://schemas.openxmlformats.org/officeDocument/2006/relationships/hyperlink" Target="https://www.caixa.gov.br/Downloads/sinapi-metodologia/Livro_SINAPI_Calculos_Parametros.pdf" TargetMode="External"/><Relationship Id="rId7172" Type="http://schemas.openxmlformats.org/officeDocument/2006/relationships/hyperlink" Target="https://www.caixa.gov.br/Downloads/sinapi-metodologia/Livro_SINAPI_Calculos_Parametros.pdf" TargetMode="External"/><Relationship Id="rId7173" Type="http://schemas.openxmlformats.org/officeDocument/2006/relationships/hyperlink" Target="https://www.caixa.gov.br/Downloads/sinapi-metodologia/Livro_SINAPI_Calculos_Parametros.pdf" TargetMode="External"/><Relationship Id="rId7174" Type="http://schemas.openxmlformats.org/officeDocument/2006/relationships/hyperlink" Target="https://www.caixa.gov.br/Downloads/sinapi-metodologia/Livro_SINAPI_Calculos_Parametros.pdf" TargetMode="External"/><Relationship Id="rId7175" Type="http://schemas.openxmlformats.org/officeDocument/2006/relationships/hyperlink" Target="https://www.caixa.gov.br/Downloads/sinapi-metodologia/Livro_SINAPI_Calculos_Parametros.pdf" TargetMode="External"/><Relationship Id="rId7176" Type="http://schemas.openxmlformats.org/officeDocument/2006/relationships/hyperlink" Target="https://www.caixa.gov.br/Downloads/sinapi-metodologia/Livro_SINAPI_Calculos_Parametros.pdf" TargetMode="External"/><Relationship Id="rId7177" Type="http://schemas.openxmlformats.org/officeDocument/2006/relationships/hyperlink" Target="https://www.caixa.gov.br/Downloads/sinapi-metodologia/Livro_SINAPI_Calculos_Parametros.pdf" TargetMode="External"/><Relationship Id="rId7178" Type="http://schemas.openxmlformats.org/officeDocument/2006/relationships/hyperlink" Target="https://www.caixa.gov.br/Downloads/sinapi-metodologia/Livro_SINAPI_Calculos_Parametros.pdf" TargetMode="External"/><Relationship Id="rId7179" Type="http://schemas.openxmlformats.org/officeDocument/2006/relationships/hyperlink" Target="https://www.caixa.gov.br/Downloads/sinapi-metodologia/Livro_SINAPI_Calculos_Parametros.pdf" TargetMode="External"/><Relationship Id="rId7180" Type="http://schemas.openxmlformats.org/officeDocument/2006/relationships/hyperlink" Target="https://www.caixa.gov.br/Downloads/sinapi-metodologia/Livro_SINAPI_Calculos_Parametros.pdf" TargetMode="External"/><Relationship Id="rId7181" Type="http://schemas.openxmlformats.org/officeDocument/2006/relationships/hyperlink" Target="https://www.caixa.gov.br/Downloads/sinapi-metodologia/Livro_SINAPI_Calculos_Parametros.pdf" TargetMode="External"/><Relationship Id="rId7182" Type="http://schemas.openxmlformats.org/officeDocument/2006/relationships/hyperlink" Target="https://www.caixa.gov.br/Downloads/sinapi-metodologia/Livro_SINAPI_Calculos_Parametros.pdf" TargetMode="External"/><Relationship Id="rId7183" Type="http://schemas.openxmlformats.org/officeDocument/2006/relationships/hyperlink" Target="https://www.caixa.gov.br/Downloads/sinapi-metodologia/Livro_SINAPI_Calculos_Parametros.pdf" TargetMode="External"/><Relationship Id="rId7184" Type="http://schemas.openxmlformats.org/officeDocument/2006/relationships/hyperlink" Target="https://www.caixa.gov.br/Downloads/sinapi-metodologia/Livro_SINAPI_Calculos_Parametros.pdf" TargetMode="External"/><Relationship Id="rId7185" Type="http://schemas.openxmlformats.org/officeDocument/2006/relationships/hyperlink" Target="https://www.caixa.gov.br/Downloads/sinapi-metodologia/Livro_SINAPI_Calculos_Parametros.pdf" TargetMode="External"/><Relationship Id="rId7186" Type="http://schemas.openxmlformats.org/officeDocument/2006/relationships/hyperlink" Target="https://www.caixa.gov.br/Downloads/sinapi-metodologia/Livro_SINAPI_Calculos_Parametros.pdf" TargetMode="External"/><Relationship Id="rId7187" Type="http://schemas.openxmlformats.org/officeDocument/2006/relationships/hyperlink" Target="https://www.caixa.gov.br/Downloads/sinapi-metodologia/Livro_SINAPI_Calculos_Parametros.pdf" TargetMode="External"/><Relationship Id="rId7188" Type="http://schemas.openxmlformats.org/officeDocument/2006/relationships/hyperlink" Target="https://www.caixa.gov.br/Downloads/sinapi-metodologia/Livro_SINAPI_Calculos_Parametros.pdf" TargetMode="External"/><Relationship Id="rId7189" Type="http://schemas.openxmlformats.org/officeDocument/2006/relationships/hyperlink" Target="https://www.caixa.gov.br/Downloads/sinapi-metodologia/Livro_SINAPI_Calculos_Parametros.pdf" TargetMode="External"/><Relationship Id="rId7190" Type="http://schemas.openxmlformats.org/officeDocument/2006/relationships/hyperlink" Target="https://www.caixa.gov.br/Downloads/sinapi-metodologia/Livro_SINAPI_Calculos_Parametros.pdf" TargetMode="External"/><Relationship Id="rId7191" Type="http://schemas.openxmlformats.org/officeDocument/2006/relationships/hyperlink" Target="https://www.caixa.gov.br/Downloads/sinapi-metodologia/Livro_SINAPI_Calculos_Parametros.pdf" TargetMode="External"/><Relationship Id="rId7192" Type="http://schemas.openxmlformats.org/officeDocument/2006/relationships/hyperlink" Target="https://www.caixa.gov.br/Downloads/sinapi-metodologia/Livro_SINAPI_Calculos_Parametros.pdf" TargetMode="External"/><Relationship Id="rId7193" Type="http://schemas.openxmlformats.org/officeDocument/2006/relationships/hyperlink" Target="https://www.caixa.gov.br/Downloads/sinapi-metodologia/Livro_SINAPI_Calculos_Parametros.pdf" TargetMode="External"/><Relationship Id="rId7194" Type="http://schemas.openxmlformats.org/officeDocument/2006/relationships/hyperlink" Target="https://www.caixa.gov.br/Downloads/sinapi-metodologia/Livro_SINAPI_Calculos_Parametros.pdf" TargetMode="External"/><Relationship Id="rId7195" Type="http://schemas.openxmlformats.org/officeDocument/2006/relationships/hyperlink" Target="https://www.caixa.gov.br/Downloads/sinapi-metodologia/Livro_SINAPI_Calculos_Parametros.pdf" TargetMode="External"/><Relationship Id="rId7196" Type="http://schemas.openxmlformats.org/officeDocument/2006/relationships/hyperlink" Target="https://www.caixa.gov.br/Downloads/sinapi-metodologia/Livro_SINAPI_Calculos_Parametros.pdf" TargetMode="External"/><Relationship Id="rId7197" Type="http://schemas.openxmlformats.org/officeDocument/2006/relationships/hyperlink" Target="https://www.caixa.gov.br/Downloads/sinapi-metodologia/Livro_SINAPI_Calculos_Parametros.pdf" TargetMode="External"/><Relationship Id="rId7198" Type="http://schemas.openxmlformats.org/officeDocument/2006/relationships/hyperlink" Target="https://www.caixa.gov.br/Downloads/sinapi-metodologia/Livro_SINAPI_Calculos_Parametros.pdf" TargetMode="External"/><Relationship Id="rId7199" Type="http://schemas.openxmlformats.org/officeDocument/2006/relationships/hyperlink" Target="https://www.caixa.gov.br/Downloads/sinapi-metodologia/Livro_SINAPI_Calculos_Parametros.pdf" TargetMode="External"/><Relationship Id="rId7200" Type="http://schemas.openxmlformats.org/officeDocument/2006/relationships/hyperlink" Target="https://www.caixa.gov.br/Downloads/sinapi-metodologia/Livro_SINAPI_Calculos_Parametros.pdf" TargetMode="External"/><Relationship Id="rId7201" Type="http://schemas.openxmlformats.org/officeDocument/2006/relationships/hyperlink" Target="https://www.caixa.gov.br/Downloads/sinapi-metodologia/Livro_SINAPI_Calculos_Parametros.pdf" TargetMode="External"/><Relationship Id="rId7202" Type="http://schemas.openxmlformats.org/officeDocument/2006/relationships/hyperlink" Target="https://www.caixa.gov.br/Downloads/sinapi-metodologia/Livro_SINAPI_Calculos_Parametros.pdf" TargetMode="External"/><Relationship Id="rId7203" Type="http://schemas.openxmlformats.org/officeDocument/2006/relationships/hyperlink" Target="https://www.caixa.gov.br/Downloads/sinapi-metodologia/Livro_SINAPI_Calculos_Parametros.pdf" TargetMode="External"/><Relationship Id="rId7204" Type="http://schemas.openxmlformats.org/officeDocument/2006/relationships/hyperlink" Target="https://www.caixa.gov.br/Downloads/sinapi-metodologia/Livro_SINAPI_Calculos_Parametros.pdf" TargetMode="External"/><Relationship Id="rId7205" Type="http://schemas.openxmlformats.org/officeDocument/2006/relationships/hyperlink" Target="https://www.caixa.gov.br/Downloads/sinapi-metodologia/Livro_SINAPI_Calculos_Parametros.pdf" TargetMode="External"/><Relationship Id="rId7206" Type="http://schemas.openxmlformats.org/officeDocument/2006/relationships/hyperlink" Target="https://www.caixa.gov.br/Downloads/sinapi-metodologia/Livro_SINAPI_Calculos_Parametros.pdf" TargetMode="External"/><Relationship Id="rId7207" Type="http://schemas.openxmlformats.org/officeDocument/2006/relationships/hyperlink" Target="https://www.caixa.gov.br/Downloads/sinapi-metodologia/Livro_SINAPI_Calculos_Parametros.pdf" TargetMode="External"/><Relationship Id="rId7208" Type="http://schemas.openxmlformats.org/officeDocument/2006/relationships/hyperlink" Target="https://www.caixa.gov.br/Downloads/sinapi-metodologia/Livro_SINAPI_Calculos_Parametros.pdf" TargetMode="External"/><Relationship Id="rId7209" Type="http://schemas.openxmlformats.org/officeDocument/2006/relationships/hyperlink" Target="https://www.caixa.gov.br/Downloads/sinapi-metodologia/Livro_SINAPI_Calculos_Parametros.pdf" TargetMode="External"/><Relationship Id="rId7210" Type="http://schemas.openxmlformats.org/officeDocument/2006/relationships/hyperlink" Target="https://www.caixa.gov.br/Downloads/sinapi-metodologia/Livro_SINAPI_Calculos_Parametros.pdf" TargetMode="External"/><Relationship Id="rId7211" Type="http://schemas.openxmlformats.org/officeDocument/2006/relationships/hyperlink" Target="https://www.caixa.gov.br/Downloads/sinapi-metodologia/Livro_SINAPI_Calculos_Parametros.pdf" TargetMode="External"/><Relationship Id="rId7212" Type="http://schemas.openxmlformats.org/officeDocument/2006/relationships/hyperlink" Target="https://www.caixa.gov.br/Downloads/sinapi-metodologia/Livro_SINAPI_Calculos_Parametros.pdf" TargetMode="External"/><Relationship Id="rId7213" Type="http://schemas.openxmlformats.org/officeDocument/2006/relationships/hyperlink" Target="https://www.caixa.gov.br/Downloads/sinapi-metodologia/Livro_SINAPI_Calculos_Parametros.pdf" TargetMode="External"/><Relationship Id="rId7214" Type="http://schemas.openxmlformats.org/officeDocument/2006/relationships/hyperlink" Target="https://www.caixa.gov.br/Downloads/sinapi-metodologia/Livro_SINAPI_Calculos_Parametros.pdf" TargetMode="External"/><Relationship Id="rId7215" Type="http://schemas.openxmlformats.org/officeDocument/2006/relationships/hyperlink" Target="https://www.caixa.gov.br/Downloads/sinapi-metodologia/Livro_SINAPI_Calculos_Parametros.pdf" TargetMode="External"/><Relationship Id="rId7216" Type="http://schemas.openxmlformats.org/officeDocument/2006/relationships/hyperlink" Target="https://www.caixa.gov.br/Downloads/sinapi-metodologia/Livro_SINAPI_Calculos_Parametros.pdf" TargetMode="External"/><Relationship Id="rId7217" Type="http://schemas.openxmlformats.org/officeDocument/2006/relationships/hyperlink" Target="https://www.caixa.gov.br/Downloads/sinapi-metodologia/Livro_SINAPI_Calculos_Parametros.pdf" TargetMode="External"/><Relationship Id="rId7218" Type="http://schemas.openxmlformats.org/officeDocument/2006/relationships/hyperlink" Target="https://www.caixa.gov.br/Downloads/sinapi-metodologia/Livro_SINAPI_Calculos_Parametros.pdf" TargetMode="External"/><Relationship Id="rId7219" Type="http://schemas.openxmlformats.org/officeDocument/2006/relationships/hyperlink" Target="https://www.caixa.gov.br/Downloads/sinapi-metodologia/Livro_SINAPI_Calculos_Parametros.pdf" TargetMode="External"/><Relationship Id="rId7220" Type="http://schemas.openxmlformats.org/officeDocument/2006/relationships/hyperlink" Target="https://www.caixa.gov.br/Downloads/sinapi-metodologia/Livro_SINAPI_Calculos_Parametros.pdf" TargetMode="External"/><Relationship Id="rId7221" Type="http://schemas.openxmlformats.org/officeDocument/2006/relationships/hyperlink" Target="https://www.caixa.gov.br/Downloads/sinapi-metodologia/Livro_SINAPI_Calculos_Parametros.pdf" TargetMode="External"/><Relationship Id="rId7222" Type="http://schemas.openxmlformats.org/officeDocument/2006/relationships/hyperlink" Target="https://www.caixa.gov.br/Downloads/sinapi-metodologia/Livro_SINAPI_Calculos_Parametros.pdf" TargetMode="External"/><Relationship Id="rId7223" Type="http://schemas.openxmlformats.org/officeDocument/2006/relationships/hyperlink" Target="https://www.caixa.gov.br/Downloads/sinapi-metodologia/Livro_SINAPI_Calculos_Parametros.pdf" TargetMode="External"/><Relationship Id="rId7224" Type="http://schemas.openxmlformats.org/officeDocument/2006/relationships/hyperlink" Target="https://www.caixa.gov.br/Downloads/sinapi-metodologia/Livro_SINAPI_Calculos_Parametros.pdf" TargetMode="External"/><Relationship Id="rId7225" Type="http://schemas.openxmlformats.org/officeDocument/2006/relationships/hyperlink" Target="https://www.caixa.gov.br/Downloads/sinapi-metodologia/Livro_SINAPI_Calculos_Parametros.pdf" TargetMode="External"/><Relationship Id="rId7226" Type="http://schemas.openxmlformats.org/officeDocument/2006/relationships/hyperlink" Target="https://www.caixa.gov.br/Downloads/sinapi-metodologia/Livro_SINAPI_Calculos_Parametros.pdf" TargetMode="External"/><Relationship Id="rId7227" Type="http://schemas.openxmlformats.org/officeDocument/2006/relationships/hyperlink" Target="https://www.caixa.gov.br/Downloads/sinapi-metodologia/Livro_SINAPI_Calculos_Parametros.pdf" TargetMode="External"/><Relationship Id="rId7228" Type="http://schemas.openxmlformats.org/officeDocument/2006/relationships/hyperlink" Target="https://www.caixa.gov.br/Downloads/sinapi-metodologia/Livro_SINAPI_Calculos_Parametros.pdf" TargetMode="External"/><Relationship Id="rId7229" Type="http://schemas.openxmlformats.org/officeDocument/2006/relationships/hyperlink" Target="https://www.caixa.gov.br/Downloads/sinapi-metodologia/Livro_SINAPI_Calculos_Parametros.pdf" TargetMode="External"/><Relationship Id="rId7230" Type="http://schemas.openxmlformats.org/officeDocument/2006/relationships/hyperlink" Target="https://www.caixa.gov.br/Downloads/sinapi-metodologia/Livro_SINAPI_Calculos_Parametros.pdf" TargetMode="External"/><Relationship Id="rId7231" Type="http://schemas.openxmlformats.org/officeDocument/2006/relationships/hyperlink" Target="https://www.caixa.gov.br/Downloads/sinapi-metodologia/Livro_SINAPI_Calculos_Parametros.pdf" TargetMode="External"/><Relationship Id="rId7232" Type="http://schemas.openxmlformats.org/officeDocument/2006/relationships/hyperlink" Target="https://www.caixa.gov.br/Downloads/sinapi-metodologia/Livro_SINAPI_Calculos_Parametros.pdf" TargetMode="External"/><Relationship Id="rId7233" Type="http://schemas.openxmlformats.org/officeDocument/2006/relationships/hyperlink" Target="https://www.caixa.gov.br/Downloads/sinapi-metodologia/Livro_SINAPI_Calculos_Parametros.pdf" TargetMode="External"/><Relationship Id="rId7234" Type="http://schemas.openxmlformats.org/officeDocument/2006/relationships/hyperlink" Target="https://www.caixa.gov.br/Downloads/sinapi-metodologia/Livro_SINAPI_Calculos_Parametros.pdf" TargetMode="External"/><Relationship Id="rId7235" Type="http://schemas.openxmlformats.org/officeDocument/2006/relationships/hyperlink" Target="https://www.caixa.gov.br/Downloads/sinapi-metodologia/Livro_SINAPI_Calculos_Parametros.pdf" TargetMode="External"/><Relationship Id="rId7236" Type="http://schemas.openxmlformats.org/officeDocument/2006/relationships/hyperlink" Target="https://www.caixa.gov.br/Downloads/sinapi-metodologia/Livro_SINAPI_Calculos_Parametros.pdf" TargetMode="External"/><Relationship Id="rId7237" Type="http://schemas.openxmlformats.org/officeDocument/2006/relationships/hyperlink" Target="https://www.caixa.gov.br/Downloads/sinapi-metodologia/Livro_SINAPI_Calculos_Parametros.pdf" TargetMode="External"/><Relationship Id="rId7238" Type="http://schemas.openxmlformats.org/officeDocument/2006/relationships/hyperlink" Target="https://www.caixa.gov.br/Downloads/sinapi-metodologia/Livro_SINAPI_Calculos_Parametros.pdf" TargetMode="External"/><Relationship Id="rId7239" Type="http://schemas.openxmlformats.org/officeDocument/2006/relationships/hyperlink" Target="https://www.caixa.gov.br/Downloads/sinapi-metodologia/Livro_SINAPI_Calculos_Parametros.pdf" TargetMode="External"/><Relationship Id="rId7240" Type="http://schemas.openxmlformats.org/officeDocument/2006/relationships/hyperlink" Target="https://www.caixa.gov.br/Downloads/sinapi-metodologia/Livro_SINAPI_Calculos_Parametros.pdf" TargetMode="External"/><Relationship Id="rId7241" Type="http://schemas.openxmlformats.org/officeDocument/2006/relationships/hyperlink" Target="https://www.caixa.gov.br/Downloads/sinapi-metodologia/Livro_SINAPI_Calculos_Parametros.pdf" TargetMode="External"/><Relationship Id="rId7242" Type="http://schemas.openxmlformats.org/officeDocument/2006/relationships/hyperlink" Target="https://www.caixa.gov.br/Downloads/sinapi-metodologia/Livro_SINAPI_Calculos_Parametros.pdf" TargetMode="External"/><Relationship Id="rId7243" Type="http://schemas.openxmlformats.org/officeDocument/2006/relationships/hyperlink" Target="https://www.caixa.gov.br/Downloads/sinapi-metodologia/Livro_SINAPI_Calculos_Parametros.pdf" TargetMode="External"/><Relationship Id="rId7244" Type="http://schemas.openxmlformats.org/officeDocument/2006/relationships/hyperlink" Target="https://www.caixa.gov.br/Downloads/sinapi-metodologia/Livro_SINAPI_Calculos_Parametros.pdf" TargetMode="External"/><Relationship Id="rId7245" Type="http://schemas.openxmlformats.org/officeDocument/2006/relationships/hyperlink" Target="https://www.caixa.gov.br/Downloads/sinapi-metodologia/Livro_SINAPI_Calculos_Parametros.pdf" TargetMode="External"/><Relationship Id="rId7246" Type="http://schemas.openxmlformats.org/officeDocument/2006/relationships/hyperlink" Target="https://www.caixa.gov.br/Downloads/sinapi-metodologia/Livro_SINAPI_Calculos_Parametros.pdf" TargetMode="External"/><Relationship Id="rId7247" Type="http://schemas.openxmlformats.org/officeDocument/2006/relationships/hyperlink" Target="https://www.caixa.gov.br/Downloads/sinapi-metodologia/Livro_SINAPI_Calculos_Parametros.pdf" TargetMode="External"/><Relationship Id="rId7248" Type="http://schemas.openxmlformats.org/officeDocument/2006/relationships/hyperlink" Target="https://www.caixa.gov.br/Downloads/sinapi-metodologia/Livro_SINAPI_Calculos_Parametros.pdf" TargetMode="External"/><Relationship Id="rId7249" Type="http://schemas.openxmlformats.org/officeDocument/2006/relationships/hyperlink" Target="https://www.caixa.gov.br/Downloads/sinapi-metodologia/Livro_SINAPI_Calculos_Parametros.pdf" TargetMode="External"/><Relationship Id="rId7250" Type="http://schemas.openxmlformats.org/officeDocument/2006/relationships/hyperlink" Target="https://www.caixa.gov.br/Downloads/sinapi-metodologia/Livro_SINAPI_Calculos_Parametros.pdf" TargetMode="External"/><Relationship Id="rId7251" Type="http://schemas.openxmlformats.org/officeDocument/2006/relationships/hyperlink" Target="https://www.caixa.gov.br/Downloads/sinapi-metodologia/Livro_SINAPI_Calculos_Parametros.pdf" TargetMode="External"/><Relationship Id="rId7252" Type="http://schemas.openxmlformats.org/officeDocument/2006/relationships/hyperlink" Target="https://www.caixa.gov.br/Downloads/sinapi-metodologia/Livro_SINAPI_Calculos_Parametros.pdf" TargetMode="External"/><Relationship Id="rId7253" Type="http://schemas.openxmlformats.org/officeDocument/2006/relationships/hyperlink" Target="https://www.caixa.gov.br/Downloads/sinapi-metodologia/Livro_SINAPI_Calculos_Parametros.pdf" TargetMode="External"/><Relationship Id="rId7254" Type="http://schemas.openxmlformats.org/officeDocument/2006/relationships/hyperlink" Target="https://www.caixa.gov.br/Downloads/sinapi-metodologia/Livro_SINAPI_Calculos_Parametros.pdf" TargetMode="External"/><Relationship Id="rId7255" Type="http://schemas.openxmlformats.org/officeDocument/2006/relationships/hyperlink" Target="https://www.caixa.gov.br/Downloads/sinapi-metodologia/Livro_SINAPI_Calculos_Parametros.pdf" TargetMode="External"/><Relationship Id="rId7256" Type="http://schemas.openxmlformats.org/officeDocument/2006/relationships/hyperlink" Target="https://www.caixa.gov.br/Downloads/sinapi-metodologia/Livro_SINAPI_Calculos_Parametros.pdf" TargetMode="External"/><Relationship Id="rId7257" Type="http://schemas.openxmlformats.org/officeDocument/2006/relationships/hyperlink" Target="https://www.caixa.gov.br/Downloads/sinapi-metodologia/Livro_SINAPI_Calculos_Parametros.pdf" TargetMode="External"/><Relationship Id="rId7258" Type="http://schemas.openxmlformats.org/officeDocument/2006/relationships/hyperlink" Target="https://www.caixa.gov.br/Downloads/sinapi-metodologia/Livro_SINAPI_Calculos_Parametros.pdf" TargetMode="External"/><Relationship Id="rId7259" Type="http://schemas.openxmlformats.org/officeDocument/2006/relationships/hyperlink" Target="https://www.caixa.gov.br/Downloads/sinapi-metodologia/Livro_SINAPI_Calculos_Parametros.pdf" TargetMode="External"/><Relationship Id="rId7260" Type="http://schemas.openxmlformats.org/officeDocument/2006/relationships/hyperlink" Target="https://www.caixa.gov.br/Downloads/sinapi-metodologia/Livro_SINAPI_Calculos_Parametros.pdf" TargetMode="External"/><Relationship Id="rId7261" Type="http://schemas.openxmlformats.org/officeDocument/2006/relationships/hyperlink" Target="https://www.caixa.gov.br/Downloads/sinapi-metodologia/Livro_SINAPI_Calculos_Parametros.pdf" TargetMode="External"/><Relationship Id="rId7262" Type="http://schemas.openxmlformats.org/officeDocument/2006/relationships/hyperlink" Target="https://www.caixa.gov.br/Downloads/sinapi-metodologia/Livro_SINAPI_Calculos_Parametros.pdf" TargetMode="External"/><Relationship Id="rId7263" Type="http://schemas.openxmlformats.org/officeDocument/2006/relationships/hyperlink" Target="https://www.caixa.gov.br/Downloads/sinapi-metodologia/Livro_SINAPI_Calculos_Parametros.pdf" TargetMode="External"/><Relationship Id="rId7264" Type="http://schemas.openxmlformats.org/officeDocument/2006/relationships/hyperlink" Target="https://www.caixa.gov.br/Downloads/sinapi-metodologia/Livro_SINAPI_Calculos_Parametros.pdf" TargetMode="External"/><Relationship Id="rId7265" Type="http://schemas.openxmlformats.org/officeDocument/2006/relationships/hyperlink" Target="https://www.caixa.gov.br/Downloads/sinapi-metodologia/Livro_SINAPI_Calculos_Parametros.pdf" TargetMode="External"/><Relationship Id="rId7266" Type="http://schemas.openxmlformats.org/officeDocument/2006/relationships/hyperlink" Target="https://www.caixa.gov.br/Downloads/sinapi-metodologia/Livro_SINAPI_Calculos_Parametros.pdf" TargetMode="External"/><Relationship Id="rId7267" Type="http://schemas.openxmlformats.org/officeDocument/2006/relationships/hyperlink" Target="https://www.caixa.gov.br/Downloads/sinapi-metodologia/Livro_SINAPI_Calculos_Parametros.pdf" TargetMode="External"/><Relationship Id="rId7268" Type="http://schemas.openxmlformats.org/officeDocument/2006/relationships/hyperlink" Target="https://www.caixa.gov.br/Downloads/sinapi-metodologia/Livro_SINAPI_Calculos_Parametros.pdf" TargetMode="External"/><Relationship Id="rId7269" Type="http://schemas.openxmlformats.org/officeDocument/2006/relationships/hyperlink" Target="https://www.caixa.gov.br/Downloads/sinapi-metodologia/Livro_SINAPI_Calculos_Parametros.pdf" TargetMode="External"/><Relationship Id="rId7270" Type="http://schemas.openxmlformats.org/officeDocument/2006/relationships/hyperlink" Target="https://www.caixa.gov.br/Downloads/sinapi-metodologia/Livro_SINAPI_Calculos_Parametros.pdf" TargetMode="External"/><Relationship Id="rId7271" Type="http://schemas.openxmlformats.org/officeDocument/2006/relationships/hyperlink" Target="https://www.caixa.gov.br/Downloads/sinapi-metodologia/Livro_SINAPI_Calculos_Parametros.pdf" TargetMode="External"/><Relationship Id="rId7272" Type="http://schemas.openxmlformats.org/officeDocument/2006/relationships/hyperlink" Target="https://www.caixa.gov.br/Downloads/sinapi-metodologia/Livro_SINAPI_Calculos_Parametros.pdf" TargetMode="External"/><Relationship Id="rId7273" Type="http://schemas.openxmlformats.org/officeDocument/2006/relationships/hyperlink" Target="https://www.caixa.gov.br/Downloads/sinapi-metodologia/Livro_SINAPI_Calculos_Parametros.pdf" TargetMode="External"/><Relationship Id="rId7274" Type="http://schemas.openxmlformats.org/officeDocument/2006/relationships/hyperlink" Target="https://www.caixa.gov.br/Downloads/sinapi-metodologia/Livro_SINAPI_Calculos_Parametros.pdf" TargetMode="External"/><Relationship Id="rId7275" Type="http://schemas.openxmlformats.org/officeDocument/2006/relationships/hyperlink" Target="https://www.caixa.gov.br/Downloads/sinapi-metodologia/Livro_SINAPI_Calculos_Parametros.pdf" TargetMode="External"/><Relationship Id="rId7276" Type="http://schemas.openxmlformats.org/officeDocument/2006/relationships/hyperlink" Target="https://www.caixa.gov.br/Downloads/sinapi-metodologia/Livro_SINAPI_Calculos_Parametros.pdf" TargetMode="External"/><Relationship Id="rId7277" Type="http://schemas.openxmlformats.org/officeDocument/2006/relationships/hyperlink" Target="https://www.caixa.gov.br/Downloads/sinapi-metodologia/Livro_SINAPI_Calculos_Parametros.pdf" TargetMode="External"/><Relationship Id="rId7278" Type="http://schemas.openxmlformats.org/officeDocument/2006/relationships/hyperlink" Target="https://www.caixa.gov.br/Downloads/sinapi-metodologia/Livro_SINAPI_Calculos_Parametros.pdf" TargetMode="External"/><Relationship Id="rId7279" Type="http://schemas.openxmlformats.org/officeDocument/2006/relationships/hyperlink" Target="https://www.caixa.gov.br/Downloads/sinapi-metodologia/Livro_SINAPI_Calculos_Parametros.pdf" TargetMode="External"/><Relationship Id="rId7280" Type="http://schemas.openxmlformats.org/officeDocument/2006/relationships/hyperlink" Target="https://www.caixa.gov.br/Downloads/sinapi-metodologia/Livro_SINAPI_Calculos_Parametros.pdf" TargetMode="External"/><Relationship Id="rId7281" Type="http://schemas.openxmlformats.org/officeDocument/2006/relationships/hyperlink" Target="https://www.caixa.gov.br/Downloads/sinapi-metodologia/Livro_SINAPI_Calculos_Parametros.pdf" TargetMode="External"/><Relationship Id="rId7282" Type="http://schemas.openxmlformats.org/officeDocument/2006/relationships/hyperlink" Target="https://www.caixa.gov.br/Downloads/sinapi-metodologia/Livro_SINAPI_Calculos_Parametros.pdf" TargetMode="External"/><Relationship Id="rId7283" Type="http://schemas.openxmlformats.org/officeDocument/2006/relationships/hyperlink" Target="https://www.caixa.gov.br/Downloads/sinapi-metodologia/Livro_SINAPI_Calculos_Parametros.pdf" TargetMode="External"/><Relationship Id="rId7284" Type="http://schemas.openxmlformats.org/officeDocument/2006/relationships/hyperlink" Target="https://www.caixa.gov.br/Downloads/sinapi-metodologia/Livro_SINAPI_Calculos_Parametros.pdf" TargetMode="External"/><Relationship Id="rId7285" Type="http://schemas.openxmlformats.org/officeDocument/2006/relationships/hyperlink" Target="https://www.caixa.gov.br/Downloads/sinapi-metodologia/Livro_SINAPI_Calculos_Parametros.pdf" TargetMode="External"/><Relationship Id="rId7286" Type="http://schemas.openxmlformats.org/officeDocument/2006/relationships/hyperlink" Target="https://www.caixa.gov.br/Downloads/sinapi-metodologia/Livro_SINAPI_Calculos_Parametros.pdf" TargetMode="External"/><Relationship Id="rId7287" Type="http://schemas.openxmlformats.org/officeDocument/2006/relationships/hyperlink" Target="https://www.caixa.gov.br/Downloads/sinapi-metodologia/Livro_SINAPI_Calculos_Parametros.pdf" TargetMode="External"/><Relationship Id="rId7288" Type="http://schemas.openxmlformats.org/officeDocument/2006/relationships/hyperlink" Target="https://www.caixa.gov.br/Downloads/sinapi-metodologia/Livro_SINAPI_Calculos_Parametros.pdf" TargetMode="External"/><Relationship Id="rId7289" Type="http://schemas.openxmlformats.org/officeDocument/2006/relationships/hyperlink" Target="https://www.caixa.gov.br/Downloads/sinapi-metodologia/Livro_SINAPI_Calculos_Parametros.pdf" TargetMode="External"/><Relationship Id="rId7290" Type="http://schemas.openxmlformats.org/officeDocument/2006/relationships/hyperlink" Target="https://www.caixa.gov.br/Downloads/sinapi-metodologia/Livro_SINAPI_Calculos_Parametros.pdf" TargetMode="External"/><Relationship Id="rId7291" Type="http://schemas.openxmlformats.org/officeDocument/2006/relationships/hyperlink" Target="https://www.caixa.gov.br/Downloads/sinapi-metodologia/Livro_SINAPI_Calculos_Parametros.pdf" TargetMode="External"/><Relationship Id="rId7292" Type="http://schemas.openxmlformats.org/officeDocument/2006/relationships/hyperlink" Target="https://www.caixa.gov.br/Downloads/sinapi-metodologia/Livro_SINAPI_Calculos_Parametros.pdf" TargetMode="External"/><Relationship Id="rId7293" Type="http://schemas.openxmlformats.org/officeDocument/2006/relationships/hyperlink" Target="https://www.caixa.gov.br/Downloads/sinapi-metodologia/Livro_SINAPI_Calculos_Parametros.pdf" TargetMode="External"/><Relationship Id="rId7294" Type="http://schemas.openxmlformats.org/officeDocument/2006/relationships/hyperlink" Target="https://www.caixa.gov.br/Downloads/sinapi-metodologia/Livro_SINAPI_Calculos_Parametros.pdf" TargetMode="External"/><Relationship Id="rId7295" Type="http://schemas.openxmlformats.org/officeDocument/2006/relationships/hyperlink" Target="https://www.caixa.gov.br/Downloads/sinapi-metodologia/Livro_SINAPI_Calculos_Parametros.pdf" TargetMode="External"/><Relationship Id="rId7296" Type="http://schemas.openxmlformats.org/officeDocument/2006/relationships/hyperlink" Target="https://www.caixa.gov.br/Downloads/sinapi-metodologia/Livro_SINAPI_Calculos_Parametros.pdf" TargetMode="External"/><Relationship Id="rId7297" Type="http://schemas.openxmlformats.org/officeDocument/2006/relationships/hyperlink" Target="https://www.caixa.gov.br/Downloads/sinapi-metodologia/Livro_SINAPI_Calculos_Parametros.pdf" TargetMode="External"/><Relationship Id="rId7298" Type="http://schemas.openxmlformats.org/officeDocument/2006/relationships/hyperlink" Target="https://www.caixa.gov.br/Downloads/sinapi-metodologia/Livro_SINAPI_Calculos_Parametros.pdf" TargetMode="External"/><Relationship Id="rId72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metodologia/Livro_SINAPI_Calculos_Parametros.pdf" TargetMode="External"/><Relationship Id="rId7301" Type="http://schemas.openxmlformats.org/officeDocument/2006/relationships/hyperlink" Target="https://www.caixa.gov.br/Downloads/sinapi-metodologia/Livro_SINAPI_Calculos_Parametros.pdf" TargetMode="External"/><Relationship Id="rId7302" Type="http://schemas.openxmlformats.org/officeDocument/2006/relationships/hyperlink" Target="https://www.caixa.gov.br/Downloads/sinapi-metodologia/Livro_SINAPI_Calculos_Parametros.pdf" TargetMode="External"/><Relationship Id="rId7303" Type="http://schemas.openxmlformats.org/officeDocument/2006/relationships/hyperlink" Target="https://www.caixa.gov.br/Downloads/sinapi-metodologia/Livro_SINAPI_Calculos_Parametros.pdf" TargetMode="External"/><Relationship Id="rId7304" Type="http://schemas.openxmlformats.org/officeDocument/2006/relationships/hyperlink" Target="https://www.caixa.gov.br/Downloads/sinapi-metodologia/Livro_SINAPI_Calculos_Parametros.pdf" TargetMode="External"/><Relationship Id="rId7305" Type="http://schemas.openxmlformats.org/officeDocument/2006/relationships/hyperlink" Target="https://www.caixa.gov.br/Downloads/sinapi-metodologia/Livro_SINAPI_Calculos_Parametros.pdf" TargetMode="External"/><Relationship Id="rId7306" Type="http://schemas.openxmlformats.org/officeDocument/2006/relationships/hyperlink" Target="https://www.caixa.gov.br/Downloads/sinapi-metodologia/Livro_SINAPI_Calculos_Parametros.pdf" TargetMode="External"/><Relationship Id="rId7307" Type="http://schemas.openxmlformats.org/officeDocument/2006/relationships/hyperlink" Target="https://www.caixa.gov.br/Downloads/sinapi-metodologia/Livro_SINAPI_Calculos_Parametros.pdf" TargetMode="External"/><Relationship Id="rId7308" Type="http://schemas.openxmlformats.org/officeDocument/2006/relationships/hyperlink" Target="https://www.caixa.gov.br/Downloads/sinapi-metodologia/Livro_SINAPI_Calculos_Parametros.pdf" TargetMode="External"/><Relationship Id="rId7309" Type="http://schemas.openxmlformats.org/officeDocument/2006/relationships/hyperlink" Target="https://www.caixa.gov.br/Downloads/sinapi-metodologia/Livro_SINAPI_Calculos_Parametros.pdf" TargetMode="External"/><Relationship Id="rId7310" Type="http://schemas.openxmlformats.org/officeDocument/2006/relationships/hyperlink" Target="https://www.caixa.gov.br/Downloads/sinapi-metodologia/Livro_SINAPI_Calculos_Parametros.pdf" TargetMode="External"/><Relationship Id="rId7311" Type="http://schemas.openxmlformats.org/officeDocument/2006/relationships/hyperlink" Target="https://www.caixa.gov.br/Downloads/sinapi-metodologia/Livro_SINAPI_Calculos_Parametros.pdf" TargetMode="External"/><Relationship Id="rId7312" Type="http://schemas.openxmlformats.org/officeDocument/2006/relationships/hyperlink" Target="https://www.caixa.gov.br/Downloads/sinapi-metodologia/Livro_SINAPI_Calculos_Parametros.pdf" TargetMode="External"/><Relationship Id="rId7313" Type="http://schemas.openxmlformats.org/officeDocument/2006/relationships/hyperlink" Target="https://www.caixa.gov.br/Downloads/sinapi-metodologia/Livro_SINAPI_Calculos_Parametros.pdf" TargetMode="External"/><Relationship Id="rId7314" Type="http://schemas.openxmlformats.org/officeDocument/2006/relationships/hyperlink" Target="https://www.caixa.gov.br/Downloads/sinapi-metodologia/Livro_SINAPI_Calculos_Parametros.pdf" TargetMode="External"/><Relationship Id="rId7315" Type="http://schemas.openxmlformats.org/officeDocument/2006/relationships/hyperlink" Target="https://www.caixa.gov.br/Downloads/sinapi-metodologia/Livro_SINAPI_Calculos_Parametros.pdf" TargetMode="External"/><Relationship Id="rId7316" Type="http://schemas.openxmlformats.org/officeDocument/2006/relationships/hyperlink" Target="https://www.caixa.gov.br/Downloads/sinapi-metodologia/Livro_SINAPI_Calculos_Parametros.pdf" TargetMode="External"/><Relationship Id="rId7317" Type="http://schemas.openxmlformats.org/officeDocument/2006/relationships/hyperlink" Target="https://www.caixa.gov.br/Downloads/sinapi-metodologia/Livro_SINAPI_Calculos_Parametros.pdf" TargetMode="External"/><Relationship Id="rId7318" Type="http://schemas.openxmlformats.org/officeDocument/2006/relationships/hyperlink" Target="https://www.caixa.gov.br/Downloads/sinapi-metodologia/Livro_SINAPI_Calculos_Parametros.pdf" TargetMode="External"/><Relationship Id="rId7319" Type="http://schemas.openxmlformats.org/officeDocument/2006/relationships/hyperlink" Target="https://www.caixa.gov.br/Downloads/sinapi-metodologia/Livro_SINAPI_Calculos_Parametros.pdf" TargetMode="External"/><Relationship Id="rId7320" Type="http://schemas.openxmlformats.org/officeDocument/2006/relationships/hyperlink" Target="https://www.caixa.gov.br/Downloads/sinapi-metodologia/Livro_SINAPI_Calculos_Parametros.pdf" TargetMode="External"/><Relationship Id="rId7321" Type="http://schemas.openxmlformats.org/officeDocument/2006/relationships/hyperlink" Target="https://www.caixa.gov.br/Downloads/sinapi-metodologia/Livro_SINAPI_Calculos_Parametros.pdf" TargetMode="External"/><Relationship Id="rId7322" Type="http://schemas.openxmlformats.org/officeDocument/2006/relationships/hyperlink" Target="https://www.caixa.gov.br/Downloads/sinapi-metodologia/Livro_SINAPI_Calculos_Parametros.pdf" TargetMode="External"/><Relationship Id="rId7323" Type="http://schemas.openxmlformats.org/officeDocument/2006/relationships/hyperlink" Target="https://www.caixa.gov.br/Downloads/sinapi-metodologia/Livro_SINAPI_Calculos_Parametros.pdf" TargetMode="External"/><Relationship Id="rId7324" Type="http://schemas.openxmlformats.org/officeDocument/2006/relationships/hyperlink" Target="https://www.caixa.gov.br/Downloads/sinapi-metodologia/Livro_SINAPI_Calculos_Parametros.pdf" TargetMode="External"/><Relationship Id="rId7325" Type="http://schemas.openxmlformats.org/officeDocument/2006/relationships/hyperlink" Target="https://www.caixa.gov.br/Downloads/sinapi-metodologia/Livro_SINAPI_Calculos_Parametros.pdf" TargetMode="External"/><Relationship Id="rId7326" Type="http://schemas.openxmlformats.org/officeDocument/2006/relationships/hyperlink" Target="https://www.caixa.gov.br/Downloads/sinapi-metodologia/Livro_SINAPI_Calculos_Parametros.pdf" TargetMode="External"/><Relationship Id="rId7327" Type="http://schemas.openxmlformats.org/officeDocument/2006/relationships/hyperlink" Target="https://www.caixa.gov.br/Downloads/sinapi-metodologia/Livro_SINAPI_Calculos_Parametros.pdf" TargetMode="External"/><Relationship Id="rId7328" Type="http://schemas.openxmlformats.org/officeDocument/2006/relationships/hyperlink" Target="https://www.caixa.gov.br/Downloads/sinapi-metodologia/Livro_SINAPI_Calculos_Parametros.pdf" TargetMode="External"/><Relationship Id="rId7329" Type="http://schemas.openxmlformats.org/officeDocument/2006/relationships/hyperlink" Target="https://www.caixa.gov.br/Downloads/sinapi-metodologia/Livro_SINAPI_Calculos_Parametros.pdf" TargetMode="External"/><Relationship Id="rId7330" Type="http://schemas.openxmlformats.org/officeDocument/2006/relationships/hyperlink" Target="https://www.caixa.gov.br/Downloads/sinapi-metodologia/Livro_SINAPI_Calculos_Parametros.pdf" TargetMode="External"/><Relationship Id="rId7331" Type="http://schemas.openxmlformats.org/officeDocument/2006/relationships/hyperlink" Target="https://www.caixa.gov.br/Downloads/sinapi-metodologia/Livro_SINAPI_Calculos_Parametros.pdf" TargetMode="External"/><Relationship Id="rId7332" Type="http://schemas.openxmlformats.org/officeDocument/2006/relationships/hyperlink" Target="https://www.caixa.gov.br/Downloads/sinapi-metodologia/Livro_SINAPI_Calculos_Parametros.pdf" TargetMode="External"/><Relationship Id="rId7333" Type="http://schemas.openxmlformats.org/officeDocument/2006/relationships/hyperlink" Target="https://www.caixa.gov.br/Downloads/sinapi-metodologia/Livro_SINAPI_Calculos_Parametros.pdf" TargetMode="External"/><Relationship Id="rId7334" Type="http://schemas.openxmlformats.org/officeDocument/2006/relationships/hyperlink" Target="https://www.caixa.gov.br/Downloads/sinapi-metodologia/Livro_SINAPI_Calculos_Parametros.pdf" TargetMode="External"/><Relationship Id="rId7335" Type="http://schemas.openxmlformats.org/officeDocument/2006/relationships/hyperlink" Target="https://www.caixa.gov.br/Downloads/sinapi-metodologia/Livro_SINAPI_Calculos_Parametros.pdf" TargetMode="External"/><Relationship Id="rId7336" Type="http://schemas.openxmlformats.org/officeDocument/2006/relationships/hyperlink" Target="https://www.caixa.gov.br/Downloads/sinapi-metodologia/Livro_SINAPI_Calculos_Parametros.pdf" TargetMode="External"/><Relationship Id="rId7337" Type="http://schemas.openxmlformats.org/officeDocument/2006/relationships/hyperlink" Target="https://www.caixa.gov.br/Downloads/sinapi-metodologia/Livro_SINAPI_Calculos_Parametros.pdf" TargetMode="External"/><Relationship Id="rId7338" Type="http://schemas.openxmlformats.org/officeDocument/2006/relationships/hyperlink" Target="https://www.caixa.gov.br/Downloads/sinapi-metodologia/Livro_SINAPI_Calculos_Parametros.pdf" TargetMode="External"/><Relationship Id="rId7339" Type="http://schemas.openxmlformats.org/officeDocument/2006/relationships/hyperlink" Target="https://www.caixa.gov.br/Downloads/sinapi-metodologia/Livro_SINAPI_Calculos_Parametros.pdf" TargetMode="External"/><Relationship Id="rId7340" Type="http://schemas.openxmlformats.org/officeDocument/2006/relationships/hyperlink" Target="https://www.caixa.gov.br/Downloads/sinapi-metodologia/Livro_SINAPI_Calculos_Parametros.pdf" TargetMode="External"/><Relationship Id="rId7341" Type="http://schemas.openxmlformats.org/officeDocument/2006/relationships/hyperlink" Target="https://www.caixa.gov.br/Downloads/sinapi-metodologia/Livro_SINAPI_Calculos_Parametros.pdf" TargetMode="External"/><Relationship Id="rId7342" Type="http://schemas.openxmlformats.org/officeDocument/2006/relationships/hyperlink" Target="https://www.caixa.gov.br/Downloads/sinapi-metodologia/Livro_SINAPI_Calculos_Parametros.pdf" TargetMode="External"/><Relationship Id="rId7343" Type="http://schemas.openxmlformats.org/officeDocument/2006/relationships/hyperlink" Target="https://www.caixa.gov.br/Downloads/sinapi-metodologia/Livro_SINAPI_Calculos_Parametros.pdf" TargetMode="External"/><Relationship Id="rId7344" Type="http://schemas.openxmlformats.org/officeDocument/2006/relationships/hyperlink" Target="https://www.caixa.gov.br/Downloads/sinapi-metodologia/Livro_SINAPI_Calculos_Parametros.pdf" TargetMode="External"/><Relationship Id="rId7345" Type="http://schemas.openxmlformats.org/officeDocument/2006/relationships/hyperlink" Target="https://www.caixa.gov.br/Downloads/sinapi-metodologia/Livro_SINAPI_Calculos_Parametros.pdf" TargetMode="External"/><Relationship Id="rId7346" Type="http://schemas.openxmlformats.org/officeDocument/2006/relationships/hyperlink" Target="https://www.caixa.gov.br/Downloads/sinapi-metodologia/Livro_SINAPI_Calculos_Parametros.pdf" TargetMode="External"/><Relationship Id="rId7347" Type="http://schemas.openxmlformats.org/officeDocument/2006/relationships/hyperlink" Target="https://www.caixa.gov.br/Downloads/sinapi-metodologia/Livro_SINAPI_Calculos_Parametros.pdf" TargetMode="External"/><Relationship Id="rId7348" Type="http://schemas.openxmlformats.org/officeDocument/2006/relationships/hyperlink" Target="https://www.caixa.gov.br/Downloads/sinapi-metodologia/Livro_SINAPI_Calculos_Parametros.pdf" TargetMode="External"/><Relationship Id="rId7349" Type="http://schemas.openxmlformats.org/officeDocument/2006/relationships/hyperlink" Target="https://www.caixa.gov.br/Downloads/sinapi-metodologia/Livro_SINAPI_Calculos_Parametros.pdf" TargetMode="External"/><Relationship Id="rId7350"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metodologia/Livro_SINAPI_Calculos_Parametros.pdf" TargetMode="External"/><Relationship Id="rId7352" Type="http://schemas.openxmlformats.org/officeDocument/2006/relationships/hyperlink" Target="https://www.caixa.gov.br/Downloads/sinapi-metodologia/Livro_SINAPI_Calculos_Parametros.pdf" TargetMode="External"/><Relationship Id="rId7353" Type="http://schemas.openxmlformats.org/officeDocument/2006/relationships/hyperlink" Target="https://www.caixa.gov.br/Downloads/sinapi-metodologia/Livro_SINAPI_Calculos_Parametros.pdf" TargetMode="External"/><Relationship Id="rId7354" Type="http://schemas.openxmlformats.org/officeDocument/2006/relationships/hyperlink" Target="https://www.caixa.gov.br/Downloads/sinapi-metodologia/Livro_SINAPI_Calculos_Parametros.pdf" TargetMode="External"/><Relationship Id="rId7355" Type="http://schemas.openxmlformats.org/officeDocument/2006/relationships/hyperlink" Target="https://www.caixa.gov.br/Downloads/sinapi-metodologia/Livro_SINAPI_Calculos_Parametros.pdf" TargetMode="External"/><Relationship Id="rId7356" Type="http://schemas.openxmlformats.org/officeDocument/2006/relationships/hyperlink" Target="https://www.caixa.gov.br/Downloads/sinapi-metodologia/Livro_SINAPI_Calculos_Parametros.pdf" TargetMode="External"/><Relationship Id="rId7357" Type="http://schemas.openxmlformats.org/officeDocument/2006/relationships/hyperlink" Target="https://www.caixa.gov.br/Downloads/sinapi-metodologia/Livro_SINAPI_Calculos_Parametros.pdf" TargetMode="External"/><Relationship Id="rId7358" Type="http://schemas.openxmlformats.org/officeDocument/2006/relationships/hyperlink" Target="https://www.caixa.gov.br/Downloads/sinapi-metodologia/Livro_SINAPI_Calculos_Parametros.pdf" TargetMode="External"/><Relationship Id="rId7359" Type="http://schemas.openxmlformats.org/officeDocument/2006/relationships/hyperlink" Target="https://www.caixa.gov.br/Downloads/sinapi-metodologia/Livro_SINAPI_Calculos_Parametros.pdf" TargetMode="External"/><Relationship Id="rId7360" Type="http://schemas.openxmlformats.org/officeDocument/2006/relationships/hyperlink" Target="https://www.caixa.gov.br/Downloads/sinapi-metodologia/Livro_SINAPI_Calculos_Parametros.pdf" TargetMode="External"/><Relationship Id="rId7361" Type="http://schemas.openxmlformats.org/officeDocument/2006/relationships/hyperlink" Target="https://www.caixa.gov.br/Downloads/sinapi-metodologia/Livro_SINAPI_Calculos_Parametros.pdf" TargetMode="External"/><Relationship Id="rId7362" Type="http://schemas.openxmlformats.org/officeDocument/2006/relationships/hyperlink" Target="https://www.caixa.gov.br/Downloads/sinapi-metodologia/Livro_SINAPI_Calculos_Parametros.pdf" TargetMode="External"/><Relationship Id="rId7363" Type="http://schemas.openxmlformats.org/officeDocument/2006/relationships/hyperlink" Target="https://www.caixa.gov.br/Downloads/sinapi-metodologia/Livro_SINAPI_Calculos_Parametros.pdf" TargetMode="External"/><Relationship Id="rId7364" Type="http://schemas.openxmlformats.org/officeDocument/2006/relationships/hyperlink" Target="https://www.caixa.gov.br/Downloads/sinapi-metodologia/Livro_SINAPI_Calculos_Parametros.pdf" TargetMode="External"/><Relationship Id="rId7365" Type="http://schemas.openxmlformats.org/officeDocument/2006/relationships/hyperlink" Target="https://www.caixa.gov.br/Downloads/sinapi-metodologia/Livro_SINAPI_Calculos_Parametros.pdf" TargetMode="External"/><Relationship Id="rId7366" Type="http://schemas.openxmlformats.org/officeDocument/2006/relationships/hyperlink" Target="https://www.caixa.gov.br/Downloads/sinapi-metodologia/Livro_SINAPI_Calculos_Parametros.pdf" TargetMode="External"/><Relationship Id="rId7367" Type="http://schemas.openxmlformats.org/officeDocument/2006/relationships/hyperlink" Target="https://www.caixa.gov.br/Downloads/sinapi-metodologia/Livro_SINAPI_Calculos_Parametros.pdf" TargetMode="External"/><Relationship Id="rId7368" Type="http://schemas.openxmlformats.org/officeDocument/2006/relationships/hyperlink" Target="https://www.caixa.gov.br/Downloads/sinapi-metodologia/Livro_SINAPI_Calculos_Parametros.pdf" TargetMode="External"/><Relationship Id="rId7369" Type="http://schemas.openxmlformats.org/officeDocument/2006/relationships/hyperlink" Target="https://www.caixa.gov.br/Downloads/sinapi-metodologia/Livro_SINAPI_Calculos_Parametros.pdf" TargetMode="External"/><Relationship Id="rId7370" Type="http://schemas.openxmlformats.org/officeDocument/2006/relationships/hyperlink" Target="https://www.caixa.gov.br/Downloads/sinapi-metodologia/Livro_SINAPI_Calculos_Parametros.pdf" TargetMode="External"/><Relationship Id="rId7371" Type="http://schemas.openxmlformats.org/officeDocument/2006/relationships/hyperlink" Target="https://www.caixa.gov.br/Downloads/sinapi-metodologia/Livro_SINAPI_Calculos_Parametros.pdf" TargetMode="External"/><Relationship Id="rId7372" Type="http://schemas.openxmlformats.org/officeDocument/2006/relationships/hyperlink" Target="https://www.caixa.gov.br/Downloads/sinapi-metodologia/Livro_SINAPI_Calculos_Parametros.pdf" TargetMode="External"/><Relationship Id="rId7373" Type="http://schemas.openxmlformats.org/officeDocument/2006/relationships/hyperlink" Target="https://www.caixa.gov.br/Downloads/sinapi-metodologia/Livro_SINAPI_Calculos_Parametros.pdf" TargetMode="External"/><Relationship Id="rId7374" Type="http://schemas.openxmlformats.org/officeDocument/2006/relationships/hyperlink" Target="https://www.caixa.gov.br/Downloads/sinapi-metodologia/Livro_SINAPI_Calculos_Parametros.pdf" TargetMode="External"/><Relationship Id="rId7375" Type="http://schemas.openxmlformats.org/officeDocument/2006/relationships/hyperlink" Target="https://www.caixa.gov.br/Downloads/sinapi-metodologia/Livro_SINAPI_Calculos_Parametros.pdf" TargetMode="External"/><Relationship Id="rId7376" Type="http://schemas.openxmlformats.org/officeDocument/2006/relationships/hyperlink" Target="https://www.caixa.gov.br/Downloads/sinapi-metodologia/Livro_SINAPI_Calculos_Parametros.pdf" TargetMode="External"/><Relationship Id="rId7377" Type="http://schemas.openxmlformats.org/officeDocument/2006/relationships/hyperlink" Target="https://www.caixa.gov.br/Downloads/sinapi-metodologia/Livro_SINAPI_Calculos_Parametros.pdf" TargetMode="External"/><Relationship Id="rId7378" Type="http://schemas.openxmlformats.org/officeDocument/2006/relationships/hyperlink" Target="https://www.caixa.gov.br/Downloads/sinapi-metodologia/Livro_SINAPI_Calculos_Parametros.pdf" TargetMode="External"/><Relationship Id="rId7379" Type="http://schemas.openxmlformats.org/officeDocument/2006/relationships/hyperlink" Target="https://www.caixa.gov.br/Downloads/sinapi-metodologia/Livro_SINAPI_Calculos_Parametros.pdf" TargetMode="External"/><Relationship Id="rId7380" Type="http://schemas.openxmlformats.org/officeDocument/2006/relationships/hyperlink" Target="https://www.caixa.gov.br/Downloads/sinapi-metodologia/Livro_SINAPI_Calculos_Parametros.pdf" TargetMode="External"/><Relationship Id="rId7381" Type="http://schemas.openxmlformats.org/officeDocument/2006/relationships/hyperlink" Target="https://www.caixa.gov.br/Downloads/sinapi-metodologia/Livro_SINAPI_Calculos_Parametros.pdf" TargetMode="External"/><Relationship Id="rId7382" Type="http://schemas.openxmlformats.org/officeDocument/2006/relationships/hyperlink" Target="https://www.caixa.gov.br/Downloads/sinapi-metodologia/Livro_SINAPI_Calculos_Parametros.pdf" TargetMode="External"/><Relationship Id="rId7383" Type="http://schemas.openxmlformats.org/officeDocument/2006/relationships/hyperlink" Target="https://www.caixa.gov.br/Downloads/sinapi-metodologia/Livro_SINAPI_Calculos_Parametros.pdf" TargetMode="External"/><Relationship Id="rId7384" Type="http://schemas.openxmlformats.org/officeDocument/2006/relationships/hyperlink" Target="https://www.caixa.gov.br/Downloads/sinapi-metodologia/Livro_SINAPI_Calculos_Parametros.pdf" TargetMode="External"/><Relationship Id="rId7385" Type="http://schemas.openxmlformats.org/officeDocument/2006/relationships/hyperlink" Target="https://www.caixa.gov.br/Downloads/sinapi-metodologia/Livro_SINAPI_Calculos_Parametros.pdf" TargetMode="External"/><Relationship Id="rId7386" Type="http://schemas.openxmlformats.org/officeDocument/2006/relationships/hyperlink" Target="https://www.caixa.gov.br/Downloads/sinapi-metodologia/Livro_SINAPI_Calculos_Parametros.pdf" TargetMode="External"/><Relationship Id="rId7387" Type="http://schemas.openxmlformats.org/officeDocument/2006/relationships/hyperlink" Target="https://www.caixa.gov.br/Downloads/sinapi-metodologia/Livro_SINAPI_Calculos_Parametros.pdf" TargetMode="External"/><Relationship Id="rId7388" Type="http://schemas.openxmlformats.org/officeDocument/2006/relationships/hyperlink" Target="https://www.caixa.gov.br/Downloads/sinapi-metodologia/Livro_SINAPI_Calculos_Parametros.pdf" TargetMode="External"/><Relationship Id="rId7389" Type="http://schemas.openxmlformats.org/officeDocument/2006/relationships/hyperlink" Target="https://www.caixa.gov.br/Downloads/sinapi-metodologia/Livro_SINAPI_Calculos_Parametros.pdf" TargetMode="External"/><Relationship Id="rId7390" Type="http://schemas.openxmlformats.org/officeDocument/2006/relationships/hyperlink" Target="https://www.caixa.gov.br/Downloads/sinapi-metodologia/Livro_SINAPI_Calculos_Parametros.pdf" TargetMode="External"/><Relationship Id="rId7391" Type="http://schemas.openxmlformats.org/officeDocument/2006/relationships/hyperlink" Target="https://www.caixa.gov.br/Downloads/sinapi-metodologia/Livro_SINAPI_Calculos_Parametros.pdf" TargetMode="External"/><Relationship Id="rId7392" Type="http://schemas.openxmlformats.org/officeDocument/2006/relationships/hyperlink" Target="https://www.caixa.gov.br/Downloads/sinapi-metodologia/Livro_SINAPI_Calculos_Parametros.pdf" TargetMode="External"/><Relationship Id="rId7393" Type="http://schemas.openxmlformats.org/officeDocument/2006/relationships/hyperlink" Target="https://www.caixa.gov.br/Downloads/sinapi-metodologia/Livro_SINAPI_Calculos_Parametros.pdf" TargetMode="External"/><Relationship Id="rId7394"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metodologia/Livro_SINAPI_Calculos_Parametros.pdf" TargetMode="External"/><Relationship Id="rId7396" Type="http://schemas.openxmlformats.org/officeDocument/2006/relationships/hyperlink" Target="https://www.caixa.gov.br/Downloads/sinapi-metodologia/Livro_SINAPI_Calculos_Parametros.pdf" TargetMode="External"/><Relationship Id="rId7397" Type="http://schemas.openxmlformats.org/officeDocument/2006/relationships/hyperlink" Target="https://www.caixa.gov.br/Downloads/sinapi-metodologia/Livro_SINAPI_Calculos_Parametros.pdf" TargetMode="External"/><Relationship Id="rId7398" Type="http://schemas.openxmlformats.org/officeDocument/2006/relationships/hyperlink" Target="https://www.caixa.gov.br/Downloads/sinapi-metodologia/Livro_SINAPI_Calculos_Parametros.pdf" TargetMode="External"/><Relationship Id="rId7399" Type="http://schemas.openxmlformats.org/officeDocument/2006/relationships/hyperlink" Target="https://www.caixa.gov.br/Downloads/sinapi-metodologia/Livro_SINAPI_Calculos_Parametros.pdf" TargetMode="External"/><Relationship Id="rId7400" Type="http://schemas.openxmlformats.org/officeDocument/2006/relationships/hyperlink" Target="https://www.caixa.gov.br/Downloads/sinapi-metodologia/Livro_SINAPI_Calculos_Parametros.pdf" TargetMode="External"/><Relationship Id="rId7401" Type="http://schemas.openxmlformats.org/officeDocument/2006/relationships/hyperlink" Target="https://www.caixa.gov.br/Downloads/sinapi-metodologia/Livro_SINAPI_Calculos_Parametros.pdf" TargetMode="External"/><Relationship Id="rId7402" Type="http://schemas.openxmlformats.org/officeDocument/2006/relationships/hyperlink" Target="https://www.caixa.gov.br/Downloads/sinapi-metodologia/Livro_SINAPI_Calculos_Parametros.pdf" TargetMode="External"/><Relationship Id="rId7403" Type="http://schemas.openxmlformats.org/officeDocument/2006/relationships/hyperlink" Target="https://www.caixa.gov.br/Downloads/sinapi-metodologia/Livro_SINAPI_Calculos_Parametros.pdf" TargetMode="External"/><Relationship Id="rId7404" Type="http://schemas.openxmlformats.org/officeDocument/2006/relationships/hyperlink" Target="https://www.caixa.gov.br/Downloads/sinapi-metodologia/Livro_SINAPI_Calculos_Parametros.pdf" TargetMode="External"/><Relationship Id="rId7405" Type="http://schemas.openxmlformats.org/officeDocument/2006/relationships/hyperlink" Target="https://www.caixa.gov.br/Downloads/sinapi-metodologia/Livro_SINAPI_Calculos_Parametros.pdf" TargetMode="External"/><Relationship Id="rId7406" Type="http://schemas.openxmlformats.org/officeDocument/2006/relationships/hyperlink" Target="https://www.caixa.gov.br/Downloads/sinapi-metodologia/Livro_SINAPI_Calculos_Parametros.pdf" TargetMode="External"/><Relationship Id="rId7407" Type="http://schemas.openxmlformats.org/officeDocument/2006/relationships/hyperlink" Target="https://www.caixa.gov.br/Downloads/sinapi-metodologia/Livro_SINAPI_Calculos_Parametros.pdf" TargetMode="External"/><Relationship Id="rId7408" Type="http://schemas.openxmlformats.org/officeDocument/2006/relationships/hyperlink" Target="https://www.caixa.gov.br/Downloads/sinapi-metodologia/Livro_SINAPI_Calculos_Parametros.pdf" TargetMode="External"/><Relationship Id="rId7409" Type="http://schemas.openxmlformats.org/officeDocument/2006/relationships/hyperlink" Target="https://www.caixa.gov.br/Downloads/sinapi-metodologia/Livro_SINAPI_Calculos_Parametros.pdf" TargetMode="External"/><Relationship Id="rId7410" Type="http://schemas.openxmlformats.org/officeDocument/2006/relationships/hyperlink" Target="https://www.caixa.gov.br/Downloads/sinapi-metodologia/Livro_SINAPI_Calculos_Parametros.pdf" TargetMode="External"/><Relationship Id="rId7411" Type="http://schemas.openxmlformats.org/officeDocument/2006/relationships/hyperlink" Target="https://www.caixa.gov.br/Downloads/sinapi-metodologia/Livro_SINAPI_Calculos_Parametros.pdf" TargetMode="External"/><Relationship Id="rId7412" Type="http://schemas.openxmlformats.org/officeDocument/2006/relationships/hyperlink" Target="https://www.caixa.gov.br/Downloads/sinapi-metodologia/Livro_SINAPI_Calculos_Parametros.pdf" TargetMode="External"/><Relationship Id="rId7413" Type="http://schemas.openxmlformats.org/officeDocument/2006/relationships/hyperlink" Target="https://www.caixa.gov.br/Downloads/sinapi-metodologia/Livro_SINAPI_Calculos_Parametros.pdf" TargetMode="External"/><Relationship Id="rId7414" Type="http://schemas.openxmlformats.org/officeDocument/2006/relationships/hyperlink" Target="https://www.caixa.gov.br/Downloads/sinapi-metodologia/Livro_SINAPI_Calculos_Parametros.pdf" TargetMode="External"/><Relationship Id="rId7415" Type="http://schemas.openxmlformats.org/officeDocument/2006/relationships/hyperlink" Target="https://www.caixa.gov.br/Downloads/sinapi-metodologia/Livro_SINAPI_Calculos_Parametros.pdf" TargetMode="External"/><Relationship Id="rId7416" Type="http://schemas.openxmlformats.org/officeDocument/2006/relationships/hyperlink" Target="https://www.caixa.gov.br/Downloads/sinapi-metodologia/Livro_SINAPI_Calculos_Parametros.pdf" TargetMode="External"/><Relationship Id="rId7417" Type="http://schemas.openxmlformats.org/officeDocument/2006/relationships/hyperlink" Target="https://www.caixa.gov.br/Downloads/sinapi-cadernos-tecnicos/SINAPI-CT-LOCACAO-DE-OBRAS.pdf" TargetMode="External"/><Relationship Id="rId7418" Type="http://schemas.openxmlformats.org/officeDocument/2006/relationships/hyperlink" Target="https://www.caixa.gov.br/Downloads/sinapi-cadernos-tecnicos/SINAPI-CT-LOCACAO-DE-OBRAS.pdf" TargetMode="External"/><Relationship Id="rId7419" Type="http://schemas.openxmlformats.org/officeDocument/2006/relationships/hyperlink" Target="https://www.caixa.gov.br/Downloads/sinapi-cadernos-tecnicos/SINAPI-CT-LOCACAO-DE-OBRAS.pdf" TargetMode="External"/><Relationship Id="rId7420" Type="http://schemas.openxmlformats.org/officeDocument/2006/relationships/hyperlink" Target="https://www.caixa.gov.br/Downloads/sinapi-cadernos-tecnicos/SINAPI-CT-LOCACAO-DE-OBRAS.pdf" TargetMode="External"/><Relationship Id="rId7421" Type="http://schemas.openxmlformats.org/officeDocument/2006/relationships/hyperlink" Target="https://www.caixa.gov.br/Downloads/sinapi-cadernos-tecnicos/SINAPI-CT-LOCACAO-DE-OBRAS.pdf" TargetMode="External"/><Relationship Id="rId7422" Type="http://schemas.openxmlformats.org/officeDocument/2006/relationships/hyperlink" Target="https://www.caixa.gov.br/Downloads/sinapi-cadernos-tecnicos/SINAPI-CT-LOCACAO-DE-OBRAS.pdf" TargetMode="External"/><Relationship Id="rId7423" Type="http://schemas.openxmlformats.org/officeDocument/2006/relationships/hyperlink" Target="https://www.caixa.gov.br/Downloads/sinapi-cadernos-tecnicos/SINAPI-CT-LOCACAO-DE-OBRAS.pdf" TargetMode="External"/><Relationship Id="rId7424" Type="http://schemas.openxmlformats.org/officeDocument/2006/relationships/hyperlink" Target="https://www.caixa.gov.br/Downloads/sinapi-cadernos-tecnicos/SINAPI-CT-LOCACAO-DE-OBRAS.pdf" TargetMode="External"/><Relationship Id="rId7425" Type="http://schemas.openxmlformats.org/officeDocument/2006/relationships/hyperlink" Target="https://www.caixa.gov.br/Downloads/sinapi-cadernos-tecnicos/SINAPI-CT-LOCACAO-DE-OBRAS.pdf" TargetMode="External"/><Relationship Id="rId7426" Type="http://schemas.openxmlformats.org/officeDocument/2006/relationships/hyperlink" Target="https://www.caixa.gov.br/Downloads/sinapi-cadernos-tecnicos/SINAPI-CT-LOCACAO-DE-OBRAS.pdf" TargetMode="External"/><Relationship Id="rId7427" Type="http://schemas.openxmlformats.org/officeDocument/2006/relationships/hyperlink" Target="https://www.caixa.gov.br/Downloads/sinapi-cadernos-tecnicos/SINAPI-CT-LOCACAO-DE-OBRAS.pdf" TargetMode="External"/><Relationship Id="rId7428" Type="http://schemas.openxmlformats.org/officeDocument/2006/relationships/hyperlink" Target="https://www.caixa.gov.br/Downloads/sinapi-cadernos-tecnicos/SINAPI-CT-LOCACAO-DE-OBRAS.pdf" TargetMode="External"/><Relationship Id="rId7429" Type="http://schemas.openxmlformats.org/officeDocument/2006/relationships/hyperlink" Target="https://www.caixa.gov.br/Downloads/sinapi-cadernos-tecnicos/SINAPI-CT-LOUCAS-E-METAIS.pdf" TargetMode="External"/><Relationship Id="rId7430" Type="http://schemas.openxmlformats.org/officeDocument/2006/relationships/hyperlink" Target="https://www.caixa.gov.br/Downloads/sinapi-cadernos-tecnicos/SINAPI-CT-LOUCAS-E-METAIS.pdf" TargetMode="External"/><Relationship Id="rId7431" Type="http://schemas.openxmlformats.org/officeDocument/2006/relationships/hyperlink" Target="https://www.caixa.gov.br/Downloads/sinapi-cadernos-tecnicos/SINAPI-CT-LOUCAS-E-METAIS.pdf" TargetMode="External"/><Relationship Id="rId7432" Type="http://schemas.openxmlformats.org/officeDocument/2006/relationships/hyperlink" Target="https://www.caixa.gov.br/Downloads/sinapi-cadernos-tecnicos/SINAPI-CT-LOUCAS-E-METAIS.pdf" TargetMode="External"/><Relationship Id="rId7433" Type="http://schemas.openxmlformats.org/officeDocument/2006/relationships/hyperlink" Target="https://www.caixa.gov.br/Downloads/sinapi-cadernos-tecnicos/SINAPI-CT-LOUCAS-E-METAIS.pdf" TargetMode="External"/><Relationship Id="rId7434" Type="http://schemas.openxmlformats.org/officeDocument/2006/relationships/hyperlink" Target="https://www.caixa.gov.br/Downloads/sinapi-cadernos-tecnicos/SINAPI-CT-LOUCAS-E-METAIS.pdf" TargetMode="External"/><Relationship Id="rId7435" Type="http://schemas.openxmlformats.org/officeDocument/2006/relationships/hyperlink" Target="https://www.caixa.gov.br/Downloads/sinapi-cadernos-tecnicos/SINAPI-CT-LOUCAS-E-METAIS.pdf" TargetMode="External"/><Relationship Id="rId7436" Type="http://schemas.openxmlformats.org/officeDocument/2006/relationships/hyperlink" Target="https://www.caixa.gov.br/Downloads/sinapi-cadernos-tecnicos/SINAPI-CT-LOUCAS-E-METAIS.pdf" TargetMode="External"/><Relationship Id="rId7437" Type="http://schemas.openxmlformats.org/officeDocument/2006/relationships/hyperlink" Target="https://www.caixa.gov.br/Downloads/sinapi-cadernos-tecnicos/SINAPI-CT-LOUCAS-E-METAIS.pdf" TargetMode="External"/><Relationship Id="rId7438" Type="http://schemas.openxmlformats.org/officeDocument/2006/relationships/hyperlink" Target="https://www.caixa.gov.br/Downloads/sinapi-cadernos-tecnicos/SINAPI-CT-LOUCAS-E-METAIS.pdf" TargetMode="External"/><Relationship Id="rId7439" Type="http://schemas.openxmlformats.org/officeDocument/2006/relationships/hyperlink" Target="https://www.caixa.gov.br/Downloads/sinapi-cadernos-tecnicos/SINAPI-CT-LOUCAS-E-METAIS.pdf" TargetMode="External"/><Relationship Id="rId7440" Type="http://schemas.openxmlformats.org/officeDocument/2006/relationships/hyperlink" Target="https://www.caixa.gov.br/Downloads/sinapi-cadernos-tecnicos/SINAPI-CT-LOUCAS-E-METAIS.pdf" TargetMode="External"/><Relationship Id="rId7441" Type="http://schemas.openxmlformats.org/officeDocument/2006/relationships/hyperlink" Target="https://www.caixa.gov.br/Downloads/sinapi-cadernos-tecnicos/SINAPI-CT-LOUCAS-E-METAIS.pdf" TargetMode="External"/><Relationship Id="rId7442" Type="http://schemas.openxmlformats.org/officeDocument/2006/relationships/hyperlink" Target="https://www.caixa.gov.br/Downloads/sinapi-cadernos-tecnicos/SINAPI-CT-LOUCAS-E-METAIS.pdf" TargetMode="External"/><Relationship Id="rId7443" Type="http://schemas.openxmlformats.org/officeDocument/2006/relationships/hyperlink" Target="https://www.caixa.gov.br/Downloads/sinapi-cadernos-tecnicos/SINAPI-CT-LOUCAS-E-METAIS.pdf" TargetMode="External"/><Relationship Id="rId7444" Type="http://schemas.openxmlformats.org/officeDocument/2006/relationships/hyperlink" Target="https://www.caixa.gov.br/Downloads/sinapi-cadernos-tecnicos/SINAPI-CT-LOUCAS-E-METAIS.pdf" TargetMode="External"/><Relationship Id="rId7445" Type="http://schemas.openxmlformats.org/officeDocument/2006/relationships/hyperlink" Target="https://www.caixa.gov.br/Downloads/sinapi-cadernos-tecnicos/SINAPI-CT-LOUCAS-E-METAIS.pdf" TargetMode="External"/><Relationship Id="rId7446" Type="http://schemas.openxmlformats.org/officeDocument/2006/relationships/hyperlink" Target="https://www.caixa.gov.br/Downloads/sinapi-cadernos-tecnicos/SINAPI-CT-LOUCAS-E-METAIS.pdf" TargetMode="External"/><Relationship Id="rId7447" Type="http://schemas.openxmlformats.org/officeDocument/2006/relationships/hyperlink" Target="https://www.caixa.gov.br/Downloads/sinapi-cadernos-tecnicos/SINAPI-CT-LOUCAS-E-METAIS.pdf" TargetMode="External"/><Relationship Id="rId7448" Type="http://schemas.openxmlformats.org/officeDocument/2006/relationships/hyperlink" Target="https://www.caixa.gov.br/Downloads/sinapi-cadernos-tecnicos/SINAPI-CT-LOUCAS-E-METAIS.pdf" TargetMode="External"/><Relationship Id="rId7449" Type="http://schemas.openxmlformats.org/officeDocument/2006/relationships/hyperlink" Target="https://www.caixa.gov.br/Downloads/sinapi-cadernos-tecnicos/SINAPI-CT-LOUCAS-E-METAIS.pdf" TargetMode="External"/><Relationship Id="rId7450" Type="http://schemas.openxmlformats.org/officeDocument/2006/relationships/hyperlink" Target="https://www.caixa.gov.br/Downloads/sinapi-cadernos-tecnicos/SINAPI-CT-LOUCAS-E-METAIS.pdf" TargetMode="External"/><Relationship Id="rId7451" Type="http://schemas.openxmlformats.org/officeDocument/2006/relationships/hyperlink" Target="https://www.caixa.gov.br/Downloads/sinapi-cadernos-tecnicos/SINAPI-CT-LOUCAS-E-METAIS.pdf" TargetMode="External"/><Relationship Id="rId7452" Type="http://schemas.openxmlformats.org/officeDocument/2006/relationships/hyperlink" Target="https://www.caixa.gov.br/Downloads/sinapi-cadernos-tecnicos/SINAPI-CT-LOUCAS-E-METAIS.pdf" TargetMode="External"/><Relationship Id="rId7453" Type="http://schemas.openxmlformats.org/officeDocument/2006/relationships/hyperlink" Target="https://www.caixa.gov.br/Downloads/sinapi-cadernos-tecnicos/SINAPI-CT-LOUCAS-E-METAIS.pdf" TargetMode="External"/><Relationship Id="rId7454" Type="http://schemas.openxmlformats.org/officeDocument/2006/relationships/hyperlink" Target="https://www.caixa.gov.br/Downloads/sinapi-cadernos-tecnicos/SINAPI-CT-LOUCAS-E-METAIS.pdf" TargetMode="External"/><Relationship Id="rId7455" Type="http://schemas.openxmlformats.org/officeDocument/2006/relationships/hyperlink" Target="https://www.caixa.gov.br/Downloads/sinapi-cadernos-tecnicos/SINAPI-CT-LOUCAS-E-METAIS.pdf" TargetMode="External"/><Relationship Id="rId7456" Type="http://schemas.openxmlformats.org/officeDocument/2006/relationships/hyperlink" Target="https://www.caixa.gov.br/Downloads/sinapi-cadernos-tecnicos/SINAPI-CT-LOUCAS-E-METAIS.pdf" TargetMode="External"/><Relationship Id="rId7457" Type="http://schemas.openxmlformats.org/officeDocument/2006/relationships/hyperlink" Target="https://www.caixa.gov.br/Downloads/sinapi-cadernos-tecnicos/SINAPI-CT-LOUCAS-E-METAIS.pdf" TargetMode="External"/><Relationship Id="rId7458" Type="http://schemas.openxmlformats.org/officeDocument/2006/relationships/hyperlink" Target="https://www.caixa.gov.br/Downloads/sinapi-cadernos-tecnicos/SINAPI-CT-LOUCAS-E-METAIS.pdf" TargetMode="External"/><Relationship Id="rId7459" Type="http://schemas.openxmlformats.org/officeDocument/2006/relationships/hyperlink" Target="https://www.caixa.gov.br/Downloads/sinapi-cadernos-tecnicos/SINAPI-CT-LOUCAS-E-METAIS.pdf" TargetMode="External"/><Relationship Id="rId7460" Type="http://schemas.openxmlformats.org/officeDocument/2006/relationships/hyperlink" Target="https://www.caixa.gov.br/Downloads/sinapi-cadernos-tecnicos/SINAPI-CT-LOUCAS-E-METAIS.pdf" TargetMode="External"/><Relationship Id="rId7461" Type="http://schemas.openxmlformats.org/officeDocument/2006/relationships/hyperlink" Target="https://www.caixa.gov.br/Downloads/sinapi-cadernos-tecnicos/SINAPI-CT-LOUCAS-E-METAIS.pdf" TargetMode="External"/><Relationship Id="rId7462" Type="http://schemas.openxmlformats.org/officeDocument/2006/relationships/hyperlink" Target="https://www.caixa.gov.br/Downloads/sinapi-cadernos-tecnicos/SINAPI-CT-LOUCAS-E-METAIS.pdf" TargetMode="External"/><Relationship Id="rId7463" Type="http://schemas.openxmlformats.org/officeDocument/2006/relationships/hyperlink" Target="https://www.caixa.gov.br/Downloads/sinapi-cadernos-tecnicos/SINAPI-CT-LOUCAS-E-METAIS.pdf" TargetMode="External"/><Relationship Id="rId7464" Type="http://schemas.openxmlformats.org/officeDocument/2006/relationships/hyperlink" Target="https://www.caixa.gov.br/Downloads/sinapi-cadernos-tecnicos/SINAPI-CT-LOUCAS-E-METAIS.pdf" TargetMode="External"/><Relationship Id="rId7465" Type="http://schemas.openxmlformats.org/officeDocument/2006/relationships/hyperlink" Target="https://www.caixa.gov.br/Downloads/sinapi-cadernos-tecnicos/SINAPI-CT-LOUCAS-E-METAIS.pdf" TargetMode="External"/><Relationship Id="rId7466" Type="http://schemas.openxmlformats.org/officeDocument/2006/relationships/hyperlink" Target="https://www.caixa.gov.br/Downloads/sinapi-cadernos-tecnicos/SINAPI-CT-LOUCAS-E-METAIS.pdf" TargetMode="External"/><Relationship Id="rId7467" Type="http://schemas.openxmlformats.org/officeDocument/2006/relationships/hyperlink" Target="https://www.caixa.gov.br/Downloads/sinapi-cadernos-tecnicos/SINAPI-CT-LOUCAS-E-METAIS.pdf" TargetMode="External"/><Relationship Id="rId7468" Type="http://schemas.openxmlformats.org/officeDocument/2006/relationships/hyperlink" Target="https://www.caixa.gov.br/Downloads/sinapi-cadernos-tecnicos/SINAPI-CT-LOUCAS-E-METAIS.pdf" TargetMode="External"/><Relationship Id="rId7469" Type="http://schemas.openxmlformats.org/officeDocument/2006/relationships/hyperlink" Target="https://www.caixa.gov.br/Downloads/sinapi-cadernos-tecnicos/SINAPI-CT-LOUCAS-E-METAIS.pdf" TargetMode="External"/><Relationship Id="rId7470" Type="http://schemas.openxmlformats.org/officeDocument/2006/relationships/hyperlink" Target="https://www.caixa.gov.br/Downloads/sinapi-cadernos-tecnicos/SINAPI-CT-LOUCAS-E-METAIS.pdf" TargetMode="External"/><Relationship Id="rId7471" Type="http://schemas.openxmlformats.org/officeDocument/2006/relationships/hyperlink" Target="https://www.caixa.gov.br/Downloads/sinapi-cadernos-tecnicos/SINAPI-CT-LOUCAS-E-METAIS.pdf" TargetMode="External"/><Relationship Id="rId7472" Type="http://schemas.openxmlformats.org/officeDocument/2006/relationships/hyperlink" Target="https://www.caixa.gov.br/Downloads/sinapi-cadernos-tecnicos/SINAPI-CT-LOUCAS-E-METAIS.pdf" TargetMode="External"/><Relationship Id="rId7473" Type="http://schemas.openxmlformats.org/officeDocument/2006/relationships/hyperlink" Target="https://www.caixa.gov.br/Downloads/sinapi-cadernos-tecnicos/SINAPI-CT-LOUCAS-E-METAIS.pdf" TargetMode="External"/><Relationship Id="rId7474" Type="http://schemas.openxmlformats.org/officeDocument/2006/relationships/hyperlink" Target="https://www.caixa.gov.br/Downloads/sinapi-cadernos-tecnicos/SINAPI-CT-LOUCAS-E-METAIS.pdf" TargetMode="External"/><Relationship Id="rId7475" Type="http://schemas.openxmlformats.org/officeDocument/2006/relationships/hyperlink" Target="https://www.caixa.gov.br/Downloads/sinapi-cadernos-tecnicos/SINAPI-CT-LOUCAS-E-METAIS.pdf" TargetMode="External"/><Relationship Id="rId7476" Type="http://schemas.openxmlformats.org/officeDocument/2006/relationships/hyperlink" Target="https://www.caixa.gov.br/Downloads/sinapi-cadernos-tecnicos/SINAPI-CT-LOUCAS-E-METAIS.pdf" TargetMode="External"/><Relationship Id="rId7477" Type="http://schemas.openxmlformats.org/officeDocument/2006/relationships/hyperlink" Target="https://www.caixa.gov.br/Downloads/sinapi-cadernos-tecnicos/SINAPI-CT-LOUCAS-E-METAIS.pdf" TargetMode="External"/><Relationship Id="rId7478" Type="http://schemas.openxmlformats.org/officeDocument/2006/relationships/hyperlink" Target="https://www.caixa.gov.br/Downloads/sinapi-cadernos-tecnicos/SINAPI-CT-LOUCAS-E-METAIS.pdf" TargetMode="External"/><Relationship Id="rId7479" Type="http://schemas.openxmlformats.org/officeDocument/2006/relationships/hyperlink" Target="https://www.caixa.gov.br/Downloads/sinapi-cadernos-tecnicos/SINAPI-CT-LOUCAS-E-METAIS.pdf" TargetMode="External"/><Relationship Id="rId7480" Type="http://schemas.openxmlformats.org/officeDocument/2006/relationships/hyperlink" Target="https://www.caixa.gov.br/Downloads/sinapi-cadernos-tecnicos/SINAPI-CT-LOUCAS-E-METAIS.pdf" TargetMode="External"/><Relationship Id="rId7481" Type="http://schemas.openxmlformats.org/officeDocument/2006/relationships/hyperlink" Target="https://www.caixa.gov.br/Downloads/sinapi-cadernos-tecnicos/SINAPI-CT-LOUCAS-E-METAIS.pdf" TargetMode="External"/><Relationship Id="rId7482" Type="http://schemas.openxmlformats.org/officeDocument/2006/relationships/hyperlink" Target="https://www.caixa.gov.br/Downloads/sinapi-cadernos-tecnicos/SINAPI-CT-LOUCAS-E-METAIS.pdf" TargetMode="External"/><Relationship Id="rId7483" Type="http://schemas.openxmlformats.org/officeDocument/2006/relationships/hyperlink" Target="https://www.caixa.gov.br/Downloads/sinapi-cadernos-tecnicos/SINAPI-CT-LOUCAS-E-METAIS.pdf" TargetMode="External"/><Relationship Id="rId7484" Type="http://schemas.openxmlformats.org/officeDocument/2006/relationships/hyperlink" Target="https://www.caixa.gov.br/Downloads/sinapi-cadernos-tecnicos/SINAPI-CT-LOUCAS-E-METAIS.pdf" TargetMode="External"/><Relationship Id="rId7485" Type="http://schemas.openxmlformats.org/officeDocument/2006/relationships/hyperlink" Target="https://www.caixa.gov.br/Downloads/sinapi-cadernos-tecnicos/SINAPI-CT-LOUCAS-E-METAIS.pdf" TargetMode="External"/><Relationship Id="rId7486" Type="http://schemas.openxmlformats.org/officeDocument/2006/relationships/hyperlink" Target="https://www.caixa.gov.br/Downloads/sinapi-cadernos-tecnicos/SINAPI-CT-LOUCAS-E-METAIS.pdf" TargetMode="External"/><Relationship Id="rId7487" Type="http://schemas.openxmlformats.org/officeDocument/2006/relationships/hyperlink" Target="https://www.caixa.gov.br/Downloads/sinapi-cadernos-tecnicos/SINAPI-CT-LOUCAS-E-METAIS.pdf" TargetMode="External"/><Relationship Id="rId7488" Type="http://schemas.openxmlformats.org/officeDocument/2006/relationships/hyperlink" Target="https://www.caixa.gov.br/Downloads/sinapi-cadernos-tecnicos/SINAPI-CT-LOUCAS-E-METAIS.pdf" TargetMode="External"/><Relationship Id="rId7489" Type="http://schemas.openxmlformats.org/officeDocument/2006/relationships/hyperlink" Target="https://www.caixa.gov.br/Downloads/sinapi-cadernos-tecnicos/SINAPI-CT-LOUCAS-E-METAIS.pdf" TargetMode="External"/><Relationship Id="rId7490" Type="http://schemas.openxmlformats.org/officeDocument/2006/relationships/hyperlink" Target="https://www.caixa.gov.br/Downloads/sinapi-cadernos-tecnicos/SINAPI-CT-LOUCAS-E-METAIS.pdf" TargetMode="External"/><Relationship Id="rId7491" Type="http://schemas.openxmlformats.org/officeDocument/2006/relationships/hyperlink" Target="https://www.caixa.gov.br/Downloads/sinapi-cadernos-tecnicos/SINAPI-CT-LOUCAS-E-METAIS.pdf" TargetMode="External"/><Relationship Id="rId7492" Type="http://schemas.openxmlformats.org/officeDocument/2006/relationships/hyperlink" Target="https://www.caixa.gov.br/Downloads/sinapi-cadernos-tecnicos/SINAPI-CT-LOUCAS-E-METAIS.pdf" TargetMode="External"/><Relationship Id="rId7493" Type="http://schemas.openxmlformats.org/officeDocument/2006/relationships/hyperlink" Target="https://www.caixa.gov.br/Downloads/sinapi-cadernos-tecnicos/SINAPI-CT-LOUCAS-E-METAIS.pdf" TargetMode="External"/><Relationship Id="rId7494" Type="http://schemas.openxmlformats.org/officeDocument/2006/relationships/hyperlink" Target="https://www.caixa.gov.br/Downloads/sinapi-cadernos-tecnicos/SINAPI-CT-LOUCAS-E-METAIS.pdf" TargetMode="External"/><Relationship Id="rId7495" Type="http://schemas.openxmlformats.org/officeDocument/2006/relationships/hyperlink" Target="https://www.caixa.gov.br/Downloads/sinapi-cadernos-tecnicos/SINAPI-CT-LOUCAS-E-METAIS.pdf" TargetMode="External"/><Relationship Id="rId7496" Type="http://schemas.openxmlformats.org/officeDocument/2006/relationships/hyperlink" Target="https://www.caixa.gov.br/Downloads/sinapi-cadernos-tecnicos/SINAPI-CT-LOUCAS-E-METAIS.pdf" TargetMode="External"/><Relationship Id="rId7497" Type="http://schemas.openxmlformats.org/officeDocument/2006/relationships/hyperlink" Target="https://www.caixa.gov.br/Downloads/sinapi-cadernos-tecnicos/SINAPI-CT-LOUCAS-E-METAIS.pdf" TargetMode="External"/><Relationship Id="rId7498" Type="http://schemas.openxmlformats.org/officeDocument/2006/relationships/hyperlink" Target="https://www.caixa.gov.br/Downloads/sinapi-cadernos-tecnicos/SINAPI-CT-LOUCAS-E-METAIS.pdf" TargetMode="External"/><Relationship Id="rId7499" Type="http://schemas.openxmlformats.org/officeDocument/2006/relationships/hyperlink" Target="https://www.caixa.gov.br/Downloads/sinapi-cadernos-tecnicos/SINAPI-CT-LOUCAS-E-METAIS.pdf" TargetMode="External"/><Relationship Id="rId7500" Type="http://schemas.openxmlformats.org/officeDocument/2006/relationships/hyperlink" Target="https://www.caixa.gov.br/Downloads/sinapi-cadernos-tecnicos/SINAPI-CT-LOUCAS-E-METAIS.pdf" TargetMode="External"/><Relationship Id="rId7501" Type="http://schemas.openxmlformats.org/officeDocument/2006/relationships/hyperlink" Target="https://www.caixa.gov.br/Downloads/sinapi-cadernos-tecnicos/SINAPI-CT-LOUCAS-E-METAIS.pdf" TargetMode="External"/><Relationship Id="rId7502" Type="http://schemas.openxmlformats.org/officeDocument/2006/relationships/hyperlink" Target="https://www.caixa.gov.br/Downloads/sinapi-cadernos-tecnicos/SINAPI-CT-LOUCAS-E-METAIS.pdf" TargetMode="External"/><Relationship Id="rId7503" Type="http://schemas.openxmlformats.org/officeDocument/2006/relationships/hyperlink" Target="https://www.caixa.gov.br/Downloads/sinapi-cadernos-tecnicos/SINAPI-CT-LOUCAS-E-METAIS.pdf" TargetMode="External"/><Relationship Id="rId7504" Type="http://schemas.openxmlformats.org/officeDocument/2006/relationships/hyperlink" Target="https://www.caixa.gov.br/Downloads/sinapi-cadernos-tecnicos/SINAPI-CT-LOUCAS-E-METAIS.pdf" TargetMode="External"/><Relationship Id="rId7505" Type="http://schemas.openxmlformats.org/officeDocument/2006/relationships/hyperlink" Target="https://www.caixa.gov.br/Downloads/sinapi-cadernos-tecnicos/SINAPI-CT-LOUCAS-E-METAIS.pdf" TargetMode="External"/><Relationship Id="rId7506" Type="http://schemas.openxmlformats.org/officeDocument/2006/relationships/hyperlink" Target="https://www.caixa.gov.br/Downloads/sinapi-cadernos-tecnicos/SINAPI-CT-LOUCAS-E-METAIS.pdf" TargetMode="External"/><Relationship Id="rId7507" Type="http://schemas.openxmlformats.org/officeDocument/2006/relationships/hyperlink" Target="https://www.caixa.gov.br/Downloads/sinapi-cadernos-tecnicos/SINAPI-CT-LOUCAS-E-METAIS.pdf" TargetMode="External"/><Relationship Id="rId7508" Type="http://schemas.openxmlformats.org/officeDocument/2006/relationships/hyperlink" Target="https://www.caixa.gov.br/Downloads/sinapi-cadernos-tecnicos/SINAPI-CT-LOUCAS-E-METAIS.pdf" TargetMode="External"/><Relationship Id="rId7509" Type="http://schemas.openxmlformats.org/officeDocument/2006/relationships/hyperlink" Target="https://www.caixa.gov.br/Downloads/sinapi-cadernos-tecnicos/SINAPI-CT-LOUCAS-E-METAIS.pdf" TargetMode="External"/><Relationship Id="rId7510" Type="http://schemas.openxmlformats.org/officeDocument/2006/relationships/hyperlink" Target="https://www.caixa.gov.br/Downloads/sinapi-cadernos-tecnicos/SINAPI-CT-LOUCAS-E-METAIS.pdf" TargetMode="External"/><Relationship Id="rId7511" Type="http://schemas.openxmlformats.org/officeDocument/2006/relationships/hyperlink" Target="https://www.caixa.gov.br/Downloads/sinapi-cadernos-tecnicos/SINAPI-CT-LOUCAS-E-METAIS.pdf" TargetMode="External"/><Relationship Id="rId7512" Type="http://schemas.openxmlformats.org/officeDocument/2006/relationships/hyperlink" Target="https://www.caixa.gov.br/Downloads/sinapi-cadernos-tecnicos/SINAPI-CT-LOUCAS-E-METAIS.pdf" TargetMode="External"/><Relationship Id="rId7513" Type="http://schemas.openxmlformats.org/officeDocument/2006/relationships/hyperlink" Target="https://www.caixa.gov.br/Downloads/sinapi-cadernos-tecnicos/SINAPI-CT-LOUCAS-E-METAIS.pdf" TargetMode="External"/><Relationship Id="rId7514" Type="http://schemas.openxmlformats.org/officeDocument/2006/relationships/hyperlink" Target="https://www.caixa.gov.br/Downloads/sinapi-cadernos-tecnicos/SINAPI-CT-LOUCAS-E-METAIS.pdf" TargetMode="External"/><Relationship Id="rId7515" Type="http://schemas.openxmlformats.org/officeDocument/2006/relationships/hyperlink" Target="https://www.caixa.gov.br/Downloads/sinapi-cadernos-tecnicos/SINAPI-CT-LOUCAS-E-METAIS.pdf" TargetMode="External"/><Relationship Id="rId7516" Type="http://schemas.openxmlformats.org/officeDocument/2006/relationships/hyperlink" Target="https://www.caixa.gov.br/Downloads/sinapi-cadernos-tecnicos/SINAPI-CT-LOUCAS-E-METAIS.pdf" TargetMode="External"/><Relationship Id="rId7517" Type="http://schemas.openxmlformats.org/officeDocument/2006/relationships/hyperlink" Target="https://www.caixa.gov.br/Downloads/sinapi-cadernos-tecnicos/SINAPI-CT-LOUCAS-E-METAIS.pdf" TargetMode="External"/><Relationship Id="rId7518" Type="http://schemas.openxmlformats.org/officeDocument/2006/relationships/hyperlink" Target="https://www.caixa.gov.br/Downloads/sinapi-cadernos-tecnicos/SINAPI-CT-LOUCAS-E-METAIS.pdf" TargetMode="External"/><Relationship Id="rId7519" Type="http://schemas.openxmlformats.org/officeDocument/2006/relationships/hyperlink" Target="https://www.caixa.gov.br/Downloads/sinapi-cadernos-tecnicos/SINAPI-CT-LOUCAS-E-METAIS.pdf" TargetMode="External"/><Relationship Id="rId7520" Type="http://schemas.openxmlformats.org/officeDocument/2006/relationships/hyperlink" Target="https://www.caixa.gov.br/Downloads/sinapi-cadernos-tecnicos/SINAPI-CT-LOUCAS-E-METAIS.pdf" TargetMode="External"/><Relationship Id="rId7521" Type="http://schemas.openxmlformats.org/officeDocument/2006/relationships/hyperlink" Target="https://www.caixa.gov.br/Downloads/sinapi-cadernos-tecnicos/SINAPI-CT-LOUCAS-E-METAIS.pdf" TargetMode="External"/><Relationship Id="rId7522" Type="http://schemas.openxmlformats.org/officeDocument/2006/relationships/hyperlink" Target="https://www.caixa.gov.br/Downloads/sinapi-cadernos-tecnicos/SINAPI-CT-LOUCAS-E-METAIS.pdf" TargetMode="External"/><Relationship Id="rId7523" Type="http://schemas.openxmlformats.org/officeDocument/2006/relationships/hyperlink" Target="https://www.caixa.gov.br/Downloads/sinapi-cadernos-tecnicos/SINAPI-CT-LOUCAS-E-METAIS.pdf" TargetMode="External"/><Relationship Id="rId7524" Type="http://schemas.openxmlformats.org/officeDocument/2006/relationships/hyperlink" Target="https://www.caixa.gov.br/Downloads/sinapi-cadernos-tecnicos/SINAPI-CT-LOUCAS-E-METAIS.pdf" TargetMode="External"/><Relationship Id="rId7525" Type="http://schemas.openxmlformats.org/officeDocument/2006/relationships/hyperlink" Target="https://www.caixa.gov.br/Downloads/sinapi-cadernos-tecnicos/SINAPI-CT-LOUCAS-E-METAIS.pdf" TargetMode="External"/><Relationship Id="rId7526" Type="http://schemas.openxmlformats.org/officeDocument/2006/relationships/hyperlink" Target="https://www.caixa.gov.br/Downloads/sinapi-cadernos-tecnicos/SINAPI-CT-LOUCAS-E-METAIS.pdf" TargetMode="External"/><Relationship Id="rId7527" Type="http://schemas.openxmlformats.org/officeDocument/2006/relationships/hyperlink" Target="https://www.caixa.gov.br/Downloads/sinapi-cadernos-tecnicos/SINAPI-CT-LOUCAS-E-METAIS.pdf" TargetMode="External"/><Relationship Id="rId7528" Type="http://schemas.openxmlformats.org/officeDocument/2006/relationships/hyperlink" Target="https://www.caixa.gov.br/Downloads/sinapi-cadernos-tecnicos/SINAPI-CT-LOUCAS-E-METAIS.pdf" TargetMode="External"/><Relationship Id="rId7529" Type="http://schemas.openxmlformats.org/officeDocument/2006/relationships/hyperlink" Target="https://www.caixa.gov.br/Downloads/sinapi-cadernos-tecnicos/SINAPI-CT-LOUCAS-E-METAIS.pdf" TargetMode="External"/><Relationship Id="rId7530" Type="http://schemas.openxmlformats.org/officeDocument/2006/relationships/hyperlink" Target="https://www.caixa.gov.br/Downloads/sinapi-cadernos-tecnicos/SINAPI-CT-LOUCAS-E-METAIS.pdf" TargetMode="External"/><Relationship Id="rId7531" Type="http://schemas.openxmlformats.org/officeDocument/2006/relationships/hyperlink" Target="https://www.caixa.gov.br/Downloads/sinapi-cadernos-tecnicos/SINAPI-CT-LOUCAS-E-METAIS.pdf" TargetMode="External"/><Relationship Id="rId7532" Type="http://schemas.openxmlformats.org/officeDocument/2006/relationships/hyperlink" Target="https://www.caixa.gov.br/Downloads/sinapi-cadernos-tecnicos/SINAPI-CT-LOUCAS-E-METAIS.pdf" TargetMode="External"/><Relationship Id="rId7533" Type="http://schemas.openxmlformats.org/officeDocument/2006/relationships/hyperlink" Target="https://www.caixa.gov.br/Downloads/sinapi-cadernos-tecnicos/SINAPI-CT-LOUCAS-E-METAIS.pdf" TargetMode="External"/><Relationship Id="rId7534" Type="http://schemas.openxmlformats.org/officeDocument/2006/relationships/hyperlink" Target="https://www.caixa.gov.br/Downloads/sinapi-cadernos-tecnicos/SINAPI-CT-LOUCAS-E-METAIS.pdf" TargetMode="External"/><Relationship Id="rId7535" Type="http://schemas.openxmlformats.org/officeDocument/2006/relationships/hyperlink" Target="https://www.caixa.gov.br/Downloads/sinapi-cadernos-tecnicos/SINAPI-CT-LOUCAS-E-METAIS.pdf" TargetMode="External"/><Relationship Id="rId7536" Type="http://schemas.openxmlformats.org/officeDocument/2006/relationships/hyperlink" Target="https://www.caixa.gov.br/Downloads/sinapi-cadernos-tecnicos/SINAPI-CT-LOUCAS-E-METAIS.pdf" TargetMode="External"/><Relationship Id="rId7537" Type="http://schemas.openxmlformats.org/officeDocument/2006/relationships/hyperlink" Target="https://www.caixa.gov.br/Downloads/sinapi-cadernos-tecnicos/SINAPI-CT-LOUCAS-E-METAIS.pdf" TargetMode="External"/><Relationship Id="rId7538" Type="http://schemas.openxmlformats.org/officeDocument/2006/relationships/hyperlink" Target="https://www.caixa.gov.br/Downloads/sinapi-cadernos-tecnicos/SINAPI-CT-LOUCAS-E-METAIS.pdf" TargetMode="External"/><Relationship Id="rId7539" Type="http://schemas.openxmlformats.org/officeDocument/2006/relationships/hyperlink" Target="https://www.caixa.gov.br/Downloads/sinapi-cadernos-tecnicos/SINAPI-CT-LOUCAS-E-METAIS.pdf" TargetMode="External"/><Relationship Id="rId7540" Type="http://schemas.openxmlformats.org/officeDocument/2006/relationships/hyperlink" Target="https://www.caixa.gov.br/Downloads/sinapi-cadernos-tecnicos/SINAPI-CT-LOUCAS-E-METAIS.pdf" TargetMode="External"/><Relationship Id="rId7541" Type="http://schemas.openxmlformats.org/officeDocument/2006/relationships/hyperlink" Target="https://www.caixa.gov.br/Downloads/sinapi-cadernos-tecnicos/SINAPI-CT-LOUCAS-E-METAIS.pdf" TargetMode="External"/><Relationship Id="rId7542" Type="http://schemas.openxmlformats.org/officeDocument/2006/relationships/hyperlink" Target="https://www.caixa.gov.br/Downloads/sinapi-cadernos-tecnicos/SINAPI-CT-LOUCAS-E-METAIS.pdf" TargetMode="External"/><Relationship Id="rId7543" Type="http://schemas.openxmlformats.org/officeDocument/2006/relationships/hyperlink" Target="https://www.caixa.gov.br/Downloads/sinapi-cadernos-tecnicos/SINAPI-CT-LOUCAS-E-METAIS.pdf" TargetMode="External"/><Relationship Id="rId7544" Type="http://schemas.openxmlformats.org/officeDocument/2006/relationships/hyperlink" Target="https://www.caixa.gov.br/Downloads/sinapi-cadernos-tecnicos/SINAPI-CT-LOUCAS-E-METAIS.pdf" TargetMode="External"/><Relationship Id="rId7545" Type="http://schemas.openxmlformats.org/officeDocument/2006/relationships/hyperlink" Target="https://www.caixa.gov.br/Downloads/sinapi-cadernos-tecnicos/SINAPI-CT-LOUCAS-E-METAIS.pdf" TargetMode="External"/><Relationship Id="rId7546" Type="http://schemas.openxmlformats.org/officeDocument/2006/relationships/hyperlink" Target="https://www.caixa.gov.br/Downloads/sinapi-cadernos-tecnicos/SINAPI-CT-LOUCAS-E-METAIS.pdf" TargetMode="External"/><Relationship Id="rId7547" Type="http://schemas.openxmlformats.org/officeDocument/2006/relationships/hyperlink" Target="https://www.caixa.gov.br/Downloads/sinapi-cadernos-tecnicos/SINAPI-CT-LOUCAS-E-METAIS.pdf" TargetMode="External"/><Relationship Id="rId7548" Type="http://schemas.openxmlformats.org/officeDocument/2006/relationships/hyperlink" Target="https://www.caixa.gov.br/Downloads/sinapi-cadernos-tecnicos/SINAPI-CT-LUMINARIAS-EXTERNAS.pdf" TargetMode="External"/><Relationship Id="rId7549" Type="http://schemas.openxmlformats.org/officeDocument/2006/relationships/hyperlink" Target="https://www.caixa.gov.br/Downloads/sinapi-cadernos-tecnicos/SINAPI-CT-LUMINARIAS-EXTERNAS.pdf" TargetMode="External"/><Relationship Id="rId7550" Type="http://schemas.openxmlformats.org/officeDocument/2006/relationships/hyperlink" Target="https://www.caixa.gov.br/Downloads/sinapi-cadernos-tecnicos/SINAPI-CT-LUMINARIAS-EXTERNAS.pdf" TargetMode="External"/><Relationship Id="rId7551" Type="http://schemas.openxmlformats.org/officeDocument/2006/relationships/hyperlink" Target="https://www.caixa.gov.br/Downloads/sinapi-cadernos-tecnicos/SINAPI-CT-LUMINARIAS-EXTERNAS.pdf" TargetMode="External"/><Relationship Id="rId7552" Type="http://schemas.openxmlformats.org/officeDocument/2006/relationships/hyperlink" Target="https://www.caixa.gov.br/Downloads/sinapi-cadernos-tecnicos/SINAPI-CT-LUMINARIAS-EXTERNAS.pdf" TargetMode="External"/><Relationship Id="rId7553" Type="http://schemas.openxmlformats.org/officeDocument/2006/relationships/hyperlink" Target="https://www.caixa.gov.br/Downloads/sinapi-cadernos-tecnicos/SINAPI-CT-LUMINARIAS-EXTERNAS.pdf" TargetMode="External"/><Relationship Id="rId7554" Type="http://schemas.openxmlformats.org/officeDocument/2006/relationships/hyperlink" Target="https://www.caixa.gov.br/Downloads/sinapi-cadernos-tecnicos/SINAPI-CT-LUMINARIAS-EXTERNAS.pdf" TargetMode="External"/><Relationship Id="rId7555" Type="http://schemas.openxmlformats.org/officeDocument/2006/relationships/hyperlink" Target="https://www.caixa.gov.br/Downloads/sinapi-cadernos-tecnicos/SINAPI-CT-LUMINARIAS-EXTERNAS.pdf" TargetMode="External"/><Relationship Id="rId7556" Type="http://schemas.openxmlformats.org/officeDocument/2006/relationships/hyperlink" Target="https://www.caixa.gov.br/Downloads/sinapi-cadernos-tecnicos/SINAPI-CT-LUMINARIAS-EXTERNAS.pdf" TargetMode="External"/><Relationship Id="rId7557" Type="http://schemas.openxmlformats.org/officeDocument/2006/relationships/hyperlink" Target="https://www.caixa.gov.br/Downloads/sinapi-cadernos-tecnicos/SINAPI-CT-LUMINARIAS-EXTERNAS.pdf" TargetMode="External"/><Relationship Id="rId7558" Type="http://schemas.openxmlformats.org/officeDocument/2006/relationships/hyperlink" Target="https://www.caixa.gov.br/Downloads/sinapi-cadernos-tecnicos/SINAPI-CT-LUMINARIAS-EXTERNAS.pdf" TargetMode="External"/><Relationship Id="rId7559" Type="http://schemas.openxmlformats.org/officeDocument/2006/relationships/hyperlink" Target="https://www.caixa.gov.br/Downloads/sinapi-cadernos-tecnicos/SINAPI-CT-LUMINARIAS-EXTERNAS.pdf" TargetMode="External"/><Relationship Id="rId7560" Type="http://schemas.openxmlformats.org/officeDocument/2006/relationships/hyperlink" Target="https://www.caixa.gov.br/Downloads/sinapi-cadernos-tecnicos/SINAPI-CT-LUMINARIAS-EXTERNAS.pdf" TargetMode="External"/><Relationship Id="rId7561" Type="http://schemas.openxmlformats.org/officeDocument/2006/relationships/hyperlink" Target="https://www.caixa.gov.br/Downloads/sinapi-cadernos-tecnicos/SINAPI-CT-LUMINARIAS-EXTERNAS.pdf" TargetMode="External"/><Relationship Id="rId7562" Type="http://schemas.openxmlformats.org/officeDocument/2006/relationships/hyperlink" Target="https://www.caixa.gov.br/Downloads/sinapi-cadernos-tecnicos/SINAPI-CT-LUMINARIAS-EXTERNAS.pdf" TargetMode="External"/><Relationship Id="rId7563" Type="http://schemas.openxmlformats.org/officeDocument/2006/relationships/hyperlink" Target="https://www.caixa.gov.br/Downloads/sinapi-cadernos-tecnicos/SINAPI-CT-LUMINARIAS-EXTERNAS.pdf" TargetMode="External"/><Relationship Id="rId7564" Type="http://schemas.openxmlformats.org/officeDocument/2006/relationships/hyperlink" Target="https://www.caixa.gov.br/Downloads/sinapi-cadernos-tecnicos/SINAPI-CT-LUMINARIAS-EXTERNAS.pdf" TargetMode="External"/><Relationship Id="rId7565" Type="http://schemas.openxmlformats.org/officeDocument/2006/relationships/hyperlink" Target="https://www.caixa.gov.br/Downloads/sinapi-cadernos-tecnicos/SINAPI-CT-LUMINARIAS-EXTERNAS.pdf" TargetMode="External"/><Relationship Id="rId7566" Type="http://schemas.openxmlformats.org/officeDocument/2006/relationships/hyperlink" Target="https://www.caixa.gov.br/Downloads/sinapi-cadernos-tecnicos/SINAPI-CT-LUMINARIAS-EXTERNAS.pdf" TargetMode="External"/><Relationship Id="rId7567" Type="http://schemas.openxmlformats.org/officeDocument/2006/relationships/hyperlink" Target="https://www.caixa.gov.br/Downloads/sinapi-cadernos-tecnicos/SINAPI-CT-LUMINARIAS-EXTERNAS.pdf" TargetMode="External"/><Relationship Id="rId7568" Type="http://schemas.openxmlformats.org/officeDocument/2006/relationships/hyperlink" Target="https://www.caixa.gov.br/Downloads/sinapi-cadernos-tecnicos/SINAPI-CT-LUMINARIAS-EXTERNAS.pdf" TargetMode="External"/><Relationship Id="rId7569" Type="http://schemas.openxmlformats.org/officeDocument/2006/relationships/hyperlink" Target="https://www.caixa.gov.br/Downloads/sinapi-cadernos-tecnicos/SINAPI-CT-LUMINARIAS-EXTERNAS.pdf" TargetMode="External"/><Relationship Id="rId7570" Type="http://schemas.openxmlformats.org/officeDocument/2006/relationships/hyperlink" Target="https://www.caixa.gov.br/Downloads/sinapi-cadernos-tecnicos/SINAPI-CT-LUMINARIAS-EXTERNAS.pdf" TargetMode="External"/><Relationship Id="rId7571" Type="http://schemas.openxmlformats.org/officeDocument/2006/relationships/hyperlink" Target="https://www.caixa.gov.br/Downloads/sinapi-cadernos-tecnicos/SINAPI-CT-LUMINARIAS-EXTERNAS.pdf" TargetMode="External"/><Relationship Id="rId7572" Type="http://schemas.openxmlformats.org/officeDocument/2006/relationships/hyperlink" Target="https://www.caixa.gov.br/Downloads/sinapi-cadernos-tecnicos/SINAPI-CT-LUMINARIAS-EXTERNAS.pdf" TargetMode="External"/><Relationship Id="rId7573" Type="http://schemas.openxmlformats.org/officeDocument/2006/relationships/hyperlink" Target="https://www.caixa.gov.br/Downloads/sinapi-cadernos-tecnicos/SINAPI-CT-LUMINARIAS-EXTERNAS.pdf" TargetMode="External"/><Relationship Id="rId7574" Type="http://schemas.openxmlformats.org/officeDocument/2006/relationships/hyperlink" Target="https://www.caixa.gov.br/Downloads/sinapi-cadernos-tecnicos/SINAPI-CT-LUMINARIAS-EXTERNAS.pdf" TargetMode="External"/><Relationship Id="rId7575" Type="http://schemas.openxmlformats.org/officeDocument/2006/relationships/hyperlink" Target="https://www.caixa.gov.br/Downloads/sinapi-cadernos-tecnicos/SINAPI-CT-MASSA-UNICA-EXTERNA.pdf" TargetMode="External"/><Relationship Id="rId7576" Type="http://schemas.openxmlformats.org/officeDocument/2006/relationships/hyperlink" Target="https://www.caixa.gov.br/Downloads/sinapi-cadernos-tecnicos/SINAPI-CT-MASSA-UNICA-EXTERNA.pdf" TargetMode="External"/><Relationship Id="rId7577" Type="http://schemas.openxmlformats.org/officeDocument/2006/relationships/hyperlink" Target="https://www.caixa.gov.br/Downloads/sinapi-cadernos-tecnicos/SINAPI-CT-MASSA-UNICA-EXTERNA.pdf" TargetMode="External"/><Relationship Id="rId7578" Type="http://schemas.openxmlformats.org/officeDocument/2006/relationships/hyperlink" Target="https://www.caixa.gov.br/Downloads/sinapi-cadernos-tecnicos/SINAPI-CT-MASSA-UNICA-EXTERNA.pdf" TargetMode="External"/><Relationship Id="rId7579" Type="http://schemas.openxmlformats.org/officeDocument/2006/relationships/hyperlink" Target="https://www.caixa.gov.br/Downloads/sinapi-cadernos-tecnicos/SINAPI-CT-MASSA-UNICA-EXTERNA.pdf" TargetMode="External"/><Relationship Id="rId7580" Type="http://schemas.openxmlformats.org/officeDocument/2006/relationships/hyperlink" Target="https://www.caixa.gov.br/Downloads/sinapi-cadernos-tecnicos/SINAPI-CT-MASSA-UNICA-EXTERNA.pdf" TargetMode="External"/><Relationship Id="rId7581" Type="http://schemas.openxmlformats.org/officeDocument/2006/relationships/hyperlink" Target="https://www.caixa.gov.br/Downloads/sinapi-cadernos-tecnicos/SINAPI-CT-MASSA-UNICA-EXTERNA.pdf" TargetMode="External"/><Relationship Id="rId7582" Type="http://schemas.openxmlformats.org/officeDocument/2006/relationships/hyperlink" Target="https://www.caixa.gov.br/Downloads/sinapi-cadernos-tecnicos/SINAPI-CT-MASSA-UNICA-EXTERNA.pdf" TargetMode="External"/><Relationship Id="rId7583" Type="http://schemas.openxmlformats.org/officeDocument/2006/relationships/hyperlink" Target="https://www.caixa.gov.br/Downloads/sinapi-cadernos-tecnicos/SINAPI-CT-MASSA-UNICA-EXTERNA.pdf" TargetMode="External"/><Relationship Id="rId7584" Type="http://schemas.openxmlformats.org/officeDocument/2006/relationships/hyperlink" Target="https://www.caixa.gov.br/Downloads/sinapi-cadernos-tecnicos/SINAPI-CT-MASSA-UNICA-EXTERNA.pdf" TargetMode="External"/><Relationship Id="rId7585" Type="http://schemas.openxmlformats.org/officeDocument/2006/relationships/hyperlink" Target="https://www.caixa.gov.br/Downloads/sinapi-cadernos-tecnicos/SINAPI-CT-MASSA-UNICA-EXTERNA.pdf" TargetMode="External"/><Relationship Id="rId7586" Type="http://schemas.openxmlformats.org/officeDocument/2006/relationships/hyperlink" Target="https://www.caixa.gov.br/Downloads/sinapi-cadernos-tecnicos/SINAPI-CT-MASSA-UNICA-EXTERNA.pdf" TargetMode="External"/><Relationship Id="rId7587" Type="http://schemas.openxmlformats.org/officeDocument/2006/relationships/hyperlink" Target="https://www.caixa.gov.br/Downloads/sinapi-cadernos-tecnicos/SINAPI-CT-MASSA-UNICA-EXTERNA.pdf" TargetMode="External"/><Relationship Id="rId7588" Type="http://schemas.openxmlformats.org/officeDocument/2006/relationships/hyperlink" Target="https://www.caixa.gov.br/Downloads/sinapi-cadernos-tecnicos/SINAPI-CT-MASSA-UNICA-EXTERNA.pdf" TargetMode="External"/><Relationship Id="rId7589" Type="http://schemas.openxmlformats.org/officeDocument/2006/relationships/hyperlink" Target="https://www.caixa.gov.br/Downloads/sinapi-cadernos-tecnicos/SINAPI-CT-MASSA-UNICA-EXTERNA.pdf" TargetMode="External"/><Relationship Id="rId7590" Type="http://schemas.openxmlformats.org/officeDocument/2006/relationships/hyperlink" Target="https://www.caixa.gov.br/Downloads/sinapi-cadernos-tecnicos/SINAPI-CT-MASSA-UNICA-EXTERNA.pdf" TargetMode="External"/><Relationship Id="rId7591" Type="http://schemas.openxmlformats.org/officeDocument/2006/relationships/hyperlink" Target="https://www.caixa.gov.br/Downloads/sinapi-cadernos-tecnicos/SINAPI-CT-MASSA-UNICA-EXTERNA.pdf" TargetMode="External"/><Relationship Id="rId7592" Type="http://schemas.openxmlformats.org/officeDocument/2006/relationships/hyperlink" Target="https://www.caixa.gov.br/Downloads/sinapi-cadernos-tecnicos/SINAPI-CT-MASSA-UNICA-EXTERNA.pdf" TargetMode="External"/><Relationship Id="rId7593" Type="http://schemas.openxmlformats.org/officeDocument/2006/relationships/hyperlink" Target="https://www.caixa.gov.br/Downloads/sinapi-cadernos-tecnicos/SINAPI-CT-MASSA-UNICA-EXTERNA.pdf" TargetMode="External"/><Relationship Id="rId7594" Type="http://schemas.openxmlformats.org/officeDocument/2006/relationships/hyperlink" Target="https://www.caixa.gov.br/Downloads/sinapi-cadernos-tecnicos/SINAPI-CT-MASSA-UNICA-EXTERNA.pdf" TargetMode="External"/><Relationship Id="rId7595" Type="http://schemas.openxmlformats.org/officeDocument/2006/relationships/hyperlink" Target="https://www.caixa.gov.br/Downloads/sinapi-cadernos-tecnicos/SINAPI-CT-MASSA-UNICA-EXTERNA.pdf" TargetMode="External"/><Relationship Id="rId7596" Type="http://schemas.openxmlformats.org/officeDocument/2006/relationships/hyperlink" Target="https://www.caixa.gov.br/Downloads/sinapi-cadernos-tecnicos/SINAPI-CT-MASSA-UNICA-EXTERNA.pdf" TargetMode="External"/><Relationship Id="rId7597" Type="http://schemas.openxmlformats.org/officeDocument/2006/relationships/hyperlink" Target="https://www.caixa.gov.br/Downloads/sinapi-cadernos-tecnicos/SINAPI-CT-MASSA-UNICA-EXTERNA.pdf" TargetMode="External"/><Relationship Id="rId7598" Type="http://schemas.openxmlformats.org/officeDocument/2006/relationships/hyperlink" Target="https://www.caixa.gov.br/Downloads/sinapi-cadernos-tecnicos/SINAPI-CT-MASSA-UNICA-EXTERNA.pdf" TargetMode="External"/><Relationship Id="rId7599" Type="http://schemas.openxmlformats.org/officeDocument/2006/relationships/hyperlink" Target="https://www.caixa.gov.br/Downloads/sinapi-cadernos-tecnicos/SINAPI-CT-MASSA-UNICA-EXTERNA.pdf" TargetMode="External"/><Relationship Id="rId7600" Type="http://schemas.openxmlformats.org/officeDocument/2006/relationships/hyperlink" Target="https://www.caixa.gov.br/Downloads/sinapi-cadernos-tecnicos/SINAPI-CT-MASSA-UNICA-EXTERNA.pdf" TargetMode="External"/><Relationship Id="rId7601" Type="http://schemas.openxmlformats.org/officeDocument/2006/relationships/hyperlink" Target="https://www.caixa.gov.br/Downloads/sinapi-cadernos-tecnicos/SINAPI-CT-MASSA-UNICA-EXTERNA.pdf" TargetMode="External"/><Relationship Id="rId7602" Type="http://schemas.openxmlformats.org/officeDocument/2006/relationships/hyperlink" Target="https://www.caixa.gov.br/Downloads/sinapi-cadernos-tecnicos/SINAPI-CT-MASSA-UNICA-EXTERNA.pdf" TargetMode="External"/><Relationship Id="rId7603" Type="http://schemas.openxmlformats.org/officeDocument/2006/relationships/hyperlink" Target="https://www.caixa.gov.br/Downloads/sinapi-cadernos-tecnicos/SINAPI-CT-MASSA-UNICA-EXTERNA.pdf" TargetMode="External"/><Relationship Id="rId7604" Type="http://schemas.openxmlformats.org/officeDocument/2006/relationships/hyperlink" Target="https://www.caixa.gov.br/Downloads/sinapi-cadernos-tecnicos/SINAPI-CT-MASSA-UNICA-EXTERNA.pdf" TargetMode="External"/><Relationship Id="rId7605" Type="http://schemas.openxmlformats.org/officeDocument/2006/relationships/hyperlink" Target="https://www.caixa.gov.br/Downloads/sinapi-cadernos-tecnicos/SINAPI-CT-MASSA-UNICA-EXTERNA.pdf" TargetMode="External"/><Relationship Id="rId7606" Type="http://schemas.openxmlformats.org/officeDocument/2006/relationships/hyperlink" Target="https://www.caixa.gov.br/Downloads/sinapi-cadernos-tecnicos/SINAPI-CT-MASSA-UNICA-EXTERNA.pdf" TargetMode="External"/><Relationship Id="rId7607" Type="http://schemas.openxmlformats.org/officeDocument/2006/relationships/hyperlink" Target="https://www.caixa.gov.br/Downloads/sinapi-cadernos-tecnicos/SINAPI-CT-MASSA-UNICA-EXTERNA.pdf" TargetMode="External"/><Relationship Id="rId7608" Type="http://schemas.openxmlformats.org/officeDocument/2006/relationships/hyperlink" Target="https://www.caixa.gov.br/Downloads/sinapi-cadernos-tecnicos/SINAPI-CT-MASSA-UNICA-EXTERNA.pdf" TargetMode="External"/><Relationship Id="rId7609" Type="http://schemas.openxmlformats.org/officeDocument/2006/relationships/hyperlink" Target="https://www.caixa.gov.br/Downloads/sinapi-cadernos-tecnicos/SINAPI-CT-MASSA-UNICA-EXTERNA.pdf" TargetMode="External"/><Relationship Id="rId7610" Type="http://schemas.openxmlformats.org/officeDocument/2006/relationships/hyperlink" Target="https://www.caixa.gov.br/Downloads/sinapi-cadernos-tecnicos/SINAPI-CT-MASSA-UNICA-EXTERNA.pdf" TargetMode="External"/><Relationship Id="rId7611" Type="http://schemas.openxmlformats.org/officeDocument/2006/relationships/hyperlink" Target="https://www.caixa.gov.br/Downloads/sinapi-cadernos-tecnicos/SINAPI-CT-MASSA-UNICA-EXTERNA.pdf" TargetMode="External"/><Relationship Id="rId7612" Type="http://schemas.openxmlformats.org/officeDocument/2006/relationships/hyperlink" Target="https://www.caixa.gov.br/Downloads/sinapi-cadernos-tecnicos/SINAPI-CT-MASSA-UNICA-EXTERNA.pdf" TargetMode="External"/><Relationship Id="rId7613" Type="http://schemas.openxmlformats.org/officeDocument/2006/relationships/hyperlink" Target="https://www.caixa.gov.br/Downloads/sinapi-cadernos-tecnicos/SINAPI-CT-MASSA-UNICA-EXTERNA.pdf" TargetMode="External"/><Relationship Id="rId7614" Type="http://schemas.openxmlformats.org/officeDocument/2006/relationships/hyperlink" Target="https://www.caixa.gov.br/Downloads/sinapi-cadernos-tecnicos/SINAPI-CT-MASSA-UNICA-EXTERNA.pdf" TargetMode="External"/><Relationship Id="rId7615" Type="http://schemas.openxmlformats.org/officeDocument/2006/relationships/hyperlink" Target="https://www.caixa.gov.br/Downloads/sinapi-cadernos-tecnicos/SINAPI-CT-MASSA-UNICA-EXTERNA.pdf" TargetMode="External"/><Relationship Id="rId7616" Type="http://schemas.openxmlformats.org/officeDocument/2006/relationships/hyperlink" Target="https://www.caixa.gov.br/Downloads/sinapi-cadernos-tecnicos/SINAPI-CT-MASSA-UNICA-EXTERNA.pdf" TargetMode="External"/><Relationship Id="rId7617" Type="http://schemas.openxmlformats.org/officeDocument/2006/relationships/hyperlink" Target="https://www.caixa.gov.br/Downloads/sinapi-cadernos-tecnicos/SINAPI-CT-MASSA-UNICA-EXTERNA.pdf" TargetMode="External"/><Relationship Id="rId7618" Type="http://schemas.openxmlformats.org/officeDocument/2006/relationships/hyperlink" Target="https://www.caixa.gov.br/Downloads/sinapi-cadernos-tecnicos/SINAPI-CT-MASSA-UNICA-EXTERNA.pdf" TargetMode="External"/><Relationship Id="rId7619" Type="http://schemas.openxmlformats.org/officeDocument/2006/relationships/hyperlink" Target="https://www.caixa.gov.br/Downloads/sinapi-cadernos-tecnicos/SINAPI-CT-MASSA-UNICA-EXTERNA.pdf" TargetMode="External"/><Relationship Id="rId7620" Type="http://schemas.openxmlformats.org/officeDocument/2006/relationships/hyperlink" Target="https://www.caixa.gov.br/Downloads/sinapi-cadernos-tecnicos/SINAPI-CT-MASSA-UNICA-EXTERNA.pdf" TargetMode="External"/><Relationship Id="rId7621" Type="http://schemas.openxmlformats.org/officeDocument/2006/relationships/hyperlink" Target="https://www.caixa.gov.br/Downloads/sinapi-cadernos-tecnicos/SINAPI-CT-MASSA-UNICA-EXTERNA.pdf" TargetMode="External"/><Relationship Id="rId7622" Type="http://schemas.openxmlformats.org/officeDocument/2006/relationships/hyperlink" Target="https://www.caixa.gov.br/Downloads/sinapi-cadernos-tecnicos/SINAPI-CT-MASSA-UNICA-EXTERNA.pdf" TargetMode="External"/><Relationship Id="rId7623" Type="http://schemas.openxmlformats.org/officeDocument/2006/relationships/hyperlink" Target="https://www.caixa.gov.br/Downloads/sinapi-cadernos-tecnicos/SINAPI-CT-MASSA-UNICA-EXTERNA.pdf" TargetMode="External"/><Relationship Id="rId7624" Type="http://schemas.openxmlformats.org/officeDocument/2006/relationships/hyperlink" Target="https://www.caixa.gov.br/Downloads/sinapi-cadernos-tecnicos/SINAPI-CT-MASSA-UNICA-EXTERNA.pdf" TargetMode="External"/><Relationship Id="rId7625" Type="http://schemas.openxmlformats.org/officeDocument/2006/relationships/hyperlink" Target="https://www.caixa.gov.br/Downloads/sinapi-cadernos-tecnicos/SINAPI-CT-MASSA-UNICA-EXTERNA.pdf" TargetMode="External"/><Relationship Id="rId7626" Type="http://schemas.openxmlformats.org/officeDocument/2006/relationships/hyperlink" Target="https://www.caixa.gov.br/Downloads/sinapi-cadernos-tecnicos/SINAPI-CT-MASSA-UNICA-EXTERNA.pdf" TargetMode="External"/><Relationship Id="rId7627" Type="http://schemas.openxmlformats.org/officeDocument/2006/relationships/hyperlink" Target="https://www.caixa.gov.br/Downloads/sinapi-cadernos-tecnicos/SINAPI-CT-MASSA-UNICA-EXTERNA.pdf" TargetMode="External"/><Relationship Id="rId7628" Type="http://schemas.openxmlformats.org/officeDocument/2006/relationships/hyperlink" Target="https://www.caixa.gov.br/Downloads/sinapi-cadernos-tecnicos/SINAPI-CT-MASSA-UNICA-EXTERNA.pdf" TargetMode="External"/><Relationship Id="rId7629" Type="http://schemas.openxmlformats.org/officeDocument/2006/relationships/hyperlink" Target="https://www.caixa.gov.br/Downloads/sinapi-cadernos-tecnicos/SINAPI-CT-MASSA-UNICA-EXTERNA.pdf" TargetMode="External"/><Relationship Id="rId7630" Type="http://schemas.openxmlformats.org/officeDocument/2006/relationships/hyperlink" Target="https://www.caixa.gov.br/Downloads/sinapi-cadernos-tecnicos/SINAPI-CT-MASSA-UNICA-EXTERNA.pdf" TargetMode="External"/><Relationship Id="rId7631" Type="http://schemas.openxmlformats.org/officeDocument/2006/relationships/hyperlink" Target="https://www.caixa.gov.br/Downloads/sinapi-cadernos-tecnicos/SINAPI-CT-MASSA-UNICA-EXTERNA.pdf" TargetMode="External"/><Relationship Id="rId7632" Type="http://schemas.openxmlformats.org/officeDocument/2006/relationships/hyperlink" Target="https://www.caixa.gov.br/Downloads/sinapi-cadernos-tecnicos/SINAPI-CT-MASSA-UNICA-EXTERNA.pdf" TargetMode="External"/><Relationship Id="rId7633" Type="http://schemas.openxmlformats.org/officeDocument/2006/relationships/hyperlink" Target="https://www.caixa.gov.br/Downloads/sinapi-cadernos-tecnicos/SINAPI-CT-MASSA-UNICA-EXTERNA.pdf" TargetMode="External"/><Relationship Id="rId7634" Type="http://schemas.openxmlformats.org/officeDocument/2006/relationships/hyperlink" Target="https://www.caixa.gov.br/Downloads/sinapi-cadernos-tecnicos/SINAPI-CT-MASSA-UNICA-EXTERNA.pdf" TargetMode="External"/><Relationship Id="rId7635" Type="http://schemas.openxmlformats.org/officeDocument/2006/relationships/hyperlink" Target="https://www.caixa.gov.br/Downloads/sinapi-cadernos-tecnicos/SINAPI-CT-MASSA-UNICA-EXTERNA.pdf" TargetMode="External"/><Relationship Id="rId7636" Type="http://schemas.openxmlformats.org/officeDocument/2006/relationships/hyperlink" Target="https://www.caixa.gov.br/Downloads/sinapi-cadernos-tecnicos/SINAPI-CT-MASSA-UNICA-EXTERNA.pdf" TargetMode="External"/><Relationship Id="rId7637" Type="http://schemas.openxmlformats.org/officeDocument/2006/relationships/hyperlink" Target="https://www.caixa.gov.br/Downloads/sinapi-cadernos-tecnicos/SINAPI-CT-MASSA-UNICA-EXTERNA.pdf" TargetMode="External"/><Relationship Id="rId7638" Type="http://schemas.openxmlformats.org/officeDocument/2006/relationships/hyperlink" Target="https://www.caixa.gov.br/Downloads/sinapi-cadernos-tecnicos/SINAPI-CT-MASSA-UNICA-EXTERNA.pdf" TargetMode="External"/><Relationship Id="rId7639" Type="http://schemas.openxmlformats.org/officeDocument/2006/relationships/hyperlink" Target="https://www.caixa.gov.br/Downloads/sinapi-cadernos-tecnicos/SINAPI-CT-MASSA-UNICA-EXTERNA.pdf" TargetMode="External"/><Relationship Id="rId7640" Type="http://schemas.openxmlformats.org/officeDocument/2006/relationships/hyperlink" Target="https://www.caixa.gov.br/Downloads/sinapi-cadernos-tecnicos/SINAPI-CT-MASSA-UNICA-EXTERNA.pdf" TargetMode="External"/><Relationship Id="rId7641" Type="http://schemas.openxmlformats.org/officeDocument/2006/relationships/hyperlink" Target="https://www.caixa.gov.br/Downloads/sinapi-cadernos-tecnicos/SINAPI-CT-MASSA-UNICA-EXTERNA.pdf" TargetMode="External"/><Relationship Id="rId7642" Type="http://schemas.openxmlformats.org/officeDocument/2006/relationships/hyperlink" Target="https://www.caixa.gov.br/Downloads/sinapi-cadernos-tecnicos/SINAPI-CT-MASSA-UNICA-EXTERNA.pdf" TargetMode="External"/><Relationship Id="rId7643" Type="http://schemas.openxmlformats.org/officeDocument/2006/relationships/hyperlink" Target="https://www.caixa.gov.br/Downloads/sinapi-cadernos-tecnicos/SINAPI-CT-MASSA-UNICA-EXTERNA.pdf" TargetMode="External"/><Relationship Id="rId7644" Type="http://schemas.openxmlformats.org/officeDocument/2006/relationships/hyperlink" Target="https://www.caixa.gov.br/Downloads/sinapi-cadernos-tecnicos/SINAPI-CT-MASSA-UNICA-EXTERNA.pdf" TargetMode="External"/><Relationship Id="rId7645" Type="http://schemas.openxmlformats.org/officeDocument/2006/relationships/hyperlink" Target="https://www.caixa.gov.br/Downloads/sinapi-cadernos-tecnicos/SINAPI-CT-MASSA-UNICA-EXTERNA.pdf" TargetMode="External"/><Relationship Id="rId7646" Type="http://schemas.openxmlformats.org/officeDocument/2006/relationships/hyperlink" Target="https://www.caixa.gov.br/Downloads/sinapi-cadernos-tecnicos/SINAPI-CT-MASSA-UNICA-EXTERNA.pdf" TargetMode="External"/><Relationship Id="rId7647" Type="http://schemas.openxmlformats.org/officeDocument/2006/relationships/hyperlink" Target="https://www.caixa.gov.br/Downloads/sinapi-cadernos-tecnicos/SINAPI-CT-MASSA-UNICA-EXTERNA.pdf" TargetMode="External"/><Relationship Id="rId7648" Type="http://schemas.openxmlformats.org/officeDocument/2006/relationships/hyperlink" Target="https://www.caixa.gov.br/Downloads/sinapi-cadernos-tecnicos/SINAPI-CT-MASSA-UNICA-EXTERNA.pdf" TargetMode="External"/><Relationship Id="rId7649" Type="http://schemas.openxmlformats.org/officeDocument/2006/relationships/hyperlink" Target="https://www.caixa.gov.br/Downloads/sinapi-cadernos-tecnicos/SINAPI-CT-MASSA-UNICA-EXTERNA.pdf" TargetMode="External"/><Relationship Id="rId7650" Type="http://schemas.openxmlformats.org/officeDocument/2006/relationships/hyperlink" Target="https://www.caixa.gov.br/Downloads/sinapi-cadernos-tecnicos/SINAPI-CT-MASSA-UNICA-EXTERNA.pdf" TargetMode="External"/><Relationship Id="rId7651" Type="http://schemas.openxmlformats.org/officeDocument/2006/relationships/hyperlink" Target="https://www.caixa.gov.br/Downloads/sinapi-cadernos-tecnicos/SINAPI-CT-MASSA-UNICA-EXTERNA.pdf" TargetMode="External"/><Relationship Id="rId7652" Type="http://schemas.openxmlformats.org/officeDocument/2006/relationships/hyperlink" Target="https://www.caixa.gov.br/Downloads/sinapi-cadernos-tecnicos/SINAPI-CT-MASSA-UNICA-EXTERNA.pdf" TargetMode="External"/><Relationship Id="rId7653" Type="http://schemas.openxmlformats.org/officeDocument/2006/relationships/hyperlink" Target="https://www.caixa.gov.br/Downloads/sinapi-cadernos-tecnicos/SINAPI-CT-MASSA-UNICA-EXTERNA.pdf" TargetMode="External"/><Relationship Id="rId7654" Type="http://schemas.openxmlformats.org/officeDocument/2006/relationships/hyperlink" Target="https://www.caixa.gov.br/Downloads/sinapi-cadernos-tecnicos/SINAPI-CT-MASSA-UNICA-EXTERNA.pdf" TargetMode="External"/><Relationship Id="rId7655" Type="http://schemas.openxmlformats.org/officeDocument/2006/relationships/hyperlink" Target="https://www.caixa.gov.br/Downloads/sinapi-cadernos-tecnicos/SINAPI-CT-MASSA-UNICA-EXTERNA.pdf" TargetMode="External"/><Relationship Id="rId7656" Type="http://schemas.openxmlformats.org/officeDocument/2006/relationships/hyperlink" Target="https://www.caixa.gov.br/Downloads/sinapi-cadernos-tecnicos/SINAPI-CT-MASSA-UNICA-EXTERNA.pdf" TargetMode="External"/><Relationship Id="rId7657" Type="http://schemas.openxmlformats.org/officeDocument/2006/relationships/hyperlink" Target="https://www.caixa.gov.br/Downloads/sinapi-cadernos-tecnicos/SINAPI-CT-MASSA-UNICA-EXTERNA.pdf" TargetMode="External"/><Relationship Id="rId7658" Type="http://schemas.openxmlformats.org/officeDocument/2006/relationships/hyperlink" Target="https://www.caixa.gov.br/Downloads/sinapi-cadernos-tecnicos/SINAPI-CT-MASSA-UNICA-EXTERNA.pdf" TargetMode="External"/><Relationship Id="rId7659" Type="http://schemas.openxmlformats.org/officeDocument/2006/relationships/hyperlink" Target="https://www.caixa.gov.br/Downloads/sinapi-cadernos-tecnicos/SINAPI-CT-MASSA-UNICA-EXTERNA.pdf" TargetMode="External"/><Relationship Id="rId7660" Type="http://schemas.openxmlformats.org/officeDocument/2006/relationships/hyperlink" Target="https://www.caixa.gov.br/Downloads/sinapi-cadernos-tecnicos/SINAPI-CT-MASSA-UNICA-EXTERNA.pdf" TargetMode="External"/><Relationship Id="rId7661" Type="http://schemas.openxmlformats.org/officeDocument/2006/relationships/hyperlink" Target="https://www.caixa.gov.br/Downloads/sinapi-cadernos-tecnicos/SINAPI-CT-MASSA-UNICA-EXTERNA.pdf" TargetMode="External"/><Relationship Id="rId7662" Type="http://schemas.openxmlformats.org/officeDocument/2006/relationships/hyperlink" Target="https://www.caixa.gov.br/Downloads/sinapi-cadernos-tecnicos/SINAPI-CT-MASSA-UNICA-EXTERNA.pdf" TargetMode="External"/><Relationship Id="rId7663" Type="http://schemas.openxmlformats.org/officeDocument/2006/relationships/hyperlink" Target="https://www.caixa.gov.br/Downloads/sinapi-cadernos-tecnicos/SINAPI-CT-MASSA-UNICA-EXTERNA.pdf" TargetMode="External"/><Relationship Id="rId7664" Type="http://schemas.openxmlformats.org/officeDocument/2006/relationships/hyperlink" Target="https://www.caixa.gov.br/Downloads/sinapi-cadernos-tecnicos/SINAPI-CT-MASSA-UNICA-EXTERNA.pdf" TargetMode="External"/><Relationship Id="rId7665" Type="http://schemas.openxmlformats.org/officeDocument/2006/relationships/hyperlink" Target="https://www.caixa.gov.br/Downloads/sinapi-cadernos-tecnicos/SINAPI-CT-MASSA-UNICA-EXTERNA.pdf" TargetMode="External"/><Relationship Id="rId7666" Type="http://schemas.openxmlformats.org/officeDocument/2006/relationships/hyperlink" Target="https://www.caixa.gov.br/Downloads/sinapi-cadernos-tecnicos/SINAPI-CT-MASSA-UNICA-EXTERNA.pdf" TargetMode="External"/><Relationship Id="rId7667" Type="http://schemas.openxmlformats.org/officeDocument/2006/relationships/hyperlink" Target="https://www.caixa.gov.br/Downloads/sinapi-cadernos-tecnicos/SINAPI-CT-MASSA-UNICA-EXTERNA.pdf" TargetMode="External"/><Relationship Id="rId7668" Type="http://schemas.openxmlformats.org/officeDocument/2006/relationships/hyperlink" Target="https://www.caixa.gov.br/Downloads/sinapi-cadernos-tecnicos/SINAPI-CT-MASSA-UNICA-EXTERNA.pdf" TargetMode="External"/><Relationship Id="rId7669" Type="http://schemas.openxmlformats.org/officeDocument/2006/relationships/hyperlink" Target="https://www.caixa.gov.br/Downloads/sinapi-cadernos-tecnicos/SINAPI-CT-MASSA-UNICA-EXTERNA.pdf" TargetMode="External"/><Relationship Id="rId7670" Type="http://schemas.openxmlformats.org/officeDocument/2006/relationships/hyperlink" Target="https://www.caixa.gov.br/Downloads/sinapi-cadernos-tecnicos/SINAPI-CT-MASSA-UNICA-EXTERNA.pdf" TargetMode="External"/><Relationship Id="rId7671" Type="http://schemas.openxmlformats.org/officeDocument/2006/relationships/hyperlink" Target="https://www.caixa.gov.br/Downloads/sinapi-cadernos-tecnicos/SINAPI-CT-MASSA-UNICA-EXTERNA.pdf" TargetMode="External"/><Relationship Id="rId7672" Type="http://schemas.openxmlformats.org/officeDocument/2006/relationships/hyperlink" Target="https://www.caixa.gov.br/Downloads/sinapi-cadernos-tecnicos/SINAPI-CT-MASSA-UNICA-EXTERNA.pdf" TargetMode="External"/><Relationship Id="rId7673" Type="http://schemas.openxmlformats.org/officeDocument/2006/relationships/hyperlink" Target="https://www.caixa.gov.br/Downloads/sinapi-cadernos-tecnicos/SINAPI-CT-MASSA-UNICA-EXTERNA.pdf" TargetMode="External"/><Relationship Id="rId7674" Type="http://schemas.openxmlformats.org/officeDocument/2006/relationships/hyperlink" Target="https://www.caixa.gov.br/Downloads/sinapi-cadernos-tecnicos/SINAPI-CT-MASSA-UNICA-EXTERNA.pdf" TargetMode="External"/><Relationship Id="rId7675" Type="http://schemas.openxmlformats.org/officeDocument/2006/relationships/hyperlink" Target="https://www.caixa.gov.br/Downloads/sinapi-cadernos-tecnicos/SINAPI-CT-MASSA-UNICA-EXTERNA.pdf" TargetMode="External"/><Relationship Id="rId7676" Type="http://schemas.openxmlformats.org/officeDocument/2006/relationships/hyperlink" Target="https://www.caixa.gov.br/Downloads/sinapi-cadernos-tecnicos/SINAPI-CT-MASSA-UNICA-EXTERNA.pdf" TargetMode="External"/><Relationship Id="rId7677" Type="http://schemas.openxmlformats.org/officeDocument/2006/relationships/hyperlink" Target="https://www.caixa.gov.br/Downloads/sinapi-cadernos-tecnicos/SINAPI-CT-MASSA-UNICA-EXTERNA.pdf" TargetMode="External"/><Relationship Id="rId7678" Type="http://schemas.openxmlformats.org/officeDocument/2006/relationships/hyperlink" Target="https://www.caixa.gov.br/Downloads/sinapi-cadernos-tecnicos/SINAPI-CT-MASSA-UNICA-INTERNA.pdf" TargetMode="External"/><Relationship Id="rId7679" Type="http://schemas.openxmlformats.org/officeDocument/2006/relationships/hyperlink" Target="https://www.caixa.gov.br/Downloads/sinapi-cadernos-tecnicos/SINAPI-CT-MASSA-UNICA-INTERNA.pdf" TargetMode="External"/><Relationship Id="rId7680" Type="http://schemas.openxmlformats.org/officeDocument/2006/relationships/hyperlink" Target="https://www.caixa.gov.br/Downloads/sinapi-cadernos-tecnicos/SINAPI-CT-MASSA-UNICA-INTERNA.pdf" TargetMode="External"/><Relationship Id="rId7681" Type="http://schemas.openxmlformats.org/officeDocument/2006/relationships/hyperlink" Target="https://www.caixa.gov.br/Downloads/sinapi-cadernos-tecnicos/SINAPI-CT-MASSA-UNICA-INTERNA.pdf" TargetMode="External"/><Relationship Id="rId7682" Type="http://schemas.openxmlformats.org/officeDocument/2006/relationships/hyperlink" Target="https://www.caixa.gov.br/Downloads/sinapi-cadernos-tecnicos/SINAPI-CT-MASSA-UNICA-INTERNA.pdf" TargetMode="External"/><Relationship Id="rId7683" Type="http://schemas.openxmlformats.org/officeDocument/2006/relationships/hyperlink" Target="https://www.caixa.gov.br/Downloads/sinapi-cadernos-tecnicos/SINAPI-CT-MASSA-UNICA-INTERNA.pdf" TargetMode="External"/><Relationship Id="rId7684" Type="http://schemas.openxmlformats.org/officeDocument/2006/relationships/hyperlink" Target="https://www.caixa.gov.br/Downloads/sinapi-cadernos-tecnicos/SINAPI-CT-MASSA-UNICA-INTERNA.pdf" TargetMode="External"/><Relationship Id="rId7685" Type="http://schemas.openxmlformats.org/officeDocument/2006/relationships/hyperlink" Target="https://www.caixa.gov.br/Downloads/sinapi-cadernos-tecnicos/SINAPI-CT-MASSA-UNICA-INTERNA.pdf" TargetMode="External"/><Relationship Id="rId7686" Type="http://schemas.openxmlformats.org/officeDocument/2006/relationships/hyperlink" Target="https://www.caixa.gov.br/Downloads/sinapi-cadernos-tecnicos/SINAPI-CT-MASSA-UNICA-INTERNA.pdf" TargetMode="External"/><Relationship Id="rId7687" Type="http://schemas.openxmlformats.org/officeDocument/2006/relationships/hyperlink" Target="https://www.caixa.gov.br/Downloads/sinapi-cadernos-tecnicos/SINAPI-CT-MASSA-UNICA-INTERNA.pdf" TargetMode="External"/><Relationship Id="rId7688" Type="http://schemas.openxmlformats.org/officeDocument/2006/relationships/hyperlink" Target="https://www.caixa.gov.br/Downloads/sinapi-cadernos-tecnicos/SINAPI-CT-MASSA-UNICA-INTERNA.pdf" TargetMode="External"/><Relationship Id="rId7689" Type="http://schemas.openxmlformats.org/officeDocument/2006/relationships/hyperlink" Target="https://www.caixa.gov.br/Downloads/sinapi-cadernos-tecnicos/SINAPI-CT-MASSA-UNICA-INTERNA.pdf" TargetMode="External"/><Relationship Id="rId7690" Type="http://schemas.openxmlformats.org/officeDocument/2006/relationships/hyperlink" Target="https://www.caixa.gov.br/Downloads/sinapi-cadernos-tecnicos/SINAPI-CT-MASSA-UNICA-INTERNA.pdf" TargetMode="External"/><Relationship Id="rId7691" Type="http://schemas.openxmlformats.org/officeDocument/2006/relationships/hyperlink" Target="https://www.caixa.gov.br/Downloads/sinapi-cadernos-tecnicos/SINAPI-CT-MASSA-UNICA-INTERNA.pdf" TargetMode="External"/><Relationship Id="rId7692" Type="http://schemas.openxmlformats.org/officeDocument/2006/relationships/hyperlink" Target="https://www.caixa.gov.br/Downloads/sinapi-cadernos-tecnicos/SINAPI-CT-MASSA-UNICA-INTERNA.pdf" TargetMode="External"/><Relationship Id="rId7693" Type="http://schemas.openxmlformats.org/officeDocument/2006/relationships/hyperlink" Target="https://www.caixa.gov.br/Downloads/sinapi-cadernos-tecnicos/SINAPI-CT-MASSA-UNICA-INTERNA.pdf" TargetMode="External"/><Relationship Id="rId7694" Type="http://schemas.openxmlformats.org/officeDocument/2006/relationships/hyperlink" Target="https://www.caixa.gov.br/Downloads/sinapi-cadernos-tecnicos/SINAPI-CT-MASSA-UNICA-INTERNA.pdf" TargetMode="External"/><Relationship Id="rId7695" Type="http://schemas.openxmlformats.org/officeDocument/2006/relationships/hyperlink" Target="https://www.caixa.gov.br/Downloads/sinapi-cadernos-tecnicos/SINAPI-CT-MASSA-UNICA-INTERNA.pdf" TargetMode="External"/><Relationship Id="rId7696" Type="http://schemas.openxmlformats.org/officeDocument/2006/relationships/hyperlink" Target="https://www.caixa.gov.br/Downloads/sinapi-cadernos-tecnicos/SINAPI-CT-MASSA-UNICA-INTERNA.pdf" TargetMode="External"/><Relationship Id="rId7697" Type="http://schemas.openxmlformats.org/officeDocument/2006/relationships/hyperlink" Target="https://www.caixa.gov.br/Downloads/sinapi-cadernos-tecnicos/SINAPI-CT-MASSA-UNICA-INTERNA.pdf" TargetMode="External"/><Relationship Id="rId7698" Type="http://schemas.openxmlformats.org/officeDocument/2006/relationships/hyperlink" Target="https://www.caixa.gov.br/Downloads/sinapi-cadernos-tecnicos/SINAPI-CT-MASSA-UNICA-INTERNA.pdf" TargetMode="External"/><Relationship Id="rId7699" Type="http://schemas.openxmlformats.org/officeDocument/2006/relationships/hyperlink" Target="https://www.caixa.gov.br/Downloads/sinapi-cadernos-tecnicos/SINAPI-CT-MASSA-UNICA-INTERNA.pdf" TargetMode="External"/><Relationship Id="rId7700" Type="http://schemas.openxmlformats.org/officeDocument/2006/relationships/hyperlink" Target="https://www.caixa.gov.br/Downloads/sinapi-cadernos-tecnicos/SINAPI-CT-MASSA-UNICA-INTERNA.pdf" TargetMode="External"/><Relationship Id="rId7701" Type="http://schemas.openxmlformats.org/officeDocument/2006/relationships/hyperlink" Target="https://www.caixa.gov.br/Downloads/sinapi-cadernos-tecnicos/SINAPI-CT-MASSA-UNICA-INTERNA.pdf" TargetMode="External"/><Relationship Id="rId7702" Type="http://schemas.openxmlformats.org/officeDocument/2006/relationships/hyperlink" Target="https://www.caixa.gov.br/Downloads/sinapi-cadernos-tecnicos/SINAPI-CT-MASSA-UNICA-INTERNA.pdf" TargetMode="External"/><Relationship Id="rId7703" Type="http://schemas.openxmlformats.org/officeDocument/2006/relationships/hyperlink" Target="https://www.caixa.gov.br/Downloads/sinapi-cadernos-tecnicos/SINAPI-CT-MASSA-UNICA-INTERNA.pdf" TargetMode="External"/><Relationship Id="rId7704" Type="http://schemas.openxmlformats.org/officeDocument/2006/relationships/hyperlink" Target="https://www.caixa.gov.br/Downloads/sinapi-cadernos-tecnicos/SINAPI-CT-MASSA-UNICA-INTERNA.pdf" TargetMode="External"/><Relationship Id="rId7705" Type="http://schemas.openxmlformats.org/officeDocument/2006/relationships/hyperlink" Target="https://www.caixa.gov.br/Downloads/sinapi-cadernos-tecnicos/SINAPI-CT-MASSA-UNICA-INTERNA.pdf" TargetMode="External"/><Relationship Id="rId7706" Type="http://schemas.openxmlformats.org/officeDocument/2006/relationships/hyperlink" Target="https://www.caixa.gov.br/Downloads/sinapi-cadernos-tecnicos/SINAPI-CT-MASSA-UNICA-INTERNA.pdf" TargetMode="External"/><Relationship Id="rId7707" Type="http://schemas.openxmlformats.org/officeDocument/2006/relationships/hyperlink" Target="https://www.caixa.gov.br/Downloads/sinapi-cadernos-tecnicos/SINAPI-CT-MASSA-UNICA-INTERNA.pdf" TargetMode="External"/><Relationship Id="rId7708" Type="http://schemas.openxmlformats.org/officeDocument/2006/relationships/hyperlink" Target="https://www.caixa.gov.br/Downloads/sinapi-cadernos-tecnicos/SINAPI-CT-MASSA-UNICA-INTERNA.pdf" TargetMode="External"/><Relationship Id="rId7709" Type="http://schemas.openxmlformats.org/officeDocument/2006/relationships/hyperlink" Target="https://www.caixa.gov.br/Downloads/sinapi-cadernos-tecnicos/SINAPI-CT-MASSA-UNICA-INTERNA.pdf" TargetMode="External"/><Relationship Id="rId7710" Type="http://schemas.openxmlformats.org/officeDocument/2006/relationships/hyperlink" Target="https://www.caixa.gov.br/Downloads/sinapi-cadernos-tecnicos/SINAPI-CT-MASSA-UNICA-INTERNA.pdf" TargetMode="External"/><Relationship Id="rId7711" Type="http://schemas.openxmlformats.org/officeDocument/2006/relationships/hyperlink" Target="https://www.caixa.gov.br/Downloads/sinapi-cadernos-tecnicos/SINAPI-CT-MASSA-UNICA-INTERNA.pdf" TargetMode="External"/><Relationship Id="rId7712" Type="http://schemas.openxmlformats.org/officeDocument/2006/relationships/hyperlink" Target="https://www.caixa.gov.br/Downloads/sinapi-cadernos-tecnicos/SINAPI-CT-MASSA-UNICA-INTERNA.pdf" TargetMode="External"/><Relationship Id="rId7713" Type="http://schemas.openxmlformats.org/officeDocument/2006/relationships/hyperlink" Target="https://www.caixa.gov.br/Downloads/sinapi-cadernos-tecnicos/SINAPI-CT-MASSA-UNICA-INTERNA.pdf" TargetMode="External"/><Relationship Id="rId7714" Type="http://schemas.openxmlformats.org/officeDocument/2006/relationships/hyperlink" Target="https://www.caixa.gov.br/Downloads/sinapi-cadernos-tecnicos/SINAPI-CT-MASSA-UNICA-INTERNA.pdf" TargetMode="External"/><Relationship Id="rId7715" Type="http://schemas.openxmlformats.org/officeDocument/2006/relationships/hyperlink" Target="https://www.caixa.gov.br/Downloads/sinapi-cadernos-tecnicos/SINAPI-CT-MASSA-UNICA-INTERNA.pdf" TargetMode="External"/><Relationship Id="rId7716" Type="http://schemas.openxmlformats.org/officeDocument/2006/relationships/hyperlink" Target="https://www.caixa.gov.br/Downloads/sinapi-cadernos-tecnicos/SINAPI-CT-MASSA-UNICA-INTERNA.pdf" TargetMode="External"/><Relationship Id="rId7717" Type="http://schemas.openxmlformats.org/officeDocument/2006/relationships/hyperlink" Target="https://www.caixa.gov.br/Downloads/sinapi-cadernos-tecnicos/SINAPI-CT-MASSA-UNICA-INTERNA.pdf" TargetMode="External"/><Relationship Id="rId7718" Type="http://schemas.openxmlformats.org/officeDocument/2006/relationships/hyperlink" Target="https://www.caixa.gov.br/Downloads/sinapi-cadernos-tecnicos/SINAPI-CT-MASSA-UNICA-INTERNA.pdf" TargetMode="External"/><Relationship Id="rId7719" Type="http://schemas.openxmlformats.org/officeDocument/2006/relationships/hyperlink" Target="https://www.caixa.gov.br/Downloads/sinapi-cadernos-tecnicos/SINAPI-CT-MASSA-UNICA-INTERNA.pdf" TargetMode="External"/><Relationship Id="rId7720" Type="http://schemas.openxmlformats.org/officeDocument/2006/relationships/hyperlink" Target="https://www.caixa.gov.br/Downloads/sinapi-cadernos-tecnicos/SINAPI-CT-MASSA-UNICA-INTERNA.pdf" TargetMode="External"/><Relationship Id="rId7721" Type="http://schemas.openxmlformats.org/officeDocument/2006/relationships/hyperlink" Target="https://www.caixa.gov.br/Downloads/sinapi-cadernos-tecnicos/SINAPI-CT-MASSA-UNICA-INTERNA.pdf" TargetMode="External"/><Relationship Id="rId7722" Type="http://schemas.openxmlformats.org/officeDocument/2006/relationships/hyperlink" Target="https://www.caixa.gov.br/Downloads/sinapi-cadernos-tecnicos/SINAPI-CT-MASSA-UNICA-INTERNA.pdf" TargetMode="External"/><Relationship Id="rId7723" Type="http://schemas.openxmlformats.org/officeDocument/2006/relationships/hyperlink" Target="https://www.caixa.gov.br/Downloads/sinapi-cadernos-tecnicos/SINAPI-CT-MASSA-UNICA-INTERNA.pdf" TargetMode="External"/><Relationship Id="rId7724" Type="http://schemas.openxmlformats.org/officeDocument/2006/relationships/hyperlink" Target="https://www.caixa.gov.br/Downloads/sinapi-cadernos-tecnicos/SINAPI-CT-MASSA-UNICA-INTERNA.pdf" TargetMode="External"/><Relationship Id="rId7725" Type="http://schemas.openxmlformats.org/officeDocument/2006/relationships/hyperlink" Target="https://www.caixa.gov.br/Downloads/sinapi-cadernos-tecnicos/SINAPI-CT-MASSA-UNICA-INTERNA.pdf" TargetMode="External"/><Relationship Id="rId7726" Type="http://schemas.openxmlformats.org/officeDocument/2006/relationships/hyperlink" Target="https://www.caixa.gov.br/Downloads/sinapi-cadernos-tecnicos/SINAPI-CT-MASSA-UNICA-INTERNA.pdf" TargetMode="External"/><Relationship Id="rId7727" Type="http://schemas.openxmlformats.org/officeDocument/2006/relationships/hyperlink" Target="https://www.caixa.gov.br/Downloads/sinapi-cadernos-tecnicos/SINAPI-CT-MASSA-UNICA-INTERNA.pdf" TargetMode="External"/><Relationship Id="rId7728" Type="http://schemas.openxmlformats.org/officeDocument/2006/relationships/hyperlink" Target="https://www.caixa.gov.br/Downloads/sinapi-cadernos-tecnicos/SINAPI-CT-MOBILIZACAO-E-DESMOBILIZACAO-DE-EQUIPAMENTOS-PESADOS.pdf" TargetMode="External"/><Relationship Id="rId7729" Type="http://schemas.openxmlformats.org/officeDocument/2006/relationships/hyperlink" Target="https://www.caixa.gov.br/Downloads/sinapi-cadernos-tecnicos/SINAPI-CT-MOBILIZACAO-E-DESMOBILIZACAO-DE-EQUIPAMENTOS-PESADOS.pdf" TargetMode="External"/><Relationship Id="rId7730" Type="http://schemas.openxmlformats.org/officeDocument/2006/relationships/hyperlink" Target="https://www.caixa.gov.br/Downloads/sinapi-cadernos-tecnicos/SINAPI-CT-MOBILIZACAO-E-DESMOBILIZACAO-DE-EQUIPAMENTOS-PESADOS.pdf" TargetMode="External"/><Relationship Id="rId7731" Type="http://schemas.openxmlformats.org/officeDocument/2006/relationships/hyperlink" Target="https://www.caixa.gov.br/Downloads/sinapi-cadernos-tecnicos/SINAPI-CT-MOBILIZACAO-E-DESMOBILIZACAO-DE-EQUIPAMENTOS-PESADOS.pdf" TargetMode="External"/><Relationship Id="rId7732" Type="http://schemas.openxmlformats.org/officeDocument/2006/relationships/hyperlink" Target="https://www.caixa.gov.br/Downloads/sinapi-cadernos-tecnicos/SINAPI-CT-MOBILIZACAO-E-DESMOBILIZACAO-DE-EQUIPAMENTOS-PESADOS.pdf" TargetMode="External"/><Relationship Id="rId7733" Type="http://schemas.openxmlformats.org/officeDocument/2006/relationships/hyperlink" Target="https://www.caixa.gov.br/Downloads/sinapi-cadernos-tecnicos/SINAPI-CT-MOBILIZACAO-E-DESMOBILIZACAO-DE-EQUIPAMENTOS-PESADOS.pdf" TargetMode="External"/><Relationship Id="rId7734" Type="http://schemas.openxmlformats.org/officeDocument/2006/relationships/hyperlink" Target="https://www.caixa.gov.br/Downloads/sinapi-cadernos-tecnicos/SINAPI-CT-MOBILIZACAO-E-DESMOBILIZACAO-DE-EQUIPAMENTOS-PESADOS.pdf" TargetMode="External"/><Relationship Id="rId7735" Type="http://schemas.openxmlformats.org/officeDocument/2006/relationships/hyperlink" Target="https://www.caixa.gov.br/Downloads/sinapi-cadernos-tecnicos/SINAPI-CT-MOBILIZACAO-E-DESMOBILIZACAO-DE-EQUIPAMENTOS-PESADOS.pdf" TargetMode="External"/><Relationship Id="rId7736" Type="http://schemas.openxmlformats.org/officeDocument/2006/relationships/hyperlink" Target="https://www.caixa.gov.br/Downloads/sinapi-cadernos-tecnicos/SINAPI-CT-MOBILIZACAO-E-DESMOBILIZACAO-DE-EQUIPAMENTOS-PESADOS.pdf" TargetMode="External"/><Relationship Id="rId7737" Type="http://schemas.openxmlformats.org/officeDocument/2006/relationships/hyperlink" Target="https://www.caixa.gov.br/Downloads/sinapi-cadernos-tecnicos/SINAPI-CT-MOBILIZACAO-E-DESMOBILIZACAO-DE-EQUIPAMENTOS-PESADOS.pdf" TargetMode="External"/><Relationship Id="rId7738" Type="http://schemas.openxmlformats.org/officeDocument/2006/relationships/hyperlink" Target="https://www.caixa.gov.br/Downloads/sinapi-cadernos-tecnicos/SINAPI-CT-MOBILIZACAO-E-DESMOBILIZACAO-DE-EQUIPAMENTOS-PESADOS.pdf" TargetMode="External"/><Relationship Id="rId7739" Type="http://schemas.openxmlformats.org/officeDocument/2006/relationships/hyperlink" Target="https://www.caixa.gov.br/Downloads/sinapi-cadernos-tecnicos/SINAPI-CT-MOBILIZACAO-E-DESMOBILIZACAO-DE-EQUIPAMENTOS-PESADOS.pdf" TargetMode="External"/><Relationship Id="rId7740" Type="http://schemas.openxmlformats.org/officeDocument/2006/relationships/hyperlink" Target="https://www.caixa.gov.br/Downloads/sinapi-cadernos-tecnicos/SINAPI-CT-MOBILIZACAO-E-DESMOBILIZACAO-DE-EQUIPAMENTOS-PESADOS.pdf" TargetMode="External"/><Relationship Id="rId7741" Type="http://schemas.openxmlformats.org/officeDocument/2006/relationships/hyperlink" Target="https://www.caixa.gov.br/Downloads/sinapi-cadernos-tecnicos/SINAPI-CT-MOBILIZACAO-E-DESMOBILIZACAO-DE-EQUIPAMENTOS-PESADOS.pdf" TargetMode="External"/><Relationship Id="rId7742" Type="http://schemas.openxmlformats.org/officeDocument/2006/relationships/hyperlink" Target="https://www.caixa.gov.br/Downloads/sinapi-cadernos-tecnicos/SINAPI-CT-MOBILIZACAO-E-DESMOBILIZACAO-DE-EQUIPAMENTOS-PESADOS.pdf" TargetMode="External"/><Relationship Id="rId7743" Type="http://schemas.openxmlformats.org/officeDocument/2006/relationships/hyperlink" Target="https://www.caixa.gov.br/Downloads/sinapi-cadernos-tecnicos/SINAPI-CT-MOBILIZACAO-E-DESMOBILIZACAO-DE-EQUIPAMENTOS-PESADOS.pdf" TargetMode="External"/><Relationship Id="rId7744" Type="http://schemas.openxmlformats.org/officeDocument/2006/relationships/hyperlink" Target="https://www.caixa.gov.br/Downloads/sinapi-cadernos-tecnicos/SINAPI-CT-MOBILIZACAO-E-DESMOBILIZACAO-DE-EQUIPAMENTOS-PESADOS.pdf" TargetMode="External"/><Relationship Id="rId7745" Type="http://schemas.openxmlformats.org/officeDocument/2006/relationships/hyperlink" Target="https://www.caixa.gov.br/Downloads/sinapi-cadernos-tecnicos/SINAPI-CT-MOBILIZACAO-E-DESMOBILIZACAO-DE-EQUIPAMENTOS-PESADOS.pdf" TargetMode="External"/><Relationship Id="rId7746" Type="http://schemas.openxmlformats.org/officeDocument/2006/relationships/hyperlink" Target="https://www.caixa.gov.br/Downloads/sinapi-cadernos-tecnicos/SINAPI-CT-MOBILIZACAO-E-DESMOBILIZACAO-DE-EQUIPAMENTOS-PESADOS.pdf" TargetMode="External"/><Relationship Id="rId7747" Type="http://schemas.openxmlformats.org/officeDocument/2006/relationships/hyperlink" Target="https://www.caixa.gov.br/Downloads/sinapi-cadernos-tecnicos/SINAPI-CT-MOBILIZACAO-E-DESMOBILIZACAO-DE-EQUIPAMENTOS-PESADOS.pdf" TargetMode="External"/><Relationship Id="rId7748" Type="http://schemas.openxmlformats.org/officeDocument/2006/relationships/hyperlink" Target="https://www.caixa.gov.br/Downloads/sinapi-cadernos-tecnicos/SINAPI-CT-MOBILIZACAO-E-DESMOBILIZACAO-DE-EQUIPAMENTOS-PESADOS.pdf" TargetMode="External"/><Relationship Id="rId7749" Type="http://schemas.openxmlformats.org/officeDocument/2006/relationships/hyperlink" Target="https://www.caixa.gov.br/Downloads/sinapi-cadernos-tecnicos/SINAPI-CT-MOBILIZACAO-E-DESMOBILIZACAO-DE-EQUIPAMENTOS-PESADOS.pdf" TargetMode="External"/><Relationship Id="rId7750" Type="http://schemas.openxmlformats.org/officeDocument/2006/relationships/hyperlink" Target="https://www.caixa.gov.br/Downloads/sinapi-cadernos-tecnicos/SINAPI-CT-MOBILIZACAO-E-DESMOBILIZACAO-DE-EQUIPAMENTOS-PESADOS.pdf" TargetMode="External"/><Relationship Id="rId7751" Type="http://schemas.openxmlformats.org/officeDocument/2006/relationships/hyperlink" Target="https://www.caixa.gov.br/Downloads/sinapi-cadernos-tecnicos/SINAPI-CT-MOBILIZACAO-E-DESMOBILIZACAO-DE-EQUIPAMENTOS-PESADOS.pdf" TargetMode="External"/><Relationship Id="rId7752" Type="http://schemas.openxmlformats.org/officeDocument/2006/relationships/hyperlink" Target="https://www.caixa.gov.br/Downloads/sinapi-cadernos-tecnicos/SINAPI-CT-MOBILIZACAO-E-DESMOBILIZACAO-DE-EQUIPAMENTOS-PESADOS.pdf" TargetMode="External"/><Relationship Id="rId7753" Type="http://schemas.openxmlformats.org/officeDocument/2006/relationships/hyperlink" Target="https://www.caixa.gov.br/Downloads/sinapi-cadernos-tecnicos/SINAPI-CT-MOBILIZACAO-E-DESMOBILIZACAO-DE-EQUIPAMENTOS-PESADOS.pdf" TargetMode="External"/><Relationship Id="rId7754" Type="http://schemas.openxmlformats.org/officeDocument/2006/relationships/hyperlink" Target="https://www.caixa.gov.br/Downloads/sinapi-cadernos-tecnicos/SINAPI-CT-MOBILIZACAO-E-DESMOBILIZACAO-DE-EQUIPAMENTOS-PESADOS.pdf" TargetMode="External"/><Relationship Id="rId7755" Type="http://schemas.openxmlformats.org/officeDocument/2006/relationships/hyperlink" Target="https://www.caixa.gov.br/Downloads/sinapi-cadernos-tecnicos/SINAPI-CT-MOBILIZACAO-E-DESMOBILIZACAO-DE-EQUIPAMENTOS-PESADOS.pdf" TargetMode="External"/><Relationship Id="rId7756" Type="http://schemas.openxmlformats.org/officeDocument/2006/relationships/hyperlink" Target="https://www.caixa.gov.br/Downloads/sinapi-cadernos-tecnicos/SINAPI-CT-MOBILIZACAO-E-DESMOBILIZACAO-DE-EQUIPAMENTOS-PESADOS.pdf" TargetMode="External"/><Relationship Id="rId7757" Type="http://schemas.openxmlformats.org/officeDocument/2006/relationships/hyperlink" Target="https://www.caixa.gov.br/Downloads/sinapi-cadernos-tecnicos/SINAPI-CT-MOBILIZACAO-E-DESMOBILIZACAO-DE-EQUIPAMENTOS-PESADOS.pdf" TargetMode="External"/><Relationship Id="rId7758" Type="http://schemas.openxmlformats.org/officeDocument/2006/relationships/hyperlink" Target="https://www.caixa.gov.br/Downloads/sinapi-cadernos-tecnicos/SINAPI-CT-MOBILIZACAO-E-DESMOBILIZACAO-DE-EQUIPAMENTOS-PESADOS.pdf" TargetMode="External"/><Relationship Id="rId7759" Type="http://schemas.openxmlformats.org/officeDocument/2006/relationships/hyperlink" Target="https://www.caixa.gov.br/Downloads/sinapi-cadernos-tecnicos/SINAPI-CT-MOBILIZACAO-E-DESMOBILIZACAO-DE-EQUIPAMENTOS-PESADOS.pdf" TargetMode="External"/><Relationship Id="rId7760" Type="http://schemas.openxmlformats.org/officeDocument/2006/relationships/hyperlink" Target="https://www.caixa.gov.br/Downloads/sinapi-cadernos-tecnicos/SINAPI-CT-MOBILIZACAO-E-DESMOBILIZACAO-DE-EQUIPAMENTOS-PESADOS.pdf" TargetMode="External"/><Relationship Id="rId7761" Type="http://schemas.openxmlformats.org/officeDocument/2006/relationships/hyperlink" Target="https://www.caixa.gov.br/Downloads/sinapi-cadernos-tecnicos/SINAPI-CT-MOBILIZACAO-E-DESMOBILIZACAO-DE-EQUIPAMENTOS-PESADOS.pdf" TargetMode="External"/><Relationship Id="rId7762" Type="http://schemas.openxmlformats.org/officeDocument/2006/relationships/hyperlink" Target="https://www.caixa.gov.br/Downloads/sinapi-cadernos-tecnicos/SINAPI-CT-MOBILIZACAO-E-DESMOBILIZACAO-DE-EQUIPAMENTOS-PESADOS.pdf" TargetMode="External"/><Relationship Id="rId7763" Type="http://schemas.openxmlformats.org/officeDocument/2006/relationships/hyperlink" Target="https://www.caixa.gov.br/Downloads/sinapi-cadernos-tecnicos/SINAPI-CT-MOBILIZACAO-E-DESMOBILIZACAO-DE-EQUIPAMENTOS-PESADOS.pdf" TargetMode="External"/><Relationship Id="rId7764" Type="http://schemas.openxmlformats.org/officeDocument/2006/relationships/hyperlink" Target="https://www.caixa.gov.br/Downloads/sinapi-cadernos-tecnicos/SINAPI-CT-MOBILIZACAO-E-DESMOBILIZACAO-DE-EQUIPAMENTOS-PESADOS.pdf" TargetMode="External"/><Relationship Id="rId7765" Type="http://schemas.openxmlformats.org/officeDocument/2006/relationships/hyperlink" Target="https://www.caixa.gov.br/Downloads/sinapi-cadernos-tecnicos/SINAPI-CT-MOBILIZACAO-E-DESMOBILIZACAO-DE-EQUIPAMENTOS-PESADOS.pdf" TargetMode="External"/><Relationship Id="rId7766" Type="http://schemas.openxmlformats.org/officeDocument/2006/relationships/hyperlink" Target="https://www.caixa.gov.br/Downloads/sinapi-cadernos-tecnicos/SINAPI-CT-MOBILIZACAO-E-DESMOBILIZACAO-DE-EQUIPAMENTOS-PESADOS.pdf" TargetMode="External"/><Relationship Id="rId7767" Type="http://schemas.openxmlformats.org/officeDocument/2006/relationships/hyperlink" Target="https://www.caixa.gov.br/Downloads/sinapi-cadernos-tecnicos/SINAPI-CT-MOBILIZACAO-E-DESMOBILIZACAO-DE-EQUIPAMENTOS-PESADOS.pdf" TargetMode="External"/><Relationship Id="rId7768" Type="http://schemas.openxmlformats.org/officeDocument/2006/relationships/hyperlink" Target="https://www.caixa.gov.br/Downloads/sinapi-cadernos-tecnicos/SINAPI-CT-MOBILIZACAO-E-DESMOBILIZACAO-DE-EQUIPAMENTOS-PESADOS.pdf" TargetMode="External"/><Relationship Id="rId7769" Type="http://schemas.openxmlformats.org/officeDocument/2006/relationships/hyperlink" Target="https://www.caixa.gov.br/Downloads/sinapi-cadernos-tecnicos/SINAPI-CT-MOBILIZACAO-E-DESMOBILIZACAO-DE-EQUIPAMENTOS-PESADOS.pdf" TargetMode="External"/><Relationship Id="rId7770" Type="http://schemas.openxmlformats.org/officeDocument/2006/relationships/hyperlink" Target="https://www.caixa.gov.br/Downloads/sinapi-cadernos-tecnicos/SINAPI-CT-MOBILIZACAO-E-DESMOBILIZACAO-DE-EQUIPAMENTOS-PESADOS.pdf" TargetMode="External"/><Relationship Id="rId7771" Type="http://schemas.openxmlformats.org/officeDocument/2006/relationships/hyperlink" Target="https://www.caixa.gov.br/Downloads/sinapi-cadernos-tecnicos/SINAPI-CT-MOBILIZACAO-E-DESMOBILIZACAO-DE-EQUIPAMENTOS-PESADOS.pdf" TargetMode="External"/><Relationship Id="rId7772" Type="http://schemas.openxmlformats.org/officeDocument/2006/relationships/hyperlink" Target="https://www.caixa.gov.br/Downloads/sinapi-cadernos-tecnicos/SINAPI-CT-MOBILIZACAO-E-DESMOBILIZACAO-DE-EQUIPAMENTOS-PESADOS.pdf" TargetMode="External"/><Relationship Id="rId7773" Type="http://schemas.openxmlformats.org/officeDocument/2006/relationships/hyperlink" Target="https://www.caixa.gov.br/Downloads/sinapi-cadernos-tecnicos/SINAPI-CT-MOBILIZACAO-E-DESMOBILIZACAO-DE-EQUIPAMENTOS-PESADOS.pdf" TargetMode="External"/><Relationship Id="rId7774" Type="http://schemas.openxmlformats.org/officeDocument/2006/relationships/hyperlink" Target="https://www.caixa.gov.br/Downloads/sinapi-cadernos-tecnicos/SINAPI-CT-MOBILIZACAO-E-DESMOBILIZACAO-DE-EQUIPAMENTOS-PESADOS.pdf" TargetMode="External"/><Relationship Id="rId7775" Type="http://schemas.openxmlformats.org/officeDocument/2006/relationships/hyperlink" Target="https://www.caixa.gov.br/Downloads/sinapi-cadernos-tecnicos/SINAPI-CT-MOBILIZACAO-E-DESMOBILIZACAO-DE-EQUIPAMENTOS-PESADOS.pdf" TargetMode="External"/><Relationship Id="rId7776" Type="http://schemas.openxmlformats.org/officeDocument/2006/relationships/hyperlink" Target="https://www.caixa.gov.br/Downloads/sinapi-cadernos-tecnicos/SINAPI-CT-MOBILIZACAO-E-DESMOBILIZACAO-DE-EQUIPAMENTOS-PESADOS.pdf" TargetMode="External"/><Relationship Id="rId7777" Type="http://schemas.openxmlformats.org/officeDocument/2006/relationships/hyperlink" Target="https://www.caixa.gov.br/Downloads/sinapi-cadernos-tecnicos/SINAPI-CT-MOBILIZACAO-E-DESMOBILIZACAO-DE-EQUIPAMENTOS-PESADOS.pdf" TargetMode="External"/><Relationship Id="rId7778" Type="http://schemas.openxmlformats.org/officeDocument/2006/relationships/hyperlink" Target="https://www.caixa.gov.br/Downloads/sinapi-cadernos-tecnicos/SINAPI-CT-MOBILIZACAO-E-DESMOBILIZACAO-DE-EQUIPAMENTOS-PESADOS.pdf" TargetMode="External"/><Relationship Id="rId7779" Type="http://schemas.openxmlformats.org/officeDocument/2006/relationships/hyperlink" Target="https://www.caixa.gov.br/Downloads/sinapi-cadernos-tecnicos/SINAPI-CT-MOBILIZACAO-E-DESMOBILIZACAO-DE-EQUIPAMENTOS-PESADOS.pdf" TargetMode="External"/><Relationship Id="rId7780" Type="http://schemas.openxmlformats.org/officeDocument/2006/relationships/hyperlink" Target="https://www.caixa.gov.br/Downloads/sinapi-cadernos-tecnicos/SINAPI-CT-MOBILIZACAO-E-DESMOBILIZACAO-DE-EQUIPAMENTOS-PESADOS.pdf" TargetMode="External"/><Relationship Id="rId7781" Type="http://schemas.openxmlformats.org/officeDocument/2006/relationships/hyperlink" Target="https://www.caixa.gov.br/Downloads/sinapi-cadernos-tecnicos/SINAPI-CT-MOBILIZACAO-E-DESMOBILIZACAO-DE-EQUIPAMENTOS-PESADOS.pdf" TargetMode="External"/><Relationship Id="rId7782" Type="http://schemas.openxmlformats.org/officeDocument/2006/relationships/hyperlink" Target="https://www.caixa.gov.br/Downloads/sinapi-cadernos-tecnicos/SINAPI-CT-MOBILIZACAO-E-DESMOBILIZACAO-DE-EQUIPAMENTOS-PESADOS.pdf" TargetMode="External"/><Relationship Id="rId7783" Type="http://schemas.openxmlformats.org/officeDocument/2006/relationships/hyperlink" Target="https://www.caixa.gov.br/Downloads/sinapi-cadernos-tecnicos/SINAPI-CT-MOBILIZACAO-E-DESMOBILIZACAO-DE-EQUIPAMENTOS-PESADOS.pdf" TargetMode="External"/><Relationship Id="rId7784" Type="http://schemas.openxmlformats.org/officeDocument/2006/relationships/hyperlink" Target="https://www.caixa.gov.br/Downloads/sinapi-cadernos-tecnicos/SINAPI-CT-MOBILIZACAO-E-DESMOBILIZACAO-DE-EQUIPAMENTOS-PESADOS.pdf" TargetMode="External"/><Relationship Id="rId7785" Type="http://schemas.openxmlformats.org/officeDocument/2006/relationships/hyperlink" Target="https://www.caixa.gov.br/Downloads/sinapi-cadernos-tecnicos/SINAPI-CT-MOBILIZACAO-E-DESMOBILIZACAO-DE-EQUIPAMENTOS-PESADOS.pdf" TargetMode="External"/><Relationship Id="rId7786" Type="http://schemas.openxmlformats.org/officeDocument/2006/relationships/hyperlink" Target="https://www.caixa.gov.br/Downloads/sinapi-cadernos-tecnicos/SINAPI-CT-MOBILIZACAO-E-DESMOBILIZACAO-DE-EQUIPAMENTOS-PESADOS.pdf" TargetMode="External"/><Relationship Id="rId7787" Type="http://schemas.openxmlformats.org/officeDocument/2006/relationships/hyperlink" Target="https://www.caixa.gov.br/Downloads/sinapi-cadernos-tecnicos/SINAPI-CT-MOBILIZACAO-E-DESMOBILIZACAO-DE-EQUIPAMENTOS-PESADOS.pdf" TargetMode="External"/><Relationship Id="rId7788" Type="http://schemas.openxmlformats.org/officeDocument/2006/relationships/hyperlink" Target="https://www.caixa.gov.br/Downloads/sinapi-cadernos-tecnicos/SINAPI-CT-MOBILIZACAO-E-DESMOBILIZACAO-DE-EQUIPAMENTOS-PESADOS.pdf" TargetMode="External"/><Relationship Id="rId7789" Type="http://schemas.openxmlformats.org/officeDocument/2006/relationships/hyperlink" Target="https://www.caixa.gov.br/Downloads/sinapi-cadernos-tecnicos/SINAPI-CT-MOBILIZACAO-E-DESMOBILIZACAO-DE-EQUIPAMENTOS-PESADOS.pdf" TargetMode="External"/><Relationship Id="rId7790" Type="http://schemas.openxmlformats.org/officeDocument/2006/relationships/hyperlink" Target="https://www.caixa.gov.br/Downloads/sinapi-cadernos-tecnicos/SINAPI-CT-MOBILIZACAO-E-DESMOBILIZACAO-DE-EQUIPAMENTOS-PESADOS.pdf" TargetMode="External"/><Relationship Id="rId7791" Type="http://schemas.openxmlformats.org/officeDocument/2006/relationships/hyperlink" Target="https://www.caixa.gov.br/Downloads/sinapi-cadernos-tecnicos/SINAPI-CT-MOBILIZACAO-E-DESMOBILIZACAO-DE-EQUIPAMENTOS-PESADOS.pdf" TargetMode="External"/><Relationship Id="rId7792" Type="http://schemas.openxmlformats.org/officeDocument/2006/relationships/hyperlink" Target="https://www.caixa.gov.br/Downloads/sinapi-cadernos-tecnicos/SINAPI-CT-MOBILIZACAO-E-DESMOBILIZACAO-DE-EQUIPAMENTOS-PESADOS.pdf" TargetMode="External"/><Relationship Id="rId7793" Type="http://schemas.openxmlformats.org/officeDocument/2006/relationships/hyperlink" Target="https://www.caixa.gov.br/Downloads/sinapi-cadernos-tecnicos/SINAPI-CT-MOBILIZACAO-E-DESMOBILIZACAO-DE-EQUIPAMENTOS-PESADOS.pdf" TargetMode="External"/><Relationship Id="rId7794" Type="http://schemas.openxmlformats.org/officeDocument/2006/relationships/hyperlink" Target="https://www.caixa.gov.br/Downloads/sinapi-cadernos-tecnicos/SINAPI-CT-MOBILIZACAO-E-DESMOBILIZACAO-DE-EQUIPAMENTOS-PESADOS.pdf" TargetMode="External"/><Relationship Id="rId7795" Type="http://schemas.openxmlformats.org/officeDocument/2006/relationships/hyperlink" Target="https://www.caixa.gov.br/Downloads/sinapi-cadernos-tecnicos/SINAPI-CT-MOBILIZACAO-E-DESMOBILIZACAO-DE-EQUIPAMENTOS-PESADOS.pdf" TargetMode="External"/><Relationship Id="rId7796" Type="http://schemas.openxmlformats.org/officeDocument/2006/relationships/hyperlink" Target="https://www.caixa.gov.br/Downloads/sinapi-cadernos-tecnicos/SINAPI-CT-MOBILIZACAO-E-DESMOBILIZACAO-DE-EQUIPAMENTOS-PESADOS.pdf" TargetMode="External"/><Relationship Id="rId7797" Type="http://schemas.openxmlformats.org/officeDocument/2006/relationships/hyperlink" Target="https://www.caixa.gov.br/Downloads/sinapi-cadernos-tecnicos/SINAPI-CT-MOBILIZACAO-E-DESMOBILIZACAO-DE-EQUIPAMENTOS-PESADOS.pdf" TargetMode="External"/><Relationship Id="rId7798" Type="http://schemas.openxmlformats.org/officeDocument/2006/relationships/hyperlink" Target="https://www.caixa.gov.br/Downloads/sinapi-cadernos-tecnicos/SINAPI-CT-MOBILIZACAO-E-DESMOBILIZACAO-DE-EQUIPAMENTOS-PESADOS.pdf" TargetMode="External"/><Relationship Id="rId7799" Type="http://schemas.openxmlformats.org/officeDocument/2006/relationships/hyperlink" Target="https://www.caixa.gov.br/Downloads/sinapi-cadernos-tecnicos/SINAPI-CT-MOBILIZACAO-E-DESMOBILIZACAO-DE-EQUIPAMENTOS-PESADOS.pdf" TargetMode="External"/><Relationship Id="rId7800" Type="http://schemas.openxmlformats.org/officeDocument/2006/relationships/hyperlink" Target="https://www.caixa.gov.br/Downloads/sinapi-cadernos-tecnicos/SINAPI-CT-MOBILIZACAO-E-DESMOBILIZACAO-DE-EQUIPAMENTOS-PESADOS.pdf" TargetMode="External"/><Relationship Id="rId7801" Type="http://schemas.openxmlformats.org/officeDocument/2006/relationships/hyperlink" Target="https://www.caixa.gov.br/Downloads/sinapi-cadernos-tecnicos/SINAPI-CT-MOBILIZACAO-E-DESMOBILIZACAO-DE-EQUIPAMENTOS-PESADOS.pdf" TargetMode="External"/><Relationship Id="rId7802" Type="http://schemas.openxmlformats.org/officeDocument/2006/relationships/hyperlink" Target="https://www.caixa.gov.br/Downloads/sinapi-cadernos-tecnicos/SINAPI-CT-MOBILIZACAO-E-DESMOBILIZACAO-DE-EQUIPAMENTOS-PESADOS.pdf" TargetMode="External"/><Relationship Id="rId7803" Type="http://schemas.openxmlformats.org/officeDocument/2006/relationships/hyperlink" Target="https://www.caixa.gov.br/Downloads/sinapi-cadernos-tecnicos/SINAPI-CT-MOBILIZACAO-E-DESMOBILIZACAO-DE-EQUIPAMENTOS-PESADOS.pdf" TargetMode="External"/><Relationship Id="rId7804" Type="http://schemas.openxmlformats.org/officeDocument/2006/relationships/hyperlink" Target="https://www.caixa.gov.br/Downloads/sinapi-cadernos-tecnicos/SINAPI-CT-MOBILIZACAO-E-DESMOBILIZACAO-DE-EQUIPAMENTOS-PESADOS.pdf" TargetMode="External"/><Relationship Id="rId7805" Type="http://schemas.openxmlformats.org/officeDocument/2006/relationships/hyperlink" Target="https://www.caixa.gov.br/Downloads/sinapi-cadernos-tecnicos/SINAPI-CT-MOBILIZACAO-E-DESMOBILIZACAO-DE-EQUIPAMENTOS-PESADOS.pdf" TargetMode="External"/><Relationship Id="rId7806" Type="http://schemas.openxmlformats.org/officeDocument/2006/relationships/hyperlink" Target="https://www.caixa.gov.br/Downloads/sinapi-cadernos-tecnicos/SINAPI-CT-MOBILIZACAO-E-DESMOBILIZACAO-DE-EQUIPAMENTOS-PESADOS.pdf" TargetMode="External"/><Relationship Id="rId7807" Type="http://schemas.openxmlformats.org/officeDocument/2006/relationships/hyperlink" Target="https://www.caixa.gov.br/Downloads/sinapi-cadernos-tecnicos/SINAPI-CT-MOBILIZACAO-E-DESMOBILIZACAO-DE-EQUIPAMENTOS-PESADOS.pdf" TargetMode="External"/><Relationship Id="rId7808" Type="http://schemas.openxmlformats.org/officeDocument/2006/relationships/hyperlink" Target="https://www.caixa.gov.br/Downloads/sinapi-cadernos-tecnicos/SINAPI-CT-MOBILIZACAO-E-DESMOBILIZACAO-DE-EQUIPAMENTOS-PESADOS.pdf" TargetMode="External"/><Relationship Id="rId7809" Type="http://schemas.openxmlformats.org/officeDocument/2006/relationships/hyperlink" Target="https://www.caixa.gov.br/Downloads/sinapi-cadernos-tecnicos/SINAPI-CT-MOBILIZACAO-E-DESMOBILIZACAO-DE-EQUIPAMENTOS-PESADOS.pdf" TargetMode="External"/><Relationship Id="rId7810" Type="http://schemas.openxmlformats.org/officeDocument/2006/relationships/hyperlink" Target="https://www.caixa.gov.br/Downloads/sinapi-cadernos-tecnicos/SINAPI-CT-MOBILIZACAO-E-DESMOBILIZACAO-DE-EQUIPAMENTOS-PESADOS.pdf" TargetMode="External"/><Relationship Id="rId7811" Type="http://schemas.openxmlformats.org/officeDocument/2006/relationships/hyperlink" Target="https://www.caixa.gov.br/Downloads/sinapi-cadernos-tecnicos/SINAPI-CT-MOBILIZACAO-E-DESMOBILIZACAO-DE-EQUIPAMENTOS-PESADOS.pdf" TargetMode="External"/><Relationship Id="rId7812" Type="http://schemas.openxmlformats.org/officeDocument/2006/relationships/hyperlink" Target="https://www.caixa.gov.br/Downloads/sinapi-cadernos-tecnicos/SINAPI-CT-MOBILIZACAO-E-DESMOBILIZACAO-DE-EQUIPAMENTOS-PESADOS.pdf" TargetMode="External"/><Relationship Id="rId7813" Type="http://schemas.openxmlformats.org/officeDocument/2006/relationships/hyperlink" Target="https://www.caixa.gov.br/Downloads/sinapi-cadernos-tecnicos/SINAPI-CT-MOBILIZACAO-E-DESMOBILIZACAO-DE-EQUIPAMENTOS-PESADOS.pdf" TargetMode="External"/><Relationship Id="rId7814" Type="http://schemas.openxmlformats.org/officeDocument/2006/relationships/hyperlink" Target="https://www.caixa.gov.br/Downloads/sinapi-cadernos-tecnicos/SINAPI-CT-MOBILIZACAO-E-DESMOBILIZACAO-DE-EQUIPAMENTOS-PESADOS.pdf" TargetMode="External"/><Relationship Id="rId7815" Type="http://schemas.openxmlformats.org/officeDocument/2006/relationships/hyperlink" Target="https://www.caixa.gov.br/Downloads/sinapi-cadernos-tecnicos/SINAPI-CT-MOBILIZACAO-E-DESMOBILIZACAO-DE-EQUIPAMENTOS-PESADOS.pdf" TargetMode="External"/><Relationship Id="rId7816" Type="http://schemas.openxmlformats.org/officeDocument/2006/relationships/hyperlink" Target="https://www.caixa.gov.br/Downloads/sinapi-cadernos-tecnicos/SINAPI-CT-MOBILIARIO-URBANO.pdf" TargetMode="External"/><Relationship Id="rId7817" Type="http://schemas.openxmlformats.org/officeDocument/2006/relationships/hyperlink" Target="https://www.caixa.gov.br/Downloads/sinapi-cadernos-tecnicos/SINAPI-CT-MOBILIARIO-URBANO.pdf" TargetMode="External"/><Relationship Id="rId7818" Type="http://schemas.openxmlformats.org/officeDocument/2006/relationships/hyperlink" Target="https://www.caixa.gov.br/Downloads/sinapi-cadernos-tecnicos/SINAPI-CT-MOBILIARIO-URBANO.pdf" TargetMode="External"/><Relationship Id="rId7819" Type="http://schemas.openxmlformats.org/officeDocument/2006/relationships/hyperlink" Target="https://www.caixa.gov.br/Downloads/sinapi-cadernos-tecnicos/SINAPI-CT-MOBILIARIO-URBANO.pdf" TargetMode="External"/><Relationship Id="rId7820" Type="http://schemas.openxmlformats.org/officeDocument/2006/relationships/hyperlink" Target="https://www.caixa.gov.br/Downloads/sinapi-cadernos-tecnicos/SINAPI-CT-MOBILIARIO-URBANO.pdf" TargetMode="External"/><Relationship Id="rId7821" Type="http://schemas.openxmlformats.org/officeDocument/2006/relationships/hyperlink" Target="https://www.caixa.gov.br/Downloads/sinapi-cadernos-tecnicos/SINAPI-CT-MOBILIARIO-URBANO.pdf" TargetMode="External"/><Relationship Id="rId7822" Type="http://schemas.openxmlformats.org/officeDocument/2006/relationships/hyperlink" Target="https://www.caixa.gov.br/Downloads/sinapi-cadernos-tecnicos/SINAPI-CT-MOBILIARIO-URBANO.pdf" TargetMode="External"/><Relationship Id="rId7823" Type="http://schemas.openxmlformats.org/officeDocument/2006/relationships/hyperlink" Target="https://www.caixa.gov.br/Downloads/sinapi-cadernos-tecnicos/SINAPI-CT-MOBILIARIO-URBANO.pdf" TargetMode="External"/><Relationship Id="rId7824" Type="http://schemas.openxmlformats.org/officeDocument/2006/relationships/hyperlink" Target="https://www.caixa.gov.br/Downloads/sinapi-cadernos-tecnicos/SINAPI-CT-MOBILIARIO-URBANO.pdf" TargetMode="External"/><Relationship Id="rId7825" Type="http://schemas.openxmlformats.org/officeDocument/2006/relationships/hyperlink" Target="https://www.caixa.gov.br/Downloads/sinapi-cadernos-tecnicos/SINAPI-CT-MOBILIARIO-URBANO.pdf" TargetMode="External"/><Relationship Id="rId7826" Type="http://schemas.openxmlformats.org/officeDocument/2006/relationships/hyperlink" Target="https://www.caixa.gov.br/Downloads/sinapi-cadernos-tecnicos/SINAPI-CT-MOBILIARIO-URBANO.pdf" TargetMode="External"/><Relationship Id="rId7827" Type="http://schemas.openxmlformats.org/officeDocument/2006/relationships/hyperlink" Target="https://www.caixa.gov.br/Downloads/sinapi-cadernos-tecnicos/SINAPI-CT-MOBILIARIO-URBANO.pdf" TargetMode="External"/><Relationship Id="rId7828" Type="http://schemas.openxmlformats.org/officeDocument/2006/relationships/hyperlink" Target="https://www.caixa.gov.br/Downloads/sinapi-cadernos-tecnicos/SINAPI-CT-MOBILIARIO-URBANO.pdf" TargetMode="External"/><Relationship Id="rId7829" Type="http://schemas.openxmlformats.org/officeDocument/2006/relationships/hyperlink" Target="https://www.caixa.gov.br/Downloads/sinapi-cadernos-tecnicos/SINAPI-CT-MOBILIARIO-URBANO.pdf" TargetMode="External"/><Relationship Id="rId7830" Type="http://schemas.openxmlformats.org/officeDocument/2006/relationships/hyperlink" Target="https://www.caixa.gov.br/Downloads/sinapi-cadernos-tecnicos/SINAPI-CT-MOBILIARIO-URBANO.pdf" TargetMode="External"/><Relationship Id="rId7831" Type="http://schemas.openxmlformats.org/officeDocument/2006/relationships/hyperlink" Target="https://www.caixa.gov.br/Downloads/sinapi-cadernos-tecnicos/SINAPI-CT-MOBILIARIO-URBANO.pdf" TargetMode="External"/><Relationship Id="rId7832" Type="http://schemas.openxmlformats.org/officeDocument/2006/relationships/hyperlink" Target="https://www.caixa.gov.br/Downloads/sinapi-cadernos-tecnicos/SINAPI-CT-MOBILIARIO-URBANO.pdf" TargetMode="External"/><Relationship Id="rId7833" Type="http://schemas.openxmlformats.org/officeDocument/2006/relationships/hyperlink" Target="https://www.caixa.gov.br/Downloads/sinapi-cadernos-tecnicos/SINAPI-CT-MOBILIARIO-URBANO.pdf" TargetMode="External"/><Relationship Id="rId7834" Type="http://schemas.openxmlformats.org/officeDocument/2006/relationships/hyperlink" Target="https://www.caixa.gov.br/Downloads/sinapi-cadernos-tecnicos/SINAPI-CT-MOBILIARIO-URBANO.pdf" TargetMode="External"/><Relationship Id="rId7835" Type="http://schemas.openxmlformats.org/officeDocument/2006/relationships/hyperlink" Target="https://www.caixa.gov.br/Downloads/sinapi-cadernos-tecnicos/SINAPI-CT-MOBILIARIO-URBANO.pdf" TargetMode="External"/><Relationship Id="rId7836" Type="http://schemas.openxmlformats.org/officeDocument/2006/relationships/hyperlink" Target="https://www.caixa.gov.br/Downloads/sinapi-cadernos-tecnicos/SINAPI-CT-MOBILIARIO-URBANO.pdf" TargetMode="External"/><Relationship Id="rId7837" Type="http://schemas.openxmlformats.org/officeDocument/2006/relationships/hyperlink" Target="https://www.caixa.gov.br/Downloads/sinapi-cadernos-tecnicos/SINAPI-CT-MOBILIARIO-URBANO.pdf" TargetMode="External"/><Relationship Id="rId7838" Type="http://schemas.openxmlformats.org/officeDocument/2006/relationships/hyperlink" Target="https://www.caixa.gov.br/Downloads/sinapi-cadernos-tecnicos/SINAPI-CT-MOBILIARIO-URBANO.pdf" TargetMode="External"/><Relationship Id="rId7839" Type="http://schemas.openxmlformats.org/officeDocument/2006/relationships/hyperlink" Target="https://www.caixa.gov.br/Downloads/sinapi-cadernos-tecnicos/SINAPI-CT-MONOCAPA.pdf" TargetMode="External"/><Relationship Id="rId7840" Type="http://schemas.openxmlformats.org/officeDocument/2006/relationships/hyperlink" Target="https://www.caixa.gov.br/Downloads/sinapi-cadernos-tecnicos/SINAPI-CT-MONOCAPA.pdf" TargetMode="External"/><Relationship Id="rId7841" Type="http://schemas.openxmlformats.org/officeDocument/2006/relationships/hyperlink" Target="https://www.caixa.gov.br/Downloads/sinapi-cadernos-tecnicos/SINAPI-CT-MONOCAPA.pdf" TargetMode="External"/><Relationship Id="rId7842" Type="http://schemas.openxmlformats.org/officeDocument/2006/relationships/hyperlink" Target="https://www.caixa.gov.br/Downloads/sinapi-cadernos-tecnicos/SINAPI-CT-MONOCAPA.pdf" TargetMode="External"/><Relationship Id="rId7843" Type="http://schemas.openxmlformats.org/officeDocument/2006/relationships/hyperlink" Target="https://www.caixa.gov.br/Downloads/sinapi-cadernos-tecnicos/SINAPI-CT-MONOCAPA.pdf" TargetMode="External"/><Relationship Id="rId7844" Type="http://schemas.openxmlformats.org/officeDocument/2006/relationships/hyperlink" Target="https://www.caixa.gov.br/Downloads/sinapi-cadernos-tecnicos/SINAPI-CT-MONOCAPA.pdf" TargetMode="External"/><Relationship Id="rId7845" Type="http://schemas.openxmlformats.org/officeDocument/2006/relationships/hyperlink" Target="https://www.caixa.gov.br/Downloads/sinapi-cadernos-tecnicos/SINAPI-CT-MONOCAPA.pdf" TargetMode="External"/><Relationship Id="rId7846" Type="http://schemas.openxmlformats.org/officeDocument/2006/relationships/hyperlink" Target="https://www.caixa.gov.br/Downloads/sinapi-cadernos-tecnicos/SINAPI-CT-MONOCAPA.pdf" TargetMode="External"/><Relationship Id="rId7847" Type="http://schemas.openxmlformats.org/officeDocument/2006/relationships/hyperlink" Target="https://www.caixa.gov.br/Downloads/sinapi-cadernos-tecnicos/SINAPI-CT-MONOCAPA.pdf" TargetMode="External"/><Relationship Id="rId7848" Type="http://schemas.openxmlformats.org/officeDocument/2006/relationships/hyperlink" Target="https://www.caixa.gov.br/Downloads/sinapi-cadernos-tecnicos/SINAPI-CT-MONOCAPA.pdf" TargetMode="External"/><Relationship Id="rId7849" Type="http://schemas.openxmlformats.org/officeDocument/2006/relationships/hyperlink" Target="https://www.caixa.gov.br/Downloads/sinapi-cadernos-tecnicos/SINAPI-CT-MONOCAPA.pdf" TargetMode="External"/><Relationship Id="rId7850" Type="http://schemas.openxmlformats.org/officeDocument/2006/relationships/hyperlink" Target="https://www.caixa.gov.br/Downloads/sinapi-cadernos-tecnicos/SINAPI-CT-MONOCAPA.pdf" TargetMode="External"/><Relationship Id="rId7851" Type="http://schemas.openxmlformats.org/officeDocument/2006/relationships/hyperlink" Target="https://www.caixa.gov.br/Downloads/sinapi-cadernos-tecnicos/SINAPI-CT-MONTAGEM-DE-GRUAS-E-CREMALHEIRAS.pdf" TargetMode="External"/><Relationship Id="rId7852" Type="http://schemas.openxmlformats.org/officeDocument/2006/relationships/hyperlink" Target="https://www.caixa.gov.br/Downloads/sinapi-cadernos-tecnicos/SINAPI-CT-MONTAGEM-DE-GRUAS-E-CREMALHEIRAS.pdf" TargetMode="External"/><Relationship Id="rId7853" Type="http://schemas.openxmlformats.org/officeDocument/2006/relationships/hyperlink" Target="https://www.caixa.gov.br/Downloads/sinapi-cadernos-tecnicos/SINAPI-CT-MONTAGEM-DE-GRUAS-E-CREMALHEIRAS.pdf" TargetMode="External"/><Relationship Id="rId7854" Type="http://schemas.openxmlformats.org/officeDocument/2006/relationships/hyperlink" Target="https://www.caixa.gov.br/Downloads/sinapi-cadernos-tecnicos/SINAPI-CT-MONTAGEM-DE-GRUAS-E-CREMALHEIRAS.pdf" TargetMode="External"/><Relationship Id="rId7855" Type="http://schemas.openxmlformats.org/officeDocument/2006/relationships/hyperlink" Target="https://www.caixa.gov.br/Downloads/sinapi-cadernos-tecnicos/SINAPI-CT-MONTAGEM-DE-GRUAS-E-CREMALHEIRAS.pdf" TargetMode="External"/><Relationship Id="rId7856" Type="http://schemas.openxmlformats.org/officeDocument/2006/relationships/hyperlink" Target="https://www.caixa.gov.br/Downloads/sinapi-cadernos-tecnicos/SINAPI-CT-MONTAGEM-DE-GRUAS-E-CREMALHEIRAS.pdf" TargetMode="External"/><Relationship Id="rId7857" Type="http://schemas.openxmlformats.org/officeDocument/2006/relationships/hyperlink" Target="https://www.caixa.gov.br/Downloads/sinapi-cadernos-tecnicos/SINAPI-CT-MONTAGEM-DE-GRUAS-E-CREMALHEIRAS.pdf" TargetMode="External"/><Relationship Id="rId7858" Type="http://schemas.openxmlformats.org/officeDocument/2006/relationships/hyperlink" Target="https://www.caixa.gov.br/Downloads/sinapi-cadernos-tecnicos/SINAPI-CT-MONTAGEM-DE-GRUAS-E-CREMALHEIRAS.pdf" TargetMode="External"/><Relationship Id="rId7859" Type="http://schemas.openxmlformats.org/officeDocument/2006/relationships/hyperlink" Target="https://www.caixa.gov.br/Downloads/sinapi-cadernos-tecnicos/SINAPI-CT-MONTAGEM-DE-GRUAS-E-CREMALHEIRAS.pdf" TargetMode="External"/><Relationship Id="rId7860" Type="http://schemas.openxmlformats.org/officeDocument/2006/relationships/hyperlink" Target="https://www.caixa.gov.br/Downloads/sinapi-cadernos-tecnicos/SINAPI-CT-MONTAGEM-DE-GRUAS-E-CREMALHEIRAS.pdf" TargetMode="External"/><Relationship Id="rId7861" Type="http://schemas.openxmlformats.org/officeDocument/2006/relationships/hyperlink" Target="https://www.caixa.gov.br/Downloads/sinapi-cadernos-tecnicos/SINAPI-CT-PAISAGISMO-PLANTIO.pdf" TargetMode="External"/><Relationship Id="rId7862" Type="http://schemas.openxmlformats.org/officeDocument/2006/relationships/hyperlink" Target="https://www.caixa.gov.br/Downloads/sinapi-cadernos-tecnicos/SINAPI-CT-PAISAGISMO-PLANTIO.pdf" TargetMode="External"/><Relationship Id="rId7863" Type="http://schemas.openxmlformats.org/officeDocument/2006/relationships/hyperlink" Target="https://www.caixa.gov.br/Downloads/sinapi-cadernos-tecnicos/SINAPI-CT-PAISAGISMO-PLANTIO.pdf" TargetMode="External"/><Relationship Id="rId7864" Type="http://schemas.openxmlformats.org/officeDocument/2006/relationships/hyperlink" Target="https://www.caixa.gov.br/Downloads/sinapi-cadernos-tecnicos/SINAPI-CT-PAISAGISMO-PLANTIO.pdf" TargetMode="External"/><Relationship Id="rId7865" Type="http://schemas.openxmlformats.org/officeDocument/2006/relationships/hyperlink" Target="https://www.caixa.gov.br/Downloads/sinapi-cadernos-tecnicos/SINAPI-CT-PAISAGISMO-PLANTIO.pdf" TargetMode="External"/><Relationship Id="rId7866" Type="http://schemas.openxmlformats.org/officeDocument/2006/relationships/hyperlink" Target="https://www.caixa.gov.br/Downloads/sinapi-cadernos-tecnicos/SINAPI-CT-PAISAGISMO-PLANTIO.pdf" TargetMode="External"/><Relationship Id="rId7867" Type="http://schemas.openxmlformats.org/officeDocument/2006/relationships/hyperlink" Target="https://www.caixa.gov.br/Downloads/sinapi-cadernos-tecnicos/SINAPI-CT-PAISAGISMO-PLANTIO.pdf" TargetMode="External"/><Relationship Id="rId7868" Type="http://schemas.openxmlformats.org/officeDocument/2006/relationships/hyperlink" Target="https://www.caixa.gov.br/Downloads/sinapi-cadernos-tecnicos/SINAPI-CT-PAISAGISMO-PLANTIO.pdf" TargetMode="External"/><Relationship Id="rId7869" Type="http://schemas.openxmlformats.org/officeDocument/2006/relationships/hyperlink" Target="https://www.caixa.gov.br/Downloads/sinapi-cadernos-tecnicos/SINAPI-CT-PAISAGISMO-PLANTIO.pdf" TargetMode="External"/><Relationship Id="rId7870" Type="http://schemas.openxmlformats.org/officeDocument/2006/relationships/hyperlink" Target="https://www.caixa.gov.br/Downloads/sinapi-cadernos-tecnicos/SINAPI-CT-PAISAGISMO-PLANTIO.pdf" TargetMode="External"/><Relationship Id="rId7871" Type="http://schemas.openxmlformats.org/officeDocument/2006/relationships/hyperlink" Target="https://www.caixa.gov.br/Downloads/sinapi-cadernos-tecnicos/SINAPI-CT-PAISAGISMO-PLANTIO.pdf" TargetMode="External"/><Relationship Id="rId7872" Type="http://schemas.openxmlformats.org/officeDocument/2006/relationships/hyperlink" Target="https://www.caixa.gov.br/Downloads/sinapi-cadernos-tecnicos/SINAPI-CT-PAISAGISMO-PLANTIO.pdf" TargetMode="External"/><Relationship Id="rId7873" Type="http://schemas.openxmlformats.org/officeDocument/2006/relationships/hyperlink" Target="https://www.caixa.gov.br/Downloads/sinapi-cadernos-tecnicos/SINAPI-CT-PAISAGISMO-PLANTIO.pdf" TargetMode="External"/><Relationship Id="rId7874" Type="http://schemas.openxmlformats.org/officeDocument/2006/relationships/hyperlink" Target="https://www.caixa.gov.br/Downloads/sinapi-cadernos-tecnicos/SINAPI-CT-PAISAGISMO-PLANTIO.pdf" TargetMode="External"/><Relationship Id="rId7875" Type="http://schemas.openxmlformats.org/officeDocument/2006/relationships/hyperlink" Target="https://www.caixa.gov.br/Downloads/sinapi-cadernos-tecnicos/SINAPI-CT-PAISAGISMO-PLANTIO.pdf" TargetMode="External"/><Relationship Id="rId7876" Type="http://schemas.openxmlformats.org/officeDocument/2006/relationships/hyperlink" Target="https://www.caixa.gov.br/Downloads/sinapi-cadernos-tecnicos/SINAPI-CT-PAISAGISMO-PLANTIO.pdf" TargetMode="External"/><Relationship Id="rId7877" Type="http://schemas.openxmlformats.org/officeDocument/2006/relationships/hyperlink" Target="https://www.caixa.gov.br/Downloads/sinapi-cadernos-tecnicos/SINAPI-CT-PAISAGISMO-PLANTIO.pdf" TargetMode="External"/><Relationship Id="rId7878" Type="http://schemas.openxmlformats.org/officeDocument/2006/relationships/hyperlink" Target="https://www.caixa.gov.br/Downloads/sinapi-cadernos-tecnicos/SINAPI-CT-PAISAGISMO-PLANTIO.pdf" TargetMode="External"/><Relationship Id="rId7879" Type="http://schemas.openxmlformats.org/officeDocument/2006/relationships/hyperlink" Target="https://www.caixa.gov.br/Downloads/sinapi-cadernos-tecnicos/SINAPI-CT-PAISAGISMO-PLANTIO.pdf" TargetMode="External"/><Relationship Id="rId7880" Type="http://schemas.openxmlformats.org/officeDocument/2006/relationships/hyperlink" Target="https://www.caixa.gov.br/Downloads/sinapi-cadernos-tecnicos/SINAPI-CT-PAISAGISMO-PLANTIO.pdf" TargetMode="External"/><Relationship Id="rId7881" Type="http://schemas.openxmlformats.org/officeDocument/2006/relationships/hyperlink" Target="https://www.caixa.gov.br/Downloads/sinapi-cadernos-tecnicos/SINAPI-CT-PAISAGISMO-PLANTIO.pdf" TargetMode="External"/><Relationship Id="rId7882" Type="http://schemas.openxmlformats.org/officeDocument/2006/relationships/hyperlink" Target="https://www.caixa.gov.br/Downloads/sinapi-cadernos-tecnicos/SINAPI-CT-PAREDES-DE-CONCRETO-ARMACAO.pdf" TargetMode="External"/><Relationship Id="rId7883" Type="http://schemas.openxmlformats.org/officeDocument/2006/relationships/hyperlink" Target="https://www.caixa.gov.br/Downloads/sinapi-cadernos-tecnicos/SINAPI-CT-PAREDES-DE-CONCRETO-ARMACAO.pdf" TargetMode="External"/><Relationship Id="rId7884" Type="http://schemas.openxmlformats.org/officeDocument/2006/relationships/hyperlink" Target="https://www.caixa.gov.br/Downloads/sinapi-cadernos-tecnicos/SINAPI-CT-PAREDES-DE-CONCRETO-ARMACAO.pdf" TargetMode="External"/><Relationship Id="rId7885" Type="http://schemas.openxmlformats.org/officeDocument/2006/relationships/hyperlink" Target="https://www.caixa.gov.br/Downloads/sinapi-cadernos-tecnicos/SINAPI-CT-PAREDES-DE-CONCRETO-ARMACAO.pdf" TargetMode="External"/><Relationship Id="rId7886" Type="http://schemas.openxmlformats.org/officeDocument/2006/relationships/hyperlink" Target="https://www.caixa.gov.br/Downloads/sinapi-cadernos-tecnicos/SINAPI-CT-PAREDES-DE-CONCRETO-ARMACAO.pdf" TargetMode="External"/><Relationship Id="rId7887" Type="http://schemas.openxmlformats.org/officeDocument/2006/relationships/hyperlink" Target="https://www.caixa.gov.br/Downloads/sinapi-cadernos-tecnicos/SINAPI-CT-PAREDES-DE-CONCRETO-ARMACAO.pdf" TargetMode="External"/><Relationship Id="rId7888" Type="http://schemas.openxmlformats.org/officeDocument/2006/relationships/hyperlink" Target="https://www.caixa.gov.br/Downloads/sinapi-cadernos-tecnicos/SINAPI-CT-PAREDES-DE-CONCRETO-ARMACAO.pdf" TargetMode="External"/><Relationship Id="rId7889" Type="http://schemas.openxmlformats.org/officeDocument/2006/relationships/hyperlink" Target="https://www.caixa.gov.br/Downloads/sinapi-cadernos-tecnicos/SINAPI-CT-PAREDES-DE-CONCRETO-ARMACAO.pdf" TargetMode="External"/><Relationship Id="rId7890" Type="http://schemas.openxmlformats.org/officeDocument/2006/relationships/hyperlink" Target="https://www.caixa.gov.br/Downloads/sinapi-cadernos-tecnicos/SINAPI-CT-PAREDES-DE-CONCRETO-ARMACAO.pdf" TargetMode="External"/><Relationship Id="rId7891" Type="http://schemas.openxmlformats.org/officeDocument/2006/relationships/hyperlink" Target="https://www.caixa.gov.br/Downloads/sinapi-cadernos-tecnicos/SINAPI-CT-PAREDES-DE-CONCRETO-ARMACAO.pdf" TargetMode="External"/><Relationship Id="rId7892" Type="http://schemas.openxmlformats.org/officeDocument/2006/relationships/hyperlink" Target="https://www.caixa.gov.br/Downloads/sinapi-cadernos-tecnicos/SINAPI-CT-PAREDES-DE-CONCRETO-ARMACAO.pdf" TargetMode="External"/><Relationship Id="rId7893" Type="http://schemas.openxmlformats.org/officeDocument/2006/relationships/hyperlink" Target="https://www.caixa.gov.br/Downloads/sinapi-cadernos-tecnicos/SINAPI-CT-PAREDES-DE-CONCRETO-ARMACAO.pdf" TargetMode="External"/><Relationship Id="rId7894" Type="http://schemas.openxmlformats.org/officeDocument/2006/relationships/hyperlink" Target="https://www.caixa.gov.br/Downloads/sinapi-cadernos-tecnicos/SINAPI-CT-PAREDES-DE-CONCRETO-ARMACAO.pdf" TargetMode="External"/><Relationship Id="rId7895" Type="http://schemas.openxmlformats.org/officeDocument/2006/relationships/hyperlink" Target="https://www.caixa.gov.br/Downloads/sinapi-cadernos-tecnicos/SINAPI-CT-PAREDES-DE-CONCRETO-ARMACAO.pdf" TargetMode="External"/><Relationship Id="rId7896" Type="http://schemas.openxmlformats.org/officeDocument/2006/relationships/hyperlink" Target="https://www.caixa.gov.br/Downloads/sinapi-cadernos-tecnicos/SINAPI-CT-PAREDES-DE-CONCRETO-ARMACAO.pdf" TargetMode="External"/><Relationship Id="rId7897" Type="http://schemas.openxmlformats.org/officeDocument/2006/relationships/hyperlink" Target="https://www.caixa.gov.br/Downloads/sinapi-cadernos-tecnicos/SINAPI-CT-PAREDES-DE-CONCRETO-ARMACAO.pdf" TargetMode="External"/><Relationship Id="rId7898" Type="http://schemas.openxmlformats.org/officeDocument/2006/relationships/hyperlink" Target="https://www.caixa.gov.br/Downloads/sinapi-cadernos-tecnicos/SINAPI-CT-PAREDES-DE-CONCRETO-ARMACAO.pdf" TargetMode="External"/><Relationship Id="rId7899" Type="http://schemas.openxmlformats.org/officeDocument/2006/relationships/hyperlink" Target="https://www.caixa.gov.br/Downloads/sinapi-cadernos-tecnicos/SINAPI-CT-PAREDES-DE-CONCRETO-ARMACAO.pdf" TargetMode="External"/><Relationship Id="rId7900" Type="http://schemas.openxmlformats.org/officeDocument/2006/relationships/hyperlink" Target="https://www.caixa.gov.br/Downloads/sinapi-cadernos-tecnicos/SINAPI-CT-PAREDES-DE-CONCRETO-ARMACAO.pdf" TargetMode="External"/><Relationship Id="rId7901" Type="http://schemas.openxmlformats.org/officeDocument/2006/relationships/hyperlink" Target="https://www.caixa.gov.br/Downloads/sinapi-cadernos-tecnicos/SINAPI-CT-PAREDES-DE-CONCRETO-ARMACAO.pdf" TargetMode="External"/><Relationship Id="rId7902" Type="http://schemas.openxmlformats.org/officeDocument/2006/relationships/hyperlink" Target="https://www.caixa.gov.br/Downloads/sinapi-cadernos-tecnicos/SINAPI-CT-PAREDES-DE-CONCRETO-CONCRETAGEM.pdf" TargetMode="External"/><Relationship Id="rId7903" Type="http://schemas.openxmlformats.org/officeDocument/2006/relationships/hyperlink" Target="https://www.caixa.gov.br/Downloads/sinapi-cadernos-tecnicos/SINAPI-CT-PAREDES-DE-CONCRETO-CONCRETAGEM.pdf" TargetMode="External"/><Relationship Id="rId7904" Type="http://schemas.openxmlformats.org/officeDocument/2006/relationships/hyperlink" Target="https://www.caixa.gov.br/Downloads/sinapi-cadernos-tecnicos/SINAPI-CT-PAREDES-DE-CONCRETO-CONCRETAGEM.pdf" TargetMode="External"/><Relationship Id="rId7905" Type="http://schemas.openxmlformats.org/officeDocument/2006/relationships/hyperlink" Target="https://www.caixa.gov.br/Downloads/sinapi-cadernos-tecnicos/SINAPI-CT-PAREDES-DE-CONCRETO-CONCRETAGEM.pdf" TargetMode="External"/><Relationship Id="rId7906" Type="http://schemas.openxmlformats.org/officeDocument/2006/relationships/hyperlink" Target="https://www.caixa.gov.br/Downloads/sinapi-cadernos-tecnicos/SINAPI-CT-PAREDES-DE-CONCRETO-CONCRETAGEM.pdf" TargetMode="External"/><Relationship Id="rId7907" Type="http://schemas.openxmlformats.org/officeDocument/2006/relationships/hyperlink" Target="https://www.caixa.gov.br/Downloads/sinapi-cadernos-tecnicos/SINAPI-CT-PAREDES-DE-CONCRETO-CONCRETAGEM.pdf" TargetMode="External"/><Relationship Id="rId7908" Type="http://schemas.openxmlformats.org/officeDocument/2006/relationships/hyperlink" Target="https://www.caixa.gov.br/Downloads/sinapi-cadernos-tecnicos/SINAPI-CT-PAREDES-DE-CONCRETO-CONCRETAGEM.pdf" TargetMode="External"/><Relationship Id="rId7909" Type="http://schemas.openxmlformats.org/officeDocument/2006/relationships/hyperlink" Target="https://www.caixa.gov.br/Downloads/sinapi-cadernos-tecnicos/SINAPI-CT-PAREDES-DE-CONCRETO-CONCRETAGEM.pdf" TargetMode="External"/><Relationship Id="rId7910" Type="http://schemas.openxmlformats.org/officeDocument/2006/relationships/hyperlink" Target="https://www.caixa.gov.br/Downloads/sinapi-cadernos-tecnicos/SINAPI-CT-PAREDES-DE-CONCRETO-CONCRETAGEM.pdf" TargetMode="External"/><Relationship Id="rId7911" Type="http://schemas.openxmlformats.org/officeDocument/2006/relationships/hyperlink" Target="https://www.caixa.gov.br/Downloads/sinapi-cadernos-tecnicos/SINAPI-CT-PAREDES-DE-CONCRETO-CONCRETAGEM.pdf" TargetMode="External"/><Relationship Id="rId7912" Type="http://schemas.openxmlformats.org/officeDocument/2006/relationships/hyperlink" Target="https://www.caixa.gov.br/Downloads/sinapi-cadernos-tecnicos/SINAPI-CT-PAREDES-DE-CONCRETO-CONCRETAGEM.pdf" TargetMode="External"/><Relationship Id="rId7913" Type="http://schemas.openxmlformats.org/officeDocument/2006/relationships/hyperlink" Target="https://www.caixa.gov.br/Downloads/sinapi-cadernos-tecnicos/SINAPI-CT-PAREDES-DE-CONCRETO-CONCRETAGEM.pdf" TargetMode="External"/><Relationship Id="rId7914" Type="http://schemas.openxmlformats.org/officeDocument/2006/relationships/hyperlink" Target="https://www.caixa.gov.br/Downloads/sinapi-cadernos-tecnicos/SINAPI-CT-PAREDES-DE-CONCRETO-CONCRETAGEM.pdf" TargetMode="External"/><Relationship Id="rId7915" Type="http://schemas.openxmlformats.org/officeDocument/2006/relationships/hyperlink" Target="https://www.caixa.gov.br/Downloads/sinapi-cadernos-tecnicos/SINAPI-CT-PAREDES-DE-CONCRETO-CONCRETAGEM.pdf" TargetMode="External"/><Relationship Id="rId7916" Type="http://schemas.openxmlformats.org/officeDocument/2006/relationships/hyperlink" Target="https://www.caixa.gov.br/Downloads/sinapi-cadernos-tecnicos/SINAPI-CT-PAREDES-DE-CONCRETO-CONCRETAGEM.pdf" TargetMode="External"/><Relationship Id="rId7917" Type="http://schemas.openxmlformats.org/officeDocument/2006/relationships/hyperlink" Target="https://www.caixa.gov.br/Downloads/sinapi-cadernos-tecnicos/SINAPI-CT-PAREDES-DE-CONCRETO-CONCRETAGEM.pdf" TargetMode="External"/><Relationship Id="rId7918" Type="http://schemas.openxmlformats.org/officeDocument/2006/relationships/hyperlink" Target="https://www.caixa.gov.br/Downloads/sinapi-cadernos-tecnicos/SINAPI-CT-PAREDES-DE-CONCRETO-ESTUCAMENTO.pdf" TargetMode="External"/><Relationship Id="rId7919" Type="http://schemas.openxmlformats.org/officeDocument/2006/relationships/hyperlink" Target="https://www.caixa.gov.br/Downloads/sinapi-cadernos-tecnicos/SINAPI-CT-PAREDES-DE-CONCRETO-ESTUCAMENTO.pdf" TargetMode="External"/><Relationship Id="rId7920" Type="http://schemas.openxmlformats.org/officeDocument/2006/relationships/hyperlink" Target="https://www.caixa.gov.br/Downloads/sinapi-cadernos-tecnicos/SINAPI-CT-PAREDES-DE-CONCRETO-ESTUCAMENTO.pdf" TargetMode="External"/><Relationship Id="rId7921" Type="http://schemas.openxmlformats.org/officeDocument/2006/relationships/hyperlink" Target="https://www.caixa.gov.br/Downloads/sinapi-cadernos-tecnicos/SINAPI-CT-PAREDES-DE-CONCRETO-ESTUCAMENTO.pdf" TargetMode="External"/><Relationship Id="rId7922" Type="http://schemas.openxmlformats.org/officeDocument/2006/relationships/hyperlink" Target="https://www.caixa.gov.br/Downloads/sinapi-cadernos-tecnicos/SINAPI-CT-PAREDES-DE-CONCRETO-ESTUCAMENTO.pdf" TargetMode="External"/><Relationship Id="rId7923" Type="http://schemas.openxmlformats.org/officeDocument/2006/relationships/hyperlink" Target="https://www.caixa.gov.br/Downloads/sinapi-cadernos-tecnicos/SINAPI-CT-PAREDES-DE-CONCRETO-ESTUCAMENTO.pdf" TargetMode="External"/><Relationship Id="rId7924" Type="http://schemas.openxmlformats.org/officeDocument/2006/relationships/hyperlink" Target="https://www.caixa.gov.br/Downloads/sinapi-cadernos-tecnicos/SINAPI-CT-PAREDES-DE-CONCRETO-ESTUCAMENTO.pdf" TargetMode="External"/><Relationship Id="rId7925" Type="http://schemas.openxmlformats.org/officeDocument/2006/relationships/hyperlink" Target="https://www.caixa.gov.br/Downloads/sinapi-cadernos-tecnicos/SINAPI-CT-PAREDES-DE-CONCRETO-ESTUCAMENTO.pdf" TargetMode="External"/><Relationship Id="rId7926" Type="http://schemas.openxmlformats.org/officeDocument/2006/relationships/hyperlink" Target="https://www.caixa.gov.br/Downloads/sinapi-cadernos-tecnicos/SINAPI-CT-PAREDES-DE-CONCRETO-ESTUCAMENTO.pdf" TargetMode="External"/><Relationship Id="rId7927" Type="http://schemas.openxmlformats.org/officeDocument/2006/relationships/hyperlink" Target="https://www.caixa.gov.br/Downloads/sinapi-cadernos-tecnicos/SINAPI-CT-PAREDES-DE-CONCRETO-ESTUCAMENTO.pdf" TargetMode="External"/><Relationship Id="rId7928" Type="http://schemas.openxmlformats.org/officeDocument/2006/relationships/hyperlink" Target="https://www.caixa.gov.br/Downloads/sinapi-cadernos-tecnicos/SINAPI-CT-PAREDES-DE-CONCRETO-ESTUCAMENTO.pdf" TargetMode="External"/><Relationship Id="rId7929" Type="http://schemas.openxmlformats.org/officeDocument/2006/relationships/hyperlink" Target="https://www.caixa.gov.br/Downloads/sinapi-cadernos-tecnicos/SINAPI-CT-PAREDES-DE-CONCRETO-ESTUCAMENTO.pdf" TargetMode="External"/><Relationship Id="rId7930" Type="http://schemas.openxmlformats.org/officeDocument/2006/relationships/hyperlink" Target="https://www.caixa.gov.br/Downloads/sinapi-cadernos-tecnicos/SINAPI-CT-PAREDES-DE-CONCRETO-ESTUCAMENTO.pdf" TargetMode="External"/><Relationship Id="rId7931" Type="http://schemas.openxmlformats.org/officeDocument/2006/relationships/hyperlink" Target="https://www.caixa.gov.br/Downloads/sinapi-cadernos-tecnicos/SINAPI-CT-PAREDES-DE-CONCRETO-ESTUCAMENTO.pdf" TargetMode="External"/><Relationship Id="rId7932" Type="http://schemas.openxmlformats.org/officeDocument/2006/relationships/hyperlink" Target="https://www.caixa.gov.br/Downloads/sinapi-cadernos-tecnicos/SINAPI-CT-PAREDES-DE-CONCRETO-ESTUCAMENTO.pdf" TargetMode="External"/><Relationship Id="rId7933" Type="http://schemas.openxmlformats.org/officeDocument/2006/relationships/hyperlink" Target="https://www.caixa.gov.br/Downloads/sinapi-cadernos-tecnicos/SINAPI-CT-PAREDES-DE-CONCRETO-ESTUCAMENTO.pdf" TargetMode="External"/><Relationship Id="rId7934" Type="http://schemas.openxmlformats.org/officeDocument/2006/relationships/hyperlink" Target="https://www.caixa.gov.br/Downloads/sinapi-cadernos-tecnicos/SINAPI-CT-PAREDES-DE-CONCRETO-ESTUCAMENTO.pdf" TargetMode="External"/><Relationship Id="rId7935" Type="http://schemas.openxmlformats.org/officeDocument/2006/relationships/hyperlink" Target="https://www.caixa.gov.br/Downloads/sinapi-cadernos-tecnicos/SINAPI-CT-PAREDES-DE-CONCRETO-ESTUCAMENTO.pdf" TargetMode="External"/><Relationship Id="rId7936" Type="http://schemas.openxmlformats.org/officeDocument/2006/relationships/hyperlink" Target="https://www.caixa.gov.br/Downloads/sinapi-cadernos-tecnicos/SINAPI-CT-PAREDES-DE-CONCRETO-ESTUCAMENTO.pdf" TargetMode="External"/><Relationship Id="rId7937" Type="http://schemas.openxmlformats.org/officeDocument/2006/relationships/hyperlink" Target="https://www.caixa.gov.br/Downloads/sinapi-cadernos-tecnicos/SINAPI-CT-PAREDES-DE-CONCRETO-ESTUCAMENTO.pdf" TargetMode="External"/><Relationship Id="rId7938" Type="http://schemas.openxmlformats.org/officeDocument/2006/relationships/hyperlink" Target="https://www.caixa.gov.br/Downloads/sinapi-cadernos-tecnicos/SINAPI-CT-PAREDES-DE-CONCRETO-ESTUCAMENTO.pdf" TargetMode="External"/><Relationship Id="rId7939" Type="http://schemas.openxmlformats.org/officeDocument/2006/relationships/hyperlink" Target="https://www.caixa.gov.br/Downloads/sinapi-cadernos-tecnicos/SINAPI-CT-PAREDES-DE-CONCRETO-ESTUCAMENTO.pdf" TargetMode="External"/><Relationship Id="rId7940" Type="http://schemas.openxmlformats.org/officeDocument/2006/relationships/hyperlink" Target="https://www.caixa.gov.br/Downloads/sinapi-cadernos-tecnicos/SINAPI-CT-PAREDES-DE-CONCRETO-ESTUCAMENTO.pdf" TargetMode="External"/><Relationship Id="rId7941" Type="http://schemas.openxmlformats.org/officeDocument/2006/relationships/hyperlink" Target="https://www.caixa.gov.br/Downloads/sinapi-cadernos-tecnicos/SINAPI-CT-PAREDES-DE-CONCRETO-ESTUCAMENTO.pdf" TargetMode="External"/><Relationship Id="rId7942" Type="http://schemas.openxmlformats.org/officeDocument/2006/relationships/hyperlink" Target="https://www.caixa.gov.br/Downloads/sinapi-cadernos-tecnicos/SINAPI-CT-PAREDES-DE-CONCRETO-ESTUCAMENTO.pdf" TargetMode="External"/><Relationship Id="rId7943" Type="http://schemas.openxmlformats.org/officeDocument/2006/relationships/hyperlink" Target="https://www.caixa.gov.br/Downloads/sinapi-cadernos-tecnicos/SINAPI-CT-PAREDES-DE-CONCRETO-ESTUCAMENTO.pdf" TargetMode="External"/><Relationship Id="rId7944" Type="http://schemas.openxmlformats.org/officeDocument/2006/relationships/hyperlink" Target="https://www.caixa.gov.br/Downloads/sinapi-cadernos-tecnicos/SINAPI-CT-PAREDES-DE-CONCRETO-ESTUCAMENTO.pdf" TargetMode="External"/><Relationship Id="rId7945" Type="http://schemas.openxmlformats.org/officeDocument/2006/relationships/hyperlink" Target="https://www.caixa.gov.br/Downloads/sinapi-cadernos-tecnicos/SINAPI-CT-PAREDES-DE-CONCRETO-ESTUCAMENTO.pdf" TargetMode="External"/><Relationship Id="rId7946" Type="http://schemas.openxmlformats.org/officeDocument/2006/relationships/hyperlink" Target="https://www.caixa.gov.br/Downloads/sinapi-cadernos-tecnicos/SINAPI-CT-PAREDES-DE-CONCRETO-ESTUCAMENTO.pdf" TargetMode="External"/><Relationship Id="rId7947" Type="http://schemas.openxmlformats.org/officeDocument/2006/relationships/hyperlink" Target="https://www.caixa.gov.br/Downloads/sinapi-cadernos-tecnicos/SINAPI-CT-PAREDES-DE-CONCRETO-ESTUCAMENTO.pdf" TargetMode="External"/><Relationship Id="rId7948" Type="http://schemas.openxmlformats.org/officeDocument/2006/relationships/hyperlink" Target="https://www.caixa.gov.br/Downloads/sinapi-cadernos-tecnicos/SINAPI-CT-PAREDES-DE-CONCRETO-ESTUCAMENTO.pdf" TargetMode="External"/><Relationship Id="rId7949" Type="http://schemas.openxmlformats.org/officeDocument/2006/relationships/hyperlink" Target="https://www.caixa.gov.br/Downloads/sinapi-cadernos-tecnicos/SINAPI-CT-PAREDES-DE-CONCRETO-FORMAS.pdf" TargetMode="External"/><Relationship Id="rId7950" Type="http://schemas.openxmlformats.org/officeDocument/2006/relationships/hyperlink" Target="https://www.caixa.gov.br/Downloads/sinapi-cadernos-tecnicos/SINAPI-CT-PAREDES-DE-CONCRETO-FORMAS.pdf" TargetMode="External"/><Relationship Id="rId7951" Type="http://schemas.openxmlformats.org/officeDocument/2006/relationships/hyperlink" Target="https://www.caixa.gov.br/Downloads/sinapi-cadernos-tecnicos/SINAPI-CT-PAREDES-DE-CONCRETO-FORMAS.pdf" TargetMode="External"/><Relationship Id="rId7952" Type="http://schemas.openxmlformats.org/officeDocument/2006/relationships/hyperlink" Target="https://www.caixa.gov.br/Downloads/sinapi-cadernos-tecnicos/SINAPI-CT-PAREDES-DE-CONCRETO-FORMAS.pdf" TargetMode="External"/><Relationship Id="rId7953" Type="http://schemas.openxmlformats.org/officeDocument/2006/relationships/hyperlink" Target="https://www.caixa.gov.br/Downloads/sinapi-cadernos-tecnicos/SINAPI-CT-PAREDES-DE-CONCRETO-FORMAS.pdf" TargetMode="External"/><Relationship Id="rId7954" Type="http://schemas.openxmlformats.org/officeDocument/2006/relationships/hyperlink" Target="https://www.caixa.gov.br/Downloads/sinapi-cadernos-tecnicos/SINAPI-CT-PAREDES-DE-CONCRETO-FORMAS.pdf" TargetMode="External"/><Relationship Id="rId7955" Type="http://schemas.openxmlformats.org/officeDocument/2006/relationships/hyperlink" Target="https://www.caixa.gov.br/Downloads/sinapi-cadernos-tecnicos/SINAPI-CT-PAREDES-DE-CONCRETO-FORMAS.pdf" TargetMode="External"/><Relationship Id="rId7956" Type="http://schemas.openxmlformats.org/officeDocument/2006/relationships/hyperlink" Target="https://www.caixa.gov.br/Downloads/sinapi-cadernos-tecnicos/SINAPI-CT-PAREDES-DE-CONCRETO-FORMAS.pdf" TargetMode="External"/><Relationship Id="rId7957" Type="http://schemas.openxmlformats.org/officeDocument/2006/relationships/hyperlink" Target="https://www.caixa.gov.br/Downloads/sinapi-cadernos-tecnicos/SINAPI-CT-PAREDES-DE-CONCRETO-FORMAS.pdf" TargetMode="External"/><Relationship Id="rId7958" Type="http://schemas.openxmlformats.org/officeDocument/2006/relationships/hyperlink" Target="https://www.caixa.gov.br/Downloads/sinapi-cadernos-tecnicos/SINAPI-CT-PAREDES-DE-CONCRETO-FORMAS.pdf" TargetMode="External"/><Relationship Id="rId7959" Type="http://schemas.openxmlformats.org/officeDocument/2006/relationships/hyperlink" Target="https://www.caixa.gov.br/Downloads/sinapi-cadernos-tecnicos/SINAPI-CT-PAREDES-EM-DRYWALL.pdf" TargetMode="External"/><Relationship Id="rId7960" Type="http://schemas.openxmlformats.org/officeDocument/2006/relationships/hyperlink" Target="https://www.caixa.gov.br/Downloads/sinapi-cadernos-tecnicos/SINAPI-CT-PAREDES-EM-DRYWALL.pdf" TargetMode="External"/><Relationship Id="rId7961" Type="http://schemas.openxmlformats.org/officeDocument/2006/relationships/hyperlink" Target="https://www.caixa.gov.br/Downloads/sinapi-cadernos-tecnicos/SINAPI-CT-PAREDES-EM-DRYWALL.pdf" TargetMode="External"/><Relationship Id="rId7962" Type="http://schemas.openxmlformats.org/officeDocument/2006/relationships/hyperlink" Target="https://www.caixa.gov.br/Downloads/sinapi-cadernos-tecnicos/SINAPI-CT-PAREDES-EM-DRYWALL.pdf" TargetMode="External"/><Relationship Id="rId7963" Type="http://schemas.openxmlformats.org/officeDocument/2006/relationships/hyperlink" Target="https://www.caixa.gov.br/Downloads/sinapi-cadernos-tecnicos/SINAPI-CT-PAREDES-EM-DRYWALL.pdf" TargetMode="External"/><Relationship Id="rId7964" Type="http://schemas.openxmlformats.org/officeDocument/2006/relationships/hyperlink" Target="https://www.caixa.gov.br/Downloads/sinapi-cadernos-tecnicos/SINAPI-CT-PAREDES-EM-DRYWALL.pdf" TargetMode="External"/><Relationship Id="rId7965" Type="http://schemas.openxmlformats.org/officeDocument/2006/relationships/hyperlink" Target="https://www.caixa.gov.br/Downloads/sinapi-cadernos-tecnicos/SINAPI-CT-PAREDES-EM-DRYWALL.pdf" TargetMode="External"/><Relationship Id="rId7966" Type="http://schemas.openxmlformats.org/officeDocument/2006/relationships/hyperlink" Target="https://www.caixa.gov.br/Downloads/sinapi-cadernos-tecnicos/SINAPI-CT-PAREDES-EM-DRYWALL.pdf" TargetMode="External"/><Relationship Id="rId7967" Type="http://schemas.openxmlformats.org/officeDocument/2006/relationships/hyperlink" Target="https://www.caixa.gov.br/Downloads/sinapi-cadernos-tecnicos/SINAPI-CT-PAREDES-EM-DRYWALL.pdf" TargetMode="External"/><Relationship Id="rId7968" Type="http://schemas.openxmlformats.org/officeDocument/2006/relationships/hyperlink" Target="https://www.caixa.gov.br/Downloads/sinapi-cadernos-tecnicos/SINAPI-CT-PAREDES-EM-DRYWALL.pdf" TargetMode="External"/><Relationship Id="rId7969" Type="http://schemas.openxmlformats.org/officeDocument/2006/relationships/hyperlink" Target="https://www.caixa.gov.br/Downloads/sinapi-cadernos-tecnicos/SINAPI-CT-PAREDES-EM-DRYWALL.pdf" TargetMode="External"/><Relationship Id="rId7970" Type="http://schemas.openxmlformats.org/officeDocument/2006/relationships/hyperlink" Target="https://www.caixa.gov.br/Downloads/sinapi-cadernos-tecnicos/SINAPI-CT-PAREDES-EM-DRYWALL.pdf" TargetMode="External"/><Relationship Id="rId7971" Type="http://schemas.openxmlformats.org/officeDocument/2006/relationships/hyperlink" Target="https://www.caixa.gov.br/Downloads/sinapi-cadernos-tecnicos/SINAPI-CT-PAREDES-EM-DRYWALL.pdf" TargetMode="External"/><Relationship Id="rId7972" Type="http://schemas.openxmlformats.org/officeDocument/2006/relationships/hyperlink" Target="https://www.caixa.gov.br/Downloads/sinapi-cadernos-tecnicos/SINAPI-CT-PAREDES-EM-DRYWALL.pdf" TargetMode="External"/><Relationship Id="rId7973" Type="http://schemas.openxmlformats.org/officeDocument/2006/relationships/hyperlink" Target="https://www.caixa.gov.br/Downloads/sinapi-cadernos-tecnicos/SINAPI-CT-PAREDES-EM-DRYWALL.pdf" TargetMode="External"/><Relationship Id="rId7974" Type="http://schemas.openxmlformats.org/officeDocument/2006/relationships/hyperlink" Target="https://www.caixa.gov.br/Downloads/sinapi-cadernos-tecnicos/SINAPI-CT-PAREDES-EM-DRYWALL.pdf" TargetMode="External"/><Relationship Id="rId7975" Type="http://schemas.openxmlformats.org/officeDocument/2006/relationships/hyperlink" Target="https://www.caixa.gov.br/Downloads/sinapi-cadernos-tecnicos/SINAPI-CT-PAREDES-EM-DRYWALL.pdf" TargetMode="External"/><Relationship Id="rId7976" Type="http://schemas.openxmlformats.org/officeDocument/2006/relationships/hyperlink" Target="https://www.caixa.gov.br/Downloads/sinapi-cadernos-tecnicos/SINAPI-CT-PAREDES-EM-DRYWALL.pdf" TargetMode="External"/><Relationship Id="rId7977" Type="http://schemas.openxmlformats.org/officeDocument/2006/relationships/hyperlink" Target="https://www.caixa.gov.br/Downloads/sinapi-cadernos-tecnicos/SINAPI-CT-PAREDES-EM-DRYWALL.pdf" TargetMode="External"/><Relationship Id="rId7978" Type="http://schemas.openxmlformats.org/officeDocument/2006/relationships/hyperlink" Target="https://www.caixa.gov.br/Downloads/sinapi-cadernos-tecnicos/SINAPI-CT-PAREDES-EM-DRYWALL.pdf" TargetMode="External"/><Relationship Id="rId7979" Type="http://schemas.openxmlformats.org/officeDocument/2006/relationships/hyperlink" Target="https://www.caixa.gov.br/Downloads/sinapi-cadernos-tecnicos/SINAPI-CT-PAREDES-EM-DRYWALL.pdf" TargetMode="External"/><Relationship Id="rId7980" Type="http://schemas.openxmlformats.org/officeDocument/2006/relationships/hyperlink" Target="https://www.caixa.gov.br/Downloads/sinapi-cadernos-tecnicos/SINAPI-CT-PAREDES-EM-DRYWALL.pdf" TargetMode="External"/><Relationship Id="rId7981" Type="http://schemas.openxmlformats.org/officeDocument/2006/relationships/hyperlink" Target="https://www.caixa.gov.br/Downloads/sinapi-cadernos-tecnicos/SINAPI-CT-PAREDES-EM-DRYWALL.pdf" TargetMode="External"/><Relationship Id="rId7982" Type="http://schemas.openxmlformats.org/officeDocument/2006/relationships/hyperlink" Target="https://www.caixa.gov.br/Downloads/sinapi-cadernos-tecnicos/SINAPI-CT-PAREDES-EM-DRYWALL.pdf" TargetMode="External"/><Relationship Id="rId7983" Type="http://schemas.openxmlformats.org/officeDocument/2006/relationships/hyperlink" Target="https://www.caixa.gov.br/Downloads/sinapi-cadernos-tecnicos/SINAPI-CT-PAREDES-EM-DRYWALL.pdf" TargetMode="External"/><Relationship Id="rId7984" Type="http://schemas.openxmlformats.org/officeDocument/2006/relationships/hyperlink" Target="https://www.caixa.gov.br/Downloads/sinapi-cadernos-tecnicos/SINAPI-CT-PARQUINHOS-E-EQUIPAMENTOS-DE-GINASTICA-AO-AR-LIVRE.pdf" TargetMode="External"/><Relationship Id="rId7985" Type="http://schemas.openxmlformats.org/officeDocument/2006/relationships/hyperlink" Target="https://www.caixa.gov.br/Downloads/sinapi-cadernos-tecnicos/SINAPI-CT-PARQUINHOS-E-EQUIPAMENTOS-DE-GINASTICA-AO-AR-LIVRE.pdf" TargetMode="External"/><Relationship Id="rId7986" Type="http://schemas.openxmlformats.org/officeDocument/2006/relationships/hyperlink" Target="https://www.caixa.gov.br/Downloads/sinapi-cadernos-tecnicos/SINAPI-CT-PARQUINHOS-E-EQUIPAMENTOS-DE-GINASTICA-AO-AR-LIVRE.pdf" TargetMode="External"/><Relationship Id="rId7987" Type="http://schemas.openxmlformats.org/officeDocument/2006/relationships/hyperlink" Target="https://www.caixa.gov.br/Downloads/sinapi-cadernos-tecnicos/SINAPI-CT-PARQUINHOS-E-EQUIPAMENTOS-DE-GINASTICA-AO-AR-LIVRE.pdf" TargetMode="External"/><Relationship Id="rId7988" Type="http://schemas.openxmlformats.org/officeDocument/2006/relationships/hyperlink" Target="https://www.caixa.gov.br/Downloads/sinapi-cadernos-tecnicos/SINAPI-CT-PARQUINHOS-E-EQUIPAMENTOS-DE-GINASTICA-AO-AR-LIVRE.pdf" TargetMode="External"/><Relationship Id="rId7989" Type="http://schemas.openxmlformats.org/officeDocument/2006/relationships/hyperlink" Target="https://www.caixa.gov.br/Downloads/sinapi-cadernos-tecnicos/SINAPI-CT-PARQUINHOS-E-EQUIPAMENTOS-DE-GINASTICA-AO-AR-LIVRE.pdf" TargetMode="External"/><Relationship Id="rId7990" Type="http://schemas.openxmlformats.org/officeDocument/2006/relationships/hyperlink" Target="https://www.caixa.gov.br/Downloads/sinapi-cadernos-tecnicos/SINAPI-CT-PARQUINHOS-E-EQUIPAMENTOS-DE-GINASTICA-AO-AR-LIVRE.pdf" TargetMode="External"/><Relationship Id="rId7991" Type="http://schemas.openxmlformats.org/officeDocument/2006/relationships/hyperlink" Target="https://www.caixa.gov.br/Downloads/sinapi-cadernos-tecnicos/SINAPI-CT-PARQUINHOS-E-EQUIPAMENTOS-DE-GINASTICA-AO-AR-LIVRE.pdf" TargetMode="External"/><Relationship Id="rId7992" Type="http://schemas.openxmlformats.org/officeDocument/2006/relationships/hyperlink" Target="https://www.caixa.gov.br/Downloads/sinapi-cadernos-tecnicos/SINAPI-CT-PARQUINHOS-E-EQUIPAMENTOS-DE-GINASTICA-AO-AR-LIVRE.pdf" TargetMode="External"/><Relationship Id="rId7993" Type="http://schemas.openxmlformats.org/officeDocument/2006/relationships/hyperlink" Target="https://www.caixa.gov.br/Downloads/sinapi-cadernos-tecnicos/SINAPI-CT-PARQUINHOS-E-EQUIPAMENTOS-DE-GINASTICA-AO-AR-LIVRE.pdf" TargetMode="External"/><Relationship Id="rId7994" Type="http://schemas.openxmlformats.org/officeDocument/2006/relationships/hyperlink" Target="https://www.caixa.gov.br/Downloads/sinapi-cadernos-tecnicos/SINAPI-CT-PARQUINHOS-E-EQUIPAMENTOS-DE-GINASTICA-AO-AR-LIVRE.pdf" TargetMode="External"/><Relationship Id="rId7995" Type="http://schemas.openxmlformats.org/officeDocument/2006/relationships/hyperlink" Target="https://www.caixa.gov.br/Downloads/sinapi-cadernos-tecnicos/SINAPI-CT-PARQUINHOS-E-EQUIPAMENTOS-DE-GINASTICA-AO-AR-LIVRE.pdf" TargetMode="External"/><Relationship Id="rId7996" Type="http://schemas.openxmlformats.org/officeDocument/2006/relationships/hyperlink" Target="https://www.caixa.gov.br/Downloads/sinapi-cadernos-tecnicos/SINAPI-CT-PARQUINHOS-E-EQUIPAMENTOS-DE-GINASTICA-AO-AR-LIVRE.pdf" TargetMode="External"/><Relationship Id="rId7997" Type="http://schemas.openxmlformats.org/officeDocument/2006/relationships/hyperlink" Target="https://www.caixa.gov.br/Downloads/sinapi-cadernos-tecnicos/SINAPI-CT-PARQUINHOS-E-EQUIPAMENTOS-DE-GINASTICA-AO-AR-LIVRE.pdf" TargetMode="External"/><Relationship Id="rId7998" Type="http://schemas.openxmlformats.org/officeDocument/2006/relationships/hyperlink" Target="https://www.caixa.gov.br/Downloads/sinapi-cadernos-tecnicos/SINAPI-CT-PARQUINHOS-E-EQUIPAMENTOS-DE-GINASTICA-AO-AR-LIVRE.pdf" TargetMode="External"/><Relationship Id="rId7999" Type="http://schemas.openxmlformats.org/officeDocument/2006/relationships/hyperlink" Target="https://www.caixa.gov.br/Downloads/sinapi-cadernos-tecnicos/SINAPI-CT-PARQUINHOS-E-EQUIPAMENTOS-DE-GINASTICA-AO-AR-LIVRE.pdf" TargetMode="External"/><Relationship Id="rId8000" Type="http://schemas.openxmlformats.org/officeDocument/2006/relationships/hyperlink" Target="https://www.caixa.gov.br/Downloads/sinapi-cadernos-tecnicos/SINAPI-CT-PARQUINHOS-E-EQUIPAMENTOS-DE-GINASTICA-AO-AR-LIVRE.pdf" TargetMode="External"/><Relationship Id="rId8001" Type="http://schemas.openxmlformats.org/officeDocument/2006/relationships/hyperlink" Target="https://www.caixa.gov.br/Downloads/sinapi-cadernos-tecnicos/SINAPI-CT-PARQUINHOS-E-EQUIPAMENTOS-DE-GINASTICA-AO-AR-LIVRE.pdf" TargetMode="External"/><Relationship Id="rId8002" Type="http://schemas.openxmlformats.org/officeDocument/2006/relationships/hyperlink" Target="https://www.caixa.gov.br/Downloads/sinapi-cadernos-tecnicos/SINAPI-CT-PARQUINHOS-E-EQUIPAMENTOS-DE-GINASTICA-AO-AR-LIVRE.pdf" TargetMode="External"/><Relationship Id="rId8003" Type="http://schemas.openxmlformats.org/officeDocument/2006/relationships/hyperlink" Target="https://www.caixa.gov.br/Downloads/sinapi-cadernos-tecnicos/SINAPI-CT-PARQUINHOS-E-EQUIPAMENTOS-DE-GINASTICA-AO-AR-LIVRE.pdf" TargetMode="External"/><Relationship Id="rId8004" Type="http://schemas.openxmlformats.org/officeDocument/2006/relationships/hyperlink" Target="https://www.caixa.gov.br/Downloads/sinapi-cadernos-tecnicos/SINAPI-CT-PARQUINHOS-E-EQUIPAMENTOS-DE-GINASTICA-AO-AR-LIVRE.pdf" TargetMode="External"/><Relationship Id="rId8005" Type="http://schemas.openxmlformats.org/officeDocument/2006/relationships/hyperlink" Target="https://www.caixa.gov.br/Downloads/sinapi-cadernos-tecnicos/SINAPI-CT-PARQUINHOS-E-EQUIPAMENTOS-DE-GINASTICA-AO-AR-LIVRE.pdf" TargetMode="External"/><Relationship Id="rId8006" Type="http://schemas.openxmlformats.org/officeDocument/2006/relationships/hyperlink" Target="https://www.caixa.gov.br/Downloads/sinapi-cadernos-tecnicos/SINAPI-CT-PARQUINHOS-E-EQUIPAMENTOS-DE-GINASTICA-AO-AR-LIVRE.pdf" TargetMode="External"/><Relationship Id="rId8007" Type="http://schemas.openxmlformats.org/officeDocument/2006/relationships/hyperlink" Target="https://www.caixa.gov.br/Downloads/sinapi-cadernos-tecnicos/SINAPI-CT-PARQUINHOS-E-EQUIPAMENTOS-DE-GINASTICA-AO-AR-LIVRE.pdf" TargetMode="External"/><Relationship Id="rId8008" Type="http://schemas.openxmlformats.org/officeDocument/2006/relationships/hyperlink" Target="https://www.caixa.gov.br/Downloads/sinapi-cadernos-tecnicos/SINAPI-CT-PARQUINHOS-E-EQUIPAMENTOS-DE-GINASTICA-AO-AR-LIVRE.pdf" TargetMode="External"/><Relationship Id="rId8009" Type="http://schemas.openxmlformats.org/officeDocument/2006/relationships/hyperlink" Target="https://www.caixa.gov.br/Downloads/sinapi-cadernos-tecnicos/SINAPI-CT-PARQUINHOS-E-EQUIPAMENTOS-DE-GINASTICA-AO-AR-LIVRE.pdf" TargetMode="External"/><Relationship Id="rId8010" Type="http://schemas.openxmlformats.org/officeDocument/2006/relationships/hyperlink" Target="https://www.caixa.gov.br/Downloads/sinapi-cadernos-tecnicos/SINAPI-CT-PARQUINHOS-E-EQUIPAMENTOS-DE-GINASTICA-AO-AR-LIVRE.pdf" TargetMode="External"/><Relationship Id="rId8011" Type="http://schemas.openxmlformats.org/officeDocument/2006/relationships/hyperlink" Target="https://www.caixa.gov.br/Downloads/sinapi-cadernos-tecnicos/SINAPI-CT-PARQUINHOS-E-EQUIPAMENTOS-DE-GINASTICA-AO-AR-LIVRE.pdf" TargetMode="External"/><Relationship Id="rId8012" Type="http://schemas.openxmlformats.org/officeDocument/2006/relationships/hyperlink" Target="https://www.caixa.gov.br/Downloads/sinapi-cadernos-tecnicos/SINAPI-CT-PARQUINHOS-E-EQUIPAMENTOS-DE-GINASTICA-AO-AR-LIVRE.pdf" TargetMode="External"/><Relationship Id="rId8013" Type="http://schemas.openxmlformats.org/officeDocument/2006/relationships/hyperlink" Target="https://www.caixa.gov.br/Downloads/sinapi-cadernos-tecnicos/SINAPI-CT-PARQUINHOS-E-EQUIPAMENTOS-DE-GINASTICA-AO-AR-LIVRE.pdf" TargetMode="External"/><Relationship Id="rId8014" Type="http://schemas.openxmlformats.org/officeDocument/2006/relationships/hyperlink" Target="https://www.caixa.gov.br/Downloads/sinapi-cadernos-tecnicos/SINAPI-CT-PARQUINHOS-E-EQUIPAMENTOS-DE-GINASTICA-AO-AR-LIVRE.pdf" TargetMode="External"/><Relationship Id="rId8015" Type="http://schemas.openxmlformats.org/officeDocument/2006/relationships/hyperlink" Target="https://www.caixa.gov.br/Downloads/sinapi-cadernos-tecnicos/SINAPI-CT-PARQUINHOS-E-EQUIPAMENTOS-DE-GINASTICA-AO-AR-LIVRE.pdf" TargetMode="External"/><Relationship Id="rId8016" Type="http://schemas.openxmlformats.org/officeDocument/2006/relationships/hyperlink" Target="https://www.caixa.gov.br/Downloads/sinapi-cadernos-tecnicos/SINAPI-CT-PARQUINHOS-E-EQUIPAMENTOS-DE-GINASTICA-AO-AR-LIVRE.pdf" TargetMode="External"/><Relationship Id="rId8017" Type="http://schemas.openxmlformats.org/officeDocument/2006/relationships/hyperlink" Target="https://www.caixa.gov.br/Downloads/sinapi-cadernos-tecnicos/SINAPI-CT-PARQUINHOS-E-EQUIPAMENTOS-DE-GINASTICA-AO-AR-LIVRE.pdf" TargetMode="External"/><Relationship Id="rId8018" Type="http://schemas.openxmlformats.org/officeDocument/2006/relationships/hyperlink" Target="https://www.caixa.gov.br/Downloads/sinapi-cadernos-tecnicos/SINAPI-CT-PARQUINHOS-E-EQUIPAMENTOS-DE-GINASTICA-AO-AR-LIVRE.pdf" TargetMode="External"/><Relationship Id="rId8019" Type="http://schemas.openxmlformats.org/officeDocument/2006/relationships/hyperlink" Target="https://www.caixa.gov.br/Downloads/sinapi-cadernos-tecnicos/SINAPI-CT-PASSEIOS-DE-CONCRETO.pdf" TargetMode="External"/><Relationship Id="rId8020" Type="http://schemas.openxmlformats.org/officeDocument/2006/relationships/hyperlink" Target="https://www.caixa.gov.br/Downloads/sinapi-cadernos-tecnicos/SINAPI-CT-PASSEIOS-DE-CONCRETO.pdf" TargetMode="External"/><Relationship Id="rId8021" Type="http://schemas.openxmlformats.org/officeDocument/2006/relationships/hyperlink" Target="https://www.caixa.gov.br/Downloads/sinapi-cadernos-tecnicos/SINAPI-CT-PASSEIOS-DE-CONCRETO.pdf" TargetMode="External"/><Relationship Id="rId8022" Type="http://schemas.openxmlformats.org/officeDocument/2006/relationships/hyperlink" Target="https://www.caixa.gov.br/Downloads/sinapi-cadernos-tecnicos/SINAPI-CT-PASSEIOS-DE-CONCRETO.pdf" TargetMode="External"/><Relationship Id="rId8023" Type="http://schemas.openxmlformats.org/officeDocument/2006/relationships/hyperlink" Target="https://www.caixa.gov.br/Downloads/sinapi-cadernos-tecnicos/SINAPI-CT-PASSEIOS-DE-CONCRETO.pdf" TargetMode="External"/><Relationship Id="rId8024" Type="http://schemas.openxmlformats.org/officeDocument/2006/relationships/hyperlink" Target="https://www.caixa.gov.br/Downloads/sinapi-cadernos-tecnicos/SINAPI-CT-PASSEIOS-DE-CONCRETO.pdf" TargetMode="External"/><Relationship Id="rId8025" Type="http://schemas.openxmlformats.org/officeDocument/2006/relationships/hyperlink" Target="https://www.caixa.gov.br/Downloads/sinapi-cadernos-tecnicos/SINAPI-CT-PASSEIOS-DE-CONCRETO.pdf" TargetMode="External"/><Relationship Id="rId8026" Type="http://schemas.openxmlformats.org/officeDocument/2006/relationships/hyperlink" Target="https://www.caixa.gov.br/Downloads/sinapi-cadernos-tecnicos/SINAPI-CT-PASSEIOS-DE-CONCRETO.pdf" TargetMode="External"/><Relationship Id="rId8027" Type="http://schemas.openxmlformats.org/officeDocument/2006/relationships/hyperlink" Target="https://www.caixa.gov.br/Downloads/sinapi-cadernos-tecnicos/SINAPI-CT-PASSEIOS-DE-CONCRETO.pdf" TargetMode="External"/><Relationship Id="rId8028" Type="http://schemas.openxmlformats.org/officeDocument/2006/relationships/hyperlink" Target="https://www.caixa.gov.br/Downloads/sinapi-cadernos-tecnicos/SINAPI-CT-PASSEIOS-DE-CONCRETO.pdf" TargetMode="External"/><Relationship Id="rId8029" Type="http://schemas.openxmlformats.org/officeDocument/2006/relationships/hyperlink" Target="https://www.caixa.gov.br/Downloads/sinapi-cadernos-tecnicos/SINAPI-CT-PASSEIOS-DE-CONCRETO.pdf" TargetMode="External"/><Relationship Id="rId8030" Type="http://schemas.openxmlformats.org/officeDocument/2006/relationships/hyperlink" Target="https://www.caixa.gov.br/Downloads/sinapi-cadernos-tecnicos/SINAPI-CT-PASSEIOS-DE-CONCRETO.pdf" TargetMode="External"/><Relationship Id="rId8031" Type="http://schemas.openxmlformats.org/officeDocument/2006/relationships/hyperlink" Target="https://www.caixa.gov.br/Downloads/sinapi-cadernos-tecnicos/SINAPI-CT-PASSEIOS-DE-CONCRETO.pdf" TargetMode="External"/><Relationship Id="rId8032" Type="http://schemas.openxmlformats.org/officeDocument/2006/relationships/hyperlink" Target="https://www.caixa.gov.br/Downloads/sinapi-cadernos-tecnicos/SINAPI-CT-PASSEIOS-DE-CONCRETO.pdf" TargetMode="External"/><Relationship Id="rId8033" Type="http://schemas.openxmlformats.org/officeDocument/2006/relationships/hyperlink" Target="https://www.caixa.gov.br/Downloads/sinapi-cadernos-tecnicos/SINAPI-CT-PASSEIOS-DE-CONCRETO.pdf" TargetMode="External"/><Relationship Id="rId8034" Type="http://schemas.openxmlformats.org/officeDocument/2006/relationships/hyperlink" Target="https://www.caixa.gov.br/Downloads/sinapi-cadernos-tecnicos/SINAPI-CT-PASSEIOS-DE-CONCRETO.pdf" TargetMode="External"/><Relationship Id="rId8035" Type="http://schemas.openxmlformats.org/officeDocument/2006/relationships/hyperlink" Target="https://www.caixa.gov.br/Downloads/sinapi-cadernos-tecnicos/SINAPI-CT-PASSEIOS-DE-CONCRETO.pdf" TargetMode="External"/><Relationship Id="rId8036" Type="http://schemas.openxmlformats.org/officeDocument/2006/relationships/hyperlink" Target="https://www.caixa.gov.br/Downloads/sinapi-cadernos-tecnicos/SINAPI-CT-PAVIMENTACOES-DIVERSAS-PARALELEPIPEDOS-E-PEDRAS-POLIEDRICAS.pdf" TargetMode="External"/><Relationship Id="rId8037" Type="http://schemas.openxmlformats.org/officeDocument/2006/relationships/hyperlink" Target="https://www.caixa.gov.br/Downloads/sinapi-cadernos-tecnicos/SINAPI-CT-PAVIMENTACOES-DIVERSAS-PARALELEPIPEDOS-E-PEDRAS-POLIEDRICAS.pdf" TargetMode="External"/><Relationship Id="rId8038" Type="http://schemas.openxmlformats.org/officeDocument/2006/relationships/hyperlink" Target="https://www.caixa.gov.br/Downloads/sinapi-cadernos-tecnicos/SINAPI-CT-PAVIMENTACOES-DIVERSAS-PARALELEPIPEDOS-E-PEDRAS-POLIEDRICAS.pdf" TargetMode="External"/><Relationship Id="rId8039" Type="http://schemas.openxmlformats.org/officeDocument/2006/relationships/hyperlink" Target="https://www.caixa.gov.br/Downloads/sinapi-cadernos-tecnicos/SINAPI-CT-PAVIMENTACOES-DIVERSAS-PARALELEPIPEDOS-E-PEDRAS-POLIEDRICAS.pdf" TargetMode="External"/><Relationship Id="rId8040" Type="http://schemas.openxmlformats.org/officeDocument/2006/relationships/hyperlink" Target="https://www.caixa.gov.br/Downloads/sinapi-cadernos-tecnicos/SINAPI-CT-PAVIMENTACOES-DIVERSAS-PARALELEPIPEDOS-E-PEDRAS-POLIEDRICAS.pdf" TargetMode="External"/><Relationship Id="rId8041" Type="http://schemas.openxmlformats.org/officeDocument/2006/relationships/hyperlink" Target="https://www.caixa.gov.br/Downloads/sinapi-cadernos-tecnicos/SINAPI-CT-PAVIMENTACOES-DIVERSAS-PARALELEPIPEDOS-E-PEDRAS-POLIEDRICAS.pdf" TargetMode="External"/><Relationship Id="rId8042" Type="http://schemas.openxmlformats.org/officeDocument/2006/relationships/hyperlink" Target="https://www.caixa.gov.br/Downloads/sinapi-cadernos-tecnicos/SINAPI-CT-PAVIMENTO-INTERTRAVADO.pdf" TargetMode="External"/><Relationship Id="rId8043" Type="http://schemas.openxmlformats.org/officeDocument/2006/relationships/hyperlink" Target="https://www.caixa.gov.br/Downloads/sinapi-cadernos-tecnicos/SINAPI-CT-PAVIMENTO-INTERTRAVADO.pdf" TargetMode="External"/><Relationship Id="rId8044" Type="http://schemas.openxmlformats.org/officeDocument/2006/relationships/hyperlink" Target="https://www.caixa.gov.br/Downloads/sinapi-cadernos-tecnicos/SINAPI-CT-PAVIMENTO-INTERTRAVADO.pdf" TargetMode="External"/><Relationship Id="rId8045" Type="http://schemas.openxmlformats.org/officeDocument/2006/relationships/hyperlink" Target="https://www.caixa.gov.br/Downloads/sinapi-cadernos-tecnicos/SINAPI-CT-PAVIMENTO-INTERTRAVADO.pdf" TargetMode="External"/><Relationship Id="rId8046" Type="http://schemas.openxmlformats.org/officeDocument/2006/relationships/hyperlink" Target="https://www.caixa.gov.br/Downloads/sinapi-cadernos-tecnicos/SINAPI-CT-PAVIMENTO-INTERTRAVADO.pdf" TargetMode="External"/><Relationship Id="rId8047" Type="http://schemas.openxmlformats.org/officeDocument/2006/relationships/hyperlink" Target="https://www.caixa.gov.br/Downloads/sinapi-cadernos-tecnicos/SINAPI-CT-PAVIMENTO-INTERTRAVADO.pdf" TargetMode="External"/><Relationship Id="rId8048" Type="http://schemas.openxmlformats.org/officeDocument/2006/relationships/hyperlink" Target="https://www.caixa.gov.br/Downloads/sinapi-cadernos-tecnicos/SINAPI-CT-PAVIMENTO-INTERTRAVADO.pdf" TargetMode="External"/><Relationship Id="rId8049" Type="http://schemas.openxmlformats.org/officeDocument/2006/relationships/hyperlink" Target="https://www.caixa.gov.br/Downloads/sinapi-cadernos-tecnicos/SINAPI-CT-PAVIMENTO-INTERTRAVADO.pdf" TargetMode="External"/><Relationship Id="rId8050" Type="http://schemas.openxmlformats.org/officeDocument/2006/relationships/hyperlink" Target="https://www.caixa.gov.br/Downloads/sinapi-cadernos-tecnicos/SINAPI-CT-PAVIMENTO-INTERTRAVADO.pdf" TargetMode="External"/><Relationship Id="rId8051" Type="http://schemas.openxmlformats.org/officeDocument/2006/relationships/hyperlink" Target="https://www.caixa.gov.br/Downloads/sinapi-cadernos-tecnicos/SINAPI-CT-PAVIMENTO-INTERTRAVADO.pdf" TargetMode="External"/><Relationship Id="rId8052" Type="http://schemas.openxmlformats.org/officeDocument/2006/relationships/hyperlink" Target="https://www.caixa.gov.br/Downloads/sinapi-cadernos-tecnicos/SINAPI-CT-PAVIMENTO-INTERTRAVADO.pdf" TargetMode="External"/><Relationship Id="rId8053" Type="http://schemas.openxmlformats.org/officeDocument/2006/relationships/hyperlink" Target="https://www.caixa.gov.br/Downloads/sinapi-cadernos-tecnicos/SINAPI-CT-PAVIMENTO-INTERTRAVADO.pdf" TargetMode="External"/><Relationship Id="rId8054" Type="http://schemas.openxmlformats.org/officeDocument/2006/relationships/hyperlink" Target="https://www.caixa.gov.br/Downloads/sinapi-cadernos-tecnicos/SINAPI-CT-PAVIMENTO-INTERTRAVADO.pdf" TargetMode="External"/><Relationship Id="rId8055" Type="http://schemas.openxmlformats.org/officeDocument/2006/relationships/hyperlink" Target="https://www.caixa.gov.br/Downloads/sinapi-cadernos-tecnicos/SINAPI-CT-PAVIMENTO-INTERTRAVADO.pdf" TargetMode="External"/><Relationship Id="rId8056" Type="http://schemas.openxmlformats.org/officeDocument/2006/relationships/hyperlink" Target="https://www.caixa.gov.br/Downloads/sinapi-cadernos-tecnicos/SINAPI-CT-PAVIMENTO-INTERTRAVADO.pdf" TargetMode="External"/><Relationship Id="rId8057" Type="http://schemas.openxmlformats.org/officeDocument/2006/relationships/hyperlink" Target="https://www.caixa.gov.br/Downloads/sinapi-cadernos-tecnicos/SINAPI-CT-PAVIMENTO-INTERTRAVADO.pdf" TargetMode="External"/><Relationship Id="rId8058" Type="http://schemas.openxmlformats.org/officeDocument/2006/relationships/hyperlink" Target="https://www.caixa.gov.br/Downloads/sinapi-cadernos-tecnicos/SINAPI-CT-PAVIMENTO-INTERTRAVADO.pdf" TargetMode="External"/><Relationship Id="rId8059" Type="http://schemas.openxmlformats.org/officeDocument/2006/relationships/hyperlink" Target="https://www.caixa.gov.br/Downloads/sinapi-cadernos-tecnicos/SINAPI-CT-PAVIMENTO-INTERTRAVADO.pdf" TargetMode="External"/><Relationship Id="rId8060" Type="http://schemas.openxmlformats.org/officeDocument/2006/relationships/hyperlink" Target="https://www.caixa.gov.br/Downloads/sinapi-cadernos-tecnicos/SINAPI-CT-PAVIMENTO-INTERTRAVADO.pdf" TargetMode="External"/><Relationship Id="rId8061" Type="http://schemas.openxmlformats.org/officeDocument/2006/relationships/hyperlink" Target="https://www.caixa.gov.br/Downloads/sinapi-cadernos-tecnicos/SINAPI-CT-PAVIMENTO-INTERTRAVADO.pdf" TargetMode="External"/><Relationship Id="rId8062" Type="http://schemas.openxmlformats.org/officeDocument/2006/relationships/hyperlink" Target="https://www.caixa.gov.br/Downloads/sinapi-cadernos-tecnicos/SINAPI-CT-PAVIMENTO-INTERTRAVADO.pdf" TargetMode="External"/><Relationship Id="rId8063" Type="http://schemas.openxmlformats.org/officeDocument/2006/relationships/hyperlink" Target="https://www.caixa.gov.br/Downloads/sinapi-cadernos-tecnicos/SINAPI-CT-PAVIMENTO-INTERTRAVADO.pdf" TargetMode="External"/><Relationship Id="rId8064" Type="http://schemas.openxmlformats.org/officeDocument/2006/relationships/hyperlink" Target="https://www.caixa.gov.br/Downloads/sinapi-cadernos-tecnicos/SINAPI-CT-PAVIMENTO-INTERTRAVADO.pdf" TargetMode="External"/><Relationship Id="rId8065" Type="http://schemas.openxmlformats.org/officeDocument/2006/relationships/hyperlink" Target="https://www.caixa.gov.br/Downloads/sinapi-cadernos-tecnicos/SINAPI-CT-PAVIMENTO-INTERTRAVADO.pdf" TargetMode="External"/><Relationship Id="rId8066" Type="http://schemas.openxmlformats.org/officeDocument/2006/relationships/hyperlink" Target="https://www.caixa.gov.br/Downloads/sinapi-cadernos-tecnicos/SINAPI-CT-PAVIMENTO-INTERTRAVADO.pdf" TargetMode="External"/><Relationship Id="rId8067" Type="http://schemas.openxmlformats.org/officeDocument/2006/relationships/hyperlink" Target="https://www.caixa.gov.br/Downloads/sinapi-cadernos-tecnicos/SINAPI-CT-PAVIMENTO-INTERTRAVADO.pdf" TargetMode="External"/><Relationship Id="rId8068" Type="http://schemas.openxmlformats.org/officeDocument/2006/relationships/hyperlink" Target="https://www.caixa.gov.br/Downloads/sinapi-cadernos-tecnicos/SINAPI-CT-PAVIMENTO-INTERTRAVADO.pdf" TargetMode="External"/><Relationship Id="rId8069" Type="http://schemas.openxmlformats.org/officeDocument/2006/relationships/hyperlink" Target="https://www.caixa.gov.br/Downloads/sinapi-cadernos-tecnicos/SINAPI-CT-PAVIMENTO-INTERTRAVADO.pdf" TargetMode="External"/><Relationship Id="rId8070" Type="http://schemas.openxmlformats.org/officeDocument/2006/relationships/hyperlink" Target="https://www.caixa.gov.br/Downloads/sinapi-cadernos-tecnicos/SINAPI-CT-PAVIMENTO-INTERTRAVADO.pdf" TargetMode="External"/><Relationship Id="rId8071" Type="http://schemas.openxmlformats.org/officeDocument/2006/relationships/hyperlink" Target="https://www.caixa.gov.br/Downloads/sinapi-cadernos-tecnicos/SINAPI-CT-PAVIMENTO-INTERTRAVADO.pdf" TargetMode="External"/><Relationship Id="rId8072" Type="http://schemas.openxmlformats.org/officeDocument/2006/relationships/hyperlink" Target="https://www.caixa.gov.br/Downloads/sinapi-cadernos-tecnicos/SINAPI-CT-PAVIMENTO-INTERTRAVADO.pdf" TargetMode="External"/><Relationship Id="rId8073" Type="http://schemas.openxmlformats.org/officeDocument/2006/relationships/hyperlink" Target="https://www.caixa.gov.br/Downloads/sinapi-cadernos-tecnicos/SINAPI-CT-PAVIMENTO-RIGIDO-DE-CONCRETO.pdf" TargetMode="External"/><Relationship Id="rId8074" Type="http://schemas.openxmlformats.org/officeDocument/2006/relationships/hyperlink" Target="https://www.caixa.gov.br/Downloads/sinapi-cadernos-tecnicos/SINAPI-CT-PAVIMENTO-RIGIDO-DE-CONCRETO.pdf" TargetMode="External"/><Relationship Id="rId8075" Type="http://schemas.openxmlformats.org/officeDocument/2006/relationships/hyperlink" Target="https://www.caixa.gov.br/Downloads/sinapi-cadernos-tecnicos/SINAPI-CT-PAVIMENTO-RIGIDO-DE-CONCRETO.pdf" TargetMode="External"/><Relationship Id="rId8076" Type="http://schemas.openxmlformats.org/officeDocument/2006/relationships/hyperlink" Target="https://www.caixa.gov.br/Downloads/sinapi-cadernos-tecnicos/SINAPI-CT-PAVIMENTO-RIGIDO-DE-CONCRETO.pdf" TargetMode="External"/><Relationship Id="rId8077" Type="http://schemas.openxmlformats.org/officeDocument/2006/relationships/hyperlink" Target="https://www.caixa.gov.br/Downloads/sinapi-cadernos-tecnicos/SINAPI-CT-PAVIMENTO-RIGIDO-DE-CONCRETO.pdf" TargetMode="External"/><Relationship Id="rId8078" Type="http://schemas.openxmlformats.org/officeDocument/2006/relationships/hyperlink" Target="https://www.caixa.gov.br/Downloads/sinapi-cadernos-tecnicos/SINAPI-CT-PAVIMENTO-RIGIDO-DE-CONCRETO.pdf" TargetMode="External"/><Relationship Id="rId8079" Type="http://schemas.openxmlformats.org/officeDocument/2006/relationships/hyperlink" Target="https://www.caixa.gov.br/Downloads/sinapi-cadernos-tecnicos/SINAPI-CT-PAVIMENTO-RIGIDO-DE-CONCRETO.pdf" TargetMode="External"/><Relationship Id="rId8080" Type="http://schemas.openxmlformats.org/officeDocument/2006/relationships/hyperlink" Target="https://www.caixa.gov.br/Downloads/sinapi-cadernos-tecnicos/SINAPI-CT-PAVIMENTO-RIGIDO-DE-CONCRETO.pdf" TargetMode="External"/><Relationship Id="rId8081" Type="http://schemas.openxmlformats.org/officeDocument/2006/relationships/hyperlink" Target="https://www.caixa.gov.br/Downloads/sinapi-cadernos-tecnicos/SINAPI-CT-PAVIMENTO-RIGIDO-DE-CONCRETO.pdf" TargetMode="External"/><Relationship Id="rId8082" Type="http://schemas.openxmlformats.org/officeDocument/2006/relationships/hyperlink" Target="https://www.caixa.gov.br/Downloads/sinapi-cadernos-tecnicos/SINAPI-CT-PAVIMENTO-RIGIDO-DE-CONCRETO.pdf" TargetMode="External"/><Relationship Id="rId8083" Type="http://schemas.openxmlformats.org/officeDocument/2006/relationships/hyperlink" Target="https://www.caixa.gov.br/Downloads/sinapi-cadernos-tecnicos/SINAPI-CT-PAVIMENTO-RIGIDO-DE-CONCRETO.pdf" TargetMode="External"/><Relationship Id="rId8084" Type="http://schemas.openxmlformats.org/officeDocument/2006/relationships/hyperlink" Target="https://www.caixa.gov.br/Downloads/sinapi-cadernos-tecnicos/SINAPI-CT-PAVIMENTO-RIGIDO-DE-CONCRETO.pdf" TargetMode="External"/><Relationship Id="rId8085" Type="http://schemas.openxmlformats.org/officeDocument/2006/relationships/hyperlink" Target="https://www.caixa.gov.br/Downloads/sinapi-cadernos-tecnicos/SINAPI-CT-PAVIMENTO-RIGIDO-DE-CONCRETO.pdf" TargetMode="External"/><Relationship Id="rId8086" Type="http://schemas.openxmlformats.org/officeDocument/2006/relationships/hyperlink" Target="https://www.caixa.gov.br/Downloads/sinapi-cadernos-tecnicos/SINAPI-CT-PAVIMENTO-RIGIDO-DE-CONCRETO.pdf" TargetMode="External"/><Relationship Id="rId8087" Type="http://schemas.openxmlformats.org/officeDocument/2006/relationships/hyperlink" Target="https://www.caixa.gov.br/Downloads/sinapi-cadernos-tecnicos/SINAPI-CT-PAVIMENTO-RIGIDO-DE-CONCRETO.pdf" TargetMode="External"/><Relationship Id="rId8088" Type="http://schemas.openxmlformats.org/officeDocument/2006/relationships/hyperlink" Target="https://www.caixa.gov.br/Downloads/sinapi-cadernos-tecnicos/SINAPI-CT-PAVIMENTO-RIGIDO-DE-CONCRETO.pdf" TargetMode="External"/><Relationship Id="rId8089" Type="http://schemas.openxmlformats.org/officeDocument/2006/relationships/hyperlink" Target="https://www.caixa.gov.br/Downloads/sinapi-cadernos-tecnicos/SINAPI-CT-PAVIMENTO-RIGIDO-DE-CONCRETO.pdf" TargetMode="External"/><Relationship Id="rId8090" Type="http://schemas.openxmlformats.org/officeDocument/2006/relationships/hyperlink" Target="https://www.caixa.gov.br/Downloads/sinapi-cadernos-tecnicos/SINAPI-CT-PAVIMENTO-RIGIDO-DE-CONCRETO.pdf" TargetMode="External"/><Relationship Id="rId8091" Type="http://schemas.openxmlformats.org/officeDocument/2006/relationships/hyperlink" Target="https://www.caixa.gov.br/Downloads/sinapi-cadernos-tecnicos/SINAPI-CT-PAVIMENTO-RIGIDO-DE-CONCRETO.pdf" TargetMode="External"/><Relationship Id="rId8092" Type="http://schemas.openxmlformats.org/officeDocument/2006/relationships/hyperlink" Target="https://www.caixa.gov.br/Downloads/sinapi-cadernos-tecnicos/SINAPI-CT-PAVIMENTO-RIGIDO-DE-CONCRETO.pdf" TargetMode="External"/><Relationship Id="rId8093" Type="http://schemas.openxmlformats.org/officeDocument/2006/relationships/hyperlink" Target="https://www.caixa.gov.br/Downloads/sinapi-cadernos-tecnicos/SINAPI-CT-PAVIMENTO-RIGIDO-DE-CONCRETO.pdf" TargetMode="External"/><Relationship Id="rId8094" Type="http://schemas.openxmlformats.org/officeDocument/2006/relationships/hyperlink" Target="https://www.caixa.gov.br/Downloads/sinapi-cadernos-tecnicos/SINAPI-CT-PAVIMENTO-RIGIDO-DE-CONCRETO.pdf" TargetMode="External"/><Relationship Id="rId8095" Type="http://schemas.openxmlformats.org/officeDocument/2006/relationships/hyperlink" Target="https://www.caixa.gov.br/Downloads/sinapi-cadernos-tecnicos/SINAPI-CT-PAVIMENTO-RIGIDO-DE-CONCRETO.pdf" TargetMode="External"/><Relationship Id="rId8096" Type="http://schemas.openxmlformats.org/officeDocument/2006/relationships/hyperlink" Target="https://www.caixa.gov.br/Downloads/sinapi-cadernos-tecnicos/SINAPI-CT-PAVIMENTO-RIGIDO-DE-CONCRETO.pdf" TargetMode="External"/><Relationship Id="rId8097" Type="http://schemas.openxmlformats.org/officeDocument/2006/relationships/hyperlink" Target="https://www.caixa.gov.br/Downloads/sinapi-cadernos-tecnicos/SINAPI-CT-PAVIMENTO-RIGIDO-DE-CONCRETO.pdf" TargetMode="External"/><Relationship Id="rId8098" Type="http://schemas.openxmlformats.org/officeDocument/2006/relationships/hyperlink" Target="https://www.caixa.gov.br/Downloads/sinapi-cadernos-tecnicos/SINAPI-CT-PAVIMENTO-RIGIDO-DE-CONCRETO.pdf" TargetMode="External"/><Relationship Id="rId8099" Type="http://schemas.openxmlformats.org/officeDocument/2006/relationships/hyperlink" Target="https://www.caixa.gov.br/Downloads/sinapi-cadernos-tecnicos/SINAPI-CT-PAVIMENTO-RIGIDO-DE-CONCRETO.pdf" TargetMode="External"/><Relationship Id="rId8100" Type="http://schemas.openxmlformats.org/officeDocument/2006/relationships/hyperlink" Target="https://www.caixa.gov.br/Downloads/sinapi-cadernos-tecnicos/SINAPI-CT-PAVIMENTO-RIGIDO-DE-CONCRETO.pdf" TargetMode="External"/><Relationship Id="rId8101" Type="http://schemas.openxmlformats.org/officeDocument/2006/relationships/hyperlink" Target="https://www.caixa.gov.br/Downloads/sinapi-cadernos-tecnicos/SINAPI-CT-PAVIMENTO-RIGIDO-DE-CONCRETO.pdf" TargetMode="External"/><Relationship Id="rId8102" Type="http://schemas.openxmlformats.org/officeDocument/2006/relationships/hyperlink" Target="https://www.caixa.gov.br/Downloads/sinapi-cadernos-tecnicos/SINAPI-CT-PAVIMENTO-RIGIDO-DE-CONCRETO.pdf" TargetMode="External"/><Relationship Id="rId8103" Type="http://schemas.openxmlformats.org/officeDocument/2006/relationships/hyperlink" Target="https://www.caixa.gov.br/Downloads/sinapi-cadernos-tecnicos/SINAPI-CT-PAVIMENTO-RIGIDO-DE-CONCRETO.pdf" TargetMode="External"/><Relationship Id="rId8104" Type="http://schemas.openxmlformats.org/officeDocument/2006/relationships/hyperlink" Target="https://www.caixa.gov.br/Downloads/sinapi-cadernos-tecnicos/SINAPI-CT-PAVIMENTO-RIGIDO-DE-CONCRETO.pdf" TargetMode="External"/><Relationship Id="rId8105" Type="http://schemas.openxmlformats.org/officeDocument/2006/relationships/hyperlink" Target="https://www.caixa.gov.br/Downloads/sinapi-cadernos-tecnicos/SINAPI-CT-PAVIMENTO-RIGIDO-DE-CONCRETO.pdf" TargetMode="External"/><Relationship Id="rId8106" Type="http://schemas.openxmlformats.org/officeDocument/2006/relationships/hyperlink" Target="https://www.caixa.gov.br/Downloads/sinapi-cadernos-tecnicos/SINAPI-CT-PAVIMENTO-RIGIDO-DE-CONCRETO.pdf" TargetMode="External"/><Relationship Id="rId8107" Type="http://schemas.openxmlformats.org/officeDocument/2006/relationships/hyperlink" Target="https://www.caixa.gov.br/Downloads/sinapi-cadernos-tecnicos/SINAPI-CT-PAVIMENTO-RIGIDO-DE-CONCRETO.pdf" TargetMode="External"/><Relationship Id="rId8108" Type="http://schemas.openxmlformats.org/officeDocument/2006/relationships/hyperlink" Target="https://www.caixa.gov.br/Downloads/sinapi-cadernos-tecnicos/SINAPI-CT-PEITORIS-E-CHAPINS.pdf" TargetMode="External"/><Relationship Id="rId8109" Type="http://schemas.openxmlformats.org/officeDocument/2006/relationships/hyperlink" Target="https://www.caixa.gov.br/Downloads/sinapi-cadernos-tecnicos/SINAPI-CT-PEITORIS-E-CHAPINS.pdf" TargetMode="External"/><Relationship Id="rId8110" Type="http://schemas.openxmlformats.org/officeDocument/2006/relationships/hyperlink" Target="https://www.caixa.gov.br/Downloads/sinapi-cadernos-tecnicos/SINAPI-CT-PEITORIS-E-CHAPINS.pdf" TargetMode="External"/><Relationship Id="rId8111" Type="http://schemas.openxmlformats.org/officeDocument/2006/relationships/hyperlink" Target="https://www.caixa.gov.br/Downloads/sinapi-cadernos-tecnicos/SINAPI-CT-PEITORIS-E-CHAPINS.pdf" TargetMode="External"/><Relationship Id="rId8112" Type="http://schemas.openxmlformats.org/officeDocument/2006/relationships/hyperlink" Target="https://www.caixa.gov.br/Downloads/sinapi-cadernos-tecnicos/SINAPI-CT-PEITORIS-E-CHAPINS.pdf" TargetMode="External"/><Relationship Id="rId8113" Type="http://schemas.openxmlformats.org/officeDocument/2006/relationships/hyperlink" Target="https://www.caixa.gov.br/Downloads/sinapi-cadernos-tecnicos/SINAPI-CT-PEITORIS-E-CHAPINS.pdf" TargetMode="External"/><Relationship Id="rId8114" Type="http://schemas.openxmlformats.org/officeDocument/2006/relationships/hyperlink" Target="https://www.caixa.gov.br/Downloads/sinapi-cadernos-tecnicos/SINAPI-CT-PEITORIS-E-CHAPINS.pdf" TargetMode="External"/><Relationship Id="rId8115" Type="http://schemas.openxmlformats.org/officeDocument/2006/relationships/hyperlink" Target="https://www.caixa.gov.br/Downloads/sinapi-cadernos-tecnicos/SINAPI-CT-PEITORIS-E-CHAPINS.pdf" TargetMode="External"/><Relationship Id="rId8116" Type="http://schemas.openxmlformats.org/officeDocument/2006/relationships/hyperlink" Target="https://www.caixa.gov.br/Downloads/sinapi-cadernos-tecnicos/SINAPI-CT-PEITORIS-E-CHAPINS.pdf" TargetMode="External"/><Relationship Id="rId8117" Type="http://schemas.openxmlformats.org/officeDocument/2006/relationships/hyperlink" Target="https://www.caixa.gov.br/Downloads/sinapi-cadernos-tecnicos/SINAPI-CT-PELE-DE-VIDRO-EM-FACHADAS.pdf" TargetMode="External"/><Relationship Id="rId8118" Type="http://schemas.openxmlformats.org/officeDocument/2006/relationships/hyperlink" Target="https://www.caixa.gov.br/Downloads/sinapi-cadernos-tecnicos/SINAPI-CT-PELE-DE-VIDRO-EM-FACHADAS.pdf" TargetMode="External"/><Relationship Id="rId8119" Type="http://schemas.openxmlformats.org/officeDocument/2006/relationships/hyperlink" Target="https://www.caixa.gov.br/Downloads/sinapi-cadernos-tecnicos/SINAPI-CT-PELE-DE-VIDRO-EM-FACHADAS.pdf" TargetMode="External"/><Relationship Id="rId8120" Type="http://schemas.openxmlformats.org/officeDocument/2006/relationships/hyperlink" Target="https://www.caixa.gov.br/Downloads/sinapi-cadernos-tecnicos/SINAPI-CT-PELE-DE-VIDRO-EM-FACHADAS.pdf" TargetMode="External"/><Relationship Id="rId8121" Type="http://schemas.openxmlformats.org/officeDocument/2006/relationships/hyperlink" Target="https://www.caixa.gov.br/Downloads/sinapi-cadernos-tecnicos/SINAPI-CT-PELE-DE-VIDRO-EM-FACHADAS.pdf" TargetMode="External"/><Relationship Id="rId8122" Type="http://schemas.openxmlformats.org/officeDocument/2006/relationships/hyperlink" Target="https://www.caixa.gov.br/Downloads/sinapi-cadernos-tecnicos/SINAPI-CT-PENEIRAMENTO-E-ENSACAMENTO-DE-AREIA-EM-OBRA.pdf" TargetMode="External"/><Relationship Id="rId8123" Type="http://schemas.openxmlformats.org/officeDocument/2006/relationships/hyperlink" Target="https://www.caixa.gov.br/Downloads/sinapi-cadernos-tecnicos/SINAPI-CT-PENEIRAMENTO-E-ENSACAMENTO-DE-AREIA-EM-OBRA.pdf" TargetMode="External"/><Relationship Id="rId8124" Type="http://schemas.openxmlformats.org/officeDocument/2006/relationships/hyperlink" Target="https://www.caixa.gov.br/Downloads/sinapi-cadernos-tecnicos/SINAPI-CT-PENEIRAMENTO-E-ENSACAMENTO-DE-AREIA-EM-OBRA.pdf" TargetMode="External"/><Relationship Id="rId8125" Type="http://schemas.openxmlformats.org/officeDocument/2006/relationships/hyperlink" Target="https://www.caixa.gov.br/Downloads/sinapi-cadernos-tecnicos/SINAPI-CT-PERFURACAO-HORIZONTAL-DIRECIONAL-HDD.pdf" TargetMode="External"/><Relationship Id="rId8126" Type="http://schemas.openxmlformats.org/officeDocument/2006/relationships/hyperlink" Target="https://www.caixa.gov.br/Downloads/sinapi-cadernos-tecnicos/SINAPI-CT-PERFURACAO-HORIZONTAL-DIRECIONAL-HDD.pdf" TargetMode="External"/><Relationship Id="rId8127" Type="http://schemas.openxmlformats.org/officeDocument/2006/relationships/hyperlink" Target="https://www.caixa.gov.br/Downloads/sinapi-cadernos-tecnicos/SINAPI-CT-PERFURACAO-HORIZONTAL-DIRECIONAL-HDD.pdf" TargetMode="External"/><Relationship Id="rId8128" Type="http://schemas.openxmlformats.org/officeDocument/2006/relationships/hyperlink" Target="https://www.caixa.gov.br/Downloads/sinapi-cadernos-tecnicos/SINAPI-CT-PERFURACAO-HORIZONTAL-DIRECIONAL-HDD.pdf" TargetMode="External"/><Relationship Id="rId8129" Type="http://schemas.openxmlformats.org/officeDocument/2006/relationships/hyperlink" Target="https://www.caixa.gov.br/Downloads/sinapi-cadernos-tecnicos/SINAPI-CT-PERFURACAO-HORIZONTAL-DIRECIONAL-HDD.pdf" TargetMode="External"/><Relationship Id="rId8130" Type="http://schemas.openxmlformats.org/officeDocument/2006/relationships/hyperlink" Target="https://www.caixa.gov.br/Downloads/sinapi-cadernos-tecnicos/SINAPI-CT-PERFURACAO-HORIZONTAL-DIRECIONAL-HDD.pdf" TargetMode="External"/><Relationship Id="rId8131" Type="http://schemas.openxmlformats.org/officeDocument/2006/relationships/hyperlink" Target="https://www.caixa.gov.br/Downloads/sinapi-cadernos-tecnicos/SINAPI-CT-PERFURACAO-HORIZONTAL-DIRECIONAL-HDD.pdf" TargetMode="External"/><Relationship Id="rId8132" Type="http://schemas.openxmlformats.org/officeDocument/2006/relationships/hyperlink" Target="https://www.caixa.gov.br/Downloads/sinapi-cadernos-tecnicos/SINAPI-CT-PERFURACAO-HORIZONTAL-DIRECIONAL-HDD.pdf" TargetMode="External"/><Relationship Id="rId8133" Type="http://schemas.openxmlformats.org/officeDocument/2006/relationships/hyperlink" Target="https://www.caixa.gov.br/Downloads/sinapi-cadernos-tecnicos/SINAPI-CT-PERFURACAO-HORIZONTAL-DIRECIONAL-HDD.pdf" TargetMode="External"/><Relationship Id="rId8134" Type="http://schemas.openxmlformats.org/officeDocument/2006/relationships/hyperlink" Target="https://www.caixa.gov.br/Downloads/sinapi-cadernos-tecnicos/SINAPI-CT-PERFURACAO-HORIZONTAL-DIRECIONAL-HDD.pdf" TargetMode="External"/><Relationship Id="rId8135" Type="http://schemas.openxmlformats.org/officeDocument/2006/relationships/hyperlink" Target="https://www.caixa.gov.br/Downloads/sinapi-cadernos-tecnicos/SINAPI-CT-PERFURACAO-HORIZONTAL-DIRECIONAL-HDD.pdf" TargetMode="External"/><Relationship Id="rId8136" Type="http://schemas.openxmlformats.org/officeDocument/2006/relationships/hyperlink" Target="https://www.caixa.gov.br/Downloads/sinapi-cadernos-tecnicos/SINAPI-CT-PERFURACAO-HORIZONTAL-DIRECIONAL-HDD.pdf" TargetMode="External"/><Relationship Id="rId8137" Type="http://schemas.openxmlformats.org/officeDocument/2006/relationships/hyperlink" Target="https://www.caixa.gov.br/Downloads/sinapi-cadernos-tecnicos/SINAPI-CT-PERFURACAO-HORIZONTAL-DIRECIONAL-HDD.pdf" TargetMode="External"/><Relationship Id="rId8138" Type="http://schemas.openxmlformats.org/officeDocument/2006/relationships/hyperlink" Target="https://www.caixa.gov.br/Downloads/sinapi-cadernos-tecnicos/SINAPI-CT-PERFURACAO-HORIZONTAL-DIRECIONAL-HDD.pdf" TargetMode="External"/><Relationship Id="rId8139" Type="http://schemas.openxmlformats.org/officeDocument/2006/relationships/hyperlink" Target="https://www.caixa.gov.br/Downloads/sinapi-cadernos-tecnicos/SINAPI-CT-PERFURACAO-HORIZONTAL-DIRECIONAL-HDD.pdf" TargetMode="External"/><Relationship Id="rId8140" Type="http://schemas.openxmlformats.org/officeDocument/2006/relationships/hyperlink" Target="https://www.caixa.gov.br/Downloads/sinapi-cadernos-tecnicos/SINAPI-CT-PERFURACAO-HORIZONTAL-DIRECIONAL-HDD.pdf" TargetMode="External"/><Relationship Id="rId8141" Type="http://schemas.openxmlformats.org/officeDocument/2006/relationships/hyperlink" Target="https://www.caixa.gov.br/Downloads/sinapi-cadernos-tecnicos/SINAPI-CT-PERFURACAO-HORIZONTAL-DIRECIONAL-HDD.pdf" TargetMode="External"/><Relationship Id="rId8142" Type="http://schemas.openxmlformats.org/officeDocument/2006/relationships/hyperlink" Target="https://www.caixa.gov.br/Downloads/sinapi-cadernos-tecnicos/SINAPI-CT-PERFURACAO-HORIZONTAL-DIRECIONAL-HDD.pdf" TargetMode="External"/><Relationship Id="rId8143" Type="http://schemas.openxmlformats.org/officeDocument/2006/relationships/hyperlink" Target="https://www.caixa.gov.br/Downloads/sinapi-cadernos-tecnicos/SINAPI-CT-PERFURACAO-HORIZONTAL-DIRECIONAL-HDD.pdf" TargetMode="External"/><Relationship Id="rId8144" Type="http://schemas.openxmlformats.org/officeDocument/2006/relationships/hyperlink" Target="https://www.caixa.gov.br/Downloads/sinapi-cadernos-tecnicos/SINAPI-CT-PERFURACAO-HORIZONTAL-DIRECIONAL-HDD.pdf" TargetMode="External"/><Relationship Id="rId8145" Type="http://schemas.openxmlformats.org/officeDocument/2006/relationships/hyperlink" Target="https://www.caixa.gov.br/Downloads/sinapi-cadernos-tecnicos/SINAPI-CT-PERFURACAO-HORIZONTAL-DIRECIONAL-HDD.pdf" TargetMode="External"/><Relationship Id="rId8146" Type="http://schemas.openxmlformats.org/officeDocument/2006/relationships/hyperlink" Target="https://www.caixa.gov.br/Downloads/sinapi-cadernos-tecnicos/SINAPI-CT-PERFURACAO-HORIZONTAL-DIRECIONAL-HDD.pdf" TargetMode="External"/><Relationship Id="rId8147" Type="http://schemas.openxmlformats.org/officeDocument/2006/relationships/hyperlink" Target="https://www.caixa.gov.br/Downloads/sinapi-cadernos-tecnicos/SINAPI-CT-PERFURACAO-HORIZONTAL-DIRECIONAL-HDD.pdf" TargetMode="External"/><Relationship Id="rId8148" Type="http://schemas.openxmlformats.org/officeDocument/2006/relationships/hyperlink" Target="https://www.caixa.gov.br/Downloads/sinapi-cadernos-tecnicos/SINAPI-CT-PERFURACAO-HORIZONTAL-DIRECIONAL-HDD.pdf" TargetMode="External"/><Relationship Id="rId8149" Type="http://schemas.openxmlformats.org/officeDocument/2006/relationships/hyperlink" Target="https://www.caixa.gov.br/Downloads/sinapi-cadernos-tecnicos/SINAPI-CT-PERFURACAO-HORIZONTAL-DIRECIONAL-HDD.pdf" TargetMode="External"/><Relationship Id="rId8150" Type="http://schemas.openxmlformats.org/officeDocument/2006/relationships/hyperlink" Target="https://www.caixa.gov.br/Downloads/sinapi-cadernos-tecnicos/SINAPI-CT-PERFURACAO-HORIZONTAL-DIRECIONAL-HDD.pdf" TargetMode="External"/><Relationship Id="rId8151" Type="http://schemas.openxmlformats.org/officeDocument/2006/relationships/hyperlink" Target="https://www.caixa.gov.br/Downloads/sinapi-cadernos-tecnicos/SINAPI-CT-PERFURACAO-HORIZONTAL-DIRECIONAL-HDD.pdf" TargetMode="External"/><Relationship Id="rId8152" Type="http://schemas.openxmlformats.org/officeDocument/2006/relationships/hyperlink" Target="https://www.caixa.gov.br/Downloads/sinapi-cadernos-tecnicos/SINAPI-CT-PERFURACAO-HORIZONTAL-DIRECIONAL-HDD.pdf" TargetMode="External"/><Relationship Id="rId8153" Type="http://schemas.openxmlformats.org/officeDocument/2006/relationships/hyperlink" Target="https://www.caixa.gov.br/Downloads/sinapi-cadernos-tecnicos/SINAPI-CT-PERFURACAO-HORIZONTAL-DIRECIONAL-HDD.pdf" TargetMode="External"/><Relationship Id="rId8154" Type="http://schemas.openxmlformats.org/officeDocument/2006/relationships/hyperlink" Target="https://www.caixa.gov.br/Downloads/sinapi-cadernos-tecnicos/SINAPI-CT-PERFURACAO-HORIZONTAL-DIRECIONAL-HDD.pdf" TargetMode="External"/><Relationship Id="rId8155" Type="http://schemas.openxmlformats.org/officeDocument/2006/relationships/hyperlink" Target="https://www.caixa.gov.br/Downloads/sinapi-cadernos-tecnicos/SINAPI-CT-PERFURACAO-HORIZONTAL-DIRECIONAL-HDD.pdf" TargetMode="External"/><Relationship Id="rId8156" Type="http://schemas.openxmlformats.org/officeDocument/2006/relationships/hyperlink" Target="https://www.caixa.gov.br/Downloads/sinapi-cadernos-tecnicos/SINAPI-CT-PERFURACAO-HORIZONTAL-DIRECIONAL-HDD.pdf" TargetMode="External"/><Relationship Id="rId8157" Type="http://schemas.openxmlformats.org/officeDocument/2006/relationships/hyperlink" Target="https://www.caixa.gov.br/Downloads/sinapi-cadernos-tecnicos/SINAPI-CT-PERFURACAO-HORIZONTAL-DIRECIONAL-HDD.pdf" TargetMode="External"/><Relationship Id="rId8158" Type="http://schemas.openxmlformats.org/officeDocument/2006/relationships/hyperlink" Target="https://www.caixa.gov.br/Downloads/sinapi-cadernos-tecnicos/SINAPI-CT-PERFURACAO-HORIZONTAL-DIRECIONAL-HDD.pdf" TargetMode="External"/><Relationship Id="rId8159" Type="http://schemas.openxmlformats.org/officeDocument/2006/relationships/hyperlink" Target="https://www.caixa.gov.br/Downloads/sinapi-cadernos-tecnicos/SINAPI-CT-PERFURACAO-HORIZONTAL-DIRECIONAL-HDD.pdf" TargetMode="External"/><Relationship Id="rId8160" Type="http://schemas.openxmlformats.org/officeDocument/2006/relationships/hyperlink" Target="https://www.caixa.gov.br/Downloads/sinapi-cadernos-tecnicos/SINAPI-CT-PERFURACAO-HORIZONTAL-DIRECIONAL-HDD.pdf" TargetMode="External"/><Relationship Id="rId8161" Type="http://schemas.openxmlformats.org/officeDocument/2006/relationships/hyperlink" Target="https://www.caixa.gov.br/Downloads/sinapi-cadernos-tecnicos/SINAPI-CT-PERFURACAO-HORIZONTAL-DIRECIONAL-HDD.pdf" TargetMode="External"/><Relationship Id="rId8162" Type="http://schemas.openxmlformats.org/officeDocument/2006/relationships/hyperlink" Target="https://www.caixa.gov.br/Downloads/sinapi-cadernos-tecnicos/SINAPI-CT-PERFURACAO-HORIZONTAL-DIRECIONAL-HDD.pdf" TargetMode="External"/><Relationship Id="rId8163" Type="http://schemas.openxmlformats.org/officeDocument/2006/relationships/hyperlink" Target="https://www.caixa.gov.br/Downloads/sinapi-cadernos-tecnicos/SINAPI-CT-PERFURACAO-HORIZONTAL-DIRECIONAL-HDD.pdf" TargetMode="External"/><Relationship Id="rId8164" Type="http://schemas.openxmlformats.org/officeDocument/2006/relationships/hyperlink" Target="https://www.caixa.gov.br/Downloads/sinapi-cadernos-tecnicos/SINAPI-CT-PERFURACAO-HORIZONTAL-DIRECIONAL-HDD.pdf" TargetMode="External"/><Relationship Id="rId8165" Type="http://schemas.openxmlformats.org/officeDocument/2006/relationships/hyperlink" Target="https://www.caixa.gov.br/Downloads/sinapi-cadernos-tecnicos/SINAPI-CT-PERFURACAO-HORIZONTAL-DIRECIONAL-HDD.pdf" TargetMode="External"/><Relationship Id="rId8166" Type="http://schemas.openxmlformats.org/officeDocument/2006/relationships/hyperlink" Target="https://www.caixa.gov.br/Downloads/sinapi-cadernos-tecnicos/SINAPI-CT-PERFURACAO-HORIZONTAL-DIRECIONAL-HDD.pdf" TargetMode="External"/><Relationship Id="rId8167" Type="http://schemas.openxmlformats.org/officeDocument/2006/relationships/hyperlink" Target="https://www.caixa.gov.br/Downloads/sinapi-cadernos-tecnicos/SINAPI-CT-PERFURACAO-HORIZONTAL-DIRECIONAL-HDD.pdf" TargetMode="External"/><Relationship Id="rId8168" Type="http://schemas.openxmlformats.org/officeDocument/2006/relationships/hyperlink" Target="https://www.caixa.gov.br/Downloads/sinapi-cadernos-tecnicos/SINAPI-CT-PERFURACAO-HORIZONTAL-DIRECIONAL-HDD.pdf" TargetMode="External"/><Relationship Id="rId8169" Type="http://schemas.openxmlformats.org/officeDocument/2006/relationships/hyperlink" Target="https://www.caixa.gov.br/Downloads/sinapi-cadernos-tecnicos/SINAPI-CT-PERFURACAO-HORIZONTAL-DIRECIONAL-HDD.pdf" TargetMode="External"/><Relationship Id="rId8170" Type="http://schemas.openxmlformats.org/officeDocument/2006/relationships/hyperlink" Target="https://www.caixa.gov.br/Downloads/sinapi-cadernos-tecnicos/SINAPI-CT-PERFURACAO-HORIZONTAL-DIRECIONAL-HDD.pdf" TargetMode="External"/><Relationship Id="rId8171" Type="http://schemas.openxmlformats.org/officeDocument/2006/relationships/hyperlink" Target="https://www.caixa.gov.br/Downloads/sinapi-cadernos-tecnicos/SINAPI-CT-PERFURACAO-HORIZONTAL-DIRECIONAL-HDD.pdf" TargetMode="External"/><Relationship Id="rId8172" Type="http://schemas.openxmlformats.org/officeDocument/2006/relationships/hyperlink" Target="https://www.caixa.gov.br/Downloads/sinapi-cadernos-tecnicos/SINAPI-CT-PERFURACAO-HORIZONTAL-DIRECIONAL-HDD.pdf" TargetMode="External"/><Relationship Id="rId8173" Type="http://schemas.openxmlformats.org/officeDocument/2006/relationships/hyperlink" Target="https://www.caixa.gov.br/Downloads/sinapi-cadernos-tecnicos/SINAPI-CT-PERFURACAO-HORIZONTAL-DIRECIONAL-HDD.pdf" TargetMode="External"/><Relationship Id="rId8174" Type="http://schemas.openxmlformats.org/officeDocument/2006/relationships/hyperlink" Target="https://www.caixa.gov.br/Downloads/sinapi-cadernos-tecnicos/SINAPI-CT-PERFURACAO-HORIZONTAL-DIRECIONAL-HDD.pdf" TargetMode="External"/><Relationship Id="rId8175" Type="http://schemas.openxmlformats.org/officeDocument/2006/relationships/hyperlink" Target="https://www.caixa.gov.br/Downloads/sinapi-cadernos-tecnicos/SINAPI-CT-PERFURACAO-HORIZONTAL-DIRECIONAL-HDD.pdf" TargetMode="External"/><Relationship Id="rId8176" Type="http://schemas.openxmlformats.org/officeDocument/2006/relationships/hyperlink" Target="https://www.caixa.gov.br/Downloads/sinapi-cadernos-tecnicos/SINAPI-CT-PERFURACAO-HORIZONTAL-DIRECIONAL-HDD.pdf" TargetMode="External"/><Relationship Id="rId8177" Type="http://schemas.openxmlformats.org/officeDocument/2006/relationships/hyperlink" Target="https://www.caixa.gov.br/Downloads/sinapi-cadernos-tecnicos/SINAPI-CT-PERFURACAO-HORIZONTAL-DIRECIONAL-HDD.pdf" TargetMode="External"/><Relationship Id="rId8178" Type="http://schemas.openxmlformats.org/officeDocument/2006/relationships/hyperlink" Target="https://www.caixa.gov.br/Downloads/sinapi-cadernos-tecnicos/SINAPI-CT-PERFURACAO-HORIZONTAL-DIRECIONAL-HDD.pdf" TargetMode="External"/><Relationship Id="rId8179" Type="http://schemas.openxmlformats.org/officeDocument/2006/relationships/hyperlink" Target="https://www.caixa.gov.br/Downloads/sinapi-cadernos-tecnicos/SINAPI-CT-PERFURACAO-HORIZONTAL-DIRECIONAL-HDD.pdf" TargetMode="External"/><Relationship Id="rId8180" Type="http://schemas.openxmlformats.org/officeDocument/2006/relationships/hyperlink" Target="https://www.caixa.gov.br/Downloads/sinapi-cadernos-tecnicos/SINAPI-CT-PERFURACAO-HORIZONTAL-DIRECIONAL-HDD.pdf" TargetMode="External"/><Relationship Id="rId8181" Type="http://schemas.openxmlformats.org/officeDocument/2006/relationships/hyperlink" Target="https://www.caixa.gov.br/Downloads/sinapi-cadernos-tecnicos/SINAPI-CT-PERFURACAO-HORIZONTAL-DIRECIONAL-HDD.pdf" TargetMode="External"/><Relationship Id="rId8182" Type="http://schemas.openxmlformats.org/officeDocument/2006/relationships/hyperlink" Target="https://www.caixa.gov.br/Downloads/sinapi-cadernos-tecnicos/SINAPI-CT-PERFURACAO-HORIZONTAL-DIRECIONAL-HDD.pdf" TargetMode="External"/><Relationship Id="rId8183" Type="http://schemas.openxmlformats.org/officeDocument/2006/relationships/hyperlink" Target="https://www.caixa.gov.br/Downloads/sinapi-cadernos-tecnicos/SINAPI-CT-PERFURACAO-HORIZONTAL-DIRECIONAL-HDD.pdf" TargetMode="External"/><Relationship Id="rId8184" Type="http://schemas.openxmlformats.org/officeDocument/2006/relationships/hyperlink" Target="https://www.caixa.gov.br/Downloads/sinapi-cadernos-tecnicos/SINAPI-CT-PERFURACAO-HORIZONTAL-DIRECIONAL-HDD.pdf" TargetMode="External"/><Relationship Id="rId8185" Type="http://schemas.openxmlformats.org/officeDocument/2006/relationships/hyperlink" Target="https://www.caixa.gov.br/Downloads/sinapi-cadernos-tecnicos/SINAPI-CT-PERFURACAO-HORIZONTAL-DIRECIONAL-HDD.pdf" TargetMode="External"/><Relationship Id="rId8186" Type="http://schemas.openxmlformats.org/officeDocument/2006/relationships/hyperlink" Target="https://www.caixa.gov.br/Downloads/sinapi-cadernos-tecnicos/SINAPI-CT-PERFURACAO-HORIZONTAL-DIRECIONAL-HDD.pdf" TargetMode="External"/><Relationship Id="rId8187" Type="http://schemas.openxmlformats.org/officeDocument/2006/relationships/hyperlink" Target="https://www.caixa.gov.br/Downloads/sinapi-cadernos-tecnicos/SINAPI-CT-PERFURACAO-HORIZONTAL-DIRECIONAL-HDD.pdf" TargetMode="External"/><Relationship Id="rId8188" Type="http://schemas.openxmlformats.org/officeDocument/2006/relationships/hyperlink" Target="https://www.caixa.gov.br/Downloads/sinapi-cadernos-tecnicos/SINAPI-CT-PERFURACAO-HORIZONTAL-DIRECIONAL-HDD.pdf" TargetMode="External"/><Relationship Id="rId8189" Type="http://schemas.openxmlformats.org/officeDocument/2006/relationships/hyperlink" Target="https://www.caixa.gov.br/Downloads/sinapi-cadernos-tecnicos/SINAPI-CT-PERFURACAO-HORIZONTAL-DIRECIONAL-HDD.pdf" TargetMode="External"/><Relationship Id="rId8190" Type="http://schemas.openxmlformats.org/officeDocument/2006/relationships/hyperlink" Target="https://www.caixa.gov.br/Downloads/sinapi-cadernos-tecnicos/SINAPI-CT-PERFURACAO-HORIZONTAL-DIRECIONAL-HDD.pdf" TargetMode="External"/><Relationship Id="rId8191" Type="http://schemas.openxmlformats.org/officeDocument/2006/relationships/hyperlink" Target="https://www.caixa.gov.br/Downloads/sinapi-cadernos-tecnicos/SINAPI-CT-PINTURA-EXTERNA.pdf" TargetMode="External"/><Relationship Id="rId8192" Type="http://schemas.openxmlformats.org/officeDocument/2006/relationships/hyperlink" Target="https://www.caixa.gov.br/Downloads/sinapi-cadernos-tecnicos/SINAPI-CT-PINTURA-EXTERNA.pdf" TargetMode="External"/><Relationship Id="rId8193" Type="http://schemas.openxmlformats.org/officeDocument/2006/relationships/hyperlink" Target="https://www.caixa.gov.br/Downloads/sinapi-cadernos-tecnicos/SINAPI-CT-PINTURA-EXTERNA.pdf" TargetMode="External"/><Relationship Id="rId8194" Type="http://schemas.openxmlformats.org/officeDocument/2006/relationships/hyperlink" Target="https://www.caixa.gov.br/Downloads/sinapi-cadernos-tecnicos/SINAPI-CT-PINTURA-EXTERNA.pdf" TargetMode="External"/><Relationship Id="rId8195" Type="http://schemas.openxmlformats.org/officeDocument/2006/relationships/hyperlink" Target="https://www.caixa.gov.br/Downloads/sinapi-cadernos-tecnicos/SINAPI-CT-PINTURA-EXTERNA.pdf" TargetMode="External"/><Relationship Id="rId8196" Type="http://schemas.openxmlformats.org/officeDocument/2006/relationships/hyperlink" Target="https://www.caixa.gov.br/Downloads/sinapi-cadernos-tecnicos/SINAPI-CT-PINTURA-EXTERNA.pdf" TargetMode="External"/><Relationship Id="rId8197" Type="http://schemas.openxmlformats.org/officeDocument/2006/relationships/hyperlink" Target="https://www.caixa.gov.br/Downloads/sinapi-cadernos-tecnicos/SINAPI-CT-PINTURA-EXTERNA.pdf" TargetMode="External"/><Relationship Id="rId8198" Type="http://schemas.openxmlformats.org/officeDocument/2006/relationships/hyperlink" Target="https://www.caixa.gov.br/Downloads/sinapi-cadernos-tecnicos/SINAPI-CT-PINTURA-EXTERNA.pdf" TargetMode="External"/><Relationship Id="rId8199" Type="http://schemas.openxmlformats.org/officeDocument/2006/relationships/hyperlink" Target="https://www.caixa.gov.br/Downloads/sinapi-cadernos-tecnicos/SINAPI-CT-PINTURA-EXTERNA.pdf" TargetMode="External"/><Relationship Id="rId8200" Type="http://schemas.openxmlformats.org/officeDocument/2006/relationships/hyperlink" Target="https://www.caixa.gov.br/Downloads/sinapi-cadernos-tecnicos/SINAPI-CT-PINTURA-EXTERNA.pdf" TargetMode="External"/><Relationship Id="rId8201" Type="http://schemas.openxmlformats.org/officeDocument/2006/relationships/hyperlink" Target="https://www.caixa.gov.br/Downloads/sinapi-cadernos-tecnicos/SINAPI-CT-PINTURA-EXTERNA.pdf" TargetMode="External"/><Relationship Id="rId8202" Type="http://schemas.openxmlformats.org/officeDocument/2006/relationships/hyperlink" Target="https://www.caixa.gov.br/Downloads/sinapi-cadernos-tecnicos/SINAPI-CT-PINTURA-EXTERNA.pdf" TargetMode="External"/><Relationship Id="rId8203" Type="http://schemas.openxmlformats.org/officeDocument/2006/relationships/hyperlink" Target="https://www.caixa.gov.br/Downloads/sinapi-cadernos-tecnicos/SINAPI-CT-PINTURA-EXTERNA.pdf" TargetMode="External"/><Relationship Id="rId8204" Type="http://schemas.openxmlformats.org/officeDocument/2006/relationships/hyperlink" Target="https://www.caixa.gov.br/Downloads/sinapi-cadernos-tecnicos/SINAPI-CT-PINTURA-EXTERNA.pdf" TargetMode="External"/><Relationship Id="rId8205" Type="http://schemas.openxmlformats.org/officeDocument/2006/relationships/hyperlink" Target="https://www.caixa.gov.br/Downloads/sinapi-cadernos-tecnicos/SINAPI-CT-PINTURA-EXTERNA.pdf" TargetMode="External"/><Relationship Id="rId8206" Type="http://schemas.openxmlformats.org/officeDocument/2006/relationships/hyperlink" Target="https://www.caixa.gov.br/Downloads/sinapi-cadernos-tecnicos/SINAPI-CT-PINTURA-EXTERNA.pdf" TargetMode="External"/><Relationship Id="rId8207" Type="http://schemas.openxmlformats.org/officeDocument/2006/relationships/hyperlink" Target="https://www.caixa.gov.br/Downloads/sinapi-cadernos-tecnicos/SINAPI-CT-PINTURA-EXTERNA.pdf" TargetMode="External"/><Relationship Id="rId8208" Type="http://schemas.openxmlformats.org/officeDocument/2006/relationships/hyperlink" Target="https://www.caixa.gov.br/Downloads/sinapi-cadernos-tecnicos/SINAPI-CT-PINTURA-EXTERNA.pdf" TargetMode="External"/><Relationship Id="rId8209" Type="http://schemas.openxmlformats.org/officeDocument/2006/relationships/hyperlink" Target="https://www.caixa.gov.br/Downloads/sinapi-cadernos-tecnicos/SINAPI-CT-PINTURA-EXTERNA.pdf" TargetMode="External"/><Relationship Id="rId8210" Type="http://schemas.openxmlformats.org/officeDocument/2006/relationships/hyperlink" Target="https://www.caixa.gov.br/Downloads/sinapi-cadernos-tecnicos/SINAPI-CT-PINTURA-EXTERNA.pdf" TargetMode="External"/><Relationship Id="rId8211" Type="http://schemas.openxmlformats.org/officeDocument/2006/relationships/hyperlink" Target="https://www.caixa.gov.br/Downloads/sinapi-cadernos-tecnicos/SINAPI-CT-PINTURA-EXTERNA.pdf" TargetMode="External"/><Relationship Id="rId8212" Type="http://schemas.openxmlformats.org/officeDocument/2006/relationships/hyperlink" Target="https://www.caixa.gov.br/Downloads/sinapi-cadernos-tecnicos/SINAPI-CT-PINTURA-EXTERNA.pdf" TargetMode="External"/><Relationship Id="rId8213" Type="http://schemas.openxmlformats.org/officeDocument/2006/relationships/hyperlink" Target="https://www.caixa.gov.br/Downloads/sinapi-cadernos-tecnicos/SINAPI-CT-PINTURA-EXTERNA.pdf" TargetMode="External"/><Relationship Id="rId8214" Type="http://schemas.openxmlformats.org/officeDocument/2006/relationships/hyperlink" Target="https://www.caixa.gov.br/Downloads/sinapi-cadernos-tecnicos/SINAPI-CT-PINTURA-EXTERNA.pdf" TargetMode="External"/><Relationship Id="rId8215" Type="http://schemas.openxmlformats.org/officeDocument/2006/relationships/hyperlink" Target="https://www.caixa.gov.br/Downloads/sinapi-cadernos-tecnicos/SINAPI-CT-PINTURA-EXTERNA.pdf" TargetMode="External"/><Relationship Id="rId8216" Type="http://schemas.openxmlformats.org/officeDocument/2006/relationships/hyperlink" Target="https://www.caixa.gov.br/Downloads/sinapi-cadernos-tecnicos/SINAPI-CT-PINTURA-EXTERNA.pdf" TargetMode="External"/><Relationship Id="rId8217" Type="http://schemas.openxmlformats.org/officeDocument/2006/relationships/hyperlink" Target="https://www.caixa.gov.br/Downloads/sinapi-cadernos-tecnicos/SINAPI-CT-PINTURA-EXTERNA.pdf" TargetMode="External"/><Relationship Id="rId8218" Type="http://schemas.openxmlformats.org/officeDocument/2006/relationships/hyperlink" Target="https://www.caixa.gov.br/Downloads/sinapi-cadernos-tecnicos/SINAPI-CT-PINTURA-EXTERNA.pdf" TargetMode="External"/><Relationship Id="rId8219" Type="http://schemas.openxmlformats.org/officeDocument/2006/relationships/hyperlink" Target="https://www.caixa.gov.br/Downloads/sinapi-cadernos-tecnicos/SINAPI-CT-PINTURA-EXTERNA.pdf" TargetMode="External"/><Relationship Id="rId8220" Type="http://schemas.openxmlformats.org/officeDocument/2006/relationships/hyperlink" Target="https://www.caixa.gov.br/Downloads/sinapi-cadernos-tecnicos/SINAPI-CT-PINTURA-EXTERNA.pdf" TargetMode="External"/><Relationship Id="rId8221" Type="http://schemas.openxmlformats.org/officeDocument/2006/relationships/hyperlink" Target="https://www.caixa.gov.br/Downloads/sinapi-cadernos-tecnicos/SINAPI-CT-PINTURA-EXTERNA.pdf" TargetMode="External"/><Relationship Id="rId8222" Type="http://schemas.openxmlformats.org/officeDocument/2006/relationships/hyperlink" Target="https://www.caixa.gov.br/Downloads/sinapi-cadernos-tecnicos/SINAPI-CT-PINTURA-INTERNA.pdf" TargetMode="External"/><Relationship Id="rId8223" Type="http://schemas.openxmlformats.org/officeDocument/2006/relationships/hyperlink" Target="https://www.caixa.gov.br/Downloads/sinapi-cadernos-tecnicos/SINAPI-CT-PINTURA-INTERNA.pdf" TargetMode="External"/><Relationship Id="rId8224" Type="http://schemas.openxmlformats.org/officeDocument/2006/relationships/hyperlink" Target="https://www.caixa.gov.br/Downloads/sinapi-cadernos-tecnicos/SINAPI-CT-PINTURA-INTERNA.pdf" TargetMode="External"/><Relationship Id="rId8225" Type="http://schemas.openxmlformats.org/officeDocument/2006/relationships/hyperlink" Target="https://www.caixa.gov.br/Downloads/sinapi-cadernos-tecnicos/SINAPI-CT-PINTURA-INTERNA.pdf" TargetMode="External"/><Relationship Id="rId8226" Type="http://schemas.openxmlformats.org/officeDocument/2006/relationships/hyperlink" Target="https://www.caixa.gov.br/Downloads/sinapi-cadernos-tecnicos/SINAPI-CT-PINTURA-INTERNA.pdf" TargetMode="External"/><Relationship Id="rId8227" Type="http://schemas.openxmlformats.org/officeDocument/2006/relationships/hyperlink" Target="https://www.caixa.gov.br/Downloads/sinapi-cadernos-tecnicos/SINAPI-CT-PINTURA-INTERNA.pdf" TargetMode="External"/><Relationship Id="rId8228" Type="http://schemas.openxmlformats.org/officeDocument/2006/relationships/hyperlink" Target="https://www.caixa.gov.br/Downloads/sinapi-cadernos-tecnicos/SINAPI-CT-PINTURA-INTERNA.pdf" TargetMode="External"/><Relationship Id="rId8229" Type="http://schemas.openxmlformats.org/officeDocument/2006/relationships/hyperlink" Target="https://www.caixa.gov.br/Downloads/sinapi-cadernos-tecnicos/SINAPI-CT-PINTURA-INTERNA.pdf" TargetMode="External"/><Relationship Id="rId8230" Type="http://schemas.openxmlformats.org/officeDocument/2006/relationships/hyperlink" Target="https://www.caixa.gov.br/Downloads/sinapi-cadernos-tecnicos/SINAPI-CT-PINTURA-INTERNA.pdf" TargetMode="External"/><Relationship Id="rId8231" Type="http://schemas.openxmlformats.org/officeDocument/2006/relationships/hyperlink" Target="https://www.caixa.gov.br/Downloads/sinapi-cadernos-tecnicos/SINAPI-CT-PINTURA-INTERNA.pdf" TargetMode="External"/><Relationship Id="rId8232" Type="http://schemas.openxmlformats.org/officeDocument/2006/relationships/hyperlink" Target="https://www.caixa.gov.br/Downloads/sinapi-cadernos-tecnicos/SINAPI-CT-PINTURA-INTERNA.pdf" TargetMode="External"/><Relationship Id="rId8233" Type="http://schemas.openxmlformats.org/officeDocument/2006/relationships/hyperlink" Target="https://www.caixa.gov.br/Downloads/sinapi-cadernos-tecnicos/SINAPI-CT-PINTURA-INTERNA.pdf" TargetMode="External"/><Relationship Id="rId8234" Type="http://schemas.openxmlformats.org/officeDocument/2006/relationships/hyperlink" Target="https://www.caixa.gov.br/Downloads/sinapi-cadernos-tecnicos/SINAPI-CT-PINTURA-INTERNA.pdf" TargetMode="External"/><Relationship Id="rId8235" Type="http://schemas.openxmlformats.org/officeDocument/2006/relationships/hyperlink" Target="https://www.caixa.gov.br/Downloads/sinapi-cadernos-tecnicos/SINAPI-CT-PINTURA-INTERNA.pdf" TargetMode="External"/><Relationship Id="rId8236" Type="http://schemas.openxmlformats.org/officeDocument/2006/relationships/hyperlink" Target="https://www.caixa.gov.br/Downloads/sinapi-cadernos-tecnicos/SINAPI-CT-PINTURA-INTERNA.pdf" TargetMode="External"/><Relationship Id="rId8237" Type="http://schemas.openxmlformats.org/officeDocument/2006/relationships/hyperlink" Target="https://www.caixa.gov.br/Downloads/sinapi-cadernos-tecnicos/SINAPI-CT-PINTURA-INTERNA.pdf" TargetMode="External"/><Relationship Id="rId8238" Type="http://schemas.openxmlformats.org/officeDocument/2006/relationships/hyperlink" Target="https://www.caixa.gov.br/Downloads/sinapi-cadernos-tecnicos/SINAPI-CT-PINTURA-INTERNA.pdf" TargetMode="External"/><Relationship Id="rId8239" Type="http://schemas.openxmlformats.org/officeDocument/2006/relationships/hyperlink" Target="https://www.caixa.gov.br/Downloads/sinapi-cadernos-tecnicos/SINAPI-CT-PINTURA-INTERNA.pdf" TargetMode="External"/><Relationship Id="rId8240" Type="http://schemas.openxmlformats.org/officeDocument/2006/relationships/hyperlink" Target="https://www.caixa.gov.br/Downloads/sinapi-cadernos-tecnicos/SINAPI-CT-PINTURA-INTERNA.pdf" TargetMode="External"/><Relationship Id="rId8241" Type="http://schemas.openxmlformats.org/officeDocument/2006/relationships/hyperlink" Target="https://www.caixa.gov.br/Downloads/sinapi-cadernos-tecnicos/SINAPI-CT-PINTURA-INTERNA.pdf" TargetMode="External"/><Relationship Id="rId8242" Type="http://schemas.openxmlformats.org/officeDocument/2006/relationships/hyperlink" Target="https://www.caixa.gov.br/Downloads/sinapi-cadernos-tecnicos/SINAPI-CT-PINTURA-INTERNA.pdf" TargetMode="External"/><Relationship Id="rId8243" Type="http://schemas.openxmlformats.org/officeDocument/2006/relationships/hyperlink" Target="https://www.caixa.gov.br/Downloads/sinapi-cadernos-tecnicos/SINAPI-CT-PINTURA-INTERNA.pdf" TargetMode="External"/><Relationship Id="rId8244" Type="http://schemas.openxmlformats.org/officeDocument/2006/relationships/hyperlink" Target="https://www.caixa.gov.br/Downloads/sinapi-cadernos-tecnicos/SINAPI-CT-PINTURA-EM-MADEIRA.pdf" TargetMode="External"/><Relationship Id="rId8245" Type="http://schemas.openxmlformats.org/officeDocument/2006/relationships/hyperlink" Target="https://www.caixa.gov.br/Downloads/sinapi-cadernos-tecnicos/SINAPI-CT-PINTURA-EM-MADEIRA.pdf" TargetMode="External"/><Relationship Id="rId8246" Type="http://schemas.openxmlformats.org/officeDocument/2006/relationships/hyperlink" Target="https://www.caixa.gov.br/Downloads/sinapi-cadernos-tecnicos/SINAPI-CT-PINTURA-EM-MADEIRA.pdf" TargetMode="External"/><Relationship Id="rId8247" Type="http://schemas.openxmlformats.org/officeDocument/2006/relationships/hyperlink" Target="https://www.caixa.gov.br/Downloads/sinapi-cadernos-tecnicos/SINAPI-CT-PINTURA-EM-MADEIRA.pdf" TargetMode="External"/><Relationship Id="rId8248" Type="http://schemas.openxmlformats.org/officeDocument/2006/relationships/hyperlink" Target="https://www.caixa.gov.br/Downloads/sinapi-cadernos-tecnicos/SINAPI-CT-PINTURA-EM-MADEIRA.pdf" TargetMode="External"/><Relationship Id="rId8249" Type="http://schemas.openxmlformats.org/officeDocument/2006/relationships/hyperlink" Target="https://www.caixa.gov.br/Downloads/sinapi-cadernos-tecnicos/SINAPI-CT-PINTURA-EM-MADEIRA.pdf" TargetMode="External"/><Relationship Id="rId8250" Type="http://schemas.openxmlformats.org/officeDocument/2006/relationships/hyperlink" Target="https://www.caixa.gov.br/Downloads/sinapi-cadernos-tecnicos/SINAPI-CT-PINTURA-EM-MADEIRA.pdf" TargetMode="External"/><Relationship Id="rId8251" Type="http://schemas.openxmlformats.org/officeDocument/2006/relationships/hyperlink" Target="https://www.caixa.gov.br/Downloads/sinapi-cadernos-tecnicos/SINAPI-CT-PINTURA-EM-MADEIRA.pdf" TargetMode="External"/><Relationship Id="rId8252" Type="http://schemas.openxmlformats.org/officeDocument/2006/relationships/hyperlink" Target="https://www.caixa.gov.br/Downloads/sinapi-cadernos-tecnicos/SINAPI-CT-PINTURA-EM-MADEIRA.pdf" TargetMode="External"/><Relationship Id="rId8253" Type="http://schemas.openxmlformats.org/officeDocument/2006/relationships/hyperlink" Target="https://www.caixa.gov.br/Downloads/sinapi-cadernos-tecnicos/SINAPI-CT-PINTURA-EM-MADEIRA.pdf" TargetMode="External"/><Relationship Id="rId8254" Type="http://schemas.openxmlformats.org/officeDocument/2006/relationships/hyperlink" Target="https://www.caixa.gov.br/Downloads/sinapi-cadernos-tecnicos/SINAPI-CT-PINTURA-EM-MADEIRA.pdf" TargetMode="External"/><Relationship Id="rId8255" Type="http://schemas.openxmlformats.org/officeDocument/2006/relationships/hyperlink" Target="https://www.caixa.gov.br/Downloads/sinapi-cadernos-tecnicos/SINAPI-CT-PINTURA-EM-MADEIRA.pdf" TargetMode="External"/><Relationship Id="rId8256" Type="http://schemas.openxmlformats.org/officeDocument/2006/relationships/hyperlink" Target="https://www.caixa.gov.br/Downloads/sinapi-cadernos-tecnicos/SINAPI-CT-PINTURA-EM-MADEIRA.pdf" TargetMode="External"/><Relationship Id="rId8257" Type="http://schemas.openxmlformats.org/officeDocument/2006/relationships/hyperlink" Target="https://www.caixa.gov.br/Downloads/sinapi-cadernos-tecnicos/SINAPI-CT-PINTURA-EM-MADEIRA.pdf" TargetMode="External"/><Relationship Id="rId8258" Type="http://schemas.openxmlformats.org/officeDocument/2006/relationships/hyperlink" Target="https://www.caixa.gov.br/Downloads/sinapi-cadernos-tecnicos/SINAPI-CT-PINTURA-EM-MADEIRA.pdf" TargetMode="External"/><Relationship Id="rId8259" Type="http://schemas.openxmlformats.org/officeDocument/2006/relationships/hyperlink" Target="https://www.caixa.gov.br/Downloads/sinapi-cadernos-tecnicos/SINAPI-CT-PINTURA-EM-MADEIRA.pdf" TargetMode="External"/><Relationship Id="rId8260" Type="http://schemas.openxmlformats.org/officeDocument/2006/relationships/hyperlink" Target="https://www.caixa.gov.br/Downloads/sinapi-cadernos-tecnicos/SINAPI-CT-PINTURA-EM-MADEIRA.pdf" TargetMode="External"/><Relationship Id="rId8261" Type="http://schemas.openxmlformats.org/officeDocument/2006/relationships/hyperlink" Target="https://www.caixa.gov.br/Downloads/sinapi-cadernos-tecnicos/SINAPI-CT-PINTURA-EM-MADEIRA.pdf" TargetMode="External"/><Relationship Id="rId8262" Type="http://schemas.openxmlformats.org/officeDocument/2006/relationships/hyperlink" Target="https://www.caixa.gov.br/Downloads/sinapi-cadernos-tecnicos/SINAPI-CT-PINTURA-EM-MADEIRA.pdf" TargetMode="External"/><Relationship Id="rId8263" Type="http://schemas.openxmlformats.org/officeDocument/2006/relationships/hyperlink" Target="https://www.caixa.gov.br/Downloads/sinapi-cadernos-tecnicos/SINAPI-CT-PINTURA-EM-MADEIRA.pdf" TargetMode="External"/><Relationship Id="rId8264" Type="http://schemas.openxmlformats.org/officeDocument/2006/relationships/hyperlink" Target="https://www.caixa.gov.br/Downloads/sinapi-cadernos-tecnicos/SINAPI-CT-PINTURA-EM-MADEIRA.pdf" TargetMode="External"/><Relationship Id="rId8265" Type="http://schemas.openxmlformats.org/officeDocument/2006/relationships/hyperlink" Target="https://www.caixa.gov.br/Downloads/sinapi-cadernos-tecnicos/SINAPI-CT-PINTURA-EM-MADEIRA.pdf" TargetMode="External"/><Relationship Id="rId8266" Type="http://schemas.openxmlformats.org/officeDocument/2006/relationships/hyperlink" Target="https://www.caixa.gov.br/Downloads/sinapi-cadernos-tecnicos/SINAPI-CT-PINTURA-EM-MADEIRA.pdf" TargetMode="External"/><Relationship Id="rId8267" Type="http://schemas.openxmlformats.org/officeDocument/2006/relationships/hyperlink" Target="https://www.caixa.gov.br/Downloads/sinapi-cadernos-tecnicos/SINAPI-CT-PINTURA-EM-MADEIRA.pdf" TargetMode="External"/><Relationship Id="rId8268" Type="http://schemas.openxmlformats.org/officeDocument/2006/relationships/hyperlink" Target="https://www.caixa.gov.br/Downloads/sinapi-cadernos-tecnicos/SINAPI-CT-PINTURA-EM-MADEIRA.pdf" TargetMode="External"/><Relationship Id="rId8269" Type="http://schemas.openxmlformats.org/officeDocument/2006/relationships/hyperlink" Target="https://www.caixa.gov.br/Downloads/sinapi-cadernos-tecnicos/SINAPI-CT-PINTURA-EM-MADEIRA.pdf" TargetMode="External"/><Relationship Id="rId8270" Type="http://schemas.openxmlformats.org/officeDocument/2006/relationships/hyperlink" Target="https://www.caixa.gov.br/Downloads/sinapi-cadernos-tecnicos/SINAPI-CT-PINTURA-EM-MADEIRA.pdf" TargetMode="External"/><Relationship Id="rId8271" Type="http://schemas.openxmlformats.org/officeDocument/2006/relationships/hyperlink" Target="https://www.caixa.gov.br/Downloads/sinapi-cadernos-tecnicos/SINAPI-CT-PINTURA-EM-MADEIRA.pdf" TargetMode="External"/><Relationship Id="rId8272" Type="http://schemas.openxmlformats.org/officeDocument/2006/relationships/hyperlink" Target="https://www.caixa.gov.br/Downloads/sinapi-cadernos-tecnicos/SINAPI-CT-PINTURA-EM-MADEIRA.pdf" TargetMode="External"/><Relationship Id="rId8273" Type="http://schemas.openxmlformats.org/officeDocument/2006/relationships/hyperlink" Target="https://www.caixa.gov.br/Downloads/sinapi-cadernos-tecnicos/SINAPI-CT-PINTURA-EM-MADEIRA.pdf" TargetMode="External"/><Relationship Id="rId8274" Type="http://schemas.openxmlformats.org/officeDocument/2006/relationships/hyperlink" Target="https://www.caixa.gov.br/Downloads/sinapi-cadernos-tecnicos/SINAPI-CT-PINTURA-EM-MADEIRA.pdf" TargetMode="External"/><Relationship Id="rId8275" Type="http://schemas.openxmlformats.org/officeDocument/2006/relationships/hyperlink" Target="https://www.caixa.gov.br/Downloads/sinapi-cadernos-tecnicos/SINAPI-CT-PINTURA-EM-MADEIRA.pdf" TargetMode="External"/><Relationship Id="rId8276" Type="http://schemas.openxmlformats.org/officeDocument/2006/relationships/hyperlink" Target="https://www.caixa.gov.br/Downloads/sinapi-cadernos-tecnicos/SINAPI-CT-PINTURA-EM-MADEIRA.pdf" TargetMode="External"/><Relationship Id="rId8277" Type="http://schemas.openxmlformats.org/officeDocument/2006/relationships/hyperlink" Target="https://www.caixa.gov.br/Downloads/sinapi-cadernos-tecnicos/SINAPI-CT-PINTURA-EM-MADEIRA.pdf" TargetMode="External"/><Relationship Id="rId8278" Type="http://schemas.openxmlformats.org/officeDocument/2006/relationships/hyperlink" Target="https://www.caixa.gov.br/Downloads/sinapi-cadernos-tecnicos/SINAPI-CT-PINTURA-EM-MADEIRA.pdf" TargetMode="External"/><Relationship Id="rId8279" Type="http://schemas.openxmlformats.org/officeDocument/2006/relationships/hyperlink" Target="https://www.caixa.gov.br/Downloads/sinapi-cadernos-tecnicos/SINAPI-CT-PINTURA-EM-MADEIRA.pdf" TargetMode="External"/><Relationship Id="rId8280" Type="http://schemas.openxmlformats.org/officeDocument/2006/relationships/hyperlink" Target="https://www.caixa.gov.br/Downloads/sinapi-cadernos-tecnicos/SINAPI-CT-PINTURA-EM-MADEIRA.pdf" TargetMode="External"/><Relationship Id="rId8281" Type="http://schemas.openxmlformats.org/officeDocument/2006/relationships/hyperlink" Target="https://www.caixa.gov.br/Downloads/sinapi-cadernos-tecnicos/SINAPI-CT-PINTURA-EM-MADEIRA.pdf" TargetMode="External"/><Relationship Id="rId8282" Type="http://schemas.openxmlformats.org/officeDocument/2006/relationships/hyperlink" Target="https://www.caixa.gov.br/Downloads/sinapi-cadernos-tecnicos/SINAPI-CT-PINTURA-EM-MADEIRA.pdf" TargetMode="External"/><Relationship Id="rId8283" Type="http://schemas.openxmlformats.org/officeDocument/2006/relationships/hyperlink" Target="https://www.caixa.gov.br/Downloads/sinapi-cadernos-tecnicos/SINAPI-CT-PINTURA-EM-MADEIRA.pdf" TargetMode="External"/><Relationship Id="rId8284" Type="http://schemas.openxmlformats.org/officeDocument/2006/relationships/hyperlink" Target="https://www.caixa.gov.br/Downloads/sinapi-cadernos-tecnicos/SINAPI-CT-PINTURA-EM-MADEIRA.pdf" TargetMode="External"/><Relationship Id="rId8285" Type="http://schemas.openxmlformats.org/officeDocument/2006/relationships/hyperlink" Target="https://www.caixa.gov.br/Downloads/sinapi-cadernos-tecnicos/SINAPI-CT-PINTURA-EM-MADEIRA.pdf" TargetMode="External"/><Relationship Id="rId8286" Type="http://schemas.openxmlformats.org/officeDocument/2006/relationships/hyperlink" Target="https://www.caixa.gov.br/Downloads/sinapi-cadernos-tecnicos/SINAPI-CT-PINTURA-EM-SUPERFICIES-METALICAS.pdf" TargetMode="External"/><Relationship Id="rId8287" Type="http://schemas.openxmlformats.org/officeDocument/2006/relationships/hyperlink" Target="https://www.caixa.gov.br/Downloads/sinapi-cadernos-tecnicos/SINAPI-CT-PINTURA-EM-SUPERFICIES-METALICAS.pdf" TargetMode="External"/><Relationship Id="rId8288" Type="http://schemas.openxmlformats.org/officeDocument/2006/relationships/hyperlink" Target="https://www.caixa.gov.br/Downloads/sinapi-cadernos-tecnicos/SINAPI-CT-PINTURA-EM-SUPERFICIES-METALICAS.pdf" TargetMode="External"/><Relationship Id="rId8289" Type="http://schemas.openxmlformats.org/officeDocument/2006/relationships/hyperlink" Target="https://www.caixa.gov.br/Downloads/sinapi-cadernos-tecnicos/SINAPI-CT-PINTURA-EM-SUPERFICIES-METALICAS.pdf" TargetMode="External"/><Relationship Id="rId8290" Type="http://schemas.openxmlformats.org/officeDocument/2006/relationships/hyperlink" Target="https://www.caixa.gov.br/Downloads/sinapi-cadernos-tecnicos/SINAPI-CT-PINTURA-EM-SUPERFICIES-METALICAS.pdf" TargetMode="External"/><Relationship Id="rId8291" Type="http://schemas.openxmlformats.org/officeDocument/2006/relationships/hyperlink" Target="https://www.caixa.gov.br/Downloads/sinapi-cadernos-tecnicos/SINAPI-CT-PINTURA-EM-SUPERFICIES-METALICAS.pdf" TargetMode="External"/><Relationship Id="rId8292" Type="http://schemas.openxmlformats.org/officeDocument/2006/relationships/hyperlink" Target="https://www.caixa.gov.br/Downloads/sinapi-cadernos-tecnicos/SINAPI-CT-PINTURA-EM-SUPERFICIES-METALICAS.pdf" TargetMode="External"/><Relationship Id="rId8293" Type="http://schemas.openxmlformats.org/officeDocument/2006/relationships/hyperlink" Target="https://www.caixa.gov.br/Downloads/sinapi-cadernos-tecnicos/SINAPI-CT-PINTURA-EM-SUPERFICIES-METALICAS.pdf" TargetMode="External"/><Relationship Id="rId8294" Type="http://schemas.openxmlformats.org/officeDocument/2006/relationships/hyperlink" Target="https://www.caixa.gov.br/Downloads/sinapi-cadernos-tecnicos/SINAPI-CT-PINTURA-EM-SUPERFICIES-METALICAS.pdf" TargetMode="External"/><Relationship Id="rId8295" Type="http://schemas.openxmlformats.org/officeDocument/2006/relationships/hyperlink" Target="https://www.caixa.gov.br/Downloads/sinapi-cadernos-tecnicos/SINAPI-CT-PINTURA-EM-SUPERFICIES-METALICAS.pdf" TargetMode="External"/><Relationship Id="rId8296" Type="http://schemas.openxmlformats.org/officeDocument/2006/relationships/hyperlink" Target="https://www.caixa.gov.br/Downloads/sinapi-cadernos-tecnicos/SINAPI-CT-PINTURA-EM-SUPERFICIES-METALICAS.pdf" TargetMode="External"/><Relationship Id="rId8297" Type="http://schemas.openxmlformats.org/officeDocument/2006/relationships/hyperlink" Target="https://www.caixa.gov.br/Downloads/sinapi-cadernos-tecnicos/SINAPI-CT-PINTURA-EM-SUPERFICIES-METALICAS.pdf" TargetMode="External"/><Relationship Id="rId8298" Type="http://schemas.openxmlformats.org/officeDocument/2006/relationships/hyperlink" Target="https://www.caixa.gov.br/Downloads/sinapi-cadernos-tecnicos/SINAPI-CT-PINTURA-EM-SUPERFICIES-METALICAS.pdf" TargetMode="External"/><Relationship Id="rId8299" Type="http://schemas.openxmlformats.org/officeDocument/2006/relationships/hyperlink" Target="https://www.caixa.gov.br/Downloads/sinapi-cadernos-tecnicos/SINAPI-CT-PINTURA-EM-SUPERFICIES-METALICAS.pdf" TargetMode="External"/><Relationship Id="rId8300" Type="http://schemas.openxmlformats.org/officeDocument/2006/relationships/hyperlink" Target="https://www.caixa.gov.br/Downloads/sinapi-cadernos-tecnicos/SINAPI-CT-PINTURA-EM-SUPERFICIES-METALICAS.pdf" TargetMode="External"/><Relationship Id="rId8301" Type="http://schemas.openxmlformats.org/officeDocument/2006/relationships/hyperlink" Target="https://www.caixa.gov.br/Downloads/sinapi-cadernos-tecnicos/SINAPI-CT-PINTURA-EM-SUPERFICIES-METALICAS.pdf" TargetMode="External"/><Relationship Id="rId8302" Type="http://schemas.openxmlformats.org/officeDocument/2006/relationships/hyperlink" Target="https://www.caixa.gov.br/Downloads/sinapi-cadernos-tecnicos/SINAPI-CT-PINTURA-EM-SUPERFICIES-METALICAS.pdf" TargetMode="External"/><Relationship Id="rId8303" Type="http://schemas.openxmlformats.org/officeDocument/2006/relationships/hyperlink" Target="https://www.caixa.gov.br/Downloads/sinapi-cadernos-tecnicos/SINAPI-CT-PINTURA-EM-SUPERFICIES-METALICAS.pdf" TargetMode="External"/><Relationship Id="rId8304" Type="http://schemas.openxmlformats.org/officeDocument/2006/relationships/hyperlink" Target="https://www.caixa.gov.br/Downloads/sinapi-cadernos-tecnicos/SINAPI-CT-PINTURA-EM-SUPERFICIES-METALICAS.pdf" TargetMode="External"/><Relationship Id="rId8305" Type="http://schemas.openxmlformats.org/officeDocument/2006/relationships/hyperlink" Target="https://www.caixa.gov.br/Downloads/sinapi-cadernos-tecnicos/SINAPI-CT-PINTURA-EM-SUPERFICIES-METALICAS.pdf" TargetMode="External"/><Relationship Id="rId8306" Type="http://schemas.openxmlformats.org/officeDocument/2006/relationships/hyperlink" Target="https://www.caixa.gov.br/Downloads/sinapi-cadernos-tecnicos/SINAPI-CT-PINTURA-EM-SUPERFICIES-METALICAS.pdf" TargetMode="External"/><Relationship Id="rId8307" Type="http://schemas.openxmlformats.org/officeDocument/2006/relationships/hyperlink" Target="https://www.caixa.gov.br/Downloads/sinapi-cadernos-tecnicos/SINAPI-CT-PINTURA-EM-SUPERFICIES-METALICAS.pdf" TargetMode="External"/><Relationship Id="rId8308" Type="http://schemas.openxmlformats.org/officeDocument/2006/relationships/hyperlink" Target="https://www.caixa.gov.br/Downloads/sinapi-cadernos-tecnicos/SINAPI-CT-PINTURA-EM-SUPERFICIES-METALICAS.pdf" TargetMode="External"/><Relationship Id="rId8309" Type="http://schemas.openxmlformats.org/officeDocument/2006/relationships/hyperlink" Target="https://www.caixa.gov.br/Downloads/sinapi-cadernos-tecnicos/SINAPI-CT-PINTURA-EM-SUPERFICIES-METALICAS.pdf" TargetMode="External"/><Relationship Id="rId8310" Type="http://schemas.openxmlformats.org/officeDocument/2006/relationships/hyperlink" Target="https://www.caixa.gov.br/Downloads/sinapi-cadernos-tecnicos/SINAPI-CT-PINTURA-EM-SUPERFICIES-METALICAS.pdf" TargetMode="External"/><Relationship Id="rId8311" Type="http://schemas.openxmlformats.org/officeDocument/2006/relationships/hyperlink" Target="https://www.caixa.gov.br/Downloads/sinapi-cadernos-tecnicos/SINAPI-CT-PINTURA-EM-SUPERFICIES-METALICAS.pdf" TargetMode="External"/><Relationship Id="rId8312" Type="http://schemas.openxmlformats.org/officeDocument/2006/relationships/hyperlink" Target="https://www.caixa.gov.br/Downloads/sinapi-cadernos-tecnicos/SINAPI-CT-PINTURA-EM-SUPERFICIES-METALICAS.pdf" TargetMode="External"/><Relationship Id="rId8313" Type="http://schemas.openxmlformats.org/officeDocument/2006/relationships/hyperlink" Target="https://www.caixa.gov.br/Downloads/sinapi-cadernos-tecnicos/SINAPI-CT-PINTURA-EM-SUPERFICIES-METALICAS.pdf" TargetMode="External"/><Relationship Id="rId8314" Type="http://schemas.openxmlformats.org/officeDocument/2006/relationships/hyperlink" Target="https://www.caixa.gov.br/Downloads/sinapi-cadernos-tecnicos/SINAPI-CT-PINTURA-EM-SUPERFICIES-METALICAS.pdf" TargetMode="External"/><Relationship Id="rId8315" Type="http://schemas.openxmlformats.org/officeDocument/2006/relationships/hyperlink" Target="https://www.caixa.gov.br/Downloads/sinapi-cadernos-tecnicos/SINAPI-CT-PINTURA-EM-SUPERFICIES-METALICAS.pdf" TargetMode="External"/><Relationship Id="rId8316" Type="http://schemas.openxmlformats.org/officeDocument/2006/relationships/hyperlink" Target="https://www.caixa.gov.br/Downloads/sinapi-cadernos-tecnicos/SINAPI-CT-PINTURA-EM-SUPERFICIES-METALICAS.pdf" TargetMode="External"/><Relationship Id="rId8317" Type="http://schemas.openxmlformats.org/officeDocument/2006/relationships/hyperlink" Target="https://www.caixa.gov.br/Downloads/sinapi-cadernos-tecnicos/SINAPI-CT-PINTURA-EM-SUPERFICIES-METALICAS.pdf" TargetMode="External"/><Relationship Id="rId8318" Type="http://schemas.openxmlformats.org/officeDocument/2006/relationships/hyperlink" Target="https://www.caixa.gov.br/Downloads/sinapi-cadernos-tecnicos/SINAPI-CT-PINTURA-EM-SUPERFICIES-METALICAS.pdf" TargetMode="External"/><Relationship Id="rId8319" Type="http://schemas.openxmlformats.org/officeDocument/2006/relationships/hyperlink" Target="https://www.caixa.gov.br/Downloads/sinapi-cadernos-tecnicos/SINAPI-CT-PINTURA-EM-SUPERFICIES-METALICAS.pdf" TargetMode="External"/><Relationship Id="rId8320" Type="http://schemas.openxmlformats.org/officeDocument/2006/relationships/hyperlink" Target="https://www.caixa.gov.br/Downloads/sinapi-cadernos-tecnicos/SINAPI-CT-PINTURA-EM-SUPERFICIES-METALICAS.pdf" TargetMode="External"/><Relationship Id="rId8321" Type="http://schemas.openxmlformats.org/officeDocument/2006/relationships/hyperlink" Target="https://www.caixa.gov.br/Downloads/sinapi-cadernos-tecnicos/SINAPI-CT-PINTURA-EM-SUPERFICIES-METALICAS.pdf" TargetMode="External"/><Relationship Id="rId8322" Type="http://schemas.openxmlformats.org/officeDocument/2006/relationships/hyperlink" Target="https://www.caixa.gov.br/Downloads/sinapi-cadernos-tecnicos/SINAPI-CT-PINTURA-EM-SUPERFICIES-METALICAS.pdf" TargetMode="External"/><Relationship Id="rId8323" Type="http://schemas.openxmlformats.org/officeDocument/2006/relationships/hyperlink" Target="https://www.caixa.gov.br/Downloads/sinapi-cadernos-tecnicos/SINAPI-CT-PINTURA-EM-SUPERFICIES-METALICAS.pdf" TargetMode="External"/><Relationship Id="rId8324" Type="http://schemas.openxmlformats.org/officeDocument/2006/relationships/hyperlink" Target="https://www.caixa.gov.br/Downloads/sinapi-cadernos-tecnicos/SINAPI-CT-PINTURA-EM-SUPERFICIES-METALICAS.pdf" TargetMode="External"/><Relationship Id="rId8325" Type="http://schemas.openxmlformats.org/officeDocument/2006/relationships/hyperlink" Target="https://www.caixa.gov.br/Downloads/sinapi-cadernos-tecnicos/SINAPI-CT-PINTURA-EM-SUPERFICIES-METALICAS.pdf" TargetMode="External"/><Relationship Id="rId8326" Type="http://schemas.openxmlformats.org/officeDocument/2006/relationships/hyperlink" Target="https://www.caixa.gov.br/Downloads/sinapi-cadernos-tecnicos/SINAPI-CT-PINTURA-EM-SUPERFICIES-METALICAS.pdf" TargetMode="External"/><Relationship Id="rId8327" Type="http://schemas.openxmlformats.org/officeDocument/2006/relationships/hyperlink" Target="https://www.caixa.gov.br/Downloads/sinapi-cadernos-tecnicos/SINAPI-CT-PINTURA-EM-SUPERFICIES-METALICAS.pdf" TargetMode="External"/><Relationship Id="rId8328" Type="http://schemas.openxmlformats.org/officeDocument/2006/relationships/hyperlink" Target="https://www.caixa.gov.br/Downloads/sinapi-cadernos-tecnicos/SINAPI-CT-PINTURA-EM-SUPERFICIES-METALICAS.pdf" TargetMode="External"/><Relationship Id="rId8329" Type="http://schemas.openxmlformats.org/officeDocument/2006/relationships/hyperlink" Target="https://www.caixa.gov.br/Downloads/sinapi-cadernos-tecnicos/SINAPI-CT-PINTURA-EM-SUPERFICIES-METALICAS.pdf" TargetMode="External"/><Relationship Id="rId8330" Type="http://schemas.openxmlformats.org/officeDocument/2006/relationships/hyperlink" Target="https://www.caixa.gov.br/Downloads/sinapi-cadernos-tecnicos/SINAPI-CT-PINTURA-EM-SUPERFICIES-METALICAS.pdf" TargetMode="External"/><Relationship Id="rId8331" Type="http://schemas.openxmlformats.org/officeDocument/2006/relationships/hyperlink" Target="https://www.caixa.gov.br/Downloads/sinapi-cadernos-tecnicos/SINAPI-CT-PINTURA-EM-SUPERFICIES-METALICAS.pdf" TargetMode="External"/><Relationship Id="rId8332" Type="http://schemas.openxmlformats.org/officeDocument/2006/relationships/hyperlink" Target="https://www.caixa.gov.br/Downloads/sinapi-cadernos-tecnicos/SINAPI-CT-PINTURA-EM-SUPERFICIES-METALICAS.pdf" TargetMode="External"/><Relationship Id="rId8333" Type="http://schemas.openxmlformats.org/officeDocument/2006/relationships/hyperlink" Target="https://www.caixa.gov.br/Downloads/sinapi-cadernos-tecnicos/SINAPI-CT-PINTURA-PARA-PISOS-E-PARA-SINALIZACAO-HORIZONTAL-E-VERTICAL.pdf" TargetMode="External"/><Relationship Id="rId8334" Type="http://schemas.openxmlformats.org/officeDocument/2006/relationships/hyperlink" Target="https://www.caixa.gov.br/Downloads/sinapi-cadernos-tecnicos/SINAPI-CT-PINTURA-PARA-PISOS-E-PARA-SINALIZACAO-HORIZONTAL-E-VERTICAL.pdf" TargetMode="External"/><Relationship Id="rId8335" Type="http://schemas.openxmlformats.org/officeDocument/2006/relationships/hyperlink" Target="https://www.caixa.gov.br/Downloads/sinapi-cadernos-tecnicos/SINAPI-CT-PINTURA-PARA-PISOS-E-PARA-SINALIZACAO-HORIZONTAL-E-VERTICAL.pdf" TargetMode="External"/><Relationship Id="rId8336" Type="http://schemas.openxmlformats.org/officeDocument/2006/relationships/hyperlink" Target="https://www.caixa.gov.br/Downloads/sinapi-cadernos-tecnicos/SINAPI-CT-PINTURA-PARA-PISOS-E-PARA-SINALIZACAO-HORIZONTAL-E-VERTICAL.pdf" TargetMode="External"/><Relationship Id="rId8337" Type="http://schemas.openxmlformats.org/officeDocument/2006/relationships/hyperlink" Target="https://www.caixa.gov.br/Downloads/sinapi-cadernos-tecnicos/SINAPI-CT-PINTURA-PARA-PISOS-E-PARA-SINALIZACAO-HORIZONTAL-E-VERTICAL.pdf" TargetMode="External"/><Relationship Id="rId8338" Type="http://schemas.openxmlformats.org/officeDocument/2006/relationships/hyperlink" Target="https://www.caixa.gov.br/Downloads/sinapi-cadernos-tecnicos/SINAPI-CT-PINTURA-PARA-PISOS-E-PARA-SINALIZACAO-HORIZONTAL-E-VERTICAL.pdf" TargetMode="External"/><Relationship Id="rId8339" Type="http://schemas.openxmlformats.org/officeDocument/2006/relationships/hyperlink" Target="https://www.caixa.gov.br/Downloads/sinapi-cadernos-tecnicos/SINAPI-CT-PINTURA-PARA-PISOS-E-PARA-SINALIZACAO-HORIZONTAL-E-VERTICAL.pdf" TargetMode="External"/><Relationship Id="rId8340" Type="http://schemas.openxmlformats.org/officeDocument/2006/relationships/hyperlink" Target="https://www.caixa.gov.br/Downloads/sinapi-cadernos-tecnicos/SINAPI-CT-PINTURA-PARA-PISOS-E-PARA-SINALIZACAO-HORIZONTAL-E-VERTICAL.pdf" TargetMode="External"/><Relationship Id="rId8341" Type="http://schemas.openxmlformats.org/officeDocument/2006/relationships/hyperlink" Target="https://www.caixa.gov.br/Downloads/sinapi-cadernos-tecnicos/SINAPI-CT-PINTURA-PARA-PISOS-E-PARA-SINALIZACAO-HORIZONTAL-E-VERTICAL.pdf" TargetMode="External"/><Relationship Id="rId8342" Type="http://schemas.openxmlformats.org/officeDocument/2006/relationships/hyperlink" Target="https://www.caixa.gov.br/Downloads/sinapi-cadernos-tecnicos/SINAPI-CT-PINTURA-PARA-PISOS-E-PARA-SINALIZACAO-HORIZONTAL-E-VERTICAL.pdf" TargetMode="External"/><Relationship Id="rId8343" Type="http://schemas.openxmlformats.org/officeDocument/2006/relationships/hyperlink" Target="https://www.caixa.gov.br/Downloads/sinapi-cadernos-tecnicos/SINAPI-CT-PINTURA-PARA-PISOS-E-PARA-SINALIZACAO-HORIZONTAL-E-VERTICAL.pdf" TargetMode="External"/><Relationship Id="rId8344" Type="http://schemas.openxmlformats.org/officeDocument/2006/relationships/hyperlink" Target="https://www.caixa.gov.br/Downloads/sinapi-cadernos-tecnicos/SINAPI-CT-PINTURA-PARA-PISOS-E-PARA-SINALIZACAO-HORIZONTAL-E-VERTICAL.pdf" TargetMode="External"/><Relationship Id="rId8345" Type="http://schemas.openxmlformats.org/officeDocument/2006/relationships/hyperlink" Target="https://www.caixa.gov.br/Downloads/sinapi-cadernos-tecnicos/SINAPI-CT-PINTURA-PARA-PISOS-E-PARA-SINALIZACAO-HORIZONTAL-E-VERTICAL.pdf" TargetMode="External"/><Relationship Id="rId8346" Type="http://schemas.openxmlformats.org/officeDocument/2006/relationships/hyperlink" Target="https://www.caixa.gov.br/Downloads/sinapi-cadernos-tecnicos/SINAPI-CT-PINTURA-PARA-PISOS-E-PARA-SINALIZACAO-HORIZONTAL-E-VERTICAL.pdf" TargetMode="External"/><Relationship Id="rId8347" Type="http://schemas.openxmlformats.org/officeDocument/2006/relationships/hyperlink" Target="https://www.caixa.gov.br/Downloads/sinapi-cadernos-tecnicos/SINAPI-CT-PINTURA-PARA-PISOS-E-PARA-SINALIZACAO-HORIZONTAL-E-VERTICAL.pdf" TargetMode="External"/><Relationship Id="rId8348" Type="http://schemas.openxmlformats.org/officeDocument/2006/relationships/hyperlink" Target="https://www.caixa.gov.br/Downloads/sinapi-cadernos-tecnicos/SINAPI-CT-PINTURA-PARA-PISOS-E-PARA-SINALIZACAO-HORIZONTAL-E-VERTICAL.pdf" TargetMode="External"/><Relationship Id="rId8349" Type="http://schemas.openxmlformats.org/officeDocument/2006/relationships/hyperlink" Target="https://www.caixa.gov.br/Downloads/sinapi-cadernos-tecnicos/SINAPI-CT-PINTURA-PARA-PISOS-E-PARA-SINALIZACAO-HORIZONTAL-E-VERTICAL.pdf" TargetMode="External"/><Relationship Id="rId8350" Type="http://schemas.openxmlformats.org/officeDocument/2006/relationships/hyperlink" Target="https://www.caixa.gov.br/Downloads/sinapi-cadernos-tecnicos/SINAPI-CT-PINTURA-PARA-PISOS-E-PARA-SINALIZACAO-HORIZONTAL-E-VERTICAL.pdf" TargetMode="External"/><Relationship Id="rId8351" Type="http://schemas.openxmlformats.org/officeDocument/2006/relationships/hyperlink" Target="https://www.caixa.gov.br/Downloads/sinapi-cadernos-tecnicos/SINAPI-CT-PINTURA-PARA-PISOS-E-PARA-SINALIZACAO-HORIZONTAL-E-VERTICAL.pdf" TargetMode="External"/><Relationship Id="rId8352" Type="http://schemas.openxmlformats.org/officeDocument/2006/relationships/hyperlink" Target="https://www.caixa.gov.br/Downloads/sinapi-cadernos-tecnicos/SINAPI-CT-PINTURA-PARA-PISOS-E-PARA-SINALIZACAO-HORIZONTAL-E-VERTICAL.pdf" TargetMode="External"/><Relationship Id="rId8353" Type="http://schemas.openxmlformats.org/officeDocument/2006/relationships/hyperlink" Target="https://www.caixa.gov.br/Downloads/sinapi-cadernos-tecnicos/SINAPI-CT-PINTURA-PARA-PISOS-E-PARA-SINALIZACAO-HORIZONTAL-E-VERTICAL.pdf" TargetMode="External"/><Relationship Id="rId8354" Type="http://schemas.openxmlformats.org/officeDocument/2006/relationships/hyperlink" Target="https://www.caixa.gov.br/Downloads/sinapi-cadernos-tecnicos/SINAPI-CT-PINTURA-PARA-PISOS-E-PARA-SINALIZACAO-HORIZONTAL-E-VERTICAL.pdf" TargetMode="External"/><Relationship Id="rId8355" Type="http://schemas.openxmlformats.org/officeDocument/2006/relationships/hyperlink" Target="https://www.caixa.gov.br/Downloads/sinapi-cadernos-tecnicos/SINAPI-CT-PINTURA-PARA-PISOS-E-PARA-SINALIZACAO-HORIZONTAL-E-VERTICAL.pdf" TargetMode="External"/><Relationship Id="rId8356" Type="http://schemas.openxmlformats.org/officeDocument/2006/relationships/hyperlink" Target="https://www.caixa.gov.br/Downloads/sinapi-cadernos-tecnicos/SINAPI-CT-PINTURA-PARA-PISOS-E-PARA-SINALIZACAO-HORIZONTAL-E-VERTICAL.pdf" TargetMode="External"/><Relationship Id="rId8357" Type="http://schemas.openxmlformats.org/officeDocument/2006/relationships/hyperlink" Target="https://www.caixa.gov.br/Downloads/sinapi-cadernos-tecnicos/SINAPI-CT-PINTURA-PARA-PISOS-E-PARA-SINALIZACAO-HORIZONTAL-E-VERTICAL.pdf" TargetMode="External"/><Relationship Id="rId8358" Type="http://schemas.openxmlformats.org/officeDocument/2006/relationships/hyperlink" Target="https://www.caixa.gov.br/Downloads/sinapi-cadernos-tecnicos/SINAPI-CT-PINTURA-PARA-PISOS-E-PARA-SINALIZACAO-HORIZONTAL-E-VERTICAL.pdf" TargetMode="External"/><Relationship Id="rId8359" Type="http://schemas.openxmlformats.org/officeDocument/2006/relationships/hyperlink" Target="https://www.caixa.gov.br/Downloads/sinapi-cadernos-tecnicos/SINAPI-CT-PINTURA-PARA-PISOS-E-PARA-SINALIZACAO-HORIZONTAL-E-VERTICAL.pdf" TargetMode="External"/><Relationship Id="rId8360" Type="http://schemas.openxmlformats.org/officeDocument/2006/relationships/hyperlink" Target="https://www.caixa.gov.br/Downloads/sinapi-cadernos-tecnicos/SINAPI-CT-PINTURA-PARA-PISOS-E-PARA-SINALIZACAO-HORIZONTAL-E-VERTICAL.pdf" TargetMode="External"/><Relationship Id="rId8361" Type="http://schemas.openxmlformats.org/officeDocument/2006/relationships/hyperlink" Target="https://www.caixa.gov.br/Downloads/sinapi-cadernos-tecnicos/SINAPI-CT-PINTURA-PARA-PISOS-E-PARA-SINALIZACAO-HORIZONTAL-E-VERTICAL.pdf" TargetMode="External"/><Relationship Id="rId8362" Type="http://schemas.openxmlformats.org/officeDocument/2006/relationships/hyperlink" Target="https://www.caixa.gov.br/Downloads/sinapi-cadernos-tecnicos/SINAPI-CT-PINTURA-PARA-PISOS-E-PARA-SINALIZACAO-HORIZONTAL-E-VERTICAL.pdf" TargetMode="External"/><Relationship Id="rId8363" Type="http://schemas.openxmlformats.org/officeDocument/2006/relationships/hyperlink" Target="https://www.caixa.gov.br/Downloads/sinapi-cadernos-tecnicos/SINAPI-CT-PINTURA-PARA-PISOS-E-PARA-SINALIZACAO-HORIZONTAL-E-VERTICAL.pdf" TargetMode="External"/><Relationship Id="rId8364" Type="http://schemas.openxmlformats.org/officeDocument/2006/relationships/hyperlink" Target="https://www.caixa.gov.br/Downloads/sinapi-cadernos-tecnicos/SINAPI-CT-PINTURA-PARA-PISOS-E-PARA-SINALIZACAO-HORIZONTAL-E-VERTICAL.pdf" TargetMode="External"/><Relationship Id="rId8365" Type="http://schemas.openxmlformats.org/officeDocument/2006/relationships/hyperlink" Target="https://www.caixa.gov.br/Downloads/sinapi-cadernos-tecnicos/SINAPI-CT-PINTURA-PARA-PISOS-E-PARA-SINALIZACAO-HORIZONTAL-E-VERTICAL.pdf" TargetMode="External"/><Relationship Id="rId8366" Type="http://schemas.openxmlformats.org/officeDocument/2006/relationships/hyperlink" Target="https://www.caixa.gov.br/Downloads/sinapi-cadernos-tecnicos/SINAPI-CT-PISOS.pdf" TargetMode="External"/><Relationship Id="rId8367" Type="http://schemas.openxmlformats.org/officeDocument/2006/relationships/hyperlink" Target="https://www.caixa.gov.br/Downloads/sinapi-cadernos-tecnicos/SINAPI-CT-PISOS.pdf" TargetMode="External"/><Relationship Id="rId8368" Type="http://schemas.openxmlformats.org/officeDocument/2006/relationships/hyperlink" Target="https://www.caixa.gov.br/Downloads/sinapi-cadernos-tecnicos/SINAPI-CT-PISOS.pdf" TargetMode="External"/><Relationship Id="rId8369" Type="http://schemas.openxmlformats.org/officeDocument/2006/relationships/hyperlink" Target="https://www.caixa.gov.br/Downloads/sinapi-cadernos-tecnicos/SINAPI-CT-PISOS.pdf" TargetMode="External"/><Relationship Id="rId8370" Type="http://schemas.openxmlformats.org/officeDocument/2006/relationships/hyperlink" Target="https://www.caixa.gov.br/Downloads/sinapi-cadernos-tecnicos/SINAPI-CT-PISOS.pdf" TargetMode="External"/><Relationship Id="rId8371" Type="http://schemas.openxmlformats.org/officeDocument/2006/relationships/hyperlink" Target="https://www.caixa.gov.br/Downloads/sinapi-cadernos-tecnicos/SINAPI-CT-PISOS.pdf" TargetMode="External"/><Relationship Id="rId8372" Type="http://schemas.openxmlformats.org/officeDocument/2006/relationships/hyperlink" Target="https://www.caixa.gov.br/Downloads/sinapi-cadernos-tecnicos/SINAPI-CT-PISOS.pdf" TargetMode="External"/><Relationship Id="rId8373" Type="http://schemas.openxmlformats.org/officeDocument/2006/relationships/hyperlink" Target="https://www.caixa.gov.br/Downloads/sinapi-cadernos-tecnicos/SINAPI-CT-PISOS.pdf" TargetMode="External"/><Relationship Id="rId8374" Type="http://schemas.openxmlformats.org/officeDocument/2006/relationships/hyperlink" Target="https://www.caixa.gov.br/Downloads/sinapi-cadernos-tecnicos/SINAPI-CT-PISOS.pdf" TargetMode="External"/><Relationship Id="rId8375" Type="http://schemas.openxmlformats.org/officeDocument/2006/relationships/hyperlink" Target="https://www.caixa.gov.br/Downloads/sinapi-cadernos-tecnicos/SINAPI-CT-PISOS.pdf" TargetMode="External"/><Relationship Id="rId8376" Type="http://schemas.openxmlformats.org/officeDocument/2006/relationships/hyperlink" Target="https://www.caixa.gov.br/Downloads/sinapi-cadernos-tecnicos/SINAPI-CT-PISOS.pdf" TargetMode="External"/><Relationship Id="rId8377" Type="http://schemas.openxmlformats.org/officeDocument/2006/relationships/hyperlink" Target="https://www.caixa.gov.br/Downloads/sinapi-cadernos-tecnicos/SINAPI-CT-PISOS.pdf" TargetMode="External"/><Relationship Id="rId8378" Type="http://schemas.openxmlformats.org/officeDocument/2006/relationships/hyperlink" Target="https://www.caixa.gov.br/Downloads/sinapi-cadernos-tecnicos/SINAPI-CT-PISOS.pdf" TargetMode="External"/><Relationship Id="rId8379" Type="http://schemas.openxmlformats.org/officeDocument/2006/relationships/hyperlink" Target="https://www.caixa.gov.br/Downloads/sinapi-cadernos-tecnicos/SINAPI-CT-PISOS.pdf" TargetMode="External"/><Relationship Id="rId8380" Type="http://schemas.openxmlformats.org/officeDocument/2006/relationships/hyperlink" Target="https://www.caixa.gov.br/Downloads/sinapi-cadernos-tecnicos/SINAPI-CT-PISOS.pdf" TargetMode="External"/><Relationship Id="rId8381" Type="http://schemas.openxmlformats.org/officeDocument/2006/relationships/hyperlink" Target="https://www.caixa.gov.br/Downloads/sinapi-cadernos-tecnicos/SINAPI-CT-PISOS.pdf" TargetMode="External"/><Relationship Id="rId8382" Type="http://schemas.openxmlformats.org/officeDocument/2006/relationships/hyperlink" Target="https://www.caixa.gov.br/Downloads/sinapi-cadernos-tecnicos/SINAPI-CT-PISOS.pdf" TargetMode="External"/><Relationship Id="rId8383" Type="http://schemas.openxmlformats.org/officeDocument/2006/relationships/hyperlink" Target="https://www.caixa.gov.br/Downloads/sinapi-cadernos-tecnicos/SINAPI-CT-PISOS.pdf" TargetMode="External"/><Relationship Id="rId8384" Type="http://schemas.openxmlformats.org/officeDocument/2006/relationships/hyperlink" Target="https://www.caixa.gov.br/Downloads/sinapi-cadernos-tecnicos/SINAPI-CT-PISOS.pdf" TargetMode="External"/><Relationship Id="rId8385" Type="http://schemas.openxmlformats.org/officeDocument/2006/relationships/hyperlink" Target="https://www.caixa.gov.br/Downloads/sinapi-cadernos-tecnicos/SINAPI-CT-PISOS.pdf" TargetMode="External"/><Relationship Id="rId8386" Type="http://schemas.openxmlformats.org/officeDocument/2006/relationships/hyperlink" Target="https://www.caixa.gov.br/Downloads/sinapi-cadernos-tecnicos/SINAPI-CT-PISOS.pdf" TargetMode="External"/><Relationship Id="rId8387" Type="http://schemas.openxmlformats.org/officeDocument/2006/relationships/hyperlink" Target="https://www.caixa.gov.br/Downloads/sinapi-cadernos-tecnicos/SINAPI-CT-PISOS.pdf" TargetMode="External"/><Relationship Id="rId8388" Type="http://schemas.openxmlformats.org/officeDocument/2006/relationships/hyperlink" Target="https://www.caixa.gov.br/Downloads/sinapi-cadernos-tecnicos/SINAPI-CT-PISOS.pdf" TargetMode="External"/><Relationship Id="rId8389" Type="http://schemas.openxmlformats.org/officeDocument/2006/relationships/hyperlink" Target="https://www.caixa.gov.br/Downloads/sinapi-cadernos-tecnicos/SINAPI-CT-PISOS.pdf" TargetMode="External"/><Relationship Id="rId8390" Type="http://schemas.openxmlformats.org/officeDocument/2006/relationships/hyperlink" Target="https://www.caixa.gov.br/Downloads/sinapi-cadernos-tecnicos/SINAPI-CT-PISOS.pdf" TargetMode="External"/><Relationship Id="rId8391" Type="http://schemas.openxmlformats.org/officeDocument/2006/relationships/hyperlink" Target="https://www.caixa.gov.br/Downloads/sinapi-cadernos-tecnicos/SINAPI-CT-PISOS.pdf" TargetMode="External"/><Relationship Id="rId8392" Type="http://schemas.openxmlformats.org/officeDocument/2006/relationships/hyperlink" Target="https://www.caixa.gov.br/Downloads/sinapi-cadernos-tecnicos/SINAPI-CT-PISOS.pdf" TargetMode="External"/><Relationship Id="rId8393" Type="http://schemas.openxmlformats.org/officeDocument/2006/relationships/hyperlink" Target="https://www.caixa.gov.br/Downloads/sinapi-cadernos-tecnicos/SINAPI-CT-PISOS.pdf" TargetMode="External"/><Relationship Id="rId8394" Type="http://schemas.openxmlformats.org/officeDocument/2006/relationships/hyperlink" Target="https://www.caixa.gov.br/Downloads/sinapi-cadernos-tecnicos/SINAPI-CT-PISOS.pdf" TargetMode="External"/><Relationship Id="rId8395" Type="http://schemas.openxmlformats.org/officeDocument/2006/relationships/hyperlink" Target="https://www.caixa.gov.br/Downloads/sinapi-cadernos-tecnicos/SINAPI-CT-PISOS.pdf" TargetMode="External"/><Relationship Id="rId8396" Type="http://schemas.openxmlformats.org/officeDocument/2006/relationships/hyperlink" Target="https://www.caixa.gov.br/Downloads/sinapi-cadernos-tecnicos/SINAPI-CT-PISOS.pdf" TargetMode="External"/><Relationship Id="rId8397" Type="http://schemas.openxmlformats.org/officeDocument/2006/relationships/hyperlink" Target="https://www.caixa.gov.br/Downloads/sinapi-cadernos-tecnicos/SINAPI-CT-PISOS.pdf" TargetMode="External"/><Relationship Id="rId8398" Type="http://schemas.openxmlformats.org/officeDocument/2006/relationships/hyperlink" Target="https://www.caixa.gov.br/Downloads/sinapi-cadernos-tecnicos/SINAPI-CT-PISOS.pdf" TargetMode="External"/><Relationship Id="rId8399" Type="http://schemas.openxmlformats.org/officeDocument/2006/relationships/hyperlink" Target="https://www.caixa.gov.br/Downloads/sinapi-cadernos-tecnicos/SINAPI-CT-PISOS.pdf" TargetMode="External"/><Relationship Id="rId8400" Type="http://schemas.openxmlformats.org/officeDocument/2006/relationships/hyperlink" Target="https://www.caixa.gov.br/Downloads/sinapi-cadernos-tecnicos/SINAPI-CT-PISOS.pdf" TargetMode="External"/><Relationship Id="rId8401" Type="http://schemas.openxmlformats.org/officeDocument/2006/relationships/hyperlink" Target="https://www.caixa.gov.br/Downloads/sinapi-cadernos-tecnicos/SINAPI-CT-PISOS.pdf" TargetMode="External"/><Relationship Id="rId8402" Type="http://schemas.openxmlformats.org/officeDocument/2006/relationships/hyperlink" Target="https://www.caixa.gov.br/Downloads/sinapi-cadernos-tecnicos/SINAPI-CT-PISOS.pdf" TargetMode="External"/><Relationship Id="rId8403" Type="http://schemas.openxmlformats.org/officeDocument/2006/relationships/hyperlink" Target="https://www.caixa.gov.br/Downloads/sinapi-cadernos-tecnicos/SINAPI-CT-PISOS.pdf" TargetMode="External"/><Relationship Id="rId8404" Type="http://schemas.openxmlformats.org/officeDocument/2006/relationships/hyperlink" Target="https://www.caixa.gov.br/Downloads/sinapi-cadernos-tecnicos/SINAPI-CT-PISOS.pdf" TargetMode="External"/><Relationship Id="rId8405" Type="http://schemas.openxmlformats.org/officeDocument/2006/relationships/hyperlink" Target="https://www.caixa.gov.br/Downloads/sinapi-cadernos-tecnicos/SINAPI-CT-PISOS.pdf" TargetMode="External"/><Relationship Id="rId8406" Type="http://schemas.openxmlformats.org/officeDocument/2006/relationships/hyperlink" Target="https://www.caixa.gov.br/Downloads/sinapi-cadernos-tecnicos/SINAPI-CT-PISOS.pdf" TargetMode="External"/><Relationship Id="rId8407" Type="http://schemas.openxmlformats.org/officeDocument/2006/relationships/hyperlink" Target="https://www.caixa.gov.br/Downloads/sinapi-cadernos-tecnicos/SINAPI-CT-PISOS.pdf" TargetMode="External"/><Relationship Id="rId8408" Type="http://schemas.openxmlformats.org/officeDocument/2006/relationships/hyperlink" Target="https://www.caixa.gov.br/Downloads/sinapi-cadernos-tecnicos/SINAPI-CT-PISOS.pdf" TargetMode="External"/><Relationship Id="rId8409" Type="http://schemas.openxmlformats.org/officeDocument/2006/relationships/hyperlink" Target="https://www.caixa.gov.br/Downloads/sinapi-cadernos-tecnicos/SINAPI-CT-PISOS.pdf" TargetMode="External"/><Relationship Id="rId8410" Type="http://schemas.openxmlformats.org/officeDocument/2006/relationships/hyperlink" Target="https://www.caixa.gov.br/Downloads/sinapi-cadernos-tecnicos/SINAPI-CT-PISOS.pdf" TargetMode="External"/><Relationship Id="rId8411" Type="http://schemas.openxmlformats.org/officeDocument/2006/relationships/hyperlink" Target="https://www.caixa.gov.br/Downloads/sinapi-cadernos-tecnicos/SINAPI-CT-PISOS.pdf" TargetMode="External"/><Relationship Id="rId8412" Type="http://schemas.openxmlformats.org/officeDocument/2006/relationships/hyperlink" Target="https://www.caixa.gov.br/Downloads/sinapi-cadernos-tecnicos/SINAPI-CT-PISOS.pdf" TargetMode="External"/><Relationship Id="rId8413" Type="http://schemas.openxmlformats.org/officeDocument/2006/relationships/hyperlink" Target="https://www.caixa.gov.br/Downloads/sinapi-cadernos-tecnicos/SINAPI-CT-PISOS.pdf" TargetMode="External"/><Relationship Id="rId8414" Type="http://schemas.openxmlformats.org/officeDocument/2006/relationships/hyperlink" Target="https://www.caixa.gov.br/Downloads/sinapi-cadernos-tecnicos/SINAPI-CT-PISOS.pdf" TargetMode="External"/><Relationship Id="rId8415" Type="http://schemas.openxmlformats.org/officeDocument/2006/relationships/hyperlink" Target="https://www.caixa.gov.br/Downloads/sinapi-cadernos-tecnicos/SINAPI-CT-PISOS.pdf" TargetMode="External"/><Relationship Id="rId8416" Type="http://schemas.openxmlformats.org/officeDocument/2006/relationships/hyperlink" Target="https://www.caixa.gov.br/Downloads/sinapi-cadernos-tecnicos/SINAPI-CT-PISOS.pdf" TargetMode="External"/><Relationship Id="rId8417" Type="http://schemas.openxmlformats.org/officeDocument/2006/relationships/hyperlink" Target="https://www.caixa.gov.br/Downloads/sinapi-cadernos-tecnicos/SINAPI-CT-PISOS.pdf" TargetMode="External"/><Relationship Id="rId8418" Type="http://schemas.openxmlformats.org/officeDocument/2006/relationships/hyperlink" Target="https://www.caixa.gov.br/Downloads/sinapi-cadernos-tecnicos/SINAPI-CT-PISOS.pdf" TargetMode="External"/><Relationship Id="rId8419" Type="http://schemas.openxmlformats.org/officeDocument/2006/relationships/hyperlink" Target="https://www.caixa.gov.br/Downloads/sinapi-cadernos-tecnicos/SINAPI-CT-PISOS.pdf" TargetMode="External"/><Relationship Id="rId8420" Type="http://schemas.openxmlformats.org/officeDocument/2006/relationships/hyperlink" Target="https://www.caixa.gov.br/Downloads/sinapi-cadernos-tecnicos/SINAPI-CT-PISOS.pdf" TargetMode="External"/><Relationship Id="rId8421" Type="http://schemas.openxmlformats.org/officeDocument/2006/relationships/hyperlink" Target="https://www.caixa.gov.br/Downloads/sinapi-cadernos-tecnicos/SINAPI-CT-PISOS.pdf" TargetMode="External"/><Relationship Id="rId8422" Type="http://schemas.openxmlformats.org/officeDocument/2006/relationships/hyperlink" Target="https://www.caixa.gov.br/Downloads/sinapi-cadernos-tecnicos/SINAPI-CT-POSTES-DE-CONCRETO-E-METALICOS.pdf" TargetMode="External"/><Relationship Id="rId8423" Type="http://schemas.openxmlformats.org/officeDocument/2006/relationships/hyperlink" Target="https://www.caixa.gov.br/Downloads/sinapi-cadernos-tecnicos/SINAPI-CT-POSTES-DE-CONCRETO-E-METALICOS.pdf" TargetMode="External"/><Relationship Id="rId8424" Type="http://schemas.openxmlformats.org/officeDocument/2006/relationships/hyperlink" Target="https://www.caixa.gov.br/Downloads/sinapi-cadernos-tecnicos/SINAPI-CT-POSTES-DE-CONCRETO-E-METALICOS.pdf" TargetMode="External"/><Relationship Id="rId8425" Type="http://schemas.openxmlformats.org/officeDocument/2006/relationships/hyperlink" Target="https://www.caixa.gov.br/Downloads/sinapi-cadernos-tecnicos/SINAPI-CT-POSTES-DE-CONCRETO-E-METALICOS.pdf" TargetMode="External"/><Relationship Id="rId8426" Type="http://schemas.openxmlformats.org/officeDocument/2006/relationships/hyperlink" Target="https://www.caixa.gov.br/Downloads/sinapi-cadernos-tecnicos/SINAPI-CT-POSTES-DE-CONCRETO-E-METALICOS.pdf" TargetMode="External"/><Relationship Id="rId8427" Type="http://schemas.openxmlformats.org/officeDocument/2006/relationships/hyperlink" Target="https://www.caixa.gov.br/Downloads/sinapi-cadernos-tecnicos/SINAPI-CT-POSTES-DE-CONCRETO-E-METALICOS.pdf" TargetMode="External"/><Relationship Id="rId8428" Type="http://schemas.openxmlformats.org/officeDocument/2006/relationships/hyperlink" Target="https://www.caixa.gov.br/Downloads/sinapi-cadernos-tecnicos/SINAPI-CT-POSTES-DE-CONCRETO-E-METALICOS.pdf" TargetMode="External"/><Relationship Id="rId8429" Type="http://schemas.openxmlformats.org/officeDocument/2006/relationships/hyperlink" Target="https://www.caixa.gov.br/Downloads/sinapi-cadernos-tecnicos/SINAPI-CT-POSTES-DE-CONCRETO-E-METALICOS.pdf" TargetMode="External"/><Relationship Id="rId8430" Type="http://schemas.openxmlformats.org/officeDocument/2006/relationships/hyperlink" Target="https://www.caixa.gov.br/Downloads/sinapi-cadernos-tecnicos/SINAPI-CT-POSTES-DE-CONCRETO-E-METALICOS.pdf" TargetMode="External"/><Relationship Id="rId8431" Type="http://schemas.openxmlformats.org/officeDocument/2006/relationships/hyperlink" Target="https://www.caixa.gov.br/Downloads/sinapi-cadernos-tecnicos/SINAPI-CT-POSTES-DE-CONCRETO-E-METALICOS.pdf" TargetMode="External"/><Relationship Id="rId8432" Type="http://schemas.openxmlformats.org/officeDocument/2006/relationships/hyperlink" Target="https://www.caixa.gov.br/Downloads/sinapi-cadernos-tecnicos/SINAPI-CT-POSTES-DE-CONCRETO-E-METALICOS.pdf" TargetMode="External"/><Relationship Id="rId8433" Type="http://schemas.openxmlformats.org/officeDocument/2006/relationships/hyperlink" Target="https://www.caixa.gov.br/Downloads/sinapi-cadernos-tecnicos/SINAPI-CT-POSTES-DE-CONCRETO-E-METALICOS.pdf" TargetMode="External"/><Relationship Id="rId8434" Type="http://schemas.openxmlformats.org/officeDocument/2006/relationships/hyperlink" Target="https://www.caixa.gov.br/Downloads/sinapi-cadernos-tecnicos/SINAPI-CT-POSTES-DE-CONCRETO-E-METALICOS.pdf" TargetMode="External"/><Relationship Id="rId8435" Type="http://schemas.openxmlformats.org/officeDocument/2006/relationships/hyperlink" Target="https://www.caixa.gov.br/Downloads/sinapi-cadernos-tecnicos/SINAPI-CT-POSTES-DE-CONCRETO-E-METALICOS.pdf" TargetMode="External"/><Relationship Id="rId8436" Type="http://schemas.openxmlformats.org/officeDocument/2006/relationships/hyperlink" Target="https://www.caixa.gov.br/Downloads/sinapi-cadernos-tecnicos/SINAPI-CT-POSTES-DE-CONCRETO-E-METALICOS.pdf" TargetMode="External"/><Relationship Id="rId8437" Type="http://schemas.openxmlformats.org/officeDocument/2006/relationships/hyperlink" Target="https://www.caixa.gov.br/Downloads/sinapi-cadernos-tecnicos/SINAPI-CT-POSTES-DE-CONCRETO-E-METALICOS.pdf" TargetMode="External"/><Relationship Id="rId8438" Type="http://schemas.openxmlformats.org/officeDocument/2006/relationships/hyperlink" Target="https://www.caixa.gov.br/Downloads/sinapi-cadernos-tecnicos/SINAPI-CT-POSTES-DE-CONCRETO-E-METALICOS.pdf" TargetMode="External"/><Relationship Id="rId8439" Type="http://schemas.openxmlformats.org/officeDocument/2006/relationships/hyperlink" Target="https://www.caixa.gov.br/Downloads/sinapi-cadernos-tecnicos/SINAPI-CT-POSTES-DE-CONCRETO-E-METALICOS.pdf" TargetMode="External"/><Relationship Id="rId8440" Type="http://schemas.openxmlformats.org/officeDocument/2006/relationships/hyperlink" Target="https://www.caixa.gov.br/Downloads/sinapi-cadernos-tecnicos/SINAPI-CT-POSTES-DE-CONCRETO-E-METALICOS.pdf" TargetMode="External"/><Relationship Id="rId8441" Type="http://schemas.openxmlformats.org/officeDocument/2006/relationships/hyperlink" Target="https://www.caixa.gov.br/Downloads/sinapi-cadernos-tecnicos/SINAPI-CT-POSTES-DE-CONCRETO-E-METALICOS.pdf" TargetMode="External"/><Relationship Id="rId8442" Type="http://schemas.openxmlformats.org/officeDocument/2006/relationships/hyperlink" Target="https://www.caixa.gov.br/Downloads/sinapi-cadernos-tecnicos/SINAPI-CT-POSTES-DE-CONCRETO-E-METALICOS.pdf" TargetMode="External"/><Relationship Id="rId8443" Type="http://schemas.openxmlformats.org/officeDocument/2006/relationships/hyperlink" Target="https://www.caixa.gov.br/Downloads/sinapi-cadernos-tecnicos/SINAPI-CT-POSTES-DE-CONCRETO-E-METALICOS.pdf" TargetMode="External"/><Relationship Id="rId8444" Type="http://schemas.openxmlformats.org/officeDocument/2006/relationships/hyperlink" Target="https://www.caixa.gov.br/Downloads/sinapi-cadernos-tecnicos/SINAPI-CT-POSTES-DE-CONCRETO-E-METALICOS.pdf" TargetMode="External"/><Relationship Id="rId8445" Type="http://schemas.openxmlformats.org/officeDocument/2006/relationships/hyperlink" Target="https://www.caixa.gov.br/Downloads/sinapi-cadernos-tecnicos/SINAPI-CT-POSTES-DE-CONCRETO-E-METALICOS.pdf" TargetMode="External"/><Relationship Id="rId8446" Type="http://schemas.openxmlformats.org/officeDocument/2006/relationships/hyperlink" Target="https://www.caixa.gov.br/Downloads/sinapi-cadernos-tecnicos/SINAPI-CT-POSTES-DE-CONCRETO-E-METALICOS.pdf" TargetMode="External"/><Relationship Id="rId8447" Type="http://schemas.openxmlformats.org/officeDocument/2006/relationships/hyperlink" Target="https://www.caixa.gov.br/Downloads/sinapi-cadernos-tecnicos/SINAPI-CT-POSTES-DE-CONCRETO-E-METALICOS.pdf" TargetMode="External"/><Relationship Id="rId8448" Type="http://schemas.openxmlformats.org/officeDocument/2006/relationships/hyperlink" Target="https://www.caixa.gov.br/Downloads/sinapi-cadernos-tecnicos/SINAPI-CT-POSTES-DE-CONCRETO-E-METALICOS.pdf" TargetMode="External"/><Relationship Id="rId8449" Type="http://schemas.openxmlformats.org/officeDocument/2006/relationships/hyperlink" Target="https://www.caixa.gov.br/Downloads/sinapi-cadernos-tecnicos/SINAPI-CT-POSTES-DE-CONCRETO-E-METALICOS.pdf" TargetMode="External"/><Relationship Id="rId8450" Type="http://schemas.openxmlformats.org/officeDocument/2006/relationships/hyperlink" Target="https://www.caixa.gov.br/Downloads/sinapi-cadernos-tecnicos/SINAPI-CT-POSTES-DE-CONCRETO-E-METALICOS.pdf" TargetMode="External"/><Relationship Id="rId8451" Type="http://schemas.openxmlformats.org/officeDocument/2006/relationships/hyperlink" Target="https://www.caixa.gov.br/Downloads/sinapi-cadernos-tecnicos/SINAPI-CT-POSTES-DE-CONCRETO-E-METALICOS.pdf" TargetMode="External"/><Relationship Id="rId8452" Type="http://schemas.openxmlformats.org/officeDocument/2006/relationships/hyperlink" Target="https://www.caixa.gov.br/Downloads/sinapi-cadernos-tecnicos/SINAPI-CT-POSTES-DE-CONCRETO-E-METALICOS.pdf" TargetMode="External"/><Relationship Id="rId8453" Type="http://schemas.openxmlformats.org/officeDocument/2006/relationships/hyperlink" Target="https://www.caixa.gov.br/Downloads/sinapi-cadernos-tecnicos/SINAPI-CT-POSTES-DE-CONCRETO-E-METALICOS.pdf" TargetMode="External"/><Relationship Id="rId8454" Type="http://schemas.openxmlformats.org/officeDocument/2006/relationships/hyperlink" Target="https://www.caixa.gov.br/Downloads/sinapi-cadernos-tecnicos/SINAPI-CT-POSTES-DE-CONCRETO-E-METALICOS.pdf" TargetMode="External"/><Relationship Id="rId8455" Type="http://schemas.openxmlformats.org/officeDocument/2006/relationships/hyperlink" Target="https://www.caixa.gov.br/Downloads/sinapi-cadernos-tecnicos/SINAPI-CT-POSTES-DE-CONCRETO-E-METALICOS.pdf" TargetMode="External"/><Relationship Id="rId8456" Type="http://schemas.openxmlformats.org/officeDocument/2006/relationships/hyperlink" Target="https://www.caixa.gov.br/Downloads/sinapi-cadernos-tecnicos/SINAPI-CT-POSTES-DE-CONCRETO-E-METALICOS.pdf" TargetMode="External"/><Relationship Id="rId8457" Type="http://schemas.openxmlformats.org/officeDocument/2006/relationships/hyperlink" Target="https://www.caixa.gov.br/Downloads/sinapi-cadernos-tecnicos/SINAPI-CT-POSTES-DE-CONCRETO-E-METALICOS.pdf" TargetMode="External"/><Relationship Id="rId8458" Type="http://schemas.openxmlformats.org/officeDocument/2006/relationships/hyperlink" Target="https://www.caixa.gov.br/Downloads/sinapi-cadernos-tecnicos/SINAPI-CT-POSTES-DE-CONCRETO-E-METALICOS.pdf" TargetMode="External"/><Relationship Id="rId8459" Type="http://schemas.openxmlformats.org/officeDocument/2006/relationships/hyperlink" Target="https://www.caixa.gov.br/Downloads/sinapi-cadernos-tecnicos/SINAPI-CT-POSTES-DE-CONCRETO-E-METALICOS.pdf" TargetMode="External"/><Relationship Id="rId8460" Type="http://schemas.openxmlformats.org/officeDocument/2006/relationships/hyperlink" Target="https://www.caixa.gov.br/Downloads/sinapi-cadernos-tecnicos/SINAPI-CT-POSTES-DE-CONCRETO-E-METALICOS.pdf" TargetMode="External"/><Relationship Id="rId8461" Type="http://schemas.openxmlformats.org/officeDocument/2006/relationships/hyperlink" Target="https://www.caixa.gov.br/Downloads/sinapi-cadernos-tecnicos/SINAPI-CT-POSTES-DE-CONCRETO-E-METALICOS.pdf" TargetMode="External"/><Relationship Id="rId8462" Type="http://schemas.openxmlformats.org/officeDocument/2006/relationships/hyperlink" Target="https://www.caixa.gov.br/Downloads/sinapi-cadernos-tecnicos/SINAPI-CT-POSTES-DE-CONCRETO-E-METALICOS.pdf" TargetMode="External"/><Relationship Id="rId8463" Type="http://schemas.openxmlformats.org/officeDocument/2006/relationships/hyperlink" Target="https://www.caixa.gov.br/Downloads/sinapi-cadernos-tecnicos/SINAPI-CT-POSTES-DE-CONCRETO-E-METALICOS.pdf" TargetMode="External"/><Relationship Id="rId8464" Type="http://schemas.openxmlformats.org/officeDocument/2006/relationships/hyperlink" Target="https://www.caixa.gov.br/Downloads/sinapi-cadernos-tecnicos/SINAPI-CT-POSTES-DE-CONCRETO-E-METALICOS.pdf" TargetMode="External"/><Relationship Id="rId8465" Type="http://schemas.openxmlformats.org/officeDocument/2006/relationships/hyperlink" Target="https://www.caixa.gov.br/Downloads/sinapi-cadernos-tecnicos/SINAPI-CT-POSTES-DE-CONCRETO-E-METALICOS.pdf" TargetMode="External"/><Relationship Id="rId8466" Type="http://schemas.openxmlformats.org/officeDocument/2006/relationships/hyperlink" Target="https://www.caixa.gov.br/Downloads/sinapi-cadernos-tecnicos/SINAPI-CT-POSTES-DE-CONCRETO-E-METALICOS.pdf" TargetMode="External"/><Relationship Id="rId8467" Type="http://schemas.openxmlformats.org/officeDocument/2006/relationships/hyperlink" Target="https://www.caixa.gov.br/Downloads/sinapi-cadernos-tecnicos/SINAPI-CT-POSTES-DE-CONCRETO-E-METALICOS.pdf" TargetMode="External"/><Relationship Id="rId8468" Type="http://schemas.openxmlformats.org/officeDocument/2006/relationships/hyperlink" Target="https://www.caixa.gov.br/Downloads/sinapi-cadernos-tecnicos/SINAPI-CT-POSTES-DE-CONCRETO-E-METALICOS.pdf" TargetMode="External"/><Relationship Id="rId8469" Type="http://schemas.openxmlformats.org/officeDocument/2006/relationships/hyperlink" Target="https://www.caixa.gov.br/Downloads/sinapi-cadernos-tecnicos/SINAPI-CT-POSTES-DE-CONCRETO-E-METALICOS.pdf" TargetMode="External"/><Relationship Id="rId8470" Type="http://schemas.openxmlformats.org/officeDocument/2006/relationships/hyperlink" Target="https://www.caixa.gov.br/Downloads/sinapi-cadernos-tecnicos/SINAPI-CT-POSTES-DE-CONCRETO-E-METALICOS.pdf" TargetMode="External"/><Relationship Id="rId8471" Type="http://schemas.openxmlformats.org/officeDocument/2006/relationships/hyperlink" Target="https://www.caixa.gov.br/Downloads/sinapi-cadernos-tecnicos/SINAPI-CT-POSTES-DE-CONCRETO-E-METALICOS.pdf" TargetMode="External"/><Relationship Id="rId8472" Type="http://schemas.openxmlformats.org/officeDocument/2006/relationships/hyperlink" Target="https://www.caixa.gov.br/Downloads/sinapi-cadernos-tecnicos/SINAPI-CT-POSTES-DE-CONCRETO-E-METALICOS.pdf" TargetMode="External"/><Relationship Id="rId8473" Type="http://schemas.openxmlformats.org/officeDocument/2006/relationships/hyperlink" Target="https://www.caixa.gov.br/Downloads/sinapi-cadernos-tecnicos/SINAPI-CT-POSTES-DE-CONCRETO-E-METALICOS.pdf" TargetMode="External"/><Relationship Id="rId8474" Type="http://schemas.openxmlformats.org/officeDocument/2006/relationships/hyperlink" Target="https://www.caixa.gov.br/Downloads/sinapi-cadernos-tecnicos/SINAPI-CT-POSTES-DE-CONCRETO-E-METALICOS.pdf" TargetMode="External"/><Relationship Id="rId8475" Type="http://schemas.openxmlformats.org/officeDocument/2006/relationships/hyperlink" Target="https://www.caixa.gov.br/Downloads/sinapi-cadernos-tecnicos/SINAPI-CT-POSTES-DE-CONCRETO-E-METALICOS.pdf" TargetMode="External"/><Relationship Id="rId8476" Type="http://schemas.openxmlformats.org/officeDocument/2006/relationships/hyperlink" Target="https://www.caixa.gov.br/Downloads/sinapi-cadernos-tecnicos/SINAPI-CT-POSTES-DE-CONCRETO-E-METALICOS.pdf" TargetMode="External"/><Relationship Id="rId8477" Type="http://schemas.openxmlformats.org/officeDocument/2006/relationships/hyperlink" Target="https://www.caixa.gov.br/Downloads/sinapi-cadernos-tecnicos/SINAPI-CT-POSTES-DE-CONCRETO-E-METALICOS.pdf" TargetMode="External"/><Relationship Id="rId8478" Type="http://schemas.openxmlformats.org/officeDocument/2006/relationships/hyperlink" Target="https://www.caixa.gov.br/Downloads/sinapi-cadernos-tecnicos/SINAPI-CT-POSTES-DE-CONCRETO-E-METALICOS.pdf" TargetMode="External"/><Relationship Id="rId8479" Type="http://schemas.openxmlformats.org/officeDocument/2006/relationships/hyperlink" Target="https://www.caixa.gov.br/Downloads/sinapi-cadernos-tecnicos/SINAPI-CT-POSTES-DE-CONCRETO-E-METALICOS.pdf" TargetMode="External"/><Relationship Id="rId8480" Type="http://schemas.openxmlformats.org/officeDocument/2006/relationships/hyperlink" Target="https://www.caixa.gov.br/Downloads/sinapi-cadernos-tecnicos/SINAPI-CT-POSTES-DE-CONCRETO-E-METALICOS.pdf" TargetMode="External"/><Relationship Id="rId8481" Type="http://schemas.openxmlformats.org/officeDocument/2006/relationships/hyperlink" Target="https://www.caixa.gov.br/Downloads/sinapi-cadernos-tecnicos/SINAPI-CT-POSTES-DE-CONCRETO-E-METALICOS.pdf" TargetMode="External"/><Relationship Id="rId8482" Type="http://schemas.openxmlformats.org/officeDocument/2006/relationships/hyperlink" Target="https://www.caixa.gov.br/Downloads/sinapi-cadernos-tecnicos/SINAPI-CT-POSTES-DE-CONCRETO-E-METALICOS.pdf" TargetMode="External"/><Relationship Id="rId8483" Type="http://schemas.openxmlformats.org/officeDocument/2006/relationships/hyperlink" Target="https://www.caixa.gov.br/Downloads/sinapi-cadernos-tecnicos/SINAPI-CT-POSTES-DE-CONCRETO-E-METALICOS.pdf" TargetMode="External"/><Relationship Id="rId8484" Type="http://schemas.openxmlformats.org/officeDocument/2006/relationships/hyperlink" Target="https://www.caixa.gov.br/Downloads/sinapi-cadernos-tecnicos/SINAPI-CT-POSTES-DE-CONCRETO-E-METALICOS.pdf" TargetMode="External"/><Relationship Id="rId8485" Type="http://schemas.openxmlformats.org/officeDocument/2006/relationships/hyperlink" Target="https://www.caixa.gov.br/Downloads/sinapi-cadernos-tecnicos/SINAPI-CT-POSTES-DE-CONCRETO-E-METALICOS.pdf" TargetMode="External"/><Relationship Id="rId8486" Type="http://schemas.openxmlformats.org/officeDocument/2006/relationships/hyperlink" Target="https://www.caixa.gov.br/Downloads/sinapi-cadernos-tecnicos/SINAPI-CT-POSTES-DE-CONCRETO-E-METALICOS.pdf" TargetMode="External"/><Relationship Id="rId8487" Type="http://schemas.openxmlformats.org/officeDocument/2006/relationships/hyperlink" Target="https://www.caixa.gov.br/Downloads/sinapi-cadernos-tecnicos/SINAPI-CT-POSTES-DE-CONCRETO-E-METALICOS.pdf" TargetMode="External"/><Relationship Id="rId8488" Type="http://schemas.openxmlformats.org/officeDocument/2006/relationships/hyperlink" Target="https://www.caixa.gov.br/Downloads/sinapi-cadernos-tecnicos/SINAPI-CT-POSTES-DE-CONCRETO-E-METALICOS.pdf" TargetMode="External"/><Relationship Id="rId8489" Type="http://schemas.openxmlformats.org/officeDocument/2006/relationships/hyperlink" Target="https://www.caixa.gov.br/Downloads/sinapi-cadernos-tecnicos/SINAPI-CT-POSTES-DE-CONCRETO-E-METALICOS.pdf" TargetMode="External"/><Relationship Id="rId8490" Type="http://schemas.openxmlformats.org/officeDocument/2006/relationships/hyperlink" Target="https://www.caixa.gov.br/Downloads/sinapi-cadernos-tecnicos/SINAPI-CT-POSTES-DE-CONCRETO-E-METALICOS.pdf" TargetMode="External"/><Relationship Id="rId8491" Type="http://schemas.openxmlformats.org/officeDocument/2006/relationships/hyperlink" Target="https://www.caixa.gov.br/Downloads/sinapi-cadernos-tecnicos/SINAPI-CT-POSTES-DE-CONCRETO-E-METALICOS.pdf" TargetMode="External"/><Relationship Id="rId8492" Type="http://schemas.openxmlformats.org/officeDocument/2006/relationships/hyperlink" Target="https://www.caixa.gov.br/Downloads/sinapi-cadernos-tecnicos/SINAPI-CT-POSTES-DE-CONCRETO-E-METALICOS.pdf" TargetMode="External"/><Relationship Id="rId8493" Type="http://schemas.openxmlformats.org/officeDocument/2006/relationships/hyperlink" Target="https://www.caixa.gov.br/Downloads/sinapi-cadernos-tecnicos/SINAPI-CT-POSTES-DE-CONCRETO-E-METALICOS.pdf" TargetMode="External"/><Relationship Id="rId8494" Type="http://schemas.openxmlformats.org/officeDocument/2006/relationships/hyperlink" Target="https://www.caixa.gov.br/Downloads/sinapi-cadernos-tecnicos/SINAPI-CT-POSTES-DE-CONCRETO-E-METALICOS.pdf" TargetMode="External"/><Relationship Id="rId8495" Type="http://schemas.openxmlformats.org/officeDocument/2006/relationships/hyperlink" Target="https://www.caixa.gov.br/Downloads/sinapi-cadernos-tecnicos/SINAPI-CT-POSTES-DE-CONCRETO-E-METALICOS.pdf" TargetMode="External"/><Relationship Id="rId8496" Type="http://schemas.openxmlformats.org/officeDocument/2006/relationships/hyperlink" Target="https://www.caixa.gov.br/Downloads/sinapi-cadernos-tecnicos/SINAPI-CT-POSTES-DE-CONCRETO-E-METALICOS.pdf" TargetMode="External"/><Relationship Id="rId8497" Type="http://schemas.openxmlformats.org/officeDocument/2006/relationships/hyperlink" Target="https://www.caixa.gov.br/Downloads/sinapi-cadernos-tecnicos/SINAPI-CT-POSTES-DE-CONCRETO-E-METALICOS.pdf" TargetMode="External"/><Relationship Id="rId8498" Type="http://schemas.openxmlformats.org/officeDocument/2006/relationships/hyperlink" Target="https://www.caixa.gov.br/Downloads/sinapi-cadernos-tecnicos/SINAPI-CT-POSTES-DE-CONCRETO-E-METALICOS.pdf" TargetMode="External"/><Relationship Id="rId8499" Type="http://schemas.openxmlformats.org/officeDocument/2006/relationships/hyperlink" Target="https://www.caixa.gov.br/Downloads/sinapi-cadernos-tecnicos/SINAPI-CT-POSTES-DE-CONCRETO-E-METALICOS.pdf" TargetMode="External"/><Relationship Id="rId8500" Type="http://schemas.openxmlformats.org/officeDocument/2006/relationships/hyperlink" Target="https://www.caixa.gov.br/Downloads/sinapi-cadernos-tecnicos/SINAPI-CT-POSTES-DE-CONCRETO-E-METALICOS.pdf" TargetMode="External"/><Relationship Id="rId8501" Type="http://schemas.openxmlformats.org/officeDocument/2006/relationships/hyperlink" Target="https://www.caixa.gov.br/Downloads/sinapi-cadernos-tecnicos/SINAPI-CT-POCOS-DE-VISITA-E-CAIXAS-PARA-BOCAS-DE-LOBO.pdf" TargetMode="External"/><Relationship Id="rId8502" Type="http://schemas.openxmlformats.org/officeDocument/2006/relationships/hyperlink" Target="https://www.caixa.gov.br/Downloads/sinapi-cadernos-tecnicos/SINAPI-CT-POCOS-DE-VISITA-E-CAIXAS-PARA-BOCAS-DE-LOBO.pdf" TargetMode="External"/><Relationship Id="rId8503" Type="http://schemas.openxmlformats.org/officeDocument/2006/relationships/hyperlink" Target="https://www.caixa.gov.br/Downloads/sinapi-cadernos-tecnicos/SINAPI-CT-POCOS-DE-VISITA-E-CAIXAS-PARA-BOCAS-DE-LOBO.pdf" TargetMode="External"/><Relationship Id="rId8504" Type="http://schemas.openxmlformats.org/officeDocument/2006/relationships/hyperlink" Target="https://www.caixa.gov.br/Downloads/sinapi-cadernos-tecnicos/SINAPI-CT-POCOS-DE-VISITA-E-CAIXAS-PARA-BOCAS-DE-LOBO.pdf" TargetMode="External"/><Relationship Id="rId8505" Type="http://schemas.openxmlformats.org/officeDocument/2006/relationships/hyperlink" Target="https://www.caixa.gov.br/Downloads/sinapi-cadernos-tecnicos/SINAPI-CT-POCOS-DE-VISITA-E-CAIXAS-PARA-BOCAS-DE-LOBO.pdf" TargetMode="External"/><Relationship Id="rId8506" Type="http://schemas.openxmlformats.org/officeDocument/2006/relationships/hyperlink" Target="https://www.caixa.gov.br/Downloads/sinapi-cadernos-tecnicos/SINAPI-CT-POCOS-DE-VISITA-E-CAIXAS-PARA-BOCAS-DE-LOBO.pdf" TargetMode="External"/><Relationship Id="rId8507" Type="http://schemas.openxmlformats.org/officeDocument/2006/relationships/hyperlink" Target="https://www.caixa.gov.br/Downloads/sinapi-cadernos-tecnicos/SINAPI-CT-POCOS-DE-VISITA-E-CAIXAS-PARA-BOCAS-DE-LOBO.pdf" TargetMode="External"/><Relationship Id="rId8508" Type="http://schemas.openxmlformats.org/officeDocument/2006/relationships/hyperlink" Target="https://www.caixa.gov.br/Downloads/sinapi-cadernos-tecnicos/SINAPI-CT-POCOS-DE-VISITA-E-CAIXAS-PARA-BOCAS-DE-LOBO.pdf" TargetMode="External"/><Relationship Id="rId8509" Type="http://schemas.openxmlformats.org/officeDocument/2006/relationships/hyperlink" Target="https://www.caixa.gov.br/Downloads/sinapi-cadernos-tecnicos/SINAPI-CT-POCOS-DE-VISITA-E-CAIXAS-PARA-BOCAS-DE-LOBO.pdf" TargetMode="External"/><Relationship Id="rId8510" Type="http://schemas.openxmlformats.org/officeDocument/2006/relationships/hyperlink" Target="https://www.caixa.gov.br/Downloads/sinapi-cadernos-tecnicos/SINAPI-CT-POCOS-DE-VISITA-E-CAIXAS-PARA-BOCAS-DE-LOBO.pdf" TargetMode="External"/><Relationship Id="rId8511" Type="http://schemas.openxmlformats.org/officeDocument/2006/relationships/hyperlink" Target="https://www.caixa.gov.br/Downloads/sinapi-cadernos-tecnicos/SINAPI-CT-POCOS-DE-VISITA-E-CAIXAS-PARA-BOCAS-DE-LOBO.pdf" TargetMode="External"/><Relationship Id="rId8512" Type="http://schemas.openxmlformats.org/officeDocument/2006/relationships/hyperlink" Target="https://www.caixa.gov.br/Downloads/sinapi-cadernos-tecnicos/SINAPI-CT-POCOS-DE-VISITA-E-CAIXAS-PARA-BOCAS-DE-LOBO.pdf" TargetMode="External"/><Relationship Id="rId8513" Type="http://schemas.openxmlformats.org/officeDocument/2006/relationships/hyperlink" Target="https://www.caixa.gov.br/Downloads/sinapi-cadernos-tecnicos/SINAPI-CT-POCOS-DE-VISITA-E-CAIXAS-PARA-BOCAS-DE-LOBO.pdf" TargetMode="External"/><Relationship Id="rId8514" Type="http://schemas.openxmlformats.org/officeDocument/2006/relationships/hyperlink" Target="https://www.caixa.gov.br/Downloads/sinapi-cadernos-tecnicos/SINAPI-CT-POCOS-DE-VISITA-E-CAIXAS-PARA-BOCAS-DE-LOBO.pdf" TargetMode="External"/><Relationship Id="rId8515" Type="http://schemas.openxmlformats.org/officeDocument/2006/relationships/hyperlink" Target="https://www.caixa.gov.br/Downloads/sinapi-cadernos-tecnicos/SINAPI-CT-POCOS-DE-VISITA-E-CAIXAS-PARA-BOCAS-DE-LOBO.pdf" TargetMode="External"/><Relationship Id="rId8516" Type="http://schemas.openxmlformats.org/officeDocument/2006/relationships/hyperlink" Target="https://www.caixa.gov.br/Downloads/sinapi-cadernos-tecnicos/SINAPI-CT-POCOS-DE-VISITA-E-CAIXAS-PARA-BOCAS-DE-LOBO.pdf" TargetMode="External"/><Relationship Id="rId8517" Type="http://schemas.openxmlformats.org/officeDocument/2006/relationships/hyperlink" Target="https://www.caixa.gov.br/Downloads/sinapi-cadernos-tecnicos/SINAPI-CT-POCOS-DE-VISITA-E-CAIXAS-PARA-BOCAS-DE-LOBO.pdf" TargetMode="External"/><Relationship Id="rId8518" Type="http://schemas.openxmlformats.org/officeDocument/2006/relationships/hyperlink" Target="https://www.caixa.gov.br/Downloads/sinapi-cadernos-tecnicos/SINAPI-CT-POCOS-DE-VISITA-E-CAIXAS-PARA-BOCAS-DE-LOBO.pdf" TargetMode="External"/><Relationship Id="rId8519" Type="http://schemas.openxmlformats.org/officeDocument/2006/relationships/hyperlink" Target="https://www.caixa.gov.br/Downloads/sinapi-cadernos-tecnicos/SINAPI-CT-POCOS-DE-VISITA-E-CAIXAS-PARA-BOCAS-DE-LOBO.pdf" TargetMode="External"/><Relationship Id="rId8520" Type="http://schemas.openxmlformats.org/officeDocument/2006/relationships/hyperlink" Target="https://www.caixa.gov.br/Downloads/sinapi-cadernos-tecnicos/SINAPI-CT-POCOS-DE-VISITA-E-CAIXAS-PARA-BOCAS-DE-LOBO.pdf" TargetMode="External"/><Relationship Id="rId8521" Type="http://schemas.openxmlformats.org/officeDocument/2006/relationships/hyperlink" Target="https://www.caixa.gov.br/Downloads/sinapi-cadernos-tecnicos/SINAPI-CT-POCOS-DE-VISITA-E-CAIXAS-PARA-BOCAS-DE-LOBO.pdf" TargetMode="External"/><Relationship Id="rId8522" Type="http://schemas.openxmlformats.org/officeDocument/2006/relationships/hyperlink" Target="https://www.caixa.gov.br/Downloads/sinapi-cadernos-tecnicos/SINAPI-CT-POCOS-DE-VISITA-E-CAIXAS-PARA-BOCAS-DE-LOBO.pdf" TargetMode="External"/><Relationship Id="rId8523" Type="http://schemas.openxmlformats.org/officeDocument/2006/relationships/hyperlink" Target="https://www.caixa.gov.br/Downloads/sinapi-cadernos-tecnicos/SINAPI-CT-POCOS-DE-VISITA-E-CAIXAS-PARA-BOCAS-DE-LOBO.pdf" TargetMode="External"/><Relationship Id="rId8524" Type="http://schemas.openxmlformats.org/officeDocument/2006/relationships/hyperlink" Target="https://www.caixa.gov.br/Downloads/sinapi-cadernos-tecnicos/SINAPI-CT-POCOS-DE-VISITA-E-CAIXAS-PARA-BOCAS-DE-LOBO.pdf" TargetMode="External"/><Relationship Id="rId8525" Type="http://schemas.openxmlformats.org/officeDocument/2006/relationships/hyperlink" Target="https://www.caixa.gov.br/Downloads/sinapi-cadernos-tecnicos/SINAPI-CT-POCOS-DE-VISITA-E-CAIXAS-PARA-BOCAS-DE-LOBO.pdf" TargetMode="External"/><Relationship Id="rId8526" Type="http://schemas.openxmlformats.org/officeDocument/2006/relationships/hyperlink" Target="https://www.caixa.gov.br/Downloads/sinapi-cadernos-tecnicos/SINAPI-CT-POCOS-DE-VISITA-E-CAIXAS-PARA-BOCAS-DE-LOBO.pdf" TargetMode="External"/><Relationship Id="rId8527" Type="http://schemas.openxmlformats.org/officeDocument/2006/relationships/hyperlink" Target="https://www.caixa.gov.br/Downloads/sinapi-cadernos-tecnicos/SINAPI-CT-POCOS-DE-VISITA-E-CAIXAS-PARA-BOCAS-DE-LOBO.pdf" TargetMode="External"/><Relationship Id="rId8528" Type="http://schemas.openxmlformats.org/officeDocument/2006/relationships/hyperlink" Target="https://www.caixa.gov.br/Downloads/sinapi-cadernos-tecnicos/SINAPI-CT-POCOS-DE-VISITA-E-CAIXAS-PARA-BOCAS-DE-LOBO.pdf" TargetMode="External"/><Relationship Id="rId8529" Type="http://schemas.openxmlformats.org/officeDocument/2006/relationships/hyperlink" Target="https://www.caixa.gov.br/Downloads/sinapi-cadernos-tecnicos/SINAPI-CT-POCOS-DE-VISITA-E-CAIXAS-PARA-BOCAS-DE-LOBO.pdf" TargetMode="External"/><Relationship Id="rId8530" Type="http://schemas.openxmlformats.org/officeDocument/2006/relationships/hyperlink" Target="https://www.caixa.gov.br/Downloads/sinapi-cadernos-tecnicos/SINAPI-CT-POCOS-DE-VISITA-E-CAIXAS-PARA-BOCAS-DE-LOBO.pdf" TargetMode="External"/><Relationship Id="rId8531" Type="http://schemas.openxmlformats.org/officeDocument/2006/relationships/hyperlink" Target="https://www.caixa.gov.br/Downloads/sinapi-cadernos-tecnicos/SINAPI-CT-POCOS-DE-VISITA-E-CAIXAS-PARA-BOCAS-DE-LOBO.pdf" TargetMode="External"/><Relationship Id="rId8532" Type="http://schemas.openxmlformats.org/officeDocument/2006/relationships/hyperlink" Target="https://www.caixa.gov.br/Downloads/sinapi-cadernos-tecnicos/SINAPI-CT-POCOS-DE-VISITA-E-CAIXAS-PARA-BOCAS-DE-LOBO.pdf" TargetMode="External"/><Relationship Id="rId8533" Type="http://schemas.openxmlformats.org/officeDocument/2006/relationships/hyperlink" Target="https://www.caixa.gov.br/Downloads/sinapi-cadernos-tecnicos/SINAPI-CT-POCOS-DE-VISITA-E-CAIXAS-PARA-BOCAS-DE-LOBO.pdf" TargetMode="External"/><Relationship Id="rId8534" Type="http://schemas.openxmlformats.org/officeDocument/2006/relationships/hyperlink" Target="https://www.caixa.gov.br/Downloads/sinapi-cadernos-tecnicos/SINAPI-CT-POCOS-DE-VISITA-E-CAIXAS-PARA-BOCAS-DE-LOBO.pdf" TargetMode="External"/><Relationship Id="rId8535" Type="http://schemas.openxmlformats.org/officeDocument/2006/relationships/hyperlink" Target="https://www.caixa.gov.br/Downloads/sinapi-cadernos-tecnicos/SINAPI-CT-POCOS-DE-VISITA-E-CAIXAS-PARA-BOCAS-DE-LOBO.pdf" TargetMode="External"/><Relationship Id="rId8536" Type="http://schemas.openxmlformats.org/officeDocument/2006/relationships/hyperlink" Target="https://www.caixa.gov.br/Downloads/sinapi-cadernos-tecnicos/SINAPI-CT-POCOS-DE-VISITA-E-CAIXAS-PARA-BOCAS-DE-LOBO.pdf" TargetMode="External"/><Relationship Id="rId8537" Type="http://schemas.openxmlformats.org/officeDocument/2006/relationships/hyperlink" Target="https://www.caixa.gov.br/Downloads/sinapi-cadernos-tecnicos/SINAPI-CT-POCOS-DE-VISITA-E-CAIXAS-PARA-BOCAS-DE-LOBO.pdf" TargetMode="External"/><Relationship Id="rId8538" Type="http://schemas.openxmlformats.org/officeDocument/2006/relationships/hyperlink" Target="https://www.caixa.gov.br/Downloads/sinapi-cadernos-tecnicos/SINAPI-CT-POCOS-DE-VISITA-E-CAIXAS-PARA-BOCAS-DE-LOBO.pdf" TargetMode="External"/><Relationship Id="rId8539" Type="http://schemas.openxmlformats.org/officeDocument/2006/relationships/hyperlink" Target="https://www.caixa.gov.br/Downloads/sinapi-cadernos-tecnicos/SINAPI-CT-POCOS-DE-VISITA-E-CAIXAS-PARA-BOCAS-DE-LOBO.pdf" TargetMode="External"/><Relationship Id="rId8540" Type="http://schemas.openxmlformats.org/officeDocument/2006/relationships/hyperlink" Target="https://www.caixa.gov.br/Downloads/sinapi-cadernos-tecnicos/SINAPI-CT-POCOS-DE-VISITA-E-CAIXAS-PARA-BOCAS-DE-LOBO.pdf" TargetMode="External"/><Relationship Id="rId8541" Type="http://schemas.openxmlformats.org/officeDocument/2006/relationships/hyperlink" Target="https://www.caixa.gov.br/Downloads/sinapi-cadernos-tecnicos/SINAPI-CT-POCOS-DE-VISITA-E-CAIXAS-PARA-BOCAS-DE-LOBO.pdf" TargetMode="External"/><Relationship Id="rId8542" Type="http://schemas.openxmlformats.org/officeDocument/2006/relationships/hyperlink" Target="https://www.caixa.gov.br/Downloads/sinapi-cadernos-tecnicos/SINAPI-CT-POCOS-DE-VISITA-E-CAIXAS-PARA-BOCAS-DE-LOBO.pdf" TargetMode="External"/><Relationship Id="rId8543" Type="http://schemas.openxmlformats.org/officeDocument/2006/relationships/hyperlink" Target="https://www.caixa.gov.br/Downloads/sinapi-cadernos-tecnicos/SINAPI-CT-POCOS-DE-VISITA-E-CAIXAS-PARA-BOCAS-DE-LOBO.pdf" TargetMode="External"/><Relationship Id="rId8544" Type="http://schemas.openxmlformats.org/officeDocument/2006/relationships/hyperlink" Target="https://www.caixa.gov.br/Downloads/sinapi-cadernos-tecnicos/SINAPI-CT-POCOS-DE-VISITA-E-CAIXAS-PARA-BOCAS-DE-LOBO.pdf" TargetMode="External"/><Relationship Id="rId8545" Type="http://schemas.openxmlformats.org/officeDocument/2006/relationships/hyperlink" Target="https://www.caixa.gov.br/Downloads/sinapi-cadernos-tecnicos/SINAPI-CT-POCOS-DE-VISITA-E-CAIXAS-PARA-BOCAS-DE-LOBO.pdf" TargetMode="External"/><Relationship Id="rId8546" Type="http://schemas.openxmlformats.org/officeDocument/2006/relationships/hyperlink" Target="https://www.caixa.gov.br/Downloads/sinapi-cadernos-tecnicos/SINAPI-CT-POCOS-DE-VISITA-E-CAIXAS-PARA-BOCAS-DE-LOBO.pdf" TargetMode="External"/><Relationship Id="rId8547" Type="http://schemas.openxmlformats.org/officeDocument/2006/relationships/hyperlink" Target="https://www.caixa.gov.br/Downloads/sinapi-cadernos-tecnicos/SINAPI-CT-POCOS-DE-VISITA-E-CAIXAS-PARA-BOCAS-DE-LOBO.pdf" TargetMode="External"/><Relationship Id="rId8548" Type="http://schemas.openxmlformats.org/officeDocument/2006/relationships/hyperlink" Target="https://www.caixa.gov.br/Downloads/sinapi-cadernos-tecnicos/SINAPI-CT-POCOS-DE-VISITA-E-CAIXAS-PARA-BOCAS-DE-LOBO.pdf" TargetMode="External"/><Relationship Id="rId8549" Type="http://schemas.openxmlformats.org/officeDocument/2006/relationships/hyperlink" Target="https://www.caixa.gov.br/Downloads/sinapi-cadernos-tecnicos/SINAPI-CT-POCOS-DE-VISITA-E-CAIXAS-PARA-BOCAS-DE-LOBO.pdf" TargetMode="External"/><Relationship Id="rId8550" Type="http://schemas.openxmlformats.org/officeDocument/2006/relationships/hyperlink" Target="https://www.caixa.gov.br/Downloads/sinapi-cadernos-tecnicos/SINAPI-CT-POCOS-DE-VISITA-E-CAIXAS-PARA-BOCAS-DE-LOBO.pdf" TargetMode="External"/><Relationship Id="rId8551" Type="http://schemas.openxmlformats.org/officeDocument/2006/relationships/hyperlink" Target="https://www.caixa.gov.br/Downloads/sinapi-cadernos-tecnicos/SINAPI-CT-POCOS-DE-VISITA-E-CAIXAS-PARA-BOCAS-DE-LOBO.pdf" TargetMode="External"/><Relationship Id="rId8552" Type="http://schemas.openxmlformats.org/officeDocument/2006/relationships/hyperlink" Target="https://www.caixa.gov.br/Downloads/sinapi-cadernos-tecnicos/SINAPI-CT-POCOS-DE-VISITA-E-CAIXAS-PARA-BOCAS-DE-LOBO.pdf" TargetMode="External"/><Relationship Id="rId8553" Type="http://schemas.openxmlformats.org/officeDocument/2006/relationships/hyperlink" Target="https://www.caixa.gov.br/Downloads/sinapi-cadernos-tecnicos/SINAPI-CT-POCOS-DE-VISITA-E-CAIXAS-PARA-BOCAS-DE-LOBO.pdf" TargetMode="External"/><Relationship Id="rId8554" Type="http://schemas.openxmlformats.org/officeDocument/2006/relationships/hyperlink" Target="https://www.caixa.gov.br/Downloads/sinapi-cadernos-tecnicos/SINAPI-CT-POCOS-DE-VISITA-E-CAIXAS-PARA-BOCAS-DE-LOBO.pdf" TargetMode="External"/><Relationship Id="rId8555" Type="http://schemas.openxmlformats.org/officeDocument/2006/relationships/hyperlink" Target="https://www.caixa.gov.br/Downloads/sinapi-cadernos-tecnicos/SINAPI-CT-POCOS-DE-VISITA-E-CAIXAS-PARA-BOCAS-DE-LOBO.pdf" TargetMode="External"/><Relationship Id="rId8556" Type="http://schemas.openxmlformats.org/officeDocument/2006/relationships/hyperlink" Target="https://www.caixa.gov.br/Downloads/sinapi-cadernos-tecnicos/SINAPI-CT-POCOS-DE-VISITA-E-CAIXAS-PARA-BOCAS-DE-LOBO.pdf" TargetMode="External"/><Relationship Id="rId8557" Type="http://schemas.openxmlformats.org/officeDocument/2006/relationships/hyperlink" Target="https://www.caixa.gov.br/Downloads/sinapi-cadernos-tecnicos/SINAPI-CT-POCOS-DE-VISITA-E-CAIXAS-PARA-BOCAS-DE-LOBO.pdf" TargetMode="External"/><Relationship Id="rId8558" Type="http://schemas.openxmlformats.org/officeDocument/2006/relationships/hyperlink" Target="https://www.caixa.gov.br/Downloads/sinapi-cadernos-tecnicos/SINAPI-CT-POCOS-DE-VISITA-E-CAIXAS-PARA-BOCAS-DE-LOBO.pdf" TargetMode="External"/><Relationship Id="rId8559" Type="http://schemas.openxmlformats.org/officeDocument/2006/relationships/hyperlink" Target="https://www.caixa.gov.br/Downloads/sinapi-cadernos-tecnicos/SINAPI-CT-POCOS-DE-VISITA-E-CAIXAS-PARA-BOCAS-DE-LOBO.pdf" TargetMode="External"/><Relationship Id="rId8560" Type="http://schemas.openxmlformats.org/officeDocument/2006/relationships/hyperlink" Target="https://www.caixa.gov.br/Downloads/sinapi-cadernos-tecnicos/SINAPI-CT-POCOS-DE-VISITA-E-CAIXAS-PARA-BOCAS-DE-LOBO.pdf" TargetMode="External"/><Relationship Id="rId8561" Type="http://schemas.openxmlformats.org/officeDocument/2006/relationships/hyperlink" Target="https://www.caixa.gov.br/Downloads/sinapi-cadernos-tecnicos/SINAPI-CT-POCOS-DE-VISITA-E-CAIXAS-PARA-BOCAS-DE-LOBO.pdf" TargetMode="External"/><Relationship Id="rId8562" Type="http://schemas.openxmlformats.org/officeDocument/2006/relationships/hyperlink" Target="https://www.caixa.gov.br/Downloads/sinapi-cadernos-tecnicos/SINAPI-CT-POCOS-DE-VISITA-E-CAIXAS-PARA-BOCAS-DE-LOBO.pdf" TargetMode="External"/><Relationship Id="rId8563" Type="http://schemas.openxmlformats.org/officeDocument/2006/relationships/hyperlink" Target="https://www.caixa.gov.br/Downloads/sinapi-cadernos-tecnicos/SINAPI-CT-POCOS-DE-VISITA-E-CAIXAS-PARA-BOCAS-DE-LOBO.pdf" TargetMode="External"/><Relationship Id="rId8564" Type="http://schemas.openxmlformats.org/officeDocument/2006/relationships/hyperlink" Target="https://www.caixa.gov.br/Downloads/sinapi-cadernos-tecnicos/SINAPI-CT-POCOS-DE-VISITA-E-CAIXAS-PARA-BOCAS-DE-LOBO.pdf" TargetMode="External"/><Relationship Id="rId8565" Type="http://schemas.openxmlformats.org/officeDocument/2006/relationships/hyperlink" Target="https://www.caixa.gov.br/Downloads/sinapi-cadernos-tecnicos/SINAPI-CT-POCOS-DE-VISITA-E-CAIXAS-PARA-BOCAS-DE-LOBO.pdf" TargetMode="External"/><Relationship Id="rId8566" Type="http://schemas.openxmlformats.org/officeDocument/2006/relationships/hyperlink" Target="https://www.caixa.gov.br/Downloads/sinapi-cadernos-tecnicos/SINAPI-CT-POCOS-DE-VISITA-E-CAIXAS-PARA-BOCAS-DE-LOBO.pdf" TargetMode="External"/><Relationship Id="rId8567" Type="http://schemas.openxmlformats.org/officeDocument/2006/relationships/hyperlink" Target="https://www.caixa.gov.br/Downloads/sinapi-cadernos-tecnicos/SINAPI-CT-POCOS-DE-VISITA-E-CAIXAS-PARA-BOCAS-DE-LOBO.pdf" TargetMode="External"/><Relationship Id="rId8568" Type="http://schemas.openxmlformats.org/officeDocument/2006/relationships/hyperlink" Target="https://www.caixa.gov.br/Downloads/sinapi-cadernos-tecnicos/SINAPI-CT-POCOS-DE-VISITA-E-CAIXAS-PARA-BOCAS-DE-LOBO.pdf" TargetMode="External"/><Relationship Id="rId8569" Type="http://schemas.openxmlformats.org/officeDocument/2006/relationships/hyperlink" Target="https://www.caixa.gov.br/Downloads/sinapi-cadernos-tecnicos/SINAPI-CT-POCOS-DE-VISITA-E-CAIXAS-PARA-BOCAS-DE-LOBO.pdf" TargetMode="External"/><Relationship Id="rId8570" Type="http://schemas.openxmlformats.org/officeDocument/2006/relationships/hyperlink" Target="https://www.caixa.gov.br/Downloads/sinapi-cadernos-tecnicos/SINAPI-CT-POCOS-DE-VISITA-E-CAIXAS-PARA-BOCAS-DE-LOBO.pdf" TargetMode="External"/><Relationship Id="rId8571" Type="http://schemas.openxmlformats.org/officeDocument/2006/relationships/hyperlink" Target="https://www.caixa.gov.br/Downloads/sinapi-cadernos-tecnicos/SINAPI-CT-POCOS-DE-VISITA-E-CAIXAS-PARA-BOCAS-DE-LOBO.pdf" TargetMode="External"/><Relationship Id="rId8572" Type="http://schemas.openxmlformats.org/officeDocument/2006/relationships/hyperlink" Target="https://www.caixa.gov.br/Downloads/sinapi-cadernos-tecnicos/SINAPI-CT-POCOS-DE-VISITA-E-CAIXAS-PARA-BOCAS-DE-LOBO.pdf" TargetMode="External"/><Relationship Id="rId8573" Type="http://schemas.openxmlformats.org/officeDocument/2006/relationships/hyperlink" Target="https://www.caixa.gov.br/Downloads/sinapi-cadernos-tecnicos/SINAPI-CT-POCOS-DE-VISITA-E-CAIXAS-PARA-BOCAS-DE-LOBO.pdf" TargetMode="External"/><Relationship Id="rId8574" Type="http://schemas.openxmlformats.org/officeDocument/2006/relationships/hyperlink" Target="https://www.caixa.gov.br/Downloads/sinapi-cadernos-tecnicos/SINAPI-CT-POCOS-DE-VISITA-E-CAIXAS-PARA-BOCAS-DE-LOBO.pdf" TargetMode="External"/><Relationship Id="rId8575" Type="http://schemas.openxmlformats.org/officeDocument/2006/relationships/hyperlink" Target="https://www.caixa.gov.br/Downloads/sinapi-cadernos-tecnicos/SINAPI-CT-POCOS-DE-VISITA-E-CAIXAS-PARA-BOCAS-DE-LOBO.pdf" TargetMode="External"/><Relationship Id="rId8576" Type="http://schemas.openxmlformats.org/officeDocument/2006/relationships/hyperlink" Target="https://www.caixa.gov.br/Downloads/sinapi-cadernos-tecnicos/SINAPI-CT-POCOS-DE-VISITA-E-CAIXAS-PARA-BOCAS-DE-LOBO.pdf" TargetMode="External"/><Relationship Id="rId8577" Type="http://schemas.openxmlformats.org/officeDocument/2006/relationships/hyperlink" Target="https://www.caixa.gov.br/Downloads/sinapi-cadernos-tecnicos/SINAPI-CT-POCOS-DE-VISITA-E-CAIXAS-PARA-BOCAS-DE-LOBO.pdf" TargetMode="External"/><Relationship Id="rId8578" Type="http://schemas.openxmlformats.org/officeDocument/2006/relationships/hyperlink" Target="https://www.caixa.gov.br/Downloads/sinapi-cadernos-tecnicos/SINAPI-CT-POCOS-DE-VISITA-E-CAIXAS-PARA-BOCAS-DE-LOBO.pdf" TargetMode="External"/><Relationship Id="rId8579" Type="http://schemas.openxmlformats.org/officeDocument/2006/relationships/hyperlink" Target="https://www.caixa.gov.br/Downloads/sinapi-cadernos-tecnicos/SINAPI-CT-POCOS-DE-VISITA-E-CAIXAS-PARA-BOCAS-DE-LOBO.pdf" TargetMode="External"/><Relationship Id="rId8580" Type="http://schemas.openxmlformats.org/officeDocument/2006/relationships/hyperlink" Target="https://www.caixa.gov.br/Downloads/sinapi-cadernos-tecnicos/SINAPI-CT-POCOS-DE-VISITA-E-CAIXAS-PARA-BOCAS-DE-LOBO.pdf" TargetMode="External"/><Relationship Id="rId8581" Type="http://schemas.openxmlformats.org/officeDocument/2006/relationships/hyperlink" Target="https://www.caixa.gov.br/Downloads/sinapi-cadernos-tecnicos/SINAPI-CT-POCOS-DE-VISITA-E-CAIXAS-PARA-BOCAS-DE-LOBO.pdf" TargetMode="External"/><Relationship Id="rId8582" Type="http://schemas.openxmlformats.org/officeDocument/2006/relationships/hyperlink" Target="https://www.caixa.gov.br/Downloads/sinapi-cadernos-tecnicos/SINAPI-CT-POCOS-DE-VISITA-E-CAIXAS-PARA-BOCAS-DE-LOBO.pdf" TargetMode="External"/><Relationship Id="rId8583" Type="http://schemas.openxmlformats.org/officeDocument/2006/relationships/hyperlink" Target="https://www.caixa.gov.br/Downloads/sinapi-cadernos-tecnicos/SINAPI-CT-POCOS-DE-VISITA-E-CAIXAS-PARA-BOCAS-DE-LOBO.pdf" TargetMode="External"/><Relationship Id="rId8584" Type="http://schemas.openxmlformats.org/officeDocument/2006/relationships/hyperlink" Target="https://www.caixa.gov.br/Downloads/sinapi-cadernos-tecnicos/SINAPI-CT-POCOS-DE-VISITA-E-CAIXAS-PARA-BOCAS-DE-LOBO.pdf" TargetMode="External"/><Relationship Id="rId8585" Type="http://schemas.openxmlformats.org/officeDocument/2006/relationships/hyperlink" Target="https://www.caixa.gov.br/Downloads/sinapi-cadernos-tecnicos/SINAPI-CT-POCOS-DE-VISITA-E-CAIXAS-PARA-BOCAS-DE-LOBO.pdf" TargetMode="External"/><Relationship Id="rId8586" Type="http://schemas.openxmlformats.org/officeDocument/2006/relationships/hyperlink" Target="https://www.caixa.gov.br/Downloads/sinapi-cadernos-tecnicos/SINAPI-CT-POCOS-DE-VISITA-E-CAIXAS-PARA-BOCAS-DE-LOBO.pdf" TargetMode="External"/><Relationship Id="rId8587" Type="http://schemas.openxmlformats.org/officeDocument/2006/relationships/hyperlink" Target="https://www.caixa.gov.br/Downloads/sinapi-cadernos-tecnicos/SINAPI-CT-POCOS-DE-VISITA-E-CAIXAS-PARA-BOCAS-DE-LOBO.pdf" TargetMode="External"/><Relationship Id="rId8588" Type="http://schemas.openxmlformats.org/officeDocument/2006/relationships/hyperlink" Target="https://www.caixa.gov.br/Downloads/sinapi-cadernos-tecnicos/SINAPI-CT-POCOS-DE-VISITA-E-CAIXAS-PARA-BOCAS-DE-LOBO.pdf" TargetMode="External"/><Relationship Id="rId8589" Type="http://schemas.openxmlformats.org/officeDocument/2006/relationships/hyperlink" Target="https://www.caixa.gov.br/Downloads/sinapi-cadernos-tecnicos/SINAPI-CT-POCOS-DE-VISITA-E-CAIXAS-PARA-BOCAS-DE-LOBO.pdf" TargetMode="External"/><Relationship Id="rId8590" Type="http://schemas.openxmlformats.org/officeDocument/2006/relationships/hyperlink" Target="https://www.caixa.gov.br/Downloads/sinapi-cadernos-tecnicos/SINAPI-CT-POCOS-DE-VISITA-E-CAIXAS-PARA-BOCAS-DE-LOBO.pdf" TargetMode="External"/><Relationship Id="rId8591" Type="http://schemas.openxmlformats.org/officeDocument/2006/relationships/hyperlink" Target="https://www.caixa.gov.br/Downloads/sinapi-cadernos-tecnicos/SINAPI-CT-POCOS-DE-VISITA-E-CAIXAS-PARA-BOCAS-DE-LOBO.pdf" TargetMode="External"/><Relationship Id="rId8592" Type="http://schemas.openxmlformats.org/officeDocument/2006/relationships/hyperlink" Target="https://www.caixa.gov.br/Downloads/sinapi-cadernos-tecnicos/SINAPI-CT-POCOS-DE-VISITA-E-CAIXAS-PARA-BOCAS-DE-LOBO.pdf" TargetMode="External"/><Relationship Id="rId8593" Type="http://schemas.openxmlformats.org/officeDocument/2006/relationships/hyperlink" Target="https://www.caixa.gov.br/Downloads/sinapi-cadernos-tecnicos/SINAPI-CT-POCOS-DE-VISITA-E-CAIXAS-PARA-BOCAS-DE-LOBO.pdf" TargetMode="External"/><Relationship Id="rId8594" Type="http://schemas.openxmlformats.org/officeDocument/2006/relationships/hyperlink" Target="https://www.caixa.gov.br/Downloads/sinapi-cadernos-tecnicos/SINAPI-CT-POCOS-DE-VISITA-E-CAIXAS-PARA-BOCAS-DE-LOBO.pdf" TargetMode="External"/><Relationship Id="rId8595" Type="http://schemas.openxmlformats.org/officeDocument/2006/relationships/hyperlink" Target="https://www.caixa.gov.br/Downloads/sinapi-cadernos-tecnicos/SINAPI-CT-POCOS-DE-VISITA-E-CAIXAS-PARA-BOCAS-DE-LOBO.pdf" TargetMode="External"/><Relationship Id="rId8596" Type="http://schemas.openxmlformats.org/officeDocument/2006/relationships/hyperlink" Target="https://www.caixa.gov.br/Downloads/sinapi-cadernos-tecnicos/SINAPI-CT-POCOS-DE-VISITA-E-CAIXAS-PARA-BOCAS-DE-LOBO.pdf" TargetMode="External"/><Relationship Id="rId8597" Type="http://schemas.openxmlformats.org/officeDocument/2006/relationships/hyperlink" Target="https://www.caixa.gov.br/Downloads/sinapi-cadernos-tecnicos/SINAPI-CT-POCOS-DE-VISITA-E-CAIXAS-PARA-BOCAS-DE-LOBO.pdf" TargetMode="External"/><Relationship Id="rId8598" Type="http://schemas.openxmlformats.org/officeDocument/2006/relationships/hyperlink" Target="https://www.caixa.gov.br/Downloads/sinapi-cadernos-tecnicos/SINAPI-CT-POCOS-DE-VISITA-E-CAIXAS-PARA-BOCAS-DE-LOBO.pdf" TargetMode="External"/><Relationship Id="rId8599" Type="http://schemas.openxmlformats.org/officeDocument/2006/relationships/hyperlink" Target="https://www.caixa.gov.br/Downloads/sinapi-cadernos-tecnicos/SINAPI-CT-POCOS-DE-VISITA-E-CAIXAS-PARA-BOCAS-DE-LOBO.pdf" TargetMode="External"/><Relationship Id="rId8600" Type="http://schemas.openxmlformats.org/officeDocument/2006/relationships/hyperlink" Target="https://www.caixa.gov.br/Downloads/sinapi-cadernos-tecnicos/SINAPI-CT-POCOS-DE-VISITA-E-CAIXAS-PARA-BOCAS-DE-LOBO.pdf" TargetMode="External"/><Relationship Id="rId8601" Type="http://schemas.openxmlformats.org/officeDocument/2006/relationships/hyperlink" Target="https://www.caixa.gov.br/Downloads/sinapi-cadernos-tecnicos/SINAPI-CT-POCOS-DE-VISITA-E-CAIXAS-PARA-BOCAS-DE-LOBO.pdf" TargetMode="External"/><Relationship Id="rId8602" Type="http://schemas.openxmlformats.org/officeDocument/2006/relationships/hyperlink" Target="https://www.caixa.gov.br/Downloads/sinapi-cadernos-tecnicos/SINAPI-CT-POCOS-DE-VISITA-E-CAIXAS-PARA-BOCAS-DE-LOBO.pdf" TargetMode="External"/><Relationship Id="rId8603" Type="http://schemas.openxmlformats.org/officeDocument/2006/relationships/hyperlink" Target="https://www.caixa.gov.br/Downloads/sinapi-cadernos-tecnicos/SINAPI-CT-POCOS-DE-VISITA-E-CAIXAS-PARA-BOCAS-DE-LOBO.pdf" TargetMode="External"/><Relationship Id="rId8604" Type="http://schemas.openxmlformats.org/officeDocument/2006/relationships/hyperlink" Target="https://www.caixa.gov.br/Downloads/sinapi-cadernos-tecnicos/SINAPI-CT-POCOS-DE-VISITA-E-CAIXAS-PARA-BOCAS-DE-LOBO.pdf" TargetMode="External"/><Relationship Id="rId8605" Type="http://schemas.openxmlformats.org/officeDocument/2006/relationships/hyperlink" Target="https://www.caixa.gov.br/Downloads/sinapi-cadernos-tecnicos/SINAPI-CT-POCOS-DE-VISITA-E-CAIXAS-PARA-BOCAS-DE-LOBO.pdf" TargetMode="External"/><Relationship Id="rId8606" Type="http://schemas.openxmlformats.org/officeDocument/2006/relationships/hyperlink" Target="https://www.caixa.gov.br/Downloads/sinapi-cadernos-tecnicos/SINAPI-CT-POCOS-DE-VISITA-E-CAIXAS-PARA-BOCAS-DE-LOBO.pdf" TargetMode="External"/><Relationship Id="rId8607" Type="http://schemas.openxmlformats.org/officeDocument/2006/relationships/hyperlink" Target="https://www.caixa.gov.br/Downloads/sinapi-cadernos-tecnicos/SINAPI-CT-POCOS-DE-VISITA-E-CAIXAS-PARA-BOCAS-DE-LOBO.pdf" TargetMode="External"/><Relationship Id="rId8608" Type="http://schemas.openxmlformats.org/officeDocument/2006/relationships/hyperlink" Target="https://www.caixa.gov.br/Downloads/sinapi-cadernos-tecnicos/SINAPI-CT-POCOS-DE-VISITA-E-CAIXAS-PARA-BOCAS-DE-LOBO.pdf" TargetMode="External"/><Relationship Id="rId8609" Type="http://schemas.openxmlformats.org/officeDocument/2006/relationships/hyperlink" Target="https://www.caixa.gov.br/Downloads/sinapi-cadernos-tecnicos/SINAPI-CT-POCOS-DE-VISITA-E-CAIXAS-PARA-BOCAS-DE-LOBO.pdf" TargetMode="External"/><Relationship Id="rId8610" Type="http://schemas.openxmlformats.org/officeDocument/2006/relationships/hyperlink" Target="https://www.caixa.gov.br/Downloads/sinapi-cadernos-tecnicos/SINAPI-CT-POCOS-DE-VISITA-E-CAIXAS-PARA-BOCAS-DE-LOBO.pdf" TargetMode="External"/><Relationship Id="rId8611" Type="http://schemas.openxmlformats.org/officeDocument/2006/relationships/hyperlink" Target="https://www.caixa.gov.br/Downloads/sinapi-cadernos-tecnicos/SINAPI-CT-POCOS-DE-VISITA-E-CAIXAS-PARA-BOCAS-DE-LOBO.pdf" TargetMode="External"/><Relationship Id="rId8612" Type="http://schemas.openxmlformats.org/officeDocument/2006/relationships/hyperlink" Target="https://www.caixa.gov.br/Downloads/sinapi-cadernos-tecnicos/SINAPI-CT-POCOS-DE-VISITA-E-CAIXAS-PARA-BOCAS-DE-LOBO.pdf" TargetMode="External"/><Relationship Id="rId8613" Type="http://schemas.openxmlformats.org/officeDocument/2006/relationships/hyperlink" Target="https://www.caixa.gov.br/Downloads/sinapi-cadernos-tecnicos/SINAPI-CT-POCOS-DE-VISITA-E-CAIXAS-PARA-BOCAS-DE-LOBO.pdf" TargetMode="External"/><Relationship Id="rId8614" Type="http://schemas.openxmlformats.org/officeDocument/2006/relationships/hyperlink" Target="https://www.caixa.gov.br/Downloads/sinapi-cadernos-tecnicos/SINAPI-CT-POCOS-DE-VISITA-E-CAIXAS-PARA-BOCAS-DE-LOBO.pdf" TargetMode="External"/><Relationship Id="rId8615" Type="http://schemas.openxmlformats.org/officeDocument/2006/relationships/hyperlink" Target="https://www.caixa.gov.br/Downloads/sinapi-cadernos-tecnicos/SINAPI-CT-POCOS-DE-VISITA-E-CAIXAS-PARA-BOCAS-DE-LOBO.pdf" TargetMode="External"/><Relationship Id="rId8616" Type="http://schemas.openxmlformats.org/officeDocument/2006/relationships/hyperlink" Target="https://www.caixa.gov.br/Downloads/sinapi-cadernos-tecnicos/SINAPI-CT-POCOS-DE-VISITA-E-CAIXAS-PARA-BOCAS-DE-LOBO.pdf" TargetMode="External"/><Relationship Id="rId8617" Type="http://schemas.openxmlformats.org/officeDocument/2006/relationships/hyperlink" Target="https://www.caixa.gov.br/Downloads/sinapi-cadernos-tecnicos/SINAPI-CT-POCOS-DE-VISITA-E-CAIXAS-PARA-BOCAS-DE-LOBO.pdf" TargetMode="External"/><Relationship Id="rId8618" Type="http://schemas.openxmlformats.org/officeDocument/2006/relationships/hyperlink" Target="https://www.caixa.gov.br/Downloads/sinapi-cadernos-tecnicos/SINAPI-CT-POCOS-DE-VISITA-E-CAIXAS-PARA-BOCAS-DE-LOBO.pdf" TargetMode="External"/><Relationship Id="rId8619" Type="http://schemas.openxmlformats.org/officeDocument/2006/relationships/hyperlink" Target="https://www.caixa.gov.br/Downloads/sinapi-cadernos-tecnicos/SINAPI-CT-POCOS-DE-VISITA-E-CAIXAS-PARA-BOCAS-DE-LOBO.pdf" TargetMode="External"/><Relationship Id="rId8620" Type="http://schemas.openxmlformats.org/officeDocument/2006/relationships/hyperlink" Target="https://www.caixa.gov.br/Downloads/sinapi-cadernos-tecnicos/SINAPI-CT-POCOS-DE-VISITA-E-CAIXAS-PARA-BOCAS-DE-LOBO.pdf" TargetMode="External"/><Relationship Id="rId8621" Type="http://schemas.openxmlformats.org/officeDocument/2006/relationships/hyperlink" Target="https://www.caixa.gov.br/Downloads/sinapi-cadernos-tecnicos/SINAPI-CT-POCOS-DE-VISITA-E-CAIXAS-PARA-BOCAS-DE-LOBO.pdf" TargetMode="External"/><Relationship Id="rId8622" Type="http://schemas.openxmlformats.org/officeDocument/2006/relationships/hyperlink" Target="https://www.caixa.gov.br/Downloads/sinapi-cadernos-tecnicos/SINAPI-CT-POCOS-DE-VISITA-E-CAIXAS-PARA-BOCAS-DE-LOBO.pdf" TargetMode="External"/><Relationship Id="rId8623" Type="http://schemas.openxmlformats.org/officeDocument/2006/relationships/hyperlink" Target="https://www.caixa.gov.br/Downloads/sinapi-cadernos-tecnicos/SINAPI-CT-POCOS-DE-VISITA-E-CAIXAS-PARA-BOCAS-DE-LOBO.pdf" TargetMode="External"/><Relationship Id="rId8624" Type="http://schemas.openxmlformats.org/officeDocument/2006/relationships/hyperlink" Target="https://www.caixa.gov.br/Downloads/sinapi-cadernos-tecnicos/SINAPI-CT-POCOS-DE-VISITA-E-CAIXAS-PARA-BOCAS-DE-LOBO.pdf" TargetMode="External"/><Relationship Id="rId8625" Type="http://schemas.openxmlformats.org/officeDocument/2006/relationships/hyperlink" Target="https://www.caixa.gov.br/Downloads/sinapi-cadernos-tecnicos/SINAPI-CT-POCOS-DE-VISITA-E-CAIXAS-PARA-BOCAS-DE-LOBO.pdf" TargetMode="External"/><Relationship Id="rId8626" Type="http://schemas.openxmlformats.org/officeDocument/2006/relationships/hyperlink" Target="https://www.caixa.gov.br/Downloads/sinapi-cadernos-tecnicos/SINAPI-CT-POCOS-DE-VISITA-E-CAIXAS-PARA-BOCAS-DE-LOBO.pdf" TargetMode="External"/><Relationship Id="rId8627" Type="http://schemas.openxmlformats.org/officeDocument/2006/relationships/hyperlink" Target="https://www.caixa.gov.br/Downloads/sinapi-cadernos-tecnicos/SINAPI-CT-POCOS-DE-VISITA-E-CAIXAS-PARA-BOCAS-DE-LOBO.pdf" TargetMode="External"/><Relationship Id="rId8628" Type="http://schemas.openxmlformats.org/officeDocument/2006/relationships/hyperlink" Target="https://www.caixa.gov.br/Downloads/sinapi-cadernos-tecnicos/SINAPI-CT-POCOS-DE-VISITA-E-CAIXAS-PARA-BOCAS-DE-LOBO.pdf" TargetMode="External"/><Relationship Id="rId8629" Type="http://schemas.openxmlformats.org/officeDocument/2006/relationships/hyperlink" Target="https://www.caixa.gov.br/Downloads/sinapi-cadernos-tecnicos/SINAPI-CT-POCOS-DE-VISITA-E-CAIXAS-PARA-BOCAS-DE-LOBO.pdf" TargetMode="External"/><Relationship Id="rId8630" Type="http://schemas.openxmlformats.org/officeDocument/2006/relationships/hyperlink" Target="https://www.caixa.gov.br/Downloads/sinapi-cadernos-tecnicos/SINAPI-CT-POCOS-DE-VISITA-E-CAIXAS-PARA-BOCAS-DE-LOBO.pdf" TargetMode="External"/><Relationship Id="rId8631" Type="http://schemas.openxmlformats.org/officeDocument/2006/relationships/hyperlink" Target="https://www.caixa.gov.br/Downloads/sinapi-cadernos-tecnicos/SINAPI-CT-POCOS-DE-VISITA-E-CAIXAS-PARA-BOCAS-DE-LOBO.pdf" TargetMode="External"/><Relationship Id="rId8632" Type="http://schemas.openxmlformats.org/officeDocument/2006/relationships/hyperlink" Target="https://www.caixa.gov.br/Downloads/sinapi-cadernos-tecnicos/SINAPI-CT-POCOS-DE-VISITA-E-CAIXAS-PARA-BOCAS-DE-LOBO.pdf" TargetMode="External"/><Relationship Id="rId8633" Type="http://schemas.openxmlformats.org/officeDocument/2006/relationships/hyperlink" Target="https://www.caixa.gov.br/Downloads/sinapi-cadernos-tecnicos/SINAPI-CT-POCOS-DE-VISITA-E-CAIXAS-PARA-BOCAS-DE-LOBO.pdf" TargetMode="External"/><Relationship Id="rId8634" Type="http://schemas.openxmlformats.org/officeDocument/2006/relationships/hyperlink" Target="https://www.caixa.gov.br/Downloads/sinapi-cadernos-tecnicos/SINAPI-CT-POCOS-DE-VISITA-E-CAIXAS-PARA-BOCAS-DE-LOBO.pdf" TargetMode="External"/><Relationship Id="rId8635" Type="http://schemas.openxmlformats.org/officeDocument/2006/relationships/hyperlink" Target="https://www.caixa.gov.br/Downloads/sinapi-cadernos-tecnicos/SINAPI-CT-POCOS-DE-VISITA-E-CAIXAS-PARA-BOCAS-DE-LOBO.pdf" TargetMode="External"/><Relationship Id="rId8636" Type="http://schemas.openxmlformats.org/officeDocument/2006/relationships/hyperlink" Target="https://www.caixa.gov.br/Downloads/sinapi-cadernos-tecnicos/SINAPI-CT-POCOS-DE-VISITA-E-CAIXAS-PARA-BOCAS-DE-LOBO.pdf" TargetMode="External"/><Relationship Id="rId8637" Type="http://schemas.openxmlformats.org/officeDocument/2006/relationships/hyperlink" Target="https://www.caixa.gov.br/Downloads/sinapi-cadernos-tecnicos/SINAPI-CT-POCOS-DE-VISITA-E-CAIXAS-PARA-BOCAS-DE-LOBO.pdf" TargetMode="External"/><Relationship Id="rId8638" Type="http://schemas.openxmlformats.org/officeDocument/2006/relationships/hyperlink" Target="https://www.caixa.gov.br/Downloads/sinapi-cadernos-tecnicos/SINAPI-CT-POCOS-DE-VISITA-E-CAIXAS-PARA-BOCAS-DE-LOBO.pdf" TargetMode="External"/><Relationship Id="rId8639" Type="http://schemas.openxmlformats.org/officeDocument/2006/relationships/hyperlink" Target="https://www.caixa.gov.br/Downloads/sinapi-cadernos-tecnicos/SINAPI-CT-POCOS-DE-VISITA-E-CAIXAS-PARA-BOCAS-DE-LOBO.pdf" TargetMode="External"/><Relationship Id="rId8640" Type="http://schemas.openxmlformats.org/officeDocument/2006/relationships/hyperlink" Target="https://www.caixa.gov.br/Downloads/sinapi-cadernos-tecnicos/SINAPI-CT-POCOS-DE-VISITA-E-CAIXAS-PARA-BOCAS-DE-LOBO.pdf" TargetMode="External"/><Relationship Id="rId8641" Type="http://schemas.openxmlformats.org/officeDocument/2006/relationships/hyperlink" Target="https://www.caixa.gov.br/Downloads/sinapi-cadernos-tecnicos/SINAPI-CT-POCOS-DE-VISITA-E-CAIXAS-PARA-BOCAS-DE-LOBO.pdf" TargetMode="External"/><Relationship Id="rId8642" Type="http://schemas.openxmlformats.org/officeDocument/2006/relationships/hyperlink" Target="https://www.caixa.gov.br/Downloads/sinapi-cadernos-tecnicos/SINAPI-CT-POCOS-DE-VISITA-E-CAIXAS-PARA-BOCAS-DE-LOBO.pdf" TargetMode="External"/><Relationship Id="rId8643" Type="http://schemas.openxmlformats.org/officeDocument/2006/relationships/hyperlink" Target="https://www.caixa.gov.br/Downloads/sinapi-cadernos-tecnicos/SINAPI-CT-POCOS-DE-VISITA-E-CAIXAS-PARA-BOCAS-DE-LOBO.pdf" TargetMode="External"/><Relationship Id="rId8644" Type="http://schemas.openxmlformats.org/officeDocument/2006/relationships/hyperlink" Target="https://www.caixa.gov.br/Downloads/sinapi-cadernos-tecnicos/SINAPI-CT-POCOS-DE-VISITA-E-CAIXAS-PARA-BOCAS-DE-LOBO.pdf" TargetMode="External"/><Relationship Id="rId8645" Type="http://schemas.openxmlformats.org/officeDocument/2006/relationships/hyperlink" Target="https://www.caixa.gov.br/Downloads/sinapi-cadernos-tecnicos/SINAPI-CT-POCOS-DE-VISITA-E-CAIXAS-PARA-BOCAS-DE-LOBO.pdf" TargetMode="External"/><Relationship Id="rId8646" Type="http://schemas.openxmlformats.org/officeDocument/2006/relationships/hyperlink" Target="https://www.caixa.gov.br/Downloads/sinapi-cadernos-tecnicos/SINAPI-CT-POCOS-DE-VISITA-E-CAIXAS-PARA-BOCAS-DE-LOBO.pdf" TargetMode="External"/><Relationship Id="rId8647" Type="http://schemas.openxmlformats.org/officeDocument/2006/relationships/hyperlink" Target="https://www.caixa.gov.br/Downloads/sinapi-cadernos-tecnicos/SINAPI-CT-POCOS-DE-VISITA-E-CAIXAS-PARA-BOCAS-DE-LOBO.pdf" TargetMode="External"/><Relationship Id="rId8648" Type="http://schemas.openxmlformats.org/officeDocument/2006/relationships/hyperlink" Target="https://www.caixa.gov.br/Downloads/sinapi-cadernos-tecnicos/SINAPI-CT-POCOS-DE-VISITA-E-CAIXAS-PARA-BOCAS-DE-LOBO.pdf" TargetMode="External"/><Relationship Id="rId8649" Type="http://schemas.openxmlformats.org/officeDocument/2006/relationships/hyperlink" Target="https://www.caixa.gov.br/Downloads/sinapi-cadernos-tecnicos/SINAPI-CT-POCOS-DE-VISITA-E-CAIXAS-PARA-BOCAS-DE-LOBO.pdf" TargetMode="External"/><Relationship Id="rId8650" Type="http://schemas.openxmlformats.org/officeDocument/2006/relationships/hyperlink" Target="https://www.caixa.gov.br/Downloads/sinapi-cadernos-tecnicos/SINAPI-CT-POCOS-DE-VISITA-E-CAIXAS-PARA-BOCAS-DE-LOBO.pdf" TargetMode="External"/><Relationship Id="rId8651" Type="http://schemas.openxmlformats.org/officeDocument/2006/relationships/hyperlink" Target="https://www.caixa.gov.br/Downloads/sinapi-cadernos-tecnicos/SINAPI-CT-POCOS-DE-VISITA-E-CAIXAS-PARA-BOCAS-DE-LOBO.pdf" TargetMode="External"/><Relationship Id="rId8652" Type="http://schemas.openxmlformats.org/officeDocument/2006/relationships/hyperlink" Target="https://www.caixa.gov.br/Downloads/sinapi-cadernos-tecnicos/SINAPI-CT-POCOS-DE-VISITA-E-CAIXAS-PARA-BOCAS-DE-LOBO.pdf" TargetMode="External"/><Relationship Id="rId8653" Type="http://schemas.openxmlformats.org/officeDocument/2006/relationships/hyperlink" Target="https://www.caixa.gov.br/Downloads/sinapi-cadernos-tecnicos/SINAPI-CT-POCOS-DE-VISITA-E-CAIXAS-PARA-BOCAS-DE-LOBO.pdf" TargetMode="External"/><Relationship Id="rId8654" Type="http://schemas.openxmlformats.org/officeDocument/2006/relationships/hyperlink" Target="https://www.caixa.gov.br/Downloads/sinapi-cadernos-tecnicos/SINAPI-CT-POCOS-DE-VISITA-E-CAIXAS-PARA-BOCAS-DE-LOBO.pdf" TargetMode="External"/><Relationship Id="rId8655" Type="http://schemas.openxmlformats.org/officeDocument/2006/relationships/hyperlink" Target="https://www.caixa.gov.br/Downloads/sinapi-cadernos-tecnicos/SINAPI-CT-POCOS-DE-VISITA-E-CAIXAS-PARA-BOCAS-DE-LOBO.pdf" TargetMode="External"/><Relationship Id="rId8656" Type="http://schemas.openxmlformats.org/officeDocument/2006/relationships/hyperlink" Target="https://www.caixa.gov.br/Downloads/sinapi-cadernos-tecnicos/SINAPI-CT-POCOS-DE-VISITA-E-CAIXAS-PARA-BOCAS-DE-LOBO.pdf" TargetMode="External"/><Relationship Id="rId8657" Type="http://schemas.openxmlformats.org/officeDocument/2006/relationships/hyperlink" Target="https://www.caixa.gov.br/Downloads/sinapi-cadernos-tecnicos/SINAPI-CT-POCOS-DE-VISITA-E-CAIXAS-PARA-BOCAS-DE-LOBO.pdf" TargetMode="External"/><Relationship Id="rId8658" Type="http://schemas.openxmlformats.org/officeDocument/2006/relationships/hyperlink" Target="https://www.caixa.gov.br/Downloads/sinapi-cadernos-tecnicos/SINAPI-CT-POCOS-DE-VISITA-E-CAIXAS-PARA-BOCAS-DE-LOBO.pdf" TargetMode="External"/><Relationship Id="rId8659" Type="http://schemas.openxmlformats.org/officeDocument/2006/relationships/hyperlink" Target="https://www.caixa.gov.br/Downloads/sinapi-cadernos-tecnicos/SINAPI-CT-POCOS-DE-VISITA-E-CAIXAS-PARA-BOCAS-DE-LOBO.pdf" TargetMode="External"/><Relationship Id="rId8660" Type="http://schemas.openxmlformats.org/officeDocument/2006/relationships/hyperlink" Target="https://www.caixa.gov.br/Downloads/sinapi-cadernos-tecnicos/SINAPI-CT-POCOS-DE-VISITA-E-CAIXAS-PARA-BOCAS-DE-LOBO.pdf" TargetMode="External"/><Relationship Id="rId8661" Type="http://schemas.openxmlformats.org/officeDocument/2006/relationships/hyperlink" Target="https://www.caixa.gov.br/Downloads/sinapi-cadernos-tecnicos/SINAPI-CT-POCOS-DE-VISITA-E-CAIXAS-PARA-BOCAS-DE-LOBO.pdf" TargetMode="External"/><Relationship Id="rId8662" Type="http://schemas.openxmlformats.org/officeDocument/2006/relationships/hyperlink" Target="https://www.caixa.gov.br/Downloads/sinapi-cadernos-tecnicos/SINAPI-CT-POCOS-DE-VISITA-E-CAIXAS-PARA-BOCAS-DE-LOBO.pdf" TargetMode="External"/><Relationship Id="rId8663" Type="http://schemas.openxmlformats.org/officeDocument/2006/relationships/hyperlink" Target="https://www.caixa.gov.br/Downloads/sinapi-cadernos-tecnicos/SINAPI-CT-POCOS-DE-VISITA-E-CAIXAS-PARA-BOCAS-DE-LOBO.pdf" TargetMode="External"/><Relationship Id="rId8664" Type="http://schemas.openxmlformats.org/officeDocument/2006/relationships/hyperlink" Target="https://www.caixa.gov.br/Downloads/sinapi-cadernos-tecnicos/SINAPI-CT-POCOS-DE-VISITA-E-CAIXAS-PARA-BOCAS-DE-LOBO.pdf" TargetMode="External"/><Relationship Id="rId8665" Type="http://schemas.openxmlformats.org/officeDocument/2006/relationships/hyperlink" Target="https://www.caixa.gov.br/Downloads/sinapi-cadernos-tecnicos/SINAPI-CT-POCOS-DE-VISITA-E-CAIXAS-PARA-BOCAS-DE-LOBO.pdf" TargetMode="External"/><Relationship Id="rId8666" Type="http://schemas.openxmlformats.org/officeDocument/2006/relationships/hyperlink" Target="https://www.caixa.gov.br/Downloads/sinapi-cadernos-tecnicos/SINAPI-CT-POCOS-DE-VISITA-E-CAIXAS-PARA-BOCAS-DE-LOBO.pdf" TargetMode="External"/><Relationship Id="rId8667" Type="http://schemas.openxmlformats.org/officeDocument/2006/relationships/hyperlink" Target="https://www.caixa.gov.br/Downloads/sinapi-cadernos-tecnicos/SINAPI-CT-POCOS-DE-VISITA-E-CAIXAS-PARA-BOCAS-DE-LOBO.pdf" TargetMode="External"/><Relationship Id="rId8668" Type="http://schemas.openxmlformats.org/officeDocument/2006/relationships/hyperlink" Target="https://www.caixa.gov.br/Downloads/sinapi-cadernos-tecnicos/SINAPI-CT-POCOS-DE-VISITA-E-CAIXAS-PARA-BOCAS-DE-LOBO.pdf" TargetMode="External"/><Relationship Id="rId8669" Type="http://schemas.openxmlformats.org/officeDocument/2006/relationships/hyperlink" Target="https://www.caixa.gov.br/Downloads/sinapi-cadernos-tecnicos/SINAPI-CT-POCOS-DE-VISITA-E-CAIXAS-PARA-BOCAS-DE-LOBO.pdf" TargetMode="External"/><Relationship Id="rId8670" Type="http://schemas.openxmlformats.org/officeDocument/2006/relationships/hyperlink" Target="https://www.caixa.gov.br/Downloads/sinapi-cadernos-tecnicos/SINAPI-CT-POCOS-DE-VISITA-E-CAIXAS-PARA-BOCAS-DE-LOBO.pdf" TargetMode="External"/><Relationship Id="rId8671" Type="http://schemas.openxmlformats.org/officeDocument/2006/relationships/hyperlink" Target="https://www.caixa.gov.br/Downloads/sinapi-cadernos-tecnicos/SINAPI-CT-POCOS-DE-VISITA-E-CAIXAS-PARA-BOCAS-DE-LOBO.pdf" TargetMode="External"/><Relationship Id="rId8672" Type="http://schemas.openxmlformats.org/officeDocument/2006/relationships/hyperlink" Target="https://www.caixa.gov.br/Downloads/sinapi-cadernos-tecnicos/SINAPI-CT-POCOS-DE-VISITA-E-CAIXAS-PARA-BOCAS-DE-LOBO.pdf" TargetMode="External"/><Relationship Id="rId8673" Type="http://schemas.openxmlformats.org/officeDocument/2006/relationships/hyperlink" Target="https://www.caixa.gov.br/Downloads/sinapi-cadernos-tecnicos/SINAPI-CT-POCOS-DE-VISITA-E-CAIXAS-PARA-BOCAS-DE-LOBO.pdf" TargetMode="External"/><Relationship Id="rId8674" Type="http://schemas.openxmlformats.org/officeDocument/2006/relationships/hyperlink" Target="https://www.caixa.gov.br/Downloads/sinapi-cadernos-tecnicos/SINAPI-CT-POCOS-DE-VISITA-E-CAIXAS-PARA-BOCAS-DE-LOBO.pdf" TargetMode="External"/><Relationship Id="rId8675" Type="http://schemas.openxmlformats.org/officeDocument/2006/relationships/hyperlink" Target="https://www.caixa.gov.br/Downloads/sinapi-cadernos-tecnicos/SINAPI-CT-POCOS-DE-VISITA-E-CAIXAS-PARA-BOCAS-DE-LOBO.pdf" TargetMode="External"/><Relationship Id="rId8676" Type="http://schemas.openxmlformats.org/officeDocument/2006/relationships/hyperlink" Target="https://www.caixa.gov.br/Downloads/sinapi-cadernos-tecnicos/SINAPI-CT-PRODUCAO-DE-CONCRETO.pdf" TargetMode="External"/><Relationship Id="rId8677" Type="http://schemas.openxmlformats.org/officeDocument/2006/relationships/hyperlink" Target="https://www.caixa.gov.br/Downloads/sinapi-cadernos-tecnicos/SINAPI-CT-PRODUCAO-DE-CONCRETO.pdf" TargetMode="External"/><Relationship Id="rId8678" Type="http://schemas.openxmlformats.org/officeDocument/2006/relationships/hyperlink" Target="https://www.caixa.gov.br/Downloads/sinapi-cadernos-tecnicos/SINAPI-CT-PRODUCAO-DE-CONCRETO.pdf" TargetMode="External"/><Relationship Id="rId8679" Type="http://schemas.openxmlformats.org/officeDocument/2006/relationships/hyperlink" Target="https://www.caixa.gov.br/Downloads/sinapi-cadernos-tecnicos/SINAPI-CT-PRODUCAO-DE-CONCRETO.pdf" TargetMode="External"/><Relationship Id="rId8680" Type="http://schemas.openxmlformats.org/officeDocument/2006/relationships/hyperlink" Target="https://www.caixa.gov.br/Downloads/sinapi-cadernos-tecnicos/SINAPI-CT-PRODUCAO-DE-CONCRETO.pdf" TargetMode="External"/><Relationship Id="rId8681" Type="http://schemas.openxmlformats.org/officeDocument/2006/relationships/hyperlink" Target="https://www.caixa.gov.br/Downloads/sinapi-cadernos-tecnicos/SINAPI-CT-PRODUCAO-DE-CONCRETO.pdf" TargetMode="External"/><Relationship Id="rId8682" Type="http://schemas.openxmlformats.org/officeDocument/2006/relationships/hyperlink" Target="https://www.caixa.gov.br/Downloads/sinapi-cadernos-tecnicos/SINAPI-CT-PRODUCAO-DE-CONCRETO.pdf" TargetMode="External"/><Relationship Id="rId8683" Type="http://schemas.openxmlformats.org/officeDocument/2006/relationships/hyperlink" Target="https://www.caixa.gov.br/Downloads/sinapi-cadernos-tecnicos/SINAPI-CT-PRODUCAO-DE-CONCRETO.pdf" TargetMode="External"/><Relationship Id="rId8684" Type="http://schemas.openxmlformats.org/officeDocument/2006/relationships/hyperlink" Target="https://www.caixa.gov.br/Downloads/sinapi-cadernos-tecnicos/SINAPI-CT-PRODUCAO-DE-CONCRETO.pdf" TargetMode="External"/><Relationship Id="rId8685" Type="http://schemas.openxmlformats.org/officeDocument/2006/relationships/hyperlink" Target="https://www.caixa.gov.br/Downloads/sinapi-cadernos-tecnicos/SINAPI-CT-PRODUCAO-DE-CONCRETO.pdf" TargetMode="External"/><Relationship Id="rId8686" Type="http://schemas.openxmlformats.org/officeDocument/2006/relationships/hyperlink" Target="https://www.caixa.gov.br/Downloads/sinapi-cadernos-tecnicos/SINAPI-CT-PRODUCAO-DE-CONCRETO.pdf" TargetMode="External"/><Relationship Id="rId8687" Type="http://schemas.openxmlformats.org/officeDocument/2006/relationships/hyperlink" Target="https://www.caixa.gov.br/Downloads/sinapi-cadernos-tecnicos/SINAPI-CT-PRODUCAO-DE-CONCRETO.pdf" TargetMode="External"/><Relationship Id="rId8688" Type="http://schemas.openxmlformats.org/officeDocument/2006/relationships/hyperlink" Target="https://www.caixa.gov.br/Downloads/sinapi-cadernos-tecnicos/SINAPI-CT-PRODUCAO-DE-CONCRETO.pdf" TargetMode="External"/><Relationship Id="rId8689" Type="http://schemas.openxmlformats.org/officeDocument/2006/relationships/hyperlink" Target="https://www.caixa.gov.br/Downloads/sinapi-cadernos-tecnicos/SINAPI-CT-PRODUCAO-DE-CONCRETO.pdf" TargetMode="External"/><Relationship Id="rId8690" Type="http://schemas.openxmlformats.org/officeDocument/2006/relationships/hyperlink" Target="https://www.caixa.gov.br/Downloads/sinapi-cadernos-tecnicos/SINAPI-CT-PRODUCAO-DE-CONCRETO.pdf" TargetMode="External"/><Relationship Id="rId8691" Type="http://schemas.openxmlformats.org/officeDocument/2006/relationships/hyperlink" Target="https://www.caixa.gov.br/Downloads/sinapi-cadernos-tecnicos/SINAPI-CT-PRODUCAO-DE-CONCRETO.pdf" TargetMode="External"/><Relationship Id="rId8692" Type="http://schemas.openxmlformats.org/officeDocument/2006/relationships/hyperlink" Target="https://www.caixa.gov.br/Downloads/sinapi-cadernos-tecnicos/SINAPI-CT-PRODUCAO-DE-CONCRETO.pdf" TargetMode="External"/><Relationship Id="rId8693" Type="http://schemas.openxmlformats.org/officeDocument/2006/relationships/hyperlink" Target="https://www.caixa.gov.br/Downloads/sinapi-cadernos-tecnicos/SINAPI-CT-PRODUCAO-DE-CONCRETO.pdf" TargetMode="External"/><Relationship Id="rId8694" Type="http://schemas.openxmlformats.org/officeDocument/2006/relationships/hyperlink" Target="https://www.caixa.gov.br/Downloads/sinapi-cadernos-tecnicos/SINAPI-CT-PRODUCAO-DE-CONCRETO.pdf" TargetMode="External"/><Relationship Id="rId8695" Type="http://schemas.openxmlformats.org/officeDocument/2006/relationships/hyperlink" Target="https://www.caixa.gov.br/Downloads/sinapi-cadernos-tecnicos/SINAPI-CT-PRODUCAO-DE-CONCRETO.pdf" TargetMode="External"/><Relationship Id="rId8696" Type="http://schemas.openxmlformats.org/officeDocument/2006/relationships/hyperlink" Target="https://www.caixa.gov.br/Downloads/sinapi-cadernos-tecnicos/SINAPI-CT-PRODUCAO-DE-CONCRETO.pdf" TargetMode="External"/><Relationship Id="rId8697" Type="http://schemas.openxmlformats.org/officeDocument/2006/relationships/hyperlink" Target="https://www.caixa.gov.br/Downloads/sinapi-cadernos-tecnicos/SINAPI-CT-PRODUCAO-DE-CONCRETO.pdf" TargetMode="External"/><Relationship Id="rId8698" Type="http://schemas.openxmlformats.org/officeDocument/2006/relationships/hyperlink" Target="https://www.caixa.gov.br/Downloads/sinapi-cadernos-tecnicos/SINAPI-CT-PRODUCAO-DE-CONCRETO.pdf" TargetMode="External"/><Relationship Id="rId8699" Type="http://schemas.openxmlformats.org/officeDocument/2006/relationships/hyperlink" Target="https://www.caixa.gov.br/Downloads/sinapi-cadernos-tecnicos/SINAPI-CT-PRODUCAO-DE-CONCRETO.pdf" TargetMode="External"/><Relationship Id="rId8700" Type="http://schemas.openxmlformats.org/officeDocument/2006/relationships/hyperlink" Target="https://www.caixa.gov.br/Downloads/sinapi-cadernos-tecnicos/SINAPI-CT-PRODUCAO-DE-CONCRETO.pdf" TargetMode="External"/><Relationship Id="rId8701" Type="http://schemas.openxmlformats.org/officeDocument/2006/relationships/hyperlink" Target="https://www.caixa.gov.br/Downloads/sinapi-cadernos-tecnicos/SINAPI-CT-PRODUCAO-DE-CONCRETO.pdf" TargetMode="External"/><Relationship Id="rId8702" Type="http://schemas.openxmlformats.org/officeDocument/2006/relationships/hyperlink" Target="https://www.caixa.gov.br/Downloads/sinapi-cadernos-tecnicos/SINAPI-CT-PRODUCAO-DE-CONCRETO.pdf" TargetMode="External"/><Relationship Id="rId8703" Type="http://schemas.openxmlformats.org/officeDocument/2006/relationships/hyperlink" Target="https://www.caixa.gov.br/Downloads/sinapi-cadernos-tecnicos/SINAPI-CT-PRODUCAO-DE-CONCRETO.pdf" TargetMode="External"/><Relationship Id="rId8704" Type="http://schemas.openxmlformats.org/officeDocument/2006/relationships/hyperlink" Target="https://www.caixa.gov.br/Downloads/sinapi-cadernos-tecnicos/SINAPI-CT-PRODUCAO-DE-CONCRETO.pdf" TargetMode="External"/><Relationship Id="rId8705" Type="http://schemas.openxmlformats.org/officeDocument/2006/relationships/hyperlink" Target="https://www.caixa.gov.br/Downloads/sinapi-cadernos-tecnicos/SINAPI-CT-PRODUCAO-DE-CONCRETOS-E-ARGAMASSAS-UTILIZANDO-AGREGADO-RECICLADO.pdf" TargetMode="External"/><Relationship Id="rId8706" Type="http://schemas.openxmlformats.org/officeDocument/2006/relationships/hyperlink" Target="https://www.caixa.gov.br/Downloads/sinapi-cadernos-tecnicos/SINAPI-CT-PRODUCAO-DE-CONCRETOS-E-ARGAMASSAS-UTILIZANDO-AGREGADO-RECICLADO.pdf" TargetMode="External"/><Relationship Id="rId8707" Type="http://schemas.openxmlformats.org/officeDocument/2006/relationships/hyperlink" Target="https://www.caixa.gov.br/Downloads/sinapi-cadernos-tecnicos/SINAPI-CT-PRODUCAO-DE-CONCRETOS-E-ARGAMASSAS-UTILIZANDO-AGREGADO-RECICLADO.pdf" TargetMode="External"/><Relationship Id="rId8708" Type="http://schemas.openxmlformats.org/officeDocument/2006/relationships/hyperlink" Target="https://www.caixa.gov.br/Downloads/sinapi-cadernos-tecnicos/SINAPI-CT-PRODUCAO-DE-CONCRETOS-E-ARGAMASSAS-UTILIZANDO-AGREGADO-RECICLADO.pdf" TargetMode="External"/><Relationship Id="rId8709" Type="http://schemas.openxmlformats.org/officeDocument/2006/relationships/hyperlink" Target="https://www.caixa.gov.br/Downloads/sinapi-cadernos-tecnicos/SINAPI-CT-PRODUCAO-DE-CONCRETOS-E-ARGAMASSAS-UTILIZANDO-AGREGADO-RECICLADO.pdf" TargetMode="External"/><Relationship Id="rId8710" Type="http://schemas.openxmlformats.org/officeDocument/2006/relationships/hyperlink" Target="https://www.caixa.gov.br/Downloads/sinapi-cadernos-tecnicos/SINAPI-CT-PRODUCAO-DE-CONCRETOS-E-ARGAMASSAS-UTILIZANDO-AGREGADO-RECICLADO.pdf" TargetMode="External"/><Relationship Id="rId8711" Type="http://schemas.openxmlformats.org/officeDocument/2006/relationships/hyperlink" Target="https://www.caixa.gov.br/Downloads/sinapi-cadernos-tecnicos/SINAPI-CT-PRODUCAO-DE-CONCRETOS-E-ARGAMASSAS-UTILIZANDO-AGREGADO-RECICLADO.pdf" TargetMode="External"/><Relationship Id="rId8712" Type="http://schemas.openxmlformats.org/officeDocument/2006/relationships/hyperlink" Target="https://www.caixa.gov.br/Downloads/sinapi-cadernos-tecnicos/SINAPI-CT-PRODUCAO-DE-CONCRETOS-E-ARGAMASSAS-UTILIZANDO-AGREGADO-RECICLADO.pdf" TargetMode="External"/><Relationship Id="rId8713" Type="http://schemas.openxmlformats.org/officeDocument/2006/relationships/hyperlink" Target="https://www.caixa.gov.br/Downloads/sinapi-cadernos-tecnicos/SINAPI-CT-PRODUCAO-DE-CONCRETOS-E-ARGAMASSAS-UTILIZANDO-AGREGADO-RECICLADO.pdf" TargetMode="External"/><Relationship Id="rId8714" Type="http://schemas.openxmlformats.org/officeDocument/2006/relationships/hyperlink" Target="https://www.caixa.gov.br/Downloads/sinapi-cadernos-tecnicos/SINAPI-CT-PRODUCAO-DE-CONCRETOS-E-ARGAMASSAS-UTILIZANDO-AGREGADO-RECICLADO.pdf" TargetMode="External"/><Relationship Id="rId8715" Type="http://schemas.openxmlformats.org/officeDocument/2006/relationships/hyperlink" Target="https://www.caixa.gov.br/Downloads/sinapi-cadernos-tecnicos/SINAPI-CT-PRODUCAO-DE-CONCRETOS-E-ARGAMASSAS-UTILIZANDO-AGREGADO-RECICLADO.pdf" TargetMode="External"/><Relationship Id="rId8716" Type="http://schemas.openxmlformats.org/officeDocument/2006/relationships/hyperlink" Target="https://www.caixa.gov.br/Downloads/sinapi-cadernos-tecnicos/SINAPI-CT-PRODUCAO-DE-CONCRETOS-E-ARGAMASSAS-UTILIZANDO-AGREGADO-RECICLADO.pdf" TargetMode="External"/><Relationship Id="rId8717" Type="http://schemas.openxmlformats.org/officeDocument/2006/relationships/hyperlink" Target="https://www.caixa.gov.br/Downloads/sinapi-cadernos-tecnicos/SINAPI-CT-QUADRAS-E-SEUS-EQUIPAMENTOS.pdf" TargetMode="External"/><Relationship Id="rId8718" Type="http://schemas.openxmlformats.org/officeDocument/2006/relationships/hyperlink" Target="https://www.caixa.gov.br/Downloads/sinapi-cadernos-tecnicos/SINAPI-CT-QUADRAS-E-SEUS-EQUIPAMENTOS.pdf" TargetMode="External"/><Relationship Id="rId8719" Type="http://schemas.openxmlformats.org/officeDocument/2006/relationships/hyperlink" Target="https://www.caixa.gov.br/Downloads/sinapi-cadernos-tecnicos/SINAPI-CT-QUADRAS-E-SEUS-EQUIPAMENTOS.pdf" TargetMode="External"/><Relationship Id="rId8720" Type="http://schemas.openxmlformats.org/officeDocument/2006/relationships/hyperlink" Target="https://www.caixa.gov.br/Downloads/sinapi-cadernos-tecnicos/SINAPI-CT-QUADRAS-E-SEUS-EQUIPAMENTOS.pdf" TargetMode="External"/><Relationship Id="rId8721" Type="http://schemas.openxmlformats.org/officeDocument/2006/relationships/hyperlink" Target="https://www.caixa.gov.br/Downloads/sinapi-cadernos-tecnicos/SINAPI-CT-QUADRAS-E-SEUS-EQUIPAMENTOS.pdf" TargetMode="External"/><Relationship Id="rId8722" Type="http://schemas.openxmlformats.org/officeDocument/2006/relationships/hyperlink" Target="https://www.caixa.gov.br/Downloads/sinapi-cadernos-tecnicos/SINAPI-CT-QUADRAS-E-SEUS-EQUIPAMENTOS.pdf" TargetMode="External"/><Relationship Id="rId8723" Type="http://schemas.openxmlformats.org/officeDocument/2006/relationships/hyperlink" Target="https://www.caixa.gov.br/Downloads/sinapi-cadernos-tecnicos/SINAPI-CT-QUADRAS-E-SEUS-EQUIPAMENTOS.pdf" TargetMode="External"/><Relationship Id="rId8724" Type="http://schemas.openxmlformats.org/officeDocument/2006/relationships/hyperlink" Target="https://www.caixa.gov.br/Downloads/sinapi-cadernos-tecnicos/SINAPI-CT-QUADRAS-E-SEUS-EQUIPAMENTOS.pdf" TargetMode="External"/><Relationship Id="rId8725" Type="http://schemas.openxmlformats.org/officeDocument/2006/relationships/hyperlink" Target="https://www.caixa.gov.br/Downloads/sinapi-cadernos-tecnicos/SINAPI-CT-QUADRAS-E-SEUS-EQUIPAMENTOS.pdf" TargetMode="External"/><Relationship Id="rId8726" Type="http://schemas.openxmlformats.org/officeDocument/2006/relationships/hyperlink" Target="https://www.caixa.gov.br/Downloads/sinapi-cadernos-tecnicos/SINAPI-CT-QUADRAS-E-SEUS-EQUIPAMENTOS.pdf" TargetMode="External"/><Relationship Id="rId8727" Type="http://schemas.openxmlformats.org/officeDocument/2006/relationships/hyperlink" Target="https://www.caixa.gov.br/Downloads/sinapi-cadernos-tecnicos/SINAPI-CT-QUADRAS-E-SEUS-EQUIPAMENTOS.pdf" TargetMode="External"/><Relationship Id="rId8728" Type="http://schemas.openxmlformats.org/officeDocument/2006/relationships/hyperlink" Target="https://www.caixa.gov.br/Downloads/sinapi-cadernos-tecnicos/SINAPI-CT-QUADRAS-E-SEUS-EQUIPAMENTOS.pdf" TargetMode="External"/><Relationship Id="rId8729" Type="http://schemas.openxmlformats.org/officeDocument/2006/relationships/hyperlink" Target="https://www.caixa.gov.br/Downloads/sinapi-cadernos-tecnicos/SINAPI-CT-QUADRAS-E-SEUS-EQUIPAMENTOS.pdf" TargetMode="External"/><Relationship Id="rId8730" Type="http://schemas.openxmlformats.org/officeDocument/2006/relationships/hyperlink" Target="https://www.caixa.gov.br/Downloads/sinapi-cadernos-tecnicos/SINAPI-CT-QUADRAS-E-SEUS-EQUIPAMENTOS.pdf" TargetMode="External"/><Relationship Id="rId8731" Type="http://schemas.openxmlformats.org/officeDocument/2006/relationships/hyperlink" Target="https://www.caixa.gov.br/Downloads/sinapi-cadernos-tecnicos/SINAPI-CT-QUADRAS-E-SEUS-EQUIPAMENTOS.pdf" TargetMode="External"/><Relationship Id="rId8732" Type="http://schemas.openxmlformats.org/officeDocument/2006/relationships/hyperlink" Target="https://www.caixa.gov.br/Downloads/sinapi-cadernos-tecnicos/SINAPI-CT-QUADRAS-E-SEUS-EQUIPAMENTOS.pdf" TargetMode="External"/><Relationship Id="rId8733" Type="http://schemas.openxmlformats.org/officeDocument/2006/relationships/hyperlink" Target="https://www.caixa.gov.br/Downloads/sinapi-cadernos-tecnicos/SINAPI-CT-QUADRAS-E-SEUS-EQUIPAMENTOS.pdf" TargetMode="External"/><Relationship Id="rId8734" Type="http://schemas.openxmlformats.org/officeDocument/2006/relationships/hyperlink" Target="https://www.caixa.gov.br/Downloads/sinapi-cadernos-tecnicos/SINAPI-CT-QUADRAS-E-SEUS-EQUIPAMENTOS.pdf" TargetMode="External"/><Relationship Id="rId8735" Type="http://schemas.openxmlformats.org/officeDocument/2006/relationships/hyperlink" Target="https://www.caixa.gov.br/Downloads/sinapi-cadernos-tecnicos/SINAPI-CT-QUADROS-DE-AUTOMACAO-DE-BOMBAS.pdf" TargetMode="External"/><Relationship Id="rId8736" Type="http://schemas.openxmlformats.org/officeDocument/2006/relationships/hyperlink" Target="https://www.caixa.gov.br/Downloads/sinapi-cadernos-tecnicos/SINAPI-CT-QUADROS-DE-AUTOMACAO-DE-BOMBAS.pdf" TargetMode="External"/><Relationship Id="rId8737" Type="http://schemas.openxmlformats.org/officeDocument/2006/relationships/hyperlink" Target="https://www.caixa.gov.br/Downloads/sinapi-cadernos-tecnicos/SINAPI-CT-QUADROS-DE-AUTOMACAO-DE-BOMBAS.pdf" TargetMode="External"/><Relationship Id="rId8738" Type="http://schemas.openxmlformats.org/officeDocument/2006/relationships/hyperlink" Target="https://www.caixa.gov.br/Downloads/sinapi-cadernos-tecnicos/SINAPI-CT-QUADROS-DE-AUTOMACAO-DE-BOMBAS.pdf" TargetMode="External"/><Relationship Id="rId8739" Type="http://schemas.openxmlformats.org/officeDocument/2006/relationships/hyperlink" Target="https://www.caixa.gov.br/Downloads/sinapi-cadernos-tecnicos/SINAPI-CT-QUADROS-DE-AUTOMACAO-DE-BOMBAS.pdf" TargetMode="External"/><Relationship Id="rId8740" Type="http://schemas.openxmlformats.org/officeDocument/2006/relationships/hyperlink" Target="https://www.caixa.gov.br/Downloads/sinapi-cadernos-tecnicos/SINAPI-CT-QUADROS-DE-AUTOMACAO-DE-BOMBAS.pdf" TargetMode="External"/><Relationship Id="rId8741" Type="http://schemas.openxmlformats.org/officeDocument/2006/relationships/hyperlink" Target="https://www.caixa.gov.br/Downloads/sinapi-cadernos-tecnicos/SINAPI-CT-QUADROS-DE-AUTOMACAO-DE-BOMBAS.pdf" TargetMode="External"/><Relationship Id="rId8742" Type="http://schemas.openxmlformats.org/officeDocument/2006/relationships/hyperlink" Target="https://www.caixa.gov.br/Downloads/sinapi-cadernos-tecnicos/SINAPI-CT-QUADROS-DE-AUTOMACAO-DE-BOMBAS.pdf" TargetMode="External"/><Relationship Id="rId8743" Type="http://schemas.openxmlformats.org/officeDocument/2006/relationships/hyperlink" Target="https://www.caixa.gov.br/Downloads/sinapi-cadernos-tecnicos/SINAPI-CT-QUADROS-DE-AUTOMACAO-DE-BOMBAS.pdf" TargetMode="External"/><Relationship Id="rId8744" Type="http://schemas.openxmlformats.org/officeDocument/2006/relationships/hyperlink" Target="https://www.caixa.gov.br/Downloads/sinapi-cadernos-tecnicos/SINAPI-CT-QUADROS-DE-AUTOMACAO-DE-BOMBAS.pdf" TargetMode="External"/><Relationship Id="rId8745" Type="http://schemas.openxmlformats.org/officeDocument/2006/relationships/hyperlink" Target="https://www.caixa.gov.br/Downloads/sinapi-cadernos-tecnicos/SINAPI-CT-QUADROS-DE-AUTOMACAO-DE-BOMBAS.pdf" TargetMode="External"/><Relationship Id="rId8746" Type="http://schemas.openxmlformats.org/officeDocument/2006/relationships/hyperlink" Target="https://www.caixa.gov.br/Downloads/sinapi-cadernos-tecnicos/SINAPI-CT-QUADROS-DE-AUTOMACAO-DE-BOMBAS.pdf" TargetMode="External"/><Relationship Id="rId8747" Type="http://schemas.openxmlformats.org/officeDocument/2006/relationships/hyperlink" Target="https://www.caixa.gov.br/Downloads/sinapi-cadernos-tecnicos/SINAPI-CT-QUADROS-DE-AUTOMACAO-DE-BOMBAS.pdf" TargetMode="External"/><Relationship Id="rId8748" Type="http://schemas.openxmlformats.org/officeDocument/2006/relationships/hyperlink" Target="https://www.caixa.gov.br/Downloads/sinapi-cadernos-tecnicos/SINAPI-CT-QUADROS-DE-AUTOMACAO-DE-BOMBAS.pdf" TargetMode="External"/><Relationship Id="rId8749" Type="http://schemas.openxmlformats.org/officeDocument/2006/relationships/hyperlink" Target="https://www.caixa.gov.br/Downloads/sinapi-cadernos-tecnicos/SINAPI-CT-QUADROS-DE-AUTOMACAO-DE-BOMBAS.pdf" TargetMode="External"/><Relationship Id="rId8750" Type="http://schemas.openxmlformats.org/officeDocument/2006/relationships/hyperlink" Target="https://www.caixa.gov.br/Downloads/sinapi-cadernos-tecnicos/SINAPI-CT-QUADROS-DE-AUTOMACAO-DE-BOMBAS.pdf" TargetMode="External"/><Relationship Id="rId8751" Type="http://schemas.openxmlformats.org/officeDocument/2006/relationships/hyperlink" Target="https://www.caixa.gov.br/Downloads/sinapi-cadernos-tecnicos/SINAPI-CT-QUADROS-DE-AUTOMACAO-DE-BOMBAS.pdf" TargetMode="External"/><Relationship Id="rId8752" Type="http://schemas.openxmlformats.org/officeDocument/2006/relationships/hyperlink" Target="https://www.caixa.gov.br/Downloads/sinapi-cadernos-tecnicos/SINAPI-CT-QUADROS-DE-AUTOMACAO-DE-BOMBAS.pdf" TargetMode="External"/><Relationship Id="rId8753" Type="http://schemas.openxmlformats.org/officeDocument/2006/relationships/hyperlink" Target="https://www.caixa.gov.br/Downloads/sinapi-cadernos-tecnicos/SINAPI-CT-QUADROS-DE-AUTOMACAO-DE-BOMBAS.pdf" TargetMode="External"/><Relationship Id="rId8754" Type="http://schemas.openxmlformats.org/officeDocument/2006/relationships/hyperlink" Target="https://www.caixa.gov.br/Downloads/sinapi-cadernos-tecnicos/SINAPI-CT-QUADROS-DE-AUTOMACAO-DE-BOMBAS.pdf" TargetMode="External"/><Relationship Id="rId8755" Type="http://schemas.openxmlformats.org/officeDocument/2006/relationships/hyperlink" Target="https://www.caixa.gov.br/Downloads/sinapi-cadernos-tecnicos/SINAPI-CT-QUADROS-DE-AUTOMACAO-DE-BOMBAS.pdf" TargetMode="External"/><Relationship Id="rId8756" Type="http://schemas.openxmlformats.org/officeDocument/2006/relationships/hyperlink" Target="https://www.caixa.gov.br/Downloads/sinapi-cadernos-tecnicos/SINAPI-CT-QUADROS-DE-AUTOMACAO-DE-BOMBAS.pdf" TargetMode="External"/><Relationship Id="rId8757" Type="http://schemas.openxmlformats.org/officeDocument/2006/relationships/hyperlink" Target="https://www.caixa.gov.br/Downloads/sinapi-cadernos-tecnicos/SINAPI-CT-QUADROS-DE-AUTOMACAO-DE-BOMBAS.pdf" TargetMode="External"/><Relationship Id="rId8758" Type="http://schemas.openxmlformats.org/officeDocument/2006/relationships/hyperlink" Target="https://www.caixa.gov.br/Downloads/sinapi-cadernos-tecnicos/SINAPI-CT-QUADROS-DE-AUTOMACAO-DE-BOMBAS.pdf" TargetMode="External"/><Relationship Id="rId8759" Type="http://schemas.openxmlformats.org/officeDocument/2006/relationships/hyperlink" Target="https://www.caixa.gov.br/Downloads/sinapi-cadernos-tecnicos/SINAPI-CT-QUADROS-DE-AUTOMACAO-DE-BOMBAS.pdf" TargetMode="External"/><Relationship Id="rId8760" Type="http://schemas.openxmlformats.org/officeDocument/2006/relationships/hyperlink" Target="https://www.caixa.gov.br/Downloads/sinapi-cadernos-tecnicos/SINAPI-CT-QUADROS-DE-AUTOMACAO-DE-BOMBAS.pdf" TargetMode="External"/><Relationship Id="rId8761" Type="http://schemas.openxmlformats.org/officeDocument/2006/relationships/hyperlink" Target="https://www.caixa.gov.br/Downloads/sinapi-cadernos-tecnicos/SINAPI-CT-QUADROS-DE-AUTOMACAO-DE-BOMBAS.pdf" TargetMode="External"/><Relationship Id="rId8762" Type="http://schemas.openxmlformats.org/officeDocument/2006/relationships/hyperlink" Target="https://www.caixa.gov.br/Downloads/sinapi-cadernos-tecnicos/SINAPI-CT-QUADROS-DE-AUTOMACAO-DE-BOMBAS.pdf" TargetMode="External"/><Relationship Id="rId8763" Type="http://schemas.openxmlformats.org/officeDocument/2006/relationships/hyperlink" Target="https://www.caixa.gov.br/Downloads/sinapi-cadernos-tecnicos/SINAPI-CT-QUADROS-DE-AUTOMACAO-DE-BOMBAS.pdf" TargetMode="External"/><Relationship Id="rId8764" Type="http://schemas.openxmlformats.org/officeDocument/2006/relationships/hyperlink" Target="https://www.caixa.gov.br/Downloads/sinapi-cadernos-tecnicos/SINAPI-CT-QUADROS-DE-AUTOMACAO-DE-BOMBAS.pdf" TargetMode="External"/><Relationship Id="rId8765" Type="http://schemas.openxmlformats.org/officeDocument/2006/relationships/hyperlink" Target="https://www.caixa.gov.br/Downloads/sinapi-cadernos-tecnicos/SINAPI-CT-QUADROS-DE-AUTOMACAO-DE-BOMBAS.pdf" TargetMode="External"/><Relationship Id="rId8766" Type="http://schemas.openxmlformats.org/officeDocument/2006/relationships/hyperlink" Target="https://www.caixa.gov.br/Downloads/sinapi-cadernos-tecnicos/SINAPI-CT-QUADROS-DE-AUTOMACAO-DE-BOMBAS.pdf" TargetMode="External"/><Relationship Id="rId8767" Type="http://schemas.openxmlformats.org/officeDocument/2006/relationships/hyperlink" Target="https://www.caixa.gov.br/Downloads/sinapi-cadernos-tecnicos/SINAPI-CT-QUADROS-DE-AUTOMACAO-DE-BOMBAS.pdf" TargetMode="External"/><Relationship Id="rId8768" Type="http://schemas.openxmlformats.org/officeDocument/2006/relationships/hyperlink" Target="https://www.caixa.gov.br/Downloads/sinapi-cadernos-tecnicos/SINAPI-CT-QUADROS-DE-AUTOMACAO-DE-BOMBAS.pdf" TargetMode="External"/><Relationship Id="rId8769" Type="http://schemas.openxmlformats.org/officeDocument/2006/relationships/hyperlink" Target="https://www.caixa.gov.br/Downloads/sinapi-cadernos-tecnicos/SINAPI-CT-QUADROS-DE-AUTOMACAO-DE-BOMBAS.pdf" TargetMode="External"/><Relationship Id="rId8770" Type="http://schemas.openxmlformats.org/officeDocument/2006/relationships/hyperlink" Target="https://www.caixa.gov.br/Downloads/sinapi-cadernos-tecnicos/SINAPI-CT-QUADROS-DE-AUTOMACAO-DE-BOMBAS.pdf" TargetMode="External"/><Relationship Id="rId8771" Type="http://schemas.openxmlformats.org/officeDocument/2006/relationships/hyperlink" Target="https://www.caixa.gov.br/Downloads/sinapi-cadernos-tecnicos/SINAPI-CT-QUADROS-DE-AUTOMACAO-DE-BOMBAS.pdf" TargetMode="External"/><Relationship Id="rId8772" Type="http://schemas.openxmlformats.org/officeDocument/2006/relationships/hyperlink" Target="https://www.caixa.gov.br/Downloads/sinapi-cadernos-tecnicos/SINAPI-CT-QUADROS-DE-AUTOMACAO-DE-BOMBAS.pdf" TargetMode="External"/><Relationship Id="rId8773" Type="http://schemas.openxmlformats.org/officeDocument/2006/relationships/hyperlink" Target="https://www.caixa.gov.br/Downloads/sinapi-cadernos-tecnicos/SINAPI-CT-QUADROS-DE-AUTOMACAO-DE-BOMBAS.pdf" TargetMode="External"/><Relationship Id="rId8774" Type="http://schemas.openxmlformats.org/officeDocument/2006/relationships/hyperlink" Target="https://www.caixa.gov.br/Downloads/sinapi-cadernos-tecnicos/SINAPI-CT-QUADROS-DE-AUTOMACAO-DE-BOMBAS.pdf" TargetMode="External"/><Relationship Id="rId8775" Type="http://schemas.openxmlformats.org/officeDocument/2006/relationships/hyperlink" Target="https://www.caixa.gov.br/Downloads/sinapi-cadernos-tecnicos/SINAPI-CT-QUADROS-DE-AUTOMACAO-DE-BOMBAS.pdf" TargetMode="External"/><Relationship Id="rId8776" Type="http://schemas.openxmlformats.org/officeDocument/2006/relationships/hyperlink" Target="https://www.caixa.gov.br/Downloads/sinapi-cadernos-tecnicos/SINAPI-CT-QUADROS-DE-AUTOMACAO-DE-BOMBAS.pdf" TargetMode="External"/><Relationship Id="rId8777" Type="http://schemas.openxmlformats.org/officeDocument/2006/relationships/hyperlink" Target="https://www.caixa.gov.br/Downloads/sinapi-cadernos-tecnicos/SINAPI-CT-QUADROS-DE-AUTOMACAO-DE-BOMBAS.pdf" TargetMode="External"/><Relationship Id="rId8778" Type="http://schemas.openxmlformats.org/officeDocument/2006/relationships/hyperlink" Target="https://www.caixa.gov.br/Downloads/sinapi-cadernos-tecnicos/SINAPI-CT-QUADROS-DE-AUTOMACAO-DE-BOMBAS.pdf" TargetMode="External"/><Relationship Id="rId8779" Type="http://schemas.openxmlformats.org/officeDocument/2006/relationships/hyperlink" Target="https://www.caixa.gov.br/Downloads/sinapi-cadernos-tecnicos/SINAPI-CT-QUADROS-DE-AUTOMACAO-DE-BOMBAS.pdf" TargetMode="External"/><Relationship Id="rId8780" Type="http://schemas.openxmlformats.org/officeDocument/2006/relationships/hyperlink" Target="https://www.caixa.gov.br/Downloads/sinapi-cadernos-tecnicos/SINAPI-CT-QUADROS-DE-AUTOMACAO-DE-BOMBAS.pdf" TargetMode="External"/><Relationship Id="rId8781" Type="http://schemas.openxmlformats.org/officeDocument/2006/relationships/hyperlink" Target="https://www.caixa.gov.br/Downloads/sinapi-cadernos-tecnicos/SINAPI-CT-QUADROS-DE-AUTOMACAO-DE-BOMBAS.pdf" TargetMode="External"/><Relationship Id="rId8782" Type="http://schemas.openxmlformats.org/officeDocument/2006/relationships/hyperlink" Target="https://www.caixa.gov.br/Downloads/sinapi-cadernos-tecnicos/SINAPI-CT-RADIER-PISO-DE-CONCRETO-E-LAJE-SOBRE-SOLO.pdf" TargetMode="External"/><Relationship Id="rId8783" Type="http://schemas.openxmlformats.org/officeDocument/2006/relationships/hyperlink" Target="https://www.caixa.gov.br/Downloads/sinapi-cadernos-tecnicos/SINAPI-CT-RADIER-PISO-DE-CONCRETO-E-LAJE-SOBRE-SOLO.pdf" TargetMode="External"/><Relationship Id="rId8784" Type="http://schemas.openxmlformats.org/officeDocument/2006/relationships/hyperlink" Target="https://www.caixa.gov.br/Downloads/sinapi-cadernos-tecnicos/SINAPI-CT-RADIER-PISO-DE-CONCRETO-E-LAJE-SOBRE-SOLO.pdf" TargetMode="External"/><Relationship Id="rId8785" Type="http://schemas.openxmlformats.org/officeDocument/2006/relationships/hyperlink" Target="https://www.caixa.gov.br/Downloads/sinapi-cadernos-tecnicos/SINAPI-CT-RADIER-PISO-DE-CONCRETO-E-LAJE-SOBRE-SOLO.pdf" TargetMode="External"/><Relationship Id="rId8786" Type="http://schemas.openxmlformats.org/officeDocument/2006/relationships/hyperlink" Target="https://www.caixa.gov.br/Downloads/sinapi-cadernos-tecnicos/SINAPI-CT-RADIER-PISO-DE-CONCRETO-E-LAJE-SOBRE-SOLO.pdf" TargetMode="External"/><Relationship Id="rId8787" Type="http://schemas.openxmlformats.org/officeDocument/2006/relationships/hyperlink" Target="https://www.caixa.gov.br/Downloads/sinapi-cadernos-tecnicos/SINAPI-CT-RADIER-PISO-DE-CONCRETO-E-LAJE-SOBRE-SOLO.pdf" TargetMode="External"/><Relationship Id="rId8788" Type="http://schemas.openxmlformats.org/officeDocument/2006/relationships/hyperlink" Target="https://www.caixa.gov.br/Downloads/sinapi-cadernos-tecnicos/SINAPI-CT-RADIER-PISO-DE-CONCRETO-E-LAJE-SOBRE-SOLO.pdf" TargetMode="External"/><Relationship Id="rId8789" Type="http://schemas.openxmlformats.org/officeDocument/2006/relationships/hyperlink" Target="https://www.caixa.gov.br/Downloads/sinapi-cadernos-tecnicos/SINAPI-CT-RADIER-PISO-DE-CONCRETO-E-LAJE-SOBRE-SOLO.pdf" TargetMode="External"/><Relationship Id="rId8790" Type="http://schemas.openxmlformats.org/officeDocument/2006/relationships/hyperlink" Target="https://www.caixa.gov.br/Downloads/sinapi-cadernos-tecnicos/SINAPI-CT-RADIER-PISO-DE-CONCRETO-E-LAJE-SOBRE-SOLO.pdf" TargetMode="External"/><Relationship Id="rId8791" Type="http://schemas.openxmlformats.org/officeDocument/2006/relationships/hyperlink" Target="https://www.caixa.gov.br/Downloads/sinapi-cadernos-tecnicos/SINAPI-CT-RADIER-PISO-DE-CONCRETO-E-LAJE-SOBRE-SOLO.pdf" TargetMode="External"/><Relationship Id="rId8792" Type="http://schemas.openxmlformats.org/officeDocument/2006/relationships/hyperlink" Target="https://www.caixa.gov.br/Downloads/sinapi-cadernos-tecnicos/SINAPI-CT-RADIER-PISO-DE-CONCRETO-E-LAJE-SOBRE-SOLO.pdf" TargetMode="External"/><Relationship Id="rId8793" Type="http://schemas.openxmlformats.org/officeDocument/2006/relationships/hyperlink" Target="https://www.caixa.gov.br/Downloads/sinapi-cadernos-tecnicos/SINAPI-CT-RADIER-PISO-DE-CONCRETO-E-LAJE-SOBRE-SOLO.pdf" TargetMode="External"/><Relationship Id="rId8794" Type="http://schemas.openxmlformats.org/officeDocument/2006/relationships/hyperlink" Target="https://www.caixa.gov.br/Downloads/sinapi-cadernos-tecnicos/SINAPI-CT-RADIER-PISO-DE-CONCRETO-E-LAJE-SOBRE-SOLO.pdf" TargetMode="External"/><Relationship Id="rId8795" Type="http://schemas.openxmlformats.org/officeDocument/2006/relationships/hyperlink" Target="https://www.caixa.gov.br/Downloads/sinapi-cadernos-tecnicos/SINAPI-CT-RADIER-PISO-DE-CONCRETO-E-LAJE-SOBRE-SOLO.pdf" TargetMode="External"/><Relationship Id="rId8796" Type="http://schemas.openxmlformats.org/officeDocument/2006/relationships/hyperlink" Target="https://www.caixa.gov.br/Downloads/sinapi-cadernos-tecnicos/SINAPI-CT-RADIER-PISO-DE-CONCRETO-E-LAJE-SOBRE-SOLO.pdf" TargetMode="External"/><Relationship Id="rId8797" Type="http://schemas.openxmlformats.org/officeDocument/2006/relationships/hyperlink" Target="https://www.caixa.gov.br/Downloads/sinapi-cadernos-tecnicos/SINAPI-CT-RADIER-PISO-DE-CONCRETO-E-LAJE-SOBRE-SOLO.pdf" TargetMode="External"/><Relationship Id="rId8798" Type="http://schemas.openxmlformats.org/officeDocument/2006/relationships/hyperlink" Target="https://www.caixa.gov.br/Downloads/sinapi-cadernos-tecnicos/SINAPI-CT-RADIER-PISO-DE-CONCRETO-E-LAJE-SOBRE-SOLO.pdf" TargetMode="External"/><Relationship Id="rId8799" Type="http://schemas.openxmlformats.org/officeDocument/2006/relationships/hyperlink" Target="https://www.caixa.gov.br/Downloads/sinapi-cadernos-tecnicos/SINAPI-CT-RADIER-PISO-DE-CONCRETO-E-LAJE-SOBRE-SOLO.pdf" TargetMode="External"/><Relationship Id="rId8800" Type="http://schemas.openxmlformats.org/officeDocument/2006/relationships/hyperlink" Target="https://www.caixa.gov.br/Downloads/sinapi-cadernos-tecnicos/SINAPI-CT-RADIER-PISO-DE-CONCRETO-E-LAJE-SOBRE-SOLO.pdf" TargetMode="External"/><Relationship Id="rId8801" Type="http://schemas.openxmlformats.org/officeDocument/2006/relationships/hyperlink" Target="https://www.caixa.gov.br/Downloads/sinapi-cadernos-tecnicos/SINAPI-CT-RADIER-PISO-DE-CONCRETO-E-LAJE-SOBRE-SOLO.pdf" TargetMode="External"/><Relationship Id="rId8802" Type="http://schemas.openxmlformats.org/officeDocument/2006/relationships/hyperlink" Target="https://www.caixa.gov.br/Downloads/sinapi-cadernos-tecnicos/SINAPI-CT-RADIER-PISO-DE-CONCRETO-E-LAJE-SOBRE-SOLO.pdf" TargetMode="External"/><Relationship Id="rId8803" Type="http://schemas.openxmlformats.org/officeDocument/2006/relationships/hyperlink" Target="https://www.caixa.gov.br/Downloads/sinapi-cadernos-tecnicos/SINAPI-CT-RADIER-PISO-DE-CONCRETO-E-LAJE-SOBRE-SOLO.pdf" TargetMode="External"/><Relationship Id="rId8804" Type="http://schemas.openxmlformats.org/officeDocument/2006/relationships/hyperlink" Target="https://www.caixa.gov.br/Downloads/sinapi-cadernos-tecnicos/SINAPI-CT-RADIER-PISO-DE-CONCRETO-E-LAJE-SOBRE-SOLO.pdf" TargetMode="External"/><Relationship Id="rId8805" Type="http://schemas.openxmlformats.org/officeDocument/2006/relationships/hyperlink" Target="https://www.caixa.gov.br/Downloads/sinapi-cadernos-tecnicos/SINAPI-CT-RADIER-PISO-DE-CONCRETO-E-LAJE-SOBRE-SOLO.pdf" TargetMode="External"/><Relationship Id="rId8806" Type="http://schemas.openxmlformats.org/officeDocument/2006/relationships/hyperlink" Target="https://www.caixa.gov.br/Downloads/sinapi-cadernos-tecnicos/SINAPI-CT-RADIER-PISO-DE-CONCRETO-E-LAJE-SOBRE-SOLO.pdf" TargetMode="External"/><Relationship Id="rId8807" Type="http://schemas.openxmlformats.org/officeDocument/2006/relationships/hyperlink" Target="https://www.caixa.gov.br/Downloads/sinapi-cadernos-tecnicos/SINAPI-CT-RADIER-PISO-DE-CONCRETO-E-LAJE-SOBRE-SOLO.pdf" TargetMode="External"/><Relationship Id="rId8808" Type="http://schemas.openxmlformats.org/officeDocument/2006/relationships/hyperlink" Target="https://www.caixa.gov.br/Downloads/sinapi-cadernos-tecnicos/SINAPI-CT-RADIER-PISO-DE-CONCRETO-E-LAJE-SOBRE-SOLO.pdf" TargetMode="External"/><Relationship Id="rId8809" Type="http://schemas.openxmlformats.org/officeDocument/2006/relationships/hyperlink" Target="https://www.caixa.gov.br/Downloads/sinapi-cadernos-tecnicos/SINAPI-CT-RADIER-PISO-DE-CONCRETO-E-LAJE-SOBRE-SOLO.pdf" TargetMode="External"/><Relationship Id="rId8810" Type="http://schemas.openxmlformats.org/officeDocument/2006/relationships/hyperlink" Target="https://www.caixa.gov.br/Downloads/sinapi-cadernos-tecnicos/SINAPI-CT-RADIER-PISO-DE-CONCRETO-E-LAJE-SOBRE-SOLO.pdf" TargetMode="External"/><Relationship Id="rId8811" Type="http://schemas.openxmlformats.org/officeDocument/2006/relationships/hyperlink" Target="https://www.caixa.gov.br/Downloads/sinapi-cadernos-tecnicos/SINAPI-CT-RADIER-PISO-DE-CONCRETO-E-LAJE-SOBRE-SOLO.pdf" TargetMode="External"/><Relationship Id="rId8812" Type="http://schemas.openxmlformats.org/officeDocument/2006/relationships/hyperlink" Target="https://www.caixa.gov.br/Downloads/sinapi-cadernos-tecnicos/SINAPI-CT-RADIER-PISO-DE-CONCRETO-E-LAJE-SOBRE-SOLO.pdf" TargetMode="External"/><Relationship Id="rId8813" Type="http://schemas.openxmlformats.org/officeDocument/2006/relationships/hyperlink" Target="https://www.caixa.gov.br/Downloads/sinapi-cadernos-tecnicos/SINAPI-CT-RADIER-PISO-DE-CONCRETO-E-LAJE-SOBRE-SOLO.pdf" TargetMode="External"/><Relationship Id="rId8814" Type="http://schemas.openxmlformats.org/officeDocument/2006/relationships/hyperlink" Target="https://www.caixa.gov.br/Downloads/sinapi-cadernos-tecnicos/SINAPI-CT-RADIER-PISO-DE-CONCRETO-E-LAJE-SOBRE-SOLO.pdf" TargetMode="External"/><Relationship Id="rId8815" Type="http://schemas.openxmlformats.org/officeDocument/2006/relationships/hyperlink" Target="https://www.caixa.gov.br/Downloads/sinapi-cadernos-tecnicos/SINAPI-CT-RADIER-PISO-DE-CONCRETO-E-LAJE-SOBRE-SOLO.pdf" TargetMode="External"/><Relationship Id="rId8816" Type="http://schemas.openxmlformats.org/officeDocument/2006/relationships/hyperlink" Target="https://www.caixa.gov.br/Downloads/sinapi-cadernos-tecnicos/SINAPI-CT-RADIER-PISO-DE-CONCRETO-E-LAJE-SOBRE-SOLO.pdf" TargetMode="External"/><Relationship Id="rId8817" Type="http://schemas.openxmlformats.org/officeDocument/2006/relationships/hyperlink" Target="https://www.caixa.gov.br/Downloads/sinapi-cadernos-tecnicos/SINAPI-CT-RADIER-PISO-DE-CONCRETO-E-LAJE-SOBRE-SOLO.pdf" TargetMode="External"/><Relationship Id="rId8818" Type="http://schemas.openxmlformats.org/officeDocument/2006/relationships/hyperlink" Target="https://www.caixa.gov.br/Downloads/sinapi-cadernos-tecnicos/SINAPI-CT-RADIER-PISO-DE-CONCRETO-E-LAJE-SOBRE-SOLO.pdf" TargetMode="External"/><Relationship Id="rId8819" Type="http://schemas.openxmlformats.org/officeDocument/2006/relationships/hyperlink" Target="https://www.caixa.gov.br/Downloads/sinapi-cadernos-tecnicos/SINAPI-CT-RADIER-PISO-DE-CONCRETO-E-LAJE-SOBRE-SOLO.pdf" TargetMode="External"/><Relationship Id="rId8820" Type="http://schemas.openxmlformats.org/officeDocument/2006/relationships/hyperlink" Target="https://www.caixa.gov.br/Downloads/sinapi-cadernos-tecnicos/SINAPI-CT-RADIER-PISO-DE-CONCRETO-E-LAJE-SOBRE-SOLO.pdf" TargetMode="External"/><Relationship Id="rId8821" Type="http://schemas.openxmlformats.org/officeDocument/2006/relationships/hyperlink" Target="https://www.caixa.gov.br/Downloads/sinapi-cadernos-tecnicos/SINAPI-CT-RADIER-PISO-DE-CONCRETO-E-LAJE-SOBRE-SOLO.pdf" TargetMode="External"/><Relationship Id="rId8822" Type="http://schemas.openxmlformats.org/officeDocument/2006/relationships/hyperlink" Target="https://www.caixa.gov.br/Downloads/sinapi-cadernos-tecnicos/SINAPI-CT-RADIER-PISO-DE-CONCRETO-E-LAJE-SOBRE-SOLO.pdf" TargetMode="External"/><Relationship Id="rId8823" Type="http://schemas.openxmlformats.org/officeDocument/2006/relationships/hyperlink" Target="https://www.caixa.gov.br/Downloads/sinapi-cadernos-tecnicos/SINAPI-CT-RADIER-PISO-DE-CONCRETO-E-LAJE-SOBRE-SOLO.pdf" TargetMode="External"/><Relationship Id="rId8824" Type="http://schemas.openxmlformats.org/officeDocument/2006/relationships/hyperlink" Target="https://www.caixa.gov.br/Downloads/sinapi-cadernos-tecnicos/SINAPI-CT-RADIER-PISO-DE-CONCRETO-E-LAJE-SOBRE-SOLO.pdf" TargetMode="External"/><Relationship Id="rId8825" Type="http://schemas.openxmlformats.org/officeDocument/2006/relationships/hyperlink" Target="https://www.caixa.gov.br/Downloads/sinapi-cadernos-tecnicos/SINAPI-CT-RADIER-PISO-DE-CONCRETO-E-LAJE-SOBRE-SOLO.pdf" TargetMode="External"/><Relationship Id="rId8826" Type="http://schemas.openxmlformats.org/officeDocument/2006/relationships/hyperlink" Target="https://www.caixa.gov.br/Downloads/sinapi-cadernos-tecnicos/SINAPI-CT-RADIER-PISO-DE-CONCRETO-E-LAJE-SOBRE-SOLO.pdf" TargetMode="External"/><Relationship Id="rId8827" Type="http://schemas.openxmlformats.org/officeDocument/2006/relationships/hyperlink" Target="https://www.caixa.gov.br/Downloads/sinapi-cadernos-tecnicos/SINAPI-CT-RADIER-PISO-DE-CONCRETO-E-LAJE-SOBRE-SOLO.pdf" TargetMode="External"/><Relationship Id="rId8828" Type="http://schemas.openxmlformats.org/officeDocument/2006/relationships/hyperlink" Target="https://www.caixa.gov.br/Downloads/sinapi-cadernos-tecnicos/SINAPI-CT-RADIER-PISO-DE-CONCRETO-E-LAJE-SOBRE-SOLO.pdf" TargetMode="External"/><Relationship Id="rId8829" Type="http://schemas.openxmlformats.org/officeDocument/2006/relationships/hyperlink" Target="https://www.caixa.gov.br/Downloads/sinapi-cadernos-tecnicos/SINAPI-CT-RADIER-PISO-DE-CONCRETO-E-LAJE-SOBRE-SOLO.pdf" TargetMode="External"/><Relationship Id="rId8830" Type="http://schemas.openxmlformats.org/officeDocument/2006/relationships/hyperlink" Target="https://www.caixa.gov.br/Downloads/sinapi-cadernos-tecnicos/SINAPI-CT-RASGOS-E-FIXACOES.pdf" TargetMode="External"/><Relationship Id="rId8831" Type="http://schemas.openxmlformats.org/officeDocument/2006/relationships/hyperlink" Target="https://www.caixa.gov.br/Downloads/sinapi-cadernos-tecnicos/SINAPI-CT-RASGOS-E-FIXACOES.pdf" TargetMode="External"/><Relationship Id="rId8832" Type="http://schemas.openxmlformats.org/officeDocument/2006/relationships/hyperlink" Target="https://www.caixa.gov.br/Downloads/sinapi-cadernos-tecnicos/SINAPI-CT-RASGOS-E-FIXACOES.pdf" TargetMode="External"/><Relationship Id="rId8833" Type="http://schemas.openxmlformats.org/officeDocument/2006/relationships/hyperlink" Target="https://www.caixa.gov.br/Downloads/sinapi-cadernos-tecnicos/SINAPI-CT-RASGOS-E-FIXACOES.pdf" TargetMode="External"/><Relationship Id="rId8834" Type="http://schemas.openxmlformats.org/officeDocument/2006/relationships/hyperlink" Target="https://www.caixa.gov.br/Downloads/sinapi-cadernos-tecnicos/SINAPI-CT-RASGOS-E-FIXACOES.pdf" TargetMode="External"/><Relationship Id="rId8835" Type="http://schemas.openxmlformats.org/officeDocument/2006/relationships/hyperlink" Target="https://www.caixa.gov.br/Downloads/sinapi-cadernos-tecnicos/SINAPI-CT-RASGOS-E-FIXACOES.pdf" TargetMode="External"/><Relationship Id="rId8836" Type="http://schemas.openxmlformats.org/officeDocument/2006/relationships/hyperlink" Target="https://www.caixa.gov.br/Downloads/sinapi-cadernos-tecnicos/SINAPI-CT-RASGOS-E-FIXACOES.pdf" TargetMode="External"/><Relationship Id="rId8837" Type="http://schemas.openxmlformats.org/officeDocument/2006/relationships/hyperlink" Target="https://www.caixa.gov.br/Downloads/sinapi-cadernos-tecnicos/SINAPI-CT-RASGOS-E-FIXACOES.pdf" TargetMode="External"/><Relationship Id="rId8838" Type="http://schemas.openxmlformats.org/officeDocument/2006/relationships/hyperlink" Target="https://www.caixa.gov.br/Downloads/sinapi-cadernos-tecnicos/SINAPI-CT-RASGOS-E-FIXACOES.pdf" TargetMode="External"/><Relationship Id="rId8839" Type="http://schemas.openxmlformats.org/officeDocument/2006/relationships/hyperlink" Target="https://www.caixa.gov.br/Downloads/sinapi-cadernos-tecnicos/SINAPI-CT-RASGOS-E-FIXACOES.pdf" TargetMode="External"/><Relationship Id="rId8840" Type="http://schemas.openxmlformats.org/officeDocument/2006/relationships/hyperlink" Target="https://www.caixa.gov.br/Downloads/sinapi-cadernos-tecnicos/SINAPI-CT-RASGOS-E-FIXACOES.pdf" TargetMode="External"/><Relationship Id="rId8841" Type="http://schemas.openxmlformats.org/officeDocument/2006/relationships/hyperlink" Target="https://www.caixa.gov.br/Downloads/sinapi-cadernos-tecnicos/SINAPI-CT-RASGOS-E-FIXACOES.pdf" TargetMode="External"/><Relationship Id="rId8842" Type="http://schemas.openxmlformats.org/officeDocument/2006/relationships/hyperlink" Target="https://www.caixa.gov.br/Downloads/sinapi-cadernos-tecnicos/SINAPI-CT-RASGOS-E-FIXACOES.pdf" TargetMode="External"/><Relationship Id="rId8843" Type="http://schemas.openxmlformats.org/officeDocument/2006/relationships/hyperlink" Target="https://www.caixa.gov.br/Downloads/sinapi-cadernos-tecnicos/SINAPI-CT-RASGOS-E-FIXACOES.pdf" TargetMode="External"/><Relationship Id="rId8844" Type="http://schemas.openxmlformats.org/officeDocument/2006/relationships/hyperlink" Target="https://www.caixa.gov.br/Downloads/sinapi-cadernos-tecnicos/SINAPI-CT-RASGOS-E-FIXACOES.pdf" TargetMode="External"/><Relationship Id="rId8845" Type="http://schemas.openxmlformats.org/officeDocument/2006/relationships/hyperlink" Target="https://www.caixa.gov.br/Downloads/sinapi-cadernos-tecnicos/SINAPI-CT-RASGOS-E-FIXACOES.pdf" TargetMode="External"/><Relationship Id="rId8846" Type="http://schemas.openxmlformats.org/officeDocument/2006/relationships/hyperlink" Target="https://www.caixa.gov.br/Downloads/sinapi-cadernos-tecnicos/SINAPI-CT-RASGOS-E-FIXACOES.pdf" TargetMode="External"/><Relationship Id="rId8847" Type="http://schemas.openxmlformats.org/officeDocument/2006/relationships/hyperlink" Target="https://www.caixa.gov.br/Downloads/sinapi-cadernos-tecnicos/SINAPI-CT-RASGOS-E-FIXACOES.pdf" TargetMode="External"/><Relationship Id="rId8848" Type="http://schemas.openxmlformats.org/officeDocument/2006/relationships/hyperlink" Target="https://www.caixa.gov.br/Downloads/sinapi-cadernos-tecnicos/SINAPI-CT-RASGOS-E-FIXACOES.pdf" TargetMode="External"/><Relationship Id="rId8849" Type="http://schemas.openxmlformats.org/officeDocument/2006/relationships/hyperlink" Target="https://www.caixa.gov.br/Downloads/sinapi-cadernos-tecnicos/SINAPI-CT-RASGOS-E-FIXACOES.pdf" TargetMode="External"/><Relationship Id="rId8850" Type="http://schemas.openxmlformats.org/officeDocument/2006/relationships/hyperlink" Target="https://www.caixa.gov.br/Downloads/sinapi-cadernos-tecnicos/SINAPI-CT-RASGOS-E-FIXACOES.pdf" TargetMode="External"/><Relationship Id="rId8851" Type="http://schemas.openxmlformats.org/officeDocument/2006/relationships/hyperlink" Target="https://www.caixa.gov.br/Downloads/sinapi-cadernos-tecnicos/SINAPI-CT-RASGOS-E-FIXACOES.pdf" TargetMode="External"/><Relationship Id="rId8852" Type="http://schemas.openxmlformats.org/officeDocument/2006/relationships/hyperlink" Target="https://www.caixa.gov.br/Downloads/sinapi-cadernos-tecnicos/SINAPI-CT-RASGOS-E-FIXACOES.pdf" TargetMode="External"/><Relationship Id="rId8853" Type="http://schemas.openxmlformats.org/officeDocument/2006/relationships/hyperlink" Target="https://www.caixa.gov.br/Downloads/sinapi-cadernos-tecnicos/SINAPI-CT-RASGOS-E-FIXACOES.pdf" TargetMode="External"/><Relationship Id="rId8854" Type="http://schemas.openxmlformats.org/officeDocument/2006/relationships/hyperlink" Target="https://www.caixa.gov.br/Downloads/sinapi-cadernos-tecnicos/SINAPI-CT-RASGOS-E-FIXACOES.pdf" TargetMode="External"/><Relationship Id="rId8855" Type="http://schemas.openxmlformats.org/officeDocument/2006/relationships/hyperlink" Target="https://www.caixa.gov.br/Downloads/sinapi-cadernos-tecnicos/SINAPI-CT-RASGOS-E-FIXACOES.pdf" TargetMode="External"/><Relationship Id="rId8856" Type="http://schemas.openxmlformats.org/officeDocument/2006/relationships/hyperlink" Target="https://www.caixa.gov.br/Downloads/sinapi-cadernos-tecnicos/SINAPI-CT-RASGOS-E-FIXACOES.pdf" TargetMode="External"/><Relationship Id="rId8857" Type="http://schemas.openxmlformats.org/officeDocument/2006/relationships/hyperlink" Target="https://www.caixa.gov.br/Downloads/sinapi-cadernos-tecnicos/SINAPI-CT-RASGOS-E-FIXACOES.pdf" TargetMode="External"/><Relationship Id="rId8858" Type="http://schemas.openxmlformats.org/officeDocument/2006/relationships/hyperlink" Target="https://www.caixa.gov.br/Downloads/sinapi-cadernos-tecnicos/SINAPI-CT-RASGOS-E-FIXACOES.pdf" TargetMode="External"/><Relationship Id="rId8859" Type="http://schemas.openxmlformats.org/officeDocument/2006/relationships/hyperlink" Target="https://www.caixa.gov.br/Downloads/sinapi-cadernos-tecnicos/SINAPI-CT-RASGOS-E-FIXACOES.pdf" TargetMode="External"/><Relationship Id="rId8860" Type="http://schemas.openxmlformats.org/officeDocument/2006/relationships/hyperlink" Target="https://www.caixa.gov.br/Downloads/sinapi-cadernos-tecnicos/SINAPI-CT-RASGOS-E-FIXACOES.pdf" TargetMode="External"/><Relationship Id="rId8861" Type="http://schemas.openxmlformats.org/officeDocument/2006/relationships/hyperlink" Target="https://www.caixa.gov.br/Downloads/sinapi-cadernos-tecnicos/SINAPI-CT-RASGOS-E-FIXACOES.pdf" TargetMode="External"/><Relationship Id="rId8862" Type="http://schemas.openxmlformats.org/officeDocument/2006/relationships/hyperlink" Target="https://www.caixa.gov.br/Downloads/sinapi-cadernos-tecnicos/SINAPI-CT-RASGOS-E-FIXACOES.pdf" TargetMode="External"/><Relationship Id="rId8863" Type="http://schemas.openxmlformats.org/officeDocument/2006/relationships/hyperlink" Target="https://www.caixa.gov.br/Downloads/sinapi-cadernos-tecnicos/SINAPI-CT-RASGOS-E-FIXACOES.pdf" TargetMode="External"/><Relationship Id="rId8864" Type="http://schemas.openxmlformats.org/officeDocument/2006/relationships/hyperlink" Target="https://www.caixa.gov.br/Downloads/sinapi-cadernos-tecnicos/SINAPI-CT-RASGOS-E-FIXACOES.pdf" TargetMode="External"/><Relationship Id="rId8865" Type="http://schemas.openxmlformats.org/officeDocument/2006/relationships/hyperlink" Target="https://www.caixa.gov.br/Downloads/sinapi-cadernos-tecnicos/SINAPI-CT-RASGOS-E-FIXACOES.pdf" TargetMode="External"/><Relationship Id="rId8866" Type="http://schemas.openxmlformats.org/officeDocument/2006/relationships/hyperlink" Target="https://www.caixa.gov.br/Downloads/sinapi-cadernos-tecnicos/SINAPI-CT-RASGOS-E-FIXACOES.pdf" TargetMode="External"/><Relationship Id="rId8867" Type="http://schemas.openxmlformats.org/officeDocument/2006/relationships/hyperlink" Target="https://www.caixa.gov.br/Downloads/sinapi-cadernos-tecnicos/SINAPI-CT-RASGOS-E-FIXACOES.pdf" TargetMode="External"/><Relationship Id="rId8868" Type="http://schemas.openxmlformats.org/officeDocument/2006/relationships/hyperlink" Target="https://www.caixa.gov.br/Downloads/sinapi-cadernos-tecnicos/SINAPI-CT-RASGOS-E-FIXACOES.pdf" TargetMode="External"/><Relationship Id="rId8869" Type="http://schemas.openxmlformats.org/officeDocument/2006/relationships/hyperlink" Target="https://www.caixa.gov.br/Downloads/sinapi-cadernos-tecnicos/SINAPI-CT-RASGOS-E-FIXACOES.pdf" TargetMode="External"/><Relationship Id="rId8870" Type="http://schemas.openxmlformats.org/officeDocument/2006/relationships/hyperlink" Target="https://www.caixa.gov.br/Downloads/sinapi-cadernos-tecnicos/SINAPI-CT-RASGOS-E-FIXACOES.pdf" TargetMode="External"/><Relationship Id="rId8871" Type="http://schemas.openxmlformats.org/officeDocument/2006/relationships/hyperlink" Target="https://www.caixa.gov.br/Downloads/sinapi-cadernos-tecnicos/SINAPI-CT-RASGOS-E-FIXACOES.pdf" TargetMode="External"/><Relationship Id="rId8872" Type="http://schemas.openxmlformats.org/officeDocument/2006/relationships/hyperlink" Target="https://www.caixa.gov.br/Downloads/sinapi-cadernos-tecnicos/SINAPI-CT-RASGOS-E-FIXACOES.pdf" TargetMode="External"/><Relationship Id="rId8873" Type="http://schemas.openxmlformats.org/officeDocument/2006/relationships/hyperlink" Target="https://www.caixa.gov.br/Downloads/sinapi-cadernos-tecnicos/SINAPI-CT-RASGOS-E-FIXACOES.pdf" TargetMode="External"/><Relationship Id="rId8874" Type="http://schemas.openxmlformats.org/officeDocument/2006/relationships/hyperlink" Target="https://www.caixa.gov.br/Downloads/sinapi-cadernos-tecnicos/SINAPI-CT-RASGOS-E-FIXACOES.pdf" TargetMode="External"/><Relationship Id="rId8875" Type="http://schemas.openxmlformats.org/officeDocument/2006/relationships/hyperlink" Target="https://www.caixa.gov.br/Downloads/sinapi-cadernos-tecnicos/SINAPI-CT-RASGOS-E-FIXACOES.pdf" TargetMode="External"/><Relationship Id="rId8876" Type="http://schemas.openxmlformats.org/officeDocument/2006/relationships/hyperlink" Target="https://www.caixa.gov.br/Downloads/sinapi-cadernos-tecnicos/SINAPI-CT-RASGOS-E-FIXACOES.pdf" TargetMode="External"/><Relationship Id="rId8877" Type="http://schemas.openxmlformats.org/officeDocument/2006/relationships/hyperlink" Target="https://www.caixa.gov.br/Downloads/sinapi-cadernos-tecnicos/SINAPI-CT-RASGOS-E-FIXACOES.pdf" TargetMode="External"/><Relationship Id="rId8878" Type="http://schemas.openxmlformats.org/officeDocument/2006/relationships/hyperlink" Target="https://www.caixa.gov.br/Downloads/sinapi-cadernos-tecnicos/SINAPI-CT-RASGOS-E-FIXACOES.pdf" TargetMode="External"/><Relationship Id="rId8879" Type="http://schemas.openxmlformats.org/officeDocument/2006/relationships/hyperlink" Target="https://www.caixa.gov.br/Downloads/sinapi-cadernos-tecnicos/SINAPI-CT-RASGOS-E-FIXACOES.pdf" TargetMode="External"/><Relationship Id="rId8880" Type="http://schemas.openxmlformats.org/officeDocument/2006/relationships/hyperlink" Target="https://www.caixa.gov.br/Downloads/sinapi-cadernos-tecnicos/SINAPI-CT-RASGOS-E-FIXACOES.pdf" TargetMode="External"/><Relationship Id="rId8881" Type="http://schemas.openxmlformats.org/officeDocument/2006/relationships/hyperlink" Target="https://www.caixa.gov.br/Downloads/sinapi-cadernos-tecnicos/SINAPI-CT-RASGOS-E-FIXACOES.pdf" TargetMode="External"/><Relationship Id="rId8882" Type="http://schemas.openxmlformats.org/officeDocument/2006/relationships/hyperlink" Target="https://www.caixa.gov.br/Downloads/sinapi-cadernos-tecnicos/SINAPI-CT-RASGOS-E-FIXACOES.pdf" TargetMode="External"/><Relationship Id="rId8883" Type="http://schemas.openxmlformats.org/officeDocument/2006/relationships/hyperlink" Target="https://www.caixa.gov.br/Downloads/sinapi-cadernos-tecnicos/SINAPI-CT-RASGOS-E-FIXACOES.pdf" TargetMode="External"/><Relationship Id="rId8884" Type="http://schemas.openxmlformats.org/officeDocument/2006/relationships/hyperlink" Target="https://www.caixa.gov.br/Downloads/sinapi-cadernos-tecnicos/SINAPI-CT-RASGOS-E-FIXACOES.pdf" TargetMode="External"/><Relationship Id="rId8885" Type="http://schemas.openxmlformats.org/officeDocument/2006/relationships/hyperlink" Target="https://www.caixa.gov.br/Downloads/sinapi-cadernos-tecnicos/SINAPI-CT-RASGOS-E-FIXACOES.pdf" TargetMode="External"/><Relationship Id="rId8886" Type="http://schemas.openxmlformats.org/officeDocument/2006/relationships/hyperlink" Target="https://www.caixa.gov.br/Downloads/sinapi-cadernos-tecnicos/SINAPI-CT-RASGOS-E-FIXACOES.pdf" TargetMode="External"/><Relationship Id="rId8887" Type="http://schemas.openxmlformats.org/officeDocument/2006/relationships/hyperlink" Target="https://www.caixa.gov.br/Downloads/sinapi-cadernos-tecnicos/SINAPI-CT-RASGOS-E-FIXACOES.pdf" TargetMode="External"/><Relationship Id="rId8888" Type="http://schemas.openxmlformats.org/officeDocument/2006/relationships/hyperlink" Target="https://www.caixa.gov.br/Downloads/sinapi-cadernos-tecnicos/SINAPI-CT-RASGOS-E-FIXACOES.pdf" TargetMode="External"/><Relationship Id="rId8889" Type="http://schemas.openxmlformats.org/officeDocument/2006/relationships/hyperlink" Target="https://www.caixa.gov.br/Downloads/sinapi-cadernos-tecnicos/SINAPI-CT-RASGOS-E-FIXACOES.pdf" TargetMode="External"/><Relationship Id="rId8890" Type="http://schemas.openxmlformats.org/officeDocument/2006/relationships/hyperlink" Target="https://www.caixa.gov.br/Downloads/sinapi-cadernos-tecnicos/SINAPI-CT-RASGOS-E-FIXACOES.pdf" TargetMode="External"/><Relationship Id="rId8891" Type="http://schemas.openxmlformats.org/officeDocument/2006/relationships/hyperlink" Target="https://www.caixa.gov.br/Downloads/sinapi-cadernos-tecnicos/SINAPI-CT-RASGOS-E-FIXACOES.pdf" TargetMode="External"/><Relationship Id="rId8892" Type="http://schemas.openxmlformats.org/officeDocument/2006/relationships/hyperlink" Target="https://www.caixa.gov.br/Downloads/sinapi-cadernos-tecnicos/SINAPI-CT-RASGOS-E-FIXACOES.pdf" TargetMode="External"/><Relationship Id="rId8893" Type="http://schemas.openxmlformats.org/officeDocument/2006/relationships/hyperlink" Target="https://www.caixa.gov.br/Downloads/sinapi-cadernos-tecnicos/SINAPI-CT-RASGOS-E-FIXACOES.pdf" TargetMode="External"/><Relationship Id="rId8894" Type="http://schemas.openxmlformats.org/officeDocument/2006/relationships/hyperlink" Target="https://www.caixa.gov.br/Downloads/sinapi-cadernos-tecnicos/SINAPI-CT-RASGOS-E-FIXACOES.pdf" TargetMode="External"/><Relationship Id="rId8895" Type="http://schemas.openxmlformats.org/officeDocument/2006/relationships/hyperlink" Target="https://www.caixa.gov.br/Downloads/sinapi-cadernos-tecnicos/SINAPI-CT-RASGOS-E-FIXACOES.pdf" TargetMode="External"/><Relationship Id="rId8896" Type="http://schemas.openxmlformats.org/officeDocument/2006/relationships/hyperlink" Target="https://www.caixa.gov.br/Downloads/sinapi-cadernos-tecnicos/SINAPI-CT-RASGOS-E-FIXACOES.pdf" TargetMode="External"/><Relationship Id="rId8897" Type="http://schemas.openxmlformats.org/officeDocument/2006/relationships/hyperlink" Target="https://www.caixa.gov.br/Downloads/sinapi-cadernos-tecnicos/SINAPI-CT-RASGOS-E-FIXACOES.pdf" TargetMode="External"/><Relationship Id="rId8898" Type="http://schemas.openxmlformats.org/officeDocument/2006/relationships/hyperlink" Target="https://www.caixa.gov.br/Downloads/sinapi-cadernos-tecnicos/SINAPI-CT-RASGOS-E-FIXACOES.pdf" TargetMode="External"/><Relationship Id="rId8899" Type="http://schemas.openxmlformats.org/officeDocument/2006/relationships/hyperlink" Target="https://www.caixa.gov.br/Downloads/sinapi-cadernos-tecnicos/SINAPI-CT-RASGOS-E-FIXACOES.pdf" TargetMode="External"/><Relationship Id="rId8900" Type="http://schemas.openxmlformats.org/officeDocument/2006/relationships/hyperlink" Target="https://www.caixa.gov.br/Downloads/sinapi-cadernos-tecnicos/SINAPI-CT-RASGOS-E-FIXACOES.pdf" TargetMode="External"/><Relationship Id="rId8901" Type="http://schemas.openxmlformats.org/officeDocument/2006/relationships/hyperlink" Target="https://www.caixa.gov.br/Downloads/sinapi-cadernos-tecnicos/SINAPI-CT-RASGOS-E-FIXACOES.pdf" TargetMode="External"/><Relationship Id="rId8902" Type="http://schemas.openxmlformats.org/officeDocument/2006/relationships/hyperlink" Target="https://www.caixa.gov.br/Downloads/sinapi-cadernos-tecnicos/SINAPI-CT-RASGOS-E-FIXACOES.pdf" TargetMode="External"/><Relationship Id="rId8903" Type="http://schemas.openxmlformats.org/officeDocument/2006/relationships/hyperlink" Target="https://www.caixa.gov.br/Downloads/sinapi-cadernos-tecnicos/SINAPI-CT-RASGOS-E-FIXACOES.pdf" TargetMode="External"/><Relationship Id="rId8904" Type="http://schemas.openxmlformats.org/officeDocument/2006/relationships/hyperlink" Target="https://www.caixa.gov.br/Downloads/sinapi-cadernos-tecnicos/SINAPI-CT-RASGOS-E-FIXACOES.pdf" TargetMode="External"/><Relationship Id="rId8905" Type="http://schemas.openxmlformats.org/officeDocument/2006/relationships/hyperlink" Target="https://www.caixa.gov.br/Downloads/sinapi-cadernos-tecnicos/SINAPI-CT-RASGOS-E-FIXACOES.pdf" TargetMode="External"/><Relationship Id="rId8906" Type="http://schemas.openxmlformats.org/officeDocument/2006/relationships/hyperlink" Target="https://www.caixa.gov.br/Downloads/sinapi-cadernos-tecnicos/SINAPI-CT-RASGOS-E-FIXACOES.pdf" TargetMode="External"/><Relationship Id="rId8907" Type="http://schemas.openxmlformats.org/officeDocument/2006/relationships/hyperlink" Target="https://www.caixa.gov.br/Downloads/sinapi-cadernos-tecnicos/SINAPI-CT-RASGOS-E-FIXACOES.pdf" TargetMode="External"/><Relationship Id="rId8908" Type="http://schemas.openxmlformats.org/officeDocument/2006/relationships/hyperlink" Target="https://www.caixa.gov.br/Downloads/sinapi-cadernos-tecnicos/SINAPI-CT-RASGOS-E-FIXACOES.pdf" TargetMode="External"/><Relationship Id="rId8909" Type="http://schemas.openxmlformats.org/officeDocument/2006/relationships/hyperlink" Target="https://www.caixa.gov.br/Downloads/sinapi-cadernos-tecnicos/SINAPI-CT-RASGOS-E-FIXACOES.pdf" TargetMode="External"/><Relationship Id="rId8910" Type="http://schemas.openxmlformats.org/officeDocument/2006/relationships/hyperlink" Target="https://www.caixa.gov.br/Downloads/sinapi-cadernos-tecnicos/SINAPI-CT-RASGOS-E-FIXACOES.pdf" TargetMode="External"/><Relationship Id="rId8911" Type="http://schemas.openxmlformats.org/officeDocument/2006/relationships/hyperlink" Target="https://www.caixa.gov.br/Downloads/sinapi-cadernos-tecnicos/SINAPI-CT-RASGOS-E-FIXACOES.pdf" TargetMode="External"/><Relationship Id="rId8912" Type="http://schemas.openxmlformats.org/officeDocument/2006/relationships/hyperlink" Target="https://www.caixa.gov.br/Downloads/sinapi-cadernos-tecnicos/SINAPI-CT-RASGOS-E-FIXACOES.pdf" TargetMode="External"/><Relationship Id="rId8913" Type="http://schemas.openxmlformats.org/officeDocument/2006/relationships/hyperlink" Target="https://www.caixa.gov.br/Downloads/sinapi-cadernos-tecnicos/SINAPI-CT-RASGOS-E-FIXACOES.pdf" TargetMode="External"/><Relationship Id="rId8914" Type="http://schemas.openxmlformats.org/officeDocument/2006/relationships/hyperlink" Target="https://www.caixa.gov.br/Downloads/sinapi-cadernos-tecnicos/SINAPI-CT-RASGOS-E-FIXACOES.pdf" TargetMode="External"/><Relationship Id="rId8915" Type="http://schemas.openxmlformats.org/officeDocument/2006/relationships/hyperlink" Target="https://www.caixa.gov.br/Downloads/sinapi-cadernos-tecnicos/SINAPI-CT-RASGOS-E-FIXACOES.pdf" TargetMode="External"/><Relationship Id="rId8916" Type="http://schemas.openxmlformats.org/officeDocument/2006/relationships/hyperlink" Target="https://www.caixa.gov.br/Downloads/sinapi-cadernos-tecnicos/SINAPI-CT-RASGOS-E-FIXACOES.pdf" TargetMode="External"/><Relationship Id="rId8917" Type="http://schemas.openxmlformats.org/officeDocument/2006/relationships/hyperlink" Target="https://www.caixa.gov.br/Downloads/sinapi-cadernos-tecnicos/SINAPI-CT-RASGOS-E-FIXACOES.pdf" TargetMode="External"/><Relationship Id="rId8918" Type="http://schemas.openxmlformats.org/officeDocument/2006/relationships/hyperlink" Target="https://www.caixa.gov.br/Downloads/sinapi-cadernos-tecnicos/SINAPI-CT-RECOMPOSICAO-DE-PAVIMENTOS.pdf" TargetMode="External"/><Relationship Id="rId8919" Type="http://schemas.openxmlformats.org/officeDocument/2006/relationships/hyperlink" Target="https://www.caixa.gov.br/Downloads/sinapi-cadernos-tecnicos/SINAPI-CT-RECOMPOSICAO-DE-PAVIMENTOS.pdf" TargetMode="External"/><Relationship Id="rId8920" Type="http://schemas.openxmlformats.org/officeDocument/2006/relationships/hyperlink" Target="https://www.caixa.gov.br/Downloads/sinapi-cadernos-tecnicos/SINAPI-CT-RECOMPOSICAO-DE-PAVIMENTOS.pdf" TargetMode="External"/><Relationship Id="rId8921" Type="http://schemas.openxmlformats.org/officeDocument/2006/relationships/hyperlink" Target="https://www.caixa.gov.br/Downloads/sinapi-cadernos-tecnicos/SINAPI-CT-RECOMPOSICAO-DE-PAVIMENTOS.pdf" TargetMode="External"/><Relationship Id="rId8922" Type="http://schemas.openxmlformats.org/officeDocument/2006/relationships/hyperlink" Target="https://www.caixa.gov.br/Downloads/sinapi-cadernos-tecnicos/SINAPI-CT-RECOMPOSICAO-DE-PAVIMENTOS.pdf" TargetMode="External"/><Relationship Id="rId8923" Type="http://schemas.openxmlformats.org/officeDocument/2006/relationships/hyperlink" Target="https://www.caixa.gov.br/Downloads/sinapi-cadernos-tecnicos/SINAPI-CT-RECOMPOSICAO-DE-PAVIMENTOS.pdf" TargetMode="External"/><Relationship Id="rId8924" Type="http://schemas.openxmlformats.org/officeDocument/2006/relationships/hyperlink" Target="https://www.caixa.gov.br/Downloads/sinapi-cadernos-tecnicos/SINAPI-CT-RECOMPOSICAO-DE-PAVIMENTOS.pdf" TargetMode="External"/><Relationship Id="rId8925" Type="http://schemas.openxmlformats.org/officeDocument/2006/relationships/hyperlink" Target="https://www.caixa.gov.br/Downloads/sinapi-cadernos-tecnicos/SINAPI-CT-RECOMPOSICAO-DE-PAVIMENTOS.pdf" TargetMode="External"/><Relationship Id="rId8926" Type="http://schemas.openxmlformats.org/officeDocument/2006/relationships/hyperlink" Target="https://www.caixa.gov.br/Downloads/sinapi-cadernos-tecnicos/SINAPI-CT-RECOMPOSICAO-DE-PAVIMENTOS.pdf" TargetMode="External"/><Relationship Id="rId8927" Type="http://schemas.openxmlformats.org/officeDocument/2006/relationships/hyperlink" Target="https://www.caixa.gov.br/Downloads/sinapi-cadernos-tecnicos/SINAPI-CT-RECOMPOSICAO-DE-PAVIMENTOS.pdf" TargetMode="External"/><Relationship Id="rId8928" Type="http://schemas.openxmlformats.org/officeDocument/2006/relationships/hyperlink" Target="https://www.caixa.gov.br/Downloads/sinapi-cadernos-tecnicos/SINAPI-CT-RECOMPOSICAO-DE-PAVIMENTOS.pdf" TargetMode="External"/><Relationship Id="rId8929" Type="http://schemas.openxmlformats.org/officeDocument/2006/relationships/hyperlink" Target="https://www.caixa.gov.br/Downloads/sinapi-cadernos-tecnicos/SINAPI-CT-RECOMPOSICAO-DE-PAVIMENTOS.pdf" TargetMode="External"/><Relationship Id="rId8930" Type="http://schemas.openxmlformats.org/officeDocument/2006/relationships/hyperlink" Target="https://www.caixa.gov.br/Downloads/sinapi-cadernos-tecnicos/SINAPI-CT-RECOMPOSICAO-DE-PAVIMENTOS.pdf" TargetMode="External"/><Relationship Id="rId8931" Type="http://schemas.openxmlformats.org/officeDocument/2006/relationships/hyperlink" Target="https://www.caixa.gov.br/Downloads/sinapi-cadernos-tecnicos/SINAPI-CT-RECOMPOSICAO-DE-PAVIMENTOS.pdf" TargetMode="External"/><Relationship Id="rId8932" Type="http://schemas.openxmlformats.org/officeDocument/2006/relationships/hyperlink" Target="https://www.caixa.gov.br/Downloads/sinapi-cadernos-tecnicos/SINAPI-CT-RECOMPOSICAO-DE-PAVIMENTOS.pdf" TargetMode="External"/><Relationship Id="rId8933" Type="http://schemas.openxmlformats.org/officeDocument/2006/relationships/hyperlink" Target="https://www.caixa.gov.br/Downloads/sinapi-cadernos-tecnicos/SINAPI-CT-RECOMPOSICAO-DE-PAVIMENTOS.pdf" TargetMode="External"/><Relationship Id="rId8934" Type="http://schemas.openxmlformats.org/officeDocument/2006/relationships/hyperlink" Target="https://www.caixa.gov.br/Downloads/sinapi-cadernos-tecnicos/SINAPI-CT-RECOMPOSICAO-DE-PAVIMENTOS.pdf" TargetMode="External"/><Relationship Id="rId8935" Type="http://schemas.openxmlformats.org/officeDocument/2006/relationships/hyperlink" Target="https://www.caixa.gov.br/Downloads/sinapi-cadernos-tecnicos/SINAPI-CT-RECOMPOSICAO-DE-PAVIMENTOS.pdf" TargetMode="External"/><Relationship Id="rId8936" Type="http://schemas.openxmlformats.org/officeDocument/2006/relationships/hyperlink" Target="https://www.caixa.gov.br/Downloads/sinapi-cadernos-tecnicos/SINAPI-CT-RECOMPOSICAO-DE-PAVIMENTOS.pdf" TargetMode="External"/><Relationship Id="rId8937" Type="http://schemas.openxmlformats.org/officeDocument/2006/relationships/hyperlink" Target="https://www.caixa.gov.br/Downloads/sinapi-cadernos-tecnicos/SINAPI-CT-RECOMPOSICAO-DE-PAVIMENTOS.pdf" TargetMode="External"/><Relationship Id="rId8938" Type="http://schemas.openxmlformats.org/officeDocument/2006/relationships/hyperlink" Target="https://www.caixa.gov.br/Downloads/sinapi-cadernos-tecnicos/SINAPI-CT-RECOMPOSICAO-DE-PAVIMENTOS.pdf" TargetMode="External"/><Relationship Id="rId8939" Type="http://schemas.openxmlformats.org/officeDocument/2006/relationships/hyperlink" Target="https://www.caixa.gov.br/Downloads/sinapi-cadernos-tecnicos/SINAPI-CT-RECOMPOSICAO-DE-PAVIMENTOS.pdf" TargetMode="External"/><Relationship Id="rId8940" Type="http://schemas.openxmlformats.org/officeDocument/2006/relationships/hyperlink" Target="https://www.caixa.gov.br/Downloads/sinapi-cadernos-tecnicos/SINAPI-CT-RECOMPOSICAO-DE-PAVIMENTOS.pdf" TargetMode="External"/><Relationship Id="rId8941" Type="http://schemas.openxmlformats.org/officeDocument/2006/relationships/hyperlink" Target="https://www.caixa.gov.br/Downloads/sinapi-cadernos-tecnicos/SINAPI-CT-RECOMPOSICAO-DE-PAVIMENTOS.pdf" TargetMode="External"/><Relationship Id="rId8942" Type="http://schemas.openxmlformats.org/officeDocument/2006/relationships/hyperlink" Target="https://www.caixa.gov.br/Downloads/sinapi-cadernos-tecnicos/SINAPI-CT-RECOMPOSICAO-DE-PAVIMENTOS.pdf" TargetMode="External"/><Relationship Id="rId8943" Type="http://schemas.openxmlformats.org/officeDocument/2006/relationships/hyperlink" Target="https://www.caixa.gov.br/Downloads/sinapi-cadernos-tecnicos/SINAPI-CT-RECOMPOSICAO-DE-PAVIMENTOS.pdf" TargetMode="External"/><Relationship Id="rId8944" Type="http://schemas.openxmlformats.org/officeDocument/2006/relationships/hyperlink" Target="https://www.caixa.gov.br/Downloads/sinapi-cadernos-tecnicos/SINAPI-CT-RECOMPOSICAO-DE-PAVIMENTOS.pdf" TargetMode="External"/><Relationship Id="rId8945" Type="http://schemas.openxmlformats.org/officeDocument/2006/relationships/hyperlink" Target="https://www.caixa.gov.br/Downloads/sinapi-cadernos-tecnicos/SINAPI-CT-RECOMPOSICAO-DE-PAVIMENTOS.pdf" TargetMode="External"/><Relationship Id="rId8946" Type="http://schemas.openxmlformats.org/officeDocument/2006/relationships/hyperlink" Target="https://www.caixa.gov.br/Downloads/sinapi-cadernos-tecnicos/SINAPI-CT-RECOMPOSICAO-DE-PAVIMENTOS.pdf" TargetMode="External"/><Relationship Id="rId8947" Type="http://schemas.openxmlformats.org/officeDocument/2006/relationships/hyperlink" Target="https://www.caixa.gov.br/Downloads/sinapi-cadernos-tecnicos/SINAPI-CT-RECOMPOSICAO-DE-PAVIMENTOS.pdf" TargetMode="External"/><Relationship Id="rId8948" Type="http://schemas.openxmlformats.org/officeDocument/2006/relationships/hyperlink" Target="https://www.caixa.gov.br/Downloads/sinapi-cadernos-tecnicos/SINAPI-CT-RECOMPOSICAO-DE-PAVIMENTOS.pdf" TargetMode="External"/><Relationship Id="rId8949" Type="http://schemas.openxmlformats.org/officeDocument/2006/relationships/hyperlink" Target="https://www.caixa.gov.br/Downloads/sinapi-cadernos-tecnicos/SINAPI-CT-RECOMPOSICAO-DE-PAVIMENTOS.pdf" TargetMode="External"/><Relationship Id="rId8950" Type="http://schemas.openxmlformats.org/officeDocument/2006/relationships/hyperlink" Target="https://www.caixa.gov.br/Downloads/sinapi-cadernos-tecnicos/SINAPI-CT-RECOMPOSICAO-DE-PAVIMENTOS.pdf" TargetMode="External"/><Relationship Id="rId8951" Type="http://schemas.openxmlformats.org/officeDocument/2006/relationships/hyperlink" Target="https://www.caixa.gov.br/Downloads/sinapi-cadernos-tecnicos/SINAPI-CT-RECOMPOSICAO-DE-PAVIMENTOS.pdf" TargetMode="External"/><Relationship Id="rId8952" Type="http://schemas.openxmlformats.org/officeDocument/2006/relationships/hyperlink" Target="https://www.caixa.gov.br/Downloads/sinapi-cadernos-tecnicos/SINAPI-CT-RECOMPOSICAO-DE-PAVIMENTOS.pdf" TargetMode="External"/><Relationship Id="rId8953" Type="http://schemas.openxmlformats.org/officeDocument/2006/relationships/hyperlink" Target="https://www.caixa.gov.br/Downloads/sinapi-cadernos-tecnicos/SINAPI-CT-RECOMPOSICAO-DE-PAVIMENTOS.pdf" TargetMode="External"/><Relationship Id="rId8954" Type="http://schemas.openxmlformats.org/officeDocument/2006/relationships/hyperlink" Target="https://www.caixa.gov.br/Downloads/sinapi-cadernos-tecnicos/SINAPI-CT-RECOMPOSICAO-DE-PAVIMENTOS.pdf" TargetMode="External"/><Relationship Id="rId8955" Type="http://schemas.openxmlformats.org/officeDocument/2006/relationships/hyperlink" Target="https://www.caixa.gov.br/Downloads/sinapi-cadernos-tecnicos/SINAPI-CT-RECOMPOSICAO-DE-PAVIMENTOS.pdf" TargetMode="External"/><Relationship Id="rId8956" Type="http://schemas.openxmlformats.org/officeDocument/2006/relationships/hyperlink" Target="https://www.caixa.gov.br/Downloads/sinapi-cadernos-tecnicos/SINAPI-CT-RECOMPOSICAO-DE-PAVIMENTOS.pdf" TargetMode="External"/><Relationship Id="rId8957" Type="http://schemas.openxmlformats.org/officeDocument/2006/relationships/hyperlink" Target="https://www.caixa.gov.br/Downloads/sinapi-cadernos-tecnicos/SINAPI-CT-RECOMPOSICAO-DE-PAVIMENTOS.pdf" TargetMode="External"/><Relationship Id="rId8958" Type="http://schemas.openxmlformats.org/officeDocument/2006/relationships/hyperlink" Target="https://www.caixa.gov.br/Downloads/sinapi-cadernos-tecnicos/SINAPI-CT-RECOMPOSICAO-DE-PAVIMENTOS.pdf" TargetMode="External"/><Relationship Id="rId8959" Type="http://schemas.openxmlformats.org/officeDocument/2006/relationships/hyperlink" Target="https://www.caixa.gov.br/Downloads/sinapi-cadernos-tecnicos/SINAPI-CT-RECOMPOSICAO-DE-PAVIMENTOS.pdf" TargetMode="External"/><Relationship Id="rId8960" Type="http://schemas.openxmlformats.org/officeDocument/2006/relationships/hyperlink" Target="https://www.caixa.gov.br/Downloads/sinapi-cadernos-tecnicos/SINAPI-CT-RECOMPOSICAO-DE-PAVIMENTOS.pdf" TargetMode="External"/><Relationship Id="rId8961" Type="http://schemas.openxmlformats.org/officeDocument/2006/relationships/hyperlink" Target="https://www.caixa.gov.br/Downloads/sinapi-cadernos-tecnicos/SINAPI-CT-RECOMPOSICAO-DE-PAVIMENTOS.pdf" TargetMode="External"/><Relationship Id="rId8962" Type="http://schemas.openxmlformats.org/officeDocument/2006/relationships/hyperlink" Target="https://www.caixa.gov.br/Downloads/sinapi-cadernos-tecnicos/SINAPI-CT-RECOMPOSICAO-DE-PAVIMENTOS.pdf" TargetMode="External"/><Relationship Id="rId8963" Type="http://schemas.openxmlformats.org/officeDocument/2006/relationships/hyperlink" Target="https://www.caixa.gov.br/Downloads/sinapi-cadernos-tecnicos/SINAPI-CT-RECOMPOSICAO-DE-PAVIMENTOS.pdf" TargetMode="External"/><Relationship Id="rId8964" Type="http://schemas.openxmlformats.org/officeDocument/2006/relationships/hyperlink" Target="https://www.caixa.gov.br/Downloads/sinapi-cadernos-tecnicos/SINAPI-CT-RECOMPOSICAO-DE-PAVIMENTOS.pdf" TargetMode="External"/><Relationship Id="rId8965" Type="http://schemas.openxmlformats.org/officeDocument/2006/relationships/hyperlink" Target="https://www.caixa.gov.br/Downloads/sinapi-cadernos-tecnicos/SINAPI-CT-RECOMPOSICAO-DE-PAVIMENTOS.pdf" TargetMode="External"/><Relationship Id="rId8966" Type="http://schemas.openxmlformats.org/officeDocument/2006/relationships/hyperlink" Target="https://www.caixa.gov.br/Downloads/sinapi-cadernos-tecnicos/SINAPI-CT-RECOMPOSICAO-DE-PAVIMENTOS.pdf" TargetMode="External"/><Relationship Id="rId8967" Type="http://schemas.openxmlformats.org/officeDocument/2006/relationships/hyperlink" Target="https://www.caixa.gov.br/Downloads/sinapi-cadernos-tecnicos/SINAPI-CT-RECOMPOSICAO-DE-PAVIMENTOS.pdf" TargetMode="External"/><Relationship Id="rId8968" Type="http://schemas.openxmlformats.org/officeDocument/2006/relationships/hyperlink" Target="https://www.caixa.gov.br/Downloads/sinapi-cadernos-tecnicos/SINAPI-CT-RECOMPOSICAO-DE-PAVIMENTOS.pdf" TargetMode="External"/><Relationship Id="rId8969" Type="http://schemas.openxmlformats.org/officeDocument/2006/relationships/hyperlink" Target="https://www.caixa.gov.br/Downloads/sinapi-cadernos-tecnicos/SINAPI-CT-RECOMPOSICAO-DE-PAVIMENTOS.pdf" TargetMode="External"/><Relationship Id="rId8970" Type="http://schemas.openxmlformats.org/officeDocument/2006/relationships/hyperlink" Target="https://www.caixa.gov.br/Downloads/sinapi-cadernos-tecnicos/SINAPI-CT-RECOMPOSICAO-DE-PAVIMENTOS.pdf" TargetMode="External"/><Relationship Id="rId8971" Type="http://schemas.openxmlformats.org/officeDocument/2006/relationships/hyperlink" Target="https://www.caixa.gov.br/Downloads/sinapi-cadernos-tecnicos/SINAPI-CT-RECOMPOSICAO-DE-PAVIMENTOS.pdf" TargetMode="External"/><Relationship Id="rId8972" Type="http://schemas.openxmlformats.org/officeDocument/2006/relationships/hyperlink" Target="https://www.caixa.gov.br/Downloads/sinapi-cadernos-tecnicos/SINAPI-CT-RECOMPOSICAO-DE-PAVIMENTOS.pdf" TargetMode="External"/><Relationship Id="rId8973" Type="http://schemas.openxmlformats.org/officeDocument/2006/relationships/hyperlink" Target="https://www.caixa.gov.br/Downloads/sinapi-cadernos-tecnicos/SINAPI-CT-RECOMPOSICAO-DE-PAVIMENTOS.pdf" TargetMode="External"/><Relationship Id="rId8974" Type="http://schemas.openxmlformats.org/officeDocument/2006/relationships/hyperlink" Target="https://www.caixa.gov.br/Downloads/sinapi-cadernos-tecnicos/SINAPI-CT-RECOMPOSICAO-DE-PAVIMENTOS.pdf" TargetMode="External"/><Relationship Id="rId8975" Type="http://schemas.openxmlformats.org/officeDocument/2006/relationships/hyperlink" Target="https://www.caixa.gov.br/Downloads/sinapi-cadernos-tecnicos/SINAPI-CT-RECOMPOSICAO-DE-PAVIMENTOS.pdf" TargetMode="External"/><Relationship Id="rId8976" Type="http://schemas.openxmlformats.org/officeDocument/2006/relationships/hyperlink" Target="https://www.caixa.gov.br/Downloads/sinapi-cadernos-tecnicos/SINAPI-CT-RECOMPOSICAO-DE-PAVIMENTOS.pdf" TargetMode="External"/><Relationship Id="rId8977" Type="http://schemas.openxmlformats.org/officeDocument/2006/relationships/hyperlink" Target="https://www.caixa.gov.br/Downloads/sinapi-cadernos-tecnicos/SINAPI-CT-RECOMPOSICAO-DE-PAVIMENTOS.pdf" TargetMode="External"/><Relationship Id="rId8978" Type="http://schemas.openxmlformats.org/officeDocument/2006/relationships/hyperlink" Target="https://www.caixa.gov.br/Downloads/sinapi-cadernos-tecnicos/SINAPI-CT-RECOMPOSICAO-DE-PAVIMENTOS.pdf" TargetMode="External"/><Relationship Id="rId8979" Type="http://schemas.openxmlformats.org/officeDocument/2006/relationships/hyperlink" Target="https://www.caixa.gov.br/Downloads/sinapi-cadernos-tecnicos/SINAPI-CT-RECOMPOSICAO-DE-PAVIMENTOS.pdf" TargetMode="External"/><Relationship Id="rId8980" Type="http://schemas.openxmlformats.org/officeDocument/2006/relationships/hyperlink" Target="https://www.caixa.gov.br/Downloads/sinapi-cadernos-tecnicos/SINAPI-CT-RECOMPOSICAO-DE-PAVIMENTOS.pdf" TargetMode="External"/><Relationship Id="rId8981" Type="http://schemas.openxmlformats.org/officeDocument/2006/relationships/hyperlink" Target="https://www.caixa.gov.br/Downloads/sinapi-cadernos-tecnicos/SINAPI-CT-RECOMPOSICAO-DE-PAVIMENTOS.pdf" TargetMode="External"/><Relationship Id="rId8982" Type="http://schemas.openxmlformats.org/officeDocument/2006/relationships/hyperlink" Target="https://www.caixa.gov.br/Downloads/sinapi-cadernos-tecnicos/SINAPI-CT-RECOMPOSICAO-DE-PAVIMENTOS.pdf" TargetMode="External"/><Relationship Id="rId8983" Type="http://schemas.openxmlformats.org/officeDocument/2006/relationships/hyperlink" Target="https://www.caixa.gov.br/Downloads/sinapi-cadernos-tecnicos/SINAPI-CT-RECOMPOSICAO-DE-PAVIMENTOS.pdf" TargetMode="External"/><Relationship Id="rId8984" Type="http://schemas.openxmlformats.org/officeDocument/2006/relationships/hyperlink" Target="https://www.caixa.gov.br/Downloads/sinapi-cadernos-tecnicos/SINAPI-CT-RECOMPOSICAO-DE-PAVIMENTOS.pdf" TargetMode="External"/><Relationship Id="rId8985" Type="http://schemas.openxmlformats.org/officeDocument/2006/relationships/hyperlink" Target="https://www.caixa.gov.br/Downloads/sinapi-cadernos-tecnicos/SINAPI-CT-REDES-ENTERRADAS-DE-DISTRIBUICAO-ELETRICA.pdf" TargetMode="External"/><Relationship Id="rId8986" Type="http://schemas.openxmlformats.org/officeDocument/2006/relationships/hyperlink" Target="https://www.caixa.gov.br/Downloads/sinapi-cadernos-tecnicos/SINAPI-CT-REDES-ENTERRADAS-DE-DISTRIBUICAO-ELETRICA.pdf" TargetMode="External"/><Relationship Id="rId8987" Type="http://schemas.openxmlformats.org/officeDocument/2006/relationships/hyperlink" Target="https://www.caixa.gov.br/Downloads/sinapi-cadernos-tecnicos/SINAPI-CT-REDES-ENTERRADAS-DE-DISTRIBUICAO-ELETRICA.pdf" TargetMode="External"/><Relationship Id="rId8988" Type="http://schemas.openxmlformats.org/officeDocument/2006/relationships/hyperlink" Target="https://www.caixa.gov.br/Downloads/sinapi-cadernos-tecnicos/SINAPI-CT-REDES-ENTERRADAS-DE-DISTRIBUICAO-ELETRICA.pdf" TargetMode="External"/><Relationship Id="rId8989" Type="http://schemas.openxmlformats.org/officeDocument/2006/relationships/hyperlink" Target="https://www.caixa.gov.br/Downloads/sinapi-cadernos-tecnicos/SINAPI-CT-REDES-ENTERRADAS-DE-DISTRIBUICAO-ELETRICA.pdf" TargetMode="External"/><Relationship Id="rId8990" Type="http://schemas.openxmlformats.org/officeDocument/2006/relationships/hyperlink" Target="https://www.caixa.gov.br/Downloads/sinapi-cadernos-tecnicos/SINAPI-CT-REDES-ENTERRADAS-DE-DISTRIBUICAO-ELETRICA.pdf" TargetMode="External"/><Relationship Id="rId8991" Type="http://schemas.openxmlformats.org/officeDocument/2006/relationships/hyperlink" Target="https://www.caixa.gov.br/Downloads/sinapi-cadernos-tecnicos/SINAPI-CT-REDES-ENTERRADAS-DE-DISTRIBUICAO-ELETRICA.pdf" TargetMode="External"/><Relationship Id="rId8992" Type="http://schemas.openxmlformats.org/officeDocument/2006/relationships/hyperlink" Target="https://www.caixa.gov.br/Downloads/sinapi-cadernos-tecnicos/SINAPI-CT-REDES-ENTERRADAS-DE-DISTRIBUICAO-ELETRICA.pdf" TargetMode="External"/><Relationship Id="rId8993" Type="http://schemas.openxmlformats.org/officeDocument/2006/relationships/hyperlink" Target="https://www.caixa.gov.br/Downloads/sinapi-cadernos-tecnicos/SINAPI-CT-REDES-ENTERRADAS-DE-DISTRIBUICAO-ELETRICA.pdf" TargetMode="External"/><Relationship Id="rId8994" Type="http://schemas.openxmlformats.org/officeDocument/2006/relationships/hyperlink" Target="https://www.caixa.gov.br/Downloads/sinapi-cadernos-tecnicos/SINAPI-CT-REDES-ENTERRADAS-DE-DISTRIBUICAO-ELETRICA.pdf" TargetMode="External"/><Relationship Id="rId8995" Type="http://schemas.openxmlformats.org/officeDocument/2006/relationships/hyperlink" Target="https://www.caixa.gov.br/Downloads/sinapi-cadernos-tecnicos/SINAPI-CT-REDES-ENTERRADAS-DE-DISTRIBUICAO-ELETRICA.pdf" TargetMode="External"/><Relationship Id="rId8996" Type="http://schemas.openxmlformats.org/officeDocument/2006/relationships/hyperlink" Target="https://www.caixa.gov.br/Downloads/sinapi-cadernos-tecnicos/SINAPI-CT-REDES-ENTERRADAS-DE-DISTRIBUICAO-ELETRICA.pdf" TargetMode="External"/><Relationship Id="rId8997" Type="http://schemas.openxmlformats.org/officeDocument/2006/relationships/hyperlink" Target="https://www.caixa.gov.br/Downloads/sinapi-cadernos-tecnicos/SINAPI-CT-REDES-ENTERRADAS-DE-DISTRIBUICAO-ELETRICA.pdf" TargetMode="External"/><Relationship Id="rId8998" Type="http://schemas.openxmlformats.org/officeDocument/2006/relationships/hyperlink" Target="https://www.caixa.gov.br/Downloads/sinapi-cadernos-tecnicos/SINAPI-CT-REDES-ENTERRADAS-DE-DISTRIBUICAO-ELETRICA.pdf" TargetMode="External"/><Relationship Id="rId8999" Type="http://schemas.openxmlformats.org/officeDocument/2006/relationships/hyperlink" Target="https://www.caixa.gov.br/Downloads/sinapi-cadernos-tecnicos/SINAPI-CT-REDES-ENTERRADAS-DE-DISTRIBUICAO-ELETRICA.pdf" TargetMode="External"/><Relationship Id="rId9000" Type="http://schemas.openxmlformats.org/officeDocument/2006/relationships/hyperlink" Target="https://www.caixa.gov.br/Downloads/sinapi-cadernos-tecnicos/SINAPI-CT-REDES-ENTERRADAS-DE-DISTRIBUICAO-ELETRICA.pdf" TargetMode="External"/><Relationship Id="rId9001" Type="http://schemas.openxmlformats.org/officeDocument/2006/relationships/hyperlink" Target="https://www.caixa.gov.br/Downloads/sinapi-cadernos-tecnicos/SINAPI-CT-REDES-ENTERRADAS-DE-DISTRIBUICAO-ELETRICA.pdf" TargetMode="External"/><Relationship Id="rId9002" Type="http://schemas.openxmlformats.org/officeDocument/2006/relationships/hyperlink" Target="https://www.caixa.gov.br/Downloads/sinapi-cadernos-tecnicos/SINAPI-CT-REDES-ENTERRADAS-DE-DISTRIBUICAO-ELETRICA.pdf" TargetMode="External"/><Relationship Id="rId9003" Type="http://schemas.openxmlformats.org/officeDocument/2006/relationships/hyperlink" Target="https://www.caixa.gov.br/Downloads/sinapi-cadernos-tecnicos/SINAPI-CT-REDES-ENTERRADAS-DE-DISTRIBUICAO-ELETRICA.pdf" TargetMode="External"/><Relationship Id="rId9004" Type="http://schemas.openxmlformats.org/officeDocument/2006/relationships/hyperlink" Target="https://www.caixa.gov.br/Downloads/sinapi-cadernos-tecnicos/SINAPI-CT-REDES-ENTERRADAS-DE-DISTRIBUICAO-ELETRICA.pdf" TargetMode="External"/><Relationship Id="rId9005" Type="http://schemas.openxmlformats.org/officeDocument/2006/relationships/hyperlink" Target="https://www.caixa.gov.br/Downloads/sinapi-cadernos-tecnicos/SINAPI-CT-REDES-ENTERRADAS-DE-DISTRIBUICAO-ELETRICA.pdf" TargetMode="External"/><Relationship Id="rId9006" Type="http://schemas.openxmlformats.org/officeDocument/2006/relationships/hyperlink" Target="https://www.caixa.gov.br/Downloads/sinapi-cadernos-tecnicos/SINAPI-CT-REDES-ENTERRADAS-DE-DISTRIBUICAO-ELETRICA.pdf" TargetMode="External"/><Relationship Id="rId9007" Type="http://schemas.openxmlformats.org/officeDocument/2006/relationships/hyperlink" Target="https://www.caixa.gov.br/Downloads/sinapi-cadernos-tecnicos/SINAPI-CT-REDES-ENTERRADAS-DE-DISTRIBUICAO-ELETRICA.pdf" TargetMode="External"/><Relationship Id="rId9008" Type="http://schemas.openxmlformats.org/officeDocument/2006/relationships/hyperlink" Target="https://www.caixa.gov.br/Downloads/sinapi-cadernos-tecnicos/SINAPI-CT-REDES-ENTERRADAS-DE-DISTRIBUICAO-ELETRICA.pdf" TargetMode="External"/><Relationship Id="rId9009" Type="http://schemas.openxmlformats.org/officeDocument/2006/relationships/hyperlink" Target="https://www.caixa.gov.br/Downloads/sinapi-cadernos-tecnicos/SINAPI-CT-REDES-ENTERRADAS-DE-DISTRIBUICAO-ELETRICA.pdf" TargetMode="External"/><Relationship Id="rId9010" Type="http://schemas.openxmlformats.org/officeDocument/2006/relationships/hyperlink" Target="https://www.caixa.gov.br/Downloads/sinapi-cadernos-tecnicos/SINAPI-CT-REDES-ENTERRADAS-DE-DISTRIBUICAO-ELETRICA.pdf" TargetMode="External"/><Relationship Id="rId9011" Type="http://schemas.openxmlformats.org/officeDocument/2006/relationships/hyperlink" Target="https://www.caixa.gov.br/Downloads/sinapi-cadernos-tecnicos/SINAPI-CT-REDES-ENTERRADAS-DE-DISTRIBUICAO-ELETRICA.pdf" TargetMode="External"/><Relationship Id="rId9012" Type="http://schemas.openxmlformats.org/officeDocument/2006/relationships/hyperlink" Target="https://www.caixa.gov.br/Downloads/sinapi-cadernos-tecnicos/SINAPI-CT-REDES-ENTERRADAS-DE-DISTRIBUICAO-ELETRICA.pdf" TargetMode="External"/><Relationship Id="rId9013" Type="http://schemas.openxmlformats.org/officeDocument/2006/relationships/hyperlink" Target="https://www.caixa.gov.br/Downloads/sinapi-cadernos-tecnicos/SINAPI-CT-REDES-ENTERRADAS-DE-DISTRIBUICAO-ELETRICA.pdf" TargetMode="External"/><Relationship Id="rId9014" Type="http://schemas.openxmlformats.org/officeDocument/2006/relationships/hyperlink" Target="https://www.caixa.gov.br/Downloads/sinapi-cadernos-tecnicos/SINAPI-CT-REDES-ENTERRADAS-DE-DISTRIBUICAO-ELETRICA.pdf" TargetMode="External"/><Relationship Id="rId9015" Type="http://schemas.openxmlformats.org/officeDocument/2006/relationships/hyperlink" Target="https://www.caixa.gov.br/Downloads/sinapi-cadernos-tecnicos/SINAPI-CT-REDES-ENTERRADAS-DE-DISTRIBUICAO-ELETRICA.pdf" TargetMode="External"/><Relationship Id="rId9016" Type="http://schemas.openxmlformats.org/officeDocument/2006/relationships/hyperlink" Target="https://www.caixa.gov.br/Downloads/sinapi-cadernos-tecnicos/SINAPI-CT-REDES-ENTERRADAS-DE-DISTRIBUICAO-ELETRICA.pdf" TargetMode="External"/><Relationship Id="rId9017" Type="http://schemas.openxmlformats.org/officeDocument/2006/relationships/hyperlink" Target="https://www.caixa.gov.br/Downloads/sinapi-cadernos-tecnicos/SINAPI-CT-REDES-ENTERRADAS-DE-DISTRIBUICAO-ELETRICA.pdf" TargetMode="External"/><Relationship Id="rId9018" Type="http://schemas.openxmlformats.org/officeDocument/2006/relationships/hyperlink" Target="https://www.caixa.gov.br/Downloads/sinapi-cadernos-tecnicos/SINAPI-CT-REDES-ENTERRADAS-DE-DISTRIBUICAO-ELETRICA.pdf" TargetMode="External"/><Relationship Id="rId9019" Type="http://schemas.openxmlformats.org/officeDocument/2006/relationships/hyperlink" Target="https://www.caixa.gov.br/Downloads/sinapi-cadernos-tecnicos/SINAPI-CT-REDES-ENTERRADAS-DE-DISTRIBUICAO-ELETRICA.pdf" TargetMode="External"/><Relationship Id="rId9020" Type="http://schemas.openxmlformats.org/officeDocument/2006/relationships/hyperlink" Target="https://www.caixa.gov.br/Downloads/sinapi-cadernos-tecnicos/SINAPI-CT-REDES-ENTERRADAS-DE-DISTRIBUICAO-ELETRICA.pdf" TargetMode="External"/><Relationship Id="rId9021" Type="http://schemas.openxmlformats.org/officeDocument/2006/relationships/hyperlink" Target="https://www.caixa.gov.br/Downloads/sinapi-cadernos-tecnicos/SINAPI-CT-REDES-DE-LOGICA-TELEFONIA-E-IMAGEM.pdf" TargetMode="External"/><Relationship Id="rId9022" Type="http://schemas.openxmlformats.org/officeDocument/2006/relationships/hyperlink" Target="https://www.caixa.gov.br/Downloads/sinapi-cadernos-tecnicos/SINAPI-CT-REDES-DE-LOGICA-TELEFONIA-E-IMAGEM.pdf" TargetMode="External"/><Relationship Id="rId9023" Type="http://schemas.openxmlformats.org/officeDocument/2006/relationships/hyperlink" Target="https://www.caixa.gov.br/Downloads/sinapi-cadernos-tecnicos/SINAPI-CT-REDES-DE-LOGICA-TELEFONIA-E-IMAGEM.pdf" TargetMode="External"/><Relationship Id="rId9024" Type="http://schemas.openxmlformats.org/officeDocument/2006/relationships/hyperlink" Target="https://www.caixa.gov.br/Downloads/sinapi-cadernos-tecnicos/SINAPI-CT-REDES-DE-LOGICA-TELEFONIA-E-IMAGEM.pdf" TargetMode="External"/><Relationship Id="rId9025" Type="http://schemas.openxmlformats.org/officeDocument/2006/relationships/hyperlink" Target="https://www.caixa.gov.br/Downloads/sinapi-cadernos-tecnicos/SINAPI-CT-REDES-DE-LOGICA-TELEFONIA-E-IMAGEM.pdf" TargetMode="External"/><Relationship Id="rId9026" Type="http://schemas.openxmlformats.org/officeDocument/2006/relationships/hyperlink" Target="https://www.caixa.gov.br/Downloads/sinapi-cadernos-tecnicos/SINAPI-CT-REDES-DE-LOGICA-TELEFONIA-E-IMAGEM.pdf" TargetMode="External"/><Relationship Id="rId9027" Type="http://schemas.openxmlformats.org/officeDocument/2006/relationships/hyperlink" Target="https://www.caixa.gov.br/Downloads/sinapi-cadernos-tecnicos/SINAPI-CT-REDES-DE-LOGICA-TELEFONIA-E-IMAGEM.pdf" TargetMode="External"/><Relationship Id="rId9028" Type="http://schemas.openxmlformats.org/officeDocument/2006/relationships/hyperlink" Target="https://www.caixa.gov.br/Downloads/sinapi-cadernos-tecnicos/SINAPI-CT-REDES-DE-LOGICA-TELEFONIA-E-IMAGEM.pdf" TargetMode="External"/><Relationship Id="rId9029" Type="http://schemas.openxmlformats.org/officeDocument/2006/relationships/hyperlink" Target="https://www.caixa.gov.br/Downloads/sinapi-cadernos-tecnicos/SINAPI-CT-REDES-DE-LOGICA-TELEFONIA-E-IMAGEM.pdf" TargetMode="External"/><Relationship Id="rId9030" Type="http://schemas.openxmlformats.org/officeDocument/2006/relationships/hyperlink" Target="https://www.caixa.gov.br/Downloads/sinapi-cadernos-tecnicos/SINAPI-CT-REDES-DE-LOGICA-TELEFONIA-E-IMAGEM.pdf" TargetMode="External"/><Relationship Id="rId9031" Type="http://schemas.openxmlformats.org/officeDocument/2006/relationships/hyperlink" Target="https://www.caixa.gov.br/Downloads/sinapi-cadernos-tecnicos/SINAPI-CT-REDES-DE-LOGICA-TELEFONIA-E-IMAGEM.pdf" TargetMode="External"/><Relationship Id="rId9032" Type="http://schemas.openxmlformats.org/officeDocument/2006/relationships/hyperlink" Target="https://www.caixa.gov.br/Downloads/sinapi-cadernos-tecnicos/SINAPI-CT-REDES-DE-LOGICA-TELEFONIA-E-IMAGEM.pdf" TargetMode="External"/><Relationship Id="rId9033" Type="http://schemas.openxmlformats.org/officeDocument/2006/relationships/hyperlink" Target="https://www.caixa.gov.br/Downloads/sinapi-cadernos-tecnicos/SINAPI-CT-REDES-DE-LOGICA-TELEFONIA-E-IMAGEM.pdf" TargetMode="External"/><Relationship Id="rId9034" Type="http://schemas.openxmlformats.org/officeDocument/2006/relationships/hyperlink" Target="https://www.caixa.gov.br/Downloads/sinapi-cadernos-tecnicos/SINAPI-CT-REDES-DE-LOGICA-TELEFONIA-E-IMAGEM.pdf" TargetMode="External"/><Relationship Id="rId9035" Type="http://schemas.openxmlformats.org/officeDocument/2006/relationships/hyperlink" Target="https://www.caixa.gov.br/Downloads/sinapi-cadernos-tecnicos/SINAPI-CT-REDES-DE-LOGICA-TELEFONIA-E-IMAGEM.pdf" TargetMode="External"/><Relationship Id="rId9036" Type="http://schemas.openxmlformats.org/officeDocument/2006/relationships/hyperlink" Target="https://www.caixa.gov.br/Downloads/sinapi-cadernos-tecnicos/SINAPI-CT-REDES-DE-LOGICA-TELEFONIA-E-IMAGEM.pdf" TargetMode="External"/><Relationship Id="rId9037" Type="http://schemas.openxmlformats.org/officeDocument/2006/relationships/hyperlink" Target="https://www.caixa.gov.br/Downloads/sinapi-cadernos-tecnicos/SINAPI-CT-REDES-DE-LOGICA-TELEFONIA-E-IMAGEM.pdf" TargetMode="External"/><Relationship Id="rId9038" Type="http://schemas.openxmlformats.org/officeDocument/2006/relationships/hyperlink" Target="https://www.caixa.gov.br/Downloads/sinapi-cadernos-tecnicos/SINAPI-CT-REDES-DE-LOGICA-TELEFONIA-E-IMAGEM.pdf" TargetMode="External"/><Relationship Id="rId9039" Type="http://schemas.openxmlformats.org/officeDocument/2006/relationships/hyperlink" Target="https://www.caixa.gov.br/Downloads/sinapi-cadernos-tecnicos/SINAPI-CT-REDES-DE-LOGICA-TELEFONIA-E-IMAGEM.pdf" TargetMode="External"/><Relationship Id="rId9040" Type="http://schemas.openxmlformats.org/officeDocument/2006/relationships/hyperlink" Target="https://www.caixa.gov.br/Downloads/sinapi-cadernos-tecnicos/SINAPI-CT-REDES-DE-LOGICA-TELEFONIA-E-IMAGEM.pdf" TargetMode="External"/><Relationship Id="rId9041" Type="http://schemas.openxmlformats.org/officeDocument/2006/relationships/hyperlink" Target="https://www.caixa.gov.br/Downloads/sinapi-cadernos-tecnicos/SINAPI-CT-REDES-DE-LOGICA-TELEFONIA-E-IMAGEM.pdf" TargetMode="External"/><Relationship Id="rId9042" Type="http://schemas.openxmlformats.org/officeDocument/2006/relationships/hyperlink" Target="https://www.caixa.gov.br/Downloads/sinapi-cadernos-tecnicos/SINAPI-CT-REDES-DE-LOGICA-TELEFONIA-E-IMAGEM.pdf" TargetMode="External"/><Relationship Id="rId9043" Type="http://schemas.openxmlformats.org/officeDocument/2006/relationships/hyperlink" Target="https://www.caixa.gov.br/Downloads/sinapi-cadernos-tecnicos/SINAPI-CT-REDES-DE-LOGICA-TELEFONIA-E-IMAGEM.pdf" TargetMode="External"/><Relationship Id="rId9044" Type="http://schemas.openxmlformats.org/officeDocument/2006/relationships/hyperlink" Target="https://www.caixa.gov.br/Downloads/sinapi-cadernos-tecnicos/SINAPI-CT-REDES-DE-LOGICA-TELEFONIA-E-IMAGEM.pdf" TargetMode="External"/><Relationship Id="rId9045" Type="http://schemas.openxmlformats.org/officeDocument/2006/relationships/hyperlink" Target="https://www.caixa.gov.br/Downloads/sinapi-cadernos-tecnicos/SINAPI-CT-REDES-DE-LOGICA-TELEFONIA-E-IMAGEM.pdf" TargetMode="External"/><Relationship Id="rId9046" Type="http://schemas.openxmlformats.org/officeDocument/2006/relationships/hyperlink" Target="https://www.caixa.gov.br/Downloads/sinapi-cadernos-tecnicos/SINAPI-CT-REDES-DE-LOGICA-TELEFONIA-E-IMAGEM.pdf" TargetMode="External"/><Relationship Id="rId9047" Type="http://schemas.openxmlformats.org/officeDocument/2006/relationships/hyperlink" Target="https://www.caixa.gov.br/Downloads/sinapi-cadernos-tecnicos/SINAPI-CT-REDES-DE-LOGICA-TELEFONIA-E-IMAGEM.pdf" TargetMode="External"/><Relationship Id="rId9048" Type="http://schemas.openxmlformats.org/officeDocument/2006/relationships/hyperlink" Target="https://www.caixa.gov.br/Downloads/sinapi-cadernos-tecnicos/SINAPI-CT-REDES-DE-LOGICA-TELEFONIA-E-IMAGEM.pdf" TargetMode="External"/><Relationship Id="rId9049" Type="http://schemas.openxmlformats.org/officeDocument/2006/relationships/hyperlink" Target="https://www.caixa.gov.br/Downloads/sinapi-cadernos-tecnicos/SINAPI-CT-REDES-DE-LOGICA-TELEFONIA-E-IMAGEM.pdf" TargetMode="External"/><Relationship Id="rId9050" Type="http://schemas.openxmlformats.org/officeDocument/2006/relationships/hyperlink" Target="https://www.caixa.gov.br/Downloads/sinapi-cadernos-tecnicos/SINAPI-CT-REDES-DE-LOGICA-TELEFONIA-E-IMAGEM.pdf" TargetMode="External"/><Relationship Id="rId9051" Type="http://schemas.openxmlformats.org/officeDocument/2006/relationships/hyperlink" Target="https://www.caixa.gov.br/Downloads/sinapi-cadernos-tecnicos/SINAPI-CT-REDES-DE-LOGICA-TELEFONIA-E-IMAGEM.pdf" TargetMode="External"/><Relationship Id="rId9052" Type="http://schemas.openxmlformats.org/officeDocument/2006/relationships/hyperlink" Target="https://www.caixa.gov.br/Downloads/sinapi-cadernos-tecnicos/SINAPI-CT-REDES-DE-LOGICA-TELEFONIA-E-IMAGEM.pdf" TargetMode="External"/><Relationship Id="rId9053" Type="http://schemas.openxmlformats.org/officeDocument/2006/relationships/hyperlink" Target="https://www.caixa.gov.br/Downloads/sinapi-cadernos-tecnicos/SINAPI-CT-REDES-DE-LOGICA-TELEFONIA-E-IMAGEM.pdf" TargetMode="External"/><Relationship Id="rId9054" Type="http://schemas.openxmlformats.org/officeDocument/2006/relationships/hyperlink" Target="https://www.caixa.gov.br/Downloads/sinapi-cadernos-tecnicos/SINAPI-CT-REDES-DE-LOGICA-TELEFONIA-E-IMAGEM.pdf" TargetMode="External"/><Relationship Id="rId9055" Type="http://schemas.openxmlformats.org/officeDocument/2006/relationships/hyperlink" Target="https://www.caixa.gov.br/Downloads/sinapi-cadernos-tecnicos/SINAPI-CT-REDES-DE-LOGICA-TELEFONIA-E-IMAGEM.pdf" TargetMode="External"/><Relationship Id="rId9056" Type="http://schemas.openxmlformats.org/officeDocument/2006/relationships/hyperlink" Target="https://www.caixa.gov.br/Downloads/sinapi-cadernos-tecnicos/SINAPI-CT-REDES-DE-LOGICA-TELEFONIA-E-IMAGEM.pdf" TargetMode="External"/><Relationship Id="rId9057" Type="http://schemas.openxmlformats.org/officeDocument/2006/relationships/hyperlink" Target="https://www.caixa.gov.br/Downloads/sinapi-cadernos-tecnicos/SINAPI-CT-REDES-DE-LOGICA-TELEFONIA-E-IMAGEM.pdf" TargetMode="External"/><Relationship Id="rId9058" Type="http://schemas.openxmlformats.org/officeDocument/2006/relationships/hyperlink" Target="https://www.caixa.gov.br/Downloads/sinapi-cadernos-tecnicos/SINAPI-CT-REDES-DE-LOGICA-TELEFONIA-E-IMAGEM.pdf" TargetMode="External"/><Relationship Id="rId9059" Type="http://schemas.openxmlformats.org/officeDocument/2006/relationships/hyperlink" Target="https://www.caixa.gov.br/Downloads/sinapi-cadernos-tecnicos/SINAPI-CT-REDES-DE-LOGICA-TELEFONIA-E-IMAGEM.pdf" TargetMode="External"/><Relationship Id="rId9060" Type="http://schemas.openxmlformats.org/officeDocument/2006/relationships/hyperlink" Target="https://www.caixa.gov.br/Downloads/sinapi-cadernos-tecnicos/SINAPI-CT-REDES-DE-LOGICA-TELEFONIA-E-IMAGEM.pdf" TargetMode="External"/><Relationship Id="rId9061" Type="http://schemas.openxmlformats.org/officeDocument/2006/relationships/hyperlink" Target="https://www.caixa.gov.br/Downloads/sinapi-cadernos-tecnicos/SINAPI-CT-REDES-DE-LOGICA-TELEFONIA-E-IMAGEM.pdf" TargetMode="External"/><Relationship Id="rId9062" Type="http://schemas.openxmlformats.org/officeDocument/2006/relationships/hyperlink" Target="https://www.caixa.gov.br/Downloads/sinapi-cadernos-tecnicos/SINAPI-CT-REDES-DE-LOGICA-TELEFONIA-E-IMAGEM.pdf" TargetMode="External"/><Relationship Id="rId9063" Type="http://schemas.openxmlformats.org/officeDocument/2006/relationships/hyperlink" Target="https://www.caixa.gov.br/Downloads/sinapi-cadernos-tecnicos/SINAPI-CT-REDES-DE-LOGICA-TELEFONIA-E-IMAGEM.pdf" TargetMode="External"/><Relationship Id="rId9064" Type="http://schemas.openxmlformats.org/officeDocument/2006/relationships/hyperlink" Target="https://www.caixa.gov.br/Downloads/sinapi-cadernos-tecnicos/SINAPI-CT-REDES-DE-LOGICA-TELEFONIA-E-IMAGEM.pdf" TargetMode="External"/><Relationship Id="rId9065" Type="http://schemas.openxmlformats.org/officeDocument/2006/relationships/hyperlink" Target="https://www.caixa.gov.br/Downloads/sinapi-cadernos-tecnicos/SINAPI-CT-REDES-DE-LOGICA-TELEFONIA-E-IMAGEM.pdf" TargetMode="External"/><Relationship Id="rId9066" Type="http://schemas.openxmlformats.org/officeDocument/2006/relationships/hyperlink" Target="https://www.caixa.gov.br/Downloads/sinapi-cadernos-tecnicos/SINAPI-CT-REDES-DE-LOGICA-TELEFONIA-E-IMAGEM.pdf" TargetMode="External"/><Relationship Id="rId9067" Type="http://schemas.openxmlformats.org/officeDocument/2006/relationships/hyperlink" Target="https://www.caixa.gov.br/Downloads/sinapi-cadernos-tecnicos/SINAPI-CT-REDES-DE-LOGICA-TELEFONIA-E-IMAGEM.pdf" TargetMode="External"/><Relationship Id="rId9068" Type="http://schemas.openxmlformats.org/officeDocument/2006/relationships/hyperlink" Target="https://www.caixa.gov.br/Downloads/sinapi-cadernos-tecnicos/SINAPI-CT-REDES-DE-LOGICA-TELEFONIA-E-IMAGEM.pdf" TargetMode="External"/><Relationship Id="rId9069" Type="http://schemas.openxmlformats.org/officeDocument/2006/relationships/hyperlink" Target="https://www.caixa.gov.br/Downloads/sinapi-cadernos-tecnicos/SINAPI-CT-REDES-DE-LOGICA-TELEFONIA-E-IMAGEM.pdf" TargetMode="External"/><Relationship Id="rId9070" Type="http://schemas.openxmlformats.org/officeDocument/2006/relationships/hyperlink" Target="https://www.caixa.gov.br/Downloads/sinapi-cadernos-tecnicos/SINAPI-CT-REDES-DE-LOGICA-TELEFONIA-E-IMAGEM.pdf" TargetMode="External"/><Relationship Id="rId9071" Type="http://schemas.openxmlformats.org/officeDocument/2006/relationships/hyperlink" Target="https://www.caixa.gov.br/Downloads/sinapi-cadernos-tecnicos/SINAPI-CT-REDES-DE-LOGICA-TELEFONIA-E-IMAGEM.pdf" TargetMode="External"/><Relationship Id="rId9072" Type="http://schemas.openxmlformats.org/officeDocument/2006/relationships/hyperlink" Target="https://www.caixa.gov.br/Downloads/sinapi-cadernos-tecnicos/SINAPI-CT-REDES-DE-LOGICA-TELEFONIA-E-IMAGEM.pdf" TargetMode="External"/><Relationship Id="rId9073" Type="http://schemas.openxmlformats.org/officeDocument/2006/relationships/hyperlink" Target="https://www.caixa.gov.br/Downloads/sinapi-cadernos-tecnicos/SINAPI-CT-REDES-DE-LOGICA-TELEFONIA-E-IMAGEM.pdf" TargetMode="External"/><Relationship Id="rId9074" Type="http://schemas.openxmlformats.org/officeDocument/2006/relationships/hyperlink" Target="https://www.caixa.gov.br/Downloads/sinapi-cadernos-tecnicos/SINAPI-CT-REDES-DE-LOGICA-TELEFONIA-E-IMAGEM.pdf" TargetMode="External"/><Relationship Id="rId9075" Type="http://schemas.openxmlformats.org/officeDocument/2006/relationships/hyperlink" Target="https://www.caixa.gov.br/Downloads/sinapi-cadernos-tecnicos/SINAPI-CT-REDES-DE-LOGICA-TELEFONIA-E-IMAGEM.pdf" TargetMode="External"/><Relationship Id="rId9076" Type="http://schemas.openxmlformats.org/officeDocument/2006/relationships/hyperlink" Target="https://www.caixa.gov.br/Downloads/sinapi-cadernos-tecnicos/SINAPI-CT-REDES-DE-LOGICA-TELEFONIA-E-IMAGEM.pdf" TargetMode="External"/><Relationship Id="rId9077" Type="http://schemas.openxmlformats.org/officeDocument/2006/relationships/hyperlink" Target="https://www.caixa.gov.br/Downloads/sinapi-cadernos-tecnicos/SINAPI-CT-REDES-DE-LOGICA-TELEFONIA-E-IMAGEM.pdf" TargetMode="External"/><Relationship Id="rId9078" Type="http://schemas.openxmlformats.org/officeDocument/2006/relationships/hyperlink" Target="https://www.caixa.gov.br/Downloads/sinapi-cadernos-tecnicos/SINAPI-CT-REDES-DE-LOGICA-TELEFONIA-E-IMAGEM.pdf" TargetMode="External"/><Relationship Id="rId9079" Type="http://schemas.openxmlformats.org/officeDocument/2006/relationships/hyperlink" Target="https://www.caixa.gov.br/Downloads/sinapi-cadernos-tecnicos/SINAPI-CT-REDES-DE-LOGICA-TELEFONIA-E-IMAGEM.pdf" TargetMode="External"/><Relationship Id="rId9080" Type="http://schemas.openxmlformats.org/officeDocument/2006/relationships/hyperlink" Target="https://www.caixa.gov.br/Downloads/sinapi-cadernos-tecnicos/SINAPI-CT-REDES-DE-LOGICA-TELEFONIA-E-IMAGEM.pdf" TargetMode="External"/><Relationship Id="rId9081" Type="http://schemas.openxmlformats.org/officeDocument/2006/relationships/hyperlink" Target="https://www.caixa.gov.br/Downloads/sinapi-cadernos-tecnicos/SINAPI-CT-REDES-DE-LOGICA-TELEFONIA-E-IMAGEM.pdf" TargetMode="External"/><Relationship Id="rId9082" Type="http://schemas.openxmlformats.org/officeDocument/2006/relationships/hyperlink" Target="https://www.caixa.gov.br/Downloads/sinapi-cadernos-tecnicos/SINAPI-CT-REDES-DE-LOGICA-TELEFONIA-E-IMAGEM.pdf" TargetMode="External"/><Relationship Id="rId9083" Type="http://schemas.openxmlformats.org/officeDocument/2006/relationships/hyperlink" Target="https://www.caixa.gov.br/Downloads/sinapi-cadernos-tecnicos/SINAPI-CT-REDES-DE-LOGICA-TELEFONIA-E-IMAGEM.pdf" TargetMode="External"/><Relationship Id="rId9084" Type="http://schemas.openxmlformats.org/officeDocument/2006/relationships/hyperlink" Target="https://www.caixa.gov.br/Downloads/sinapi-cadernos-tecnicos/SINAPI-CT-REDES-DE-LOGICA-TELEFONIA-E-IMAGEM.pdf" TargetMode="External"/><Relationship Id="rId9085" Type="http://schemas.openxmlformats.org/officeDocument/2006/relationships/hyperlink" Target="https://www.caixa.gov.br/Downloads/sinapi-cadernos-tecnicos/SINAPI-CT-REDES-DE-LOGICA-TELEFONIA-E-IMAGEM.pdf" TargetMode="External"/><Relationship Id="rId9086" Type="http://schemas.openxmlformats.org/officeDocument/2006/relationships/hyperlink" Target="https://www.caixa.gov.br/Downloads/sinapi-cadernos-tecnicos/SINAPI-CT-REDES-DE-LOGICA-TELEFONIA-E-IMAGEM.pdf" TargetMode="External"/><Relationship Id="rId9087" Type="http://schemas.openxmlformats.org/officeDocument/2006/relationships/hyperlink" Target="https://www.caixa.gov.br/Downloads/sinapi-cadernos-tecnicos/SINAPI-CT-REDES-DE-LOGICA-TELEFONIA-E-IMAGEM.pdf" TargetMode="External"/><Relationship Id="rId9088" Type="http://schemas.openxmlformats.org/officeDocument/2006/relationships/hyperlink" Target="https://www.caixa.gov.br/Downloads/sinapi-cadernos-tecnicos/SINAPI-CT-REDES-DE-LOGICA-TELEFONIA-E-IMAGEM.pdf" TargetMode="External"/><Relationship Id="rId9089" Type="http://schemas.openxmlformats.org/officeDocument/2006/relationships/hyperlink" Target="https://www.caixa.gov.br/Downloads/sinapi-cadernos-tecnicos/SINAPI-CT-REDES-DE-LOGICA-TELEFONIA-E-IMAGEM.pdf" TargetMode="External"/><Relationship Id="rId9090" Type="http://schemas.openxmlformats.org/officeDocument/2006/relationships/hyperlink" Target="https://www.caixa.gov.br/Downloads/sinapi-cadernos-tecnicos/SINAPI-CT-REDES-DE-LOGICA-TELEFONIA-E-IMAGEM.pdf" TargetMode="External"/><Relationship Id="rId9091" Type="http://schemas.openxmlformats.org/officeDocument/2006/relationships/hyperlink" Target="https://www.caixa.gov.br/Downloads/sinapi-cadernos-tecnicos/SINAPI-CT-REDES-DE-LOGICA-TELEFONIA-E-IMAGEM.pdf" TargetMode="External"/><Relationship Id="rId9092" Type="http://schemas.openxmlformats.org/officeDocument/2006/relationships/hyperlink" Target="https://www.caixa.gov.br/Downloads/sinapi-cadernos-tecnicos/SINAPI-CT-REDES-DE-LOGICA-TELEFONIA-E-IMAGEM.pdf" TargetMode="External"/><Relationship Id="rId9093" Type="http://schemas.openxmlformats.org/officeDocument/2006/relationships/hyperlink" Target="https://www.caixa.gov.br/Downloads/sinapi-cadernos-tecnicos/SINAPI-CT-REDES-DE-AGUA-E-ESGOTO-EM-PEAD-LISO-(TUBOS-E-CONEXOES).pdf" TargetMode="External"/><Relationship Id="rId9094" Type="http://schemas.openxmlformats.org/officeDocument/2006/relationships/hyperlink" Target="https://www.caixa.gov.br/Downloads/sinapi-cadernos-tecnicos/SINAPI-CT-REDES-DE-AGUA-E-ESGOTO-EM-PEAD-LISO-(TUBOS-E-CONEXOES).pdf" TargetMode="External"/><Relationship Id="rId9095" Type="http://schemas.openxmlformats.org/officeDocument/2006/relationships/hyperlink" Target="https://www.caixa.gov.br/Downloads/sinapi-cadernos-tecnicos/SINAPI-CT-REDES-DE-AGUA-E-ESGOTO-EM-PEAD-LISO-(TUBOS-E-CONEXOES).pdf" TargetMode="External"/><Relationship Id="rId9096" Type="http://schemas.openxmlformats.org/officeDocument/2006/relationships/hyperlink" Target="https://www.caixa.gov.br/Downloads/sinapi-cadernos-tecnicos/SINAPI-CT-REDES-DE-AGUA-E-ESGOTO-EM-PEAD-LISO-(TUBOS-E-CONEXOES).pdf" TargetMode="External"/><Relationship Id="rId9097" Type="http://schemas.openxmlformats.org/officeDocument/2006/relationships/hyperlink" Target="https://www.caixa.gov.br/Downloads/sinapi-cadernos-tecnicos/SINAPI-CT-REDES-DE-AGUA-E-ESGOTO-EM-PEAD-LISO-(TUBOS-E-CONEXOES).pdf" TargetMode="External"/><Relationship Id="rId9098" Type="http://schemas.openxmlformats.org/officeDocument/2006/relationships/hyperlink" Target="https://www.caixa.gov.br/Downloads/sinapi-cadernos-tecnicos/SINAPI-CT-REDES-DE-AGUA-E-ESGOTO-EM-PEAD-LISO-(TUBOS-E-CONEXOES).pdf" TargetMode="External"/><Relationship Id="rId9099" Type="http://schemas.openxmlformats.org/officeDocument/2006/relationships/hyperlink" Target="https://www.caixa.gov.br/Downloads/sinapi-cadernos-tecnicos/SINAPI-CT-REDES-DE-AGUA-E-ESGOTO-EM-PEAD-LISO-(TUBOS-E-CONEXOES).pdf" TargetMode="External"/><Relationship Id="rId9100" Type="http://schemas.openxmlformats.org/officeDocument/2006/relationships/hyperlink" Target="https://www.caixa.gov.br/Downloads/sinapi-cadernos-tecnicos/SINAPI-CT-REDES-DE-AGUA-E-ESGOTO-EM-PEAD-LISO-(TUBOS-E-CONEXOES).pdf" TargetMode="External"/><Relationship Id="rId9101" Type="http://schemas.openxmlformats.org/officeDocument/2006/relationships/hyperlink" Target="https://www.caixa.gov.br/Downloads/sinapi-cadernos-tecnicos/SINAPI-CT-REDES-DE-AGUA-E-ESGOTO-EM-PEAD-LISO-(TUBOS-E-CONEXOES).pdf" TargetMode="External"/><Relationship Id="rId9102" Type="http://schemas.openxmlformats.org/officeDocument/2006/relationships/hyperlink" Target="https://www.caixa.gov.br/Downloads/sinapi-cadernos-tecnicos/SINAPI-CT-REDES-DE-AGUA-E-ESGOTO-EM-PEAD-LISO-(TUBOS-E-CONEXOES).pdf" TargetMode="External"/><Relationship Id="rId9103" Type="http://schemas.openxmlformats.org/officeDocument/2006/relationships/hyperlink" Target="https://www.caixa.gov.br/Downloads/sinapi-cadernos-tecnicos/SINAPI-CT-REDES-DE-AGUA-E-ESGOTO-EM-PEAD-LISO-(TUBOS-E-CONEXOES).pdf" TargetMode="External"/><Relationship Id="rId9104" Type="http://schemas.openxmlformats.org/officeDocument/2006/relationships/hyperlink" Target="https://www.caixa.gov.br/Downloads/sinapi-cadernos-tecnicos/SINAPI-CT-REDES-DE-AGUA-E-ESGOTO-EM-PEAD-LISO-(TUBOS-E-CONEXOES).pdf" TargetMode="External"/><Relationship Id="rId9105" Type="http://schemas.openxmlformats.org/officeDocument/2006/relationships/hyperlink" Target="https://www.caixa.gov.br/Downloads/sinapi-cadernos-tecnicos/SINAPI-CT-REDES-DE-AGUA-E-ESGOTO-EM-PEAD-LISO-(TUBOS-E-CONEXOES).pdf" TargetMode="External"/><Relationship Id="rId9106" Type="http://schemas.openxmlformats.org/officeDocument/2006/relationships/hyperlink" Target="https://www.caixa.gov.br/Downloads/sinapi-cadernos-tecnicos/SINAPI-CT-REDES-DE-AGUA-E-ESGOTO-EM-PEAD-LISO-(TUBOS-E-CONEXOES).pdf" TargetMode="External"/><Relationship Id="rId9107" Type="http://schemas.openxmlformats.org/officeDocument/2006/relationships/hyperlink" Target="https://www.caixa.gov.br/Downloads/sinapi-cadernos-tecnicos/SINAPI-CT-REDES-DE-AGUA-E-ESGOTO-EM-PEAD-LISO-(TUBOS-E-CONEXOES).pdf" TargetMode="External"/><Relationship Id="rId9108" Type="http://schemas.openxmlformats.org/officeDocument/2006/relationships/hyperlink" Target="https://www.caixa.gov.br/Downloads/sinapi-cadernos-tecnicos/SINAPI-CT-REDES-DE-AGUA-E-ESGOTO-EM-PEAD-LISO-(TUBOS-E-CONEXOES).pdf" TargetMode="External"/><Relationship Id="rId9109" Type="http://schemas.openxmlformats.org/officeDocument/2006/relationships/hyperlink" Target="https://www.caixa.gov.br/Downloads/sinapi-cadernos-tecnicos/SINAPI-CT-REDES-DE-AGUA-E-ESGOTO-EM-PEAD-LISO-(TUBOS-E-CONEXOES).pdf" TargetMode="External"/><Relationship Id="rId9110" Type="http://schemas.openxmlformats.org/officeDocument/2006/relationships/hyperlink" Target="https://www.caixa.gov.br/Downloads/sinapi-cadernos-tecnicos/SINAPI-CT-REDES-DE-AGUA-E-ESGOTO-EM-PEAD-LISO-(TUBOS-E-CONEXOES).pdf" TargetMode="External"/><Relationship Id="rId9111" Type="http://schemas.openxmlformats.org/officeDocument/2006/relationships/hyperlink" Target="https://www.caixa.gov.br/Downloads/sinapi-cadernos-tecnicos/SINAPI-CT-REDES-DE-AGUA-E-ESGOTO-EM-PEAD-LISO-(TUBOS-E-CONEXOES).pdf" TargetMode="External"/><Relationship Id="rId9112" Type="http://schemas.openxmlformats.org/officeDocument/2006/relationships/hyperlink" Target="https://www.caixa.gov.br/Downloads/sinapi-cadernos-tecnicos/SINAPI-CT-REDES-DE-AGUA-E-ESGOTO-EM-PEAD-LISO-(TUBOS-E-CONEXOES).pdf" TargetMode="External"/><Relationship Id="rId9113" Type="http://schemas.openxmlformats.org/officeDocument/2006/relationships/hyperlink" Target="https://www.caixa.gov.br/Downloads/sinapi-cadernos-tecnicos/SINAPI-CT-REDES-DE-AGUA-E-ESGOTO-EM-PEAD-LISO-(TUBOS-E-CONEXOES).pdf" TargetMode="External"/><Relationship Id="rId9114" Type="http://schemas.openxmlformats.org/officeDocument/2006/relationships/hyperlink" Target="https://www.caixa.gov.br/Downloads/sinapi-cadernos-tecnicos/SINAPI-CT-REDES-DE-AGUA-E-ESGOTO-EM-PEAD-LISO-(TUBOS-E-CONEXOES).pdf" TargetMode="External"/><Relationship Id="rId9115" Type="http://schemas.openxmlformats.org/officeDocument/2006/relationships/hyperlink" Target="https://www.caixa.gov.br/Downloads/sinapi-cadernos-tecnicos/SINAPI-CT-REDES-DE-AGUA-E-ESGOTO-EM-PEAD-LISO-(TUBOS-E-CONEXOES).pdf" TargetMode="External"/><Relationship Id="rId9116" Type="http://schemas.openxmlformats.org/officeDocument/2006/relationships/hyperlink" Target="https://www.caixa.gov.br/Downloads/sinapi-cadernos-tecnicos/SINAPI-CT-REDES-DE-AGUA-E-ESGOTO-EM-PEAD-LISO-(TUBOS-E-CONEXOES).pdf" TargetMode="External"/><Relationship Id="rId9117" Type="http://schemas.openxmlformats.org/officeDocument/2006/relationships/hyperlink" Target="https://www.caixa.gov.br/Downloads/sinapi-cadernos-tecnicos/SINAPI-CT-REDES-DE-AGUA-E-ESGOTO-EM-PEAD-LISO-(TUBOS-E-CONEXOES).pdf" TargetMode="External"/><Relationship Id="rId9118" Type="http://schemas.openxmlformats.org/officeDocument/2006/relationships/hyperlink" Target="https://www.caixa.gov.br/Downloads/sinapi-cadernos-tecnicos/SINAPI-CT-REDES-DE-AGUA-E-ESGOTO-EM-PEAD-LISO-(TUBOS-E-CONEXOES).pdf" TargetMode="External"/><Relationship Id="rId9119" Type="http://schemas.openxmlformats.org/officeDocument/2006/relationships/hyperlink" Target="https://www.caixa.gov.br/Downloads/sinapi-cadernos-tecnicos/SINAPI-CT-REDES-DE-AGUA-E-ESGOTO-EM-PEAD-LISO-(TUBOS-E-CONEXOES).pdf" TargetMode="External"/><Relationship Id="rId9120" Type="http://schemas.openxmlformats.org/officeDocument/2006/relationships/hyperlink" Target="https://www.caixa.gov.br/Downloads/sinapi-cadernos-tecnicos/SINAPI-CT-REDES-DE-AGUA-E-ESGOTO-EM-PEAD-LISO-(TUBOS-E-CONEXOES).pdf" TargetMode="External"/><Relationship Id="rId9121" Type="http://schemas.openxmlformats.org/officeDocument/2006/relationships/hyperlink" Target="https://www.caixa.gov.br/Downloads/sinapi-cadernos-tecnicos/SINAPI-CT-REDES-DE-AGUA-E-ESGOTO-EM-PEAD-LISO-(TUBOS-E-CONEXOES).pdf" TargetMode="External"/><Relationship Id="rId9122" Type="http://schemas.openxmlformats.org/officeDocument/2006/relationships/hyperlink" Target="https://www.caixa.gov.br/Downloads/sinapi-cadernos-tecnicos/SINAPI-CT-REDES-DE-AGUA-E-ESGOTO-EM-PEAD-LISO-(TUBOS-E-CONEXOES).pdf" TargetMode="External"/><Relationship Id="rId9123" Type="http://schemas.openxmlformats.org/officeDocument/2006/relationships/hyperlink" Target="https://www.caixa.gov.br/Downloads/sinapi-cadernos-tecnicos/SINAPI-CT-REDES-DE-AGUA-E-ESGOTO-EM-PEAD-LISO-(TUBOS-E-CONEXOES).pdf" TargetMode="External"/><Relationship Id="rId9124" Type="http://schemas.openxmlformats.org/officeDocument/2006/relationships/hyperlink" Target="https://www.caixa.gov.br/Downloads/sinapi-cadernos-tecnicos/SINAPI-CT-REDES-DE-AGUA-E-ESGOTO-EM-PEAD-LISO-(TUBOS-E-CONEXOES).pdf" TargetMode="External"/><Relationship Id="rId9125" Type="http://schemas.openxmlformats.org/officeDocument/2006/relationships/hyperlink" Target="https://www.caixa.gov.br/Downloads/sinapi-cadernos-tecnicos/SINAPI-CT-REDES-DE-AGUA-E-ESGOTO-EM-PEAD-LISO-(TUBOS-E-CONEXOES).pdf" TargetMode="External"/><Relationship Id="rId9126" Type="http://schemas.openxmlformats.org/officeDocument/2006/relationships/hyperlink" Target="https://www.caixa.gov.br/Downloads/sinapi-cadernos-tecnicos/SINAPI-CT-REDES-DE-AGUA-E-ESGOTO-EM-PEAD-LISO-(TUBOS-E-CONEXOES).pdf" TargetMode="External"/><Relationship Id="rId9127" Type="http://schemas.openxmlformats.org/officeDocument/2006/relationships/hyperlink" Target="https://www.caixa.gov.br/Downloads/sinapi-cadernos-tecnicos/SINAPI-CT-REDES-DE-AGUA-E-ESGOTO-EM-PEAD-LISO-(TUBOS-E-CONEXOES).pdf" TargetMode="External"/><Relationship Id="rId9128" Type="http://schemas.openxmlformats.org/officeDocument/2006/relationships/hyperlink" Target="https://www.caixa.gov.br/Downloads/sinapi-cadernos-tecnicos/SINAPI-CT-REDES-DE-AGUA-E-ESGOTO-EM-PEAD-LISO-(TUBOS-E-CONEXOES).pdf" TargetMode="External"/><Relationship Id="rId9129" Type="http://schemas.openxmlformats.org/officeDocument/2006/relationships/hyperlink" Target="https://www.caixa.gov.br/Downloads/sinapi-cadernos-tecnicos/SINAPI-CT-REDES-DE-AGUA-E-ESGOTO-EM-PEAD-LISO-(TUBOS-E-CONEXOES).pdf" TargetMode="External"/><Relationship Id="rId9130" Type="http://schemas.openxmlformats.org/officeDocument/2006/relationships/hyperlink" Target="https://www.caixa.gov.br/Downloads/sinapi-cadernos-tecnicos/SINAPI-CT-REDES-DE-AGUA-E-ESGOTO-EM-PEAD-LISO-(TUBOS-E-CONEXOES).pdf" TargetMode="External"/><Relationship Id="rId9131" Type="http://schemas.openxmlformats.org/officeDocument/2006/relationships/hyperlink" Target="https://www.caixa.gov.br/Downloads/sinapi-cadernos-tecnicos/SINAPI-CT-REDES-DE-AGUA-E-ESGOTO-EM-PEAD-LISO-(TUBOS-E-CONEXOES).pdf" TargetMode="External"/><Relationship Id="rId9132" Type="http://schemas.openxmlformats.org/officeDocument/2006/relationships/hyperlink" Target="https://www.caixa.gov.br/Downloads/sinapi-cadernos-tecnicos/SINAPI-CT-REDES-DE-AGUA-E-ESGOTO-EM-PEAD-LISO-(TUBOS-E-CONEXOES).pdf" TargetMode="External"/><Relationship Id="rId9133" Type="http://schemas.openxmlformats.org/officeDocument/2006/relationships/hyperlink" Target="https://www.caixa.gov.br/Downloads/sinapi-cadernos-tecnicos/SINAPI-CT-REDES-DE-AGUA-E-ESGOTO-EM-PEAD-LISO-(TUBOS-E-CONEXOES).pdf" TargetMode="External"/><Relationship Id="rId9134" Type="http://schemas.openxmlformats.org/officeDocument/2006/relationships/hyperlink" Target="https://www.caixa.gov.br/Downloads/sinapi-cadernos-tecnicos/SINAPI-CT-REDES-DE-AGUA-E-ESGOTO-EM-PEAD-LISO-(TUBOS-E-CONEXOES).pdf" TargetMode="External"/><Relationship Id="rId9135" Type="http://schemas.openxmlformats.org/officeDocument/2006/relationships/hyperlink" Target="https://www.caixa.gov.br/Downloads/sinapi-cadernos-tecnicos/SINAPI-CT-REDES-DE-AGUA-E-ESGOTO-EM-PEAD-LISO-(TUBOS-E-CONEXOES).pdf" TargetMode="External"/><Relationship Id="rId9136" Type="http://schemas.openxmlformats.org/officeDocument/2006/relationships/hyperlink" Target="https://www.caixa.gov.br/Downloads/sinapi-cadernos-tecnicos/SINAPI-CT-REDES-DE-AGUA-E-ESGOTO-EM-PEAD-LISO-(TUBOS-E-CONEXOES).pdf" TargetMode="External"/><Relationship Id="rId9137" Type="http://schemas.openxmlformats.org/officeDocument/2006/relationships/hyperlink" Target="https://www.caixa.gov.br/Downloads/sinapi-cadernos-tecnicos/SINAPI-CT-REDES-DE-AGUA-E-ESGOTO-EM-PEAD-LISO-(TUBOS-E-CONEXOES).pdf" TargetMode="External"/><Relationship Id="rId9138" Type="http://schemas.openxmlformats.org/officeDocument/2006/relationships/hyperlink" Target="https://www.caixa.gov.br/Downloads/sinapi-cadernos-tecnicos/SINAPI-CT-REDES-DE-AGUA-E-ESGOTO-EM-PEAD-LISO-(TUBOS-E-CONEXOES).pdf" TargetMode="External"/><Relationship Id="rId9139" Type="http://schemas.openxmlformats.org/officeDocument/2006/relationships/hyperlink" Target="https://www.caixa.gov.br/Downloads/sinapi-cadernos-tecnicos/SINAPI-CT-REDES-DE-AGUA-E-ESGOTO-EM-PEAD-LISO-(TUBOS-E-CONEXOES).pdf" TargetMode="External"/><Relationship Id="rId9140" Type="http://schemas.openxmlformats.org/officeDocument/2006/relationships/hyperlink" Target="https://www.caixa.gov.br/Downloads/sinapi-cadernos-tecnicos/SINAPI-CT-REDES-DE-AGUA-E-ESGOTO-EM-PEAD-LISO-(TUBOS-E-CONEXOES).pdf" TargetMode="External"/><Relationship Id="rId9141" Type="http://schemas.openxmlformats.org/officeDocument/2006/relationships/hyperlink" Target="https://www.caixa.gov.br/Downloads/sinapi-cadernos-tecnicos/SINAPI-CT-REDES-DE-AGUA-E-ESGOTO-EM-PEAD-LISO-(TUBOS-E-CONEXOES).pdf" TargetMode="External"/><Relationship Id="rId9142" Type="http://schemas.openxmlformats.org/officeDocument/2006/relationships/hyperlink" Target="https://www.caixa.gov.br/Downloads/sinapi-cadernos-tecnicos/SINAPI-CT-REDES-DE-AGUA-E-ESGOTO-EM-PEAD-LISO-(TUBOS-E-CONEXOES).pdf" TargetMode="External"/><Relationship Id="rId9143" Type="http://schemas.openxmlformats.org/officeDocument/2006/relationships/hyperlink" Target="https://www.caixa.gov.br/Downloads/sinapi-cadernos-tecnicos/SINAPI-CT-REDES-DE-AGUA-E-ESGOTO-EM-PEAD-LISO-(TUBOS-E-CONEXOES).pdf" TargetMode="External"/><Relationship Id="rId9144" Type="http://schemas.openxmlformats.org/officeDocument/2006/relationships/hyperlink" Target="https://www.caixa.gov.br/Downloads/sinapi-cadernos-tecnicos/SINAPI-CT-REDES-DE-AGUA-E-ESGOTO-EM-PEAD-LISO-(TUBOS-E-CONEXOES).pdf" TargetMode="External"/><Relationship Id="rId9145" Type="http://schemas.openxmlformats.org/officeDocument/2006/relationships/hyperlink" Target="https://www.caixa.gov.br/Downloads/sinapi-cadernos-tecnicos/SINAPI-CT-REDES-DE-AGUA-E-ESGOTO-EM-PEAD-LISO-(TUBOS-E-CONEXOES).pdf" TargetMode="External"/><Relationship Id="rId9146" Type="http://schemas.openxmlformats.org/officeDocument/2006/relationships/hyperlink" Target="https://www.caixa.gov.br/Downloads/sinapi-cadernos-tecnicos/SINAPI-CT-REDES-DE-AGUA-E-ESGOTO-EM-PEAD-LISO-(TUBOS-E-CONEXOES).pdf" TargetMode="External"/><Relationship Id="rId9147" Type="http://schemas.openxmlformats.org/officeDocument/2006/relationships/hyperlink" Target="https://www.caixa.gov.br/Downloads/sinapi-cadernos-tecnicos/SINAPI-CT-REDES-DE-AGUA-E-ESGOTO-EM-PEAD-LISO-(TUBOS-E-CONEXOES).pdf" TargetMode="External"/><Relationship Id="rId9148" Type="http://schemas.openxmlformats.org/officeDocument/2006/relationships/hyperlink" Target="https://www.caixa.gov.br/Downloads/sinapi-cadernos-tecnicos/SINAPI-CT-REDES-DE-AGUA-E-ESGOTO-EM-PEAD-LISO-(TUBOS-E-CONEXOES).pdf" TargetMode="External"/><Relationship Id="rId9149" Type="http://schemas.openxmlformats.org/officeDocument/2006/relationships/hyperlink" Target="https://www.caixa.gov.br/Downloads/sinapi-cadernos-tecnicos/SINAPI-CT-REDES-DE-AGUA-E-ESGOTO-EM-PEAD-LISO-(TUBOS-E-CONEXOES).pdf" TargetMode="External"/><Relationship Id="rId9150" Type="http://schemas.openxmlformats.org/officeDocument/2006/relationships/hyperlink" Target="https://www.caixa.gov.br/Downloads/sinapi-cadernos-tecnicos/SINAPI-CT-REDES-DE-AGUA-E-ESGOTO-EM-PEAD-LISO-(TUBOS-E-CONEXOES).pdf" TargetMode="External"/><Relationship Id="rId9151" Type="http://schemas.openxmlformats.org/officeDocument/2006/relationships/hyperlink" Target="https://www.caixa.gov.br/Downloads/sinapi-cadernos-tecnicos/SINAPI-CT-REDES-DE-AGUA-E-ESGOTO-EM-PEAD-LISO-(TUBOS-E-CONEXOES).pdf" TargetMode="External"/><Relationship Id="rId9152" Type="http://schemas.openxmlformats.org/officeDocument/2006/relationships/hyperlink" Target="https://www.caixa.gov.br/Downloads/sinapi-cadernos-tecnicos/SINAPI-CT-REDES-DE-AGUA-E-ESGOTO-EM-PEAD-LISO-(TUBOS-E-CONEXOES).pdf" TargetMode="External"/><Relationship Id="rId9153" Type="http://schemas.openxmlformats.org/officeDocument/2006/relationships/hyperlink" Target="https://www.caixa.gov.br/Downloads/sinapi-cadernos-tecnicos/SINAPI-CT-REDES-DE-AGUA-E-ESGOTO-EM-PEAD-LISO-(TUBOS-E-CONEXOES).pdf" TargetMode="External"/><Relationship Id="rId9154" Type="http://schemas.openxmlformats.org/officeDocument/2006/relationships/hyperlink" Target="https://www.caixa.gov.br/Downloads/sinapi-cadernos-tecnicos/SINAPI-CT-REDES-DE-AGUA-E-ESGOTO-EM-PEAD-LISO-(TUBOS-E-CONEXOES).pdf" TargetMode="External"/><Relationship Id="rId9155" Type="http://schemas.openxmlformats.org/officeDocument/2006/relationships/hyperlink" Target="https://www.caixa.gov.br/Downloads/sinapi-cadernos-tecnicos/SINAPI-CT-REDES-DE-AGUA-E-ESGOTO-EM-PEAD-LISO-(TUBOS-E-CONEXOES).pdf" TargetMode="External"/><Relationship Id="rId9156" Type="http://schemas.openxmlformats.org/officeDocument/2006/relationships/hyperlink" Target="https://www.caixa.gov.br/Downloads/sinapi-cadernos-tecnicos/SINAPI-CT-REDES-DE-AGUA-E-ESGOTO-EM-PEAD-LISO-(TUBOS-E-CONEXOES).pdf" TargetMode="External"/><Relationship Id="rId9157" Type="http://schemas.openxmlformats.org/officeDocument/2006/relationships/hyperlink" Target="https://www.caixa.gov.br/Downloads/sinapi-cadernos-tecnicos/SINAPI-CT-REDES-DE-AGUA-E-ESGOTO-EM-PEAD-LISO-(TUBOS-E-CONEXOES).pdf" TargetMode="External"/><Relationship Id="rId9158" Type="http://schemas.openxmlformats.org/officeDocument/2006/relationships/hyperlink" Target="https://www.caixa.gov.br/Downloads/sinapi-cadernos-tecnicos/SINAPI-CT-REDES-DE-AGUA-E-ESGOTO-EM-PEAD-LISO-(TUBOS-E-CONEXOES).pdf" TargetMode="External"/><Relationship Id="rId9159" Type="http://schemas.openxmlformats.org/officeDocument/2006/relationships/hyperlink" Target="https://www.caixa.gov.br/Downloads/sinapi-cadernos-tecnicos/SINAPI-CT-REDES-DE-AGUA-E-ESGOTO-EM-PEAD-LISO-(TUBOS-E-CONEXOES).pdf" TargetMode="External"/><Relationship Id="rId9160" Type="http://schemas.openxmlformats.org/officeDocument/2006/relationships/hyperlink" Target="https://www.caixa.gov.br/Downloads/sinapi-cadernos-tecnicos/SINAPI-CT-REDES-DE-AGUA-E-ESGOTO-EM-PEAD-LISO-(TUBOS-E-CONEXOES).pdf" TargetMode="External"/><Relationship Id="rId9161" Type="http://schemas.openxmlformats.org/officeDocument/2006/relationships/hyperlink" Target="https://www.caixa.gov.br/Downloads/sinapi-cadernos-tecnicos/SINAPI-CT-REDES-DE-AGUA-E-ESGOTO-EM-PEAD-LISO-(TUBOS-E-CONEXOES).pdf" TargetMode="External"/><Relationship Id="rId9162" Type="http://schemas.openxmlformats.org/officeDocument/2006/relationships/hyperlink" Target="https://www.caixa.gov.br/Downloads/sinapi-cadernos-tecnicos/SINAPI-CT-REDES-DE-AGUA-E-ESGOTO-EM-PEAD-LISO-(TUBOS-E-CONEXOES).pdf" TargetMode="External"/><Relationship Id="rId9163" Type="http://schemas.openxmlformats.org/officeDocument/2006/relationships/hyperlink" Target="https://www.caixa.gov.br/Downloads/sinapi-cadernos-tecnicos/SINAPI-CT-REDES-DE-AGUA-E-ESGOTO-EM-PEAD-LISO-(TUBOS-E-CONEXOES).pdf" TargetMode="External"/><Relationship Id="rId9164" Type="http://schemas.openxmlformats.org/officeDocument/2006/relationships/hyperlink" Target="https://www.caixa.gov.br/Downloads/sinapi-cadernos-tecnicos/SINAPI-CT-REDES-DE-AGUA-E-ESGOTO-EM-PEAD-LISO-(TUBOS-E-CONEXOES).pdf" TargetMode="External"/><Relationship Id="rId9165" Type="http://schemas.openxmlformats.org/officeDocument/2006/relationships/hyperlink" Target="https://www.caixa.gov.br/Downloads/sinapi-cadernos-tecnicos/SINAPI-CT-REDES-DE-AGUA-E-ESGOTO-EM-PEAD-LISO-(TUBOS-E-CONEXOES).pdf" TargetMode="External"/><Relationship Id="rId9166" Type="http://schemas.openxmlformats.org/officeDocument/2006/relationships/hyperlink" Target="https://www.caixa.gov.br/Downloads/sinapi-cadernos-tecnicos/SINAPI-CT-REDES-DE-AGUA-E-ESGOTO-EM-PEAD-LISO-(TUBOS-E-CONEXOES).pdf" TargetMode="External"/><Relationship Id="rId9167" Type="http://schemas.openxmlformats.org/officeDocument/2006/relationships/hyperlink" Target="https://www.caixa.gov.br/Downloads/sinapi-cadernos-tecnicos/SINAPI-CT-REDES-DE-AGUA-E-ESGOTO-EM-PEAD-LISO-(TUBOS-E-CONEXOES).pdf" TargetMode="External"/><Relationship Id="rId9168" Type="http://schemas.openxmlformats.org/officeDocument/2006/relationships/hyperlink" Target="https://www.caixa.gov.br/Downloads/sinapi-cadernos-tecnicos/SINAPI-CT-REDES-DE-AGUA-E-ESGOTO-EM-PEAD-LISO-(TUBOS-E-CONEXOES).pdf" TargetMode="External"/><Relationship Id="rId9169" Type="http://schemas.openxmlformats.org/officeDocument/2006/relationships/hyperlink" Target="https://www.caixa.gov.br/Downloads/sinapi-cadernos-tecnicos/SINAPI-CT-REDES-DE-AGUA-E-ESGOTO-EM-PEAD-LISO-(TUBOS-E-CONEXOES).pdf" TargetMode="External"/><Relationship Id="rId9170" Type="http://schemas.openxmlformats.org/officeDocument/2006/relationships/hyperlink" Target="https://www.caixa.gov.br/Downloads/sinapi-cadernos-tecnicos/SINAPI-CT-REDES-DE-AGUA-E-ESGOTO-EM-PEAD-LISO-(TUBOS-E-CONEXOES).pdf" TargetMode="External"/><Relationship Id="rId9171" Type="http://schemas.openxmlformats.org/officeDocument/2006/relationships/hyperlink" Target="https://www.caixa.gov.br/Downloads/sinapi-cadernos-tecnicos/SINAPI-CT-REDES-DE-AGUA-E-ESGOTO-EM-PEAD-LISO-(TUBOS-E-CONEXOES).pdf" TargetMode="External"/><Relationship Id="rId9172" Type="http://schemas.openxmlformats.org/officeDocument/2006/relationships/hyperlink" Target="https://www.caixa.gov.br/Downloads/sinapi-cadernos-tecnicos/SINAPI-CT-REDES-DE-AGUA-E-ESGOTO-EM-PEAD-LISO-(TUBOS-E-CONEXOES).pdf" TargetMode="External"/><Relationship Id="rId9173" Type="http://schemas.openxmlformats.org/officeDocument/2006/relationships/hyperlink" Target="https://www.caixa.gov.br/Downloads/sinapi-cadernos-tecnicos/SINAPI-CT-REDES-DE-AGUA-E-ESGOTO-EM-PEAD-LISO-(TUBOS-E-CONEXOES).pdf" TargetMode="External"/><Relationship Id="rId9174" Type="http://schemas.openxmlformats.org/officeDocument/2006/relationships/hyperlink" Target="https://www.caixa.gov.br/Downloads/sinapi-cadernos-tecnicos/SINAPI-CT-REDES-DE-AGUA-E-ESGOTO-EM-PEAD-LISO-(TUBOS-E-CONEXOES).pdf" TargetMode="External"/><Relationship Id="rId9175" Type="http://schemas.openxmlformats.org/officeDocument/2006/relationships/hyperlink" Target="https://www.caixa.gov.br/Downloads/sinapi-cadernos-tecnicos/SINAPI-CT-REDES-DE-AGUA-E-ESGOTO-EM-PEAD-LISO-(TUBOS-E-CONEXOES).pdf" TargetMode="External"/><Relationship Id="rId9176" Type="http://schemas.openxmlformats.org/officeDocument/2006/relationships/hyperlink" Target="https://www.caixa.gov.br/Downloads/sinapi-cadernos-tecnicos/SINAPI-CT-REDES-DE-AGUA-E-ESGOTO-EM-PEAD-LISO-(TUBOS-E-CONEXOES).pdf" TargetMode="External"/><Relationship Id="rId9177" Type="http://schemas.openxmlformats.org/officeDocument/2006/relationships/hyperlink" Target="https://www.caixa.gov.br/Downloads/sinapi-cadernos-tecnicos/SINAPI-CT-REDES-DE-AGUA-E-ESGOTO-EM-PEAD-LISO-(TUBOS-E-CONEXOES).pdf" TargetMode="External"/><Relationship Id="rId9178" Type="http://schemas.openxmlformats.org/officeDocument/2006/relationships/hyperlink" Target="https://www.caixa.gov.br/Downloads/sinapi-cadernos-tecnicos/SINAPI-CT-REDES-DE-AGUA-E-ESGOTO-EM-PEAD-LISO-(TUBOS-E-CONEXOES).pdf" TargetMode="External"/><Relationship Id="rId9179" Type="http://schemas.openxmlformats.org/officeDocument/2006/relationships/hyperlink" Target="https://www.caixa.gov.br/Downloads/sinapi-cadernos-tecnicos/SINAPI-CT-REDES-DE-AGUA-E-ESGOTO-EM-PEAD-LISO-(TUBOS-E-CONEXOES).pdf" TargetMode="External"/><Relationship Id="rId9180" Type="http://schemas.openxmlformats.org/officeDocument/2006/relationships/hyperlink" Target="https://www.caixa.gov.br/Downloads/sinapi-cadernos-tecnicos/SINAPI-CT-REDES-DE-AGUA-E-ESGOTO-EM-PEAD-LISO-(TUBOS-E-CONEXOES).pdf" TargetMode="External"/><Relationship Id="rId9181" Type="http://schemas.openxmlformats.org/officeDocument/2006/relationships/hyperlink" Target="https://www.caixa.gov.br/Downloads/sinapi-cadernos-tecnicos/SINAPI-CT-REDES-DE-AGUA-E-ESGOTO-EM-PEAD-LISO-(TUBOS-E-CONEXOES).pdf" TargetMode="External"/><Relationship Id="rId9182" Type="http://schemas.openxmlformats.org/officeDocument/2006/relationships/hyperlink" Target="https://www.caixa.gov.br/Downloads/sinapi-cadernos-tecnicos/SINAPI-CT-REDES-DE-AGUA-E-ESGOTO-EM-PEAD-LISO-(TUBOS-E-CONEXOES).pdf" TargetMode="External"/><Relationship Id="rId9183" Type="http://schemas.openxmlformats.org/officeDocument/2006/relationships/hyperlink" Target="https://www.caixa.gov.br/Downloads/sinapi-cadernos-tecnicos/SINAPI-CT-REDES-DE-AGUA-E-ESGOTO-EM-PEAD-LISO-(TUBOS-E-CONEXOES).pdf" TargetMode="External"/><Relationship Id="rId9184" Type="http://schemas.openxmlformats.org/officeDocument/2006/relationships/hyperlink" Target="https://www.caixa.gov.br/Downloads/sinapi-cadernos-tecnicos/SINAPI-CT-REDES-DE-AGUA-E-ESGOTO-EM-PEAD-LISO-(TUBOS-E-CONEXOES).pdf" TargetMode="External"/><Relationship Id="rId9185" Type="http://schemas.openxmlformats.org/officeDocument/2006/relationships/hyperlink" Target="https://www.caixa.gov.br/Downloads/sinapi-cadernos-tecnicos/SINAPI-CT-REDES-DE-AGUA-E-ESGOTO-EM-PEAD-LISO-(TUBOS-E-CONEXOES).pdf" TargetMode="External"/><Relationship Id="rId9186" Type="http://schemas.openxmlformats.org/officeDocument/2006/relationships/hyperlink" Target="https://www.caixa.gov.br/Downloads/sinapi-cadernos-tecnicos/SINAPI-CT-REDES-DE-AGUA-E-ESGOTO-EM-PEAD-LISO-(TUBOS-E-CONEXOES).pdf" TargetMode="External"/><Relationship Id="rId9187" Type="http://schemas.openxmlformats.org/officeDocument/2006/relationships/hyperlink" Target="https://www.caixa.gov.br/Downloads/sinapi-cadernos-tecnicos/SINAPI-CT-REDES-DE-AGUA-E-ESGOTO-EM-PEAD-LISO-(TUBOS-E-CONEXOES).pdf" TargetMode="External"/><Relationship Id="rId9188" Type="http://schemas.openxmlformats.org/officeDocument/2006/relationships/hyperlink" Target="https://www.caixa.gov.br/Downloads/sinapi-cadernos-tecnicos/SINAPI-CT-REDES-DE-AGUA-E-ESGOTO-EM-PEAD-LISO-(TUBOS-E-CONEXOES).pdf" TargetMode="External"/><Relationship Id="rId9189" Type="http://schemas.openxmlformats.org/officeDocument/2006/relationships/hyperlink" Target="https://www.caixa.gov.br/Downloads/sinapi-cadernos-tecnicos/SINAPI-CT-REDES-DE-AGUA-E-ESGOTO-EM-PEAD-LISO-(TUBOS-E-CONEXOES).pdf" TargetMode="External"/><Relationship Id="rId9190" Type="http://schemas.openxmlformats.org/officeDocument/2006/relationships/hyperlink" Target="https://www.caixa.gov.br/Downloads/sinapi-cadernos-tecnicos/SINAPI-CT-REDES-DE-AGUA-E-ESGOTO-EM-PEAD-LISO-(TUBOS-E-CONEXOES).pdf" TargetMode="External"/><Relationship Id="rId9191" Type="http://schemas.openxmlformats.org/officeDocument/2006/relationships/hyperlink" Target="https://www.caixa.gov.br/Downloads/sinapi-cadernos-tecnicos/SINAPI-CT-REDES-DE-AGUA-E-ESGOTO-EM-PEAD-LISO-(TUBOS-E-CONEXOES).pdf" TargetMode="External"/><Relationship Id="rId9192" Type="http://schemas.openxmlformats.org/officeDocument/2006/relationships/hyperlink" Target="https://www.caixa.gov.br/Downloads/sinapi-cadernos-tecnicos/SINAPI-CT-REDES-DE-AGUA-E-ESGOTO-EM-PEAD-LISO-(TUBOS-E-CONEXOES).pdf" TargetMode="External"/><Relationship Id="rId9193" Type="http://schemas.openxmlformats.org/officeDocument/2006/relationships/hyperlink" Target="https://www.caixa.gov.br/Downloads/sinapi-cadernos-tecnicos/SINAPI-CT-REDES-DE-AGUA-E-ESGOTO-EM-PEAD-LISO-(TUBOS-E-CONEXOES).pdf" TargetMode="External"/><Relationship Id="rId9194" Type="http://schemas.openxmlformats.org/officeDocument/2006/relationships/hyperlink" Target="https://www.caixa.gov.br/Downloads/sinapi-cadernos-tecnicos/SINAPI-CT-REDES-DE-AGUA-E-ESGOTO-EM-PEAD-LISO-(TUBOS-E-CONEXOES).pdf" TargetMode="External"/><Relationship Id="rId9195" Type="http://schemas.openxmlformats.org/officeDocument/2006/relationships/hyperlink" Target="https://www.caixa.gov.br/Downloads/sinapi-cadernos-tecnicos/SINAPI-CT-REDES-DE-AGUA-E-ESGOTO-EM-PEAD-LISO-(TUBOS-E-CONEXOES).pdf" TargetMode="External"/><Relationship Id="rId9196" Type="http://schemas.openxmlformats.org/officeDocument/2006/relationships/hyperlink" Target="https://www.caixa.gov.br/Downloads/sinapi-cadernos-tecnicos/SINAPI-CT-REDES-DE-AGUA-E-ESGOTO-EM-PEAD-LISO-(TUBOS-E-CONEXOES).pdf" TargetMode="External"/><Relationship Id="rId9197" Type="http://schemas.openxmlformats.org/officeDocument/2006/relationships/hyperlink" Target="https://www.caixa.gov.br/Downloads/sinapi-cadernos-tecnicos/SINAPI-CT-REDES-DE-AGUA-E-ESGOTO-EM-PEAD-LISO-(TUBOS-E-CONEXOES).pdf" TargetMode="External"/><Relationship Id="rId9198" Type="http://schemas.openxmlformats.org/officeDocument/2006/relationships/hyperlink" Target="https://www.caixa.gov.br/Downloads/sinapi-cadernos-tecnicos/SINAPI-CT-REDES-DE-AGUA-E-ESGOTO-EM-PEAD-LISO-(TUBOS-E-CONEXOES).pdf" TargetMode="External"/><Relationship Id="rId9199" Type="http://schemas.openxmlformats.org/officeDocument/2006/relationships/hyperlink" Target="https://www.caixa.gov.br/Downloads/sinapi-cadernos-tecnicos/SINAPI-CT-REDES-DE-AGUA-E-ESGOTO-EM-PEAD-LISO-(TUBOS-E-CONEXOES).pdf" TargetMode="External"/><Relationship Id="rId9200" Type="http://schemas.openxmlformats.org/officeDocument/2006/relationships/hyperlink" Target="https://www.caixa.gov.br/Downloads/sinapi-cadernos-tecnicos/SINAPI-CT-REDES-DE-AGUA-E-ESGOTO-EM-PEAD-LISO-(TUBOS-E-CONEXOES).pdf" TargetMode="External"/><Relationship Id="rId9201" Type="http://schemas.openxmlformats.org/officeDocument/2006/relationships/hyperlink" Target="https://www.caixa.gov.br/Downloads/sinapi-cadernos-tecnicos/SINAPI-CT-REDES-DE-AGUA-E-ESGOTO-EM-PEAD-LISO-(TUBOS-E-CONEXOES).pdf" TargetMode="External"/><Relationship Id="rId9202" Type="http://schemas.openxmlformats.org/officeDocument/2006/relationships/hyperlink" Target="https://www.caixa.gov.br/Downloads/sinapi-cadernos-tecnicos/SINAPI-CT-REDES-DE-AGUA-E-ESGOTO-EM-PEAD-LISO-(TUBOS-E-CONEXOES).pdf" TargetMode="External"/><Relationship Id="rId9203" Type="http://schemas.openxmlformats.org/officeDocument/2006/relationships/hyperlink" Target="https://www.caixa.gov.br/Downloads/sinapi-cadernos-tecnicos/SINAPI-CT-REDES-DE-AGUA-E-ESGOTO-EM-PEAD-LISO-(TUBOS-E-CONEXOES).pdf" TargetMode="External"/><Relationship Id="rId9204" Type="http://schemas.openxmlformats.org/officeDocument/2006/relationships/hyperlink" Target="https://www.caixa.gov.br/Downloads/sinapi-cadernos-tecnicos/SINAPI-CT-REDES-DE-AGUA-E-ESGOTO-EM-PEAD-LISO-(TUBOS-E-CONEXOES).pdf" TargetMode="External"/><Relationship Id="rId9205" Type="http://schemas.openxmlformats.org/officeDocument/2006/relationships/hyperlink" Target="https://www.caixa.gov.br/Downloads/sinapi-cadernos-tecnicos/SINAPI-CT-REDES-DE-AGUA-E-ESGOTO-EM-PEAD-LISO-(TUBOS-E-CONEXOES).pdf" TargetMode="External"/><Relationship Id="rId9206" Type="http://schemas.openxmlformats.org/officeDocument/2006/relationships/hyperlink" Target="https://www.caixa.gov.br/Downloads/sinapi-cadernos-tecnicos/SINAPI-CT-REDES-DE-AGUA-E-ESGOTO-EM-PEAD-LISO-(TUBOS-E-CONEXOES).pdf" TargetMode="External"/><Relationship Id="rId9207" Type="http://schemas.openxmlformats.org/officeDocument/2006/relationships/hyperlink" Target="https://www.caixa.gov.br/Downloads/sinapi-cadernos-tecnicos/SINAPI-CT-REMOCAO-DE-ENTULHO-E-DESCARTE.pdf" TargetMode="External"/><Relationship Id="rId9208" Type="http://schemas.openxmlformats.org/officeDocument/2006/relationships/hyperlink" Target="https://www.caixa.gov.br/Downloads/sinapi-cadernos-tecnicos/SINAPI-CT-REMOCAO-DE-ENTULHO-E-DESCARTE.pdf" TargetMode="External"/><Relationship Id="rId9209" Type="http://schemas.openxmlformats.org/officeDocument/2006/relationships/hyperlink" Target="https://www.caixa.gov.br/Downloads/sinapi-cadernos-tecnicos/SINAPI-CT-REMOCAO-DE-ENTULHO-E-DESCARTE.pdf" TargetMode="External"/><Relationship Id="rId9210" Type="http://schemas.openxmlformats.org/officeDocument/2006/relationships/hyperlink" Target="https://www.caixa.gov.br/Downloads/sinapi-cadernos-tecnicos/SINAPI-CT-REMOCAO-DE-ENTULHO-E-DESCARTE.pdf" TargetMode="External"/><Relationship Id="rId9211" Type="http://schemas.openxmlformats.org/officeDocument/2006/relationships/hyperlink" Target="https://www.caixa.gov.br/Downloads/sinapi-cadernos-tecnicos/SINAPI-CT-REMOCAO-DE-ENTULHO-E-DESCARTE.pdf" TargetMode="External"/><Relationship Id="rId9212" Type="http://schemas.openxmlformats.org/officeDocument/2006/relationships/hyperlink" Target="https://www.caixa.gov.br/Downloads/sinapi-cadernos-tecnicos/SINAPI-CT-REMOCAO-DE-ENTULHO-E-DESCARTE.pdf" TargetMode="External"/><Relationship Id="rId9213" Type="http://schemas.openxmlformats.org/officeDocument/2006/relationships/hyperlink" Target="https://www.caixa.gov.br/Downloads/sinapi-cadernos-tecnicos/SINAPI-CT-REMOCAO-DE-ENTULHO-E-DESCARTE.pdf" TargetMode="External"/><Relationship Id="rId9214" Type="http://schemas.openxmlformats.org/officeDocument/2006/relationships/hyperlink" Target="https://www.caixa.gov.br/Downloads/sinapi-cadernos-tecnicos/SINAPI-CT-REMOCAO-DE-ENTULHO-E-DESCARTE.pdf" TargetMode="External"/><Relationship Id="rId9215" Type="http://schemas.openxmlformats.org/officeDocument/2006/relationships/hyperlink" Target="https://www.caixa.gov.br/Downloads/sinapi-cadernos-tecnicos/SINAPI-CT-REMOCAO-DE-ENTULHO-E-DESCARTE.pdf" TargetMode="External"/><Relationship Id="rId9216" Type="http://schemas.openxmlformats.org/officeDocument/2006/relationships/hyperlink" Target="https://www.caixa.gov.br/Downloads/sinapi-cadernos-tecnicos/SINAPI-CT-REMOCAO-DE-ENTULHO-E-DESCARTE.pdf" TargetMode="External"/><Relationship Id="rId9217" Type="http://schemas.openxmlformats.org/officeDocument/2006/relationships/hyperlink" Target="https://www.caixa.gov.br/Downloads/sinapi-cadernos-tecnicos/SINAPI-CT-RESERVATORIOS-DE-CONCRETO-E-METALICOS.pdf" TargetMode="External"/><Relationship Id="rId9218" Type="http://schemas.openxmlformats.org/officeDocument/2006/relationships/hyperlink" Target="https://www.caixa.gov.br/Downloads/sinapi-cadernos-tecnicos/SINAPI-CT-RESERVATORIOS-DE-CONCRETO-E-METALICOS.pdf" TargetMode="External"/><Relationship Id="rId9219" Type="http://schemas.openxmlformats.org/officeDocument/2006/relationships/hyperlink" Target="https://www.caixa.gov.br/Downloads/sinapi-cadernos-tecnicos/SINAPI-CT-RESERVATORIOS-DE-CONCRETO-E-METALICOS.pdf" TargetMode="External"/><Relationship Id="rId9220" Type="http://schemas.openxmlformats.org/officeDocument/2006/relationships/hyperlink" Target="https://www.caixa.gov.br/Downloads/sinapi-cadernos-tecnicos/SINAPI-CT-RESERVATORIOS-DE-CONCRETO-E-METALICOS.pdf" TargetMode="External"/><Relationship Id="rId9221" Type="http://schemas.openxmlformats.org/officeDocument/2006/relationships/hyperlink" Target="https://www.caixa.gov.br/Downloads/sinapi-cadernos-tecnicos/SINAPI-CT-RESERVATORIOS-DE-CONCRETO-E-METALICOS.pdf" TargetMode="External"/><Relationship Id="rId9222" Type="http://schemas.openxmlformats.org/officeDocument/2006/relationships/hyperlink" Target="https://www.caixa.gov.br/Downloads/sinapi-cadernos-tecnicos/SINAPI-CT-RESERVATORIOS-DE-CONCRETO-E-METALICOS.pdf" TargetMode="External"/><Relationship Id="rId9223" Type="http://schemas.openxmlformats.org/officeDocument/2006/relationships/hyperlink" Target="https://www.caixa.gov.br/Downloads/sinapi-cadernos-tecnicos/SINAPI-CT-RESERVATORIOS-DE-CONCRETO-E-METALICOS.pdf" TargetMode="External"/><Relationship Id="rId9224" Type="http://schemas.openxmlformats.org/officeDocument/2006/relationships/hyperlink" Target="https://www.caixa.gov.br/Downloads/sinapi-cadernos-tecnicos/SINAPI-CT-RESERVATORIOS-DE-CONCRETO-E-METALICOS.pdf" TargetMode="External"/><Relationship Id="rId9225" Type="http://schemas.openxmlformats.org/officeDocument/2006/relationships/hyperlink" Target="https://www.caixa.gov.br/Downloads/sinapi-cadernos-tecnicos/SINAPI-CT-RESERVATORIOS-DE-CONCRETO-E-METALICOS.pdf" TargetMode="External"/><Relationship Id="rId9226" Type="http://schemas.openxmlformats.org/officeDocument/2006/relationships/hyperlink" Target="https://www.caixa.gov.br/Downloads/sinapi-cadernos-tecnicos/SINAPI-CT-RESERVATORIOS-DE-CONCRETO-E-METALICOS.pdf" TargetMode="External"/><Relationship Id="rId9227" Type="http://schemas.openxmlformats.org/officeDocument/2006/relationships/hyperlink" Target="https://www.caixa.gov.br/Downloads/sinapi-cadernos-tecnicos/SINAPI-CT-RESERVATORIOS-DE-CONCRETO-E-METALICOS.pdf" TargetMode="External"/><Relationship Id="rId9228" Type="http://schemas.openxmlformats.org/officeDocument/2006/relationships/hyperlink" Target="https://www.caixa.gov.br/Downloads/sinapi-cadernos-tecnicos/SINAPI-CT-RESERVATORIOS-DE-CONCRETO-E-METALICOS.pdf" TargetMode="External"/><Relationship Id="rId9229" Type="http://schemas.openxmlformats.org/officeDocument/2006/relationships/hyperlink" Target="https://www.caixa.gov.br/Downloads/sinapi-cadernos-tecnicos/SINAPI-CT-RESERVATORIOS-DE-CONCRETO-E-METALICOS.pdf" TargetMode="External"/><Relationship Id="rId9230" Type="http://schemas.openxmlformats.org/officeDocument/2006/relationships/hyperlink" Target="https://www.caixa.gov.br/Downloads/sinapi-cadernos-tecnicos/SINAPI-CT-RESERVATORIOS-DE-CONCRETO-E-METALICOS.pdf" TargetMode="External"/><Relationship Id="rId9231" Type="http://schemas.openxmlformats.org/officeDocument/2006/relationships/hyperlink" Target="https://www.caixa.gov.br/Downloads/sinapi-cadernos-tecnicos/SINAPI-CT-RESERVATORIOS-DE-CONCRETO-E-METALICOS.pdf" TargetMode="External"/><Relationship Id="rId9232" Type="http://schemas.openxmlformats.org/officeDocument/2006/relationships/hyperlink" Target="https://www.caixa.gov.br/Downloads/sinapi-cadernos-tecnicos/SINAPI-CT-RESERVATORIOS-DE-CONCRETO-E-METALICOS.pdf" TargetMode="External"/><Relationship Id="rId9233" Type="http://schemas.openxmlformats.org/officeDocument/2006/relationships/hyperlink" Target="https://www.caixa.gov.br/Downloads/sinapi-cadernos-tecnicos/SINAPI-CT-RESERVATORIOS-DE-CONCRETO-E-METALICOS.pdf" TargetMode="External"/><Relationship Id="rId9234" Type="http://schemas.openxmlformats.org/officeDocument/2006/relationships/hyperlink" Target="https://www.caixa.gov.br/Downloads/sinapi-cadernos-tecnicos/SINAPI-CT-RESERVATORIOS-DE-CONCRETO-E-METALICOS.pdf" TargetMode="External"/><Relationship Id="rId9235" Type="http://schemas.openxmlformats.org/officeDocument/2006/relationships/hyperlink" Target="https://www.caixa.gov.br/Downloads/sinapi-cadernos-tecnicos/SINAPI-CT-RESERVATORIOS-DE-CONCRETO-E-METALICOS.pdf" TargetMode="External"/><Relationship Id="rId9236" Type="http://schemas.openxmlformats.org/officeDocument/2006/relationships/hyperlink" Target="https://www.caixa.gov.br/Downloads/sinapi-cadernos-tecnicos/SINAPI-CT-RESERVATORIOS-DE-CONCRETO-E-METALICOS.pdf" TargetMode="External"/><Relationship Id="rId9237" Type="http://schemas.openxmlformats.org/officeDocument/2006/relationships/hyperlink" Target="https://www.caixa.gov.br/Downloads/sinapi-cadernos-tecnicos/SINAPI-CT-RESERVATORIOS-DE-CONCRETO-E-METALICOS.pdf" TargetMode="External"/><Relationship Id="rId9238" Type="http://schemas.openxmlformats.org/officeDocument/2006/relationships/hyperlink" Target="https://www.caixa.gov.br/Downloads/sinapi-cadernos-tecnicos/SINAPI-CT-RESERVATORIOS-DE-CONCRETO-E-METALICOS.pdf" TargetMode="External"/><Relationship Id="rId9239" Type="http://schemas.openxmlformats.org/officeDocument/2006/relationships/hyperlink" Target="https://www.caixa.gov.br/Downloads/sinapi-cadernos-tecnicos/SINAPI-CT-RESERVATORIOS-DE-CONCRETO-E-METALICOS.pdf" TargetMode="External"/><Relationship Id="rId9240" Type="http://schemas.openxmlformats.org/officeDocument/2006/relationships/hyperlink" Target="https://www.caixa.gov.br/Downloads/sinapi-cadernos-tecnicos/SINAPI-CT-RESERVATORIOS-DE-CONCRETO-E-METALICOS.pdf" TargetMode="External"/><Relationship Id="rId9241" Type="http://schemas.openxmlformats.org/officeDocument/2006/relationships/hyperlink" Target="https://www.caixa.gov.br/Downloads/sinapi-cadernos-tecnicos/SINAPI-CT-RESERVATORIOS-DE-CONCRETO-E-METALICOS.pdf" TargetMode="External"/><Relationship Id="rId9242" Type="http://schemas.openxmlformats.org/officeDocument/2006/relationships/hyperlink" Target="https://www.caixa.gov.br/Downloads/sinapi-cadernos-tecnicos/SINAPI-CT-RESERVATORIOS-DE-CONCRETO-E-METALICOS.pdf" TargetMode="External"/><Relationship Id="rId9243" Type="http://schemas.openxmlformats.org/officeDocument/2006/relationships/hyperlink" Target="https://www.caixa.gov.br/Downloads/sinapi-cadernos-tecnicos/SINAPI-CT-RESERVATORIOS-DE-CONCRETO-E-METALICOS.pdf" TargetMode="External"/><Relationship Id="rId9244" Type="http://schemas.openxmlformats.org/officeDocument/2006/relationships/hyperlink" Target="https://www.caixa.gov.br/Downloads/sinapi-cadernos-tecnicos/SINAPI-CT-RESERVATORIOS-DE-CONCRETO-E-METALICOS.pdf" TargetMode="External"/><Relationship Id="rId9245" Type="http://schemas.openxmlformats.org/officeDocument/2006/relationships/hyperlink" Target="https://www.caixa.gov.br/Downloads/sinapi-cadernos-tecnicos/SINAPI-CT-RESERVATORIOS-DE-CONCRETO-E-METALICOS.pdf" TargetMode="External"/><Relationship Id="rId9246" Type="http://schemas.openxmlformats.org/officeDocument/2006/relationships/hyperlink" Target="https://www.caixa.gov.br/Downloads/sinapi-cadernos-tecnicos/SINAPI-CT-RESERVATORIOS-DE-CONCRETO-E-METALICOS.pdf" TargetMode="External"/><Relationship Id="rId9247" Type="http://schemas.openxmlformats.org/officeDocument/2006/relationships/hyperlink" Target="https://www.caixa.gov.br/Downloads/sinapi-cadernos-tecnicos/SINAPI-CT-RESERVATORIOS-DE-CONCRETO-E-METALICOS.pdf" TargetMode="External"/><Relationship Id="rId9248" Type="http://schemas.openxmlformats.org/officeDocument/2006/relationships/hyperlink" Target="https://www.caixa.gov.br/Downloads/sinapi-cadernos-tecnicos/SINAPI-CT-RESERVATORIOS-DE-CONCRETO-E-METALICOS.pdf" TargetMode="External"/><Relationship Id="rId9249" Type="http://schemas.openxmlformats.org/officeDocument/2006/relationships/hyperlink" Target="https://www.caixa.gov.br/Downloads/sinapi-cadernos-tecnicos/SINAPI-CT-RESERVATORIOS-DE-CONCRETO-E-METALICOS.pdf" TargetMode="External"/><Relationship Id="rId9250" Type="http://schemas.openxmlformats.org/officeDocument/2006/relationships/hyperlink" Target="https://www.caixa.gov.br/Downloads/sinapi-cadernos-tecnicos/SINAPI-CT-RESERVATORIOS-DE-CONCRETO-E-METALICOS.pdf" TargetMode="External"/><Relationship Id="rId9251" Type="http://schemas.openxmlformats.org/officeDocument/2006/relationships/hyperlink" Target="https://www.caixa.gov.br/Downloads/sinapi-cadernos-tecnicos/SINAPI-CT-RESERVATORIOS-DE-CONCRETO-E-METALICOS.pdf" TargetMode="External"/><Relationship Id="rId9252" Type="http://schemas.openxmlformats.org/officeDocument/2006/relationships/hyperlink" Target="https://www.caixa.gov.br/Downloads/sinapi-cadernos-tecnicos/SINAPI-CT-RESERVATORIOS-DE-CONCRETO-E-METALICOS.pdf" TargetMode="External"/><Relationship Id="rId9253" Type="http://schemas.openxmlformats.org/officeDocument/2006/relationships/hyperlink" Target="https://www.caixa.gov.br/Downloads/sinapi-cadernos-tecnicos/SINAPI-CT-RESERVATORIOS-DE-CONCRETO-E-METALICOS.pdf" TargetMode="External"/><Relationship Id="rId9254" Type="http://schemas.openxmlformats.org/officeDocument/2006/relationships/hyperlink" Target="https://www.caixa.gov.br/Downloads/sinapi-cadernos-tecnicos/SINAPI-CT-RESERVATORIOS-DE-CONCRETO-E-METALICOS.pdf" TargetMode="External"/><Relationship Id="rId9255" Type="http://schemas.openxmlformats.org/officeDocument/2006/relationships/hyperlink" Target="https://www.caixa.gov.br/Downloads/sinapi-cadernos-tecnicos/SINAPI-CT-RESERVATORIOS-DE-CONCRETO-E-METALICOS.pdf" TargetMode="External"/><Relationship Id="rId9256" Type="http://schemas.openxmlformats.org/officeDocument/2006/relationships/hyperlink" Target="https://www.caixa.gov.br/Downloads/sinapi-cadernos-tecnicos/SINAPI-CT-REVESTIMENTOS-CERAMICOS-EXTERNOS.pdf" TargetMode="External"/><Relationship Id="rId9257" Type="http://schemas.openxmlformats.org/officeDocument/2006/relationships/hyperlink" Target="https://www.caixa.gov.br/Downloads/sinapi-cadernos-tecnicos/SINAPI-CT-REVESTIMENTOS-CERAMICOS-EXTERNOS.pdf" TargetMode="External"/><Relationship Id="rId9258" Type="http://schemas.openxmlformats.org/officeDocument/2006/relationships/hyperlink" Target="https://www.caixa.gov.br/Downloads/sinapi-cadernos-tecnicos/SINAPI-CT-REVESTIMENTOS-CERAMICOS-EXTERNOS.pdf" TargetMode="External"/><Relationship Id="rId9259" Type="http://schemas.openxmlformats.org/officeDocument/2006/relationships/hyperlink" Target="https://www.caixa.gov.br/Downloads/sinapi-cadernos-tecnicos/SINAPI-CT-REVESTIMENTOS-CERAMICOS-EXTERNOS.pdf" TargetMode="External"/><Relationship Id="rId9260" Type="http://schemas.openxmlformats.org/officeDocument/2006/relationships/hyperlink" Target="https://www.caixa.gov.br/Downloads/sinapi-cadernos-tecnicos/SINAPI-CT-REVESTIMENTOS-CERAMICOS-EXTERNOS.pdf" TargetMode="External"/><Relationship Id="rId9261" Type="http://schemas.openxmlformats.org/officeDocument/2006/relationships/hyperlink" Target="https://www.caixa.gov.br/Downloads/sinapi-cadernos-tecnicos/SINAPI-CT-REVESTIMENTOS-CERAMICOS-EXTERNOS.pdf" TargetMode="External"/><Relationship Id="rId9262" Type="http://schemas.openxmlformats.org/officeDocument/2006/relationships/hyperlink" Target="https://www.caixa.gov.br/Downloads/sinapi-cadernos-tecnicos/SINAPI-CT-REVESTIMENTOS-CERAMICOS-EXTERNOS.pdf" TargetMode="External"/><Relationship Id="rId9263" Type="http://schemas.openxmlformats.org/officeDocument/2006/relationships/hyperlink" Target="https://www.caixa.gov.br/Downloads/sinapi-cadernos-tecnicos/SINAPI-CT-REVESTIMENTOS-CERAMICOS-EXTERNOS.pdf" TargetMode="External"/><Relationship Id="rId9264" Type="http://schemas.openxmlformats.org/officeDocument/2006/relationships/hyperlink" Target="https://www.caixa.gov.br/Downloads/sinapi-cadernos-tecnicos/SINAPI-CT-REVESTIMENTOS-CERAMICOS-INTERNOS.pdf" TargetMode="External"/><Relationship Id="rId9265" Type="http://schemas.openxmlformats.org/officeDocument/2006/relationships/hyperlink" Target="https://www.caixa.gov.br/Downloads/sinapi-cadernos-tecnicos/SINAPI-CT-REVESTIMENTOS-CERAMICOS-INTERNOS.pdf" TargetMode="External"/><Relationship Id="rId9266" Type="http://schemas.openxmlformats.org/officeDocument/2006/relationships/hyperlink" Target="https://www.caixa.gov.br/Downloads/sinapi-cadernos-tecnicos/SINAPI-CT-REVESTIMENTOS-CERAMICOS-INTERNOS.pdf" TargetMode="External"/><Relationship Id="rId9267" Type="http://schemas.openxmlformats.org/officeDocument/2006/relationships/hyperlink" Target="https://www.caixa.gov.br/Downloads/sinapi-cadernos-tecnicos/SINAPI-CT-REVESTIMENTOS-CERAMICOS-INTERNOS.pdf" TargetMode="External"/><Relationship Id="rId9268" Type="http://schemas.openxmlformats.org/officeDocument/2006/relationships/hyperlink" Target="https://www.caixa.gov.br/Downloads/sinapi-cadernos-tecnicos/SINAPI-CT-REVESTIMENTOS-CERAMICOS-INTERNOS.pdf" TargetMode="External"/><Relationship Id="rId9269" Type="http://schemas.openxmlformats.org/officeDocument/2006/relationships/hyperlink" Target="https://www.caixa.gov.br/Downloads/sinapi-cadernos-tecnicos/SINAPI-CT-REVESTIMENTOS-CERAMICOS-INTERNOS.pdf" TargetMode="External"/><Relationship Id="rId9270" Type="http://schemas.openxmlformats.org/officeDocument/2006/relationships/hyperlink" Target="https://www.caixa.gov.br/Downloads/sinapi-cadernos-tecnicos/SINAPI-CT-REVESTIMENTOS-CERAMICOS-INTERNOS.pdf" TargetMode="External"/><Relationship Id="rId9271" Type="http://schemas.openxmlformats.org/officeDocument/2006/relationships/hyperlink" Target="https://www.caixa.gov.br/Downloads/sinapi-cadernos-tecnicos/SINAPI-CT-REVESTIMENTOS-CERAMICOS-INTERNOS.pdf" TargetMode="External"/><Relationship Id="rId9272" Type="http://schemas.openxmlformats.org/officeDocument/2006/relationships/hyperlink" Target="https://www.caixa.gov.br/Downloads/sinapi-cadernos-tecnicos/SINAPI-CT-REVESTIMENTOS-CERAMICOS-INTERNOS.pdf" TargetMode="External"/><Relationship Id="rId9273" Type="http://schemas.openxmlformats.org/officeDocument/2006/relationships/hyperlink" Target="https://www.caixa.gov.br/Downloads/sinapi-cadernos-tecnicos/SINAPI-CT-REVESTIMENTOS-CERAMICOS-INTERNOS.pdf" TargetMode="External"/><Relationship Id="rId9274" Type="http://schemas.openxmlformats.org/officeDocument/2006/relationships/hyperlink" Target="https://www.caixa.gov.br/Downloads/sinapi-cadernos-tecnicos/SINAPI-CT-REVESTIMENTOS-CERAMICOS-INTERNOS.pdf" TargetMode="External"/><Relationship Id="rId9275" Type="http://schemas.openxmlformats.org/officeDocument/2006/relationships/hyperlink" Target="https://www.caixa.gov.br/Downloads/sinapi-cadernos-tecnicos/SINAPI-CT-REVESTIMENTOS-CERAMICOS-INTERNOS.pdf" TargetMode="External"/><Relationship Id="rId9276" Type="http://schemas.openxmlformats.org/officeDocument/2006/relationships/hyperlink" Target="https://www.caixa.gov.br/Downloads/sinapi-cadernos-tecnicos/SINAPI-CT-REVESTIMENTOS-CERAMICOS-INTERNOS.pdf" TargetMode="External"/><Relationship Id="rId9277" Type="http://schemas.openxmlformats.org/officeDocument/2006/relationships/hyperlink" Target="https://www.caixa.gov.br/Downloads/sinapi-cadernos-tecnicos/SINAPI-CT-REVESTIMENTOS-CERAMICOS-INTERNOS.pdf" TargetMode="External"/><Relationship Id="rId9278" Type="http://schemas.openxmlformats.org/officeDocument/2006/relationships/hyperlink" Target="https://www.caixa.gov.br/Downloads/sinapi-cadernos-tecnicos/SINAPI-CT-REVESTIMENTOS-CERAMICOS-INTERNOS.pdf" TargetMode="External"/><Relationship Id="rId9279" Type="http://schemas.openxmlformats.org/officeDocument/2006/relationships/hyperlink" Target="https://www.caixa.gov.br/Downloads/sinapi-cadernos-tecnicos/SINAPI-CT-REVESTIMENTOS-CERAMICOS-INTERNOS.pdf" TargetMode="External"/><Relationship Id="rId9280" Type="http://schemas.openxmlformats.org/officeDocument/2006/relationships/hyperlink" Target="https://www.caixa.gov.br/Downloads/sinapi-cadernos-tecnicos/SINAPI-CT-REVESTIMENTOS-CERAMICOS-INTERNOS.pdf" TargetMode="External"/><Relationship Id="rId9281" Type="http://schemas.openxmlformats.org/officeDocument/2006/relationships/hyperlink" Target="https://www.caixa.gov.br/Downloads/sinapi-cadernos-tecnicos/SINAPI-CT-REVESTIMENTOS-CERAMICOS-INTERNOS.pdf" TargetMode="External"/><Relationship Id="rId9282" Type="http://schemas.openxmlformats.org/officeDocument/2006/relationships/hyperlink" Target="https://www.caixa.gov.br/Downloads/sinapi-cadernos-tecnicos/SINAPI-CT-REVESTIMENTOS-CERAMICOS-INTERNOS.pdf" TargetMode="External"/><Relationship Id="rId9283" Type="http://schemas.openxmlformats.org/officeDocument/2006/relationships/hyperlink" Target="https://www.caixa.gov.br/Downloads/sinapi-cadernos-tecnicos/SINAPI-CT-REVESTIMENTOS-CERAMICOS-INTERNOS.pdf" TargetMode="External"/><Relationship Id="rId9284" Type="http://schemas.openxmlformats.org/officeDocument/2006/relationships/hyperlink" Target="https://www.caixa.gov.br/Downloads/sinapi-cadernos-tecnicos/SINAPI-CT-REVESTIMENTOS-CERAMICOS-INTERNOS.pdf" TargetMode="External"/><Relationship Id="rId9285" Type="http://schemas.openxmlformats.org/officeDocument/2006/relationships/hyperlink" Target="https://www.caixa.gov.br/Downloads/sinapi-cadernos-tecnicos/SINAPI-CT-REVESTIMENTOS-CERAMICOS-INTERNOS.pdf" TargetMode="External"/><Relationship Id="rId9286" Type="http://schemas.openxmlformats.org/officeDocument/2006/relationships/hyperlink" Target="https://www.caixa.gov.br/Downloads/sinapi-cadernos-tecnicos/SINAPI-CT-REVESTIMENTOS-CERAMICOS-INTERNOS.pdf" TargetMode="External"/><Relationship Id="rId9287" Type="http://schemas.openxmlformats.org/officeDocument/2006/relationships/hyperlink" Target="https://www.caixa.gov.br/Downloads/sinapi-cadernos-tecnicos/SINAPI-CT-REVESTIMENTOS-CERAMICOS-INTERNOS.pdf" TargetMode="External"/><Relationship Id="rId9288" Type="http://schemas.openxmlformats.org/officeDocument/2006/relationships/hyperlink" Target="https://www.caixa.gov.br/Downloads/sinapi-cadernos-tecnicos/SINAPI-CT-REVESTIMENTOS-CERAMICOS-INTERNOS.pdf" TargetMode="External"/><Relationship Id="rId9289" Type="http://schemas.openxmlformats.org/officeDocument/2006/relationships/hyperlink" Target="https://www.caixa.gov.br/Downloads/sinapi-cadernos-tecnicos/SINAPI-CT-REVESTIMENTOS-CERAMICOS-INTERNOS.pdf" TargetMode="External"/><Relationship Id="rId9290" Type="http://schemas.openxmlformats.org/officeDocument/2006/relationships/hyperlink" Target="https://www.caixa.gov.br/Downloads/sinapi-cadernos-tecnicos/SINAPI-CT-REVESTIMENTOS-CERAMICOS-INTERNOS.pdf" TargetMode="External"/><Relationship Id="rId9291" Type="http://schemas.openxmlformats.org/officeDocument/2006/relationships/hyperlink" Target="https://www.caixa.gov.br/Downloads/sinapi-cadernos-tecnicos/SINAPI-CT-REVESTIMENTOS-CERAMICOS-INTERNOS.pdf" TargetMode="External"/><Relationship Id="rId9292" Type="http://schemas.openxmlformats.org/officeDocument/2006/relationships/hyperlink" Target="https://www.caixa.gov.br/Downloads/sinapi-cadernos-tecnicos/SINAPI-CT-REVESTIMENTOS-CERAMICOS-INTERNOS.pdf" TargetMode="External"/><Relationship Id="rId9293" Type="http://schemas.openxmlformats.org/officeDocument/2006/relationships/hyperlink" Target="https://www.caixa.gov.br/Downloads/sinapi-cadernos-tecnicos/SINAPI-CT-REVESTIMENTOS-CERAMICOS-INTERNOS.pdf" TargetMode="External"/><Relationship Id="rId9294" Type="http://schemas.openxmlformats.org/officeDocument/2006/relationships/hyperlink" Target="https://www.caixa.gov.br/Downloads/sinapi-cadernos-tecnicos/SINAPI-CT-REVESTIMENTOS-CERAMICOS-INTERNOS.pdf" TargetMode="External"/><Relationship Id="rId9295" Type="http://schemas.openxmlformats.org/officeDocument/2006/relationships/hyperlink" Target="https://www.caixa.gov.br/Downloads/sinapi-cadernos-tecnicos/SINAPI-CT-REVESTIMENTOS-CERAMICOS-INTERNOS.pdf" TargetMode="External"/><Relationship Id="rId9296" Type="http://schemas.openxmlformats.org/officeDocument/2006/relationships/hyperlink" Target="https://www.caixa.gov.br/Downloads/sinapi-cadernos-tecnicos/SINAPI-CT-REVESTIMENTOS-CERAMICOS-INTERNOS.pdf" TargetMode="External"/><Relationship Id="rId9297" Type="http://schemas.openxmlformats.org/officeDocument/2006/relationships/hyperlink" Target="https://www.caixa.gov.br/Downloads/sinapi-cadernos-tecnicos/SINAPI-CT-REVESTIMENTOS-CERAMICOS-INTERNOS.pdf" TargetMode="External"/><Relationship Id="rId9298" Type="http://schemas.openxmlformats.org/officeDocument/2006/relationships/hyperlink" Target="https://www.caixa.gov.br/Downloads/sinapi-cadernos-tecnicos/SINAPI-CT-REVESTIMENTOS-CERAMICOS-INTERNOS.pdf" TargetMode="External"/><Relationship Id="rId9299" Type="http://schemas.openxmlformats.org/officeDocument/2006/relationships/hyperlink" Target="https://www.caixa.gov.br/Downloads/sinapi-cadernos-tecnicos/SINAPI-CT-REVESTIMENTOS-CERAMICOS-INTERNOS.pdf" TargetMode="External"/><Relationship Id="rId9300" Type="http://schemas.openxmlformats.org/officeDocument/2006/relationships/hyperlink" Target="https://www.caixa.gov.br/Downloads/sinapi-cadernos-tecnicos/SINAPI-CT-REVESTIMENTOS-CERAMICOS-INTERNOS.pdf" TargetMode="External"/><Relationship Id="rId9301" Type="http://schemas.openxmlformats.org/officeDocument/2006/relationships/hyperlink" Target="https://www.caixa.gov.br/Downloads/sinapi-cadernos-tecnicos/SINAPI-CT-REVESTIMENTOS-CERAMICOS-INTERNOS.pdf" TargetMode="External"/><Relationship Id="rId9302" Type="http://schemas.openxmlformats.org/officeDocument/2006/relationships/hyperlink" Target="https://www.caixa.gov.br/Downloads/sinapi-cadernos-tecnicos/SINAPI-CT-REVESTIMENTOS-CERAMICOS-INTERNOS.pdf" TargetMode="External"/><Relationship Id="rId9303" Type="http://schemas.openxmlformats.org/officeDocument/2006/relationships/hyperlink" Target="https://www.caixa.gov.br/Downloads/sinapi-cadernos-tecnicos/SINAPI-CT-REVESTIMENTOS-CERAMICOS-INTERNOS.pdf" TargetMode="External"/><Relationship Id="rId9304" Type="http://schemas.openxmlformats.org/officeDocument/2006/relationships/hyperlink" Target="https://www.caixa.gov.br/Downloads/sinapi-cadernos-tecnicos/SINAPI-CT-REVESTIMENTOS-CERAMICOS-INTERNOS.pdf" TargetMode="External"/><Relationship Id="rId9305" Type="http://schemas.openxmlformats.org/officeDocument/2006/relationships/hyperlink" Target="https://www.caixa.gov.br/Downloads/sinapi-cadernos-tecnicos/SINAPI-CT-REVESTIMENTOS-CERAMICOS-INTERNOS.pdf" TargetMode="External"/><Relationship Id="rId9306" Type="http://schemas.openxmlformats.org/officeDocument/2006/relationships/hyperlink" Target="https://www.caixa.gov.br/Downloads/sinapi-cadernos-tecnicos/SINAPI-CT-SINALIZACAO-HORIZONTAL-VIARIA.pdf" TargetMode="External"/><Relationship Id="rId9307" Type="http://schemas.openxmlformats.org/officeDocument/2006/relationships/hyperlink" Target="https://www.caixa.gov.br/Downloads/sinapi-cadernos-tecnicos/SINAPI-CT-SINALIZACAO-HORIZONTAL-VIARIA.pdf" TargetMode="External"/><Relationship Id="rId9308" Type="http://schemas.openxmlformats.org/officeDocument/2006/relationships/hyperlink" Target="https://www.caixa.gov.br/Downloads/sinapi-cadernos-tecnicos/SINAPI-CT-SINALIZACAO-HORIZONTAL-VIARIA.pdf" TargetMode="External"/><Relationship Id="rId9309" Type="http://schemas.openxmlformats.org/officeDocument/2006/relationships/hyperlink" Target="https://www.caixa.gov.br/Downloads/sinapi-cadernos-tecnicos/SINAPI-CT-SINALIZACAO-HORIZONTAL-VIARIA.pdf" TargetMode="External"/><Relationship Id="rId9310" Type="http://schemas.openxmlformats.org/officeDocument/2006/relationships/hyperlink" Target="https://www.caixa.gov.br/Downloads/sinapi-cadernos-tecnicos/SINAPI-CT-SINALIZACAO-HORIZONTAL-VIARIA.pdf" TargetMode="External"/><Relationship Id="rId9311" Type="http://schemas.openxmlformats.org/officeDocument/2006/relationships/hyperlink" Target="https://www.caixa.gov.br/Downloads/sinapi-cadernos-tecnicos/SINAPI-CT-SINALIZACAO-HORIZONTAL-VIARIA.pdf" TargetMode="External"/><Relationship Id="rId9312" Type="http://schemas.openxmlformats.org/officeDocument/2006/relationships/hyperlink" Target="https://www.caixa.gov.br/Downloads/sinapi-cadernos-tecnicos/SINAPI-CT-SINALIZACAO-HORIZONTAL-VIARIA.pdf" TargetMode="External"/><Relationship Id="rId9313" Type="http://schemas.openxmlformats.org/officeDocument/2006/relationships/hyperlink" Target="https://www.caixa.gov.br/Downloads/sinapi-cadernos-tecnicos/SINAPI-CT-SINALIZACAO-HORIZONTAL-VIARIA.pdf" TargetMode="External"/><Relationship Id="rId9314" Type="http://schemas.openxmlformats.org/officeDocument/2006/relationships/hyperlink" Target="https://www.caixa.gov.br/Downloads/sinapi-cadernos-tecnicos/SINAPI-CT-SINALIZACAO-HORIZONTAL-VIARIA.pdf" TargetMode="External"/><Relationship Id="rId9315" Type="http://schemas.openxmlformats.org/officeDocument/2006/relationships/hyperlink" Target="https://www.caixa.gov.br/Downloads/sinapi-cadernos-tecnicos/SINAPI-CT-SINALIZACAO-HORIZONTAL-VIARIA.pdf" TargetMode="External"/><Relationship Id="rId9316" Type="http://schemas.openxmlformats.org/officeDocument/2006/relationships/hyperlink" Target="https://www.caixa.gov.br/Downloads/sinapi-cadernos-tecnicos/SINAPI-CT-SINALIZACAO-HORIZONTAL-VIARIA.pdf" TargetMode="External"/><Relationship Id="rId9317" Type="http://schemas.openxmlformats.org/officeDocument/2006/relationships/hyperlink" Target="https://www.caixa.gov.br/Downloads/sinapi-cadernos-tecnicos/SINAPI-CT-SINALIZACAO-HORIZONTAL-VIARIA.pdf" TargetMode="External"/><Relationship Id="rId9318" Type="http://schemas.openxmlformats.org/officeDocument/2006/relationships/hyperlink" Target="https://www.caixa.gov.br/Downloads/sinapi-cadernos-tecnicos/SINAPI-CT-SINALIZACAO-HORIZONTAL-VIARIA.pdf" TargetMode="External"/><Relationship Id="rId9319" Type="http://schemas.openxmlformats.org/officeDocument/2006/relationships/hyperlink" Target="https://www.caixa.gov.br/Downloads/sinapi-cadernos-tecnicos/SINAPI-CT-SINALIZACAO-HORIZONTAL-VIARIA.pdf" TargetMode="External"/><Relationship Id="rId9320" Type="http://schemas.openxmlformats.org/officeDocument/2006/relationships/hyperlink" Target="https://www.caixa.gov.br/Downloads/sinapi-cadernos-tecnicos/SINAPI-CT-SINALIZACAO-HORIZONTAL-VIARIA.pdf" TargetMode="External"/><Relationship Id="rId9321" Type="http://schemas.openxmlformats.org/officeDocument/2006/relationships/hyperlink" Target="https://www.caixa.gov.br/Downloads/sinapi-cadernos-tecnicos/SINAPI-CT-SINALIZACAO-HORIZONTAL-VIARIA.pdf" TargetMode="External"/><Relationship Id="rId9322" Type="http://schemas.openxmlformats.org/officeDocument/2006/relationships/hyperlink" Target="https://www.caixa.gov.br/Downloads/sinapi-cadernos-tecnicos/SINAPI-CT-SINALIZACAO-HORIZONTAL-VIARIA.pdf" TargetMode="External"/><Relationship Id="rId9323" Type="http://schemas.openxmlformats.org/officeDocument/2006/relationships/hyperlink" Target="https://www.caixa.gov.br/Downloads/sinapi-cadernos-tecnicos/SINAPI-CT-SINALIZACAO-HORIZONTAL-VIARIA.pdf" TargetMode="External"/><Relationship Id="rId9324" Type="http://schemas.openxmlformats.org/officeDocument/2006/relationships/hyperlink" Target="https://www.caixa.gov.br/Downloads/sinapi-cadernos-tecnicos/SINAPI-CT-SINALIZACAO-HORIZONTAL-VIARIA.pdf" TargetMode="External"/><Relationship Id="rId9325" Type="http://schemas.openxmlformats.org/officeDocument/2006/relationships/hyperlink" Target="https://www.caixa.gov.br/Downloads/sinapi-cadernos-tecnicos/SINAPI-CT-SINALIZACAO-HORIZONTAL-VIARIA.pdf" TargetMode="External"/><Relationship Id="rId9326" Type="http://schemas.openxmlformats.org/officeDocument/2006/relationships/hyperlink" Target="https://www.caixa.gov.br/Downloads/sinapi-cadernos-tecnicos/SINAPI-CT-SINALIZACAO-HORIZONTAL-VIARIA.pdf" TargetMode="External"/><Relationship Id="rId9327" Type="http://schemas.openxmlformats.org/officeDocument/2006/relationships/hyperlink" Target="https://www.caixa.gov.br/Downloads/sinapi-cadernos-tecnicos/SINAPI-CT-SINALIZACAO-HORIZONTAL-VIARIA.pdf" TargetMode="External"/><Relationship Id="rId9328" Type="http://schemas.openxmlformats.org/officeDocument/2006/relationships/hyperlink" Target="https://www.caixa.gov.br/Downloads/sinapi-cadernos-tecnicos/SINAPI-CT-SINALIZACAO-HORIZONTAL-VIARIA.pdf" TargetMode="External"/><Relationship Id="rId9329" Type="http://schemas.openxmlformats.org/officeDocument/2006/relationships/hyperlink" Target="https://www.caixa.gov.br/Downloads/sinapi-cadernos-tecnicos/SINAPI-CT-SINALIZACAO-HORIZONTAL-VIARIA.pdf" TargetMode="External"/><Relationship Id="rId9330" Type="http://schemas.openxmlformats.org/officeDocument/2006/relationships/hyperlink" Target="https://www.caixa.gov.br/Downloads/sinapi-cadernos-tecnicos/SINAPI-CT-SINALIZACAO-HORIZONTAL-VIARIA.pdf" TargetMode="External"/><Relationship Id="rId9331" Type="http://schemas.openxmlformats.org/officeDocument/2006/relationships/hyperlink" Target="https://www.caixa.gov.br/Downloads/sinapi-cadernos-tecnicos/SINAPI-CT-SINALIZACAO-VERTICAL-VIARIA.pdf" TargetMode="External"/><Relationship Id="rId9332" Type="http://schemas.openxmlformats.org/officeDocument/2006/relationships/hyperlink" Target="https://www.caixa.gov.br/Downloads/sinapi-cadernos-tecnicos/SINAPI-CT-SINALIZACAO-VERTICAL-VIARIA.pdf" TargetMode="External"/><Relationship Id="rId9333" Type="http://schemas.openxmlformats.org/officeDocument/2006/relationships/hyperlink" Target="https://www.caixa.gov.br/Downloads/sinapi-cadernos-tecnicos/SINAPI-CT-SINALIZACAO-VERTICAL-VIARIA.pdf" TargetMode="External"/><Relationship Id="rId9334" Type="http://schemas.openxmlformats.org/officeDocument/2006/relationships/hyperlink" Target="https://www.caixa.gov.br/Downloads/sinapi-cadernos-tecnicos/SINAPI-CT-SINALIZACAO-VERTICAL-VIARIA.pdf" TargetMode="External"/><Relationship Id="rId9335" Type="http://schemas.openxmlformats.org/officeDocument/2006/relationships/hyperlink" Target="https://www.caixa.gov.br/Downloads/sinapi-cadernos-tecnicos/SINAPI-CT-SINALIZACAO-VERTICAL-VIARIA.pdf" TargetMode="External"/><Relationship Id="rId9336" Type="http://schemas.openxmlformats.org/officeDocument/2006/relationships/hyperlink" Target="https://www.caixa.gov.br/Downloads/sinapi-cadernos-tecnicos/SINAPI-CT-SINALIZACAO-VERTICAL-VIARIA.pdf" TargetMode="External"/><Relationship Id="rId9337" Type="http://schemas.openxmlformats.org/officeDocument/2006/relationships/hyperlink" Target="https://www.caixa.gov.br/Downloads/sinapi-cadernos-tecnicos/SINAPI-CT-SINALIZACAO-VERTICAL-VIARIA.pdf" TargetMode="External"/><Relationship Id="rId9338" Type="http://schemas.openxmlformats.org/officeDocument/2006/relationships/hyperlink" Target="https://www.caixa.gov.br/Downloads/sinapi-cadernos-tecnicos/SINAPI-CT-SINALIZACAO-VERTICAL-VIARIA.pdf" TargetMode="External"/><Relationship Id="rId9339" Type="http://schemas.openxmlformats.org/officeDocument/2006/relationships/hyperlink" Target="https://www.caixa.gov.br/Downloads/sinapi-cadernos-tecnicos/SINAPI-CT-SINALIZACAO-VERTICAL-VIARIA.pdf" TargetMode="External"/><Relationship Id="rId9340" Type="http://schemas.openxmlformats.org/officeDocument/2006/relationships/hyperlink" Target="https://www.caixa.gov.br/Downloads/sinapi-cadernos-tecnicos/SINAPI-CT-SINALIZACAO-VERTICAL-VIARIA.pdf" TargetMode="External"/><Relationship Id="rId9341" Type="http://schemas.openxmlformats.org/officeDocument/2006/relationships/hyperlink" Target="https://www.caixa.gov.br/Downloads/sinapi-cadernos-tecnicos/SINAPI-CT-SINALIZACAO-VERTICAL-VIARIA.pdf" TargetMode="External"/><Relationship Id="rId9342" Type="http://schemas.openxmlformats.org/officeDocument/2006/relationships/hyperlink" Target="https://www.caixa.gov.br/Downloads/sinapi-cadernos-tecnicos/SINAPI-CT-SINALIZACAO-VERTICAL-VIARIA.pdf" TargetMode="External"/><Relationship Id="rId9343" Type="http://schemas.openxmlformats.org/officeDocument/2006/relationships/hyperlink" Target="https://www.caixa.gov.br/Downloads/sinapi-cadernos-tecnicos/SINAPI-CT-SINALIZACAO-VERTICAL-VIARIA.pdf" TargetMode="External"/><Relationship Id="rId9344" Type="http://schemas.openxmlformats.org/officeDocument/2006/relationships/hyperlink" Target="https://www.caixa.gov.br/Downloads/sinapi-cadernos-tecnicos/SINAPI-CT-SINALIZACAO-VERTICAL-VIARIA.pdf" TargetMode="External"/><Relationship Id="rId9345" Type="http://schemas.openxmlformats.org/officeDocument/2006/relationships/hyperlink" Target="https://www.caixa.gov.br/Downloads/sinapi-cadernos-tecnicos/SINAPI-CT-SINALIZACAO-VERTICAL-VIARIA.pdf" TargetMode="External"/><Relationship Id="rId9346" Type="http://schemas.openxmlformats.org/officeDocument/2006/relationships/hyperlink" Target="https://www.caixa.gov.br/Downloads/sinapi-cadernos-tecnicos/SINAPI-CT-SINALIZACAO-VERTICAL-VIARIA.pdf" TargetMode="External"/><Relationship Id="rId9347" Type="http://schemas.openxmlformats.org/officeDocument/2006/relationships/hyperlink" Target="https://www.caixa.gov.br/Downloads/sinapi-cadernos-tecnicos/SINAPI-CT-SINALIZACAO-VERTICAL-VIARIA.pdf" TargetMode="External"/><Relationship Id="rId9348" Type="http://schemas.openxmlformats.org/officeDocument/2006/relationships/hyperlink" Target="https://www.caixa.gov.br/Downloads/sinapi-cadernos-tecnicos/SINAPI-CT-SINALIZACAO-VERTICAL-VIARIA.pdf" TargetMode="External"/><Relationship Id="rId9349" Type="http://schemas.openxmlformats.org/officeDocument/2006/relationships/hyperlink" Target="https://www.caixa.gov.br/Downloads/sinapi-cadernos-tecnicos/SINAPI-CT-SINALIZACAO-VERTICAL-VIARIA.pdf" TargetMode="External"/><Relationship Id="rId9350" Type="http://schemas.openxmlformats.org/officeDocument/2006/relationships/hyperlink" Target="https://www.caixa.gov.br/Downloads/sinapi-cadernos-tecnicos/SINAPI-CT-SINALIZACAO-VERTICAL-VIARIA.pdf" TargetMode="External"/><Relationship Id="rId9351" Type="http://schemas.openxmlformats.org/officeDocument/2006/relationships/hyperlink" Target="https://www.caixa.gov.br/Downloads/sinapi-cadernos-tecnicos/SINAPI-CT-SINALIZACAO-VERTICAL-VIARIA.pdf" TargetMode="External"/><Relationship Id="rId9352" Type="http://schemas.openxmlformats.org/officeDocument/2006/relationships/hyperlink" Target="https://www.caixa.gov.br/Downloads/sinapi-cadernos-tecnicos/SINAPI-CT-SINALIZACAO-VERTICAL-VIARIA.pdf" TargetMode="External"/><Relationship Id="rId9353" Type="http://schemas.openxmlformats.org/officeDocument/2006/relationships/hyperlink" Target="https://www.caixa.gov.br/Downloads/sinapi-cadernos-tecnicos/SINAPI-CT-SINALIZACAO-VERTICAL-VIARIA.pdf" TargetMode="External"/><Relationship Id="rId9354" Type="http://schemas.openxmlformats.org/officeDocument/2006/relationships/hyperlink" Target="https://www.caixa.gov.br/Downloads/sinapi-cadernos-tecnicos/SINAPI-CT-SINALIZACAO-VERTICAL-VIARIA.pdf" TargetMode="External"/><Relationship Id="rId9355" Type="http://schemas.openxmlformats.org/officeDocument/2006/relationships/hyperlink" Target="https://www.caixa.gov.br/Downloads/sinapi-cadernos-tecnicos/SINAPI-CT-SINALIZACAO-VERTICAL-VIARIA.pdf" TargetMode="External"/><Relationship Id="rId9356" Type="http://schemas.openxmlformats.org/officeDocument/2006/relationships/hyperlink" Target="https://www.caixa.gov.br/Downloads/sinapi-cadernos-tecnicos/SINAPI-CT-SINALIZACAO-VERTICAL-VIARIA.pdf" TargetMode="External"/><Relationship Id="rId9357" Type="http://schemas.openxmlformats.org/officeDocument/2006/relationships/hyperlink" Target="https://www.caixa.gov.br/Downloads/sinapi-cadernos-tecnicos/SINAPI-CT-SINALIZACAO-VERTICAL-VIARIA.pdf" TargetMode="External"/><Relationship Id="rId9358" Type="http://schemas.openxmlformats.org/officeDocument/2006/relationships/hyperlink" Target="https://www.caixa.gov.br/Downloads/sinapi-cadernos-tecnicos/SINAPI-CT-SINALIZACAO-VERTICAL-VIARIA.pdf" TargetMode="External"/><Relationship Id="rId9359" Type="http://schemas.openxmlformats.org/officeDocument/2006/relationships/hyperlink" Target="https://www.caixa.gov.br/Downloads/sinapi-cadernos-tecnicos/SINAPI-CT-SINALIZACAO-VERTICAL-VIARIA.pdf" TargetMode="External"/><Relationship Id="rId9360" Type="http://schemas.openxmlformats.org/officeDocument/2006/relationships/hyperlink" Target="https://www.caixa.gov.br/Downloads/sinapi-cadernos-tecnicos/SINAPI-CT-SINALIZACAO-VERTICAL-VIARIA.pdf" TargetMode="External"/><Relationship Id="rId9361" Type="http://schemas.openxmlformats.org/officeDocument/2006/relationships/hyperlink" Target="https://www.caixa.gov.br/Downloads/sinapi-cadernos-tecnicos/SINAPI-CT-SINALIZACAO-VERTICAL-VIARIA.pdf" TargetMode="External"/><Relationship Id="rId9362" Type="http://schemas.openxmlformats.org/officeDocument/2006/relationships/hyperlink" Target="https://www.caixa.gov.br/Downloads/sinapi-cadernos-tecnicos/SINAPI-CT-SINALIZACAO-VERTICAL-VIARIA.pdf" TargetMode="External"/><Relationship Id="rId9363" Type="http://schemas.openxmlformats.org/officeDocument/2006/relationships/hyperlink" Target="https://www.caixa.gov.br/Downloads/sinapi-cadernos-tecnicos/SINAPI-CT-SINALIZACAO-VERTICAL-VIARIA.pdf" TargetMode="External"/><Relationship Id="rId9364" Type="http://schemas.openxmlformats.org/officeDocument/2006/relationships/hyperlink" Target="https://www.caixa.gov.br/Downloads/sinapi-cadernos-tecnicos/SINAPI-CT-SINALIZACAO-VERTICAL-VIARIA.pdf" TargetMode="External"/><Relationship Id="rId9365" Type="http://schemas.openxmlformats.org/officeDocument/2006/relationships/hyperlink" Target="https://www.caixa.gov.br/Downloads/sinapi-cadernos-tecnicos/SINAPI-CT-SINALIZACAO-VERTICAL-VIARIA.pdf" TargetMode="External"/><Relationship Id="rId9366" Type="http://schemas.openxmlformats.org/officeDocument/2006/relationships/hyperlink" Target="https://www.caixa.gov.br/Downloads/sinapi-cadernos-tecnicos/SINAPI-CT-SINALIZACAO-VERTICAL-VIARIA.pdf" TargetMode="External"/><Relationship Id="rId9367" Type="http://schemas.openxmlformats.org/officeDocument/2006/relationships/hyperlink" Target="https://www.caixa.gov.br/Downloads/sinapi-cadernos-tecnicos/SINAPI-CT-SINALIZACAO-VERTICAL-VIARIA.pdf" TargetMode="External"/><Relationship Id="rId9368" Type="http://schemas.openxmlformats.org/officeDocument/2006/relationships/hyperlink" Target="https://www.caixa.gov.br/Downloads/sinapi-cadernos-tecnicos/SINAPI-CT-SINALIZACAO-VERTICAL-VIARIA.pdf" TargetMode="External"/><Relationship Id="rId9369" Type="http://schemas.openxmlformats.org/officeDocument/2006/relationships/hyperlink" Target="https://www.caixa.gov.br/Downloads/sinapi-cadernos-tecnicos/SINAPI-CT-SINALIZACAO-VERTICAL-VIARIA.pdf" TargetMode="External"/><Relationship Id="rId9370" Type="http://schemas.openxmlformats.org/officeDocument/2006/relationships/hyperlink" Target="https://www.caixa.gov.br/Downloads/sinapi-cadernos-tecnicos/SINAPI-CT-SINALIZACAO-VERTICAL-VIARIA.pdf" TargetMode="External"/><Relationship Id="rId9371" Type="http://schemas.openxmlformats.org/officeDocument/2006/relationships/hyperlink" Target="https://www.caixa.gov.br/Downloads/sinapi-cadernos-tecnicos/SINAPI-CT-SINALIZACAO-VERTICAL-VIARIA.pdf" TargetMode="External"/><Relationship Id="rId9372" Type="http://schemas.openxmlformats.org/officeDocument/2006/relationships/hyperlink" Target="https://www.caixa.gov.br/Downloads/sinapi-cadernos-tecnicos/SINAPI-CT-SINALIZACAO-VERTICAL-VIARIA.pdf" TargetMode="External"/><Relationship Id="rId9373" Type="http://schemas.openxmlformats.org/officeDocument/2006/relationships/hyperlink" Target="https://www.caixa.gov.br/Downloads/sinapi-cadernos-tecnicos/SINAPI-CT-SINALIZACAO-VERTICAL-VIARIA.pdf" TargetMode="External"/><Relationship Id="rId9374" Type="http://schemas.openxmlformats.org/officeDocument/2006/relationships/hyperlink" Target="https://www.caixa.gov.br/Downloads/sinapi-cadernos-tecnicos/SINAPI-CT-SINALIZACAO-VERTICAL-VIARIA.pdf" TargetMode="External"/><Relationship Id="rId9375" Type="http://schemas.openxmlformats.org/officeDocument/2006/relationships/hyperlink" Target="https://www.caixa.gov.br/Downloads/sinapi-cadernos-tecnicos/SINAPI-CT-SINALIZACAO-VERTICAL-VIARIA.pdf" TargetMode="External"/><Relationship Id="rId9376" Type="http://schemas.openxmlformats.org/officeDocument/2006/relationships/hyperlink" Target="https://www.caixa.gov.br/Downloads/sinapi-cadernos-tecnicos/SINAPI-CT-SISTEMA-DE-PROTECAO-CONTRA-DESCARGAS-ATMOSFERICAS-SPDA.pdf" TargetMode="External"/><Relationship Id="rId9377" Type="http://schemas.openxmlformats.org/officeDocument/2006/relationships/hyperlink" Target="https://www.caixa.gov.br/Downloads/sinapi-cadernos-tecnicos/SINAPI-CT-SISTEMA-DE-PROTECAO-CONTRA-DESCARGAS-ATMOSFERICAS-SPDA.pdf" TargetMode="External"/><Relationship Id="rId9378" Type="http://schemas.openxmlformats.org/officeDocument/2006/relationships/hyperlink" Target="https://www.caixa.gov.br/Downloads/sinapi-cadernos-tecnicos/SINAPI-CT-SISTEMA-DE-PROTECAO-CONTRA-DESCARGAS-ATMOSFERICAS-SPDA.pdf" TargetMode="External"/><Relationship Id="rId9379" Type="http://schemas.openxmlformats.org/officeDocument/2006/relationships/hyperlink" Target="https://www.caixa.gov.br/Downloads/sinapi-cadernos-tecnicos/SINAPI-CT-SISTEMA-DE-PROTECAO-CONTRA-DESCARGAS-ATMOSFERICAS-SPDA.pdf" TargetMode="External"/><Relationship Id="rId9380" Type="http://schemas.openxmlformats.org/officeDocument/2006/relationships/hyperlink" Target="https://www.caixa.gov.br/Downloads/sinapi-cadernos-tecnicos/SINAPI-CT-SISTEMA-DE-PROTECAO-CONTRA-DESCARGAS-ATMOSFERICAS-SPDA.pdf" TargetMode="External"/><Relationship Id="rId9381" Type="http://schemas.openxmlformats.org/officeDocument/2006/relationships/hyperlink" Target="https://www.caixa.gov.br/Downloads/sinapi-cadernos-tecnicos/SINAPI-CT-SISTEMA-DE-PROTECAO-CONTRA-DESCARGAS-ATMOSFERICAS-SPDA.pdf" TargetMode="External"/><Relationship Id="rId9382" Type="http://schemas.openxmlformats.org/officeDocument/2006/relationships/hyperlink" Target="https://www.caixa.gov.br/Downloads/sinapi-cadernos-tecnicos/SINAPI-CT-SISTEMA-DE-PROTECAO-CONTRA-DESCARGAS-ATMOSFERICAS-SPDA.pdf" TargetMode="External"/><Relationship Id="rId9383" Type="http://schemas.openxmlformats.org/officeDocument/2006/relationships/hyperlink" Target="https://www.caixa.gov.br/Downloads/sinapi-cadernos-tecnicos/SINAPI-CT-SISTEMA-DE-PROTECAO-CONTRA-DESCARGAS-ATMOSFERICAS-SPDA.pdf" TargetMode="External"/><Relationship Id="rId9384" Type="http://schemas.openxmlformats.org/officeDocument/2006/relationships/hyperlink" Target="https://www.caixa.gov.br/Downloads/sinapi-cadernos-tecnicos/SINAPI-CT-SISTEMA-DE-PROTECAO-CONTRA-DESCARGAS-ATMOSFERICAS-SPDA.pdf" TargetMode="External"/><Relationship Id="rId9385" Type="http://schemas.openxmlformats.org/officeDocument/2006/relationships/hyperlink" Target="https://www.caixa.gov.br/Downloads/sinapi-cadernos-tecnicos/SINAPI-CT-SISTEMA-DE-PROTECAO-CONTRA-DESCARGAS-ATMOSFERICAS-SPDA.pdf" TargetMode="External"/><Relationship Id="rId9386" Type="http://schemas.openxmlformats.org/officeDocument/2006/relationships/hyperlink" Target="https://www.caixa.gov.br/Downloads/sinapi-cadernos-tecnicos/SINAPI-CT-SISTEMA-DE-PROTECAO-CONTRA-DESCARGAS-ATMOSFERICAS-SPDA.pdf" TargetMode="External"/><Relationship Id="rId9387" Type="http://schemas.openxmlformats.org/officeDocument/2006/relationships/hyperlink" Target="https://www.caixa.gov.br/Downloads/sinapi-cadernos-tecnicos/SINAPI-CT-SISTEMA-DE-PROTECAO-CONTRA-DESCARGAS-ATMOSFERICAS-SPDA.pdf" TargetMode="External"/><Relationship Id="rId9388" Type="http://schemas.openxmlformats.org/officeDocument/2006/relationships/hyperlink" Target="https://www.caixa.gov.br/Downloads/sinapi-cadernos-tecnicos/SINAPI-CT-SISTEMA-DE-PROTECAO-CONTRA-DESCARGAS-ATMOSFERICAS-SPDA.pdf" TargetMode="External"/><Relationship Id="rId9389" Type="http://schemas.openxmlformats.org/officeDocument/2006/relationships/hyperlink" Target="https://www.caixa.gov.br/Downloads/sinapi-cadernos-tecnicos/SINAPI-CT-SISTEMA-DE-PROTECAO-CONTRA-DESCARGAS-ATMOSFERICAS-SPDA.pdf" TargetMode="External"/><Relationship Id="rId9390" Type="http://schemas.openxmlformats.org/officeDocument/2006/relationships/hyperlink" Target="https://www.caixa.gov.br/Downloads/sinapi-cadernos-tecnicos/SINAPI-CT-SISTEMA-DE-PROTECAO-CONTRA-DESCARGAS-ATMOSFERICAS-SPDA.pdf" TargetMode="External"/><Relationship Id="rId9391" Type="http://schemas.openxmlformats.org/officeDocument/2006/relationships/hyperlink" Target="https://www.caixa.gov.br/Downloads/sinapi-cadernos-tecnicos/SINAPI-CT-SISTEMA-DE-PROTECAO-CONTRA-DESCARGAS-ATMOSFERICAS-SPDA.pdf" TargetMode="External"/><Relationship Id="rId9392" Type="http://schemas.openxmlformats.org/officeDocument/2006/relationships/hyperlink" Target="https://www.caixa.gov.br/Downloads/sinapi-cadernos-tecnicos/SINAPI-CT-SISTEMA-DE-PROTECAO-CONTRA-DESCARGAS-ATMOSFERICAS-SPDA.pdf" TargetMode="External"/><Relationship Id="rId9393" Type="http://schemas.openxmlformats.org/officeDocument/2006/relationships/hyperlink" Target="https://www.caixa.gov.br/Downloads/sinapi-cadernos-tecnicos/SINAPI-CT-SISTEMA-DE-PROTECAO-CONTRA-DESCARGAS-ATMOSFERICAS-SPDA.pdf" TargetMode="External"/><Relationship Id="rId9394" Type="http://schemas.openxmlformats.org/officeDocument/2006/relationships/hyperlink" Target="https://www.caixa.gov.br/Downloads/sinapi-cadernos-tecnicos/SINAPI-CT-SISTEMA-DE-PROTECAO-CONTRA-DESCARGAS-ATMOSFERICAS-SPDA.pdf" TargetMode="External"/><Relationship Id="rId9395" Type="http://schemas.openxmlformats.org/officeDocument/2006/relationships/hyperlink" Target="https://www.caixa.gov.br/Downloads/sinapi-cadernos-tecnicos/SINAPI-CT-SISTEMA-DE-PROTECAO-CONTRA-DESCARGAS-ATMOSFERICAS-SPDA.pdf" TargetMode="External"/><Relationship Id="rId9396" Type="http://schemas.openxmlformats.org/officeDocument/2006/relationships/hyperlink" Target="https://www.caixa.gov.br/Downloads/sinapi-cadernos-tecnicos/SINAPI-CT-SISTEMA-DE-PROTECAO-CONTRA-DESCARGAS-ATMOSFERICAS-SPDA.pdf" TargetMode="External"/><Relationship Id="rId9397" Type="http://schemas.openxmlformats.org/officeDocument/2006/relationships/hyperlink" Target="https://www.caixa.gov.br/Downloads/sinapi-cadernos-tecnicos/SINAPI-CT-SISTEMA-DE-PROTECAO-CONTRA-DESCARGAS-ATMOSFERICAS-SPDA.pdf" TargetMode="External"/><Relationship Id="rId9398" Type="http://schemas.openxmlformats.org/officeDocument/2006/relationships/hyperlink" Target="https://www.caixa.gov.br/Downloads/sinapi-cadernos-tecnicos/SINAPI-CT-SISTEMA-DE-PROTECAO-CONTRA-DESCARGAS-ATMOSFERICAS-SPDA.pdf" TargetMode="External"/><Relationship Id="rId9399" Type="http://schemas.openxmlformats.org/officeDocument/2006/relationships/hyperlink" Target="https://www.caixa.gov.br/Downloads/sinapi-cadernos-tecnicos/SINAPI-CT-SISTEMA-DE-PROTECAO-CONTRA-DESCARGAS-ATMOSFERICAS-SPDA.pdf" TargetMode="External"/><Relationship Id="rId9400" Type="http://schemas.openxmlformats.org/officeDocument/2006/relationships/hyperlink" Target="https://www.caixa.gov.br/Downloads/sinapi-cadernos-tecnicos/SINAPI-CT-SISTEMA-DE-PROTECAO-CONTRA-DESCARGAS-ATMOSFERICAS-SPDA.pdf" TargetMode="External"/><Relationship Id="rId9401" Type="http://schemas.openxmlformats.org/officeDocument/2006/relationships/hyperlink" Target="https://www.caixa.gov.br/Downloads/sinapi-cadernos-tecnicos/SINAPI-CT-SISTEMA-DE-PROTECAO-CONTRA-DESCARGAS-ATMOSFERICAS-SPDA.pdf" TargetMode="External"/><Relationship Id="rId9402" Type="http://schemas.openxmlformats.org/officeDocument/2006/relationships/hyperlink" Target="https://www.caixa.gov.br/Downloads/sinapi-cadernos-tecnicos/SINAPI-CT-SISTEMA-DE-PROTECAO-CONTRA-DESCARGAS-ATMOSFERICAS-SPDA.pdf" TargetMode="External"/><Relationship Id="rId9403" Type="http://schemas.openxmlformats.org/officeDocument/2006/relationships/hyperlink" Target="https://www.caixa.gov.br/Downloads/sinapi-cadernos-tecnicos/SINAPI-CT-SISTEMA-DE-PROTECAO-CONTRA-DESCARGAS-ATMOSFERICAS-SPDA.pdf" TargetMode="External"/><Relationship Id="rId9404" Type="http://schemas.openxmlformats.org/officeDocument/2006/relationships/hyperlink" Target="https://www.caixa.gov.br/Downloads/sinapi-cadernos-tecnicos/SINAPI-CT-SISTEMA-DE-PROTECAO-CONTRA-DESCARGAS-ATMOSFERICAS-SPDA.pdf" TargetMode="External"/><Relationship Id="rId9405" Type="http://schemas.openxmlformats.org/officeDocument/2006/relationships/hyperlink" Target="https://www.caixa.gov.br/Downloads/sinapi-cadernos-tecnicos/SINAPI-CT-SISTEMA-DE-PROTECAO-CONTRA-DESCARGAS-ATMOSFERICAS-SPDA.pdf" TargetMode="External"/><Relationship Id="rId9406" Type="http://schemas.openxmlformats.org/officeDocument/2006/relationships/hyperlink" Target="https://www.caixa.gov.br/Downloads/sinapi-cadernos-tecnicos/SINAPI-CT-SISTEMA-DE-PROTECAO-CONTRA-DESCARGAS-ATMOSFERICAS-SPDA.pdf" TargetMode="External"/><Relationship Id="rId9407" Type="http://schemas.openxmlformats.org/officeDocument/2006/relationships/hyperlink" Target="https://www.caixa.gov.br/Downloads/sinapi-cadernos-tecnicos/SINAPI-CT-SISTEMA-DE-PROTECAO-CONTRA-DESCARGAS-ATMOSFERICAS-SPDA.pdf" TargetMode="External"/><Relationship Id="rId9408" Type="http://schemas.openxmlformats.org/officeDocument/2006/relationships/hyperlink" Target="https://www.caixa.gov.br/Downloads/sinapi-cadernos-tecnicos/SINAPI-CT-SISTEMA-DE-PROTECAO-CONTRA-DESCARGAS-ATMOSFERICAS-SPDA.pdf" TargetMode="External"/><Relationship Id="rId9409" Type="http://schemas.openxmlformats.org/officeDocument/2006/relationships/hyperlink" Target="https://www.caixa.gov.br/Downloads/sinapi-cadernos-tecnicos/SINAPI-CT-SISTEMA-DE-PROTECAO-CONTRA-DESCARGAS-ATMOSFERICAS-SPDA.pdf" TargetMode="External"/><Relationship Id="rId9410" Type="http://schemas.openxmlformats.org/officeDocument/2006/relationships/hyperlink" Target="https://www.caixa.gov.br/Downloads/sinapi-cadernos-tecnicos/SINAPI-CT-SISTEMA-DE-PROTECAO-CONTRA-DESCARGAS-ATMOSFERICAS-SPDA.pdf" TargetMode="External"/><Relationship Id="rId9411" Type="http://schemas.openxmlformats.org/officeDocument/2006/relationships/hyperlink" Target="https://www.caixa.gov.br/Downloads/sinapi-cadernos-tecnicos/SINAPI-CT-SISTEMAS-HOSPITALARES-PONTOS-DE-CONSUMO.pdf" TargetMode="External"/><Relationship Id="rId9412" Type="http://schemas.openxmlformats.org/officeDocument/2006/relationships/hyperlink" Target="https://www.caixa.gov.br/Downloads/sinapi-cadernos-tecnicos/SINAPI-CT-SISTEMAS-HOSPITALARES-PONTOS-DE-CONSUMO.pdf" TargetMode="External"/><Relationship Id="rId9413" Type="http://schemas.openxmlformats.org/officeDocument/2006/relationships/hyperlink" Target="https://www.caixa.gov.br/Downloads/sinapi-cadernos-tecnicos/SINAPI-CT-SISTEMAS-HOSPITALARES-PONTOS-DE-CONSUMO.pdf" TargetMode="External"/><Relationship Id="rId9414" Type="http://schemas.openxmlformats.org/officeDocument/2006/relationships/hyperlink" Target="https://www.caixa.gov.br/Downloads/sinapi-cadernos-tecnicos/SINAPI-CT-SISTEMAS-HOSPITALARES-PONTOS-DE-CONSUMO.pdf" TargetMode="External"/><Relationship Id="rId9415" Type="http://schemas.openxmlformats.org/officeDocument/2006/relationships/hyperlink" Target="https://www.caixa.gov.br/Downloads/sinapi-cadernos-tecnicos/SINAPI-CT-SISTEMAS-HOSPITALARES-PONTOS-DE-CONSUMO.pdf" TargetMode="External"/><Relationship Id="rId9416" Type="http://schemas.openxmlformats.org/officeDocument/2006/relationships/hyperlink" Target="https://www.caixa.gov.br/Downloads/sinapi-cadernos-tecnicos/SINAPI-CT-SISTEMAS-DE-MEDICAO.pdf" TargetMode="External"/><Relationship Id="rId9417" Type="http://schemas.openxmlformats.org/officeDocument/2006/relationships/hyperlink" Target="https://www.caixa.gov.br/Downloads/sinapi-cadernos-tecnicos/SINAPI-CT-SISTEMAS-DE-MEDICAO.pdf" TargetMode="External"/><Relationship Id="rId9418" Type="http://schemas.openxmlformats.org/officeDocument/2006/relationships/hyperlink" Target="https://www.caixa.gov.br/Downloads/sinapi-cadernos-tecnicos/SINAPI-CT-SISTEMAS-DE-MEDICAO.pdf" TargetMode="External"/><Relationship Id="rId9419" Type="http://schemas.openxmlformats.org/officeDocument/2006/relationships/hyperlink" Target="https://www.caixa.gov.br/Downloads/sinapi-cadernos-tecnicos/SINAPI-CT-SISTEMAS-DE-MEDICAO.pdf" TargetMode="External"/><Relationship Id="rId9420" Type="http://schemas.openxmlformats.org/officeDocument/2006/relationships/hyperlink" Target="https://www.caixa.gov.br/Downloads/sinapi-cadernos-tecnicos/SINAPI-CT-SISTEMAS-DE-MEDICAO.pdf" TargetMode="External"/><Relationship Id="rId9421" Type="http://schemas.openxmlformats.org/officeDocument/2006/relationships/hyperlink" Target="https://www.caixa.gov.br/Downloads/sinapi-cadernos-tecnicos/SINAPI-CT-SISTEMAS-DE-MEDICAO.pdf" TargetMode="External"/><Relationship Id="rId9422" Type="http://schemas.openxmlformats.org/officeDocument/2006/relationships/hyperlink" Target="https://www.caixa.gov.br/Downloads/sinapi-cadernos-tecnicos/SINAPI-CT-SISTEMAS-DE-MEDICAO.pdf" TargetMode="External"/><Relationship Id="rId9423" Type="http://schemas.openxmlformats.org/officeDocument/2006/relationships/hyperlink" Target="https://www.caixa.gov.br/Downloads/sinapi-cadernos-tecnicos/SINAPI-CT-SISTEMAS-DE-MEDICAO.pdf" TargetMode="External"/><Relationship Id="rId9424" Type="http://schemas.openxmlformats.org/officeDocument/2006/relationships/hyperlink" Target="https://www.caixa.gov.br/Downloads/sinapi-cadernos-tecnicos/SINAPI-CT-SISTEMAS-DE-MEDICAO.pdf" TargetMode="External"/><Relationship Id="rId9425" Type="http://schemas.openxmlformats.org/officeDocument/2006/relationships/hyperlink" Target="https://www.caixa.gov.br/Downloads/sinapi-cadernos-tecnicos/SINAPI-CT-SISTEMAS-DE-MEDICAO.pdf" TargetMode="External"/><Relationship Id="rId9426" Type="http://schemas.openxmlformats.org/officeDocument/2006/relationships/hyperlink" Target="https://www.caixa.gov.br/Downloads/sinapi-cadernos-tecnicos/SINAPI-CT-SISTEMAS-DE-MEDICAO.pdf" TargetMode="External"/><Relationship Id="rId9427" Type="http://schemas.openxmlformats.org/officeDocument/2006/relationships/hyperlink" Target="https://www.caixa.gov.br/Downloads/sinapi-cadernos-tecnicos/SINAPI-CT-SISTEMAS-DE-MEDICAO.pdf" TargetMode="External"/><Relationship Id="rId9428" Type="http://schemas.openxmlformats.org/officeDocument/2006/relationships/hyperlink" Target="https://www.caixa.gov.br/Downloads/sinapi-cadernos-tecnicos/SINAPI-CT-SISTEMAS-DE-MEDICAO.pdf" TargetMode="External"/><Relationship Id="rId9429" Type="http://schemas.openxmlformats.org/officeDocument/2006/relationships/hyperlink" Target="https://www.caixa.gov.br/Downloads/sinapi-cadernos-tecnicos/SINAPI-CT-SISTEMAS-DE-MEDICAO.pdf" TargetMode="External"/><Relationship Id="rId9430" Type="http://schemas.openxmlformats.org/officeDocument/2006/relationships/hyperlink" Target="https://www.caixa.gov.br/Downloads/sinapi-cadernos-tecnicos/SINAPI-CT-SISTEMAS-DE-MEDICAO.pdf" TargetMode="External"/><Relationship Id="rId9431" Type="http://schemas.openxmlformats.org/officeDocument/2006/relationships/hyperlink" Target="https://www.caixa.gov.br/Downloads/sinapi-cadernos-tecnicos/SINAPI-CT-SISTEMAS-DE-MEDICAO.pdf" TargetMode="External"/><Relationship Id="rId9432" Type="http://schemas.openxmlformats.org/officeDocument/2006/relationships/hyperlink" Target="https://www.caixa.gov.br/Downloads/sinapi-cadernos-tecnicos/SINAPI-CT-SISTEMAS-DE-MEDICAO.pdf" TargetMode="External"/><Relationship Id="rId9433" Type="http://schemas.openxmlformats.org/officeDocument/2006/relationships/hyperlink" Target="https://www.caixa.gov.br/Downloads/sinapi-cadernos-tecnicos/SINAPI-CT-SISTEMAS-DE-MEDICAO.pdf" TargetMode="External"/><Relationship Id="rId9434" Type="http://schemas.openxmlformats.org/officeDocument/2006/relationships/hyperlink" Target="https://www.caixa.gov.br/Downloads/sinapi-cadernos-tecnicos/SINAPI-CT-SISTEMAS-DE-MEDICAO.pdf" TargetMode="External"/><Relationship Id="rId9435" Type="http://schemas.openxmlformats.org/officeDocument/2006/relationships/hyperlink" Target="https://www.caixa.gov.br/Downloads/sinapi-cadernos-tecnicos/SINAPI-CT-SISTEMAS-DE-MEDICAO.pdf" TargetMode="External"/><Relationship Id="rId9436" Type="http://schemas.openxmlformats.org/officeDocument/2006/relationships/hyperlink" Target="https://www.caixa.gov.br/Downloads/sinapi-cadernos-tecnicos/SINAPI-CT-SISTEMAS-DE-MEDICAO.pdf" TargetMode="External"/><Relationship Id="rId9437" Type="http://schemas.openxmlformats.org/officeDocument/2006/relationships/hyperlink" Target="https://www.caixa.gov.br/Downloads/sinapi-cadernos-tecnicos/SINAPI-CT-SISTEMAS-DE-MEDICAO.pdf" TargetMode="External"/><Relationship Id="rId9438" Type="http://schemas.openxmlformats.org/officeDocument/2006/relationships/hyperlink" Target="https://www.caixa.gov.br/Downloads/sinapi-cadernos-tecnicos/SINAPI-CT-SISTEMAS-DE-MEDICAO.pdf" TargetMode="External"/><Relationship Id="rId9439" Type="http://schemas.openxmlformats.org/officeDocument/2006/relationships/hyperlink" Target="https://www.caixa.gov.br/Downloads/sinapi-cadernos-tecnicos/SINAPI-CT-SISTEMAS-DE-MEDICAO.pdf" TargetMode="External"/><Relationship Id="rId9440" Type="http://schemas.openxmlformats.org/officeDocument/2006/relationships/hyperlink" Target="https://www.caixa.gov.br/Downloads/sinapi-cadernos-tecnicos/SINAPI-CT-SISTEMAS-DE-MEDICAO.pdf" TargetMode="External"/><Relationship Id="rId9441" Type="http://schemas.openxmlformats.org/officeDocument/2006/relationships/hyperlink" Target="https://www.caixa.gov.br/Downloads/sinapi-cadernos-tecnicos/SINAPI-CT-SISTEMAS-DE-MEDICAO.pdf" TargetMode="External"/><Relationship Id="rId9442" Type="http://schemas.openxmlformats.org/officeDocument/2006/relationships/hyperlink" Target="https://www.caixa.gov.br/Downloads/sinapi-cadernos-tecnicos/SINAPI-CT-SISTEMAS-DE-MEDICAO.pdf" TargetMode="External"/><Relationship Id="rId9443" Type="http://schemas.openxmlformats.org/officeDocument/2006/relationships/hyperlink" Target="https://www.caixa.gov.br/Downloads/sinapi-cadernos-tecnicos/SINAPI-CT-SISTEMAS-DE-MEDICAO.pdf" TargetMode="External"/><Relationship Id="rId9444" Type="http://schemas.openxmlformats.org/officeDocument/2006/relationships/hyperlink" Target="https://www.caixa.gov.br/Downloads/sinapi-cadernos-tecnicos/SINAPI-CT-SISTEMAS-DE-MEDICAO.pdf" TargetMode="External"/><Relationship Id="rId9445" Type="http://schemas.openxmlformats.org/officeDocument/2006/relationships/hyperlink" Target="https://www.caixa.gov.br/Downloads/sinapi-cadernos-tecnicos/SINAPI-CT-SISTEMAS-DE-MEDICAO.pdf" TargetMode="External"/><Relationship Id="rId9446" Type="http://schemas.openxmlformats.org/officeDocument/2006/relationships/hyperlink" Target="https://www.caixa.gov.br/Downloads/sinapi-cadernos-tecnicos/SINAPI-CT-SISTEMAS-DE-MEDICAO.pdf" TargetMode="External"/><Relationship Id="rId9447" Type="http://schemas.openxmlformats.org/officeDocument/2006/relationships/hyperlink" Target="https://www.caixa.gov.br/Downloads/sinapi-cadernos-tecnicos/SINAPI-CT-SISTEMAS-DE-MEDICAO.pdf" TargetMode="External"/><Relationship Id="rId9448" Type="http://schemas.openxmlformats.org/officeDocument/2006/relationships/hyperlink" Target="https://www.caixa.gov.br/Downloads/sinapi-cadernos-tecnicos/SINAPI-CT-SISTEMAS-DE-MEDICAO.pdf" TargetMode="External"/><Relationship Id="rId9449" Type="http://schemas.openxmlformats.org/officeDocument/2006/relationships/hyperlink" Target="https://www.caixa.gov.br/Downloads/sinapi-cadernos-tecnicos/SINAPI-CT-SISTEMAS-DE-MEDICAO.pdf" TargetMode="External"/><Relationship Id="rId9450" Type="http://schemas.openxmlformats.org/officeDocument/2006/relationships/hyperlink" Target="https://www.caixa.gov.br/Downloads/sinapi-cadernos-tecnicos/SINAPI-CT-SISTEMAS-DE-MEDICAO.pdf" TargetMode="External"/><Relationship Id="rId9451" Type="http://schemas.openxmlformats.org/officeDocument/2006/relationships/hyperlink" Target="https://www.caixa.gov.br/Downloads/sinapi-cadernos-tecnicos/SINAPI-CT-SISTEMAS-DE-MEDICAO.pdf" TargetMode="External"/><Relationship Id="rId9452" Type="http://schemas.openxmlformats.org/officeDocument/2006/relationships/hyperlink" Target="https://www.caixa.gov.br/Downloads/sinapi-cadernos-tecnicos/SINAPI-CT-SISTEMAS-DE-MEDICAO.pdf" TargetMode="External"/><Relationship Id="rId9453" Type="http://schemas.openxmlformats.org/officeDocument/2006/relationships/hyperlink" Target="https://www.caixa.gov.br/Downloads/sinapi-cadernos-tecnicos/SINAPI-CT-SISTEMAS-DE-MEDICAO.pdf" TargetMode="External"/><Relationship Id="rId9454" Type="http://schemas.openxmlformats.org/officeDocument/2006/relationships/hyperlink" Target="https://www.caixa.gov.br/Downloads/sinapi-cadernos-tecnicos/SINAPI-CT-SISTEMAS-DE-MEDICAO.pdf" TargetMode="External"/><Relationship Id="rId9455" Type="http://schemas.openxmlformats.org/officeDocument/2006/relationships/hyperlink" Target="https://www.caixa.gov.br/Downloads/sinapi-cadernos-tecnicos/SINAPI-CT-SISTEMAS-DE-MEDICAO.pdf" TargetMode="External"/><Relationship Id="rId9456" Type="http://schemas.openxmlformats.org/officeDocument/2006/relationships/hyperlink" Target="https://www.caixa.gov.br/Downloads/sinapi-cadernos-tecnicos/SINAPI-CT-SISTEMAS-DE-MEDICAO.pdf" TargetMode="External"/><Relationship Id="rId9457" Type="http://schemas.openxmlformats.org/officeDocument/2006/relationships/hyperlink" Target="https://www.caixa.gov.br/Downloads/sinapi-cadernos-tecnicos/SINAPI-CT-SISTEMAS-DE-MEDICAO.pdf" TargetMode="External"/><Relationship Id="rId9458" Type="http://schemas.openxmlformats.org/officeDocument/2006/relationships/hyperlink" Target="https://www.caixa.gov.br/Downloads/sinapi-cadernos-tecnicos/SINAPI-CT-SISTEMAS-DE-MEDICAO.pdf" TargetMode="External"/><Relationship Id="rId9459" Type="http://schemas.openxmlformats.org/officeDocument/2006/relationships/hyperlink" Target="https://www.caixa.gov.br/Downloads/sinapi-cadernos-tecnicos/SINAPI-CT-SISTEMAS-DE-MEDICAO.pdf" TargetMode="External"/><Relationship Id="rId9460" Type="http://schemas.openxmlformats.org/officeDocument/2006/relationships/hyperlink" Target="https://www.caixa.gov.br/Downloads/sinapi-cadernos-tecnicos/SINAPI-CT-SISTEMAS-DE-MEDICAO.pdf" TargetMode="External"/><Relationship Id="rId9461" Type="http://schemas.openxmlformats.org/officeDocument/2006/relationships/hyperlink" Target="https://www.caixa.gov.br/Downloads/sinapi-cadernos-tecnicos/SINAPI-CT-SISTEMAS-DE-MEDICAO.pdf" TargetMode="External"/><Relationship Id="rId9462" Type="http://schemas.openxmlformats.org/officeDocument/2006/relationships/hyperlink" Target="https://www.caixa.gov.br/Downloads/sinapi-cadernos-tecnicos/SINAPI-CT-SISTEMAS-DE-MEDICAO.pdf" TargetMode="External"/><Relationship Id="rId9463" Type="http://schemas.openxmlformats.org/officeDocument/2006/relationships/hyperlink" Target="https://www.caixa.gov.br/Downloads/sinapi-cadernos-tecnicos/SINAPI-CT-SISTEMAS-DE-MEDICAO.pdf" TargetMode="External"/><Relationship Id="rId9464" Type="http://schemas.openxmlformats.org/officeDocument/2006/relationships/hyperlink" Target="https://www.caixa.gov.br/Downloads/sinapi-cadernos-tecnicos/SINAPI-CT-SISTEMAS-DE-MEDICAO.pdf" TargetMode="External"/><Relationship Id="rId9465" Type="http://schemas.openxmlformats.org/officeDocument/2006/relationships/hyperlink" Target="https://www.caixa.gov.br/Downloads/sinapi-cadernos-tecnicos/SINAPI-CT-SISTEMAS-DE-MEDICAO.pdf" TargetMode="External"/><Relationship Id="rId9466" Type="http://schemas.openxmlformats.org/officeDocument/2006/relationships/hyperlink" Target="https://www.caixa.gov.br/Downloads/sinapi-cadernos-tecnicos/SINAPI-CT-SISTEMAS-DE-MEDICAO.pdf" TargetMode="External"/><Relationship Id="rId9467" Type="http://schemas.openxmlformats.org/officeDocument/2006/relationships/hyperlink" Target="https://www.caixa.gov.br/Downloads/sinapi-cadernos-tecnicos/SINAPI-CT-SOLDA-DE-TOPO-EM-ELEMENTOS-DE-ACO.pdf" TargetMode="External"/><Relationship Id="rId9468" Type="http://schemas.openxmlformats.org/officeDocument/2006/relationships/hyperlink" Target="https://www.caixa.gov.br/Downloads/sinapi-cadernos-tecnicos/SINAPI-CT-SOLDA-DE-TOPO-EM-ELEMENTOS-DE-ACO.pdf" TargetMode="External"/><Relationship Id="rId9469" Type="http://schemas.openxmlformats.org/officeDocument/2006/relationships/hyperlink" Target="https://www.caixa.gov.br/Downloads/sinapi-cadernos-tecnicos/SINAPI-CT-SOLDA-DE-TOPO-EM-ELEMENTOS-DE-ACO.pdf" TargetMode="External"/><Relationship Id="rId9470" Type="http://schemas.openxmlformats.org/officeDocument/2006/relationships/hyperlink" Target="https://www.caixa.gov.br/Downloads/sinapi-cadernos-tecnicos/SINAPI-CT-SOLDA-DE-TOPO-EM-ELEMENTOS-DE-ACO.pdf" TargetMode="External"/><Relationship Id="rId9471" Type="http://schemas.openxmlformats.org/officeDocument/2006/relationships/hyperlink" Target="https://www.caixa.gov.br/Downloads/sinapi-cadernos-tecnicos/SINAPI-CT-SOLDA-DE-TOPO-EM-ELEMENTOS-DE-ACO.pdf" TargetMode="External"/><Relationship Id="rId9472" Type="http://schemas.openxmlformats.org/officeDocument/2006/relationships/hyperlink" Target="https://www.caixa.gov.br/Downloads/sinapi-cadernos-tecnicos/SINAPI-CT-SOLDA-DE-TOPO-EM-ELEMENTOS-DE-ACO.pdf" TargetMode="External"/><Relationship Id="rId9473" Type="http://schemas.openxmlformats.org/officeDocument/2006/relationships/hyperlink" Target="https://www.caixa.gov.br/Downloads/sinapi-cadernos-tecnicos/SINAPI-CT-SUPRESSAO-VEGETAL.pdf" TargetMode="External"/><Relationship Id="rId9474" Type="http://schemas.openxmlformats.org/officeDocument/2006/relationships/hyperlink" Target="https://www.caixa.gov.br/Downloads/sinapi-cadernos-tecnicos/SINAPI-CT-SUPRESSAO-VEGETAL.pdf" TargetMode="External"/><Relationship Id="rId9475" Type="http://schemas.openxmlformats.org/officeDocument/2006/relationships/hyperlink" Target="https://www.caixa.gov.br/Downloads/sinapi-cadernos-tecnicos/SINAPI-CT-SUPRESSAO-VEGETAL.pdf" TargetMode="External"/><Relationship Id="rId9476" Type="http://schemas.openxmlformats.org/officeDocument/2006/relationships/hyperlink" Target="https://www.caixa.gov.br/Downloads/sinapi-cadernos-tecnicos/SINAPI-CT-SUPRESSAO-VEGETAL.pdf" TargetMode="External"/><Relationship Id="rId9477" Type="http://schemas.openxmlformats.org/officeDocument/2006/relationships/hyperlink" Target="https://www.caixa.gov.br/Downloads/sinapi-cadernos-tecnicos/SINAPI-CT-SUPRESSAO-VEGETAL.pdf" TargetMode="External"/><Relationship Id="rId9478" Type="http://schemas.openxmlformats.org/officeDocument/2006/relationships/hyperlink" Target="https://www.caixa.gov.br/Downloads/sinapi-cadernos-tecnicos/SINAPI-CT-SUPRESSAO-VEGETAL.pdf" TargetMode="External"/><Relationship Id="rId9479" Type="http://schemas.openxmlformats.org/officeDocument/2006/relationships/hyperlink" Target="https://www.caixa.gov.br/Downloads/sinapi-cadernos-tecnicos/SINAPI-CT-SUPRESSAO-VEGETAL.pdf" TargetMode="External"/><Relationship Id="rId9480" Type="http://schemas.openxmlformats.org/officeDocument/2006/relationships/hyperlink" Target="https://www.caixa.gov.br/Downloads/sinapi-cadernos-tecnicos/SINAPI-CT-SUPRESSAO-VEGETAL.pdf" TargetMode="External"/><Relationship Id="rId9481" Type="http://schemas.openxmlformats.org/officeDocument/2006/relationships/hyperlink" Target="https://www.caixa.gov.br/Downloads/sinapi-cadernos-tecnicos/SINAPI-CT-SUPRESSAO-VEGETAL.pdf" TargetMode="External"/><Relationship Id="rId9482" Type="http://schemas.openxmlformats.org/officeDocument/2006/relationships/hyperlink" Target="https://www.caixa.gov.br/Downloads/sinapi-cadernos-tecnicos/SINAPI-CT-SUPRESSAO-VEGETAL.pdf" TargetMode="External"/><Relationship Id="rId9483" Type="http://schemas.openxmlformats.org/officeDocument/2006/relationships/hyperlink" Target="https://www.caixa.gov.br/Downloads/sinapi-cadernos-tecnicos/SINAPI-CT-SUPRESSAO-VEGETAL.pdf" TargetMode="External"/><Relationship Id="rId9484" Type="http://schemas.openxmlformats.org/officeDocument/2006/relationships/hyperlink" Target="https://www.caixa.gov.br/Downloads/sinapi-cadernos-tecnicos/SINAPI-CT-SUPRESSAO-VEGETAL.pdf" TargetMode="External"/><Relationship Id="rId9485" Type="http://schemas.openxmlformats.org/officeDocument/2006/relationships/hyperlink" Target="https://www.caixa.gov.br/Downloads/sinapi-cadernos-tecnicos/SINAPI-CT-TELHAMENTO-PARA-COBERTURA.pdf" TargetMode="External"/><Relationship Id="rId9486" Type="http://schemas.openxmlformats.org/officeDocument/2006/relationships/hyperlink" Target="https://www.caixa.gov.br/Downloads/sinapi-cadernos-tecnicos/SINAPI-CT-TELHAMENTO-PARA-COBERTURA.pdf" TargetMode="External"/><Relationship Id="rId9487" Type="http://schemas.openxmlformats.org/officeDocument/2006/relationships/hyperlink" Target="https://www.caixa.gov.br/Downloads/sinapi-cadernos-tecnicos/SINAPI-CT-TELHAMENTO-PARA-COBERTURA.pdf" TargetMode="External"/><Relationship Id="rId9488" Type="http://schemas.openxmlformats.org/officeDocument/2006/relationships/hyperlink" Target="https://www.caixa.gov.br/Downloads/sinapi-cadernos-tecnicos/SINAPI-CT-TELHAMENTO-PARA-COBERTURA.pdf" TargetMode="External"/><Relationship Id="rId9489" Type="http://schemas.openxmlformats.org/officeDocument/2006/relationships/hyperlink" Target="https://www.caixa.gov.br/Downloads/sinapi-cadernos-tecnicos/SINAPI-CT-TELHAMENTO-PARA-COBERTURA.pdf" TargetMode="External"/><Relationship Id="rId9490" Type="http://schemas.openxmlformats.org/officeDocument/2006/relationships/hyperlink" Target="https://www.caixa.gov.br/Downloads/sinapi-cadernos-tecnicos/SINAPI-CT-TELHAMENTO-PARA-COBERTURA.pdf" TargetMode="External"/><Relationship Id="rId9491" Type="http://schemas.openxmlformats.org/officeDocument/2006/relationships/hyperlink" Target="https://www.caixa.gov.br/Downloads/sinapi-cadernos-tecnicos/SINAPI-CT-TELHAMENTO-PARA-COBERTURA.pdf" TargetMode="External"/><Relationship Id="rId9492" Type="http://schemas.openxmlformats.org/officeDocument/2006/relationships/hyperlink" Target="https://www.caixa.gov.br/Downloads/sinapi-cadernos-tecnicos/SINAPI-CT-TELHAMENTO-PARA-COBERTURA.pdf" TargetMode="External"/><Relationship Id="rId9493" Type="http://schemas.openxmlformats.org/officeDocument/2006/relationships/hyperlink" Target="https://www.caixa.gov.br/Downloads/sinapi-cadernos-tecnicos/SINAPI-CT-TELHAMENTO-PARA-COBERTURA.pdf" TargetMode="External"/><Relationship Id="rId9494" Type="http://schemas.openxmlformats.org/officeDocument/2006/relationships/hyperlink" Target="https://www.caixa.gov.br/Downloads/sinapi-cadernos-tecnicos/SINAPI-CT-TELHAMENTO-PARA-COBERTURA.pdf" TargetMode="External"/><Relationship Id="rId9495" Type="http://schemas.openxmlformats.org/officeDocument/2006/relationships/hyperlink" Target="https://www.caixa.gov.br/Downloads/sinapi-cadernos-tecnicos/SINAPI-CT-TELHAMENTO-PARA-COBERTURA.pdf" TargetMode="External"/><Relationship Id="rId9496" Type="http://schemas.openxmlformats.org/officeDocument/2006/relationships/hyperlink" Target="https://www.caixa.gov.br/Downloads/sinapi-cadernos-tecnicos/SINAPI-CT-TELHAMENTO-PARA-COBERTURA.pdf" TargetMode="External"/><Relationship Id="rId9497" Type="http://schemas.openxmlformats.org/officeDocument/2006/relationships/hyperlink" Target="https://www.caixa.gov.br/Downloads/sinapi-cadernos-tecnicos/SINAPI-CT-TELHAMENTO-PARA-COBERTURA.pdf" TargetMode="External"/><Relationship Id="rId9498" Type="http://schemas.openxmlformats.org/officeDocument/2006/relationships/hyperlink" Target="https://www.caixa.gov.br/Downloads/sinapi-cadernos-tecnicos/SINAPI-CT-TELHAMENTO-PARA-COBERTURA.pdf" TargetMode="External"/><Relationship Id="rId9499" Type="http://schemas.openxmlformats.org/officeDocument/2006/relationships/hyperlink" Target="https://www.caixa.gov.br/Downloads/sinapi-cadernos-tecnicos/SINAPI-CT-TELHAMENTO-PARA-COBERTURA.pdf" TargetMode="External"/><Relationship Id="rId9500" Type="http://schemas.openxmlformats.org/officeDocument/2006/relationships/hyperlink" Target="https://www.caixa.gov.br/Downloads/sinapi-cadernos-tecnicos/SINAPI-CT-TELHAMENTO-PARA-COBERTURA.pdf" TargetMode="External"/><Relationship Id="rId9501" Type="http://schemas.openxmlformats.org/officeDocument/2006/relationships/hyperlink" Target="https://www.caixa.gov.br/Downloads/sinapi-cadernos-tecnicos/SINAPI-CT-TELHAMENTO-PARA-COBERTURA.pdf" TargetMode="External"/><Relationship Id="rId9502" Type="http://schemas.openxmlformats.org/officeDocument/2006/relationships/hyperlink" Target="https://www.caixa.gov.br/Downloads/sinapi-cadernos-tecnicos/SINAPI-CT-TELHAMENTO-PARA-COBERTURA.pdf" TargetMode="External"/><Relationship Id="rId9503" Type="http://schemas.openxmlformats.org/officeDocument/2006/relationships/hyperlink" Target="https://www.caixa.gov.br/Downloads/sinapi-cadernos-tecnicos/SINAPI-CT-TELHAMENTO-PARA-COBERTURA.pdf" TargetMode="External"/><Relationship Id="rId9504" Type="http://schemas.openxmlformats.org/officeDocument/2006/relationships/hyperlink" Target="https://www.caixa.gov.br/Downloads/sinapi-cadernos-tecnicos/SINAPI-CT-TELHAMENTO-PARA-COBERTURA.pdf" TargetMode="External"/><Relationship Id="rId9505" Type="http://schemas.openxmlformats.org/officeDocument/2006/relationships/hyperlink" Target="https://www.caixa.gov.br/Downloads/sinapi-cadernos-tecnicos/SINAPI-CT-TELHAMENTO-PARA-COBERTURA.pdf" TargetMode="External"/><Relationship Id="rId9506" Type="http://schemas.openxmlformats.org/officeDocument/2006/relationships/hyperlink" Target="https://www.caixa.gov.br/Downloads/sinapi-cadernos-tecnicos/SINAPI-CT-TELHAMENTO-PARA-COBERTURA.pdf" TargetMode="External"/><Relationship Id="rId9507" Type="http://schemas.openxmlformats.org/officeDocument/2006/relationships/hyperlink" Target="https://www.caixa.gov.br/Downloads/sinapi-cadernos-tecnicos/SINAPI-CT-TELHAMENTO-PARA-COBERTURA.pdf" TargetMode="External"/><Relationship Id="rId9508" Type="http://schemas.openxmlformats.org/officeDocument/2006/relationships/hyperlink" Target="https://www.caixa.gov.br/Downloads/sinapi-cadernos-tecnicos/SINAPI-CT-TELHAMENTO-PARA-COBERTURA.pdf" TargetMode="External"/><Relationship Id="rId9509" Type="http://schemas.openxmlformats.org/officeDocument/2006/relationships/hyperlink" Target="https://www.caixa.gov.br/Downloads/sinapi-cadernos-tecnicos/SINAPI-CT-TELHAMENTO-PARA-COBERTURA.pdf" TargetMode="External"/><Relationship Id="rId9510" Type="http://schemas.openxmlformats.org/officeDocument/2006/relationships/hyperlink" Target="https://www.caixa.gov.br/Downloads/sinapi-cadernos-tecnicos/SINAPI-CT-TELHAMENTO-PARA-COBERTURA.pdf" TargetMode="External"/><Relationship Id="rId9511" Type="http://schemas.openxmlformats.org/officeDocument/2006/relationships/hyperlink" Target="https://www.caixa.gov.br/Downloads/sinapi-cadernos-tecnicos/SINAPI-CT-TELHAMENTO-PARA-COBERTURA.pdf" TargetMode="External"/><Relationship Id="rId9512" Type="http://schemas.openxmlformats.org/officeDocument/2006/relationships/hyperlink" Target="https://www.caixa.gov.br/Downloads/sinapi-cadernos-tecnicos/SINAPI-CT-TELHAMENTO-PARA-COBERTURA.pdf" TargetMode="External"/><Relationship Id="rId9513" Type="http://schemas.openxmlformats.org/officeDocument/2006/relationships/hyperlink" Target="https://www.caixa.gov.br/Downloads/sinapi-cadernos-tecnicos/SINAPI-CT-TELHAMENTO-PARA-COBERTURA.pdf" TargetMode="External"/><Relationship Id="rId9514" Type="http://schemas.openxmlformats.org/officeDocument/2006/relationships/hyperlink" Target="https://www.caixa.gov.br/Downloads/sinapi-cadernos-tecnicos/SINAPI-CT-TELHAMENTO-PARA-COBERTURA.pdf" TargetMode="External"/><Relationship Id="rId9515" Type="http://schemas.openxmlformats.org/officeDocument/2006/relationships/hyperlink" Target="https://www.caixa.gov.br/Downloads/sinapi-cadernos-tecnicos/SINAPI-CT-TELHAMENTO-PARA-COBERTURA.pdf" TargetMode="External"/><Relationship Id="rId9516" Type="http://schemas.openxmlformats.org/officeDocument/2006/relationships/hyperlink" Target="https://www.caixa.gov.br/Downloads/sinapi-cadernos-tecnicos/SINAPI-CT-TELHAMENTO-PARA-COBERTURA.pdf" TargetMode="External"/><Relationship Id="rId9517" Type="http://schemas.openxmlformats.org/officeDocument/2006/relationships/hyperlink" Target="https://www.caixa.gov.br/Downloads/sinapi-cadernos-tecnicos/SINAPI-CT-TELHAMENTO-PARA-COBERTURA.pdf" TargetMode="External"/><Relationship Id="rId9518" Type="http://schemas.openxmlformats.org/officeDocument/2006/relationships/hyperlink" Target="https://www.caixa.gov.br/Downloads/sinapi-cadernos-tecnicos/SINAPI-CT-TELHAMENTO-PARA-COBERTURA.pdf" TargetMode="External"/><Relationship Id="rId9519" Type="http://schemas.openxmlformats.org/officeDocument/2006/relationships/hyperlink" Target="https://www.caixa.gov.br/Downloads/sinapi-cadernos-tecnicos/SINAPI-CT-TELHAMENTO-PARA-COBERTURA.pdf" TargetMode="External"/><Relationship Id="rId9520" Type="http://schemas.openxmlformats.org/officeDocument/2006/relationships/hyperlink" Target="https://www.caixa.gov.br/Downloads/sinapi-cadernos-tecnicos/SINAPI-CT-TELHAMENTO-PARA-COBERTURA.pdf" TargetMode="External"/><Relationship Id="rId9521" Type="http://schemas.openxmlformats.org/officeDocument/2006/relationships/hyperlink" Target="https://www.caixa.gov.br/Downloads/sinapi-cadernos-tecnicos/SINAPI-CT-TELHAMENTO-PARA-COBERTURA.pdf" TargetMode="External"/><Relationship Id="rId9522" Type="http://schemas.openxmlformats.org/officeDocument/2006/relationships/hyperlink" Target="https://www.caixa.gov.br/Downloads/sinapi-cadernos-tecnicos/SINAPI-CT-TELHAMENTO-PARA-COBERTURA.pdf" TargetMode="External"/><Relationship Id="rId9523" Type="http://schemas.openxmlformats.org/officeDocument/2006/relationships/hyperlink" Target="https://www.caixa.gov.br/Downloads/sinapi-cadernos-tecnicos/SINAPI-CT-TELHAMENTO-PARA-COBERTURA.pdf" TargetMode="External"/><Relationship Id="rId9524" Type="http://schemas.openxmlformats.org/officeDocument/2006/relationships/hyperlink" Target="https://www.caixa.gov.br/Downloads/sinapi-cadernos-tecnicos/SINAPI-CT-TELHAMENTO-PARA-COBERTURA.pdf" TargetMode="External"/><Relationship Id="rId9525" Type="http://schemas.openxmlformats.org/officeDocument/2006/relationships/hyperlink" Target="https://www.caixa.gov.br/Downloads/sinapi-cadernos-tecnicos/SINAPI-CT-TELHAMENTO-PARA-COBERTURA.pdf" TargetMode="External"/><Relationship Id="rId9526" Type="http://schemas.openxmlformats.org/officeDocument/2006/relationships/hyperlink" Target="https://www.caixa.gov.br/Downloads/sinapi-cadernos-tecnicos/SINAPI-CT-TELHAMENTO-PARA-COBERTURA.pdf" TargetMode="External"/><Relationship Id="rId9527" Type="http://schemas.openxmlformats.org/officeDocument/2006/relationships/hyperlink" Target="https://www.caixa.gov.br/Downloads/sinapi-cadernos-tecnicos/SINAPI-CT-TELHAMENTO-PARA-COBERTURA.pdf" TargetMode="External"/><Relationship Id="rId9528" Type="http://schemas.openxmlformats.org/officeDocument/2006/relationships/hyperlink" Target="https://www.caixa.gov.br/Downloads/sinapi-cadernos-tecnicos/SINAPI-CT-TELHAMENTO-PARA-COBERTURA.pdf" TargetMode="External"/><Relationship Id="rId9529" Type="http://schemas.openxmlformats.org/officeDocument/2006/relationships/hyperlink" Target="https://www.caixa.gov.br/Downloads/sinapi-cadernos-tecnicos/SINAPI-CT-TRANSFORMADORES.pdf" TargetMode="External"/><Relationship Id="rId9530" Type="http://schemas.openxmlformats.org/officeDocument/2006/relationships/hyperlink" Target="https://www.caixa.gov.br/Downloads/sinapi-cadernos-tecnicos/SINAPI-CT-TRANSFORMADORES.pdf" TargetMode="External"/><Relationship Id="rId9531" Type="http://schemas.openxmlformats.org/officeDocument/2006/relationships/hyperlink" Target="https://www.caixa.gov.br/Downloads/sinapi-cadernos-tecnicos/SINAPI-CT-TRANSFORMADORES.pdf" TargetMode="External"/><Relationship Id="rId9532" Type="http://schemas.openxmlformats.org/officeDocument/2006/relationships/hyperlink" Target="https://www.caixa.gov.br/Downloads/sinapi-cadernos-tecnicos/SINAPI-CT-TRANSFORMADORES.pdf" TargetMode="External"/><Relationship Id="rId9533" Type="http://schemas.openxmlformats.org/officeDocument/2006/relationships/hyperlink" Target="https://www.caixa.gov.br/Downloads/sinapi-cadernos-tecnicos/SINAPI-CT-TRANSFORMADORES.pdf" TargetMode="External"/><Relationship Id="rId9534" Type="http://schemas.openxmlformats.org/officeDocument/2006/relationships/hyperlink" Target="https://www.caixa.gov.br/Downloads/sinapi-cadernos-tecnicos/SINAPI-CT-TRANSFORMADORES.pdf" TargetMode="External"/><Relationship Id="rId9535" Type="http://schemas.openxmlformats.org/officeDocument/2006/relationships/hyperlink" Target="https://www.caixa.gov.br/Downloads/sinapi-cadernos-tecnicos/SINAPI-CT-TRANSFORMADORES.pdf" TargetMode="External"/><Relationship Id="rId9536" Type="http://schemas.openxmlformats.org/officeDocument/2006/relationships/hyperlink" Target="https://www.caixa.gov.br/Downloads/sinapi-cadernos-tecnicos/SINAPI-CT-TRANSFORMADORES.pdf" TargetMode="External"/><Relationship Id="rId9537" Type="http://schemas.openxmlformats.org/officeDocument/2006/relationships/hyperlink" Target="https://www.caixa.gov.br/Downloads/sinapi-cadernos-tecnicos/SINAPI-CT-TRANSFORMADORES.pdf" TargetMode="External"/><Relationship Id="rId9538" Type="http://schemas.openxmlformats.org/officeDocument/2006/relationships/hyperlink" Target="https://www.caixa.gov.br/Downloads/sinapi-cadernos-tecnicos/SINAPI-CT-TRANSFORMADORES.pdf" TargetMode="External"/><Relationship Id="rId9539" Type="http://schemas.openxmlformats.org/officeDocument/2006/relationships/hyperlink" Target="https://www.caixa.gov.br/Downloads/sinapi-cadernos-tecnicos/SINAPI-CT-TRANSFORMADORES.pdf" TargetMode="External"/><Relationship Id="rId9540" Type="http://schemas.openxmlformats.org/officeDocument/2006/relationships/hyperlink" Target="https://www.caixa.gov.br/Downloads/sinapi-cadernos-tecnicos/SINAPI-CT-TRANSFORMADORES.pdf" TargetMode="External"/><Relationship Id="rId9541" Type="http://schemas.openxmlformats.org/officeDocument/2006/relationships/hyperlink" Target="https://www.caixa.gov.br/Downloads/sinapi-cadernos-tecnicos/SINAPI-CT-TRANSPORTE-FLUVIAL-CARGA-E-DESCARGA.pdf" TargetMode="External"/><Relationship Id="rId9542" Type="http://schemas.openxmlformats.org/officeDocument/2006/relationships/hyperlink" Target="https://www.caixa.gov.br/Downloads/sinapi-cadernos-tecnicos/SINAPI-CT-TRANSPORTE-FLUVIAL-CARGA-E-DESCARGA.pdf" TargetMode="External"/><Relationship Id="rId9543" Type="http://schemas.openxmlformats.org/officeDocument/2006/relationships/hyperlink" Target="https://www.caixa.gov.br/Downloads/sinapi-cadernos-tecnicos/SINAPI-CT-TRANSPORTE-FLUVIAL-CARGA-E-DESCARGA.pdf" TargetMode="External"/><Relationship Id="rId9544" Type="http://schemas.openxmlformats.org/officeDocument/2006/relationships/hyperlink" Target="https://www.caixa.gov.br/Downloads/sinapi-cadernos-tecnicos/SINAPI-CT-TRANSPORTE-FLUVIAL-CARGA-E-DESCARGA.pdf" TargetMode="External"/><Relationship Id="rId9545" Type="http://schemas.openxmlformats.org/officeDocument/2006/relationships/hyperlink" Target="https://www.caixa.gov.br/Downloads/sinapi-cadernos-tecnicos/SINAPI-CT-TRANSPORTE-FLUVIAL-CARGA-E-DESCARGA.pdf" TargetMode="External"/><Relationship Id="rId9546" Type="http://schemas.openxmlformats.org/officeDocument/2006/relationships/hyperlink" Target="https://www.caixa.gov.br/Downloads/sinapi-cadernos-tecnicos/SINAPI-CT-TRANSPORTE-FLUVIAL-CARGA-E-DESCARGA.pdf" TargetMode="External"/><Relationship Id="rId9547" Type="http://schemas.openxmlformats.org/officeDocument/2006/relationships/hyperlink" Target="https://www.caixa.gov.br/Downloads/sinapi-cadernos-tecnicos/SINAPI-CT-TRANSPORTE-FLUVIAL-CARGA-E-DESCARGA.pdf" TargetMode="External"/><Relationship Id="rId9548" Type="http://schemas.openxmlformats.org/officeDocument/2006/relationships/hyperlink" Target="https://www.caixa.gov.br/Downloads/sinapi-cadernos-tecnicos/SINAPI-CT-TRANSPORTE-FLUVIAL-CARGA-E-DESCARGA.pdf" TargetMode="External"/><Relationship Id="rId9549" Type="http://schemas.openxmlformats.org/officeDocument/2006/relationships/hyperlink" Target="https://www.caixa.gov.br/Downloads/sinapi-cadernos-tecnicos/SINAPI-CT-TRANSPORTE-FLUVIAL-CARGA-E-DESCARGA.pdf" TargetMode="External"/><Relationship Id="rId9550" Type="http://schemas.openxmlformats.org/officeDocument/2006/relationships/hyperlink" Target="https://www.caixa.gov.br/Downloads/sinapi-cadernos-tecnicos/SINAPI-CT-TRANSPORTE-FLUVIAL-CARGA-E-DESCARGA.pdf" TargetMode="External"/><Relationship Id="rId9551" Type="http://schemas.openxmlformats.org/officeDocument/2006/relationships/hyperlink" Target="https://www.caixa.gov.br/Downloads/sinapi-cadernos-tecnicos/SINAPI-CT-TRANSPORTE-FLUVIAL-CARGA-E-DESCARGA.pdf" TargetMode="External"/><Relationship Id="rId9552" Type="http://schemas.openxmlformats.org/officeDocument/2006/relationships/hyperlink" Target="https://www.caixa.gov.br/Downloads/sinapi-cadernos-tecnicos/SINAPI-CT-TRANSPORTE-FLUVIAL-CARGA-E-DESCARGA.pdf" TargetMode="External"/><Relationship Id="rId9553" Type="http://schemas.openxmlformats.org/officeDocument/2006/relationships/hyperlink" Target="https://www.caixa.gov.br/Downloads/sinapi-cadernos-tecnicos/SINAPI-CT-TRANSPORTE-FLUVIAL-CARGA-E-DESCARGA.pdf" TargetMode="External"/><Relationship Id="rId9554" Type="http://schemas.openxmlformats.org/officeDocument/2006/relationships/hyperlink" Target="https://www.caixa.gov.br/Downloads/sinapi-cadernos-tecnicos/SINAPI-CT-TRANSPORTE-FLUVIAL-CARGA-E-DESCARGA.pdf" TargetMode="External"/><Relationship Id="rId9555" Type="http://schemas.openxmlformats.org/officeDocument/2006/relationships/hyperlink" Target="https://www.caixa.gov.br/Downloads/sinapi-cadernos-tecnicos/SINAPI-CT-TRANSPORTE-FLUVIAL-CARGA-E-DESCARGA.pdf" TargetMode="External"/><Relationship Id="rId9556" Type="http://schemas.openxmlformats.org/officeDocument/2006/relationships/hyperlink" Target="https://www.caixa.gov.br/Downloads/sinapi-cadernos-tecnicos/SINAPI-CT-TRANSPORTE-FLUVIAL-CARGA-E-DESCARGA.pdf" TargetMode="External"/><Relationship Id="rId9557" Type="http://schemas.openxmlformats.org/officeDocument/2006/relationships/hyperlink" Target="https://www.caixa.gov.br/Downloads/sinapi-cadernos-tecnicos/SINAPI-CT-TRANSPORTE-FLUVIAL-CARGA-E-DESCARGA.pdf" TargetMode="External"/><Relationship Id="rId9558" Type="http://schemas.openxmlformats.org/officeDocument/2006/relationships/hyperlink" Target="https://www.caixa.gov.br/Downloads/sinapi-cadernos-tecnicos/SINAPI-CT-TRANSPORTE-FLUVIAL-CARGA-E-DESCARGA.pdf" TargetMode="External"/><Relationship Id="rId9559" Type="http://schemas.openxmlformats.org/officeDocument/2006/relationships/hyperlink" Target="https://www.caixa.gov.br/Downloads/sinapi-cadernos-tecnicos/SINAPI-CT-TRANSPORTE-FLUVIAL-CARGA-E-DESCARGA.pdf" TargetMode="External"/><Relationship Id="rId9560" Type="http://schemas.openxmlformats.org/officeDocument/2006/relationships/hyperlink" Target="https://www.caixa.gov.br/Downloads/sinapi-cadernos-tecnicos/SINAPI-CT-TRANSPORTE-FLUVIAL-CARGA-E-DESCARGA.pdf" TargetMode="External"/><Relationship Id="rId9561" Type="http://schemas.openxmlformats.org/officeDocument/2006/relationships/hyperlink" Target="https://www.caixa.gov.br/Downloads/sinapi-cadernos-tecnicos/SINAPI-CT-TRANSPORTE-FLUVIAL-CARGA-E-DESCARGA.pdf" TargetMode="External"/><Relationship Id="rId9562" Type="http://schemas.openxmlformats.org/officeDocument/2006/relationships/hyperlink" Target="https://www.caixa.gov.br/Downloads/sinapi-cadernos-tecnicos/SINAPI-CT-TRANSPORTE-FLUVIAL-CARGA-E-DESCARGA.pdf" TargetMode="External"/><Relationship Id="rId9563" Type="http://schemas.openxmlformats.org/officeDocument/2006/relationships/hyperlink" Target="https://www.caixa.gov.br/Downloads/sinapi-cadernos-tecnicos/SINAPI-CT-TRANSPORTE-FLUVIAL-CARGA-E-DESCARGA.pdf" TargetMode="External"/><Relationship Id="rId9564" Type="http://schemas.openxmlformats.org/officeDocument/2006/relationships/hyperlink" Target="https://www.caixa.gov.br/Downloads/sinapi-cadernos-tecnicos/SINAPI-CT-TRANSPORTE-FLUVIAL-CARGA-E-DESCARGA.pdf" TargetMode="External"/><Relationship Id="rId9565" Type="http://schemas.openxmlformats.org/officeDocument/2006/relationships/hyperlink" Target="https://www.caixa.gov.br/Downloads/sinapi-cadernos-tecnicos/SINAPI-CT-TRANSPORTE-FLUVIAL-CARGA-E-DESCARGA.pdf" TargetMode="External"/><Relationship Id="rId9566" Type="http://schemas.openxmlformats.org/officeDocument/2006/relationships/hyperlink" Target="https://www.caixa.gov.br/Downloads/sinapi-cadernos-tecnicos/SINAPI-CT-TRANSPORTE-FLUVIAL-CARGA-E-DESCARGA.pdf" TargetMode="External"/><Relationship Id="rId9567" Type="http://schemas.openxmlformats.org/officeDocument/2006/relationships/hyperlink" Target="https://www.caixa.gov.br/Downloads/sinapi-cadernos-tecnicos/SINAPI-CT-TRANSPORTE-FLUVIAL-CARGA-E-DESCARGA.pdf" TargetMode="External"/><Relationship Id="rId9568" Type="http://schemas.openxmlformats.org/officeDocument/2006/relationships/hyperlink" Target="https://www.caixa.gov.br/Downloads/sinapi-cadernos-tecnicos/SINAPI-CT-TRANSPORTE-FLUVIAL-CARGA-E-DESCARGA.pdf" TargetMode="External"/><Relationship Id="rId9569" Type="http://schemas.openxmlformats.org/officeDocument/2006/relationships/hyperlink" Target="https://www.caixa.gov.br/Downloads/sinapi-cadernos-tecnicos/SINAPI-CT-TRANSPORTE-FLUVIAL-CARGA-E-DESCARGA.pdf" TargetMode="External"/><Relationship Id="rId9570" Type="http://schemas.openxmlformats.org/officeDocument/2006/relationships/hyperlink" Target="https://www.caixa.gov.br/Downloads/sinapi-cadernos-tecnicos/SINAPI-CT-TRANSPORTE-FLUVIAL-CARGA-E-DESCARGA.pdf" TargetMode="External"/><Relationship Id="rId9571" Type="http://schemas.openxmlformats.org/officeDocument/2006/relationships/hyperlink" Target="https://www.caixa.gov.br/Downloads/sinapi-cadernos-tecnicos/SINAPI-CT-TRANSPORTE-FLUVIAL-CARGA-E-DESCARGA.pdf" TargetMode="External"/><Relationship Id="rId9572" Type="http://schemas.openxmlformats.org/officeDocument/2006/relationships/hyperlink" Target="https://www.caixa.gov.br/Downloads/sinapi-cadernos-tecnicos/SINAPI-CT-TRANSPORTE-FLUVIAL-CARGA-E-DESCARGA.pdf" TargetMode="External"/><Relationship Id="rId9573" Type="http://schemas.openxmlformats.org/officeDocument/2006/relationships/hyperlink" Target="https://www.caixa.gov.br/Downloads/sinapi-cadernos-tecnicos/SINAPI-CT-TRANSPORTE-FLUVIAL-CARGA-E-DESCARGA.pdf" TargetMode="External"/><Relationship Id="rId9574" Type="http://schemas.openxmlformats.org/officeDocument/2006/relationships/hyperlink" Target="https://www.caixa.gov.br/Downloads/sinapi-cadernos-tecnicos/SINAPI-CT-TRANSPORTE-FLUVIAL-CARGA-E-DESCARGA.pdf" TargetMode="External"/><Relationship Id="rId9575" Type="http://schemas.openxmlformats.org/officeDocument/2006/relationships/hyperlink" Target="https://www.caixa.gov.br/Downloads/sinapi-cadernos-tecnicos/SINAPI-CT-TRANSPORTE-FLUVIAL-CARGA-E-DESCARGA.pdf" TargetMode="External"/><Relationship Id="rId9576" Type="http://schemas.openxmlformats.org/officeDocument/2006/relationships/hyperlink" Target="https://www.caixa.gov.br/Downloads/sinapi-cadernos-tecnicos/SINAPI-CT-TRANSPORTE-FLUVIAL-CARGA-E-DESCARGA.pdf" TargetMode="External"/><Relationship Id="rId9577" Type="http://schemas.openxmlformats.org/officeDocument/2006/relationships/hyperlink" Target="https://www.caixa.gov.br/Downloads/sinapi-cadernos-tecnicos/SINAPI-CT-TRANSPORTE-FLUVIAL-CARGA-E-DESCARGA.pdf" TargetMode="External"/><Relationship Id="rId9578" Type="http://schemas.openxmlformats.org/officeDocument/2006/relationships/hyperlink" Target="https://www.caixa.gov.br/Downloads/sinapi-cadernos-tecnicos/SINAPI-CT-TRANSPORTE-FLUVIAL-CARGA-E-DESCARGA.pdf" TargetMode="External"/><Relationship Id="rId9579" Type="http://schemas.openxmlformats.org/officeDocument/2006/relationships/hyperlink" Target="https://www.caixa.gov.br/Downloads/sinapi-cadernos-tecnicos/SINAPI-CT-TRANSPORTE-FLUVIAL-CARGA-E-DESCARGA.pdf" TargetMode="External"/><Relationship Id="rId9580" Type="http://schemas.openxmlformats.org/officeDocument/2006/relationships/hyperlink" Target="https://www.caixa.gov.br/Downloads/sinapi-cadernos-tecnicos/SINAPI-CT-TRANSPORTE-FLUVIAL-CARGA-E-DESCARGA.pdf" TargetMode="External"/><Relationship Id="rId9581" Type="http://schemas.openxmlformats.org/officeDocument/2006/relationships/hyperlink" Target="https://www.caixa.gov.br/Downloads/sinapi-cadernos-tecnicos/SINAPI-CT-TRANSPORTE-FLUVIAL-CARGA-E-DESCARGA.pdf" TargetMode="External"/><Relationship Id="rId9582" Type="http://schemas.openxmlformats.org/officeDocument/2006/relationships/hyperlink" Target="https://www.caixa.gov.br/Downloads/sinapi-cadernos-tecnicos/SINAPI-CT-TRANSPORTE-FLUVIAL-CARGA-E-DESCARGA.pdf" TargetMode="External"/><Relationship Id="rId9583" Type="http://schemas.openxmlformats.org/officeDocument/2006/relationships/hyperlink" Target="https://www.caixa.gov.br/Downloads/sinapi-cadernos-tecnicos/SINAPI-CT-TRANSPORTE-FLUVIAL-CARGA-E-DESCARGA.pdf" TargetMode="External"/><Relationship Id="rId9584" Type="http://schemas.openxmlformats.org/officeDocument/2006/relationships/hyperlink" Target="https://www.caixa.gov.br/Downloads/sinapi-cadernos-tecnicos/SINAPI-CT-TRANSPORTE-FLUVIAL-CARGA-E-DESCARGA.pdf" TargetMode="External"/><Relationship Id="rId9585" Type="http://schemas.openxmlformats.org/officeDocument/2006/relationships/hyperlink" Target="https://www.caixa.gov.br/Downloads/sinapi-cadernos-tecnicos/SINAPI-CT-TRANSPORTE-FLUVIAL-CARGA-E-DESCARGA.pdf" TargetMode="External"/><Relationship Id="rId9586" Type="http://schemas.openxmlformats.org/officeDocument/2006/relationships/hyperlink" Target="https://www.caixa.gov.br/Downloads/sinapi-cadernos-tecnicos/SINAPI-CT-TRANSPORTE-FLUVIAL-CARGA-E-DESCARGA.pdf" TargetMode="External"/><Relationship Id="rId9587" Type="http://schemas.openxmlformats.org/officeDocument/2006/relationships/hyperlink" Target="https://www.caixa.gov.br/Downloads/sinapi-cadernos-tecnicos/SINAPI-CT-TRANSPORTE-FLUVIAL-CARGA-E-DESCARGA.pdf" TargetMode="External"/><Relationship Id="rId9588" Type="http://schemas.openxmlformats.org/officeDocument/2006/relationships/hyperlink" Target="https://www.caixa.gov.br/Downloads/sinapi-cadernos-tecnicos/SINAPI-CT-TRANSPORTE-FLUVIAL-CARGA-E-DESCARGA.pdf" TargetMode="External"/><Relationship Id="rId9589" Type="http://schemas.openxmlformats.org/officeDocument/2006/relationships/hyperlink" Target="https://www.caixa.gov.br/Downloads/sinapi-cadernos-tecnicos/SINAPI-CT-TRANSPORTE-FLUVIAL-CARGA-E-DESCARGA.pdf" TargetMode="External"/><Relationship Id="rId9590" Type="http://schemas.openxmlformats.org/officeDocument/2006/relationships/hyperlink" Target="https://www.caixa.gov.br/Downloads/sinapi-cadernos-tecnicos/SINAPI-CT-TRANSPORTE-FLUVIAL-CARGA-E-DESCARGA.pdf" TargetMode="External"/><Relationship Id="rId9591" Type="http://schemas.openxmlformats.org/officeDocument/2006/relationships/hyperlink" Target="https://www.caixa.gov.br/Downloads/sinapi-cadernos-tecnicos/SINAPI-CT-TRANSPORTE-FLUVIAL-CARGA-E-DESCARGA.pdf" TargetMode="External"/><Relationship Id="rId9592" Type="http://schemas.openxmlformats.org/officeDocument/2006/relationships/hyperlink" Target="https://www.caixa.gov.br/Downloads/sinapi-cadernos-tecnicos/SINAPI-CT-TRANSPORTE-FLUVIAL-CARGA-E-DESCARGA.pdf" TargetMode="External"/><Relationship Id="rId9593" Type="http://schemas.openxmlformats.org/officeDocument/2006/relationships/hyperlink" Target="https://www.caixa.gov.br/Downloads/sinapi-cadernos-tecnicos/SINAPI-CT-TRANSPORTE-FLUVIAL-CARGA-E-DESCARGA.pdf" TargetMode="External"/><Relationship Id="rId9594" Type="http://schemas.openxmlformats.org/officeDocument/2006/relationships/hyperlink" Target="https://www.caixa.gov.br/Downloads/sinapi-cadernos-tecnicos/SINAPI-CT-TRANSPORTE-FLUVIAL-CARGA-E-DESCARGA.pdf" TargetMode="External"/><Relationship Id="rId9595" Type="http://schemas.openxmlformats.org/officeDocument/2006/relationships/hyperlink" Target="https://www.caixa.gov.br/Downloads/sinapi-cadernos-tecnicos/SINAPI-CT-TRANSPORTE-FLUVIAL-CARGA-E-DESCARGA.pdf" TargetMode="External"/><Relationship Id="rId9596" Type="http://schemas.openxmlformats.org/officeDocument/2006/relationships/hyperlink" Target="https://www.caixa.gov.br/Downloads/sinapi-cadernos-tecnicos/SINAPI-CT-TRANSPORTE-FLUVIAL-CARGA-E-DESCARGA.pdf" TargetMode="External"/><Relationship Id="rId9597" Type="http://schemas.openxmlformats.org/officeDocument/2006/relationships/hyperlink" Target="https://www.caixa.gov.br/Downloads/sinapi-cadernos-tecnicos/SINAPI-CT-TRANSPORTE-FLUVIAL-CARGA-E-DESCARGA.pdf" TargetMode="External"/><Relationship Id="rId9598" Type="http://schemas.openxmlformats.org/officeDocument/2006/relationships/hyperlink" Target="https://www.caixa.gov.br/Downloads/sinapi-cadernos-tecnicos/SINAPI-CT-TRANSPORTE-FLUVIAL-CARGA-E-DESCARGA.pdf" TargetMode="External"/><Relationship Id="rId9599" Type="http://schemas.openxmlformats.org/officeDocument/2006/relationships/hyperlink" Target="https://www.caixa.gov.br/Downloads/sinapi-cadernos-tecnicos/SINAPI-CT-TRANSPORTE-FLUVIAL-CARGA-E-DESCARGA.pdf" TargetMode="External"/><Relationship Id="rId9600" Type="http://schemas.openxmlformats.org/officeDocument/2006/relationships/hyperlink" Target="https://www.caixa.gov.br/Downloads/sinapi-cadernos-tecnicos/SINAPI-CT-TRANSPORTE-FLUVIAL-CARGA-E-DESCARGA.pdf" TargetMode="External"/><Relationship Id="rId9601" Type="http://schemas.openxmlformats.org/officeDocument/2006/relationships/hyperlink" Target="https://www.caixa.gov.br/Downloads/sinapi-cadernos-tecnicos/SINAPI-CT-TRANSPORTE-FLUVIAL-CARGA-E-DESCARGA.pdf" TargetMode="External"/><Relationship Id="rId9602" Type="http://schemas.openxmlformats.org/officeDocument/2006/relationships/hyperlink" Target="https://www.caixa.gov.br/Downloads/sinapi-cadernos-tecnicos/SINAPI-CT-TRANSPORTE-FLUVIAL-CARGA-E-DESCARGA.pdf" TargetMode="External"/><Relationship Id="rId9603" Type="http://schemas.openxmlformats.org/officeDocument/2006/relationships/hyperlink" Target="https://www.caixa.gov.br/Downloads/sinapi-cadernos-tecnicos/SINAPI-CT-TRANSPORTE-FLUVIAL-CARGA-E-DESCARGA.pdf" TargetMode="External"/><Relationship Id="rId9604" Type="http://schemas.openxmlformats.org/officeDocument/2006/relationships/hyperlink" Target="https://www.caixa.gov.br/Downloads/sinapi-cadernos-tecnicos/SINAPI-CT-TRANSPORTE-FLUVIAL-CARGA-E-DESCARGA.pdf" TargetMode="External"/><Relationship Id="rId9605" Type="http://schemas.openxmlformats.org/officeDocument/2006/relationships/hyperlink" Target="https://www.caixa.gov.br/Downloads/sinapi-cadernos-tecnicos/SINAPI-CT-TRANSPORTE-FLUVIAL-CARGA-E-DESCARGA.pdf" TargetMode="External"/><Relationship Id="rId9606" Type="http://schemas.openxmlformats.org/officeDocument/2006/relationships/hyperlink" Target="https://www.caixa.gov.br/Downloads/sinapi-cadernos-tecnicos/SINAPI-CT-TRANSPORTE-FLUVIAL-CARGA-E-DESCARGA.pdf" TargetMode="External"/><Relationship Id="rId9607" Type="http://schemas.openxmlformats.org/officeDocument/2006/relationships/hyperlink" Target="https://www.caixa.gov.br/Downloads/sinapi-cadernos-tecnicos/SINAPI-CT-TRANSPORTE-FLUVIAL-CARGA-E-DESCARGA.pdf" TargetMode="External"/><Relationship Id="rId9608" Type="http://schemas.openxmlformats.org/officeDocument/2006/relationships/hyperlink" Target="https://www.caixa.gov.br/Downloads/sinapi-cadernos-tecnicos/SINAPI-CT-TRANSPORTE-FLUVIAL-CARGA-E-DESCARGA.pdf" TargetMode="External"/><Relationship Id="rId9609" Type="http://schemas.openxmlformats.org/officeDocument/2006/relationships/hyperlink" Target="https://www.caixa.gov.br/Downloads/sinapi-cadernos-tecnicos/SINAPI-CT-TRANSPORTE-FLUVIAL-CARGA-E-DESCARGA.pdf" TargetMode="External"/><Relationship Id="rId9610" Type="http://schemas.openxmlformats.org/officeDocument/2006/relationships/hyperlink" Target="https://www.caixa.gov.br/Downloads/sinapi-cadernos-tecnicos/SINAPI-CT-TRANSPORTE-FLUVIAL-CARGA-E-DESCARGA.pdf" TargetMode="External"/><Relationship Id="rId9611" Type="http://schemas.openxmlformats.org/officeDocument/2006/relationships/hyperlink" Target="https://www.caixa.gov.br/Downloads/sinapi-cadernos-tecnicos/SINAPI-CT-TRANSPORTE-FLUVIAL-CARGA-E-DESCARGA.pdf" TargetMode="External"/><Relationship Id="rId9612" Type="http://schemas.openxmlformats.org/officeDocument/2006/relationships/hyperlink" Target="https://www.caixa.gov.br/Downloads/sinapi-cadernos-tecnicos/SINAPI-CT-TRANSPORTE-FLUVIAL-CARGA-E-DESCARGA.pdf" TargetMode="External"/><Relationship Id="rId9613" Type="http://schemas.openxmlformats.org/officeDocument/2006/relationships/hyperlink" Target="https://www.caixa.gov.br/Downloads/sinapi-cadernos-tecnicos/SINAPI-CT-TRANSPORTE-FLUVIAL-CARGA-E-DESCARGA.pdf" TargetMode="External"/><Relationship Id="rId9614" Type="http://schemas.openxmlformats.org/officeDocument/2006/relationships/hyperlink" Target="https://www.caixa.gov.br/Downloads/sinapi-cadernos-tecnicos/SINAPI-CT-TRANSPORTE-FLUVIAL-CARGA-E-DESCARGA.pdf" TargetMode="External"/><Relationship Id="rId9615" Type="http://schemas.openxmlformats.org/officeDocument/2006/relationships/hyperlink" Target="https://www.caixa.gov.br/Downloads/sinapi-cadernos-tecnicos/SINAPI-CT-TRANSPORTE-FLUVIAL-CARGA-E-DESCARGA.pdf" TargetMode="External"/><Relationship Id="rId9616" Type="http://schemas.openxmlformats.org/officeDocument/2006/relationships/hyperlink" Target="https://www.caixa.gov.br/Downloads/sinapi-cadernos-tecnicos/SINAPI-CT-TRANSPORTE-FLUVIAL-CARGA-E-DESCARGA.pdf" TargetMode="External"/><Relationship Id="rId9617" Type="http://schemas.openxmlformats.org/officeDocument/2006/relationships/hyperlink" Target="https://www.caixa.gov.br/Downloads/sinapi-cadernos-tecnicos/SINAPI-CT-TRANSPORTE-FLUVIAL-CARGA-E-DESCARGA.pdf" TargetMode="External"/><Relationship Id="rId9618" Type="http://schemas.openxmlformats.org/officeDocument/2006/relationships/hyperlink" Target="https://www.caixa.gov.br/Downloads/sinapi-cadernos-tecnicos/SINAPI-CT-TRANSPORTE-FLUVIAL-CARGA-E-DESCARGA.pdf" TargetMode="External"/><Relationship Id="rId9619" Type="http://schemas.openxmlformats.org/officeDocument/2006/relationships/hyperlink" Target="https://www.caixa.gov.br/Downloads/sinapi-cadernos-tecnicos/SINAPI-CT-TRANSPORTE-FLUVIAL-CARGA-E-DESCARGA.pdf" TargetMode="External"/><Relationship Id="rId9620" Type="http://schemas.openxmlformats.org/officeDocument/2006/relationships/hyperlink" Target="https://www.caixa.gov.br/Downloads/sinapi-cadernos-tecnicos/SINAPI-CT-TRANSPORTE-FLUVIAL-CARGA-E-DESCARGA.pdf" TargetMode="External"/><Relationship Id="rId9621" Type="http://schemas.openxmlformats.org/officeDocument/2006/relationships/hyperlink" Target="https://www.caixa.gov.br/Downloads/sinapi-cadernos-tecnicos/SINAPI-CT-TRANSPORTE-FLUVIAL-CARGA-E-DESCARGA.pdf" TargetMode="External"/><Relationship Id="rId9622" Type="http://schemas.openxmlformats.org/officeDocument/2006/relationships/hyperlink" Target="https://www.caixa.gov.br/Downloads/sinapi-cadernos-tecnicos/SINAPI-CT-TRANSPORTE-FLUVIAL-CARGA-E-DESCARGA.pdf" TargetMode="External"/><Relationship Id="rId9623" Type="http://schemas.openxmlformats.org/officeDocument/2006/relationships/hyperlink" Target="https://www.caixa.gov.br/Downloads/sinapi-cadernos-tecnicos/SINAPI-CT-TRANSPORTE-FLUVIAL-CARGA-E-DESCARGA.pdf" TargetMode="External"/><Relationship Id="rId9624" Type="http://schemas.openxmlformats.org/officeDocument/2006/relationships/hyperlink" Target="https://www.caixa.gov.br/Downloads/sinapi-cadernos-tecnicos/SINAPI-CT-TRANSPORTE-FLUVIAL-CARGA-E-DESCARGA.pdf" TargetMode="External"/><Relationship Id="rId9625" Type="http://schemas.openxmlformats.org/officeDocument/2006/relationships/hyperlink" Target="https://www.caixa.gov.br/Downloads/sinapi-cadernos-tecnicos/SINAPI-CT-TRANSPORTE-FLUVIAL-CARGA-E-DESCARGA.pdf" TargetMode="External"/><Relationship Id="rId9626" Type="http://schemas.openxmlformats.org/officeDocument/2006/relationships/hyperlink" Target="https://www.caixa.gov.br/Downloads/sinapi-cadernos-tecnicos/SINAPI-CT-TRANSPORTE-FLUVIAL-CARGA-E-DESCARGA.pdf" TargetMode="External"/><Relationship Id="rId9627" Type="http://schemas.openxmlformats.org/officeDocument/2006/relationships/hyperlink" Target="https://www.caixa.gov.br/Downloads/sinapi-cadernos-tecnicos/SINAPI-CT-TRANSPORTE-FLUVIAL-CARGA-E-DESCARGA.pdf" TargetMode="External"/><Relationship Id="rId9628" Type="http://schemas.openxmlformats.org/officeDocument/2006/relationships/hyperlink" Target="https://www.caixa.gov.br/Downloads/sinapi-cadernos-tecnicos/SINAPI-CT-TRANSPORTE-FLUVIAL-CARGA-E-DESCARGA.pdf" TargetMode="External"/><Relationship Id="rId9629" Type="http://schemas.openxmlformats.org/officeDocument/2006/relationships/hyperlink" Target="https://www.caixa.gov.br/Downloads/sinapi-cadernos-tecnicos/SINAPI-CT-TRANSPORTE-FLUVIAL-CARGA-E-DESCARGA.pdf" TargetMode="External"/><Relationship Id="rId9630" Type="http://schemas.openxmlformats.org/officeDocument/2006/relationships/hyperlink" Target="https://www.caixa.gov.br/Downloads/sinapi-cadernos-tecnicos/SINAPI-CT-TRANSPORTE-FLUVIAL-CARGA-E-DESCARGA.pdf" TargetMode="External"/><Relationship Id="rId9631" Type="http://schemas.openxmlformats.org/officeDocument/2006/relationships/hyperlink" Target="https://www.caixa.gov.br/Downloads/sinapi-cadernos-tecnicos/SINAPI-CT-TRANSPORTE-FLUVIAL-CARGA-E-DESCARGA.pdf" TargetMode="External"/><Relationship Id="rId9632" Type="http://schemas.openxmlformats.org/officeDocument/2006/relationships/hyperlink" Target="https://www.caixa.gov.br/Downloads/sinapi-cadernos-tecnicos/SINAPI-CT-TRANSPORTE-FLUVIAL-CARGA-E-DESCARGA.pdf" TargetMode="External"/><Relationship Id="rId9633" Type="http://schemas.openxmlformats.org/officeDocument/2006/relationships/hyperlink" Target="https://www.caixa.gov.br/Downloads/sinapi-cadernos-tecnicos/SINAPI-CT-TRANSPORTE-FLUVIAL-CARGA-E-DESCARGA.pdf" TargetMode="External"/><Relationship Id="rId9634" Type="http://schemas.openxmlformats.org/officeDocument/2006/relationships/hyperlink" Target="https://www.caixa.gov.br/Downloads/sinapi-cadernos-tecnicos/SINAPI-CT-TRANSPORTE-FLUVIAL-CARGA-E-DESCARGA.pdf" TargetMode="External"/><Relationship Id="rId9635" Type="http://schemas.openxmlformats.org/officeDocument/2006/relationships/hyperlink" Target="https://www.caixa.gov.br/Downloads/sinapi-cadernos-tecnicos/SINAPI-CT-TRANSPORTE-FLUVIAL-CARGA-E-DESCARGA.pdf" TargetMode="External"/><Relationship Id="rId9636" Type="http://schemas.openxmlformats.org/officeDocument/2006/relationships/hyperlink" Target="https://www.caixa.gov.br/Downloads/sinapi-cadernos-tecnicos/SINAPI-CT-TRANSPORTE-FLUVIAL-CARGA-E-DESCARGA.pdf" TargetMode="External"/><Relationship Id="rId9637" Type="http://schemas.openxmlformats.org/officeDocument/2006/relationships/hyperlink" Target="https://www.caixa.gov.br/Downloads/sinapi-cadernos-tecnicos/SINAPI-CT-TRANSPORTE-FLUVIAL-CARGA-E-DESCARGA.pdf" TargetMode="External"/><Relationship Id="rId9638" Type="http://schemas.openxmlformats.org/officeDocument/2006/relationships/hyperlink" Target="https://www.caixa.gov.br/Downloads/sinapi-cadernos-tecnicos/SINAPI-CT-TRANSPORTE-FLUVIAL-CARGA-E-DESCARGA.pdf" TargetMode="External"/><Relationship Id="rId9639" Type="http://schemas.openxmlformats.org/officeDocument/2006/relationships/hyperlink" Target="https://www.caixa.gov.br/Downloads/sinapi-cadernos-tecnicos/SINAPI-CT-TRANSPORTE-FLUVIAL-CARGA-E-DESCARGA.pdf" TargetMode="External"/><Relationship Id="rId9640" Type="http://schemas.openxmlformats.org/officeDocument/2006/relationships/hyperlink" Target="https://www.caixa.gov.br/Downloads/sinapi-cadernos-tecnicos/SINAPI-CT-TRANSPORTE-FLUVIAL-CARGA-E-DESCARGA.pdf" TargetMode="External"/><Relationship Id="rId9641" Type="http://schemas.openxmlformats.org/officeDocument/2006/relationships/hyperlink" Target="https://www.caixa.gov.br/Downloads/sinapi-cadernos-tecnicos/SINAPI-CT-TRANSPORTE-FLUVIAL-MOMENTO-DE-TRANSPORTE.pdf" TargetMode="External"/><Relationship Id="rId9642" Type="http://schemas.openxmlformats.org/officeDocument/2006/relationships/hyperlink" Target="https://www.caixa.gov.br/Downloads/sinapi-cadernos-tecnicos/SINAPI-CT-TRANSPORTE-FLUVIAL-MOMENTO-DE-TRANSPORTE.pdf" TargetMode="External"/><Relationship Id="rId9643" Type="http://schemas.openxmlformats.org/officeDocument/2006/relationships/hyperlink" Target="https://www.caixa.gov.br/Downloads/sinapi-cadernos-tecnicos/SINAPI-CT-TRANSPORTE-FLUVIAL-MOMENTO-DE-TRANSPORTE.pdf" TargetMode="External"/><Relationship Id="rId9644" Type="http://schemas.openxmlformats.org/officeDocument/2006/relationships/hyperlink" Target="https://www.caixa.gov.br/Downloads/sinapi-cadernos-tecnicos/SINAPI-CT-TRANSPORTE-FLUVIAL-MOMENTO-DE-TRANSPORTE.pdf" TargetMode="External"/><Relationship Id="rId9645" Type="http://schemas.openxmlformats.org/officeDocument/2006/relationships/hyperlink" Target="https://www.caixa.gov.br/Downloads/sinapi-cadernos-tecnicos/SINAPI-CT-TRANSPORTE-FLUVIAL-MOMENTO-DE-TRANSPORTE.pdf" TargetMode="External"/><Relationship Id="rId9646" Type="http://schemas.openxmlformats.org/officeDocument/2006/relationships/hyperlink" Target="https://www.caixa.gov.br/Downloads/sinapi-cadernos-tecnicos/SINAPI-CT-TRANSPORTE-FLUVIAL-MOMENTO-DE-TRANSPORTE.pdf" TargetMode="External"/><Relationship Id="rId9647" Type="http://schemas.openxmlformats.org/officeDocument/2006/relationships/hyperlink" Target="https://www.caixa.gov.br/Downloads/sinapi-cadernos-tecnicos/SINAPI-CT-TRANSPORTE-FLUVIAL-MOMENTO-DE-TRANSPORTE.pdf" TargetMode="External"/><Relationship Id="rId9648" Type="http://schemas.openxmlformats.org/officeDocument/2006/relationships/hyperlink" Target="https://www.caixa.gov.br/Downloads/sinapi-cadernos-tecnicos/SINAPI-CT-TRANSPORTE-FLUVIAL-MOMENTO-DE-TRANSPORTE.pdf" TargetMode="External"/><Relationship Id="rId9649" Type="http://schemas.openxmlformats.org/officeDocument/2006/relationships/hyperlink" Target="https://www.caixa.gov.br/Downloads/sinapi-cadernos-tecnicos/SINAPI-CT-TRANSPORTE-DE-MATERIAIS-DENTRO-DO-CANTEIRO-DE-OBRAS.pdf" TargetMode="External"/><Relationship Id="rId9650" Type="http://schemas.openxmlformats.org/officeDocument/2006/relationships/hyperlink" Target="https://www.caixa.gov.br/Downloads/sinapi-cadernos-tecnicos/SINAPI-CT-TRANSPORTE-DE-MATERIAIS-DENTRO-DO-CANTEIRO-DE-OBRAS.pdf" TargetMode="External"/><Relationship Id="rId9651" Type="http://schemas.openxmlformats.org/officeDocument/2006/relationships/hyperlink" Target="https://www.caixa.gov.br/Downloads/sinapi-cadernos-tecnicos/SINAPI-CT-TRANSPORTE-DE-MATERIAIS-DENTRO-DO-CANTEIRO-DE-OBRAS.pdf" TargetMode="External"/><Relationship Id="rId9652" Type="http://schemas.openxmlformats.org/officeDocument/2006/relationships/hyperlink" Target="https://www.caixa.gov.br/Downloads/sinapi-cadernos-tecnicos/SINAPI-CT-TRANSPORTE-DE-MATERIAIS-DENTRO-DO-CANTEIRO-DE-OBRAS.pdf" TargetMode="External"/><Relationship Id="rId9653" Type="http://schemas.openxmlformats.org/officeDocument/2006/relationships/hyperlink" Target="https://www.caixa.gov.br/Downloads/sinapi-cadernos-tecnicos/SINAPI-CT-TRANSPORTE-DE-MATERIAIS-DENTRO-DO-CANTEIRO-DE-OBRAS.pdf" TargetMode="External"/><Relationship Id="rId9654" Type="http://schemas.openxmlformats.org/officeDocument/2006/relationships/hyperlink" Target="https://www.caixa.gov.br/Downloads/sinapi-cadernos-tecnicos/SINAPI-CT-TRANSPORTE-DE-MATERIAIS-DENTRO-DO-CANTEIRO-DE-OBRAS.pdf" TargetMode="External"/><Relationship Id="rId9655" Type="http://schemas.openxmlformats.org/officeDocument/2006/relationships/hyperlink" Target="https://www.caixa.gov.br/Downloads/sinapi-cadernos-tecnicos/SINAPI-CT-TRANSPORTE-DE-MATERIAIS-DENTRO-DO-CANTEIRO-DE-OBRAS.pdf" TargetMode="External"/><Relationship Id="rId9656" Type="http://schemas.openxmlformats.org/officeDocument/2006/relationships/hyperlink" Target="https://www.caixa.gov.br/Downloads/sinapi-cadernos-tecnicos/SINAPI-CT-TRANSPORTE-DE-MATERIAIS-DENTRO-DO-CANTEIRO-DE-OBRAS.pdf" TargetMode="External"/><Relationship Id="rId9657" Type="http://schemas.openxmlformats.org/officeDocument/2006/relationships/hyperlink" Target="https://www.caixa.gov.br/Downloads/sinapi-cadernos-tecnicos/SINAPI-CT-TRANSPORTE-DE-MATERIAIS-DENTRO-DO-CANTEIRO-DE-OBRAS.pdf" TargetMode="External"/><Relationship Id="rId9658" Type="http://schemas.openxmlformats.org/officeDocument/2006/relationships/hyperlink" Target="https://www.caixa.gov.br/Downloads/sinapi-cadernos-tecnicos/SINAPI-CT-TRANSPORTE-DE-MATERIAIS-DENTRO-DO-CANTEIRO-DE-OBRAS.pdf" TargetMode="External"/><Relationship Id="rId9659" Type="http://schemas.openxmlformats.org/officeDocument/2006/relationships/hyperlink" Target="https://www.caixa.gov.br/Downloads/sinapi-cadernos-tecnicos/SINAPI-CT-TRANSPORTE-DE-MATERIAIS-DENTRO-DO-CANTEIRO-DE-OBRAS.pdf" TargetMode="External"/><Relationship Id="rId9660" Type="http://schemas.openxmlformats.org/officeDocument/2006/relationships/hyperlink" Target="https://www.caixa.gov.br/Downloads/sinapi-cadernos-tecnicos/SINAPI-CT-TRANSPORTE-DE-MATERIAIS-DENTRO-DO-CANTEIRO-DE-OBRAS.pdf" TargetMode="External"/><Relationship Id="rId9661" Type="http://schemas.openxmlformats.org/officeDocument/2006/relationships/hyperlink" Target="https://www.caixa.gov.br/Downloads/sinapi-cadernos-tecnicos/SINAPI-CT-TRANSPORTE-DE-MATERIAIS-DENTRO-DO-CANTEIRO-DE-OBRAS.pdf" TargetMode="External"/><Relationship Id="rId9662" Type="http://schemas.openxmlformats.org/officeDocument/2006/relationships/hyperlink" Target="https://www.caixa.gov.br/Downloads/sinapi-cadernos-tecnicos/SINAPI-CT-TRANSPORTE-DE-MATERIAIS-DENTRO-DO-CANTEIRO-DE-OBRAS.pdf" TargetMode="External"/><Relationship Id="rId9663" Type="http://schemas.openxmlformats.org/officeDocument/2006/relationships/hyperlink" Target="https://www.caixa.gov.br/Downloads/sinapi-cadernos-tecnicos/SINAPI-CT-TRANSPORTE-DE-MATERIAIS-DENTRO-DO-CANTEIRO-DE-OBRAS.pdf" TargetMode="External"/><Relationship Id="rId9664" Type="http://schemas.openxmlformats.org/officeDocument/2006/relationships/hyperlink" Target="https://www.caixa.gov.br/Downloads/sinapi-cadernos-tecnicos/SINAPI-CT-TRANSPORTE-DE-MATERIAIS-DENTRO-DO-CANTEIRO-DE-OBRAS.pdf" TargetMode="External"/><Relationship Id="rId9665" Type="http://schemas.openxmlformats.org/officeDocument/2006/relationships/hyperlink" Target="https://www.caixa.gov.br/Downloads/sinapi-cadernos-tecnicos/SINAPI-CT-TRANSPORTE-DE-MATERIAIS-DENTRO-DO-CANTEIRO-DE-OBRAS.pdf" TargetMode="External"/><Relationship Id="rId9666" Type="http://schemas.openxmlformats.org/officeDocument/2006/relationships/hyperlink" Target="https://www.caixa.gov.br/Downloads/sinapi-cadernos-tecnicos/SINAPI-CT-TRANSPORTE-DE-MATERIAIS-DENTRO-DO-CANTEIRO-DE-OBRAS.pdf" TargetMode="External"/><Relationship Id="rId9667" Type="http://schemas.openxmlformats.org/officeDocument/2006/relationships/hyperlink" Target="https://www.caixa.gov.br/Downloads/sinapi-cadernos-tecnicos/SINAPI-CT-TRANSPORTE-DE-MATERIAIS-DENTRO-DO-CANTEIRO-DE-OBRAS.pdf" TargetMode="External"/><Relationship Id="rId9668" Type="http://schemas.openxmlformats.org/officeDocument/2006/relationships/hyperlink" Target="https://www.caixa.gov.br/Downloads/sinapi-cadernos-tecnicos/SINAPI-CT-TRANSPORTE-DE-MATERIAIS-DENTRO-DO-CANTEIRO-DE-OBRAS.pdf" TargetMode="External"/><Relationship Id="rId9669" Type="http://schemas.openxmlformats.org/officeDocument/2006/relationships/hyperlink" Target="https://www.caixa.gov.br/Downloads/sinapi-cadernos-tecnicos/SINAPI-CT-TRANSPORTE-DE-MATERIAIS-DENTRO-DO-CANTEIRO-DE-OBRAS.pdf" TargetMode="External"/><Relationship Id="rId9670" Type="http://schemas.openxmlformats.org/officeDocument/2006/relationships/hyperlink" Target="https://www.caixa.gov.br/Downloads/sinapi-cadernos-tecnicos/SINAPI-CT-TRANSPORTE-DE-MATERIAIS-DENTRO-DO-CANTEIRO-DE-OBRAS.pdf" TargetMode="External"/><Relationship Id="rId9671" Type="http://schemas.openxmlformats.org/officeDocument/2006/relationships/hyperlink" Target="https://www.caixa.gov.br/Downloads/sinapi-cadernos-tecnicos/SINAPI-CT-TRANSPORTE-DE-MATERIAIS-DENTRO-DO-CANTEIRO-DE-OBRAS.pdf" TargetMode="External"/><Relationship Id="rId9672" Type="http://schemas.openxmlformats.org/officeDocument/2006/relationships/hyperlink" Target="https://www.caixa.gov.br/Downloads/sinapi-cadernos-tecnicos/SINAPI-CT-TRANSPORTE-DE-MATERIAIS-DENTRO-DO-CANTEIRO-DE-OBRAS.pdf" TargetMode="External"/><Relationship Id="rId9673" Type="http://schemas.openxmlformats.org/officeDocument/2006/relationships/hyperlink" Target="https://www.caixa.gov.br/Downloads/sinapi-cadernos-tecnicos/SINAPI-CT-TRANSPORTE-DE-MATERIAIS-DENTRO-DO-CANTEIRO-DE-OBRAS.pdf" TargetMode="External"/><Relationship Id="rId9674" Type="http://schemas.openxmlformats.org/officeDocument/2006/relationships/hyperlink" Target="https://www.caixa.gov.br/Downloads/sinapi-cadernos-tecnicos/SINAPI-CT-TRANSPORTE-DE-MATERIAIS-DENTRO-DO-CANTEIRO-DE-OBRAS.pdf" TargetMode="External"/><Relationship Id="rId9675" Type="http://schemas.openxmlformats.org/officeDocument/2006/relationships/hyperlink" Target="https://www.caixa.gov.br/Downloads/sinapi-cadernos-tecnicos/SINAPI-CT-TRANSPORTE-DE-MATERIAIS-DENTRO-DO-CANTEIRO-DE-OBRAS.pdf" TargetMode="External"/><Relationship Id="rId9676" Type="http://schemas.openxmlformats.org/officeDocument/2006/relationships/hyperlink" Target="https://www.caixa.gov.br/Downloads/sinapi-cadernos-tecnicos/SINAPI-CT-TRANSPORTE-DE-MATERIAIS-DENTRO-DO-CANTEIRO-DE-OBRAS.pdf" TargetMode="External"/><Relationship Id="rId9677" Type="http://schemas.openxmlformats.org/officeDocument/2006/relationships/hyperlink" Target="https://www.caixa.gov.br/Downloads/sinapi-cadernos-tecnicos/SINAPI-CT-TRANSPORTE-DE-MATERIAIS-DENTRO-DO-CANTEIRO-DE-OBRAS.pdf" TargetMode="External"/><Relationship Id="rId9678" Type="http://schemas.openxmlformats.org/officeDocument/2006/relationships/hyperlink" Target="https://www.caixa.gov.br/Downloads/sinapi-cadernos-tecnicos/SINAPI-CT-TRANSPORTE-DE-MATERIAIS-DENTRO-DO-CANTEIRO-DE-OBRAS.pdf" TargetMode="External"/><Relationship Id="rId9679" Type="http://schemas.openxmlformats.org/officeDocument/2006/relationships/hyperlink" Target="https://www.caixa.gov.br/Downloads/sinapi-cadernos-tecnicos/SINAPI-CT-TRANSPORTE-DE-MATERIAIS-DENTRO-DO-CANTEIRO-DE-OBRAS.pdf" TargetMode="External"/><Relationship Id="rId9680" Type="http://schemas.openxmlformats.org/officeDocument/2006/relationships/hyperlink" Target="https://www.caixa.gov.br/Downloads/sinapi-cadernos-tecnicos/SINAPI-CT-TRANSPORTE-DE-MATERIAIS-DENTRO-DO-CANTEIRO-DE-OBRAS.pdf" TargetMode="External"/><Relationship Id="rId9681" Type="http://schemas.openxmlformats.org/officeDocument/2006/relationships/hyperlink" Target="https://www.caixa.gov.br/Downloads/sinapi-cadernos-tecnicos/SINAPI-CT-TRANSPORTE-DE-MATERIAIS-DENTRO-DO-CANTEIRO-DE-OBRAS.pdf" TargetMode="External"/><Relationship Id="rId9682" Type="http://schemas.openxmlformats.org/officeDocument/2006/relationships/hyperlink" Target="https://www.caixa.gov.br/Downloads/sinapi-cadernos-tecnicos/SINAPI-CT-TRANSPORTE-DE-MATERIAIS-DENTRO-DO-CANTEIRO-DE-OBRAS.pdf" TargetMode="External"/><Relationship Id="rId9683" Type="http://schemas.openxmlformats.org/officeDocument/2006/relationships/hyperlink" Target="https://www.caixa.gov.br/Downloads/sinapi-cadernos-tecnicos/SINAPI-CT-TRANSPORTE-DE-MATERIAIS-DENTRO-DO-CANTEIRO-DE-OBRAS.pdf" TargetMode="External"/><Relationship Id="rId9684" Type="http://schemas.openxmlformats.org/officeDocument/2006/relationships/hyperlink" Target="https://www.caixa.gov.br/Downloads/sinapi-cadernos-tecnicos/SINAPI-CT-TRANSPORTE-DE-MATERIAIS-DENTRO-DO-CANTEIRO-DE-OBRAS.pdf" TargetMode="External"/><Relationship Id="rId9685" Type="http://schemas.openxmlformats.org/officeDocument/2006/relationships/hyperlink" Target="https://www.caixa.gov.br/Downloads/sinapi-cadernos-tecnicos/SINAPI-CT-TRANSPORTE-DE-MATERIAIS-DENTRO-DO-CANTEIRO-DE-OBRAS.pdf" TargetMode="External"/><Relationship Id="rId9686" Type="http://schemas.openxmlformats.org/officeDocument/2006/relationships/hyperlink" Target="https://www.caixa.gov.br/Downloads/sinapi-cadernos-tecnicos/SINAPI-CT-TRANSPORTE-DE-MATERIAIS-DENTRO-DO-CANTEIRO-DE-OBRAS.pdf" TargetMode="External"/><Relationship Id="rId9687" Type="http://schemas.openxmlformats.org/officeDocument/2006/relationships/hyperlink" Target="https://www.caixa.gov.br/Downloads/sinapi-cadernos-tecnicos/SINAPI-CT-TRANSPORTE-DE-MATERIAIS-DENTRO-DO-CANTEIRO-DE-OBRAS.pdf" TargetMode="External"/><Relationship Id="rId9688" Type="http://schemas.openxmlformats.org/officeDocument/2006/relationships/hyperlink" Target="https://www.caixa.gov.br/Downloads/sinapi-cadernos-tecnicos/SINAPI-CT-TRANSPORTE-DE-MATERIAIS-DENTRO-DO-CANTEIRO-DE-OBRAS.pdf" TargetMode="External"/><Relationship Id="rId9689" Type="http://schemas.openxmlformats.org/officeDocument/2006/relationships/hyperlink" Target="https://www.caixa.gov.br/Downloads/sinapi-cadernos-tecnicos/SINAPI-CT-TRANSPORTE-DE-MATERIAIS-DENTRO-DO-CANTEIRO-DE-OBRAS.pdf" TargetMode="External"/><Relationship Id="rId9690" Type="http://schemas.openxmlformats.org/officeDocument/2006/relationships/hyperlink" Target="https://www.caixa.gov.br/Downloads/sinapi-cadernos-tecnicos/SINAPI-CT-TRANSPORTE-DE-MATERIAIS-DENTRO-DO-CANTEIRO-DE-OBRAS.pdf" TargetMode="External"/><Relationship Id="rId9691" Type="http://schemas.openxmlformats.org/officeDocument/2006/relationships/hyperlink" Target="https://www.caixa.gov.br/Downloads/sinapi-cadernos-tecnicos/SINAPI-CT-TRANSPORTE-DE-MATERIAIS-DENTRO-DO-CANTEIRO-DE-OBRAS.pdf" TargetMode="External"/><Relationship Id="rId9692" Type="http://schemas.openxmlformats.org/officeDocument/2006/relationships/hyperlink" Target="https://www.caixa.gov.br/Downloads/sinapi-cadernos-tecnicos/SINAPI-CT-TRANSPORTE-DE-MATERIAIS-DENTRO-DO-CANTEIRO-DE-OBRAS.pdf" TargetMode="External"/><Relationship Id="rId9693" Type="http://schemas.openxmlformats.org/officeDocument/2006/relationships/hyperlink" Target="https://www.caixa.gov.br/Downloads/sinapi-cadernos-tecnicos/SINAPI-CT-TRANSPORTE-DE-MATERIAIS-DENTRO-DO-CANTEIRO-DE-OBRAS.pdf" TargetMode="External"/><Relationship Id="rId9694" Type="http://schemas.openxmlformats.org/officeDocument/2006/relationships/hyperlink" Target="https://www.caixa.gov.br/Downloads/sinapi-cadernos-tecnicos/SINAPI-CT-TRANSPORTE-DE-MATERIAIS-DENTRO-DO-CANTEIRO-DE-OBRAS.pdf" TargetMode="External"/><Relationship Id="rId9695" Type="http://schemas.openxmlformats.org/officeDocument/2006/relationships/hyperlink" Target="https://www.caixa.gov.br/Downloads/sinapi-cadernos-tecnicos/SINAPI-CT-TRANSPORTE-DE-MATERIAIS-DENTRO-DO-CANTEIRO-DE-OBRAS.pdf" TargetMode="External"/><Relationship Id="rId9696" Type="http://schemas.openxmlformats.org/officeDocument/2006/relationships/hyperlink" Target="https://www.caixa.gov.br/Downloads/sinapi-cadernos-tecnicos/SINAPI-CT-TRANSPORTE-DE-MATERIAIS-DENTRO-DO-CANTEIRO-DE-OBRAS.pdf" TargetMode="External"/><Relationship Id="rId9697" Type="http://schemas.openxmlformats.org/officeDocument/2006/relationships/hyperlink" Target="https://www.caixa.gov.br/Downloads/sinapi-cadernos-tecnicos/SINAPI-CT-TRANSPORTE-DE-MATERIAIS-DENTRO-DO-CANTEIRO-DE-OBRAS.pdf" TargetMode="External"/><Relationship Id="rId9698" Type="http://schemas.openxmlformats.org/officeDocument/2006/relationships/hyperlink" Target="https://www.caixa.gov.br/Downloads/sinapi-cadernos-tecnicos/SINAPI-CT-TRANSPORTE-DE-MATERIAIS-DENTRO-DO-CANTEIRO-DE-OBRAS.pdf" TargetMode="External"/><Relationship Id="rId9699" Type="http://schemas.openxmlformats.org/officeDocument/2006/relationships/hyperlink" Target="https://www.caixa.gov.br/Downloads/sinapi-cadernos-tecnicos/SINAPI-CT-TRANSPORTE-DE-MATERIAIS-DENTRO-DO-CANTEIRO-DE-OBRAS.pdf" TargetMode="External"/><Relationship Id="rId9700" Type="http://schemas.openxmlformats.org/officeDocument/2006/relationships/hyperlink" Target="https://www.caixa.gov.br/Downloads/sinapi-cadernos-tecnicos/SINAPI-CT-TRANSPORTE-DE-MATERIAIS-DENTRO-DO-CANTEIRO-DE-OBRAS.pdf" TargetMode="External"/><Relationship Id="rId9701" Type="http://schemas.openxmlformats.org/officeDocument/2006/relationships/hyperlink" Target="https://www.caixa.gov.br/Downloads/sinapi-cadernos-tecnicos/SINAPI-CT-TRANSPORTE-DE-MATERIAIS-DENTRO-DO-CANTEIRO-DE-OBRAS.pdf" TargetMode="External"/><Relationship Id="rId9702" Type="http://schemas.openxmlformats.org/officeDocument/2006/relationships/hyperlink" Target="https://www.caixa.gov.br/Downloads/sinapi-cadernos-tecnicos/SINAPI-CT-TRANSPORTE-DE-MATERIAIS-DENTRO-DO-CANTEIRO-DE-OBRAS.pdf" TargetMode="External"/><Relationship Id="rId9703" Type="http://schemas.openxmlformats.org/officeDocument/2006/relationships/hyperlink" Target="https://www.caixa.gov.br/Downloads/sinapi-cadernos-tecnicos/SINAPI-CT-TRANSPORTE-DE-MATERIAIS-DENTRO-DO-CANTEIRO-DE-OBRAS.pdf" TargetMode="External"/><Relationship Id="rId9704" Type="http://schemas.openxmlformats.org/officeDocument/2006/relationships/hyperlink" Target="https://www.caixa.gov.br/Downloads/sinapi-cadernos-tecnicos/SINAPI-CT-TRANSPORTE-DE-MATERIAIS-DENTRO-DO-CANTEIRO-DE-OBRAS.pdf" TargetMode="External"/><Relationship Id="rId9705" Type="http://schemas.openxmlformats.org/officeDocument/2006/relationships/hyperlink" Target="https://www.caixa.gov.br/Downloads/sinapi-cadernos-tecnicos/SINAPI-CT-TRANSPORTE-DE-MATERIAIS-DENTRO-DO-CANTEIRO-DE-OBRAS.pdf" TargetMode="External"/><Relationship Id="rId9706" Type="http://schemas.openxmlformats.org/officeDocument/2006/relationships/hyperlink" Target="https://www.caixa.gov.br/Downloads/sinapi-cadernos-tecnicos/SINAPI-CT-TRANSPORTE-DE-MATERIAIS-DENTRO-DO-CANTEIRO-DE-OBRAS.pdf" TargetMode="External"/><Relationship Id="rId9707" Type="http://schemas.openxmlformats.org/officeDocument/2006/relationships/hyperlink" Target="https://www.caixa.gov.br/Downloads/sinapi-cadernos-tecnicos/SINAPI-CT-TRANSPORTE-DE-MATERIAIS-DENTRO-DO-CANTEIRO-DE-OBRAS.pdf" TargetMode="External"/><Relationship Id="rId9708" Type="http://schemas.openxmlformats.org/officeDocument/2006/relationships/hyperlink" Target="https://www.caixa.gov.br/Downloads/sinapi-cadernos-tecnicos/SINAPI-CT-TRANSPORTE-DE-MATERIAIS-DENTRO-DO-CANTEIRO-DE-OBRAS.pdf" TargetMode="External"/><Relationship Id="rId9709" Type="http://schemas.openxmlformats.org/officeDocument/2006/relationships/hyperlink" Target="https://www.caixa.gov.br/Downloads/sinapi-cadernos-tecnicos/SINAPI-CT-TRANSPORTE-DE-MATERIAIS-DENTRO-DO-CANTEIRO-DE-OBRAS.pdf" TargetMode="External"/><Relationship Id="rId9710" Type="http://schemas.openxmlformats.org/officeDocument/2006/relationships/hyperlink" Target="https://www.caixa.gov.br/Downloads/sinapi-cadernos-tecnicos/SINAPI-CT-TRANSPORTE-DE-MATERIAIS-DENTRO-DO-CANTEIRO-DE-OBRAS.pdf" TargetMode="External"/><Relationship Id="rId9711" Type="http://schemas.openxmlformats.org/officeDocument/2006/relationships/hyperlink" Target="https://www.caixa.gov.br/Downloads/sinapi-cadernos-tecnicos/SINAPI-CT-TRANSPORTE-DE-MATERIAIS-DENTRO-DO-CANTEIRO-DE-OBRAS.pdf" TargetMode="External"/><Relationship Id="rId9712" Type="http://schemas.openxmlformats.org/officeDocument/2006/relationships/hyperlink" Target="https://www.caixa.gov.br/Downloads/sinapi-cadernos-tecnicos/SINAPI-CT-TRANSPORTE-DE-MATERIAIS-DENTRO-DO-CANTEIRO-DE-OBRAS.pdf" TargetMode="External"/><Relationship Id="rId9713" Type="http://schemas.openxmlformats.org/officeDocument/2006/relationships/hyperlink" Target="https://www.caixa.gov.br/Downloads/sinapi-cadernos-tecnicos/SINAPI-CT-TRANSPORTE-DE-MATERIAIS-DENTRO-DO-CANTEIRO-DE-OBRAS.pdf" TargetMode="External"/><Relationship Id="rId9714" Type="http://schemas.openxmlformats.org/officeDocument/2006/relationships/hyperlink" Target="https://www.caixa.gov.br/Downloads/sinapi-cadernos-tecnicos/SINAPI-CT-TRANSPORTE-DE-MATERIAIS-DENTRO-DO-CANTEIRO-DE-OBRAS.pdf" TargetMode="External"/><Relationship Id="rId9715" Type="http://schemas.openxmlformats.org/officeDocument/2006/relationships/hyperlink" Target="https://www.caixa.gov.br/Downloads/sinapi-cadernos-tecnicos/SINAPI-CT-TRANSPORTE-DE-MATERIAIS-DENTRO-DO-CANTEIRO-DE-OBRAS.pdf" TargetMode="External"/><Relationship Id="rId9716" Type="http://schemas.openxmlformats.org/officeDocument/2006/relationships/hyperlink" Target="https://www.caixa.gov.br/Downloads/sinapi-cadernos-tecnicos/SINAPI-CT-TRANSPORTE-DE-MATERIAIS-DENTRO-DO-CANTEIRO-DE-OBRAS.pdf" TargetMode="External"/><Relationship Id="rId9717" Type="http://schemas.openxmlformats.org/officeDocument/2006/relationships/hyperlink" Target="https://www.caixa.gov.br/Downloads/sinapi-cadernos-tecnicos/SINAPI-CT-TRANSPORTE-DE-MATERIAIS-DENTRO-DO-CANTEIRO-DE-OBRAS.pdf" TargetMode="External"/><Relationship Id="rId9718" Type="http://schemas.openxmlformats.org/officeDocument/2006/relationships/hyperlink" Target="https://www.caixa.gov.br/Downloads/sinapi-cadernos-tecnicos/SINAPI-CT-TRANSPORTE-DE-MATERIAIS-DENTRO-DO-CANTEIRO-DE-OBRAS.pdf" TargetMode="External"/><Relationship Id="rId9719" Type="http://schemas.openxmlformats.org/officeDocument/2006/relationships/hyperlink" Target="https://www.caixa.gov.br/Downloads/sinapi-cadernos-tecnicos/SINAPI-CT-TRANSPORTE-DE-MATERIAIS-DENTRO-DO-CANTEIRO-DE-OBRAS.pdf" TargetMode="External"/><Relationship Id="rId9720" Type="http://schemas.openxmlformats.org/officeDocument/2006/relationships/hyperlink" Target="https://www.caixa.gov.br/Downloads/sinapi-cadernos-tecnicos/SINAPI-CT-TRANSPORTE-DE-MATERIAIS-DENTRO-DO-CANTEIRO-DE-OBRAS.pdf" TargetMode="External"/><Relationship Id="rId9721" Type="http://schemas.openxmlformats.org/officeDocument/2006/relationships/hyperlink" Target="https://www.caixa.gov.br/Downloads/sinapi-cadernos-tecnicos/SINAPI-CT-TRANSPORTE-DE-MATERIAIS-DENTRO-DO-CANTEIRO-DE-OBRAS.pdf" TargetMode="External"/><Relationship Id="rId9722" Type="http://schemas.openxmlformats.org/officeDocument/2006/relationships/hyperlink" Target="https://www.caixa.gov.br/Downloads/sinapi-cadernos-tecnicos/SINAPI-CT-TRANSPORTE-DE-MATERIAIS-DENTRO-DO-CANTEIRO-DE-OBRAS.pdf" TargetMode="External"/><Relationship Id="rId9723" Type="http://schemas.openxmlformats.org/officeDocument/2006/relationships/hyperlink" Target="https://www.caixa.gov.br/Downloads/sinapi-cadernos-tecnicos/SINAPI-CT-TRANSPORTE-DE-MATERIAIS-DENTRO-DO-CANTEIRO-DE-OBRAS.pdf" TargetMode="External"/><Relationship Id="rId9724" Type="http://schemas.openxmlformats.org/officeDocument/2006/relationships/hyperlink" Target="https://www.caixa.gov.br/Downloads/sinapi-cadernos-tecnicos/SINAPI-CT-TRANSPORTE-DE-MATERIAIS-DENTRO-DO-CANTEIRO-DE-OBRAS.pdf" TargetMode="External"/><Relationship Id="rId9725" Type="http://schemas.openxmlformats.org/officeDocument/2006/relationships/hyperlink" Target="https://www.caixa.gov.br/Downloads/sinapi-cadernos-tecnicos/SINAPI-CT-TRANSPORTE-DE-MATERIAIS-DENTRO-DO-CANTEIRO-DE-OBRAS.pdf" TargetMode="External"/><Relationship Id="rId9726" Type="http://schemas.openxmlformats.org/officeDocument/2006/relationships/hyperlink" Target="https://www.caixa.gov.br/Downloads/sinapi-cadernos-tecnicos/SINAPI-CT-TRANSPORTE-DE-MATERIAIS-DENTRO-DO-CANTEIRO-DE-OBRAS.pdf" TargetMode="External"/><Relationship Id="rId9727" Type="http://schemas.openxmlformats.org/officeDocument/2006/relationships/hyperlink" Target="https://www.caixa.gov.br/Downloads/sinapi-cadernos-tecnicos/SINAPI-CT-TRANSPORTE-DE-MATERIAIS-DENTRO-DO-CANTEIRO-DE-OBRAS.pdf" TargetMode="External"/><Relationship Id="rId9728" Type="http://schemas.openxmlformats.org/officeDocument/2006/relationships/hyperlink" Target="https://www.caixa.gov.br/Downloads/sinapi-cadernos-tecnicos/SINAPI-CT-TRANSPORTE-DE-MATERIAIS-DENTRO-DO-CANTEIRO-DE-OBRAS.pdf" TargetMode="External"/><Relationship Id="rId9729" Type="http://schemas.openxmlformats.org/officeDocument/2006/relationships/hyperlink" Target="https://www.caixa.gov.br/Downloads/sinapi-cadernos-tecnicos/SINAPI-CT-TRANSPORTE-DE-MATERIAIS-DENTRO-DO-CANTEIRO-DE-OBRAS.pdf" TargetMode="External"/><Relationship Id="rId9730" Type="http://schemas.openxmlformats.org/officeDocument/2006/relationships/hyperlink" Target="https://www.caixa.gov.br/Downloads/sinapi-cadernos-tecnicos/SINAPI-CT-TRANSPORTE-DE-MATERIAIS-DENTRO-DO-CANTEIRO-DE-OBRAS.pdf" TargetMode="External"/><Relationship Id="rId9731" Type="http://schemas.openxmlformats.org/officeDocument/2006/relationships/hyperlink" Target="https://www.caixa.gov.br/Downloads/sinapi-cadernos-tecnicos/SINAPI-CT-TRANSPORTE-DE-MATERIAIS-DENTRO-DO-CANTEIRO-DE-OBRAS.pdf" TargetMode="External"/><Relationship Id="rId9732" Type="http://schemas.openxmlformats.org/officeDocument/2006/relationships/hyperlink" Target="https://www.caixa.gov.br/Downloads/sinapi-cadernos-tecnicos/SINAPI-CT-TRANSPORTE-DE-MATERIAIS-DENTRO-DO-CANTEIRO-DE-OBRAS.pdf" TargetMode="External"/><Relationship Id="rId9733" Type="http://schemas.openxmlformats.org/officeDocument/2006/relationships/hyperlink" Target="https://www.caixa.gov.br/Downloads/sinapi-cadernos-tecnicos/SINAPI-CT-TRANSPORTE-DE-MATERIAIS-DENTRO-DO-CANTEIRO-DE-OBRAS.pdf" TargetMode="External"/><Relationship Id="rId9734" Type="http://schemas.openxmlformats.org/officeDocument/2006/relationships/hyperlink" Target="https://www.caixa.gov.br/Downloads/sinapi-cadernos-tecnicos/SINAPI-CT-TRANSPORTE-DE-MATERIAIS-DENTRO-DO-CANTEIRO-DE-OBRAS.pdf" TargetMode="External"/><Relationship Id="rId9735" Type="http://schemas.openxmlformats.org/officeDocument/2006/relationships/hyperlink" Target="https://www.caixa.gov.br/Downloads/sinapi-cadernos-tecnicos/SINAPI-CT-TRANSPORTE-DE-MATERIAIS-DENTRO-DO-CANTEIRO-DE-OBRAS.pdf" TargetMode="External"/><Relationship Id="rId9736" Type="http://schemas.openxmlformats.org/officeDocument/2006/relationships/hyperlink" Target="https://www.caixa.gov.br/Downloads/sinapi-cadernos-tecnicos/SINAPI-CT-TRANSPORTE-DE-MATERIAIS-DENTRO-DO-CANTEIRO-DE-OBRAS.pdf" TargetMode="External"/><Relationship Id="rId9737" Type="http://schemas.openxmlformats.org/officeDocument/2006/relationships/hyperlink" Target="https://www.caixa.gov.br/Downloads/sinapi-cadernos-tecnicos/SINAPI-CT-TRANSPORTE-DE-MATERIAIS-DENTRO-DO-CANTEIRO-DE-OBRAS.pdf" TargetMode="External"/><Relationship Id="rId9738" Type="http://schemas.openxmlformats.org/officeDocument/2006/relationships/hyperlink" Target="https://www.caixa.gov.br/Downloads/sinapi-cadernos-tecnicos/SINAPI-CT-TRANSPORTE-DE-MATERIAIS-DENTRO-DO-CANTEIRO-DE-OBRAS.pdf" TargetMode="External"/><Relationship Id="rId9739" Type="http://schemas.openxmlformats.org/officeDocument/2006/relationships/hyperlink" Target="https://www.caixa.gov.br/Downloads/sinapi-cadernos-tecnicos/SINAPI-CT-TRANSPORTE-DE-MATERIAIS-DENTRO-DO-CANTEIRO-DE-OBRAS.pdf" TargetMode="External"/><Relationship Id="rId9740" Type="http://schemas.openxmlformats.org/officeDocument/2006/relationships/hyperlink" Target="https://www.caixa.gov.br/Downloads/sinapi-cadernos-tecnicos/SINAPI-CT-TRANSPORTE-DE-MATERIAIS-DENTRO-DO-CANTEIRO-DE-OBRAS.pdf" TargetMode="External"/><Relationship Id="rId9741" Type="http://schemas.openxmlformats.org/officeDocument/2006/relationships/hyperlink" Target="https://www.caixa.gov.br/Downloads/sinapi-cadernos-tecnicos/SINAPI-CT-TRANSPORTE-DE-MATERIAIS-DENTRO-DO-CANTEIRO-DE-OBRAS.pdf" TargetMode="External"/><Relationship Id="rId9742" Type="http://schemas.openxmlformats.org/officeDocument/2006/relationships/hyperlink" Target="https://www.caixa.gov.br/Downloads/sinapi-cadernos-tecnicos/SINAPI-CT-TRANSPORTE-DE-MATERIAIS-DENTRO-DO-CANTEIRO-DE-OBRAS.pdf" TargetMode="External"/><Relationship Id="rId9743" Type="http://schemas.openxmlformats.org/officeDocument/2006/relationships/hyperlink" Target="https://www.caixa.gov.br/Downloads/sinapi-cadernos-tecnicos/SINAPI-CT-TRANSPORTE-DE-MATERIAIS-DENTRO-DO-CANTEIRO-DE-OBRAS.pdf" TargetMode="External"/><Relationship Id="rId9744" Type="http://schemas.openxmlformats.org/officeDocument/2006/relationships/hyperlink" Target="https://www.caixa.gov.br/Downloads/sinapi-cadernos-tecnicos/SINAPI-CT-TRANSPORTE-DE-MATERIAIS-DENTRO-DO-CANTEIRO-DE-OBRAS.pdf" TargetMode="External"/><Relationship Id="rId9745" Type="http://schemas.openxmlformats.org/officeDocument/2006/relationships/hyperlink" Target="https://www.caixa.gov.br/Downloads/sinapi-cadernos-tecnicos/SINAPI-CT-TRANSPORTE-DE-MATERIAIS-DENTRO-DO-CANTEIRO-DE-OBRAS.pdf" TargetMode="External"/><Relationship Id="rId9746" Type="http://schemas.openxmlformats.org/officeDocument/2006/relationships/hyperlink" Target="https://www.caixa.gov.br/Downloads/sinapi-cadernos-tecnicos/SINAPI-CT-TRANSPORTE-CARGA-E-DESCARGA-DE-MATERIAIS.pdf" TargetMode="External"/><Relationship Id="rId9747" Type="http://schemas.openxmlformats.org/officeDocument/2006/relationships/hyperlink" Target="https://www.caixa.gov.br/Downloads/sinapi-cadernos-tecnicos/SINAPI-CT-TRANSPORTE-CARGA-E-DESCARGA-DE-MATERIAIS.pdf" TargetMode="External"/><Relationship Id="rId9748" Type="http://schemas.openxmlformats.org/officeDocument/2006/relationships/hyperlink" Target="https://www.caixa.gov.br/Downloads/sinapi-cadernos-tecnicos/SINAPI-CT-TRANSPORTE-CARGA-E-DESCARGA-DE-MATERIAIS.pdf" TargetMode="External"/><Relationship Id="rId9749" Type="http://schemas.openxmlformats.org/officeDocument/2006/relationships/hyperlink" Target="https://www.caixa.gov.br/Downloads/sinapi-cadernos-tecnicos/SINAPI-CT-TRANSPORTE-CARGA-E-DESCARGA-DE-MATERIAIS.pdf" TargetMode="External"/><Relationship Id="rId9750" Type="http://schemas.openxmlformats.org/officeDocument/2006/relationships/hyperlink" Target="https://www.caixa.gov.br/Downloads/sinapi-cadernos-tecnicos/SINAPI-CT-TRANSPORTE-CARGA-E-DESCARGA-DE-MATERIAIS.pdf" TargetMode="External"/><Relationship Id="rId9751" Type="http://schemas.openxmlformats.org/officeDocument/2006/relationships/hyperlink" Target="https://www.caixa.gov.br/Downloads/sinapi-cadernos-tecnicos/SINAPI-CT-TRANSPORTE-CARGA-E-DESCARGA-DE-MATERIAIS.pdf" TargetMode="External"/><Relationship Id="rId9752" Type="http://schemas.openxmlformats.org/officeDocument/2006/relationships/hyperlink" Target="https://www.caixa.gov.br/Downloads/sinapi-cadernos-tecnicos/SINAPI-CT-TRANSPORTE-CARGA-E-DESCARGA-DE-MATERIAIS.pdf" TargetMode="External"/><Relationship Id="rId9753" Type="http://schemas.openxmlformats.org/officeDocument/2006/relationships/hyperlink" Target="https://www.caixa.gov.br/Downloads/sinapi-cadernos-tecnicos/SINAPI-CT-TRANSPORTE-CARGA-E-DESCARGA-DE-MATERIAIS.pdf" TargetMode="External"/><Relationship Id="rId9754" Type="http://schemas.openxmlformats.org/officeDocument/2006/relationships/hyperlink" Target="https://www.caixa.gov.br/Downloads/sinapi-cadernos-tecnicos/SINAPI-CT-TRANSPORTE-CARGA-E-DESCARGA-DE-MATERIAIS.pdf" TargetMode="External"/><Relationship Id="rId9755" Type="http://schemas.openxmlformats.org/officeDocument/2006/relationships/hyperlink" Target="https://www.caixa.gov.br/Downloads/sinapi-cadernos-tecnicos/SINAPI-CT-TRANSPORTE-CARGA-E-DESCARGA-DE-MATERIAIS.pdf" TargetMode="External"/><Relationship Id="rId9756" Type="http://schemas.openxmlformats.org/officeDocument/2006/relationships/hyperlink" Target="https://www.caixa.gov.br/Downloads/sinapi-cadernos-tecnicos/SINAPI-CT-TRANSPORTE-CARGA-E-DESCARGA-DE-MATERIAIS.pdf" TargetMode="External"/><Relationship Id="rId9757" Type="http://schemas.openxmlformats.org/officeDocument/2006/relationships/hyperlink" Target="https://www.caixa.gov.br/Downloads/sinapi-cadernos-tecnicos/SINAPI-CT-TRANSPORTE-CARGA-E-DESCARGA-DE-MATERIAIS.pdf" TargetMode="External"/><Relationship Id="rId9758" Type="http://schemas.openxmlformats.org/officeDocument/2006/relationships/hyperlink" Target="https://www.caixa.gov.br/Downloads/sinapi-cadernos-tecnicos/SINAPI-CT-TRANSPORTE-CARGA-E-DESCARGA-DE-MATERIAIS.pdf" TargetMode="External"/><Relationship Id="rId9759" Type="http://schemas.openxmlformats.org/officeDocument/2006/relationships/hyperlink" Target="https://www.caixa.gov.br/Downloads/sinapi-cadernos-tecnicos/SINAPI-CT-TRANSPORTE-CARGA-E-DESCARGA-DE-MATERIAIS.pdf" TargetMode="External"/><Relationship Id="rId9760" Type="http://schemas.openxmlformats.org/officeDocument/2006/relationships/hyperlink" Target="https://www.caixa.gov.br/Downloads/sinapi-cadernos-tecnicos/SINAPI-CT-TRANSPORTE-CARGA-E-DESCARGA-DE-MATERIAIS.pdf" TargetMode="External"/><Relationship Id="rId9761" Type="http://schemas.openxmlformats.org/officeDocument/2006/relationships/hyperlink" Target="https://www.caixa.gov.br/Downloads/sinapi-cadernos-tecnicos/SINAPI-CT-TRANSPORTE-CARGA-E-DESCARGA-DE-MATERIAIS.pdf" TargetMode="External"/><Relationship Id="rId9762" Type="http://schemas.openxmlformats.org/officeDocument/2006/relationships/hyperlink" Target="https://www.caixa.gov.br/Downloads/sinapi-cadernos-tecnicos/SINAPI-CT-TRANSPORTE-CARGA-E-DESCARGA-DE-MATERIAIS.pdf" TargetMode="External"/><Relationship Id="rId9763" Type="http://schemas.openxmlformats.org/officeDocument/2006/relationships/hyperlink" Target="https://www.caixa.gov.br/Downloads/sinapi-cadernos-tecnicos/SINAPI-CT-TRANSPORTE-CARGA-E-DESCARGA-DE-MATERIAIS.pdf" TargetMode="External"/><Relationship Id="rId9764" Type="http://schemas.openxmlformats.org/officeDocument/2006/relationships/hyperlink" Target="https://www.caixa.gov.br/Downloads/sinapi-cadernos-tecnicos/SINAPI-CT-TRANSPORTE-CARGA-E-DESCARGA-DE-MATERIAIS.pdf" TargetMode="External"/><Relationship Id="rId9765" Type="http://schemas.openxmlformats.org/officeDocument/2006/relationships/hyperlink" Target="https://www.caixa.gov.br/Downloads/sinapi-cadernos-tecnicos/SINAPI-CT-TRANSPORTE-CARGA-E-DESCARGA-DE-MATERIAIS.pdf" TargetMode="External"/><Relationship Id="rId9766" Type="http://schemas.openxmlformats.org/officeDocument/2006/relationships/hyperlink" Target="https://www.caixa.gov.br/Downloads/sinapi-cadernos-tecnicos/SINAPI-CT-TRANSPORTE-CARGA-E-DESCARGA-DE-MATERIAIS.pdf" TargetMode="External"/><Relationship Id="rId9767" Type="http://schemas.openxmlformats.org/officeDocument/2006/relationships/hyperlink" Target="https://www.caixa.gov.br/Downloads/sinapi-cadernos-tecnicos/SINAPI-CT-TRANSPORTE-CARGA-E-DESCARGA-DE-MATERIAIS.pdf" TargetMode="External"/><Relationship Id="rId9768" Type="http://schemas.openxmlformats.org/officeDocument/2006/relationships/hyperlink" Target="https://www.caixa.gov.br/Downloads/sinapi-cadernos-tecnicos/SINAPI-CT-TRANSPORTE-CARGA-E-DESCARGA-DE-MATERIAIS.pdf" TargetMode="External"/><Relationship Id="rId9769" Type="http://schemas.openxmlformats.org/officeDocument/2006/relationships/hyperlink" Target="https://www.caixa.gov.br/Downloads/sinapi-cadernos-tecnicos/SINAPI-CT-TRANSPORTE-CARGA-E-DESCARGA-DE-MATERIAIS.pdf" TargetMode="External"/><Relationship Id="rId9770" Type="http://schemas.openxmlformats.org/officeDocument/2006/relationships/hyperlink" Target="https://www.caixa.gov.br/Downloads/sinapi-cadernos-tecnicos/SINAPI-CT-TRANSPORTE-CARGA-E-DESCARGA-DE-MATERIAIS.pdf" TargetMode="External"/><Relationship Id="rId9771" Type="http://schemas.openxmlformats.org/officeDocument/2006/relationships/hyperlink" Target="https://www.caixa.gov.br/Downloads/sinapi-cadernos-tecnicos/SINAPI-CT-TRANSPORTE-CARGA-E-DESCARGA-DE-MATERIAIS.pdf" TargetMode="External"/><Relationship Id="rId9772" Type="http://schemas.openxmlformats.org/officeDocument/2006/relationships/hyperlink" Target="https://www.caixa.gov.br/Downloads/sinapi-cadernos-tecnicos/SINAPI-CT-TRANSPORTE-CARGA-E-DESCARGA-DE-MATERIAIS.pdf" TargetMode="External"/><Relationship Id="rId9773" Type="http://schemas.openxmlformats.org/officeDocument/2006/relationships/hyperlink" Target="https://www.caixa.gov.br/Downloads/sinapi-cadernos-tecnicos/SINAPI-CT-TRANSPORTE-CARGA-E-DESCARGA-DE-MATERIAIS.pdf" TargetMode="External"/><Relationship Id="rId9774" Type="http://schemas.openxmlformats.org/officeDocument/2006/relationships/hyperlink" Target="https://www.caixa.gov.br/Downloads/sinapi-cadernos-tecnicos/SINAPI-CT-TRANSPORTE-CARGA-E-DESCARGA-DE-MATERIAIS.pdf" TargetMode="External"/><Relationship Id="rId9775" Type="http://schemas.openxmlformats.org/officeDocument/2006/relationships/hyperlink" Target="https://www.caixa.gov.br/Downloads/sinapi-cadernos-tecnicos/SINAPI-CT-TRANSPORTE-CARGA-E-DESCARGA-DE-MATERIAIS.pdf" TargetMode="External"/><Relationship Id="rId9776" Type="http://schemas.openxmlformats.org/officeDocument/2006/relationships/hyperlink" Target="https://www.caixa.gov.br/Downloads/sinapi-cadernos-tecnicos/SINAPI-CT-TRANSPORTE-CARGA-E-DESCARGA-DE-MATERIAIS.pdf" TargetMode="External"/><Relationship Id="rId9777" Type="http://schemas.openxmlformats.org/officeDocument/2006/relationships/hyperlink" Target="https://www.caixa.gov.br/Downloads/sinapi-cadernos-tecnicos/SINAPI-CT-TRANSPORTE-CARGA-E-DESCARGA-DE-MATERIAIS.pdf" TargetMode="External"/><Relationship Id="rId9778" Type="http://schemas.openxmlformats.org/officeDocument/2006/relationships/hyperlink" Target="https://www.caixa.gov.br/Downloads/sinapi-cadernos-tecnicos/SINAPI-CT-TRANSPORTE-CARGA-E-DESCARGA-DE-MATERIAIS.pdf" TargetMode="External"/><Relationship Id="rId9779" Type="http://schemas.openxmlformats.org/officeDocument/2006/relationships/hyperlink" Target="https://www.caixa.gov.br/Downloads/sinapi-cadernos-tecnicos/SINAPI-CT-TRANSPORTE-CARGA-E-DESCARGA-DE-MATERIAIS.pdf" TargetMode="External"/><Relationship Id="rId9780" Type="http://schemas.openxmlformats.org/officeDocument/2006/relationships/hyperlink" Target="https://www.caixa.gov.br/Downloads/sinapi-cadernos-tecnicos/SINAPI-CT-TRANSPORTE-CARGA-E-DESCARGA-DE-MATERIAIS.pdf" TargetMode="External"/><Relationship Id="rId9781" Type="http://schemas.openxmlformats.org/officeDocument/2006/relationships/hyperlink" Target="https://www.caixa.gov.br/Downloads/sinapi-cadernos-tecnicos/SINAPI-CT-TRANSPORTE-CARGA-E-DESCARGA-DE-MATERIAIS.pdf" TargetMode="External"/><Relationship Id="rId9782" Type="http://schemas.openxmlformats.org/officeDocument/2006/relationships/hyperlink" Target="https://www.caixa.gov.br/Downloads/sinapi-cadernos-tecnicos/SINAPI-CT-TRANSPORTE-CARGA-E-DESCARGA-DE-MATERIAIS.pdf" TargetMode="External"/><Relationship Id="rId9783" Type="http://schemas.openxmlformats.org/officeDocument/2006/relationships/hyperlink" Target="https://www.caixa.gov.br/Downloads/sinapi-cadernos-tecnicos/SINAPI-CT-TRANSPORTE-CARGA-E-DESCARGA-DE-MATERIAIS.pdf" TargetMode="External"/><Relationship Id="rId9784" Type="http://schemas.openxmlformats.org/officeDocument/2006/relationships/hyperlink" Target="https://www.caixa.gov.br/Downloads/sinapi-cadernos-tecnicos/SINAPI-CT-TRANSPORTE-CARGA-E-DESCARGA-DE-MATERIAIS.pdf" TargetMode="External"/><Relationship Id="rId9785" Type="http://schemas.openxmlformats.org/officeDocument/2006/relationships/hyperlink" Target="https://www.caixa.gov.br/Downloads/sinapi-cadernos-tecnicos/SINAPI-CT-TRANSPORTE-CARGA-E-DESCARGA-DE-MATERIAIS.pdf" TargetMode="External"/><Relationship Id="rId9786" Type="http://schemas.openxmlformats.org/officeDocument/2006/relationships/hyperlink" Target="https://www.caixa.gov.br/Downloads/sinapi-cadernos-tecnicos/SINAPI-CT-TRANSPORTE-CARGA-E-DESCARGA-DE-MATERIAIS.pdf" TargetMode="External"/><Relationship Id="rId9787" Type="http://schemas.openxmlformats.org/officeDocument/2006/relationships/hyperlink" Target="https://www.caixa.gov.br/Downloads/sinapi-cadernos-tecnicos/SINAPI-CT-TRANSPORTE-CARGA-E-DESCARGA-DE-MATERIAIS.pdf" TargetMode="External"/><Relationship Id="rId9788" Type="http://schemas.openxmlformats.org/officeDocument/2006/relationships/hyperlink" Target="https://www.caixa.gov.br/Downloads/sinapi-cadernos-tecnicos/SINAPI-CT-TRANSPORTE-CARGA-E-DESCARGA-DE-MATERIAIS.pdf" TargetMode="External"/><Relationship Id="rId9789" Type="http://schemas.openxmlformats.org/officeDocument/2006/relationships/hyperlink" Target="https://www.caixa.gov.br/Downloads/sinapi-cadernos-tecnicos/SINAPI-CT-TRANSPORTE-CARGA-E-DESCARGA-DE-MATERIAIS.pdf" TargetMode="External"/><Relationship Id="rId9790" Type="http://schemas.openxmlformats.org/officeDocument/2006/relationships/hyperlink" Target="https://www.caixa.gov.br/Downloads/sinapi-cadernos-tecnicos/SINAPI-CT-TRANSPORTE-CARGA-E-DESCARGA-DE-MATERIAIS.pdf" TargetMode="External"/><Relationship Id="rId9791" Type="http://schemas.openxmlformats.org/officeDocument/2006/relationships/hyperlink" Target="https://www.caixa.gov.br/Downloads/sinapi-cadernos-tecnicos/SINAPI-CT-TRANSPORTE-CARGA-E-DESCARGA-DE-MATERIAIS.pdf" TargetMode="External"/><Relationship Id="rId9792" Type="http://schemas.openxmlformats.org/officeDocument/2006/relationships/hyperlink" Target="https://www.caixa.gov.br/Downloads/sinapi-cadernos-tecnicos/SINAPI-CT-TRANSPORTE-CARGA-E-DESCARGA-DE-MATERIAIS.pdf" TargetMode="External"/><Relationship Id="rId9793" Type="http://schemas.openxmlformats.org/officeDocument/2006/relationships/hyperlink" Target="https://www.caixa.gov.br/Downloads/sinapi-cadernos-tecnicos/SINAPI-CT-TRANSPORTE-CARGA-E-DESCARGA-DE-MATERIAIS.pdf" TargetMode="External"/><Relationship Id="rId9794" Type="http://schemas.openxmlformats.org/officeDocument/2006/relationships/hyperlink" Target="https://www.caixa.gov.br/Downloads/sinapi-cadernos-tecnicos/SINAPI-CT-TRANSPORTE-CARGA-E-DESCARGA-DE-MATERIAIS.pdf" TargetMode="External"/><Relationship Id="rId9795" Type="http://schemas.openxmlformats.org/officeDocument/2006/relationships/hyperlink" Target="https://www.caixa.gov.br/Downloads/sinapi-cadernos-tecnicos/SINAPI-CT-TRANSPORTE-CARGA-E-DESCARGA-DE-MATERIAIS.pdf" TargetMode="External"/><Relationship Id="rId9796" Type="http://schemas.openxmlformats.org/officeDocument/2006/relationships/hyperlink" Target="https://www.caixa.gov.br/Downloads/sinapi-cadernos-tecnicos/SINAPI-CT-TRANSPORTE-CARGA-E-DESCARGA-DE-MATERIAIS.pdf" TargetMode="External"/><Relationship Id="rId9797" Type="http://schemas.openxmlformats.org/officeDocument/2006/relationships/hyperlink" Target="https://www.caixa.gov.br/Downloads/sinapi-cadernos-tecnicos/SINAPI-CT-TRANSPORTE-CARGA-E-DESCARGA-DE-MATERIAIS.pdf" TargetMode="External"/><Relationship Id="rId9798" Type="http://schemas.openxmlformats.org/officeDocument/2006/relationships/hyperlink" Target="https://www.caixa.gov.br/Downloads/sinapi-cadernos-tecnicos/SINAPI-CT-TRANSPORTE-CARGA-E-DESCARGA-DE-MATERIAIS.pdf" TargetMode="External"/><Relationship Id="rId9799" Type="http://schemas.openxmlformats.org/officeDocument/2006/relationships/hyperlink" Target="https://www.caixa.gov.br/Downloads/sinapi-cadernos-tecnicos/SINAPI-CT-TRANSPORTE-CARGA-E-DESCARGA-DE-MATERIAIS.pdf" TargetMode="External"/><Relationship Id="rId9800" Type="http://schemas.openxmlformats.org/officeDocument/2006/relationships/hyperlink" Target="https://www.caixa.gov.br/Downloads/sinapi-cadernos-tecnicos/SINAPI-CT-TRANSPORTE-CARGA-E-DESCARGA-DE-MATERIAIS.pdf" TargetMode="External"/><Relationship Id="rId9801" Type="http://schemas.openxmlformats.org/officeDocument/2006/relationships/hyperlink" Target="https://www.caixa.gov.br/Downloads/sinapi-cadernos-tecnicos/SINAPI-CT-TRANSPORTE-CARGA-E-DESCARGA-DE-MATERIAIS.pdf" TargetMode="External"/><Relationship Id="rId9802" Type="http://schemas.openxmlformats.org/officeDocument/2006/relationships/hyperlink" Target="https://www.caixa.gov.br/Downloads/sinapi-cadernos-tecnicos/SINAPI-CT-TRANSPORTE-CARGA-E-DESCARGA-DE-MATERIAIS.pdf" TargetMode="External"/><Relationship Id="rId9803" Type="http://schemas.openxmlformats.org/officeDocument/2006/relationships/hyperlink" Target="https://www.caixa.gov.br/Downloads/sinapi-cadernos-tecnicos/SINAPI-CT-TRANSPORTE-CARGA-E-DESCARGA-DE-MATERIAIS.pdf" TargetMode="External"/><Relationship Id="rId9804" Type="http://schemas.openxmlformats.org/officeDocument/2006/relationships/hyperlink" Target="https://www.caixa.gov.br/Downloads/sinapi-cadernos-tecnicos/SINAPI-CT-TRANSPORTE-CARGA-E-DESCARGA-DE-MATERIAIS.pdf" TargetMode="External"/><Relationship Id="rId9805" Type="http://schemas.openxmlformats.org/officeDocument/2006/relationships/hyperlink" Target="https://www.caixa.gov.br/Downloads/sinapi-cadernos-tecnicos/SINAPI-CT-TRANSPORTE-CARGA-E-DESCARGA-DE-MATERIAIS.pdf" TargetMode="External"/><Relationship Id="rId9806" Type="http://schemas.openxmlformats.org/officeDocument/2006/relationships/hyperlink" Target="https://www.caixa.gov.br/Downloads/sinapi-cadernos-tecnicos/SINAPI-CT-TRANSPORTE-CARGA-E-DESCARGA-DE-MATERIAIS.pdf" TargetMode="External"/><Relationship Id="rId9807" Type="http://schemas.openxmlformats.org/officeDocument/2006/relationships/hyperlink" Target="https://www.caixa.gov.br/Downloads/sinapi-cadernos-tecnicos/SINAPI-CT-TRANSPORTE-CARGA-E-DESCARGA-DE-MATERIAIS.pdf" TargetMode="External"/><Relationship Id="rId9808" Type="http://schemas.openxmlformats.org/officeDocument/2006/relationships/hyperlink" Target="https://www.caixa.gov.br/Downloads/sinapi-cadernos-tecnicos/SINAPI-CT-TRANSPORTE-CARGA-E-DESCARGA-DE-MATERIAIS.pdf" TargetMode="External"/><Relationship Id="rId9809" Type="http://schemas.openxmlformats.org/officeDocument/2006/relationships/hyperlink" Target="https://www.caixa.gov.br/Downloads/sinapi-cadernos-tecnicos/SINAPI-CT-TRANSPORTE-CARGA-E-DESCARGA-DE-MATERIAIS.pdf" TargetMode="External"/><Relationship Id="rId9810" Type="http://schemas.openxmlformats.org/officeDocument/2006/relationships/hyperlink" Target="https://www.caixa.gov.br/Downloads/sinapi-cadernos-tecnicos/SINAPI-CT-TRANSPORTE-CARGA-E-DESCARGA-DE-MATERIAIS.pdf" TargetMode="External"/><Relationship Id="rId9811" Type="http://schemas.openxmlformats.org/officeDocument/2006/relationships/hyperlink" Target="https://www.caixa.gov.br/Downloads/sinapi-cadernos-tecnicos/SINAPI-CT-TRANSPORTE-CARGA-E-DESCARGA-DE-MATERIAIS.pdf" TargetMode="External"/><Relationship Id="rId9812" Type="http://schemas.openxmlformats.org/officeDocument/2006/relationships/hyperlink" Target="https://www.caixa.gov.br/Downloads/sinapi-cadernos-tecnicos/SINAPI-CT-TRANSPORTE-CARGA-E-DESCARGA-DE-MATERIAIS.pdf" TargetMode="External"/><Relationship Id="rId9813" Type="http://schemas.openxmlformats.org/officeDocument/2006/relationships/hyperlink" Target="https://www.caixa.gov.br/Downloads/sinapi-cadernos-tecnicos/SINAPI-CT-TRANSPORTE-CARGA-E-DESCARGA-DE-MATERIAIS.pdf" TargetMode="External"/><Relationship Id="rId9814" Type="http://schemas.openxmlformats.org/officeDocument/2006/relationships/hyperlink" Target="https://www.caixa.gov.br/Downloads/sinapi-cadernos-tecnicos/SINAPI-CT-TRANSPORTE-CARGA-E-DESCARGA-DE-MATERIAIS.pdf" TargetMode="External"/><Relationship Id="rId9815" Type="http://schemas.openxmlformats.org/officeDocument/2006/relationships/hyperlink" Target="https://www.caixa.gov.br/Downloads/sinapi-cadernos-tecnicos/SINAPI-CT-TRANSPORTE-CARGA-E-DESCARGA-DE-MATERIAIS.pdf" TargetMode="External"/><Relationship Id="rId9816" Type="http://schemas.openxmlformats.org/officeDocument/2006/relationships/hyperlink" Target="https://www.caixa.gov.br/Downloads/sinapi-cadernos-tecnicos/SINAPI-CT-TRANSPORTE-CARGA-E-DESCARGA-DE-MATERIAIS.pdf" TargetMode="External"/><Relationship Id="rId9817" Type="http://schemas.openxmlformats.org/officeDocument/2006/relationships/hyperlink" Target="https://www.caixa.gov.br/Downloads/sinapi-cadernos-tecnicos/SINAPI-CT-TRANSPORTE-CARGA-E-DESCARGA-DE-MATERIAIS.pdf" TargetMode="External"/><Relationship Id="rId9818" Type="http://schemas.openxmlformats.org/officeDocument/2006/relationships/hyperlink" Target="https://www.caixa.gov.br/Downloads/sinapi-cadernos-tecnicos/SINAPI-CT-TRANSPORTE-CARGA-E-DESCARGA-DE-MATERIAIS.pdf" TargetMode="External"/><Relationship Id="rId9819" Type="http://schemas.openxmlformats.org/officeDocument/2006/relationships/hyperlink" Target="https://www.caixa.gov.br/Downloads/sinapi-cadernos-tecnicos/SINAPI-CT-TRANSPORTE-CARGA-E-DESCARGA-DE-MATERIAIS.pdf" TargetMode="External"/><Relationship Id="rId9820" Type="http://schemas.openxmlformats.org/officeDocument/2006/relationships/hyperlink" Target="https://www.caixa.gov.br/Downloads/sinapi-cadernos-tecnicos/SINAPI-CT-TRANSPORTE-CARGA-E-DESCARGA-DE-MATERIAIS.pdf" TargetMode="External"/><Relationship Id="rId9821" Type="http://schemas.openxmlformats.org/officeDocument/2006/relationships/hyperlink" Target="https://www.caixa.gov.br/Downloads/sinapi-cadernos-tecnicos/SINAPI-CT-TRANSPORTE-CARGA-E-DESCARGA-DE-MATERIAIS.pdf" TargetMode="External"/><Relationship Id="rId9822" Type="http://schemas.openxmlformats.org/officeDocument/2006/relationships/hyperlink" Target="https://www.caixa.gov.br/Downloads/sinapi-cadernos-tecnicos/SINAPI-CT-TRANSPORTE-CARGA-E-DESCARGA-DE-MATERIAIS.pdf" TargetMode="External"/><Relationship Id="rId9823" Type="http://schemas.openxmlformats.org/officeDocument/2006/relationships/hyperlink" Target="https://www.caixa.gov.br/Downloads/sinapi-cadernos-tecnicos/SINAPI-CT-TRANSPORTE-CARGA-E-DESCARGA-DE-MATERIAIS.pdf" TargetMode="External"/><Relationship Id="rId9824" Type="http://schemas.openxmlformats.org/officeDocument/2006/relationships/hyperlink" Target="https://www.caixa.gov.br/Downloads/sinapi-cadernos-tecnicos/SINAPI-CT-TRANSPORTE-CARGA-E-DESCARGA-DE-MATERIAIS.pdf" TargetMode="External"/><Relationship Id="rId9825" Type="http://schemas.openxmlformats.org/officeDocument/2006/relationships/hyperlink" Target="https://www.caixa.gov.br/Downloads/sinapi-cadernos-tecnicos/SINAPI-CT-TRANSPORTE-CARGA-E-DESCARGA-DE-MATERIAIS.pdf" TargetMode="External"/><Relationship Id="rId9826" Type="http://schemas.openxmlformats.org/officeDocument/2006/relationships/hyperlink" Target="https://www.caixa.gov.br/Downloads/sinapi-cadernos-tecnicos/SINAPI-CT-TRANSPORTE-CARGA-E-DESCARGA-DE-MATERIAIS.pdf" TargetMode="External"/><Relationship Id="rId9827" Type="http://schemas.openxmlformats.org/officeDocument/2006/relationships/hyperlink" Target="https://www.caixa.gov.br/Downloads/sinapi-cadernos-tecnicos/SINAPI-CT-TRANSPORTE-CARGA-E-DESCARGA-DE-MATERIAIS.pdf" TargetMode="External"/><Relationship Id="rId9828" Type="http://schemas.openxmlformats.org/officeDocument/2006/relationships/hyperlink" Target="https://www.caixa.gov.br/Downloads/sinapi-cadernos-tecnicos/SINAPI-CT-TRANSPORTE-CARGA-E-DESCARGA-DE-MATERIAIS.pdf" TargetMode="External"/><Relationship Id="rId9829" Type="http://schemas.openxmlformats.org/officeDocument/2006/relationships/hyperlink" Target="https://www.caixa.gov.br/Downloads/sinapi-cadernos-tecnicos/SINAPI-CT-TRANSPORTE-CARGA-E-DESCARGA-DE-MATERIAIS.pdf" TargetMode="External"/><Relationship Id="rId9830" Type="http://schemas.openxmlformats.org/officeDocument/2006/relationships/hyperlink" Target="https://www.caixa.gov.br/Downloads/sinapi-cadernos-tecnicos/SINAPI-CT-TRANSPORTE-CARGA-E-DESCARGA-DE-MATERIAIS.pdf" TargetMode="External"/><Relationship Id="rId9831" Type="http://schemas.openxmlformats.org/officeDocument/2006/relationships/hyperlink" Target="https://www.caixa.gov.br/Downloads/sinapi-cadernos-tecnicos/SINAPI-CT-TRANSPORTE-CARGA-E-DESCARGA-DE-MATERIAIS.pdf" TargetMode="External"/><Relationship Id="rId9832" Type="http://schemas.openxmlformats.org/officeDocument/2006/relationships/hyperlink" Target="https://www.caixa.gov.br/Downloads/sinapi-cadernos-tecnicos/SINAPI-CT-TRANSPORTE-CARGA-E-DESCARGA-DE-MATERIAIS.pdf" TargetMode="External"/><Relationship Id="rId9833" Type="http://schemas.openxmlformats.org/officeDocument/2006/relationships/hyperlink" Target="https://www.caixa.gov.br/Downloads/sinapi-cadernos-tecnicos/SINAPI-CT-TRANSPORTE-CARGA-E-DESCARGA-DE-MATERIAIS.pdf" TargetMode="External"/><Relationship Id="rId9834" Type="http://schemas.openxmlformats.org/officeDocument/2006/relationships/hyperlink" Target="https://www.caixa.gov.br/Downloads/sinapi-cadernos-tecnicos/SINAPI-CT-TRANSPORTE-CARGA-E-DESCARGA-DE-MATERIAIS.pdf" TargetMode="External"/><Relationship Id="rId9835" Type="http://schemas.openxmlformats.org/officeDocument/2006/relationships/hyperlink" Target="https://www.caixa.gov.br/Downloads/sinapi-cadernos-tecnicos/SINAPI-CT-TRANSPORTE-CARGA-E-DESCARGA-DE-MATERIAIS.pdf" TargetMode="External"/><Relationship Id="rId9836" Type="http://schemas.openxmlformats.org/officeDocument/2006/relationships/hyperlink" Target="https://www.caixa.gov.br/Downloads/sinapi-cadernos-tecnicos/SINAPI-CT-TRANSPORTE-CARGA-E-DESCARGA-DE-MATERIAIS.pdf" TargetMode="External"/><Relationship Id="rId9837" Type="http://schemas.openxmlformats.org/officeDocument/2006/relationships/hyperlink" Target="https://www.caixa.gov.br/Downloads/sinapi-cadernos-tecnicos/SINAPI-CT-TRANSPORTE-CARGA-E-DESCARGA-DE-MATERIAIS.pdf" TargetMode="External"/><Relationship Id="rId9838" Type="http://schemas.openxmlformats.org/officeDocument/2006/relationships/hyperlink" Target="https://www.caixa.gov.br/Downloads/sinapi-cadernos-tecnicos/SINAPI-CT-TRANSPORTE-CARGA-E-DESCARGA-DE-MATERIAIS.pdf" TargetMode="External"/><Relationship Id="rId9839" Type="http://schemas.openxmlformats.org/officeDocument/2006/relationships/hyperlink" Target="https://www.caixa.gov.br/Downloads/sinapi-cadernos-tecnicos/SINAPI-CT-TRANSPORTE-CARGA-E-DESCARGA-DE-MATERIAIS.pdf" TargetMode="External"/><Relationship Id="rId9840" Type="http://schemas.openxmlformats.org/officeDocument/2006/relationships/hyperlink" Target="https://www.caixa.gov.br/Downloads/sinapi-cadernos-tecnicos/SINAPI-CT-TRANSPORTE-CARGA-E-DESCARGA-DE-MATERIAIS.pdf" TargetMode="External"/><Relationship Id="rId9841" Type="http://schemas.openxmlformats.org/officeDocument/2006/relationships/hyperlink" Target="https://www.caixa.gov.br/Downloads/sinapi-cadernos-tecnicos/SINAPI-CT-TRANSPORTE-CARGA-E-DESCARGA-DE-MATERIAIS.pdf" TargetMode="External"/><Relationship Id="rId9842" Type="http://schemas.openxmlformats.org/officeDocument/2006/relationships/hyperlink" Target="https://www.caixa.gov.br/Downloads/sinapi-cadernos-tecnicos/SINAPI-CT-TRANSPORTE-CARGA-E-DESCARGA-DE-MATERIAIS.pdf" TargetMode="External"/><Relationship Id="rId9843" Type="http://schemas.openxmlformats.org/officeDocument/2006/relationships/hyperlink" Target="https://www.caixa.gov.br/Downloads/sinapi-cadernos-tecnicos/SINAPI-CT-TRANSPORTE-CARGA-E-DESCARGA-DE-MATERIAIS.pdf" TargetMode="External"/><Relationship Id="rId9844" Type="http://schemas.openxmlformats.org/officeDocument/2006/relationships/hyperlink" Target="https://www.caixa.gov.br/Downloads/sinapi-cadernos-tecnicos/SINAPI-CT-TRANSPORTE-CARGA-E-DESCARGA-DE-MATERIAIS.pdf" TargetMode="External"/><Relationship Id="rId9845" Type="http://schemas.openxmlformats.org/officeDocument/2006/relationships/hyperlink" Target="https://www.caixa.gov.br/Downloads/sinapi-cadernos-tecnicos/SINAPI-CT-TRANSPORTE-CARGA-E-DESCARGA-DE-MATERIAIS.pdf" TargetMode="External"/><Relationship Id="rId9846" Type="http://schemas.openxmlformats.org/officeDocument/2006/relationships/hyperlink" Target="https://www.caixa.gov.br/Downloads/sinapi-cadernos-tecnicos/SINAPI-CT-TRANSPORTE-CARGA-E-DESCARGA-DE-MATERIAIS.pdf" TargetMode="External"/><Relationship Id="rId9847" Type="http://schemas.openxmlformats.org/officeDocument/2006/relationships/hyperlink" Target="https://www.caixa.gov.br/Downloads/sinapi-cadernos-tecnicos/SINAPI-CT-TRANSPORTE-CARGA-E-DESCARGA-DE-MATERIAIS.pdf" TargetMode="External"/><Relationship Id="rId9848" Type="http://schemas.openxmlformats.org/officeDocument/2006/relationships/hyperlink" Target="https://www.caixa.gov.br/Downloads/sinapi-cadernos-tecnicos/SINAPI-CT-TRANSPORTE-CARGA-E-DESCARGA-DE-MATERIAIS.pdf" TargetMode="External"/><Relationship Id="rId9849" Type="http://schemas.openxmlformats.org/officeDocument/2006/relationships/hyperlink" Target="https://www.caixa.gov.br/Downloads/sinapi-cadernos-tecnicos/SINAPI-CT-TRANSPORTE-CARGA-E-DESCARGA-DE-MATERIAIS.pdf" TargetMode="External"/><Relationship Id="rId9850" Type="http://schemas.openxmlformats.org/officeDocument/2006/relationships/hyperlink" Target="https://www.caixa.gov.br/Downloads/sinapi-cadernos-tecnicos/SINAPI-CT-TRANSPORTE-CARGA-E-DESCARGA-DE-MATERIAIS.pdf" TargetMode="External"/><Relationship Id="rId9851" Type="http://schemas.openxmlformats.org/officeDocument/2006/relationships/hyperlink" Target="https://www.caixa.gov.br/Downloads/sinapi-cadernos-tecnicos/SINAPI-CT-TRANSPORTE-CARGA-E-DESCARGA-DE-MATERIAIS.pdf" TargetMode="External"/><Relationship Id="rId9852" Type="http://schemas.openxmlformats.org/officeDocument/2006/relationships/hyperlink" Target="https://www.caixa.gov.br/Downloads/sinapi-cadernos-tecnicos/SINAPI-CT-TRANSPORTE-CARGA-E-DESCARGA-DE-MATERIAIS.pdf" TargetMode="External"/><Relationship Id="rId9853" Type="http://schemas.openxmlformats.org/officeDocument/2006/relationships/hyperlink" Target="https://www.caixa.gov.br/Downloads/sinapi-cadernos-tecnicos/SINAPI-CT-TRANSPORTE-CARGA-E-DESCARGA-DE-MATERIAIS.pdf" TargetMode="External"/><Relationship Id="rId9854" Type="http://schemas.openxmlformats.org/officeDocument/2006/relationships/hyperlink" Target="https://www.caixa.gov.br/Downloads/sinapi-cadernos-tecnicos/SINAPI-CT-TRANSPORTE-CARGA-E-DESCARGA-DE-MATERIAIS.pdf" TargetMode="External"/><Relationship Id="rId9855" Type="http://schemas.openxmlformats.org/officeDocument/2006/relationships/hyperlink" Target="https://www.caixa.gov.br/Downloads/sinapi-cadernos-tecnicos/SINAPI-CT-TRANSPORTE-CARGA-E-DESCARGA-DE-MATERIAIS.pdf" TargetMode="External"/><Relationship Id="rId9856" Type="http://schemas.openxmlformats.org/officeDocument/2006/relationships/hyperlink" Target="https://www.caixa.gov.br/Downloads/sinapi-cadernos-tecnicos/SINAPI-CT-TRANSPORTE-CARGA-E-DESCARGA-DE-MATERIAIS.pdf" TargetMode="External"/><Relationship Id="rId9857" Type="http://schemas.openxmlformats.org/officeDocument/2006/relationships/hyperlink" Target="https://www.caixa.gov.br/Downloads/sinapi-cadernos-tecnicos/SINAPI-CT-TRANSPORTE-CARGA-E-DESCARGA-DE-MATERIAIS.pdf" TargetMode="External"/><Relationship Id="rId9858" Type="http://schemas.openxmlformats.org/officeDocument/2006/relationships/hyperlink" Target="https://www.caixa.gov.br/Downloads/sinapi-cadernos-tecnicos/SINAPI-CT-TRANSPORTE-CARGA-E-DESCARGA-DE-MATERIAIS.pdf" TargetMode="External"/><Relationship Id="rId9859" Type="http://schemas.openxmlformats.org/officeDocument/2006/relationships/hyperlink" Target="https://www.caixa.gov.br/Downloads/sinapi-cadernos-tecnicos/SINAPI-CT-TRANSPORTE-CARGA-E-DESCARGA-DE-MATERIAIS.pdf" TargetMode="External"/><Relationship Id="rId9860" Type="http://schemas.openxmlformats.org/officeDocument/2006/relationships/hyperlink" Target="https://www.caixa.gov.br/Downloads/sinapi-cadernos-tecnicos/SINAPI-CT-TRANSPORTE-CARGA-E-DESCARGA-DE-MATERIAIS.pdf" TargetMode="External"/><Relationship Id="rId9861" Type="http://schemas.openxmlformats.org/officeDocument/2006/relationships/hyperlink" Target="https://www.caixa.gov.br/Downloads/sinapi-cadernos-tecnicos/SINAPI-CT-TRANSPORTE-CARGA-E-DESCARGA-DE-MATERIAIS.pdf" TargetMode="External"/><Relationship Id="rId9862" Type="http://schemas.openxmlformats.org/officeDocument/2006/relationships/hyperlink" Target="https://www.caixa.gov.br/Downloads/sinapi-cadernos-tecnicos/SINAPI-CT-TRANSPORTE-CARGA-E-DESCARGA-DE-MATERIAIS.pdf" TargetMode="External"/><Relationship Id="rId9863" Type="http://schemas.openxmlformats.org/officeDocument/2006/relationships/hyperlink" Target="https://www.caixa.gov.br/Downloads/sinapi-cadernos-tecnicos/SINAPI-CT-TRANSPORTE-CARGA-E-DESCARGA-DE-MATERIAIS.pdf" TargetMode="External"/><Relationship Id="rId9864" Type="http://schemas.openxmlformats.org/officeDocument/2006/relationships/hyperlink" Target="https://www.caixa.gov.br/Downloads/sinapi-cadernos-tecnicos/SINAPI-CT-TRANSPORTE-CARGA-E-DESCARGA-DE-MATERIAIS.pdf" TargetMode="External"/><Relationship Id="rId9865" Type="http://schemas.openxmlformats.org/officeDocument/2006/relationships/hyperlink" Target="https://www.caixa.gov.br/Downloads/sinapi-cadernos-tecnicos/SINAPI-CT-TRANSPORTE-CARGA-E-DESCARGA-DE-MATERIAIS.pdf" TargetMode="External"/><Relationship Id="rId9866" Type="http://schemas.openxmlformats.org/officeDocument/2006/relationships/hyperlink" Target="https://www.caixa.gov.br/Downloads/sinapi-cadernos-tecnicos/SINAPI-CT-TRANSPORTE-CARGA-E-DESCARGA-DE-MATERIAIS.pdf" TargetMode="External"/><Relationship Id="rId9867" Type="http://schemas.openxmlformats.org/officeDocument/2006/relationships/hyperlink" Target="https://www.caixa.gov.br/Downloads/sinapi-cadernos-tecnicos/SINAPI-CT-TRANSPORTE-CARGA-E-DESCARGA-DE-MATERIAIS.pdf" TargetMode="External"/><Relationship Id="rId9868" Type="http://schemas.openxmlformats.org/officeDocument/2006/relationships/hyperlink" Target="https://www.caixa.gov.br/Downloads/sinapi-cadernos-tecnicos/SINAPI-CT-TRANSPORTE-CARGA-E-DESCARGA-DE-MATERIAIS.pdf" TargetMode="External"/><Relationship Id="rId9869" Type="http://schemas.openxmlformats.org/officeDocument/2006/relationships/hyperlink" Target="https://www.caixa.gov.br/Downloads/sinapi-cadernos-tecnicos/SINAPI-CT-TRANSPORTE-CARGA-E-DESCARGA-DE-MATERIAIS.pdf" TargetMode="External"/><Relationship Id="rId9870" Type="http://schemas.openxmlformats.org/officeDocument/2006/relationships/hyperlink" Target="https://www.caixa.gov.br/Downloads/sinapi-cadernos-tecnicos/SINAPI-CT-TRANSPORTE-CARGA-E-DESCARGA-DE-MATERIAIS.pdf" TargetMode="External"/><Relationship Id="rId9871" Type="http://schemas.openxmlformats.org/officeDocument/2006/relationships/hyperlink" Target="https://www.caixa.gov.br/Downloads/sinapi-cadernos-tecnicos/SINAPI-CT-TRANSPORTE-CARGA-E-DESCARGA-DE-MATERIAIS.pdf" TargetMode="External"/><Relationship Id="rId9872" Type="http://schemas.openxmlformats.org/officeDocument/2006/relationships/hyperlink" Target="https://www.caixa.gov.br/Downloads/sinapi-cadernos-tecnicos/SINAPI-CT-TRANSPORTE-CARGA-E-DESCARGA-DE-MATERIAIS.pdf" TargetMode="External"/><Relationship Id="rId9873" Type="http://schemas.openxmlformats.org/officeDocument/2006/relationships/hyperlink" Target="https://www.caixa.gov.br/Downloads/sinapi-cadernos-tecnicos/SINAPI-CT-TRANSPORTE-CARGA-E-DESCARGA-DE-MATERIAIS.pdf" TargetMode="External"/><Relationship Id="rId9874" Type="http://schemas.openxmlformats.org/officeDocument/2006/relationships/hyperlink" Target="https://www.caixa.gov.br/Downloads/sinapi-cadernos-tecnicos/SINAPI-CT-TRANSPORTE-CARGA-E-DESCARGA-DE-MATERIAIS.pdf" TargetMode="External"/><Relationship Id="rId9875" Type="http://schemas.openxmlformats.org/officeDocument/2006/relationships/hyperlink" Target="https://www.caixa.gov.br/Downloads/sinapi-cadernos-tecnicos/SINAPI-CT-TRANSPORTE-CARGA-E-DESCARGA-DE-MATERIAIS.pdf" TargetMode="External"/><Relationship Id="rId9876" Type="http://schemas.openxmlformats.org/officeDocument/2006/relationships/hyperlink" Target="https://www.caixa.gov.br/Downloads/sinapi-cadernos-tecnicos/SINAPI-CT-TRANSPORTE-CARGA-E-DESCARGA-DE-MATERIAIS.pdf" TargetMode="External"/><Relationship Id="rId9877" Type="http://schemas.openxmlformats.org/officeDocument/2006/relationships/hyperlink" Target="https://www.caixa.gov.br/Downloads/sinapi-cadernos-tecnicos/SINAPI-CT-TRANSPORTE-CARGA-E-DESCARGA-DE-MATERIAIS.pdf" TargetMode="External"/><Relationship Id="rId9878" Type="http://schemas.openxmlformats.org/officeDocument/2006/relationships/hyperlink" Target="https://www.caixa.gov.br/Downloads/sinapi-cadernos-tecnicos/SINAPI-CT-TRANSPORTE-CARGA-E-DESCARGA-DE-MATERIAIS.pdf" TargetMode="External"/><Relationship Id="rId9879" Type="http://schemas.openxmlformats.org/officeDocument/2006/relationships/hyperlink" Target="https://www.caixa.gov.br/Downloads/sinapi-cadernos-tecnicos/SINAPI-CT-TRANSPORTE-CARGA-E-DESCARGA-DE-MATERIAIS.pdf" TargetMode="External"/><Relationship Id="rId9880" Type="http://schemas.openxmlformats.org/officeDocument/2006/relationships/hyperlink" Target="https://www.caixa.gov.br/Downloads/sinapi-cadernos-tecnicos/SINAPI-CT-TRANSPORTE-CARGA-E-DESCARGA-DE-MATERIAIS.pdf" TargetMode="External"/><Relationship Id="rId9881" Type="http://schemas.openxmlformats.org/officeDocument/2006/relationships/hyperlink" Target="https://www.caixa.gov.br/Downloads/sinapi-cadernos-tecnicos/SINAPI-CT-TRANSPORTE-CARGA-E-DESCARGA-DE-MATERIAIS.pdf" TargetMode="External"/><Relationship Id="rId9882" Type="http://schemas.openxmlformats.org/officeDocument/2006/relationships/hyperlink" Target="https://www.caixa.gov.br/Downloads/sinapi-cadernos-tecnicos/SINAPI-CT-TRANSPORTE-CARGA-E-DESCARGA-DE-MATERIAIS.pdf" TargetMode="External"/><Relationship Id="rId9883" Type="http://schemas.openxmlformats.org/officeDocument/2006/relationships/hyperlink" Target="https://www.caixa.gov.br/Downloads/sinapi-cadernos-tecnicos/SINAPI-CT-TRANSPORTE-CARGA-E-DESCARGA-DE-MATERIAIS.pdf" TargetMode="External"/><Relationship Id="rId9884" Type="http://schemas.openxmlformats.org/officeDocument/2006/relationships/hyperlink" Target="https://www.caixa.gov.br/Downloads/sinapi-cadernos-tecnicos/SINAPI-CT-TRANSPORTE-CARGA-E-DESCARGA-DE-MATERIAIS.pdf" TargetMode="External"/><Relationship Id="rId9885" Type="http://schemas.openxmlformats.org/officeDocument/2006/relationships/hyperlink" Target="https://www.caixa.gov.br/Downloads/sinapi-cadernos-tecnicos/SINAPI-CT-TRANSPORTE-CARGA-E-DESCARGA-DE-MATERIAIS.pdf" TargetMode="External"/><Relationship Id="rId9886" Type="http://schemas.openxmlformats.org/officeDocument/2006/relationships/hyperlink" Target="https://www.caixa.gov.br/Downloads/sinapi-cadernos-tecnicos/SINAPI-CT-TRANSPORTE-CARGA-E-DESCARGA-DE-MATERIAIS.pdf" TargetMode="External"/><Relationship Id="rId9887" Type="http://schemas.openxmlformats.org/officeDocument/2006/relationships/hyperlink" Target="https://www.caixa.gov.br/Downloads/sinapi-cadernos-tecnicos/SINAPI-CT-TRANSPORTE-CARGA-E-DESCARGA-DE-MATERIAIS.pdf" TargetMode="External"/><Relationship Id="rId9888" Type="http://schemas.openxmlformats.org/officeDocument/2006/relationships/hyperlink" Target="https://www.caixa.gov.br/Downloads/sinapi-cadernos-tecnicos/SINAPI-CT-TRANSPORTE-CARGA-E-DESCARGA-DE-MATERIAIS.pdf" TargetMode="External"/><Relationship Id="rId9889" Type="http://schemas.openxmlformats.org/officeDocument/2006/relationships/hyperlink" Target="https://www.caixa.gov.br/Downloads/sinapi-cadernos-tecnicos/SINAPI-CT-TRANSPORTE-CARGA-E-DESCARGA-DE-MATERIAIS.pdf" TargetMode="External"/><Relationship Id="rId9890" Type="http://schemas.openxmlformats.org/officeDocument/2006/relationships/hyperlink" Target="https://www.caixa.gov.br/Downloads/sinapi-cadernos-tecnicos/SINAPI-CT-TRANSPORTE-CARGA-E-DESCARGA-DE-MATERIAIS.pdf" TargetMode="External"/><Relationship Id="rId9891" Type="http://schemas.openxmlformats.org/officeDocument/2006/relationships/hyperlink" Target="https://www.caixa.gov.br/Downloads/sinapi-cadernos-tecnicos/SINAPI-CT-TRANSPORTE-CARGA-E-DESCARGA-DE-MATERIAIS.pdf" TargetMode="External"/><Relationship Id="rId9892" Type="http://schemas.openxmlformats.org/officeDocument/2006/relationships/hyperlink" Target="https://www.caixa.gov.br/Downloads/sinapi-cadernos-tecnicos/SINAPI-CT-TRANSPORTE-CARGA-E-DESCARGA-DE-MATERIAIS.pdf" TargetMode="External"/><Relationship Id="rId9893" Type="http://schemas.openxmlformats.org/officeDocument/2006/relationships/hyperlink" Target="https://www.caixa.gov.br/Downloads/sinapi-cadernos-tecnicos/SINAPI-CT-TRANSPORTE-CARGA-E-DESCARGA-DE-MATERIAIS.pdf" TargetMode="External"/><Relationship Id="rId9894" Type="http://schemas.openxmlformats.org/officeDocument/2006/relationships/hyperlink" Target="https://www.caixa.gov.br/Downloads/sinapi-cadernos-tecnicos/SINAPI-CT-TRANSPORTE-CARGA-E-DESCARGA-DE-MATERIAIS.pdf" TargetMode="External"/><Relationship Id="rId9895" Type="http://schemas.openxmlformats.org/officeDocument/2006/relationships/hyperlink" Target="https://www.caixa.gov.br/Downloads/sinapi-cadernos-tecnicos/SINAPI-CT-TRANSPORTE-CARGA-E-DESCARGA-DE-MATERIAIS.pdf" TargetMode="External"/><Relationship Id="rId9896" Type="http://schemas.openxmlformats.org/officeDocument/2006/relationships/hyperlink" Target="https://www.caixa.gov.br/Downloads/sinapi-cadernos-tecnicos/SINAPI-CT-TRANSPORTE-CARGA-E-DESCARGA-DE-MATERIAIS.pdf" TargetMode="External"/><Relationship Id="rId9897" Type="http://schemas.openxmlformats.org/officeDocument/2006/relationships/hyperlink" Target="https://www.caixa.gov.br/Downloads/sinapi-cadernos-tecnicos/SINAPI-CT-TRANSPORTE-CARGA-E-DESCARGA-DE-MATERIAIS.pdf" TargetMode="External"/><Relationship Id="rId9898" Type="http://schemas.openxmlformats.org/officeDocument/2006/relationships/hyperlink" Target="https://www.caixa.gov.br/Downloads/sinapi-cadernos-tecnicos/SINAPI-CT-TRANSPORTE-CARGA-E-DESCARGA-DE-MATERIAIS.pdf" TargetMode="External"/><Relationship Id="rId9899" Type="http://schemas.openxmlformats.org/officeDocument/2006/relationships/hyperlink" Target="https://www.caixa.gov.br/Downloads/sinapi-cadernos-tecnicos/SINAPI-CT-TRANSPORTE-CARGA-E-DESCARGA-DE-MATERIAIS.pdf" TargetMode="External"/><Relationship Id="rId9900" Type="http://schemas.openxmlformats.org/officeDocument/2006/relationships/hyperlink" Target="https://www.caixa.gov.br/Downloads/sinapi-cadernos-tecnicos/SINAPI-CT-TRANSPORTE-CARGA-E-DESCARGA-DE-MATERIAIS.pdf" TargetMode="External"/><Relationship Id="rId9901" Type="http://schemas.openxmlformats.org/officeDocument/2006/relationships/hyperlink" Target="https://www.caixa.gov.br/Downloads/sinapi-cadernos-tecnicos/SINAPI-CT-TRANSPORTE-CARGA-E-DESCARGA-DE-MATERIAIS.pdf" TargetMode="External"/><Relationship Id="rId9902" Type="http://schemas.openxmlformats.org/officeDocument/2006/relationships/hyperlink" Target="https://www.caixa.gov.br/Downloads/sinapi-cadernos-tecnicos/SINAPI-CT-TRANSPORTE-CARGA-E-DESCARGA-DE-MATERIAIS.pdf" TargetMode="External"/><Relationship Id="rId9903" Type="http://schemas.openxmlformats.org/officeDocument/2006/relationships/hyperlink" Target="https://www.caixa.gov.br/Downloads/sinapi-cadernos-tecnicos/SINAPI-CT-TRANSPORTE-CARGA-E-DESCARGA-DE-MATERIAIS.pdf" TargetMode="External"/><Relationship Id="rId9904" Type="http://schemas.openxmlformats.org/officeDocument/2006/relationships/hyperlink" Target="https://www.caixa.gov.br/Downloads/sinapi-cadernos-tecnicos/SINAPI-CT-TRANSPORTE-CARGA-E-DESCARGA-DE-MATERIAIS.pdf" TargetMode="External"/><Relationship Id="rId9905" Type="http://schemas.openxmlformats.org/officeDocument/2006/relationships/hyperlink" Target="https://www.caixa.gov.br/Downloads/sinapi-cadernos-tecnicos/SINAPI-CT-TRANSPORTE-CARGA-E-DESCARGA-DE-MATERIAIS.pdf" TargetMode="External"/><Relationship Id="rId9906" Type="http://schemas.openxmlformats.org/officeDocument/2006/relationships/hyperlink" Target="https://www.caixa.gov.br/Downloads/sinapi-cadernos-tecnicos/SINAPI-CT-TRANSPORTE-CARGA-E-DESCARGA-DE-MATERIAIS.pdf" TargetMode="External"/><Relationship Id="rId9907" Type="http://schemas.openxmlformats.org/officeDocument/2006/relationships/hyperlink" Target="https://www.caixa.gov.br/Downloads/sinapi-cadernos-tecnicos/SINAPI-CT-TRANSPORTE-CARGA-E-DESCARGA-DE-MATERIAIS.pdf" TargetMode="External"/><Relationship Id="rId9908" Type="http://schemas.openxmlformats.org/officeDocument/2006/relationships/hyperlink" Target="https://www.caixa.gov.br/Downloads/sinapi-cadernos-tecnicos/SINAPI-CT-TRANSPORTE-CARGA-E-DESCARGA-DE-MATERIAIS.pdf" TargetMode="External"/><Relationship Id="rId9909" Type="http://schemas.openxmlformats.org/officeDocument/2006/relationships/hyperlink" Target="https://www.caixa.gov.br/Downloads/sinapi-cadernos-tecnicos/SINAPI-CT-TRANSPORTE-CARGA-E-DESCARGA-DE-MATERIAIS.pdf" TargetMode="External"/><Relationship Id="rId9910" Type="http://schemas.openxmlformats.org/officeDocument/2006/relationships/hyperlink" Target="https://www.caixa.gov.br/Downloads/sinapi-cadernos-tecnicos/SINAPI-CT-TRANSPORTE-CARGA-E-DESCARGA-DE-MATERIAIS.pdf" TargetMode="External"/><Relationship Id="rId9911" Type="http://schemas.openxmlformats.org/officeDocument/2006/relationships/hyperlink" Target="https://www.caixa.gov.br/Downloads/sinapi-cadernos-tecnicos/SINAPI-CT-TRANSPORTE-CARGA-E-DESCARGA-DE-MATERIAIS.pdf" TargetMode="External"/><Relationship Id="rId9912" Type="http://schemas.openxmlformats.org/officeDocument/2006/relationships/hyperlink" Target="https://www.caixa.gov.br/Downloads/sinapi-cadernos-tecnicos/SINAPI-CT-TRANSPORTE-CARGA-E-DESCARGA-DE-MATERIAIS.pdf" TargetMode="External"/><Relationship Id="rId9913" Type="http://schemas.openxmlformats.org/officeDocument/2006/relationships/hyperlink" Target="https://www.caixa.gov.br/Downloads/sinapi-cadernos-tecnicos/SINAPI-CT-TRANSPORTE-CARGA-E-DESCARGA-DE-MATERIAIS.pdf" TargetMode="External"/><Relationship Id="rId9914" Type="http://schemas.openxmlformats.org/officeDocument/2006/relationships/hyperlink" Target="https://www.caixa.gov.br/Downloads/sinapi-cadernos-tecnicos/SINAPI-CT-TRANSPORTE-CARGA-E-DESCARGA-DE-MATERIAIS.pdf" TargetMode="External"/><Relationship Id="rId9915" Type="http://schemas.openxmlformats.org/officeDocument/2006/relationships/hyperlink" Target="https://www.caixa.gov.br/Downloads/sinapi-cadernos-tecnicos/SINAPI-CT-TRANSPORTE-CARGA-E-DESCARGA-DE-MATERIAIS.pdf" TargetMode="External"/><Relationship Id="rId9916" Type="http://schemas.openxmlformats.org/officeDocument/2006/relationships/hyperlink" Target="https://www.caixa.gov.br/Downloads/sinapi-cadernos-tecnicos/SINAPI-CT-TRANSPORTE-CARGA-E-DESCARGA-DE-MATERIAIS.pdf" TargetMode="External"/><Relationship Id="rId9917" Type="http://schemas.openxmlformats.org/officeDocument/2006/relationships/hyperlink" Target="https://www.caixa.gov.br/Downloads/sinapi-cadernos-tecnicos/SINAPI-CT-TRANSPORTE-CARGA-E-DESCARGA-DE-MATERIAIS.pdf" TargetMode="External"/><Relationship Id="rId9918" Type="http://schemas.openxmlformats.org/officeDocument/2006/relationships/hyperlink" Target="https://www.caixa.gov.br/Downloads/sinapi-cadernos-tecnicos/SINAPI-CT-TRANSPORTE-CARGA-E-DESCARGA-DE-MATERIAIS.pdf" TargetMode="External"/><Relationship Id="rId9919" Type="http://schemas.openxmlformats.org/officeDocument/2006/relationships/hyperlink" Target="https://www.caixa.gov.br/Downloads/sinapi-cadernos-tecnicos/SINAPI-CT-TRANSPORTE-CARGA-E-DESCARGA-DE-MATERIAIS.pdf" TargetMode="External"/><Relationship Id="rId9920" Type="http://schemas.openxmlformats.org/officeDocument/2006/relationships/hyperlink" Target="https://www.caixa.gov.br/Downloads/sinapi-cadernos-tecnicos/SINAPI-CT-TRANSPORTE-CARGA-E-DESCARGA-DE-MATERIAIS.pdf" TargetMode="External"/><Relationship Id="rId9921" Type="http://schemas.openxmlformats.org/officeDocument/2006/relationships/hyperlink" Target="https://www.caixa.gov.br/Downloads/sinapi-cadernos-tecnicos/SINAPI-CT-TRANSPORTE-CARGA-E-DESCARGA-DE-MATERIAIS.pdf" TargetMode="External"/><Relationship Id="rId9922" Type="http://schemas.openxmlformats.org/officeDocument/2006/relationships/hyperlink" Target="https://www.caixa.gov.br/Downloads/sinapi-cadernos-tecnicos/SINAPI-CT-TRANSPORTE-CARGA-E-DESCARGA-DE-MATERIAIS.pdf" TargetMode="External"/><Relationship Id="rId9923" Type="http://schemas.openxmlformats.org/officeDocument/2006/relationships/hyperlink" Target="https://www.caixa.gov.br/Downloads/sinapi-cadernos-tecnicos/SINAPI-CT-TRANSPORTE-CARGA-E-DESCARGA-DE-MATERIAIS.pdf" TargetMode="External"/><Relationship Id="rId9924" Type="http://schemas.openxmlformats.org/officeDocument/2006/relationships/hyperlink" Target="https://www.caixa.gov.br/Downloads/sinapi-cadernos-tecnicos/SINAPI-CT-TRANSPORTE-CARGA-E-DESCARGA-DE-MATERIAIS.pdf" TargetMode="External"/><Relationship Id="rId9925" Type="http://schemas.openxmlformats.org/officeDocument/2006/relationships/hyperlink" Target="https://www.caixa.gov.br/Downloads/sinapi-cadernos-tecnicos/SINAPI-CT-TRANSPORTE-CARGA-E-DESCARGA-DE-MATERIAIS.pdf" TargetMode="External"/><Relationship Id="rId9926" Type="http://schemas.openxmlformats.org/officeDocument/2006/relationships/hyperlink" Target="https://www.caixa.gov.br/Downloads/sinapi-cadernos-tecnicos/SINAPI-CT-TRANSPORTE-CARGA-E-DESCARGA-DE-MATERIAIS.pdf" TargetMode="External"/><Relationship Id="rId9927" Type="http://schemas.openxmlformats.org/officeDocument/2006/relationships/hyperlink" Target="https://www.caixa.gov.br/Downloads/sinapi-cadernos-tecnicos/SINAPI-CT-TRANSPORTE-CARGA-E-DESCARGA-DE-MATERIAIS.pdf" TargetMode="External"/><Relationship Id="rId9928" Type="http://schemas.openxmlformats.org/officeDocument/2006/relationships/hyperlink" Target="https://www.caixa.gov.br/Downloads/sinapi-cadernos-tecnicos/SINAPI-CT-TRANSPORTE-CARGA-E-DESCARGA-DE-MATERIAIS.pdf" TargetMode="External"/><Relationship Id="rId9929" Type="http://schemas.openxmlformats.org/officeDocument/2006/relationships/hyperlink" Target="https://www.caixa.gov.br/Downloads/sinapi-cadernos-tecnicos/SINAPI-CT-TRANSPORTE-CARGA-E-DESCARGA-DE-MATERIAIS.pdf" TargetMode="External"/><Relationship Id="rId9930" Type="http://schemas.openxmlformats.org/officeDocument/2006/relationships/hyperlink" Target="https://www.caixa.gov.br/Downloads/sinapi-cadernos-tecnicos/SINAPI-CT-TRANSPORTE-CARGA-E-DESCARGA-DE-MATERIAIS.pdf" TargetMode="External"/><Relationship Id="rId9931" Type="http://schemas.openxmlformats.org/officeDocument/2006/relationships/hyperlink" Target="https://www.caixa.gov.br/Downloads/sinapi-cadernos-tecnicos/SINAPI-CT-TRANSPORTE-CARGA-E-DESCARGA-DE-MATERIAIS.pdf" TargetMode="External"/><Relationship Id="rId9932" Type="http://schemas.openxmlformats.org/officeDocument/2006/relationships/hyperlink" Target="https://www.caixa.gov.br/Downloads/sinapi-cadernos-tecnicos/SINAPI-CT-TRANSPORTE-CARGA-E-DESCARGA-DE-MATERIAIS.pdf" TargetMode="External"/><Relationship Id="rId9933" Type="http://schemas.openxmlformats.org/officeDocument/2006/relationships/hyperlink" Target="https://www.caixa.gov.br/Downloads/sinapi-cadernos-tecnicos/SINAPI-CT-TRANSPORTE-CARGA-E-DESCARGA-DE-MATERIAIS.pdf" TargetMode="External"/><Relationship Id="rId9934" Type="http://schemas.openxmlformats.org/officeDocument/2006/relationships/hyperlink" Target="https://www.caixa.gov.br/Downloads/sinapi-cadernos-tecnicos/SINAPI-CT-TRANSPORTE-CARGA-E-DESCARGA-DE-MATERIAIS.pdf" TargetMode="External"/><Relationship Id="rId9935" Type="http://schemas.openxmlformats.org/officeDocument/2006/relationships/hyperlink" Target="https://www.caixa.gov.br/Downloads/sinapi-cadernos-tecnicos/SINAPI-CT-TRANSPORTE-CARGA-E-DESCARGA-DE-MATERIAIS.pdf" TargetMode="External"/><Relationship Id="rId9936" Type="http://schemas.openxmlformats.org/officeDocument/2006/relationships/hyperlink" Target="https://www.caixa.gov.br/Downloads/sinapi-cadernos-tecnicos/SINAPI-CT-TRANSPORTE-CARGA-E-DESCARGA-DE-MATERIAIS.pdf" TargetMode="External"/><Relationship Id="rId9937" Type="http://schemas.openxmlformats.org/officeDocument/2006/relationships/hyperlink" Target="https://www.caixa.gov.br/Downloads/sinapi-cadernos-tecnicos/SINAPI-CT-TRANSPORTE-CARGA-E-DESCARGA-DE-MATERIAIS.pdf" TargetMode="External"/><Relationship Id="rId9938" Type="http://schemas.openxmlformats.org/officeDocument/2006/relationships/hyperlink" Target="https://www.caixa.gov.br/Downloads/sinapi-cadernos-tecnicos/SINAPI-CT-TRANSPORTE-CARGA-E-DESCARGA-DE-MATERIAIS.pdf" TargetMode="External"/><Relationship Id="rId9939" Type="http://schemas.openxmlformats.org/officeDocument/2006/relationships/hyperlink" Target="https://www.caixa.gov.br/Downloads/sinapi-cadernos-tecnicos/SINAPI-CT-TRANSPORTE-CARGA-E-DESCARGA-DE-MATERIAIS.pdf" TargetMode="External"/><Relationship Id="rId9940" Type="http://schemas.openxmlformats.org/officeDocument/2006/relationships/hyperlink" Target="https://www.caixa.gov.br/Downloads/sinapi-cadernos-tecnicos/SINAPI-CT-TRANSPORTE-CARGA-E-DESCARGA-DE-MATERIAIS.pdf" TargetMode="External"/><Relationship Id="rId9941" Type="http://schemas.openxmlformats.org/officeDocument/2006/relationships/hyperlink" Target="https://www.caixa.gov.br/Downloads/sinapi-cadernos-tecnicos/SINAPI-CT-TRANSPORTE-CARGA-E-DESCARGA-DE-MATERIAIS.pdf" TargetMode="External"/><Relationship Id="rId9942" Type="http://schemas.openxmlformats.org/officeDocument/2006/relationships/hyperlink" Target="https://www.caixa.gov.br/Downloads/sinapi-cadernos-tecnicos/SINAPI-CT-TRANSPORTE-CARGA-E-DESCARGA-DE-MATERIAIS.pdf" TargetMode="External"/><Relationship Id="rId9943" Type="http://schemas.openxmlformats.org/officeDocument/2006/relationships/hyperlink" Target="https://www.caixa.gov.br/Downloads/sinapi-cadernos-tecnicos/SINAPI-CT-TRANSPORTE-CARGA-E-DESCARGA-DE-MATERIAIS.pdf" TargetMode="External"/><Relationship Id="rId9944" Type="http://schemas.openxmlformats.org/officeDocument/2006/relationships/hyperlink" Target="https://www.caixa.gov.br/Downloads/sinapi-cadernos-tecnicos/SINAPI-CT-TRANSPORTE-CARGA-E-DESCARGA-DE-MATERIAIS.pdf" TargetMode="External"/><Relationship Id="rId9945" Type="http://schemas.openxmlformats.org/officeDocument/2006/relationships/hyperlink" Target="https://www.caixa.gov.br/Downloads/sinapi-cadernos-tecnicos/SINAPI-CT-TRANSPORTE-CARGA-E-DESCARGA-DE-MATERIAIS.pdf" TargetMode="External"/><Relationship Id="rId9946" Type="http://schemas.openxmlformats.org/officeDocument/2006/relationships/hyperlink" Target="https://www.caixa.gov.br/Downloads/sinapi-cadernos-tecnicos/SINAPI-CT-TRANSPORTE-CARGA-E-DESCARGA-DE-MATERIAIS.pdf" TargetMode="External"/><Relationship Id="rId9947" Type="http://schemas.openxmlformats.org/officeDocument/2006/relationships/hyperlink" Target="https://www.caixa.gov.br/Downloads/sinapi-cadernos-tecnicos/SINAPI-CT-TRANSPORTE-CARGA-E-DESCARGA-DE-MATERIAIS.pdf" TargetMode="External"/><Relationship Id="rId9948" Type="http://schemas.openxmlformats.org/officeDocument/2006/relationships/hyperlink" Target="https://www.caixa.gov.br/Downloads/sinapi-cadernos-tecnicos/SINAPI-CT-TRANSPORTE-CARGA-E-DESCARGA-DE-MATERIAIS.pdf" TargetMode="External"/><Relationship Id="rId9949" Type="http://schemas.openxmlformats.org/officeDocument/2006/relationships/hyperlink" Target="https://www.caixa.gov.br/Downloads/sinapi-cadernos-tecnicos/SINAPI-CT-TRANSPORTE-CARGA-E-DESCARGA-DE-MATERIAIS.pdf" TargetMode="External"/><Relationship Id="rId9950" Type="http://schemas.openxmlformats.org/officeDocument/2006/relationships/hyperlink" Target="https://www.caixa.gov.br/Downloads/sinapi-cadernos-tecnicos/SINAPI-CT-TRANSPORTE-CARGA-E-DESCARGA-DE-MATERIAIS.pdf" TargetMode="External"/><Relationship Id="rId9951" Type="http://schemas.openxmlformats.org/officeDocument/2006/relationships/hyperlink" Target="https://www.caixa.gov.br/Downloads/sinapi-cadernos-tecnicos/SINAPI-CT-TRANSPORTE-CARGA-E-DESCARGA-DE-MATERIAIS.pdf" TargetMode="External"/><Relationship Id="rId9952" Type="http://schemas.openxmlformats.org/officeDocument/2006/relationships/hyperlink" Target="https://www.caixa.gov.br/Downloads/sinapi-cadernos-tecnicos/SINAPI-CT-TRANSPORTE-CARGA-E-DESCARGA-DE-MATERIAIS.pdf" TargetMode="External"/><Relationship Id="rId9953" Type="http://schemas.openxmlformats.org/officeDocument/2006/relationships/hyperlink" Target="https://www.caixa.gov.br/Downloads/sinapi-cadernos-tecnicos/SINAPI-CT-TRANSPORTE-CARGA-E-DESCARGA-DE-MATERIAIS.pdf" TargetMode="External"/><Relationship Id="rId9954" Type="http://schemas.openxmlformats.org/officeDocument/2006/relationships/hyperlink" Target="https://www.caixa.gov.br/Downloads/sinapi-cadernos-tecnicos/SINAPI-CT-TRANSPORTE-CARGA-E-DESCARGA-DE-MATERIAIS.pdf" TargetMode="External"/><Relationship Id="rId9955" Type="http://schemas.openxmlformats.org/officeDocument/2006/relationships/hyperlink" Target="https://www.caixa.gov.br/Downloads/sinapi-cadernos-tecnicos/SINAPI-CT-TRANSPORTE-CARGA-E-DESCARGA-DE-MATERIAIS.pdf" TargetMode="External"/><Relationship Id="rId9956" Type="http://schemas.openxmlformats.org/officeDocument/2006/relationships/hyperlink" Target="https://www.caixa.gov.br/Downloads/sinapi-cadernos-tecnicos/SINAPI-CT-TRANSPORTE-CARGA-E-DESCARGA-DE-MATERIAIS.pdf" TargetMode="External"/><Relationship Id="rId9957" Type="http://schemas.openxmlformats.org/officeDocument/2006/relationships/hyperlink" Target="https://www.caixa.gov.br/Downloads/sinapi-cadernos-tecnicos/SINAPI-CT-TRANSPORTE-CARGA-E-DESCARGA-DE-MATERIAIS.pdf" TargetMode="External"/><Relationship Id="rId9958" Type="http://schemas.openxmlformats.org/officeDocument/2006/relationships/hyperlink" Target="https://www.caixa.gov.br/Downloads/sinapi-cadernos-tecnicos/SINAPI-CT-TRANSPORTE-CARGA-E-DESCARGA-DE-MATERIAIS.pdf" TargetMode="External"/><Relationship Id="rId9959" Type="http://schemas.openxmlformats.org/officeDocument/2006/relationships/hyperlink" Target="https://www.caixa.gov.br/Downloads/sinapi-cadernos-tecnicos/SINAPI-CT-TRANSPORTE-CARGA-E-DESCARGA-DE-MATERIAIS.pdf" TargetMode="External"/><Relationship Id="rId9960" Type="http://schemas.openxmlformats.org/officeDocument/2006/relationships/hyperlink" Target="https://www.caixa.gov.br/Downloads/sinapi-cadernos-tecnicos/SINAPI-CT-TRANSPORTE-CARGA-E-DESCARGA-DE-MATERIAIS.pdf" TargetMode="External"/><Relationship Id="rId9961" Type="http://schemas.openxmlformats.org/officeDocument/2006/relationships/hyperlink" Target="https://www.caixa.gov.br/Downloads/sinapi-cadernos-tecnicos/SINAPI-CT-TRANSPORTE-CARGA-E-DESCARGA-DE-MATERIAIS.pdf" TargetMode="External"/><Relationship Id="rId9962" Type="http://schemas.openxmlformats.org/officeDocument/2006/relationships/hyperlink" Target="https://www.caixa.gov.br/Downloads/sinapi-cadernos-tecnicos/SINAPI-CT-TRANSPORTE-CARGA-E-DESCARGA-DE-MATERIAIS.pdf" TargetMode="External"/><Relationship Id="rId9963" Type="http://schemas.openxmlformats.org/officeDocument/2006/relationships/hyperlink" Target="https://www.caixa.gov.br/Downloads/sinapi-cadernos-tecnicos/SINAPI-CT-TRANSPORTE-CARGA-E-DESCARGA-DE-MATERIAIS.pdf" TargetMode="External"/><Relationship Id="rId9964" Type="http://schemas.openxmlformats.org/officeDocument/2006/relationships/hyperlink" Target="https://www.caixa.gov.br/Downloads/sinapi-cadernos-tecnicos/SINAPI-CT-TRANSPORTE-CARGA-E-DESCARGA-DE-MATERIAIS.pdf" TargetMode="External"/><Relationship Id="rId9965" Type="http://schemas.openxmlformats.org/officeDocument/2006/relationships/hyperlink" Target="https://www.caixa.gov.br/Downloads/sinapi-cadernos-tecnicos/SINAPI-CT-TRANSPORTE-CARGA-E-DESCARGA-DE-MATERIAIS.pdf" TargetMode="External"/><Relationship Id="rId9966" Type="http://schemas.openxmlformats.org/officeDocument/2006/relationships/hyperlink" Target="https://www.caixa.gov.br/Downloads/sinapi-cadernos-tecnicos/SINAPI-CT-TRANSPORTE-CARGA-E-DESCARGA-DE-MATERIAIS.pdf" TargetMode="External"/><Relationship Id="rId9967" Type="http://schemas.openxmlformats.org/officeDocument/2006/relationships/hyperlink" Target="https://www.caixa.gov.br/Downloads/sinapi-cadernos-tecnicos/SINAPI-CT-TRANSPORTE-CARGA-E-DESCARGA-DE-MATERIAIS.pdf" TargetMode="External"/><Relationship Id="rId9968" Type="http://schemas.openxmlformats.org/officeDocument/2006/relationships/hyperlink" Target="https://www.caixa.gov.br/Downloads/sinapi-cadernos-tecnicos/SINAPI-CT-TRATAMENTOS-SUPERFICIAIS.pdf" TargetMode="External"/><Relationship Id="rId9969" Type="http://schemas.openxmlformats.org/officeDocument/2006/relationships/hyperlink" Target="https://www.caixa.gov.br/Downloads/sinapi-cadernos-tecnicos/SINAPI-CT-TRATAMENTOS-SUPERFICIAIS.pdf" TargetMode="External"/><Relationship Id="rId9970" Type="http://schemas.openxmlformats.org/officeDocument/2006/relationships/hyperlink" Target="https://www.caixa.gov.br/Downloads/sinapi-cadernos-tecnicos/SINAPI-CT-TRATAMENTOS-SUPERFICIAIS.pdf" TargetMode="External"/><Relationship Id="rId9971" Type="http://schemas.openxmlformats.org/officeDocument/2006/relationships/hyperlink" Target="https://www.caixa.gov.br/Downloads/sinapi-cadernos-tecnicos/SINAPI-CT-TRATAMENTOS-SUPERFICIAIS.pdf" TargetMode="External"/><Relationship Id="rId9972" Type="http://schemas.openxmlformats.org/officeDocument/2006/relationships/hyperlink" Target="https://www.caixa.gov.br/Downloads/sinapi-cadernos-tecnicos/SINAPI-CT-TRATAMENTOS-SUPERFICIAIS.pdf" TargetMode="External"/><Relationship Id="rId9973" Type="http://schemas.openxmlformats.org/officeDocument/2006/relationships/hyperlink" Target="https://www.caixa.gov.br/Downloads/sinapi-cadernos-tecnicos/SINAPI-CT-TRATAMENTOS-SUPERFICIAIS.pdf" TargetMode="External"/><Relationship Id="rId9974" Type="http://schemas.openxmlformats.org/officeDocument/2006/relationships/hyperlink" Target="https://www.caixa.gov.br/Downloads/sinapi-cadernos-tecnicos/SINAPI-CT-TRATAMENTOS-SUPERFICIAIS.pdf" TargetMode="External"/><Relationship Id="rId9975" Type="http://schemas.openxmlformats.org/officeDocument/2006/relationships/hyperlink" Target="https://www.caixa.gov.br/Downloads/sinapi-cadernos-tecnicos/SINAPI-CT-TRATAMENTOS-SUPERFICIAIS.pdf" TargetMode="External"/><Relationship Id="rId9976" Type="http://schemas.openxmlformats.org/officeDocument/2006/relationships/hyperlink" Target="https://www.caixa.gov.br/Downloads/sinapi-cadernos-tecnicos/SINAPI-CT-TRATAMENTOS-SUPERFICIAIS.pdf" TargetMode="External"/><Relationship Id="rId9977" Type="http://schemas.openxmlformats.org/officeDocument/2006/relationships/hyperlink" Target="https://www.caixa.gov.br/Downloads/sinapi-cadernos-tecnicos/SINAPI-CT-TRATAMENTOS-SUPERFICIAIS.pdf" TargetMode="External"/><Relationship Id="rId9978" Type="http://schemas.openxmlformats.org/officeDocument/2006/relationships/hyperlink" Target="https://www.caixa.gov.br/Downloads/sinapi-cadernos-tecnicos/SINAPI-CT-TRATAMENTOS-SUPERFICIAIS.pdf" TargetMode="External"/><Relationship Id="rId9979" Type="http://schemas.openxmlformats.org/officeDocument/2006/relationships/hyperlink" Target="https://www.caixa.gov.br/Downloads/sinapi-cadernos-tecnicos/SINAPI-CT-TRATAMENTOS-SUPERFICIAIS.pdf" TargetMode="External"/><Relationship Id="rId9980" Type="http://schemas.openxmlformats.org/officeDocument/2006/relationships/hyperlink" Target="https://www.caixa.gov.br/Downloads/sinapi-cadernos-tecnicos/SINAPI-CT-TRATAMENTOS-SUPERFICIAIS.pdf" TargetMode="External"/><Relationship Id="rId9981" Type="http://schemas.openxmlformats.org/officeDocument/2006/relationships/hyperlink" Target="https://www.caixa.gov.br/Downloads/sinapi-cadernos-tecnicos/SINAPI-CT-TRATAMENTOS-SUPERFICIAIS.pdf" TargetMode="External"/><Relationship Id="rId9982" Type="http://schemas.openxmlformats.org/officeDocument/2006/relationships/hyperlink" Target="https://www.caixa.gov.br/Downloads/sinapi-cadernos-tecnicos/SINAPI-CT-TRATAMENTOS-SUPERFICIAIS.pdf" TargetMode="External"/><Relationship Id="rId9983" Type="http://schemas.openxmlformats.org/officeDocument/2006/relationships/hyperlink" Target="https://www.caixa.gov.br/Downloads/sinapi-cadernos-tecnicos/SINAPI-CT-TRATAMENTOS-SUPERFICIAIS.pdf" TargetMode="External"/><Relationship Id="rId9984" Type="http://schemas.openxmlformats.org/officeDocument/2006/relationships/hyperlink" Target="https://www.caixa.gov.br/Downloads/sinapi-cadernos-tecnicos/SINAPI-CT-TRATAMENTOS-SUPERFICIAIS.pdf" TargetMode="External"/><Relationship Id="rId9985" Type="http://schemas.openxmlformats.org/officeDocument/2006/relationships/hyperlink" Target="https://www.caixa.gov.br/Downloads/sinapi-cadernos-tecnicos/SINAPI-CT-TRATAMENTOS-SUPERFICIAIS.pdf" TargetMode="External"/><Relationship Id="rId9986" Type="http://schemas.openxmlformats.org/officeDocument/2006/relationships/hyperlink" Target="https://www.caixa.gov.br/Downloads/sinapi-cadernos-tecnicos/SINAPI-CT-TRATAMENTOS-SUPERFICIAIS.pdf" TargetMode="External"/><Relationship Id="rId9987" Type="http://schemas.openxmlformats.org/officeDocument/2006/relationships/hyperlink" Target="https://www.caixa.gov.br/Downloads/sinapi-cadernos-tecnicos/SINAPI-CT-TRATAMENTOS-SUPERFICIAIS.pdf" TargetMode="External"/><Relationship Id="rId9988" Type="http://schemas.openxmlformats.org/officeDocument/2006/relationships/hyperlink" Target="https://www.caixa.gov.br/Downloads/sinapi-cadernos-tecnicos/SINAPI-CT-TRATAMENTOS-SUPERFICIAIS.pdf" TargetMode="External"/><Relationship Id="rId9989" Type="http://schemas.openxmlformats.org/officeDocument/2006/relationships/hyperlink" Target="https://www.caixa.gov.br/Downloads/sinapi-cadernos-tecnicos/SINAPI-CT-TRATAMENTOS-SUPERFICIAIS.pdf" TargetMode="External"/><Relationship Id="rId9990" Type="http://schemas.openxmlformats.org/officeDocument/2006/relationships/hyperlink" Target="https://www.caixa.gov.br/Downloads/sinapi-cadernos-tecnicos/SINAPI-CT-TUBULACAO-FLANGEADA-PARA-REDES-DE-AGUA.pdf" TargetMode="External"/><Relationship Id="rId9991" Type="http://schemas.openxmlformats.org/officeDocument/2006/relationships/hyperlink" Target="https://www.caixa.gov.br/Downloads/sinapi-cadernos-tecnicos/SINAPI-CT-TUBULACAO-FLANGEADA-PARA-REDES-DE-AGUA.pdf" TargetMode="External"/><Relationship Id="rId9992" Type="http://schemas.openxmlformats.org/officeDocument/2006/relationships/hyperlink" Target="https://www.caixa.gov.br/Downloads/sinapi-cadernos-tecnicos/SINAPI-CT-TUBULACAO-FLANGEADA-PARA-REDES-DE-AGUA.pdf" TargetMode="External"/><Relationship Id="rId9993" Type="http://schemas.openxmlformats.org/officeDocument/2006/relationships/hyperlink" Target="https://www.caixa.gov.br/Downloads/sinapi-cadernos-tecnicos/SINAPI-CT-TUBULACAO-FLANGEADA-PARA-REDES-DE-AGUA.pdf" TargetMode="External"/><Relationship Id="rId9994" Type="http://schemas.openxmlformats.org/officeDocument/2006/relationships/hyperlink" Target="https://www.caixa.gov.br/Downloads/sinapi-cadernos-tecnicos/SINAPI-CT-TUBULACAO-FLANGEADA-PARA-REDES-DE-AGUA.pdf" TargetMode="External"/><Relationship Id="rId9995" Type="http://schemas.openxmlformats.org/officeDocument/2006/relationships/hyperlink" Target="https://www.caixa.gov.br/Downloads/sinapi-cadernos-tecnicos/SINAPI-CT-TUBULACAO-FLANGEADA-PARA-REDES-DE-AGUA.pdf" TargetMode="External"/><Relationship Id="rId9996" Type="http://schemas.openxmlformats.org/officeDocument/2006/relationships/hyperlink" Target="https://www.caixa.gov.br/Downloads/sinapi-cadernos-tecnicos/SINAPI-CT-TUBULACAO-FLANGEADA-PARA-REDES-DE-AGUA.pdf" TargetMode="External"/><Relationship Id="rId9997" Type="http://schemas.openxmlformats.org/officeDocument/2006/relationships/hyperlink" Target="https://www.caixa.gov.br/Downloads/sinapi-cadernos-tecnicos/SINAPI-CT-TUBULACAO-FLANGEADA-PARA-REDES-DE-AGUA.pdf" TargetMode="External"/><Relationship Id="rId9998" Type="http://schemas.openxmlformats.org/officeDocument/2006/relationships/hyperlink" Target="https://www.caixa.gov.br/Downloads/sinapi-cadernos-tecnicos/SINAPI-CT-TUBULACAO-FLANGEADA-PARA-REDES-DE-AGUA.pdf" TargetMode="External"/><Relationship Id="rId9999" Type="http://schemas.openxmlformats.org/officeDocument/2006/relationships/hyperlink" Target="https://www.caixa.gov.br/Downloads/sinapi-cadernos-tecnicos/SINAPI-CT-TUBULACAO-FLANGEADA-PARA-REDES-DE-AGUA.pdf" TargetMode="External"/><Relationship Id="rId10000" Type="http://schemas.openxmlformats.org/officeDocument/2006/relationships/hyperlink" Target="https://www.caixa.gov.br/Downloads/sinapi-cadernos-tecnicos/SINAPI-CT-TUBULACAO-FLANGEADA-PARA-REDES-DE-AGUA.pdf" TargetMode="External"/><Relationship Id="rId10001" Type="http://schemas.openxmlformats.org/officeDocument/2006/relationships/hyperlink" Target="https://www.caixa.gov.br/Downloads/sinapi-cadernos-tecnicos/SINAPI-CT-TUBULACAO-FLANGEADA-PARA-REDES-DE-AGUA.pdf" TargetMode="External"/><Relationship Id="rId10002" Type="http://schemas.openxmlformats.org/officeDocument/2006/relationships/hyperlink" Target="https://www.caixa.gov.br/Downloads/sinapi-cadernos-tecnicos/SINAPI-CT-TUBULACAO-FLANGEADA-PARA-REDES-DE-AGUA.pdf" TargetMode="External"/><Relationship Id="rId10003" Type="http://schemas.openxmlformats.org/officeDocument/2006/relationships/hyperlink" Target="https://www.caixa.gov.br/Downloads/sinapi-cadernos-tecnicos/SINAPI-CT-TUBULACAO-FLANGEADA-PARA-REDES-DE-AGUA.pdf" TargetMode="External"/><Relationship Id="rId10004" Type="http://schemas.openxmlformats.org/officeDocument/2006/relationships/hyperlink" Target="https://www.caixa.gov.br/Downloads/sinapi-cadernos-tecnicos/SINAPI-CT-TUBULACAO-FLANGEADA-PARA-REDES-DE-AGUA.pdf" TargetMode="External"/><Relationship Id="rId10005" Type="http://schemas.openxmlformats.org/officeDocument/2006/relationships/hyperlink" Target="https://www.caixa.gov.br/Downloads/sinapi-cadernos-tecnicos/SINAPI-CT-TUBULACAO-FLANGEADA-PARA-REDES-DE-AGUA.pdf" TargetMode="External"/><Relationship Id="rId10006" Type="http://schemas.openxmlformats.org/officeDocument/2006/relationships/hyperlink" Target="https://www.caixa.gov.br/Downloads/sinapi-cadernos-tecnicos/SINAPI-CT-TUBULACAO-FLANGEADA-PARA-REDES-DE-AGUA.pdf" TargetMode="External"/><Relationship Id="rId10007" Type="http://schemas.openxmlformats.org/officeDocument/2006/relationships/hyperlink" Target="https://www.caixa.gov.br/Downloads/sinapi-cadernos-tecnicos/SINAPI-CT-TUBULACAO-FLANGEADA-PARA-REDES-DE-AGUA.pdf" TargetMode="External"/><Relationship Id="rId10008" Type="http://schemas.openxmlformats.org/officeDocument/2006/relationships/hyperlink" Target="https://www.caixa.gov.br/Downloads/sinapi-cadernos-tecnicos/SINAPI-CT-TUBULACAO-FLANGEADA-PARA-REDES-DE-AGUA.pdf" TargetMode="External"/><Relationship Id="rId10009" Type="http://schemas.openxmlformats.org/officeDocument/2006/relationships/hyperlink" Target="https://www.caixa.gov.br/Downloads/sinapi-cadernos-tecnicos/SINAPI-CT-TUBULACAO-FLANGEADA-PARA-REDES-DE-AGUA.pdf" TargetMode="External"/><Relationship Id="rId10010" Type="http://schemas.openxmlformats.org/officeDocument/2006/relationships/hyperlink" Target="https://www.caixa.gov.br/Downloads/sinapi-cadernos-tecnicos/SINAPI-CT-TUBULACAO-FLANGEADA-PARA-REDES-DE-AGUA.pdf" TargetMode="External"/><Relationship Id="rId10011" Type="http://schemas.openxmlformats.org/officeDocument/2006/relationships/hyperlink" Target="https://www.caixa.gov.br/Downloads/sinapi-cadernos-tecnicos/SINAPI-CT-TUBULACAO-FLANGEADA-PARA-REDES-DE-AGUA.pdf" TargetMode="External"/><Relationship Id="rId10012" Type="http://schemas.openxmlformats.org/officeDocument/2006/relationships/hyperlink" Target="https://www.caixa.gov.br/Downloads/sinapi-cadernos-tecnicos/SINAPI-CT-TUBULACAO-FLANGEADA-PARA-REDES-DE-AGUA.pdf" TargetMode="External"/><Relationship Id="rId10013" Type="http://schemas.openxmlformats.org/officeDocument/2006/relationships/hyperlink" Target="https://www.caixa.gov.br/Downloads/sinapi-cadernos-tecnicos/SINAPI-CT-TUBULACAO-FLANGEADA-PARA-REDES-DE-AGUA.pdf" TargetMode="External"/><Relationship Id="rId10014" Type="http://schemas.openxmlformats.org/officeDocument/2006/relationships/hyperlink" Target="https://www.caixa.gov.br/Downloads/sinapi-cadernos-tecnicos/SINAPI-CT-TUBULACAO-FLANGEADA-PARA-REDES-DE-AGUA.pdf" TargetMode="External"/><Relationship Id="rId10015" Type="http://schemas.openxmlformats.org/officeDocument/2006/relationships/hyperlink" Target="https://www.caixa.gov.br/Downloads/sinapi-cadernos-tecnicos/SINAPI-CT-TUBULACAO-FLANGEADA-PARA-REDES-DE-AGUA.pdf" TargetMode="External"/><Relationship Id="rId10016" Type="http://schemas.openxmlformats.org/officeDocument/2006/relationships/hyperlink" Target="https://www.caixa.gov.br/Downloads/sinapi-cadernos-tecnicos/SINAPI-CT-TUBULACAO-FLANGEADA-PARA-REDES-DE-AGUA.pdf" TargetMode="External"/><Relationship Id="rId10017" Type="http://schemas.openxmlformats.org/officeDocument/2006/relationships/hyperlink" Target="https://www.caixa.gov.br/Downloads/sinapi-cadernos-tecnicos/SINAPI-CT-TUBULACAO-FLANGEADA-PARA-REDES-DE-AGUA.pdf" TargetMode="External"/><Relationship Id="rId10018" Type="http://schemas.openxmlformats.org/officeDocument/2006/relationships/hyperlink" Target="https://www.caixa.gov.br/Downloads/sinapi-cadernos-tecnicos/SINAPI-CT-TUBULACAO-FLANGEADA-PARA-REDES-DE-AGUA.pdf" TargetMode="External"/><Relationship Id="rId10019" Type="http://schemas.openxmlformats.org/officeDocument/2006/relationships/hyperlink" Target="https://www.caixa.gov.br/Downloads/sinapi-cadernos-tecnicos/SINAPI-CT-TUBULACAO-FLANGEADA-PARA-REDES-DE-AGUA.pdf" TargetMode="External"/><Relationship Id="rId10020" Type="http://schemas.openxmlformats.org/officeDocument/2006/relationships/hyperlink" Target="https://www.caixa.gov.br/Downloads/sinapi-cadernos-tecnicos/SINAPI-CT-TUBULACAO-FLANGEADA-PARA-REDES-DE-AGUA.pdf" TargetMode="External"/><Relationship Id="rId10021" Type="http://schemas.openxmlformats.org/officeDocument/2006/relationships/hyperlink" Target="https://www.caixa.gov.br/Downloads/sinapi-cadernos-tecnicos/SINAPI-CT-TUBULACAO-FLANGEADA-PARA-REDES-DE-AGUA.pdf" TargetMode="External"/><Relationship Id="rId10022" Type="http://schemas.openxmlformats.org/officeDocument/2006/relationships/hyperlink" Target="https://www.caixa.gov.br/Downloads/sinapi-cadernos-tecnicos/SINAPI-CT-TUBULACAO-FLANGEADA-PARA-REDES-DE-AGUA.pdf" TargetMode="External"/><Relationship Id="rId10023" Type="http://schemas.openxmlformats.org/officeDocument/2006/relationships/hyperlink" Target="https://www.caixa.gov.br/Downloads/sinapi-cadernos-tecnicos/SINAPI-CT-TUBULACAO-FLANGEADA-PARA-REDES-DE-AGUA.pdf" TargetMode="External"/><Relationship Id="rId10024" Type="http://schemas.openxmlformats.org/officeDocument/2006/relationships/hyperlink" Target="https://www.caixa.gov.br/Downloads/sinapi-cadernos-tecnicos/SINAPI-CT-TUBULACAO-FLANGEADA-PARA-REDES-DE-AGUA.pdf" TargetMode="External"/><Relationship Id="rId10025" Type="http://schemas.openxmlformats.org/officeDocument/2006/relationships/hyperlink" Target="https://www.caixa.gov.br/Downloads/sinapi-cadernos-tecnicos/SINAPI-CT-TUBULACAO-FLANGEADA-PARA-REDES-DE-AGUA.pdf" TargetMode="External"/><Relationship Id="rId10026" Type="http://schemas.openxmlformats.org/officeDocument/2006/relationships/hyperlink" Target="https://www.caixa.gov.br/Downloads/sinapi-cadernos-tecnicos/SINAPI-CT-TUBULACAO-FLANGEADA-PARA-REDES-DE-AGUA.pdf" TargetMode="External"/><Relationship Id="rId10027" Type="http://schemas.openxmlformats.org/officeDocument/2006/relationships/hyperlink" Target="https://www.caixa.gov.br/Downloads/sinapi-cadernos-tecnicos/SINAPI-CT-TUBULACAO-FLANGEADA-PARA-REDES-DE-AGUA.pdf" TargetMode="External"/><Relationship Id="rId10028" Type="http://schemas.openxmlformats.org/officeDocument/2006/relationships/hyperlink" Target="https://www.caixa.gov.br/Downloads/sinapi-cadernos-tecnicos/SINAPI-CT-TUBULACAO-FLANGEADA-PARA-REDES-DE-AGUA.pdf" TargetMode="External"/><Relationship Id="rId10029" Type="http://schemas.openxmlformats.org/officeDocument/2006/relationships/hyperlink" Target="https://www.caixa.gov.br/Downloads/sinapi-cadernos-tecnicos/SINAPI-CT-TUBULACAO-FLANGEADA-PARA-REDES-DE-AGUA.pdf" TargetMode="External"/><Relationship Id="rId10030" Type="http://schemas.openxmlformats.org/officeDocument/2006/relationships/hyperlink" Target="https://www.caixa.gov.br/Downloads/sinapi-cadernos-tecnicos/SINAPI-CT-TUBULACAO-FLANGEADA-PARA-REDES-DE-AGUA.pdf" TargetMode="External"/><Relationship Id="rId10031" Type="http://schemas.openxmlformats.org/officeDocument/2006/relationships/hyperlink" Target="https://www.caixa.gov.br/Downloads/sinapi-cadernos-tecnicos/SINAPI-CT-TUBULACAO-FLANGEADA-PARA-REDES-DE-AGUA.pdf" TargetMode="External"/><Relationship Id="rId10032" Type="http://schemas.openxmlformats.org/officeDocument/2006/relationships/hyperlink" Target="https://www.caixa.gov.br/Downloads/sinapi-cadernos-tecnicos/SINAPI-CT-TUBULACAO-FLANGEADA-PARA-REDES-DE-AGUA.pdf" TargetMode="External"/><Relationship Id="rId10033" Type="http://schemas.openxmlformats.org/officeDocument/2006/relationships/hyperlink" Target="https://www.caixa.gov.br/Downloads/sinapi-cadernos-tecnicos/SINAPI-CT-TUBULACAO-FLANGEADA-PARA-REDES-DE-AGUA.pdf" TargetMode="External"/><Relationship Id="rId10034" Type="http://schemas.openxmlformats.org/officeDocument/2006/relationships/hyperlink" Target="https://www.caixa.gov.br/Downloads/sinapi-cadernos-tecnicos/SINAPI-CT-TUBULACAO-FLANGEADA-PARA-REDES-DE-AGUA.pdf" TargetMode="External"/><Relationship Id="rId10035" Type="http://schemas.openxmlformats.org/officeDocument/2006/relationships/hyperlink" Target="https://www.caixa.gov.br/Downloads/sinapi-cadernos-tecnicos/SINAPI-CT-TUBULACAO-FLANGEADA-PARA-REDES-DE-AGUA.pdf" TargetMode="External"/><Relationship Id="rId10036" Type="http://schemas.openxmlformats.org/officeDocument/2006/relationships/hyperlink" Target="https://www.caixa.gov.br/Downloads/sinapi-cadernos-tecnicos/SINAPI-CT-TUBULACAO-FLANGEADA-PARA-REDES-DE-AGUA.pdf" TargetMode="External"/><Relationship Id="rId10037" Type="http://schemas.openxmlformats.org/officeDocument/2006/relationships/hyperlink" Target="https://www.caixa.gov.br/Downloads/sinapi-cadernos-tecnicos/SINAPI-CT-TUBULACAO-FLANGEADA-PARA-REDES-DE-AGUA.pdf" TargetMode="External"/><Relationship Id="rId10038" Type="http://schemas.openxmlformats.org/officeDocument/2006/relationships/hyperlink" Target="https://www.caixa.gov.br/Downloads/sinapi-cadernos-tecnicos/SINAPI-CT-TUBULACAO-FLANGEADA-PARA-REDES-DE-AGUA.pdf" TargetMode="External"/><Relationship Id="rId10039" Type="http://schemas.openxmlformats.org/officeDocument/2006/relationships/hyperlink" Target="https://www.caixa.gov.br/Downloads/sinapi-cadernos-tecnicos/SINAPI-CT-TUBULACAO-FLANGEADA-PARA-REDES-DE-AGUA.pdf" TargetMode="External"/><Relationship Id="rId10040" Type="http://schemas.openxmlformats.org/officeDocument/2006/relationships/hyperlink" Target="https://www.caixa.gov.br/Downloads/sinapi-cadernos-tecnicos/SINAPI-CT-TUBULACAO-FLANGEADA-PARA-REDES-DE-AGUA.pdf" TargetMode="External"/><Relationship Id="rId10041" Type="http://schemas.openxmlformats.org/officeDocument/2006/relationships/hyperlink" Target="https://www.caixa.gov.br/Downloads/sinapi-cadernos-tecnicos/SINAPI-CT-TUBULACAO-FLANGEADA-PARA-REDES-DE-AGUA.pdf" TargetMode="External"/><Relationship Id="rId10042" Type="http://schemas.openxmlformats.org/officeDocument/2006/relationships/hyperlink" Target="https://www.caixa.gov.br/Downloads/sinapi-cadernos-tecnicos/SINAPI-CT-TUBULACAO-FLANGEADA-PARA-REDES-DE-AGUA.pdf" TargetMode="External"/><Relationship Id="rId10043" Type="http://schemas.openxmlformats.org/officeDocument/2006/relationships/hyperlink" Target="https://www.caixa.gov.br/Downloads/sinapi-cadernos-tecnicos/SINAPI-CT-TUBULACAO-FLANGEADA-PARA-REDES-DE-AGUA.pdf" TargetMode="External"/><Relationship Id="rId10044" Type="http://schemas.openxmlformats.org/officeDocument/2006/relationships/hyperlink" Target="https://www.caixa.gov.br/Downloads/sinapi-cadernos-tecnicos/SINAPI-CT-TUBULACAO-FLANGEADA-PARA-REDES-DE-AGUA.pdf" TargetMode="External"/><Relationship Id="rId10045" Type="http://schemas.openxmlformats.org/officeDocument/2006/relationships/hyperlink" Target="https://www.caixa.gov.br/Downloads/sinapi-cadernos-tecnicos/SINAPI-CT-TUBULACAO-FLANGEADA-PARA-REDES-DE-AGUA.pdf" TargetMode="External"/><Relationship Id="rId10046" Type="http://schemas.openxmlformats.org/officeDocument/2006/relationships/hyperlink" Target="https://www.caixa.gov.br/Downloads/sinapi-cadernos-tecnicos/SINAPI-CT-TUBULACAO-FLANGEADA-PARA-REDES-DE-AGUA.pdf" TargetMode="External"/><Relationship Id="rId10047" Type="http://schemas.openxmlformats.org/officeDocument/2006/relationships/hyperlink" Target="https://www.caixa.gov.br/Downloads/sinapi-cadernos-tecnicos/SINAPI-CT-TUBULACAO-FLANGEADA-PARA-REDES-DE-AGUA.pdf" TargetMode="External"/><Relationship Id="rId10048" Type="http://schemas.openxmlformats.org/officeDocument/2006/relationships/hyperlink" Target="https://www.caixa.gov.br/Downloads/sinapi-cadernos-tecnicos/SINAPI-CT-TUBULACAO-FLANGEADA-PARA-REDES-DE-AGUA.pdf" TargetMode="External"/><Relationship Id="rId10049" Type="http://schemas.openxmlformats.org/officeDocument/2006/relationships/hyperlink" Target="https://www.caixa.gov.br/Downloads/sinapi-cadernos-tecnicos/SINAPI-CT-TUBULACAO-FLANGEADA-PARA-REDES-DE-AGUA.pdf" TargetMode="External"/><Relationship Id="rId10050" Type="http://schemas.openxmlformats.org/officeDocument/2006/relationships/hyperlink" Target="https://www.caixa.gov.br/Downloads/sinapi-cadernos-tecnicos/SINAPI-CT-TUBULACAO-FLANGEADA-PARA-REDES-DE-AGUA.pdf" TargetMode="External"/><Relationship Id="rId10051" Type="http://schemas.openxmlformats.org/officeDocument/2006/relationships/hyperlink" Target="https://www.caixa.gov.br/Downloads/sinapi-cadernos-tecnicos/SINAPI-CT-TUBULACAO-FLANGEADA-PARA-REDES-DE-AGUA.pdf" TargetMode="External"/><Relationship Id="rId10052" Type="http://schemas.openxmlformats.org/officeDocument/2006/relationships/hyperlink" Target="https://www.caixa.gov.br/Downloads/sinapi-cadernos-tecnicos/SINAPI-CT-TUBULACAO-FLANGEADA-PARA-REDES-DE-AGUA.pdf" TargetMode="External"/><Relationship Id="rId10053" Type="http://schemas.openxmlformats.org/officeDocument/2006/relationships/hyperlink" Target="https://www.caixa.gov.br/Downloads/sinapi-cadernos-tecnicos/SINAPI-CT-TUBULACAO-FLANGEADA-PARA-REDES-DE-AGUA.pdf" TargetMode="External"/><Relationship Id="rId10054" Type="http://schemas.openxmlformats.org/officeDocument/2006/relationships/hyperlink" Target="https://www.caixa.gov.br/Downloads/sinapi-cadernos-tecnicos/SINAPI-CT-TUBULOES.pdf" TargetMode="External"/><Relationship Id="rId10055" Type="http://schemas.openxmlformats.org/officeDocument/2006/relationships/hyperlink" Target="https://www.caixa.gov.br/Downloads/sinapi-cadernos-tecnicos/SINAPI-CT-TUBULOES.pdf" TargetMode="External"/><Relationship Id="rId10056" Type="http://schemas.openxmlformats.org/officeDocument/2006/relationships/hyperlink" Target="https://www.caixa.gov.br/Downloads/sinapi-cadernos-tecnicos/SINAPI-CT-TUBULOES.pdf" TargetMode="External"/><Relationship Id="rId10057" Type="http://schemas.openxmlformats.org/officeDocument/2006/relationships/hyperlink" Target="https://www.caixa.gov.br/Downloads/sinapi-cadernos-tecnicos/SINAPI-CT-TUBULOES.pdf" TargetMode="External"/><Relationship Id="rId10058" Type="http://schemas.openxmlformats.org/officeDocument/2006/relationships/hyperlink" Target="https://www.caixa.gov.br/Downloads/sinapi-cadernos-tecnicos/SINAPI-CT-TUBULOES.pdf" TargetMode="External"/><Relationship Id="rId10059" Type="http://schemas.openxmlformats.org/officeDocument/2006/relationships/hyperlink" Target="https://www.caixa.gov.br/Downloads/sinapi-cadernos-tecnicos/SINAPI-CT-TUBULOES.pdf" TargetMode="External"/><Relationship Id="rId10060" Type="http://schemas.openxmlformats.org/officeDocument/2006/relationships/hyperlink" Target="https://www.caixa.gov.br/Downloads/sinapi-cadernos-tecnicos/SINAPI-CT-TUBULOES.pdf" TargetMode="External"/><Relationship Id="rId10061" Type="http://schemas.openxmlformats.org/officeDocument/2006/relationships/hyperlink" Target="https://www.caixa.gov.br/Downloads/sinapi-cadernos-tecnicos/SINAPI-CT-TUBULOES.pdf" TargetMode="External"/><Relationship Id="rId10062" Type="http://schemas.openxmlformats.org/officeDocument/2006/relationships/hyperlink" Target="https://www.caixa.gov.br/Downloads/sinapi-cadernos-tecnicos/SINAPI-CT-TUBULOES.pdf" TargetMode="External"/><Relationship Id="rId10063" Type="http://schemas.openxmlformats.org/officeDocument/2006/relationships/hyperlink" Target="https://www.caixa.gov.br/Downloads/sinapi-cadernos-tecnicos/SINAPI-CT-TUBULOES.pdf" TargetMode="External"/><Relationship Id="rId10064" Type="http://schemas.openxmlformats.org/officeDocument/2006/relationships/hyperlink" Target="https://www.caixa.gov.br/Downloads/sinapi-cadernos-tecnicos/SINAPI-CT-TUBULOES.pdf" TargetMode="External"/><Relationship Id="rId10065" Type="http://schemas.openxmlformats.org/officeDocument/2006/relationships/hyperlink" Target="https://www.caixa.gov.br/Downloads/sinapi-cadernos-tecnicos/SINAPI-CT-TUBULOES.pdf" TargetMode="External"/><Relationship Id="rId10066" Type="http://schemas.openxmlformats.org/officeDocument/2006/relationships/hyperlink" Target="https://www.caixa.gov.br/Downloads/sinapi-cadernos-tecnicos/SINAPI-CT-TUBULOES.pdf" TargetMode="External"/><Relationship Id="rId10067" Type="http://schemas.openxmlformats.org/officeDocument/2006/relationships/hyperlink" Target="https://www.caixa.gov.br/Downloads/sinapi-cadernos-tecnicos/SINAPI-CT-TUBULOES.pdf" TargetMode="External"/><Relationship Id="rId10068" Type="http://schemas.openxmlformats.org/officeDocument/2006/relationships/hyperlink" Target="https://www.caixa.gov.br/Downloads/sinapi-cadernos-tecnicos/SINAPI-CT-TUBULOES.pdf" TargetMode="External"/><Relationship Id="rId10069" Type="http://schemas.openxmlformats.org/officeDocument/2006/relationships/hyperlink" Target="https://www.caixa.gov.br/Downloads/sinapi-cadernos-tecnicos/SINAPI-CT-TUBULOES.pdf" TargetMode="External"/><Relationship Id="rId10070" Type="http://schemas.openxmlformats.org/officeDocument/2006/relationships/hyperlink" Target="https://www.caixa.gov.br/Downloads/sinapi-cadernos-tecnicos/SINAPI-CT-TUBULOES.pdf" TargetMode="External"/><Relationship Id="rId10071" Type="http://schemas.openxmlformats.org/officeDocument/2006/relationships/hyperlink" Target="https://www.caixa.gov.br/Downloads/sinapi-cadernos-tecnicos/SINAPI-CT-TUBULOES.pdf" TargetMode="External"/><Relationship Id="rId10072" Type="http://schemas.openxmlformats.org/officeDocument/2006/relationships/hyperlink" Target="https://www.caixa.gov.br/Downloads/sinapi-cadernos-tecnicos/SINAPI-CT-TUNNEL-LINER.pdf" TargetMode="External"/><Relationship Id="rId10073" Type="http://schemas.openxmlformats.org/officeDocument/2006/relationships/hyperlink" Target="https://www.caixa.gov.br/Downloads/sinapi-cadernos-tecnicos/SINAPI-CT-TUNNEL-LINER.pdf" TargetMode="External"/><Relationship Id="rId10074" Type="http://schemas.openxmlformats.org/officeDocument/2006/relationships/hyperlink" Target="https://www.caixa.gov.br/Downloads/sinapi-cadernos-tecnicos/SINAPI-CT-TUNNEL-LINER.pdf" TargetMode="External"/><Relationship Id="rId10075" Type="http://schemas.openxmlformats.org/officeDocument/2006/relationships/hyperlink" Target="https://www.caixa.gov.br/Downloads/sinapi-cadernos-tecnicos/SINAPI-CT-TUNNEL-LINER.pdf" TargetMode="External"/><Relationship Id="rId10076" Type="http://schemas.openxmlformats.org/officeDocument/2006/relationships/hyperlink" Target="https://www.caixa.gov.br/Downloads/sinapi-cadernos-tecnicos/SINAPI-CT-TUNNEL-LINER.pdf" TargetMode="External"/><Relationship Id="rId10077" Type="http://schemas.openxmlformats.org/officeDocument/2006/relationships/hyperlink" Target="https://www.caixa.gov.br/Downloads/sinapi-cadernos-tecnicos/SINAPI-CT-TUNNEL-LINER.pdf" TargetMode="External"/><Relationship Id="rId10078" Type="http://schemas.openxmlformats.org/officeDocument/2006/relationships/hyperlink" Target="https://www.caixa.gov.br/Downloads/sinapi-cadernos-tecnicos/SINAPI-CT-TUNNEL-LINER.pdf" TargetMode="External"/><Relationship Id="rId10079" Type="http://schemas.openxmlformats.org/officeDocument/2006/relationships/hyperlink" Target="https://www.caixa.gov.br/Downloads/sinapi-cadernos-tecnicos/SINAPI-CT-TUNNEL-LINER.pdf" TargetMode="External"/><Relationship Id="rId10080" Type="http://schemas.openxmlformats.org/officeDocument/2006/relationships/hyperlink" Target="https://www.caixa.gov.br/Downloads/sinapi-cadernos-tecnicos/SINAPI-CT-TUNNEL-LINER.pdf" TargetMode="External"/><Relationship Id="rId10081" Type="http://schemas.openxmlformats.org/officeDocument/2006/relationships/hyperlink" Target="https://www.caixa.gov.br/Downloads/sinapi-cadernos-tecnicos/SINAPI-CT-TUNNEL-LINER.pdf" TargetMode="External"/><Relationship Id="rId10082" Type="http://schemas.openxmlformats.org/officeDocument/2006/relationships/hyperlink" Target="https://www.caixa.gov.br/Downloads/sinapi-cadernos-tecnicos/SINAPI-CT-TUNNEL-LINER.pdf" TargetMode="External"/><Relationship Id="rId10083" Type="http://schemas.openxmlformats.org/officeDocument/2006/relationships/hyperlink" Target="https://www.caixa.gov.br/Downloads/sinapi-cadernos-tecnicos/SINAPI-CT-TUNNEL-LINER.pdf" TargetMode="External"/><Relationship Id="rId10084" Type="http://schemas.openxmlformats.org/officeDocument/2006/relationships/hyperlink" Target="https://www.caixa.gov.br/Downloads/sinapi-cadernos-tecnicos/SINAPI-CT-TUNNEL-LINER.pdf" TargetMode="External"/><Relationship Id="rId10085" Type="http://schemas.openxmlformats.org/officeDocument/2006/relationships/hyperlink" Target="https://www.caixa.gov.br/Downloads/sinapi-cadernos-tecnicos/SINAPI-CT-TUNNEL-LINER.pdf" TargetMode="External"/><Relationship Id="rId10086" Type="http://schemas.openxmlformats.org/officeDocument/2006/relationships/hyperlink" Target="https://www.caixa.gov.br/Downloads/sinapi-cadernos-tecnicos/SINAPI-CT-TUNNEL-LINER.pdf" TargetMode="External"/><Relationship Id="rId10087" Type="http://schemas.openxmlformats.org/officeDocument/2006/relationships/hyperlink" Target="https://www.caixa.gov.br/Downloads/sinapi-cadernos-tecnicos/SINAPI-CT-TUNNEL-LINER.pdf" TargetMode="External"/><Relationship Id="rId10088" Type="http://schemas.openxmlformats.org/officeDocument/2006/relationships/hyperlink" Target="https://www.caixa.gov.br/Downloads/sinapi-cadernos-tecnicos/SINAPI-CT-TUNNEL-LINER.pdf" TargetMode="External"/><Relationship Id="rId10089" Type="http://schemas.openxmlformats.org/officeDocument/2006/relationships/hyperlink" Target="https://www.caixa.gov.br/Downloads/sinapi-cadernos-tecnicos/SINAPI-CT-TUNNEL-LINER.pdf" TargetMode="External"/><Relationship Id="rId10090" Type="http://schemas.openxmlformats.org/officeDocument/2006/relationships/hyperlink" Target="https://www.caixa.gov.br/Downloads/sinapi-cadernos-tecnicos/SINAPI-CT-TUNNEL-LINER.pdf" TargetMode="External"/><Relationship Id="rId10091" Type="http://schemas.openxmlformats.org/officeDocument/2006/relationships/hyperlink" Target="https://www.caixa.gov.br/Downloads/sinapi-cadernos-tecnicos/SINAPI-CT-TUNNEL-LINER.pdf" TargetMode="External"/><Relationship Id="rId10092" Type="http://schemas.openxmlformats.org/officeDocument/2006/relationships/hyperlink" Target="https://www.caixa.gov.br/Downloads/sinapi-cadernos-tecnicos/SINAPI-CT-TUNNEL-LINER.pdf" TargetMode="External"/><Relationship Id="rId10093" Type="http://schemas.openxmlformats.org/officeDocument/2006/relationships/hyperlink" Target="https://www.caixa.gov.br/Downloads/sinapi-cadernos-tecnicos/SINAPI-CT-TUNNEL-LINER.pdf" TargetMode="External"/><Relationship Id="rId10094" Type="http://schemas.openxmlformats.org/officeDocument/2006/relationships/hyperlink" Target="https://www.caixa.gov.br/Downloads/sinapi-cadernos-tecnicos/SINAPI-CT-TUNNEL-LINER.pdf" TargetMode="External"/><Relationship Id="rId10095" Type="http://schemas.openxmlformats.org/officeDocument/2006/relationships/hyperlink" Target="https://www.caixa.gov.br/Downloads/sinapi-cadernos-tecnicos/SINAPI-CT-TUNNEL-LINER.pdf" TargetMode="External"/><Relationship Id="rId10096" Type="http://schemas.openxmlformats.org/officeDocument/2006/relationships/hyperlink" Target="https://www.caixa.gov.br/Downloads/sinapi-cadernos-tecnicos/SINAPI-CT-TUNNEL-LINER.pdf" TargetMode="External"/><Relationship Id="rId10097" Type="http://schemas.openxmlformats.org/officeDocument/2006/relationships/hyperlink" Target="https://www.caixa.gov.br/Downloads/sinapi-cadernos-tecnicos/SINAPI-CT-TUNNEL-LINER.pdf" TargetMode="External"/><Relationship Id="rId10098" Type="http://schemas.openxmlformats.org/officeDocument/2006/relationships/hyperlink" Target="https://www.caixa.gov.br/Downloads/sinapi-cadernos-tecnicos/SINAPI-CT-TUNNEL-LINER.pdf" TargetMode="External"/><Relationship Id="rId10099" Type="http://schemas.openxmlformats.org/officeDocument/2006/relationships/hyperlink" Target="https://www.caixa.gov.br/Downloads/sinapi-cadernos-tecnicos/SINAPI-CT-TUNNEL-LINER.pdf" TargetMode="External"/><Relationship Id="rId10100" Type="http://schemas.openxmlformats.org/officeDocument/2006/relationships/hyperlink" Target="https://www.caixa.gov.br/Downloads/sinapi-cadernos-tecnicos/SINAPI-CT-TUNNEL-LINER.pdf" TargetMode="External"/><Relationship Id="rId10101" Type="http://schemas.openxmlformats.org/officeDocument/2006/relationships/hyperlink" Target="https://www.caixa.gov.br/Downloads/sinapi-cadernos-tecnicos/SINAPI-CT-TUNNEL-LINER.pdf" TargetMode="External"/><Relationship Id="rId10102" Type="http://schemas.openxmlformats.org/officeDocument/2006/relationships/hyperlink" Target="https://www.caixa.gov.br/Downloads/sinapi-cadernos-tecnicos/SINAPI-CT-TUNNEL-LINER.pdf" TargetMode="External"/><Relationship Id="rId10103" Type="http://schemas.openxmlformats.org/officeDocument/2006/relationships/hyperlink" Target="https://www.caixa.gov.br/Downloads/sinapi-cadernos-tecnicos/SINAPI-CT-TUNNEL-LINER.pdf" TargetMode="External"/><Relationship Id="rId10104" Type="http://schemas.openxmlformats.org/officeDocument/2006/relationships/hyperlink" Target="https://www.caixa.gov.br/Downloads/sinapi-cadernos-tecnicos/SINAPI-CT-TUNNEL-LINER.pdf" TargetMode="External"/><Relationship Id="rId10105" Type="http://schemas.openxmlformats.org/officeDocument/2006/relationships/hyperlink" Target="https://www.caixa.gov.br/Downloads/sinapi-cadernos-tecnicos/SINAPI-CT-TUNNEL-LINER.pdf" TargetMode="External"/><Relationship Id="rId10106" Type="http://schemas.openxmlformats.org/officeDocument/2006/relationships/hyperlink" Target="https://www.caixa.gov.br/Downloads/sinapi-cadernos-tecnicos/SINAPI-CT-TUNNEL-LINER.pdf" TargetMode="External"/><Relationship Id="rId10107" Type="http://schemas.openxmlformats.org/officeDocument/2006/relationships/hyperlink" Target="https://www.caixa.gov.br/Downloads/sinapi-cadernos-tecnicos/SINAPI-CT-TUNNEL-LINER.pdf" TargetMode="External"/><Relationship Id="rId10108" Type="http://schemas.openxmlformats.org/officeDocument/2006/relationships/hyperlink" Target="https://www.caixa.gov.br/Downloads/sinapi-cadernos-tecnicos/SINAPI-CT-TUNNEL-LINER.pdf" TargetMode="External"/><Relationship Id="rId10109" Type="http://schemas.openxmlformats.org/officeDocument/2006/relationships/hyperlink" Target="https://www.caixa.gov.br/Downloads/sinapi-cadernos-tecnicos/SINAPI-CT-TUNNEL-LINER.pdf" TargetMode="External"/><Relationship Id="rId10110" Type="http://schemas.openxmlformats.org/officeDocument/2006/relationships/hyperlink" Target="https://www.caixa.gov.br/Downloads/sinapi-cadernos-tecnicos/SINAPI-CT-USINAGENS.pdf" TargetMode="External"/><Relationship Id="rId10111" Type="http://schemas.openxmlformats.org/officeDocument/2006/relationships/hyperlink" Target="https://www.caixa.gov.br/Downloads/sinapi-cadernos-tecnicos/SINAPI-CT-USINAGENS.pdf" TargetMode="External"/><Relationship Id="rId10112" Type="http://schemas.openxmlformats.org/officeDocument/2006/relationships/hyperlink" Target="https://www.caixa.gov.br/Downloads/sinapi-cadernos-tecnicos/SINAPI-CT-USINAGENS.pdf" TargetMode="External"/><Relationship Id="rId10113" Type="http://schemas.openxmlformats.org/officeDocument/2006/relationships/hyperlink" Target="https://www.caixa.gov.br/Downloads/sinapi-cadernos-tecnicos/SINAPI-CT-USINAGENS.pdf" TargetMode="External"/><Relationship Id="rId10114" Type="http://schemas.openxmlformats.org/officeDocument/2006/relationships/hyperlink" Target="https://www.caixa.gov.br/Downloads/sinapi-cadernos-tecnicos/SINAPI-CT-USINAGENS.pdf" TargetMode="External"/><Relationship Id="rId10115" Type="http://schemas.openxmlformats.org/officeDocument/2006/relationships/hyperlink" Target="https://www.caixa.gov.br/Downloads/sinapi-cadernos-tecnicos/SINAPI-CT-USINAGENS.pdf" TargetMode="External"/><Relationship Id="rId10116" Type="http://schemas.openxmlformats.org/officeDocument/2006/relationships/hyperlink" Target="https://www.caixa.gov.br/Downloads/sinapi-cadernos-tecnicos/SINAPI-CT-USINAGENS.pdf" TargetMode="External"/><Relationship Id="rId10117" Type="http://schemas.openxmlformats.org/officeDocument/2006/relationships/hyperlink" Target="https://www.caixa.gov.br/Downloads/sinapi-cadernos-tecnicos/SINAPI-CT-USINAGENS.pdf" TargetMode="External"/><Relationship Id="rId10118" Type="http://schemas.openxmlformats.org/officeDocument/2006/relationships/hyperlink" Target="https://www.caixa.gov.br/Downloads/sinapi-cadernos-tecnicos/SINAPI-CT-USINAGENS.pdf" TargetMode="External"/><Relationship Id="rId10119" Type="http://schemas.openxmlformats.org/officeDocument/2006/relationships/hyperlink" Target="https://www.caixa.gov.br/Downloads/sinapi-cadernos-tecnicos/SINAPI-CT-USINAGENS.pdf" TargetMode="External"/><Relationship Id="rId10120" Type="http://schemas.openxmlformats.org/officeDocument/2006/relationships/hyperlink" Target="https://www.caixa.gov.br/Downloads/sinapi-cadernos-tecnicos/SINAPI-CT-USINAGENS.pdf" TargetMode="External"/><Relationship Id="rId10121" Type="http://schemas.openxmlformats.org/officeDocument/2006/relationships/hyperlink" Target="https://www.caixa.gov.br/Downloads/sinapi-cadernos-tecnicos/SINAPI-CT-USINAGENS.pdf" TargetMode="External"/><Relationship Id="rId10122" Type="http://schemas.openxmlformats.org/officeDocument/2006/relationships/hyperlink" Target="https://www.caixa.gov.br/Downloads/sinapi-cadernos-tecnicos/SINAPI-CT-USINAGENS.pdf" TargetMode="External"/><Relationship Id="rId10123" Type="http://schemas.openxmlformats.org/officeDocument/2006/relationships/hyperlink" Target="https://www.caixa.gov.br/Downloads/sinapi-cadernos-tecnicos/SINAPI-CT-USINAGENS.pdf" TargetMode="External"/><Relationship Id="rId10124" Type="http://schemas.openxmlformats.org/officeDocument/2006/relationships/hyperlink" Target="https://www.caixa.gov.br/Downloads/sinapi-cadernos-tecnicos/SINAPI-CT-USINAGENS.pdf" TargetMode="External"/><Relationship Id="rId10125" Type="http://schemas.openxmlformats.org/officeDocument/2006/relationships/hyperlink" Target="https://www.caixa.gov.br/Downloads/sinapi-cadernos-tecnicos/SINAPI-CT-USINAGENS.pdf" TargetMode="External"/><Relationship Id="rId10126" Type="http://schemas.openxmlformats.org/officeDocument/2006/relationships/hyperlink" Target="https://www.caixa.gov.br/Downloads/sinapi-cadernos-tecnicos/SINAPI-CT-USINAGENS.pdf" TargetMode="External"/><Relationship Id="rId10127" Type="http://schemas.openxmlformats.org/officeDocument/2006/relationships/hyperlink" Target="https://www.caixa.gov.br/Downloads/sinapi-cadernos-tecnicos/SINAPI-CT-USINAGENS.pdf" TargetMode="External"/><Relationship Id="rId10128" Type="http://schemas.openxmlformats.org/officeDocument/2006/relationships/hyperlink" Target="https://www.caixa.gov.br/Downloads/sinapi-cadernos-tecnicos/SINAPI-CT-USINAGENS.pdf" TargetMode="External"/><Relationship Id="rId10129" Type="http://schemas.openxmlformats.org/officeDocument/2006/relationships/hyperlink" Target="https://www.caixa.gov.br/Downloads/sinapi-cadernos-tecnicos/SINAPI-CT-USINAGENS.pdf" TargetMode="External"/><Relationship Id="rId10130" Type="http://schemas.openxmlformats.org/officeDocument/2006/relationships/hyperlink" Target="https://www.caixa.gov.br/Downloads/sinapi-cadernos-tecnicos/SINAPI-CT-USINAGENS.pdf" TargetMode="External"/><Relationship Id="rId10131" Type="http://schemas.openxmlformats.org/officeDocument/2006/relationships/hyperlink" Target="https://www.caixa.gov.br/Downloads/sinapi-cadernos-tecnicos/SINAPI-CT-USINAGENS.pdf" TargetMode="External"/><Relationship Id="rId10132" Type="http://schemas.openxmlformats.org/officeDocument/2006/relationships/hyperlink" Target="https://www.caixa.gov.br/Downloads/sinapi-cadernos-tecnicos/SINAPI-CT-USINAGENS.pdf" TargetMode="External"/><Relationship Id="rId10133" Type="http://schemas.openxmlformats.org/officeDocument/2006/relationships/hyperlink" Target="https://www.caixa.gov.br/Downloads/sinapi-cadernos-tecnicos/SINAPI-CT-USINAGENS.pdf" TargetMode="External"/><Relationship Id="rId10134" Type="http://schemas.openxmlformats.org/officeDocument/2006/relationships/hyperlink" Target="https://www.caixa.gov.br/Downloads/sinapi-cadernos-tecnicos/SINAPI-CT-USINAGENS.pdf" TargetMode="External"/><Relationship Id="rId10135" Type="http://schemas.openxmlformats.org/officeDocument/2006/relationships/hyperlink" Target="https://www.caixa.gov.br/Downloads/sinapi-cadernos-tecnicos/SINAPI-CT-USINAGENS.pdf" TargetMode="External"/><Relationship Id="rId10136" Type="http://schemas.openxmlformats.org/officeDocument/2006/relationships/hyperlink" Target="https://www.caixa.gov.br/Downloads/sinapi-cadernos-tecnicos/SINAPI-CT-VERGAS-CONTRAVERGAS-E-FIXACAO-DE-ALVENARIA.pdf" TargetMode="External"/><Relationship Id="rId10137" Type="http://schemas.openxmlformats.org/officeDocument/2006/relationships/hyperlink" Target="https://www.caixa.gov.br/Downloads/sinapi-cadernos-tecnicos/SINAPI-CT-VERGAS-CONTRAVERGAS-E-FIXACAO-DE-ALVENARIA.pdf" TargetMode="External"/><Relationship Id="rId10138" Type="http://schemas.openxmlformats.org/officeDocument/2006/relationships/hyperlink" Target="https://www.caixa.gov.br/Downloads/sinapi-cadernos-tecnicos/SINAPI-CT-VERGAS-CONTRAVERGAS-E-FIXACAO-DE-ALVENARIA.pdf" TargetMode="External"/><Relationship Id="rId10139" Type="http://schemas.openxmlformats.org/officeDocument/2006/relationships/hyperlink" Target="https://www.caixa.gov.br/Downloads/sinapi-cadernos-tecnicos/SINAPI-CT-VERGAS-CONTRAVERGAS-E-FIXACAO-DE-ALVENARIA.pdf" TargetMode="External"/><Relationship Id="rId10140" Type="http://schemas.openxmlformats.org/officeDocument/2006/relationships/hyperlink" Target="https://www.caixa.gov.br/Downloads/sinapi-cadernos-tecnicos/SINAPI-CT-VERGAS-CONTRAVERGAS-E-FIXACAO-DE-ALVENARIA.pdf" TargetMode="External"/><Relationship Id="rId10141" Type="http://schemas.openxmlformats.org/officeDocument/2006/relationships/hyperlink" Target="https://www.caixa.gov.br/Downloads/sinapi-cadernos-tecnicos/SINAPI-CT-VERGAS-CONTRAVERGAS-E-FIXACAO-DE-ALVENARIA.pdf" TargetMode="External"/><Relationship Id="rId10142" Type="http://schemas.openxmlformats.org/officeDocument/2006/relationships/hyperlink" Target="https://www.caixa.gov.br/Downloads/sinapi-cadernos-tecnicos/SINAPI-CT-VERGAS-CONTRAVERGAS-E-FIXACAO-DE-ALVENARIA.pdf" TargetMode="External"/><Relationship Id="rId10143" Type="http://schemas.openxmlformats.org/officeDocument/2006/relationships/hyperlink" Target="https://www.caixa.gov.br/Downloads/sinapi-cadernos-tecnicos/SINAPI-CT-VERGAS-CONTRAVERGAS-E-FIXACAO-DE-ALVENARIA.pdf" TargetMode="External"/><Relationship Id="rId10144" Type="http://schemas.openxmlformats.org/officeDocument/2006/relationships/hyperlink" Target="https://www.caixa.gov.br/Downloads/sinapi-cadernos-tecnicos/SINAPI-CT-VERGAS-CONTRAVERGAS-E-FIXACAO-DE-ALVENARIA.pdf" TargetMode="External"/><Relationship Id="rId10145" Type="http://schemas.openxmlformats.org/officeDocument/2006/relationships/hyperlink" Target="https://www.caixa.gov.br/Downloads/sinapi-cadernos-tecnicos/SINAPI-CT-VERGAS-CONTRAVERGAS-E-FIXACAO-DE-ALVENARIA.pdf" TargetMode="External"/><Relationship Id="rId10146" Type="http://schemas.openxmlformats.org/officeDocument/2006/relationships/hyperlink" Target="https://www.caixa.gov.br/Downloads/sinapi-cadernos-tecnicos/SINAPI-CT-VERGAS-CONTRAVERGAS-E-FIXACAO-DE-ALVENARIA.pdf" TargetMode="External"/><Relationship Id="rId10147" Type="http://schemas.openxmlformats.org/officeDocument/2006/relationships/hyperlink" Target="https://www.caixa.gov.br/Downloads/sinapi-cadernos-tecnicos/SINAPI-CT-VERGAS-CONTRAVERGAS-E-FIXACAO-DE-ALVENARIA.pdf" TargetMode="External"/><Relationship Id="rId10148" Type="http://schemas.openxmlformats.org/officeDocument/2006/relationships/hyperlink" Target="https://www.caixa.gov.br/Downloads/sinapi-cadernos-tecnicos/SINAPI-CT-VERGAS-CONTRAVERGAS-E-FIXACAO-DE-ALVENARIA.pdf" TargetMode="External"/><Relationship Id="rId10149" Type="http://schemas.openxmlformats.org/officeDocument/2006/relationships/hyperlink" Target="https://www.caixa.gov.br/Downloads/sinapi-cadernos-tecnicos/SINAPI-CT-VERGAS-CONTRAVERGAS-E-FIXACAO-DE-ALVENARIA.pdf" TargetMode="External"/><Relationship Id="rId10150" Type="http://schemas.openxmlformats.org/officeDocument/2006/relationships/hyperlink" Target="https://www.caixa.gov.br/Downloads/sinapi-cadernos-tecnicos/SINAPI-CT-VERGAS-CONTRAVERGAS-E-FIXACAO-DE-ALVENARIA.pdf" TargetMode="External"/><Relationship Id="rId10151" Type="http://schemas.openxmlformats.org/officeDocument/2006/relationships/hyperlink" Target="https://www.caixa.gov.br/Downloads/sinapi-cadernos-tecnicos/SINAPI-CT-VERGAS-CONTRAVERGAS-E-FIXACAO-DE-ALVENARIA.pdf" TargetMode="External"/><Relationship Id="rId10152" Type="http://schemas.openxmlformats.org/officeDocument/2006/relationships/hyperlink" Target="https://www.caixa.gov.br/Downloads/sinapi-cadernos-tecnicos/SINAPI-CT-VERGAS-CONTRAVERGAS-E-FIXACAO-DE-ALVENARIA.pdf" TargetMode="External"/><Relationship Id="rId10153" Type="http://schemas.openxmlformats.org/officeDocument/2006/relationships/hyperlink" Target="https://www.caixa.gov.br/Downloads/sinapi-cadernos-tecnicos/SINAPI-CT-VERGAS-CONTRAVERGAS-E-FIXACAO-DE-ALVENARIA.pdf" TargetMode="External"/><Relationship Id="rId10154" Type="http://schemas.openxmlformats.org/officeDocument/2006/relationships/hyperlink" Target="https://www.caixa.gov.br/Downloads/sinapi-cadernos-tecnicos/SINAPI-CT-VERGAS-CONTRAVERGAS-E-FIXACAO-DE-ALVENARIA.pdf" TargetMode="External"/><Relationship Id="rId10155" Type="http://schemas.openxmlformats.org/officeDocument/2006/relationships/hyperlink" Target="https://www.caixa.gov.br/Downloads/sinapi-cadernos-tecnicos/SINAPI-CT-VERGAS-CONTRAVERGAS-E-FIXACAO-DE-ALVENARIA.pdf" TargetMode="External"/><Relationship Id="rId10156" Type="http://schemas.openxmlformats.org/officeDocument/2006/relationships/hyperlink" Target="https://www.caixa.gov.br/Downloads/sinapi-cadernos-tecnicos/SINAPI-CT-VERGAS-CONTRAVERGAS-E-FIXACAO-DE-ALVENARIA.pdf" TargetMode="External"/><Relationship Id="rId10157" Type="http://schemas.openxmlformats.org/officeDocument/2006/relationships/hyperlink" Target="https://www.caixa.gov.br/Downloads/sinapi-cadernos-tecnicos/SINAPI-CT-VERGAS-CONTRAVERGAS-E-FIXACAO-DE-ALVENARIA.pdf" TargetMode="External"/><Relationship Id="rId10158" Type="http://schemas.openxmlformats.org/officeDocument/2006/relationships/hyperlink" Target="https://www.caixa.gov.br/Downloads/sinapi-cadernos-tecnicos/SINAPI-CT-VERGAS-CONTRAVERGAS-E-FIXACAO-DE-ALVENARIA.pdf" TargetMode="External"/><Relationship Id="rId10159" Type="http://schemas.openxmlformats.org/officeDocument/2006/relationships/hyperlink" Target="https://www.caixa.gov.br/Downloads/sinapi-cadernos-tecnicos/SINAPI-CT-VERGAS-CONTRAVERGAS-E-FIXACAO-DE-ALVENARIA.pdf" TargetMode="External"/><Relationship Id="rId10160" Type="http://schemas.openxmlformats.org/officeDocument/2006/relationships/hyperlink" Target="https://www.caixa.gov.br/Downloads/sinapi-cadernos-tecnicos/SINAPI-CT-VERGAS-CONTRAVERGAS-E-FIXACAO-DE-ALVENARIA.pdf" TargetMode="External"/><Relationship Id="rId10161" Type="http://schemas.openxmlformats.org/officeDocument/2006/relationships/hyperlink" Target="https://www.caixa.gov.br/Downloads/sinapi-cadernos-tecnicos/SINAPI-CT-VERGAS-CONTRAVERGAS-E-FIXACAO-DE-ALVENARIA.pdf" TargetMode="External"/><Relationship Id="rId10162" Type="http://schemas.openxmlformats.org/officeDocument/2006/relationships/hyperlink" Target="https://www.caixa.gov.br/Downloads/sinapi-cadernos-tecnicos/SINAPI-CT-VERGAS-CONTRAVERGAS-E-FIXACAO-DE-ALVENARIA.pdf" TargetMode="External"/><Relationship Id="rId10163" Type="http://schemas.openxmlformats.org/officeDocument/2006/relationships/hyperlink" Target="https://www.caixa.gov.br/Downloads/sinapi-cadernos-tecnicos/SINAPI-CT-VERGAS-CONTRAVERGAS-E-FIXACAO-DE-ALVENARIA.pdf" TargetMode="External"/><Relationship Id="rId10164" Type="http://schemas.openxmlformats.org/officeDocument/2006/relationships/hyperlink" Target="https://www.caixa.gov.br/Downloads/sinapi-cadernos-tecnicos/SINAPI-CT-VERGAS-CONTRAVERGAS-E-FIXACAO-DE-ALVENARIA.pdf" TargetMode="External"/><Relationship Id="rId10165" Type="http://schemas.openxmlformats.org/officeDocument/2006/relationships/hyperlink" Target="https://www.caixa.gov.br/Downloads/sinapi-cadernos-tecnicos/SINAPI-CT-VERGAS-CONTRAVERGAS-E-FIXACAO-DE-ALVENARIA.pdf" TargetMode="External"/><Relationship Id="rId10166" Type="http://schemas.openxmlformats.org/officeDocument/2006/relationships/hyperlink" Target="https://www.caixa.gov.br/Downloads/sinapi-cadernos-tecnicos/SINAPI-CT-VIDROS-E-ESPELHOS.pdf" TargetMode="External"/><Relationship Id="rId10167" Type="http://schemas.openxmlformats.org/officeDocument/2006/relationships/hyperlink" Target="https://www.caixa.gov.br/Downloads/sinapi-cadernos-tecnicos/SINAPI-CT-VIDROS-E-ESPELHOS.pdf" TargetMode="External"/><Relationship Id="rId10168" Type="http://schemas.openxmlformats.org/officeDocument/2006/relationships/hyperlink" Target="https://www.caixa.gov.br/Downloads/sinapi-cadernos-tecnicos/SINAPI-CT-VIDROS-E-ESPELHOS.pdf" TargetMode="External"/><Relationship Id="rId10169" Type="http://schemas.openxmlformats.org/officeDocument/2006/relationships/hyperlink" Target="https://www.caixa.gov.br/Downloads/sinapi-cadernos-tecnicos/SINAPI-CT-VIDROS-E-ESPELHOS.pdf" TargetMode="External"/><Relationship Id="rId10170" Type="http://schemas.openxmlformats.org/officeDocument/2006/relationships/hyperlink" Target="https://www.caixa.gov.br/Downloads/sinapi-cadernos-tecnicos/SINAPI-CT-VIDROS-E-ESPELHOS.pdf" TargetMode="External"/><Relationship Id="rId10171" Type="http://schemas.openxmlformats.org/officeDocument/2006/relationships/hyperlink" Target="https://www.caixa.gov.br/Downloads/sinapi-cadernos-tecnicos/SINAPI-CT-VIDROS-E-ESPELHOS.pdf" TargetMode="External"/><Relationship Id="rId10172" Type="http://schemas.openxmlformats.org/officeDocument/2006/relationships/hyperlink" Target="https://www.caixa.gov.br/Downloads/sinapi-cadernos-tecnicos/SINAPI-CT-VIDROS-E-ESPELHOS.pdf" TargetMode="External"/><Relationship Id="rId10173" Type="http://schemas.openxmlformats.org/officeDocument/2006/relationships/hyperlink" Target="https://www.caixa.gov.br/Downloads/sinapi-cadernos-tecnicos/SINAPI-CT-VIDROS-E-ESPELHOS.pdf" TargetMode="External"/><Relationship Id="rId10174" Type="http://schemas.openxmlformats.org/officeDocument/2006/relationships/hyperlink" Target="https://www.caixa.gov.br/Downloads/sinapi-cadernos-tecnicos/SINAPI-CT-VIDROS-E-ESPELHOS.pdf" TargetMode="External"/><Relationship Id="rId10175" Type="http://schemas.openxmlformats.org/officeDocument/2006/relationships/hyperlink" Target="https://www.caixa.gov.br/Downloads/sinapi-cadernos-tecnicos/SINAPI-CT-VIDROS-E-ESPELHOS.pdf" TargetMode="External"/><Relationship Id="rId10176" Type="http://schemas.openxmlformats.org/officeDocument/2006/relationships/hyperlink" Target="https://www.caixa.gov.br/Downloads/sinapi-cadernos-tecnicos/SINAPI-CT-VIDROS-E-ESPELHOS.pdf" TargetMode="External"/><Relationship Id="rId10177" Type="http://schemas.openxmlformats.org/officeDocument/2006/relationships/hyperlink" Target="https://www.caixa.gov.br/Downloads/sinapi-cadernos-tecnicos/SINAPI-CT-VIDROS-E-ESPELHOS.pdf" TargetMode="External"/><Relationship Id="rId10178" Type="http://schemas.openxmlformats.org/officeDocument/2006/relationships/hyperlink" Target="https://www.caixa.gov.br/Downloads/sinapi-cadernos-tecnicos/SINAPI-CT-VIDROS-E-ESPELHOS.pdf" TargetMode="External"/><Relationship Id="rId10179" Type="http://schemas.openxmlformats.org/officeDocument/2006/relationships/hyperlink" Target="https://www.caixa.gov.br/Downloads/sinapi-cadernos-tecnicos/SINAPI-CT-VIDROS-E-ESPELHOS.pdf" TargetMode="External"/><Relationship Id="rId10180" Type="http://schemas.openxmlformats.org/officeDocument/2006/relationships/hyperlink" Target="https://www.caixa.gov.br/Downloads/sinapi-cadernos-tecnicos/SINAPI-CT-VIDROS-E-ESPELHOS.pdf" TargetMode="External"/><Relationship Id="rId10181" Type="http://schemas.openxmlformats.org/officeDocument/2006/relationships/hyperlink" Target="https://www.caixa.gov.br/Downloads/sinapi-cadernos-tecnicos/SINAPI-CT-VIDROS-E-ESPELHOS.pdf" TargetMode="External"/><Relationship Id="rId10182" Type="http://schemas.openxmlformats.org/officeDocument/2006/relationships/hyperlink" Target="https://www.caixa.gov.br/Downloads/sinapi-cadernos-tecnicos/SINAPI-CT-VIDROS-E-ESPELHOS.pdf" TargetMode="External"/><Relationship Id="rId10183" Type="http://schemas.openxmlformats.org/officeDocument/2006/relationships/hyperlink" Target="https://www.caixa.gov.br/Downloads/sinapi-cadernos-tecnicos/SINAPI-CT-VIDROS-E-ESPELHOS.pdf" TargetMode="External"/><Relationship Id="rId10184" Type="http://schemas.openxmlformats.org/officeDocument/2006/relationships/hyperlink" Target="https://www.caixa.gov.br/Downloads/sinapi-cadernos-tecnicos/SINAPI-CT-VIDROS-E-ESPELHOS.pdf" TargetMode="External"/><Relationship Id="rId10185" Type="http://schemas.openxmlformats.org/officeDocument/2006/relationships/hyperlink" Target="https://www.caixa.gov.br/Downloads/sinapi-cadernos-tecnicos/SINAPI-CT-VIDROS-E-ESPELHOS.pdf" TargetMode="External"/><Relationship Id="rId10186" Type="http://schemas.openxmlformats.org/officeDocument/2006/relationships/hyperlink" Target="https://www.caixa.gov.br/Downloads/sinapi-cadernos-tecnicos/SINAPI-CT-VIDROS-E-ESPELHOS.pdf" TargetMode="External"/><Relationship Id="rId10187" Type="http://schemas.openxmlformats.org/officeDocument/2006/relationships/hyperlink" Target="https://www.caixa.gov.br/Downloads/sinapi-cadernos-tecnicos/SINAPI-CT-VIDROS-E-ESPELHOS.pdf" TargetMode="External"/><Relationship Id="rId10188" Type="http://schemas.openxmlformats.org/officeDocument/2006/relationships/hyperlink" Target="https://www.caixa.gov.br/Downloads/sinapi-cadernos-tecnicos/SINAPI-CT-VIDROS-E-ESPELHOS.pdf" TargetMode="External"/><Relationship Id="rId10189" Type="http://schemas.openxmlformats.org/officeDocument/2006/relationships/hyperlink" Target="https://www.caixa.gov.br/Downloads/sinapi-cadernos-tecnicos/SINAPI-CT-VIDROS-E-ESPELHOS.pdf" TargetMode="External"/><Relationship Id="rId10190" Type="http://schemas.openxmlformats.org/officeDocument/2006/relationships/hyperlink" Target="https://www.caixa.gov.br/Downloads/sinapi-cadernos-tecnicos/SINAPI-CT-VIDROS-E-ESPELHOS.pdf" TargetMode="External"/><Relationship Id="rId10191" Type="http://schemas.openxmlformats.org/officeDocument/2006/relationships/hyperlink" Target="https://www.caixa.gov.br/Downloads/sinapi-cadernos-tecnicos/SINAPI-CT-VIDROS-E-ESPELHOS.pdf" TargetMode="External"/><Relationship Id="rId10192" Type="http://schemas.openxmlformats.org/officeDocument/2006/relationships/hyperlink" Target="https://www.caixa.gov.br/Downloads/sinapi-cadernos-tecnicos/SINAPI-CT-VIDROS-E-ESPELHOS.pdf" TargetMode="External"/><Relationship Id="rId10193" Type="http://schemas.openxmlformats.org/officeDocument/2006/relationships/hyperlink" Target="https://www.caixa.gov.br/Downloads/sinapi-cadernos-tecnicos/SINAPI-CT-VIDROS-E-ESPELHOS.pdf" TargetMode="External"/><Relationship Id="rId10194" Type="http://schemas.openxmlformats.org/officeDocument/2006/relationships/hyperlink" Target="https://www.caixa.gov.br/Downloads/sinapi-cadernos-tecnicos/SINAPI-CT-VIDROS-E-ESPELHOS.pdf" TargetMode="External"/><Relationship Id="rId10195" Type="http://schemas.openxmlformats.org/officeDocument/2006/relationships/hyperlink" Target="https://www.caixa.gov.br/Downloads/sinapi-cadernos-tecnicos/SINAPI-CT-VIDROS-E-ESPELHOS.pdf" TargetMode="External"/><Relationship Id="rId10196" Type="http://schemas.openxmlformats.org/officeDocument/2006/relationships/hyperlink" Target="https://www.caixa.gov.br/Downloads/sinapi-cadernos-tecnicos/SINAPI-CT-VIDROS-E-ESPELHOS.pdf" TargetMode="External"/><Relationship Id="rId10197" Type="http://schemas.openxmlformats.org/officeDocument/2006/relationships/hyperlink" Target="https://www.caixa.gov.br/Downloads/sinapi-cadernos-tecnicos/SINAPI-CT-VIDROS-E-ESPELHOS.pdf" TargetMode="External"/><Relationship Id="rId10198" Type="http://schemas.openxmlformats.org/officeDocument/2006/relationships/hyperlink" Target="https://www.caixa.gov.br/Downloads/sinapi-cadernos-tecnicos/SINAPI-CT-VIDROS-E-ESPELHOS.pdf" TargetMode="External"/><Relationship Id="rId10199" Type="http://schemas.openxmlformats.org/officeDocument/2006/relationships/hyperlink" Target="https://www.caixa.gov.br/Downloads/sinapi-cadernos-tecnicos/SINAPI-CT-VIDROS-E-ESPELHOS.pdf" TargetMode="External"/><Relationship Id="rId10200" Type="http://schemas.openxmlformats.org/officeDocument/2006/relationships/hyperlink" Target="https://www.caixa.gov.br/Downloads/sinapi-cadernos-tecnicos/SINAPI-CT-VIDROS-E-ESPELHOS.pdf" TargetMode="External"/><Relationship Id="rId10201" Type="http://schemas.openxmlformats.org/officeDocument/2006/relationships/hyperlink" Target="https://www.caixa.gov.br/Downloads/sinapi-cadernos-tecnicos/SINAPI-CT-VIDROS-E-ESPELHOS.pdf" TargetMode="External"/><Relationship Id="rId10202" Type="http://schemas.openxmlformats.org/officeDocument/2006/relationships/hyperlink" Target="https://www.caixa.gov.br/Downloads/sinapi-cadernos-tecnicos/SINAPI-CT-VIDROS-E-ESPELHOS.pdf" TargetMode="External"/><Relationship Id="rId10203" Type="http://schemas.openxmlformats.org/officeDocument/2006/relationships/hyperlink" Target="https://www.caixa.gov.br/Downloads/sinapi-cadernos-tecnicos/SINAPI-CT-VIDROS-E-ESPELHOS.pdf" TargetMode="External"/><Relationship Id="rId10204" Type="http://schemas.openxmlformats.org/officeDocument/2006/relationships/hyperlink" Target="https://www.caixa.gov.br/Downloads/sinapi-cadernos-tecnicos/SINAPI-CT-VIDROS-E-ESPELHOS.pdf" TargetMode="External"/><Relationship Id="rId10205" Type="http://schemas.openxmlformats.org/officeDocument/2006/relationships/hyperlink" Target="https://www.caixa.gov.br/Downloads/sinapi-cadernos-tecnicos/SINAPI-CT-VIDROS-E-ESPELHOS.pdf" TargetMode="External"/><Relationship Id="rId10206" Type="http://schemas.openxmlformats.org/officeDocument/2006/relationships/hyperlink" Target="https://www.caixa.gov.br/Downloads/sinapi-cadernos-tecnicos/SINAPI-CT-VIDROS-E-ESPELHOS.pdf" TargetMode="External"/><Relationship Id="rId10207" Type="http://schemas.openxmlformats.org/officeDocument/2006/relationships/hyperlink" Target="https://www.caixa.gov.br/Downloads/sinapi-cadernos-tecnicos/SINAPI-CT-VIDROS-E-ESPELHOS.pdf" TargetMode="External"/><Relationship Id="rId10208" Type="http://schemas.openxmlformats.org/officeDocument/2006/relationships/hyperlink" Target="https://www.caixa.gov.br/Downloads/sinapi-cadernos-tecnicos/SINAPI-CT-VIDROS-E-ESPELHOS.pdf" TargetMode="External"/><Relationship Id="rId10209" Type="http://schemas.openxmlformats.org/officeDocument/2006/relationships/hyperlink" Target="https://www.caixa.gov.br/Downloads/sinapi-cadernos-tecnicos/SINAPI-CT-VIDROS-E-ESPELHOS.pdf" TargetMode="External"/><Relationship Id="rId10210" Type="http://schemas.openxmlformats.org/officeDocument/2006/relationships/hyperlink" Target="https://www.caixa.gov.br/Downloads/sinapi-cadernos-tecnicos/SINAPI-CT-VIDROS-E-ESPELHOS.pdf" TargetMode="External"/><Relationship Id="rId10211" Type="http://schemas.openxmlformats.org/officeDocument/2006/relationships/hyperlink" Target="https://www.caixa.gov.br/Downloads/sinapi-cadernos-tecnicos/SINAPI-CT-VIDROS-E-ESPELHOS.pdf" TargetMode="External"/><Relationship Id="rId10212" Type="http://schemas.openxmlformats.org/officeDocument/2006/relationships/hyperlink" Target="https://www.caixa.gov.br/Downloads/sinapi-cadernos-tecnicos/SINAPI-CT-VIDROS-E-ESPELHOS.pdf" TargetMode="External"/><Relationship Id="rId10213" Type="http://schemas.openxmlformats.org/officeDocument/2006/relationships/hyperlink" Target="https://www.caixa.gov.br/Downloads/sinapi-cadernos-tecnicos/SINAPI-CT-VIDROS-E-ESPELHOS.pdf" TargetMode="External"/><Relationship Id="rId10214" Type="http://schemas.openxmlformats.org/officeDocument/2006/relationships/hyperlink" Target="https://www.caixa.gov.br/Downloads/sinapi-cadernos-tecnicos/SINAPI-CT-VIDROS-E-ESPELHOS.pdf" TargetMode="External"/><Relationship Id="rId10215" Type="http://schemas.openxmlformats.org/officeDocument/2006/relationships/hyperlink" Target="https://www.caixa.gov.br/Downloads/sinapi-cadernos-tecnicos/SINAPI-CT-VIDROS-E-ESPELHOS.pdf" TargetMode="External"/><Relationship Id="rId10216" Type="http://schemas.openxmlformats.org/officeDocument/2006/relationships/hyperlink" Target="https://www.caixa.gov.br/Downloads/sinapi-cadernos-tecnicos/SINAPI-CT-VIDROS-E-ESPELHOS.pdf" TargetMode="External"/><Relationship Id="rId10217" Type="http://schemas.openxmlformats.org/officeDocument/2006/relationships/hyperlink" Target="https://www.caixa.gov.br/Downloads/sinapi-cadernos-tecnicos/SINAPI-CT-VIDROS-E-ESPELHOS.pdf" TargetMode="External"/><Relationship Id="rId10218" Type="http://schemas.openxmlformats.org/officeDocument/2006/relationships/hyperlink" Target="https://www.caixa.gov.br/Downloads/sinapi-cadernos-tecnicos/SINAPI-CT-VIDROS-E-ESPELHOS.pdf" TargetMode="External"/><Relationship Id="rId10219" Type="http://schemas.openxmlformats.org/officeDocument/2006/relationships/hyperlink" Target="https://www.caixa.gov.br/Downloads/sinapi-cadernos-tecnicos/SINAPI-CT-VIDROS-E-ESPELHOS.pdf" TargetMode="External"/><Relationship Id="rId10220" Type="http://schemas.openxmlformats.org/officeDocument/2006/relationships/hyperlink" Target="https://www.caixa.gov.br/Downloads/sinapi-cadernos-tecnicos/SINAPI-CT-VALVULAS-E-REGISTROS-PARA-SISTEMAS-PREDIAIS.pdf" TargetMode="External"/><Relationship Id="rId10221" Type="http://schemas.openxmlformats.org/officeDocument/2006/relationships/hyperlink" Target="https://www.caixa.gov.br/Downloads/sinapi-cadernos-tecnicos/SINAPI-CT-VALVULAS-E-REGISTROS-PARA-SISTEMAS-PREDIAIS.pdf" TargetMode="External"/><Relationship Id="rId10222" Type="http://schemas.openxmlformats.org/officeDocument/2006/relationships/hyperlink" Target="https://www.caixa.gov.br/Downloads/sinapi-cadernos-tecnicos/SINAPI-CT-VALVULAS-E-REGISTROS-PARA-SISTEMAS-PREDIAIS.pdf" TargetMode="External"/><Relationship Id="rId10223" Type="http://schemas.openxmlformats.org/officeDocument/2006/relationships/hyperlink" Target="https://www.caixa.gov.br/Downloads/sinapi-cadernos-tecnicos/SINAPI-CT-VALVULAS-E-REGISTROS-PARA-SISTEMAS-PREDIAIS.pdf" TargetMode="External"/><Relationship Id="rId10224" Type="http://schemas.openxmlformats.org/officeDocument/2006/relationships/hyperlink" Target="https://www.caixa.gov.br/Downloads/sinapi-cadernos-tecnicos/SINAPI-CT-VALVULAS-E-REGISTROS-PARA-SISTEMAS-PREDIAIS.pdf" TargetMode="External"/><Relationship Id="rId10225" Type="http://schemas.openxmlformats.org/officeDocument/2006/relationships/hyperlink" Target="https://www.caixa.gov.br/Downloads/sinapi-cadernos-tecnicos/SINAPI-CT-VALVULAS-E-REGISTROS-PARA-SISTEMAS-PREDIAIS.pdf" TargetMode="External"/><Relationship Id="rId10226" Type="http://schemas.openxmlformats.org/officeDocument/2006/relationships/hyperlink" Target="https://www.caixa.gov.br/Downloads/sinapi-cadernos-tecnicos/SINAPI-CT-VALVULAS-E-REGISTROS-PARA-SISTEMAS-PREDIAIS.pdf" TargetMode="External"/><Relationship Id="rId10227" Type="http://schemas.openxmlformats.org/officeDocument/2006/relationships/hyperlink" Target="https://www.caixa.gov.br/Downloads/sinapi-cadernos-tecnicos/SINAPI-CT-VALVULAS-E-REGISTROS-PARA-SISTEMAS-PREDIAIS.pdf" TargetMode="External"/><Relationship Id="rId10228" Type="http://schemas.openxmlformats.org/officeDocument/2006/relationships/hyperlink" Target="https://www.caixa.gov.br/Downloads/sinapi-cadernos-tecnicos/SINAPI-CT-VALVULAS-E-REGISTROS-PARA-SISTEMAS-PREDIAIS.pdf" TargetMode="External"/><Relationship Id="rId10229" Type="http://schemas.openxmlformats.org/officeDocument/2006/relationships/hyperlink" Target="https://www.caixa.gov.br/Downloads/sinapi-cadernos-tecnicos/SINAPI-CT-VALVULAS-E-REGISTROS-PARA-SISTEMAS-PREDIAIS.pdf" TargetMode="External"/><Relationship Id="rId10230" Type="http://schemas.openxmlformats.org/officeDocument/2006/relationships/hyperlink" Target="https://www.caixa.gov.br/Downloads/sinapi-cadernos-tecnicos/SINAPI-CT-VALVULAS-E-REGISTROS-PARA-SISTEMAS-PREDIAIS.pdf" TargetMode="External"/><Relationship Id="rId10231" Type="http://schemas.openxmlformats.org/officeDocument/2006/relationships/hyperlink" Target="https://www.caixa.gov.br/Downloads/sinapi-cadernos-tecnicos/SINAPI-CT-VALVULAS-E-REGISTROS-PARA-SISTEMAS-PREDIAIS.pdf" TargetMode="External"/><Relationship Id="rId10232" Type="http://schemas.openxmlformats.org/officeDocument/2006/relationships/hyperlink" Target="https://www.caixa.gov.br/Downloads/sinapi-cadernos-tecnicos/SINAPI-CT-VALVULAS-E-REGISTROS-PARA-SISTEMAS-PREDIAIS.pdf" TargetMode="External"/><Relationship Id="rId10233" Type="http://schemas.openxmlformats.org/officeDocument/2006/relationships/hyperlink" Target="https://www.caixa.gov.br/Downloads/sinapi-cadernos-tecnicos/SINAPI-CT-VALVULAS-E-REGISTROS-PARA-SISTEMAS-PREDIAIS.pdf" TargetMode="External"/><Relationship Id="rId10234" Type="http://schemas.openxmlformats.org/officeDocument/2006/relationships/hyperlink" Target="https://www.caixa.gov.br/Downloads/sinapi-cadernos-tecnicos/SINAPI-CT-VALVULAS-E-REGISTROS-PARA-SISTEMAS-PREDIAIS.pdf" TargetMode="External"/><Relationship Id="rId10235" Type="http://schemas.openxmlformats.org/officeDocument/2006/relationships/hyperlink" Target="https://www.caixa.gov.br/Downloads/sinapi-cadernos-tecnicos/SINAPI-CT-VALVULAS-E-REGISTROS-PARA-SISTEMAS-PREDIAIS.pdf" TargetMode="External"/><Relationship Id="rId10236" Type="http://schemas.openxmlformats.org/officeDocument/2006/relationships/hyperlink" Target="https://www.caixa.gov.br/Downloads/sinapi-cadernos-tecnicos/SINAPI-CT-VALVULAS-E-REGISTROS-PARA-SISTEMAS-PREDIAIS.pdf" TargetMode="External"/><Relationship Id="rId10237" Type="http://schemas.openxmlformats.org/officeDocument/2006/relationships/hyperlink" Target="https://www.caixa.gov.br/Downloads/sinapi-cadernos-tecnicos/SINAPI-CT-VALVULAS-E-REGISTROS-PARA-SISTEMAS-PREDIAIS.pdf" TargetMode="External"/><Relationship Id="rId10238" Type="http://schemas.openxmlformats.org/officeDocument/2006/relationships/hyperlink" Target="https://www.caixa.gov.br/Downloads/sinapi-cadernos-tecnicos/SINAPI-CT-VALVULAS-E-REGISTROS-PARA-SISTEMAS-PREDIAIS.pdf" TargetMode="External"/><Relationship Id="rId10239" Type="http://schemas.openxmlformats.org/officeDocument/2006/relationships/hyperlink" Target="https://www.caixa.gov.br/Downloads/sinapi-cadernos-tecnicos/SINAPI-CT-VALVULAS-E-REGISTROS-PARA-SISTEMAS-PREDIAIS.pdf" TargetMode="External"/><Relationship Id="rId10240" Type="http://schemas.openxmlformats.org/officeDocument/2006/relationships/hyperlink" Target="https://www.caixa.gov.br/Downloads/sinapi-cadernos-tecnicos/SINAPI-CT-VALVULAS-E-REGISTROS-PARA-SISTEMAS-PREDIAIS.pdf" TargetMode="External"/><Relationship Id="rId10241" Type="http://schemas.openxmlformats.org/officeDocument/2006/relationships/hyperlink" Target="https://www.caixa.gov.br/Downloads/sinapi-cadernos-tecnicos/SINAPI-CT-VALVULAS-E-REGISTROS-PARA-SISTEMAS-PREDIAIS.pdf" TargetMode="External"/><Relationship Id="rId10242" Type="http://schemas.openxmlformats.org/officeDocument/2006/relationships/hyperlink" Target="https://www.caixa.gov.br/Downloads/sinapi-cadernos-tecnicos/SINAPI-CT-VALVULAS-E-REGISTROS-PARA-SISTEMAS-PREDIAIS.pdf" TargetMode="External"/><Relationship Id="rId10243" Type="http://schemas.openxmlformats.org/officeDocument/2006/relationships/hyperlink" Target="https://www.caixa.gov.br/Downloads/sinapi-cadernos-tecnicos/SINAPI-CT-VALVULAS-E-REGISTROS-PARA-SISTEMAS-PREDIAIS.pdf" TargetMode="External"/><Relationship Id="rId10244" Type="http://schemas.openxmlformats.org/officeDocument/2006/relationships/hyperlink" Target="https://www.caixa.gov.br/Downloads/sinapi-cadernos-tecnicos/SINAPI-CT-VALVULAS-E-REGISTROS-PARA-SISTEMAS-PREDIAIS.pdf" TargetMode="External"/><Relationship Id="rId10245" Type="http://schemas.openxmlformats.org/officeDocument/2006/relationships/hyperlink" Target="https://www.caixa.gov.br/Downloads/sinapi-cadernos-tecnicos/SINAPI-CT-VALVULAS-E-REGISTROS-PARA-SISTEMAS-PREDIAIS.pdf" TargetMode="External"/><Relationship Id="rId10246" Type="http://schemas.openxmlformats.org/officeDocument/2006/relationships/hyperlink" Target="https://www.caixa.gov.br/Downloads/sinapi-cadernos-tecnicos/SINAPI-CT-VALVULAS-E-REGISTROS-PARA-SISTEMAS-PREDIAIS.pdf" TargetMode="External"/><Relationship Id="rId10247" Type="http://schemas.openxmlformats.org/officeDocument/2006/relationships/hyperlink" Target="https://www.caixa.gov.br/Downloads/sinapi-cadernos-tecnicos/SINAPI-CT-VALVULAS-E-REGISTROS-PARA-SISTEMAS-PREDIAIS.pdf" TargetMode="External"/><Relationship Id="rId10248" Type="http://schemas.openxmlformats.org/officeDocument/2006/relationships/hyperlink" Target="https://www.caixa.gov.br/Downloads/sinapi-cadernos-tecnicos/SINAPI-CT-VALVULAS-E-REGISTROS-PARA-SISTEMAS-PREDIAIS.pdf" TargetMode="External"/><Relationship Id="rId10249" Type="http://schemas.openxmlformats.org/officeDocument/2006/relationships/hyperlink" Target="https://www.caixa.gov.br/Downloads/sinapi-cadernos-tecnicos/SINAPI-CT-VALVULAS-E-REGISTROS-PARA-SISTEMAS-PREDIAIS.pdf" TargetMode="External"/><Relationship Id="rId10250" Type="http://schemas.openxmlformats.org/officeDocument/2006/relationships/hyperlink" Target="https://www.caixa.gov.br/Downloads/sinapi-cadernos-tecnicos/SINAPI-CT-VALVULAS-E-REGISTROS-PARA-SISTEMAS-PREDIAIS.pdf" TargetMode="External"/><Relationship Id="rId10251" Type="http://schemas.openxmlformats.org/officeDocument/2006/relationships/hyperlink" Target="https://www.caixa.gov.br/Downloads/sinapi-cadernos-tecnicos/SINAPI-CT-VALVULAS-E-REGISTROS-PARA-SISTEMAS-PREDIAIS.pdf" TargetMode="External"/><Relationship Id="rId10252" Type="http://schemas.openxmlformats.org/officeDocument/2006/relationships/hyperlink" Target="https://www.caixa.gov.br/Downloads/sinapi-cadernos-tecnicos/SINAPI-CT-VALVULAS-E-REGISTROS-PARA-SISTEMAS-PREDIAIS.pdf" TargetMode="External"/><Relationship Id="rId10253" Type="http://schemas.openxmlformats.org/officeDocument/2006/relationships/hyperlink" Target="https://www.caixa.gov.br/Downloads/sinapi-cadernos-tecnicos/SINAPI-CT-VALVULAS-E-REGISTROS-PARA-SISTEMAS-PREDIAIS.pdf" TargetMode="External"/><Relationship Id="rId10254" Type="http://schemas.openxmlformats.org/officeDocument/2006/relationships/hyperlink" Target="https://www.caixa.gov.br/Downloads/sinapi-cadernos-tecnicos/SINAPI-CT-VALVULAS-E-REGISTROS-PARA-SISTEMAS-PREDIAIS.pdf" TargetMode="External"/><Relationship Id="rId10255" Type="http://schemas.openxmlformats.org/officeDocument/2006/relationships/hyperlink" Target="https://www.caixa.gov.br/Downloads/sinapi-cadernos-tecnicos/SINAPI-CT-VALVULAS-E-REGISTROS-PARA-SISTEMAS-PREDIAIS.pdf" TargetMode="External"/><Relationship Id="rId10256" Type="http://schemas.openxmlformats.org/officeDocument/2006/relationships/hyperlink" Target="https://www.caixa.gov.br/Downloads/sinapi-cadernos-tecnicos/SINAPI-CT-VALVULAS-E-REGISTROS-PARA-SISTEMAS-PREDIAIS.pdf" TargetMode="External"/><Relationship Id="rId10257" Type="http://schemas.openxmlformats.org/officeDocument/2006/relationships/hyperlink" Target="https://www.caixa.gov.br/Downloads/sinapi-cadernos-tecnicos/SINAPI-CT-VALVULAS-E-REGISTROS-PARA-SISTEMAS-PREDIAIS.pdf" TargetMode="External"/><Relationship Id="rId10258" Type="http://schemas.openxmlformats.org/officeDocument/2006/relationships/hyperlink" Target="https://www.caixa.gov.br/Downloads/sinapi-cadernos-tecnicos/SINAPI-CT-VALVULAS-E-REGISTROS-PARA-SISTEMAS-PREDIAIS.pdf" TargetMode="External"/><Relationship Id="rId10259" Type="http://schemas.openxmlformats.org/officeDocument/2006/relationships/hyperlink" Target="https://www.caixa.gov.br/Downloads/sinapi-cadernos-tecnicos/SINAPI-CT-VALVULAS-E-REGISTROS-PARA-SISTEMAS-PREDIAIS.pdf" TargetMode="External"/><Relationship Id="rId10260" Type="http://schemas.openxmlformats.org/officeDocument/2006/relationships/hyperlink" Target="https://www.caixa.gov.br/Downloads/sinapi-cadernos-tecnicos/SINAPI-CT-VALVULAS-E-REGISTROS-PARA-SISTEMAS-PREDIAIS.pdf" TargetMode="External"/><Relationship Id="rId10261" Type="http://schemas.openxmlformats.org/officeDocument/2006/relationships/hyperlink" Target="https://www.caixa.gov.br/Downloads/sinapi-cadernos-tecnicos/SINAPI-CT-VALVULAS-E-REGISTROS-PARA-SISTEMAS-PREDIAIS.pdf" TargetMode="External"/><Relationship Id="rId10262" Type="http://schemas.openxmlformats.org/officeDocument/2006/relationships/hyperlink" Target="https://www.caixa.gov.br/Downloads/sinapi-cadernos-tecnicos/SINAPI-CT-VALVULAS-E-REGISTROS-PARA-SISTEMAS-PREDIAIS.pdf" TargetMode="External"/><Relationship Id="rId10263" Type="http://schemas.openxmlformats.org/officeDocument/2006/relationships/hyperlink" Target="https://www.caixa.gov.br/Downloads/sinapi-cadernos-tecnicos/SINAPI-CT-VALVULAS-E-REGISTROS-PARA-SISTEMAS-PREDIAIS.pdf" TargetMode="External"/><Relationship Id="rId10264" Type="http://schemas.openxmlformats.org/officeDocument/2006/relationships/hyperlink" Target="https://www.caixa.gov.br/Downloads/sinapi-cadernos-tecnicos/SINAPI-CT-VALVULAS-E-REGISTROS-PARA-SISTEMAS-PREDIAIS.pdf" TargetMode="External"/><Relationship Id="rId10265" Type="http://schemas.openxmlformats.org/officeDocument/2006/relationships/hyperlink" Target="https://www.caixa.gov.br/Downloads/sinapi-cadernos-tecnicos/SINAPI-CT-VALVULAS-E-REGISTROS-PARA-SISTEMAS-PREDIAIS.pdf" TargetMode="External"/><Relationship Id="rId10266" Type="http://schemas.openxmlformats.org/officeDocument/2006/relationships/hyperlink" Target="https://www.caixa.gov.br/Downloads/sinapi-cadernos-tecnicos/SINAPI-CT-VALVULAS-E-REGISTROS-PARA-SISTEMAS-PREDIAIS.pdf" TargetMode="External"/><Relationship Id="rId10267" Type="http://schemas.openxmlformats.org/officeDocument/2006/relationships/hyperlink" Target="https://www.caixa.gov.br/Downloads/sinapi-cadernos-tecnicos/SINAPI-CT-VALVULAS-E-REGISTROS-PARA-SISTEMAS-PREDIAIS.pdf" TargetMode="External"/><Relationship Id="rId10268" Type="http://schemas.openxmlformats.org/officeDocument/2006/relationships/hyperlink" Target="https://www.caixa.gov.br/Downloads/sinapi-cadernos-tecnicos/SINAPI-CT-VALVULAS-E-REGISTROS-PARA-SISTEMAS-PREDIAIS.pdf" TargetMode="External"/><Relationship Id="rId10269" Type="http://schemas.openxmlformats.org/officeDocument/2006/relationships/hyperlink" Target="https://www.caixa.gov.br/Downloads/sinapi-cadernos-tecnicos/SINAPI-CT-VALVULAS-E-REGISTROS-PARA-SISTEMAS-PREDIAIS.pdf" TargetMode="External"/><Relationship Id="rId10270" Type="http://schemas.openxmlformats.org/officeDocument/2006/relationships/hyperlink" Target="https://www.caixa.gov.br/Downloads/sinapi-cadernos-tecnicos/SINAPI-CT-VALVULAS-E-REGISTROS-PARA-SISTEMAS-PREDIAIS.pdf" TargetMode="External"/><Relationship Id="rId10271" Type="http://schemas.openxmlformats.org/officeDocument/2006/relationships/hyperlink" Target="https://www.caixa.gov.br/Downloads/sinapi-cadernos-tecnicos/SINAPI-CT-VALVULAS-E-REGISTROS-PARA-SISTEMAS-PREDIAIS.pdf" TargetMode="External"/><Relationship Id="rId10272" Type="http://schemas.openxmlformats.org/officeDocument/2006/relationships/hyperlink" Target="https://www.caixa.gov.br/Downloads/sinapi-cadernos-tecnicos/SINAPI-CT-VALVULAS-E-REGISTROS-PARA-SISTEMAS-PREDIAIS.pdf" TargetMode="External"/><Relationship Id="rId10273" Type="http://schemas.openxmlformats.org/officeDocument/2006/relationships/hyperlink" Target="https://www.caixa.gov.br/Downloads/sinapi-cadernos-tecnicos/SINAPI-CT-VALVULAS-E-REGISTROS-PARA-SISTEMAS-PREDIAIS.pdf" TargetMode="External"/><Relationship Id="rId10274" Type="http://schemas.openxmlformats.org/officeDocument/2006/relationships/hyperlink" Target="https://www.caixa.gov.br/Downloads/sinapi-cadernos-tecnicos/SINAPI-CT-VALVULAS-E-REGISTROS-PARA-SISTEMAS-PREDIAIS.pdf" TargetMode="External"/><Relationship Id="rId10275" Type="http://schemas.openxmlformats.org/officeDocument/2006/relationships/hyperlink" Target="https://www.caixa.gov.br/Downloads/sinapi-cadernos-tecnicos/SINAPI-CT-VALVULAS-E-REGISTROS-PARA-SISTEMAS-PREDIAIS.pdf" TargetMode="External"/><Relationship Id="rId10276" Type="http://schemas.openxmlformats.org/officeDocument/2006/relationships/hyperlink" Target="https://www.caixa.gov.br/Downloads/sinapi-cadernos-tecnicos/SINAPI-CT-VALVULAS-E-REGISTROS-PARA-SISTEMAS-PREDIAIS.pdf" TargetMode="External"/><Relationship Id="rId10277" Type="http://schemas.openxmlformats.org/officeDocument/2006/relationships/hyperlink" Target="https://www.caixa.gov.br/Downloads/sinapi-cadernos-tecnicos/SINAPI-CT-VALVULAS-E-REGISTROS-PARA-SISTEMAS-PREDIAIS.pdf" TargetMode="External"/><Relationship Id="rId10278" Type="http://schemas.openxmlformats.org/officeDocument/2006/relationships/hyperlink" Target="https://www.caixa.gov.br/Downloads/sinapi-cadernos-tecnicos/SINAPI-CT-VALVULAS-E-REGISTROS-PARA-SISTEMAS-PREDIAIS.pdf" TargetMode="External"/><Relationship Id="rId10279" Type="http://schemas.openxmlformats.org/officeDocument/2006/relationships/hyperlink" Target="https://www.caixa.gov.br/Downloads/sinapi-cadernos-tecnicos/SINAPI-CT-VALVULAS-E-REGISTROS-PARA-SISTEMAS-PREDIAIS.pdf" TargetMode="External"/><Relationship Id="rId10280" Type="http://schemas.openxmlformats.org/officeDocument/2006/relationships/hyperlink" Target="https://www.caixa.gov.br/Downloads/sinapi-cadernos-tecnicos/SINAPI-CT-VALVULAS-E-REGISTROS-PARA-SISTEMAS-PREDIAIS.pdf" TargetMode="External"/><Relationship Id="rId10281" Type="http://schemas.openxmlformats.org/officeDocument/2006/relationships/hyperlink" Target="https://www.caixa.gov.br/Downloads/sinapi-cadernos-tecnicos/SINAPI-CT-VALVULAS-E-REGISTROS-PARA-SISTEMAS-PREDIAIS.pdf" TargetMode="External"/><Relationship Id="rId10282" Type="http://schemas.openxmlformats.org/officeDocument/2006/relationships/hyperlink" Target="https://www.caixa.gov.br/Downloads/sinapi-cadernos-tecnicos/SINAPI-CT-VALVULAS-E-REGISTROS-PARA-SISTEMAS-PREDIAIS.pdf" TargetMode="External"/><Relationship Id="rId10283" Type="http://schemas.openxmlformats.org/officeDocument/2006/relationships/hyperlink" Target="https://www.caixa.gov.br/Downloads/sinapi-cadernos-tecnicos/SINAPI-CT-VALVULAS-E-REGISTROS-PARA-SISTEMAS-PREDIAIS.pdf" TargetMode="External"/><Relationship Id="rId10284" Type="http://schemas.openxmlformats.org/officeDocument/2006/relationships/hyperlink" Target="https://www.caixa.gov.br/Downloads/sinapi-cadernos-tecnicos/SINAPI-CT-VALVULAS-E-REGISTROS-PARA-SISTEMAS-PREDIAIS.pdf" TargetMode="External"/><Relationship Id="rId10285" Type="http://schemas.openxmlformats.org/officeDocument/2006/relationships/hyperlink" Target="https://www.caixa.gov.br/Downloads/sinapi-cadernos-tecnicos/SINAPI-CT-VALVULAS-E-REGISTROS-PARA-SISTEMAS-PREDIAIS.pdf" TargetMode="External"/><Relationship Id="rId10286" Type="http://schemas.openxmlformats.org/officeDocument/2006/relationships/hyperlink" Target="https://www.caixa.gov.br/Downloads/sinapi-cadernos-tecnicos/SINAPI-CT-VALVULAS-E-REGISTROS-PARA-SISTEMAS-PREDIAIS.pdf" TargetMode="External"/><Relationship Id="rId10287" Type="http://schemas.openxmlformats.org/officeDocument/2006/relationships/hyperlink" Target="https://www.caixa.gov.br/Downloads/sinapi-cadernos-tecnicos/SINAPI-CT-VALVULAS-E-REGISTROS-PARA-SISTEMAS-PREDIAIS.pdf" TargetMode="External"/><Relationship Id="rId10288" Type="http://schemas.openxmlformats.org/officeDocument/2006/relationships/hyperlink" Target="https://www.caixa.gov.br/Downloads/sinapi-cadernos-tecnicos/SINAPI-CT-VALVULAS-E-REGISTROS-PARA-SISTEMAS-PREDIAIS.pdf" TargetMode="External"/><Relationship Id="rId10289" Type="http://schemas.openxmlformats.org/officeDocument/2006/relationships/hyperlink" Target="https://www.caixa.gov.br/Downloads/sinapi-cadernos-tecnicos/SINAPI-CT-VALVULAS-E-REGISTROS-PARA-SISTEMAS-PREDIAIS.pdf" TargetMode="External"/><Relationship Id="rId10290" Type="http://schemas.openxmlformats.org/officeDocument/2006/relationships/hyperlink" Target="https://www.caixa.gov.br/Downloads/sinapi-cadernos-tecnicos/SINAPI-CT-VALVULAS-E-REGISTROS-PARA-SISTEMAS-PREDIAIS.pdf" TargetMode="External"/><Relationship Id="rId10291" Type="http://schemas.openxmlformats.org/officeDocument/2006/relationships/hyperlink" Target="https://www.caixa.gov.br/Downloads/sinapi-cadernos-tecnicos/SINAPI-CT-VALVULAS-E-REGISTROS-PARA-SISTEMAS-PREDIAIS.pdf" TargetMode="External"/><Relationship Id="rId10292" Type="http://schemas.openxmlformats.org/officeDocument/2006/relationships/hyperlink" Target="https://www.caixa.gov.br/Downloads/sinapi-cadernos-tecnicos/SINAPI-CT-VALVULAS-E-REGISTROS-PARA-SISTEMAS-PREDIAIS.pdf" TargetMode="External"/><Relationship Id="rId10293" Type="http://schemas.openxmlformats.org/officeDocument/2006/relationships/hyperlink" Target="https://www.caixa.gov.br/Downloads/sinapi-cadernos-tecnicos/SINAPI-CT-VALVULAS-E-REGISTROS-PARA-SISTEMAS-PREDIAIS.pdf" TargetMode="External"/><Relationship Id="rId10294" Type="http://schemas.openxmlformats.org/officeDocument/2006/relationships/hyperlink" Target="https://www.caixa.gov.br/Downloads/sinapi-cadernos-tecnicos/SINAPI-CT-VALVULAS-E-REGISTROS-PARA-SISTEMAS-PREDIAIS.pdf" TargetMode="External"/><Relationship Id="rId10295" Type="http://schemas.openxmlformats.org/officeDocument/2006/relationships/hyperlink" Target="https://www.caixa.gov.br/Downloads/sinapi-cadernos-tecnicos/SINAPI-CT-VALVULAS-E-REGISTROS-PARA-SISTEMAS-PREDIAIS.pdf" TargetMode="External"/><Relationship Id="rId10296" Type="http://schemas.openxmlformats.org/officeDocument/2006/relationships/hyperlink" Target="https://www.caixa.gov.br/Downloads/sinapi-cadernos-tecnicos/SINAPI-CT-VALVULAS-E-REGISTROS-PARA-SISTEMAS-PREDIAIS.pdf" TargetMode="External"/><Relationship Id="rId10297" Type="http://schemas.openxmlformats.org/officeDocument/2006/relationships/hyperlink" Target="https://www.caixa.gov.br/Downloads/sinapi-cadernos-tecnicos/SINAPI-CT-VALVULAS-E-REGISTROS-PARA-SISTEMAS-PREDIAIS.pdf" TargetMode="External"/><Relationship Id="rId10298" Type="http://schemas.openxmlformats.org/officeDocument/2006/relationships/hyperlink" Target="https://www.caixa.gov.br/Downloads/sinapi-cadernos-tecnicos/SINAPI-CT-VALVULAS-E-REGISTROS-PARA-SISTEMAS-PREDIAIS.pdf" TargetMode="External"/><Relationship Id="rId10299" Type="http://schemas.openxmlformats.org/officeDocument/2006/relationships/hyperlink" Target="https://www.caixa.gov.br/Downloads/sinapi-cadernos-tecnicos/SINAPI-CT-VALVULAS-E-REGISTROS-PARA-SISTEMAS-PREDIAIS.pdf" TargetMode="External"/><Relationship Id="rId10300" Type="http://schemas.openxmlformats.org/officeDocument/2006/relationships/hyperlink" Target="https://www.caixa.gov.br/Downloads/sinapi-cadernos-tecnicos/SINAPI-CT-VALVULAS-E-REGISTROS-PARA-SISTEMAS-PREDIAIS.pdf" TargetMode="External"/><Relationship Id="rId10301" Type="http://schemas.openxmlformats.org/officeDocument/2006/relationships/hyperlink" Target="https://www.caixa.gov.br/Downloads/sinapi-cadernos-tecnicos/SINAPI-CT-VALVULAS-E-REGISTROS-PARA-SISTEMAS-PREDIAIS.pdf" TargetMode="External"/><Relationship Id="rId10302" Type="http://schemas.openxmlformats.org/officeDocument/2006/relationships/hyperlink" Target="https://www.caixa.gov.br/Downloads/sinapi-cadernos-tecnicos/SINAPI-CT-VALVULAS-E-REGISTROS-PARA-SISTEMAS-PREDIAIS.pdf" TargetMode="External"/><Relationship Id="rId10303" Type="http://schemas.openxmlformats.org/officeDocument/2006/relationships/hyperlink" Target="https://www.caixa.gov.br/Downloads/sinapi-cadernos-tecnicos/SINAPI-CT-VALVULAS-E-REGISTROS-PARA-SISTEMAS-PREDIAIS.pdf" TargetMode="External"/><Relationship Id="rId10304" Type="http://schemas.openxmlformats.org/officeDocument/2006/relationships/hyperlink" Target="https://www.caixa.gov.br/Downloads/sinapi-cadernos-tecnicos/SINAPI-CT-VALVULAS-E-REGISTROS-PARA-SISTEMAS-PREDIAIS.pdf" TargetMode="External"/><Relationship Id="rId10305" Type="http://schemas.openxmlformats.org/officeDocument/2006/relationships/hyperlink" Target="https://www.caixa.gov.br/Downloads/sinapi-cadernos-tecnicos/SINAPI-CT-VALVULAS-E-REGISTROS-PARA-SISTEMAS-PREDIAIS.pdf" TargetMode="External"/><Relationship Id="rId10306" Type="http://schemas.openxmlformats.org/officeDocument/2006/relationships/hyperlink" Target="https://www.caixa.gov.br/Downloads/sinapi-cadernos-tecnicos/SINAPI-CT-VALVULAS-E-REGISTROS-PARA-SISTEMAS-PREDIAIS.pdf" TargetMode="External"/><Relationship Id="rId10307" Type="http://schemas.openxmlformats.org/officeDocument/2006/relationships/hyperlink" Target="https://www.caixa.gov.br/Downloads/sinapi-cadernos-tecnicos/SINAPI-CT-VALVULAS-E-REGISTROS-PARA-SISTEMAS-PREDIAIS.pdf" TargetMode="External"/><Relationship Id="rId10308" Type="http://schemas.openxmlformats.org/officeDocument/2006/relationships/hyperlink" Target="https://www.caixa.gov.br/Downloads/sinapi-cadernos-tecnicos/SINAPI-CT-VALVULAS-E-REGISTROS-PARA-SISTEMAS-PREDIAIS.pdf" TargetMode="External"/><Relationship Id="rId10309" Type="http://schemas.openxmlformats.org/officeDocument/2006/relationships/hyperlink" Target="https://www.caixa.gov.br/Downloads/sinapi-cadernos-tecnicos/SINAPI-CT-VALVULAS-E-REGISTROS-PARA-SISTEMAS-PREDIAIS.pdf" TargetMode="External"/><Relationship Id="rId10310" Type="http://schemas.openxmlformats.org/officeDocument/2006/relationships/hyperlink" Target="https://www.caixa.gov.br/Downloads/sinapi-cadernos-tecnicos/SINAPI-CT-VALVULAS-E-REGISTROS-PARA-SISTEMAS-PREDIAIS.pdf" TargetMode="External"/><Relationship Id="rId10311" Type="http://schemas.openxmlformats.org/officeDocument/2006/relationships/hyperlink" Target="https://www.caixa.gov.br/Downloads/sinapi-cadernos-tecnicos/SINAPI-CT-VALVULAS-E-REGISTROS-PARA-SISTEMAS-PREDIAIS.pdf" TargetMode="External"/><Relationship Id="rId10312" Type="http://schemas.openxmlformats.org/officeDocument/2006/relationships/hyperlink" Target="https://www.caixa.gov.br/Downloads/sinapi-cadernos-tecnicos/SINAPI-CT-VALVULAS-E-REGISTROS-PARA-SISTEMAS-PREDIAIS.pdf" TargetMode="External"/><Relationship Id="rId10313" Type="http://schemas.openxmlformats.org/officeDocument/2006/relationships/hyperlink" Target="https://www.caixa.gov.br/Downloads/sinapi-cadernos-tecnicos/SINAPI-CT-VALVULAS-E-REGISTROS-PARA-SISTEMAS-PREDIAIS.pdf" TargetMode="External"/><Relationship Id="rId10314" Type="http://schemas.openxmlformats.org/officeDocument/2006/relationships/hyperlink" Target="https://www.caixa.gov.br/Downloads/sinapi-cadernos-tecnicos/SINAPI-CT-VALVULAS-E-REGISTROS-PARA-SISTEMAS-PREDIAIS.pdf" TargetMode="External"/><Relationship Id="rId10315" Type="http://schemas.openxmlformats.org/officeDocument/2006/relationships/hyperlink" Target="https://www.caixa.gov.br/Downloads/sinapi-cadernos-tecnicos/SINAPI-CT-VALVULAS-E-REGISTROS-PARA-SISTEMAS-PREDIAIS.pdf" TargetMode="External"/><Relationship Id="rId10316" Type="http://schemas.openxmlformats.org/officeDocument/2006/relationships/hyperlink" Target="https://www.caixa.gov.br/Downloads/sinapi-cadernos-tecnicos/SINAPI-CT-VALVULAS-E-REGISTROS-PARA-SISTEMAS-PREDIAIS.pdf" TargetMode="External"/><Relationship Id="rId10317" Type="http://schemas.openxmlformats.org/officeDocument/2006/relationships/hyperlink" Target="https://www.caixa.gov.br/Downloads/sinapi-cadernos-tecnicos/SINAPI-CT-VALVULAS-E-REGISTROS-PARA-SISTEMAS-PREDIAIS.pdf" TargetMode="External"/><Relationship Id="rId10318" Type="http://schemas.openxmlformats.org/officeDocument/2006/relationships/hyperlink" Target="https://www.caixa.gov.br/Downloads/sinapi-cadernos-tecnicos/SINAPI-CT-VALVULAS-E-REGISTROS-PARA-SISTEMAS-PREDIAIS.pdf" TargetMode="External"/><Relationship Id="rId10319" Type="http://schemas.openxmlformats.org/officeDocument/2006/relationships/hyperlink" Target="https://www.caixa.gov.br/Downloads/sinapi-cadernos-tecnicos/SINAPI-CT-VALVULAS-PARA-REDES-DE-SANEAMENTO.pdf" TargetMode="External"/><Relationship Id="rId10320" Type="http://schemas.openxmlformats.org/officeDocument/2006/relationships/hyperlink" Target="https://www.caixa.gov.br/Downloads/sinapi-cadernos-tecnicos/SINAPI-CT-VALVULAS-PARA-REDES-DE-SANEAMENTO.pdf" TargetMode="External"/><Relationship Id="rId10321" Type="http://schemas.openxmlformats.org/officeDocument/2006/relationships/hyperlink" Target="https://www.caixa.gov.br/Downloads/sinapi-cadernos-tecnicos/SINAPI-CT-VALVULAS-PARA-REDES-DE-SANEAMENTO.pdf" TargetMode="External"/><Relationship Id="rId10322" Type="http://schemas.openxmlformats.org/officeDocument/2006/relationships/hyperlink" Target="https://www.caixa.gov.br/Downloads/sinapi-cadernos-tecnicos/SINAPI-CT-VALVULAS-PARA-REDES-DE-SANEAMENTO.pdf" TargetMode="External"/><Relationship Id="rId10323" Type="http://schemas.openxmlformats.org/officeDocument/2006/relationships/hyperlink" Target="https://www.caixa.gov.br/Downloads/sinapi-cadernos-tecnicos/SINAPI-CT-VALVULAS-PARA-REDES-DE-SANEAMENTO.pdf" TargetMode="External"/><Relationship Id="rId10324" Type="http://schemas.openxmlformats.org/officeDocument/2006/relationships/hyperlink" Target="https://www.caixa.gov.br/Downloads/sinapi-cadernos-tecnicos/SINAPI-CT-VALVULAS-PARA-REDES-DE-SANEAMENTO.pdf" TargetMode="External"/><Relationship Id="rId10325" Type="http://schemas.openxmlformats.org/officeDocument/2006/relationships/hyperlink" Target="https://www.caixa.gov.br/Downloads/sinapi-cadernos-tecnicos/SINAPI-CT-VALVULAS-PARA-REDES-DE-SANEAMENTO.pdf" TargetMode="External"/><Relationship Id="rId10326" Type="http://schemas.openxmlformats.org/officeDocument/2006/relationships/hyperlink" Target="https://www.caixa.gov.br/Downloads/sinapi-cadernos-tecnicos/SINAPI-CT-VALVULAS-PARA-REDES-DE-SANEAMENTO.pdf" TargetMode="External"/><Relationship Id="rId10327" Type="http://schemas.openxmlformats.org/officeDocument/2006/relationships/hyperlink" Target="https://www.caixa.gov.br/Downloads/sinapi-cadernos-tecnicos/SINAPI-CT-VALVULAS-PARA-REDES-DE-SANEAMENTO.pdf" TargetMode="External"/><Relationship Id="rId10328" Type="http://schemas.openxmlformats.org/officeDocument/2006/relationships/hyperlink" Target="https://www.caixa.gov.br/Downloads/sinapi-cadernos-tecnicos/SINAPI-CT-VALVULAS-PARA-REDES-DE-SANEAMENTO.pdf" TargetMode="External"/><Relationship Id="rId10329" Type="http://schemas.openxmlformats.org/officeDocument/2006/relationships/hyperlink" Target="https://www.caixa.gov.br/Downloads/sinapi-cadernos-tecnicos/SINAPI-CT-VALVULAS-PARA-REDES-DE-SANEAMENTO.pdf" TargetMode="External"/><Relationship Id="rId10330" Type="http://schemas.openxmlformats.org/officeDocument/2006/relationships/hyperlink" Target="https://www.caixa.gov.br/Downloads/sinapi-cadernos-tecnicos/SINAPI-CT-VALVULAS-PARA-REDES-DE-SANEAMENTO.pdf" TargetMode="External"/><Relationship Id="rId10331" Type="http://schemas.openxmlformats.org/officeDocument/2006/relationships/hyperlink" Target="https://www.caixa.gov.br/Downloads/sinapi-cadernos-tecnicos/SINAPI-CT-VALVULAS-PARA-REDES-DE-SANEAMENTO.pdf" TargetMode="External"/><Relationship Id="rId10332" Type="http://schemas.openxmlformats.org/officeDocument/2006/relationships/hyperlink" Target="https://www.caixa.gov.br/Downloads/sinapi-cadernos-tecnicos/SINAPI-CT-VALVULAS-PARA-REDES-DE-SANEAMENTO.pdf" TargetMode="External"/><Relationship Id="rId10333" Type="http://schemas.openxmlformats.org/officeDocument/2006/relationships/hyperlink" Target="https://www.caixa.gov.br/Downloads/sinapi-cadernos-tecnicos/SINAPI-CT-VALVULAS-PARA-REDES-DE-SANEAMENTO.pdf" TargetMode="External"/><Relationship Id="rId10334" Type="http://schemas.openxmlformats.org/officeDocument/2006/relationships/hyperlink" Target="https://www.caixa.gov.br/Downloads/sinapi-cadernos-tecnicos/SINAPI-CT-VALVULAS-PARA-REDES-DE-SANEAMENTO.pdf" TargetMode="External"/><Relationship Id="rId10335" Type="http://schemas.openxmlformats.org/officeDocument/2006/relationships/hyperlink" Target="https://www.caixa.gov.br/Downloads/sinapi-cadernos-tecnicos/SINAPI-CT-VALVULAS-PARA-REDES-DE-SANEAMENTO.pdf" TargetMode="External"/><Relationship Id="rId10336" Type="http://schemas.openxmlformats.org/officeDocument/2006/relationships/hyperlink" Target="https://www.caixa.gov.br/Downloads/sinapi-cadernos-tecnicos/SINAPI-CT-VALVULAS-PARA-REDES-DE-SANEAMENTO.pdf" TargetMode="External"/><Relationship Id="rId10337" Type="http://schemas.openxmlformats.org/officeDocument/2006/relationships/hyperlink" Target="https://www.caixa.gov.br/Downloads/sinapi-cadernos-tecnicos/SINAPI-CT-VALVULAS-PARA-REDES-DE-SANEAMENTO.pdf" TargetMode="External"/><Relationship Id="rId10338" Type="http://schemas.openxmlformats.org/officeDocument/2006/relationships/hyperlink" Target="https://www.caixa.gov.br/Downloads/sinapi-cadernos-tecnicos/SINAPI-CT-VALVULAS-PARA-REDES-DE-SANEAMENTO.pdf" TargetMode="External"/><Relationship Id="rId10339" Type="http://schemas.openxmlformats.org/officeDocument/2006/relationships/hyperlink" Target="https://www.caixa.gov.br/Downloads/sinapi-cadernos-tecnicos/SINAPI-CT-VALVULAS-PARA-REDES-DE-SANEAMENTO.pdf" TargetMode="External"/><Relationship Id="rId10340" Type="http://schemas.openxmlformats.org/officeDocument/2006/relationships/hyperlink" Target="https://www.caixa.gov.br/Downloads/sinapi-cadernos-tecnicos/SINAPI-CT-VALVULAS-PARA-REDES-DE-SANEAMENTO.pdf" TargetMode="External"/><Relationship Id="rId10341" Type="http://schemas.openxmlformats.org/officeDocument/2006/relationships/hyperlink" Target="https://www.caixa.gov.br/Downloads/sinapi-cadernos-tecnicos/SINAPI-CT-VALVULAS-PARA-REDES-DE-SANEAMENTO.pdf" TargetMode="External"/><Relationship Id="rId10342" Type="http://schemas.openxmlformats.org/officeDocument/2006/relationships/hyperlink" Target="https://www.caixa.gov.br/Downloads/sinapi-cadernos-tecnicos/SINAPI-CT-VALVULAS-PARA-REDES-DE-SANEAMENTO.pdf" TargetMode="External"/><Relationship Id="rId10343" Type="http://schemas.openxmlformats.org/officeDocument/2006/relationships/hyperlink" Target="https://www.caixa.gov.br/Downloads/sinapi-cadernos-tecnicos/SINAPI-CT-VALVULAS-PARA-REDES-DE-SANEAMENTO.pdf" TargetMode="External"/><Relationship Id="rId10344" Type="http://schemas.openxmlformats.org/officeDocument/2006/relationships/hyperlink" Target="https://www.caixa.gov.br/Downloads/sinapi-cadernos-tecnicos/SINAPI-CT-VALVULAS-PARA-REDES-DE-SANEAMENTO.pdf" TargetMode="External"/><Relationship Id="rId10345" Type="http://schemas.openxmlformats.org/officeDocument/2006/relationships/hyperlink" Target="https://www.caixa.gov.br/Downloads/sinapi-cadernos-tecnicos/SINAPI-CT-VALVULAS-PARA-REDES-DE-SANEAMENTO.pdf" TargetMode="External"/><Relationship Id="rId10346" Type="http://schemas.openxmlformats.org/officeDocument/2006/relationships/hyperlink" Target="https://www.caixa.gov.br/Downloads/sinapi-cadernos-tecnicos/SINAPI-CT-VALVULAS-PARA-REDES-DE-SANEAMENTO.pdf" TargetMode="External"/><Relationship Id="rId10347" Type="http://schemas.openxmlformats.org/officeDocument/2006/relationships/hyperlink" Target="https://www.caixa.gov.br/Downloads/sinapi-cadernos-tecnicos/SINAPI-CT-VALVULAS-PARA-REDES-DE-SANEAMENTO.pdf" TargetMode="External"/><Relationship Id="rId10348" Type="http://schemas.openxmlformats.org/officeDocument/2006/relationships/hyperlink" Target="https://www.caixa.gov.br/Downloads/sinapi-cadernos-tecnicos/SINAPI-CT-VALVULAS-PARA-REDES-DE-SANEAMENTO.pdf" TargetMode="External"/><Relationship Id="rId10349" Type="http://schemas.openxmlformats.org/officeDocument/2006/relationships/hyperlink" Target="https://www.caixa.gov.br/Downloads/sinapi-cadernos-tecnicos/SINAPI-CT-VALVULAS-PARA-REDES-DE-SANEAMENTO.pdf" TargetMode="External"/><Relationship Id="rId10350" Type="http://schemas.openxmlformats.org/officeDocument/2006/relationships/hyperlink" Target="https://www.caixa.gov.br/Downloads/sinapi-cadernos-tecnicos/SINAPI-CT-VALVULAS-PARA-REDES-DE-SANEAMENTO.pdf" TargetMode="External"/><Relationship Id="rId10351" Type="http://schemas.openxmlformats.org/officeDocument/2006/relationships/hyperlink" Target="https://www.caixa.gov.br/Downloads/sinapi-cadernos-tecnicos/SINAPI-CT-VALVULAS-PARA-REDES-DE-SANEAMENTO.pdf" TargetMode="External"/><Relationship Id="rId10352" Type="http://schemas.openxmlformats.org/officeDocument/2006/relationships/hyperlink" Target="https://www.caixa.gov.br/Downloads/sinapi-cadernos-tecnicos/SINAPI-CT-VALVULAS-PARA-REDES-DE-SANEAMENTO.pdf" TargetMode="External"/><Relationship Id="rId10353" Type="http://schemas.openxmlformats.org/officeDocument/2006/relationships/hyperlink" Target="https://www.caixa.gov.br/Downloads/sinapi-cadernos-tecnicos/SINAPI-CT-VALVULAS-PARA-REDES-DE-SANEAMENTO.pdf" TargetMode="External"/><Relationship Id="rId10354" Type="http://schemas.openxmlformats.org/officeDocument/2006/relationships/hyperlink" Target="https://www.caixa.gov.br/Downloads/sinapi-cadernos-tecnicos/SINAPI-CT-VALVULAS-PARA-REDES-DE-SANEAMENTO.pdf" TargetMode="External"/><Relationship Id="rId10355" Type="http://schemas.openxmlformats.org/officeDocument/2006/relationships/hyperlink" Target="https://www.caixa.gov.br/Downloads/sinapi-cadernos-tecnicos/SINAPI-CT-VALVULAS-PARA-REDES-DE-SANEAMENTO.pdf" TargetMode="External"/><Relationship Id="rId10356" Type="http://schemas.openxmlformats.org/officeDocument/2006/relationships/hyperlink" Target="https://www.caixa.gov.br/Downloads/sinapi-cadernos-tecnicos/SINAPI-CT-VALVULAS-PARA-REDES-DE-SANEAMENTO.pdf" TargetMode="External"/><Relationship Id="rId10357" Type="http://schemas.openxmlformats.org/officeDocument/2006/relationships/hyperlink" Target="https://www.caixa.gov.br/Downloads/sinapi-cadernos-tecnicos/SINAPI-CT-VALVULAS-PARA-REDES-DE-SANEAMENTO.pdf" TargetMode="External"/><Relationship Id="rId10358" Type="http://schemas.openxmlformats.org/officeDocument/2006/relationships/hyperlink" Target="https://www.caixa.gov.br/Downloads/sinapi-cadernos-tecnicos/SINAPI-CT-VALVULAS-PARA-REDES-DE-SANEAMENTO.pdf" TargetMode="External"/><Relationship Id="rId10359" Type="http://schemas.openxmlformats.org/officeDocument/2006/relationships/hyperlink" Target="https://www.caixa.gov.br/Downloads/sinapi-cadernos-tecnicos/SINAPI-CT-VALVULAS-PARA-REDES-DE-SANEAMENTO.pdf" TargetMode="External"/><Relationship Id="rId10360" Type="http://schemas.openxmlformats.org/officeDocument/2006/relationships/hyperlink" Target="https://www.caixa.gov.br/Downloads/sinapi-cadernos-tecnicos/SINAPI-CT-VALVULAS-PARA-REDES-DE-SANEAMENTO.pdf" TargetMode="External"/><Relationship Id="rId10361" Type="http://schemas.openxmlformats.org/officeDocument/2006/relationships/hyperlink" Target="https://www.caixa.gov.br/Downloads/sinapi-cadernos-tecnicos/SINAPI-CT-VALVULAS-PARA-REDES-DE-SANEAMENTO.pdf" TargetMode="External"/><Relationship Id="rId10362" Type="http://schemas.openxmlformats.org/officeDocument/2006/relationships/hyperlink" Target="https://www.caixa.gov.br/Downloads/sinapi-cadernos-tecnicos/SINAPI-CT-VALVULAS-PARA-REDES-DE-SANEAMENTO.pdf" TargetMode="External"/><Relationship Id="rId10363" Type="http://schemas.openxmlformats.org/officeDocument/2006/relationships/hyperlink" Target="https://www.caixa.gov.br/Downloads/sinapi-cadernos-tecnicos/SINAPI-CT-VALVULAS-PARA-REDES-DE-SANEAMENTO.pdf" TargetMode="External"/><Relationship Id="rId10364" Type="http://schemas.openxmlformats.org/officeDocument/2006/relationships/hyperlink" Target="https://www.caixa.gov.br/Downloads/sinapi-cadernos-tecnicos/SINAPI-CT-VALVULAS-PARA-REDES-DE-SANEAMENTO.pdf" TargetMode="External"/><Relationship Id="rId10365" Type="http://schemas.openxmlformats.org/officeDocument/2006/relationships/hyperlink" Target="https://www.caixa.gov.br/Downloads/sinapi-cadernos-tecnicos/SINAPI-CT-VALVULAS-PARA-REDES-DE-SANEAMENTO.pdf" TargetMode="External"/><Relationship Id="rId10366" Type="http://schemas.openxmlformats.org/officeDocument/2006/relationships/hyperlink" Target="https://www.caixa.gov.br/Downloads/sinapi-cadernos-tecnicos/SINAPI-CT-VALVULAS-PARA-REDES-DE-SANEAMENTO.pdf" TargetMode="External"/><Relationship Id="rId10367" Type="http://schemas.openxmlformats.org/officeDocument/2006/relationships/hyperlink" Target="https://www.caixa.gov.br/Downloads/sinapi-cadernos-tecnicos/SINAPI-CT-VALVULAS-PARA-REDES-DE-SANEAMENTO.pdf" TargetMode="External"/><Relationship Id="rId10368" Type="http://schemas.openxmlformats.org/officeDocument/2006/relationships/hyperlink" Target="https://www.caixa.gov.br/Downloads/sinapi-cadernos-tecnicos/SINAPI-CT-VALVULAS-PARA-REDES-DE-SANEAMENTO.pdf" TargetMode="External"/><Relationship Id="rId10369" Type="http://schemas.openxmlformats.org/officeDocument/2006/relationships/hyperlink" Target="https://www.caixa.gov.br/Downloads/sinapi-cadernos-tecnicos/SINAPI-CT-VALVULAS-PARA-REDES-DE-SANEAMENTO.pdf" TargetMode="External"/><Relationship Id="rId10370" Type="http://schemas.openxmlformats.org/officeDocument/2006/relationships/hyperlink" Target="https://www.caixa.gov.br/Downloads/sinapi-cadernos-tecnicos/SINAPI-CT-VALVULAS-PARA-REDES-DE-SANEAMENTO.pdf" TargetMode="External"/><Relationship Id="rId10371" Type="http://schemas.openxmlformats.org/officeDocument/2006/relationships/hyperlink" Target="https://www.caixa.gov.br/Downloads/sinapi-cadernos-tecnicos/SINAPI-CT-VALVULAS-PARA-REDES-DE-SANEAMENTO.pdf" TargetMode="External"/><Relationship Id="rId10372" Type="http://schemas.openxmlformats.org/officeDocument/2006/relationships/hyperlink" Target="https://www.caixa.gov.br/Downloads/sinapi-cadernos-tecnicos/SINAPI-CT-VALVULAS-PARA-REDES-DE-SANEAMENTO.pdf" TargetMode="External"/><Relationship Id="rId10373" Type="http://schemas.openxmlformats.org/officeDocument/2006/relationships/hyperlink" Target="https://www.caixa.gov.br/Downloads/sinapi-cadernos-tecnicos/SINAPI-CT-VALVULAS-PARA-REDES-DE-SANEAMENTO.pdf" TargetMode="External"/><Relationship Id="rId10374" Type="http://schemas.openxmlformats.org/officeDocument/2006/relationships/hyperlink" Target="https://www.caixa.gov.br/Downloads/sinapi-cadernos-tecnicos/SINAPI-CT-VALVULAS-PARA-REDES-DE-SANEAMENTO.pdf" TargetMode="External"/><Relationship Id="rId10375" Type="http://schemas.openxmlformats.org/officeDocument/2006/relationships/hyperlink" Target="https://www.caixa.gov.br/Downloads/sinapi-cadernos-tecnicos/SINAPI-CT-VALVULAS-PARA-REDES-DE-SANEAMENTO.pdf" TargetMode="External"/><Relationship Id="rId10376" Type="http://schemas.openxmlformats.org/officeDocument/2006/relationships/hyperlink" Target="https://www.caixa.gov.br/Downloads/sinapi-cadernos-tecnicos/SINAPI-CT-VALVULAS-PARA-REDES-DE-SANEAMENTO.pdf" TargetMode="External"/><Relationship Id="rId10377" Type="http://schemas.openxmlformats.org/officeDocument/2006/relationships/hyperlink" Target="https://www.caixa.gov.br/Downloads/sinapi-cadernos-tecnicos/SINAPI-CT-VALVULAS-PARA-REDES-DE-SANEAMENTO.pdf" TargetMode="External"/><Relationship Id="rId10378" Type="http://schemas.openxmlformats.org/officeDocument/2006/relationships/hyperlink" Target="https://www.caixa.gov.br/Downloads/sinapi-cadernos-tecnicos/SINAPI-CT-VALVULAS-PARA-REDES-DE-SANEAMENTO.pdf"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1048576"/>
  <sheetViews>
    <sheetView showFormulas="false" showGridLines="false" showRowColHeaders="true" showZeros="true" rightToLeft="false" tabSelected="true" showOutlineSymbols="true" defaultGridColor="true" view="normal" topLeftCell="A184" colorId="64" zoomScale="100" zoomScaleNormal="100" zoomScalePageLayoutView="100" workbookViewId="0">
      <selection pane="topLeft" activeCell="B200" activeCellId="0" sqref="B200"/>
    </sheetView>
  </sheetViews>
  <sheetFormatPr defaultColWidth="8.6796875" defaultRowHeight="15" zeroHeight="false" outlineLevelRow="0" outlineLevelCol="0"/>
  <cols>
    <col collapsed="false" customWidth="true" hidden="false" outlineLevel="0" max="1" min="1" style="1" width="11.68"/>
    <col collapsed="false" customWidth="true" hidden="false" outlineLevel="0" max="2" min="2" style="1" width="17.52"/>
    <col collapsed="false" customWidth="true" hidden="false" outlineLevel="0" max="3" min="3" style="1" width="48.29"/>
    <col collapsed="false" customWidth="true" hidden="false" outlineLevel="0" max="4" min="4" style="1" width="3.86"/>
    <col collapsed="false" customWidth="true" hidden="false" outlineLevel="0" max="5" min="5" style="1" width="8.15"/>
    <col collapsed="false" customWidth="true" hidden="false" outlineLevel="0" max="6" min="6" style="1" width="11.71"/>
    <col collapsed="false" customWidth="true" hidden="false" outlineLevel="0" max="7" min="7" style="1" width="12"/>
    <col collapsed="false" customWidth="true" hidden="false" outlineLevel="0" max="8" min="8" style="1" width="15.89"/>
    <col collapsed="false" customWidth="true" hidden="false" outlineLevel="0" max="12" min="12" style="1" width="10.71"/>
    <col collapsed="false" customWidth="true" hidden="false" outlineLevel="0" max="13" min="13" style="1" width="17"/>
  </cols>
  <sheetData>
    <row r="1" customFormat="false" ht="13.8" hidden="false" customHeight="false" outlineLevel="0" collapsed="false">
      <c r="A1" s="2" t="s">
        <v>0</v>
      </c>
      <c r="B1" s="2"/>
      <c r="C1" s="2"/>
      <c r="D1" s="2"/>
      <c r="E1" s="2"/>
      <c r="F1" s="2"/>
      <c r="G1" s="2"/>
      <c r="H1" s="2"/>
      <c r="L1" s="1" t="s">
        <v>1</v>
      </c>
    </row>
    <row r="2" customFormat="false" ht="13.8" hidden="false" customHeight="false" outlineLevel="0" collapsed="false">
      <c r="A2" s="3" t="s">
        <v>2</v>
      </c>
      <c r="B2" s="3"/>
      <c r="C2" s="3"/>
      <c r="D2" s="3"/>
      <c r="E2" s="3"/>
      <c r="F2" s="3"/>
      <c r="G2" s="3"/>
      <c r="H2" s="3"/>
      <c r="L2" s="1" t="s">
        <v>3</v>
      </c>
      <c r="M2" s="1" t="n">
        <f aca="false">12+195</f>
        <v>207</v>
      </c>
      <c r="N2" s="1" t="n">
        <f aca="false">32+12</f>
        <v>44</v>
      </c>
    </row>
    <row r="3" customFormat="false" ht="13.8" hidden="false" customHeight="false" outlineLevel="0" collapsed="false">
      <c r="A3" s="4"/>
      <c r="B3" s="5"/>
      <c r="C3" s="5"/>
      <c r="D3" s="5"/>
      <c r="E3" s="5"/>
      <c r="F3" s="5"/>
      <c r="G3" s="5"/>
      <c r="H3" s="6"/>
      <c r="L3" s="1" t="s">
        <v>4</v>
      </c>
      <c r="M3" s="1" t="n">
        <f aca="false">220+12</f>
        <v>232</v>
      </c>
      <c r="N3" s="1" t="n">
        <f aca="false">12+30</f>
        <v>42</v>
      </c>
    </row>
    <row r="4" customFormat="false" ht="13.8" hidden="false" customHeight="false" outlineLevel="0" collapsed="false">
      <c r="A4" s="7" t="s">
        <v>5</v>
      </c>
      <c r="B4" s="8"/>
      <c r="C4" s="8"/>
      <c r="D4" s="8"/>
      <c r="E4" s="8"/>
      <c r="F4" s="8"/>
      <c r="G4" s="8"/>
      <c r="H4" s="9"/>
      <c r="L4" s="1" t="s">
        <v>6</v>
      </c>
      <c r="M4" s="1" t="n">
        <f aca="false">237+43+12</f>
        <v>292</v>
      </c>
      <c r="N4" s="1" t="n">
        <f aca="false">30+12+17+17</f>
        <v>76</v>
      </c>
    </row>
    <row r="5" customFormat="false" ht="13.8" hidden="false" customHeight="false" outlineLevel="0" collapsed="false">
      <c r="A5" s="10"/>
      <c r="B5" s="11"/>
      <c r="C5" s="11"/>
      <c r="D5" s="11"/>
      <c r="E5" s="11"/>
      <c r="F5" s="11"/>
      <c r="G5" s="11"/>
      <c r="H5" s="12"/>
      <c r="M5" s="1" t="n">
        <f aca="false">SUM(M2:M4)</f>
        <v>731</v>
      </c>
      <c r="N5" s="1" t="n">
        <f aca="false">SUM(N2:N4)</f>
        <v>162</v>
      </c>
    </row>
    <row r="6" customFormat="false" ht="13.8" hidden="false" customHeight="false" outlineLevel="0" collapsed="false">
      <c r="A6" s="13"/>
      <c r="B6" s="14"/>
      <c r="C6" s="14"/>
      <c r="D6" s="14"/>
      <c r="E6" s="14"/>
      <c r="F6" s="14"/>
      <c r="G6" s="14"/>
      <c r="H6" s="15"/>
    </row>
    <row r="7" customFormat="false" ht="13.8" hidden="false" customHeight="false" outlineLevel="0" collapsed="false">
      <c r="A7" s="16"/>
      <c r="H7" s="17"/>
    </row>
    <row r="8" customFormat="false" ht="14.25" hidden="false" customHeight="true" outlineLevel="0" collapsed="false">
      <c r="A8" s="18" t="s">
        <v>7</v>
      </c>
      <c r="B8" s="19" t="s">
        <v>8</v>
      </c>
      <c r="C8" s="19"/>
      <c r="D8" s="19"/>
      <c r="E8" s="19"/>
      <c r="F8" s="19"/>
      <c r="G8" s="19"/>
      <c r="H8" s="19"/>
    </row>
    <row r="9" customFormat="false" ht="13.8" hidden="false" customHeight="false" outlineLevel="0" collapsed="false">
      <c r="A9" s="20" t="s">
        <v>9</v>
      </c>
      <c r="B9" s="21" t="s">
        <v>10</v>
      </c>
      <c r="C9" s="21"/>
      <c r="H9" s="17"/>
    </row>
    <row r="10" customFormat="false" ht="13.8" hidden="false" customHeight="false" outlineLevel="0" collapsed="false">
      <c r="A10" s="20" t="s">
        <v>11</v>
      </c>
      <c r="B10" s="22" t="s">
        <v>12</v>
      </c>
      <c r="H10" s="17"/>
    </row>
    <row r="11" customFormat="false" ht="20.85" hidden="false" customHeight="false" outlineLevel="0" collapsed="false">
      <c r="A11" s="20" t="s">
        <v>13</v>
      </c>
      <c r="B11" s="23" t="s">
        <v>14</v>
      </c>
      <c r="C11" s="24" t="n">
        <v>0.2723</v>
      </c>
      <c r="H11" s="17"/>
    </row>
    <row r="12" customFormat="false" ht="13.8" hidden="false" customHeight="false" outlineLevel="0" collapsed="false">
      <c r="A12" s="20" t="s">
        <v>15</v>
      </c>
      <c r="B12" s="22" t="s">
        <v>16</v>
      </c>
      <c r="H12" s="17"/>
    </row>
    <row r="13" customFormat="false" ht="13.8" hidden="false" customHeight="false" outlineLevel="0" collapsed="false">
      <c r="A13" s="20" t="s">
        <v>17</v>
      </c>
      <c r="B13" s="22" t="s">
        <v>18</v>
      </c>
      <c r="H13" s="17"/>
    </row>
    <row r="14" customFormat="false" ht="13.8" hidden="false" customHeight="false" outlineLevel="0" collapsed="false">
      <c r="A14" s="25"/>
      <c r="B14" s="26"/>
      <c r="C14" s="27"/>
      <c r="D14" s="26"/>
      <c r="E14" s="28"/>
      <c r="F14" s="29"/>
      <c r="G14" s="29"/>
      <c r="H14" s="30"/>
    </row>
    <row r="15" customFormat="false" ht="13.8" hidden="false" customHeight="false" outlineLevel="0" collapsed="false">
      <c r="A15" s="31"/>
      <c r="B15" s="32"/>
      <c r="C15" s="32" t="s">
        <v>19</v>
      </c>
      <c r="D15" s="32"/>
      <c r="E15" s="33"/>
      <c r="F15" s="34"/>
      <c r="G15" s="34"/>
      <c r="H15" s="35"/>
    </row>
    <row r="16" customFormat="false" ht="13.8" hidden="false" customHeight="false" outlineLevel="0" collapsed="false">
      <c r="A16" s="36"/>
      <c r="B16" s="36"/>
      <c r="C16" s="36"/>
      <c r="D16" s="36"/>
      <c r="E16" s="36"/>
      <c r="F16" s="37" t="s">
        <v>20</v>
      </c>
      <c r="G16" s="37"/>
      <c r="H16" s="37" t="s">
        <v>21</v>
      </c>
    </row>
    <row r="17" customFormat="false" ht="23.85" hidden="false" customHeight="false" outlineLevel="0" collapsed="false">
      <c r="A17" s="37" t="s">
        <v>22</v>
      </c>
      <c r="B17" s="38" t="s">
        <v>23</v>
      </c>
      <c r="C17" s="39" t="s">
        <v>24</v>
      </c>
      <c r="D17" s="37" t="s">
        <v>25</v>
      </c>
      <c r="E17" s="40" t="s">
        <v>26</v>
      </c>
      <c r="F17" s="41" t="s">
        <v>27</v>
      </c>
      <c r="G17" s="38" t="s">
        <v>28</v>
      </c>
      <c r="H17" s="42" t="s">
        <v>29</v>
      </c>
    </row>
    <row r="18" customFormat="false" ht="23.85" hidden="false" customHeight="false" outlineLevel="0" collapsed="false">
      <c r="A18" s="43" t="n">
        <v>1</v>
      </c>
      <c r="B18" s="44"/>
      <c r="C18" s="44" t="s">
        <v>30</v>
      </c>
      <c r="D18" s="45"/>
      <c r="E18" s="46"/>
      <c r="F18" s="47"/>
      <c r="G18" s="48"/>
      <c r="H18" s="49"/>
      <c r="K18" s="50" t="s">
        <v>31</v>
      </c>
      <c r="L18" s="51" t="s">
        <v>32</v>
      </c>
      <c r="M18" s="51" t="s">
        <v>33</v>
      </c>
    </row>
    <row r="19" customFormat="false" ht="13.8" hidden="false" customHeight="false" outlineLevel="0" collapsed="false">
      <c r="A19" s="52" t="s">
        <v>34</v>
      </c>
      <c r="B19" s="53"/>
      <c r="C19" s="54" t="s">
        <v>35</v>
      </c>
      <c r="D19" s="53"/>
      <c r="E19" s="55"/>
      <c r="F19" s="56"/>
      <c r="G19" s="56"/>
      <c r="H19" s="57"/>
      <c r="K19" s="1" t="n">
        <v>731</v>
      </c>
      <c r="L19" s="1" t="n">
        <v>37</v>
      </c>
      <c r="M19" s="1" t="n">
        <v>42</v>
      </c>
    </row>
    <row r="20" customFormat="false" ht="28.5" hidden="false" customHeight="true" outlineLevel="0" collapsed="false">
      <c r="A20" s="58" t="s">
        <v>36</v>
      </c>
      <c r="B20" s="59" t="n">
        <v>93358</v>
      </c>
      <c r="C20" s="60" t="str">
        <f aca="false">VLOOKUP(B20,CSD!B11:F10388,2,0)</f>
        <v>ESCAVAÇÃO MANUAL DE VALA. AF_09/2024</v>
      </c>
      <c r="D20" s="61" t="str">
        <f aca="false">VLOOKUP(B20,CSD!B11:F10388,3,0)</f>
        <v>M3</v>
      </c>
      <c r="E20" s="61" t="n">
        <v>118.23</v>
      </c>
      <c r="F20" s="62" t="n">
        <f aca="false">VLOOKUP(B20,CSD!B11:F10388,4,0)</f>
        <v>90.03</v>
      </c>
      <c r="G20" s="62" t="n">
        <f aca="false">TRUNC(F20*1.2723,2)</f>
        <v>114.54</v>
      </c>
      <c r="H20" s="62" t="n">
        <f aca="false">TRUNC(E20*G20,2)</f>
        <v>13542.06</v>
      </c>
      <c r="K20" s="1" t="n">
        <f aca="false">K19*0.3*0.5</f>
        <v>109.65</v>
      </c>
      <c r="L20" s="1" t="n">
        <f aca="false">L19*0.3*0.3*1</f>
        <v>3.33</v>
      </c>
      <c r="M20" s="1" t="n">
        <f aca="false">M19*0.5*0.5*0.5</f>
        <v>5.25</v>
      </c>
      <c r="N20" s="1" t="n">
        <f aca="false">SUM(K20:M20)</f>
        <v>118.23</v>
      </c>
    </row>
    <row r="21" customFormat="false" ht="23.85" hidden="false" customHeight="false" outlineLevel="0" collapsed="false">
      <c r="A21" s="58" t="s">
        <v>37</v>
      </c>
      <c r="B21" s="59" t="n">
        <v>93382</v>
      </c>
      <c r="C21" s="60" t="str">
        <f aca="false">VLOOKUP(B21,CSD!B12:F10389,2,0)</f>
        <v>REATERRO MANUAL DE VALAS, COM COMPACTADOR DE SOLOS DE PERCUSSÃO. AF_08/2023</v>
      </c>
      <c r="D21" s="61" t="str">
        <f aca="false">VLOOKUP(B21,CSD!B12:F10389,3,0)</f>
        <v>M3</v>
      </c>
      <c r="E21" s="61" t="n">
        <v>118.23</v>
      </c>
      <c r="F21" s="62" t="n">
        <f aca="false">VLOOKUP(B21,CSD!B12:F10389,4,0)</f>
        <v>27.4</v>
      </c>
      <c r="G21" s="62" t="n">
        <f aca="false">TRUNC(F21*1.2723,2)</f>
        <v>34.86</v>
      </c>
      <c r="H21" s="62" t="n">
        <f aca="false">TRUNC(E21*G21,2)</f>
        <v>4121.49</v>
      </c>
    </row>
    <row r="22" customFormat="false" ht="13.8" hidden="false" customHeight="false" outlineLevel="0" collapsed="false">
      <c r="A22" s="63"/>
      <c r="B22" s="26"/>
      <c r="C22" s="64" t="s">
        <v>38</v>
      </c>
      <c r="H22" s="62" t="n">
        <f aca="false">SUM(H20:H21)</f>
        <v>17663.55</v>
      </c>
    </row>
    <row r="23" customFormat="false" ht="13.8" hidden="false" customHeight="false" outlineLevel="0" collapsed="false">
      <c r="A23" s="65"/>
      <c r="B23" s="66"/>
      <c r="H23" s="17"/>
    </row>
    <row r="24" customFormat="false" ht="13.8" hidden="false" customHeight="false" outlineLevel="0" collapsed="false">
      <c r="A24" s="67" t="s">
        <v>39</v>
      </c>
      <c r="B24" s="68"/>
      <c r="C24" s="69" t="s">
        <v>40</v>
      </c>
      <c r="H24" s="17"/>
    </row>
    <row r="25" customFormat="false" ht="35.05" hidden="false" customHeight="false" outlineLevel="0" collapsed="false">
      <c r="A25" s="58" t="s">
        <v>41</v>
      </c>
      <c r="B25" s="59" t="n">
        <v>94975</v>
      </c>
      <c r="C25" s="60" t="str">
        <f aca="false">VLOOKUP(B25,CSD!B16:F10393,2,0)</f>
        <v>CONCRETO FCK = 15MPA, TRAÇO 1:3,4:3,5 (EM MASSA SECA DE CIMENTO/ AREIA MÉDIA/ BRITA 1) - PREPARO MANUAL. AF_05/2021</v>
      </c>
      <c r="D25" s="61" t="str">
        <f aca="false">VLOOKUP(B25,CSD!B16:F10393,3,0)</f>
        <v>M3</v>
      </c>
      <c r="E25" s="61" t="n">
        <v>1.46</v>
      </c>
      <c r="F25" s="62" t="n">
        <f aca="false">VLOOKUP(B25,CSD!B16:F10393,4,0)</f>
        <v>516.25</v>
      </c>
      <c r="G25" s="62" t="n">
        <f aca="false">TRUNC(F25*1.2723,2)</f>
        <v>656.82</v>
      </c>
      <c r="H25" s="62" t="n">
        <f aca="false">TRUNC(E25*G25,2)</f>
        <v>958.95</v>
      </c>
      <c r="K25" s="1" t="n">
        <f aca="false">N5*0.3*0.03</f>
        <v>1.458</v>
      </c>
    </row>
    <row r="26" customFormat="false" ht="13.8" hidden="false" customHeight="false" outlineLevel="0" collapsed="false">
      <c r="A26" s="63"/>
      <c r="B26" s="26"/>
      <c r="C26" s="64" t="s">
        <v>38</v>
      </c>
      <c r="H26" s="62" t="n">
        <f aca="false">SUM(H25)</f>
        <v>958.95</v>
      </c>
    </row>
    <row r="27" customFormat="false" ht="13.8" hidden="false" customHeight="false" outlineLevel="0" collapsed="false">
      <c r="A27" s="65"/>
      <c r="B27" s="66"/>
      <c r="H27" s="17"/>
    </row>
    <row r="28" customFormat="false" ht="13.8" hidden="false" customHeight="false" outlineLevel="0" collapsed="false">
      <c r="A28" s="67" t="s">
        <v>42</v>
      </c>
      <c r="B28" s="68"/>
      <c r="C28" s="69" t="s">
        <v>43</v>
      </c>
      <c r="H28" s="17"/>
    </row>
    <row r="29" customFormat="false" ht="46.25" hidden="false" customHeight="false" outlineLevel="0" collapsed="false">
      <c r="A29" s="58" t="s">
        <v>44</v>
      </c>
      <c r="B29" s="59" t="n">
        <v>91857</v>
      </c>
      <c r="C29" s="60" t="str">
        <f aca="false">VLOOKUP(B29,CSD!B20:F10397,2,0)</f>
        <v>ELETRODUTO FLEXÍVEL CORRUGADO REFORÇADO, PVC, DN 32 MM (1"), PARA CIRCUITOS TERMINAIS, INSTALADO EM PAREDE - FORNECIMENTO E INSTALAÇÃO. AF_03/2023</v>
      </c>
      <c r="D29" s="61" t="str">
        <f aca="false">VLOOKUP(B29,CSD!B20:F10397,3,0)</f>
        <v>M</v>
      </c>
      <c r="E29" s="70" t="n">
        <v>37</v>
      </c>
      <c r="F29" s="62" t="n">
        <f aca="false">VLOOKUP(B29,CSD!B20:F10397,4,0)</f>
        <v>16.58</v>
      </c>
      <c r="G29" s="62" t="n">
        <f aca="false">TRUNC(F29*1.2723,2)</f>
        <v>21.09</v>
      </c>
      <c r="H29" s="62" t="n">
        <f aca="false">TRUNC(E29*G29,2)</f>
        <v>780.33</v>
      </c>
    </row>
    <row r="30" customFormat="false" ht="46.25" hidden="false" customHeight="false" outlineLevel="0" collapsed="false">
      <c r="A30" s="58" t="s">
        <v>45</v>
      </c>
      <c r="B30" s="59" t="n">
        <v>97667</v>
      </c>
      <c r="C30" s="60" t="str">
        <f aca="false">VLOOKUP(B30,CSD!B21:F10398,2,0)</f>
        <v>ELETRODUTO FLEXÍVEL CORRUGADO, PEAD, DN 50 (1 1/2"), PARA REDE ENTERRADA DE DISTRIBUIÇÃO DE ENERGIA ELÉTRICA - FORNECIMENTO E INSTALAÇÃO. AF_12/2021</v>
      </c>
      <c r="D30" s="61" t="str">
        <f aca="false">VLOOKUP(B30,CSD!B21:F10398,3,0)</f>
        <v>M</v>
      </c>
      <c r="E30" s="70" t="n">
        <f aca="false">M5-N5</f>
        <v>569</v>
      </c>
      <c r="F30" s="62" t="n">
        <f aca="false">VLOOKUP(B30,CSD!B21:F10398,4,0)</f>
        <v>8.93</v>
      </c>
      <c r="G30" s="62" t="n">
        <f aca="false">TRUNC(F30*1.2723,2)</f>
        <v>11.36</v>
      </c>
      <c r="H30" s="62" t="n">
        <f aca="false">TRUNC(E30*G30,2)</f>
        <v>6463.84</v>
      </c>
    </row>
    <row r="31" customFormat="false" ht="35.05" hidden="false" customHeight="false" outlineLevel="0" collapsed="false">
      <c r="A31" s="58" t="s">
        <v>46</v>
      </c>
      <c r="B31" s="59" t="n">
        <v>43430</v>
      </c>
      <c r="C31" s="60" t="str">
        <f aca="false">VLOOKUP(B31,ISD!B11:F4865,2,0)</f>
        <v>CAIXA DE CONCRETO ARMADO PRE-MOLDADO, SEM FUNDO, QUADRADA, DIMENSOES DE 0,40 X 0,40 X 0,40 M</v>
      </c>
      <c r="D31" s="61" t="str">
        <f aca="false">VLOOKUP(B31,ISD!B11:F4865,3,0)</f>
        <v>UN</v>
      </c>
      <c r="E31" s="70" t="n">
        <v>42</v>
      </c>
      <c r="F31" s="62" t="n">
        <f aca="false">VLOOKUP(B31,ISD!B11:F4865,5,0)</f>
        <v>159.66</v>
      </c>
      <c r="G31" s="62" t="n">
        <f aca="false">TRUNC(F31*1.2723,2)</f>
        <v>203.13</v>
      </c>
      <c r="H31" s="62" t="n">
        <f aca="false">TRUNC(E31*G31,2)</f>
        <v>8531.46</v>
      </c>
    </row>
    <row r="32" customFormat="false" ht="35.05" hidden="false" customHeight="false" outlineLevel="0" collapsed="false">
      <c r="A32" s="58" t="s">
        <v>47</v>
      </c>
      <c r="B32" s="59" t="s">
        <v>48</v>
      </c>
      <c r="C32" s="71" t="s">
        <v>49</v>
      </c>
      <c r="D32" s="61" t="s">
        <v>50</v>
      </c>
      <c r="E32" s="70" t="n">
        <f aca="false">162/3</f>
        <v>54</v>
      </c>
      <c r="F32" s="62" t="n">
        <v>159</v>
      </c>
      <c r="G32" s="62" t="n">
        <f aca="false">TRUNC(F32*1.2723,2)</f>
        <v>202.29</v>
      </c>
      <c r="H32" s="62" t="n">
        <f aca="false">TRUNC(E32*G32,2)</f>
        <v>10923.66</v>
      </c>
    </row>
    <row r="33" customFormat="false" ht="35.05" hidden="false" customHeight="false" outlineLevel="0" collapsed="false">
      <c r="A33" s="58" t="s">
        <v>51</v>
      </c>
      <c r="B33" s="59" t="n">
        <v>91867</v>
      </c>
      <c r="C33" s="60" t="str">
        <f aca="false">VLOOKUP(B33,CSD!B24:F10401,2,0)</f>
        <v>ELETRODUTO RÍGIDO ROSCÁVEL, PVC, DN 25 MM (3/4"), PARA CIRCUITOS TERMINAIS, INSTALADO EM LAJE - FORNECIMENTO E INSTALAÇÃO. AF_03/2023</v>
      </c>
      <c r="D33" s="61" t="str">
        <f aca="false">VLOOKUP(B33,CSD!B24:F10401,3,0)</f>
        <v>M</v>
      </c>
      <c r="E33" s="70" t="n">
        <f aca="false">4*3</f>
        <v>12</v>
      </c>
      <c r="F33" s="62" t="n">
        <f aca="false">VLOOKUP(B33,CSD!B24:F10401,4,0)</f>
        <v>10.63</v>
      </c>
      <c r="G33" s="62" t="n">
        <f aca="false">TRUNC(F33*1.2723,2)</f>
        <v>13.52</v>
      </c>
      <c r="H33" s="62" t="n">
        <f aca="false">TRUNC(E33*G33,2)</f>
        <v>162.24</v>
      </c>
    </row>
    <row r="34" customFormat="false" ht="46.25" hidden="false" customHeight="false" outlineLevel="0" collapsed="false">
      <c r="A34" s="58" t="s">
        <v>52</v>
      </c>
      <c r="B34" s="59" t="n">
        <v>91914</v>
      </c>
      <c r="C34" s="60" t="str">
        <f aca="false">VLOOKUP(B34,CSD!B25:F10402,2,0)</f>
        <v>CURVA 90 GRAUS PARA ELETRODUTO, PVC, ROSCÁVEL, DN 25 MM (3/4"), PARA CIRCUITOS TERMINAIS, INSTALADA EM PAREDE - FORNECIMENTO E INSTALAÇÃO. AF_03/2023</v>
      </c>
      <c r="D34" s="61" t="str">
        <f aca="false">VLOOKUP(B34,CSD!B25:F10402,3,0)</f>
        <v>UN</v>
      </c>
      <c r="E34" s="70" t="n">
        <v>3</v>
      </c>
      <c r="F34" s="62" t="n">
        <f aca="false">VLOOKUP(B34,CSD!B25:F10402,4,0)</f>
        <v>18.2</v>
      </c>
      <c r="G34" s="62" t="n">
        <f aca="false">TRUNC(F34*1.2723,2)</f>
        <v>23.15</v>
      </c>
      <c r="H34" s="62" t="n">
        <f aca="false">TRUNC(E34*G34,2)</f>
        <v>69.45</v>
      </c>
    </row>
    <row r="35" customFormat="false" ht="35.05" hidden="false" customHeight="false" outlineLevel="0" collapsed="false">
      <c r="A35" s="58" t="s">
        <v>53</v>
      </c>
      <c r="B35" s="59" t="n">
        <v>91884</v>
      </c>
      <c r="C35" s="60" t="str">
        <f aca="false">VLOOKUP(B35,CSD!B26:F10403,2,0)</f>
        <v>LUVA PARA ELETRODUTO, PVC, ROSCÁVEL, DN 25 MM (3/4"), PARA CIRCUITOS TERMINAIS, INSTALADA EM PAREDE - FORNECIMENTO E INSTALAÇÃO. AF_03/2023</v>
      </c>
      <c r="D35" s="61" t="str">
        <f aca="false">VLOOKUP(B35,CSD!B26:F10403,3,0)</f>
        <v>UN</v>
      </c>
      <c r="E35" s="70" t="n">
        <v>3</v>
      </c>
      <c r="F35" s="62" t="n">
        <f aca="false">VLOOKUP(B35,CSD!B26:F10403,4,0)</f>
        <v>11.69</v>
      </c>
      <c r="G35" s="62" t="n">
        <f aca="false">TRUNC(F35*1.2723,2)</f>
        <v>14.87</v>
      </c>
      <c r="H35" s="62" t="n">
        <f aca="false">TRUNC(E35*G35,2)</f>
        <v>44.61</v>
      </c>
    </row>
    <row r="36" customFormat="false" ht="23.85" hidden="false" customHeight="false" outlineLevel="0" collapsed="false">
      <c r="A36" s="58" t="s">
        <v>54</v>
      </c>
      <c r="B36" s="59" t="n">
        <v>93671</v>
      </c>
      <c r="C36" s="60" t="str">
        <f aca="false">VLOOKUP(B36,CSD!B27:F10404,2,0)</f>
        <v>DISJUNTOR TRIPOLAR TIPO DIN, CORRENTE NOMINAL DE 32A - FORNECIMENTO E INSTALAÇÃO. AF_07/2025</v>
      </c>
      <c r="D36" s="61" t="str">
        <f aca="false">VLOOKUP(B36,CSD!B27:F10404,3,0)</f>
        <v>UN</v>
      </c>
      <c r="E36" s="70" t="n">
        <v>3</v>
      </c>
      <c r="F36" s="62" t="n">
        <f aca="false">VLOOKUP(B36,CSD!B27:F10404,4,0)</f>
        <v>84.26</v>
      </c>
      <c r="G36" s="62" t="n">
        <f aca="false">TRUNC(F36*1.2723,2)</f>
        <v>107.2</v>
      </c>
      <c r="H36" s="62" t="n">
        <f aca="false">TRUNC(E36*G36,2)</f>
        <v>321.6</v>
      </c>
    </row>
    <row r="37" customFormat="false" ht="35.05" hidden="false" customHeight="false" outlineLevel="0" collapsed="false">
      <c r="A37" s="58" t="s">
        <v>55</v>
      </c>
      <c r="B37" s="59" t="n">
        <v>93653</v>
      </c>
      <c r="C37" s="60" t="str">
        <f aca="false">VLOOKUP(B37,CSD!B28:F10405,2,0)</f>
        <v>DISJUNTOR MONOPOLAR TIPO DIN, CORRENTE NOMINAL DE 10A - FORNECIMENTO E INSTALAÇÃO. AF_07/2025</v>
      </c>
      <c r="D37" s="61" t="str">
        <f aca="false">VLOOKUP(B37,CSD!B28:F10405,3,0)</f>
        <v>UN</v>
      </c>
      <c r="E37" s="70" t="n">
        <v>1</v>
      </c>
      <c r="F37" s="62" t="n">
        <f aca="false">VLOOKUP(B37,CSD!B28:F10405,4,0)</f>
        <v>12.25</v>
      </c>
      <c r="G37" s="62" t="n">
        <f aca="false">TRUNC(F37*1.2723,2)</f>
        <v>15.58</v>
      </c>
      <c r="H37" s="62" t="n">
        <f aca="false">TRUNC(E37*G37,2)</f>
        <v>15.58</v>
      </c>
    </row>
    <row r="38" customFormat="false" ht="68.65" hidden="false" customHeight="false" outlineLevel="0" collapsed="false">
      <c r="A38" s="58" t="s">
        <v>56</v>
      </c>
      <c r="B38" s="59" t="s">
        <v>57</v>
      </c>
      <c r="C38" s="72" t="s">
        <v>58</v>
      </c>
      <c r="D38" s="61" t="s">
        <v>50</v>
      </c>
      <c r="E38" s="70" t="n">
        <v>3</v>
      </c>
      <c r="F38" s="62" t="n">
        <v>304.5</v>
      </c>
      <c r="G38" s="62" t="n">
        <f aca="false">TRUNC(F38*1.2723,2)</f>
        <v>387.41</v>
      </c>
      <c r="H38" s="62" t="n">
        <f aca="false">TRUNC(E38*G38,2)</f>
        <v>1162.23</v>
      </c>
    </row>
    <row r="39" customFormat="false" ht="23.85" hidden="false" customHeight="false" outlineLevel="0" collapsed="false">
      <c r="A39" s="58" t="s">
        <v>59</v>
      </c>
      <c r="B39" s="59" t="n">
        <v>96985</v>
      </c>
      <c r="C39" s="72" t="str">
        <f aca="false">VLOOKUP(B39,CSD!B30:F10407,2,0)</f>
        <v>HASTE DE ATERRAMENTO, DIÂMETRO 5/8", COM 3 METROS - FORNECIMENTO E INSTALAÇÃO. AF_08/2023</v>
      </c>
      <c r="D39" s="61" t="str">
        <f aca="false">VLOOKUP(B39,CSD!B30:F10407,3,0)</f>
        <v>UN</v>
      </c>
      <c r="E39" s="70" t="n">
        <v>37</v>
      </c>
      <c r="F39" s="62" t="n">
        <f aca="false">VLOOKUP(B39,CSD!B30:F10407,4,0)</f>
        <v>67.61</v>
      </c>
      <c r="G39" s="62" t="n">
        <f aca="false">TRUNC(F39*1.2723,2)</f>
        <v>86.02</v>
      </c>
      <c r="H39" s="62" t="n">
        <f aca="false">TRUNC(E39*G39,2)</f>
        <v>3182.74</v>
      </c>
    </row>
    <row r="40" customFormat="false" ht="23.85" hidden="false" customHeight="false" outlineLevel="0" collapsed="false">
      <c r="A40" s="58" t="s">
        <v>60</v>
      </c>
      <c r="B40" s="59" t="n">
        <v>101902</v>
      </c>
      <c r="C40" s="72" t="str">
        <f aca="false">VLOOKUP(B40,CSD!B31:F10408,2,0)</f>
        <v>CONTATOR TRIPOLAR I NOMINAL 22A - FORNECIMENTO E INSTALAÇÃO. AF_07/2025</v>
      </c>
      <c r="D40" s="61" t="str">
        <f aca="false">VLOOKUP(B40,CSD!B31:F10408,3,0)</f>
        <v>UN</v>
      </c>
      <c r="E40" s="70" t="n">
        <v>3</v>
      </c>
      <c r="F40" s="62" t="n">
        <f aca="false">VLOOKUP(B40,CSD!B31:F10408,4,0)</f>
        <v>256.09</v>
      </c>
      <c r="G40" s="62" t="n">
        <f aca="false">TRUNC(F40*1.2723,2)</f>
        <v>325.82</v>
      </c>
      <c r="H40" s="62" t="n">
        <f aca="false">TRUNC(E40*G40,2)</f>
        <v>977.46</v>
      </c>
    </row>
    <row r="41" customFormat="false" ht="35.05" hidden="false" customHeight="false" outlineLevel="0" collapsed="false">
      <c r="A41" s="58" t="s">
        <v>61</v>
      </c>
      <c r="B41" s="59" t="n">
        <v>101632</v>
      </c>
      <c r="C41" s="72" t="str">
        <f aca="false">VLOOKUP(B41,CSD!B32:F10409,2,0)</f>
        <v>RELÉ FOTOELÉTRICO PARA COMANDO DE ILUMINAÇÃO EXTERNA 1000 W - FORNECIMENTO E INSTALAÇÃO. AF_02/2025</v>
      </c>
      <c r="D41" s="61" t="str">
        <f aca="false">VLOOKUP(B41,CSD!B32:F10409,3,0)</f>
        <v>UN</v>
      </c>
      <c r="E41" s="70" t="n">
        <v>3</v>
      </c>
      <c r="F41" s="62" t="n">
        <f aca="false">VLOOKUP(B41,CSD!B32:F10409,4,0)</f>
        <v>28.15</v>
      </c>
      <c r="G41" s="62" t="n">
        <f aca="false">TRUNC(F41*1.2723,2)</f>
        <v>35.81</v>
      </c>
      <c r="H41" s="62" t="n">
        <f aca="false">TRUNC(E41*G41,2)</f>
        <v>107.43</v>
      </c>
    </row>
    <row r="42" customFormat="false" ht="35.05" hidden="false" customHeight="false" outlineLevel="0" collapsed="false">
      <c r="A42" s="58" t="s">
        <v>62</v>
      </c>
      <c r="B42" s="59" t="n">
        <v>91926</v>
      </c>
      <c r="C42" s="72" t="str">
        <f aca="false">VLOOKUP(B42,CSD!B33:F10410,2,0)</f>
        <v>CABO DE COBRE FLEXÍVEL ISOLADO, 2,5 MM², ANTI-CHAMA 450/750 V, PARA CIRCUITOS TERMINAIS - FORNECIMENTO E INSTALAÇÃO. AF_03/2023</v>
      </c>
      <c r="D42" s="61" t="str">
        <f aca="false">VLOOKUP(B42,CSD!B33:F10410,3,0)</f>
        <v>M</v>
      </c>
      <c r="E42" s="70" t="n">
        <f aca="false">10*3*E29</f>
        <v>1110</v>
      </c>
      <c r="F42" s="62" t="n">
        <f aca="false">VLOOKUP(B42,CSD!B33:F10410,4,0)</f>
        <v>5.25</v>
      </c>
      <c r="G42" s="62" t="n">
        <f aca="false">TRUNC(F42*1.2723,2)</f>
        <v>6.67</v>
      </c>
      <c r="H42" s="62" t="n">
        <f aca="false">TRUNC(E42*G42,2)</f>
        <v>7403.7</v>
      </c>
    </row>
    <row r="43" customFormat="false" ht="35.05" hidden="false" customHeight="false" outlineLevel="0" collapsed="false">
      <c r="A43" s="58" t="s">
        <v>63</v>
      </c>
      <c r="B43" s="59" t="n">
        <v>91928</v>
      </c>
      <c r="C43" s="72" t="str">
        <f aca="false">VLOOKUP(B43,CSD!B34:F10411,2,0)</f>
        <v>CABO DE COBRE FLEXÍVEL ISOLADO, 4 MM², ANTI-CHAMA 450/750 V, PARA CIRCUITOS TERMINAIS - FORNECIMENTO E INSTALAÇÃO. AF_03/2023</v>
      </c>
      <c r="D43" s="61" t="str">
        <f aca="false">VLOOKUP(B43,CSD!B34:F10411,3,0)</f>
        <v>M</v>
      </c>
      <c r="E43" s="70" t="n">
        <f aca="false">M5*3</f>
        <v>2193</v>
      </c>
      <c r="F43" s="62" t="n">
        <f aca="false">VLOOKUP(B43,CSD!B34:F10411,4,0)</f>
        <v>8.17</v>
      </c>
      <c r="G43" s="62" t="n">
        <f aca="false">TRUNC(F43*1.2723,2)</f>
        <v>10.39</v>
      </c>
      <c r="H43" s="62" t="n">
        <f aca="false">TRUNC(E43*G43,2)</f>
        <v>22785.27</v>
      </c>
    </row>
    <row r="44" customFormat="false" ht="13.8" hidden="false" customHeight="false" outlineLevel="0" collapsed="false">
      <c r="A44" s="63"/>
      <c r="B44" s="26"/>
      <c r="C44" s="64" t="s">
        <v>38</v>
      </c>
      <c r="E44" s="73"/>
      <c r="H44" s="62" t="n">
        <f aca="false">SUM(H29:H43)</f>
        <v>62931.6</v>
      </c>
    </row>
    <row r="45" customFormat="false" ht="13.8" hidden="false" customHeight="false" outlineLevel="0" collapsed="false">
      <c r="A45" s="63"/>
      <c r="B45" s="26"/>
      <c r="E45" s="73"/>
      <c r="H45" s="17"/>
    </row>
    <row r="46" customFormat="false" ht="13.8" hidden="false" customHeight="false" outlineLevel="0" collapsed="false">
      <c r="A46" s="67" t="s">
        <v>64</v>
      </c>
      <c r="B46" s="68"/>
      <c r="C46" s="69" t="s">
        <v>65</v>
      </c>
      <c r="E46" s="74"/>
      <c r="H46" s="17"/>
    </row>
    <row r="47" customFormat="false" ht="68.65" hidden="false" customHeight="false" outlineLevel="0" collapsed="false">
      <c r="A47" s="58" t="s">
        <v>66</v>
      </c>
      <c r="B47" s="59" t="s">
        <v>67</v>
      </c>
      <c r="C47" s="75" t="str">
        <f aca="false">Composição!A2</f>
        <v>POSTE DE AÇO GALVANIZADO A QUENTE TIPO TELECONICO RETO COMPOSTO DE DOIS BRAÇOS ORNAMENTAIS TIPO ASA DE BORBOLETA Ø60,3MM COM PROJEÇÃO DE 2,50M, ENGASTAMENTO DIRETO AO SOLO, SEM JANELA DE INSPECAO H=10M - TOPO=Ø76,2MM E BASE=Ø127mm</v>
      </c>
      <c r="D47" s="61" t="s">
        <v>68</v>
      </c>
      <c r="E47" s="70" t="n">
        <v>37</v>
      </c>
      <c r="F47" s="62" t="n">
        <f aca="false">Composição!H15</f>
        <v>2854.09</v>
      </c>
      <c r="G47" s="62" t="n">
        <f aca="false">TRUNC(F47*1.2723,2)</f>
        <v>3631.25</v>
      </c>
      <c r="H47" s="62" t="n">
        <f aca="false">TRUNC(E47*G47,2)</f>
        <v>134356.25</v>
      </c>
    </row>
    <row r="48" customFormat="false" ht="35.05" hidden="false" customHeight="false" outlineLevel="0" collapsed="false">
      <c r="A48" s="58" t="s">
        <v>69</v>
      </c>
      <c r="B48" s="59" t="n">
        <v>101658</v>
      </c>
      <c r="C48" s="72" t="str">
        <f aca="false">VLOOKUP(B48,CSD!B39:F10416,2,0)</f>
        <v>LUMINÁRIA DE LED PARA ILUMINAÇÃO PÚBLICA, DE 138 W ATÉ 180 W - FORNECIMENTO E INSTALAÇÃO. AF_02/2025_PS</v>
      </c>
      <c r="D48" s="61" t="str">
        <f aca="false">VLOOKUP(B48,CSD!B39:F10416,3,0)</f>
        <v>UN</v>
      </c>
      <c r="E48" s="70" t="n">
        <f aca="false">E47*2</f>
        <v>74</v>
      </c>
      <c r="F48" s="62" t="n">
        <f aca="false">VLOOKUP(B48,CSD!B39:F10416,4,0)</f>
        <v>497.51</v>
      </c>
      <c r="G48" s="62" t="n">
        <f aca="false">TRUNC(F48*1.2723,2)</f>
        <v>632.98</v>
      </c>
      <c r="H48" s="62" t="n">
        <f aca="false">TRUNC(E48*G48,2)</f>
        <v>46840.52</v>
      </c>
    </row>
    <row r="49" customFormat="false" ht="13.8" hidden="false" customHeight="false" outlineLevel="0" collapsed="false">
      <c r="A49" s="63"/>
      <c r="B49" s="26"/>
      <c r="C49" s="64" t="s">
        <v>38</v>
      </c>
      <c r="E49" s="73"/>
      <c r="H49" s="62" t="n">
        <f aca="false">SUM(H47:H48)</f>
        <v>181196.77</v>
      </c>
    </row>
    <row r="50" customFormat="false" ht="13.8" hidden="false" customHeight="false" outlineLevel="0" collapsed="false">
      <c r="A50" s="63"/>
      <c r="B50" s="26"/>
      <c r="E50" s="73"/>
      <c r="H50" s="17"/>
    </row>
    <row r="51" customFormat="false" ht="13.8" hidden="false" customHeight="false" outlineLevel="0" collapsed="false">
      <c r="A51" s="67" t="s">
        <v>70</v>
      </c>
      <c r="B51" s="68"/>
      <c r="C51" s="69" t="s">
        <v>71</v>
      </c>
      <c r="E51" s="74"/>
      <c r="H51" s="17"/>
    </row>
    <row r="52" customFormat="false" ht="23.85" hidden="false" customHeight="false" outlineLevel="0" collapsed="false">
      <c r="A52" s="58" t="s">
        <v>72</v>
      </c>
      <c r="B52" s="59" t="n">
        <v>11856</v>
      </c>
      <c r="C52" s="72" t="str">
        <f aca="false">VLOOKUP(B52,ISD!B32:F4886,2,0)</f>
        <v>CONECTOR METALICO TIPO PARAFUSO FENDIDO (SPLIT BOLT), PARA CABOS ATE 10 MM2</v>
      </c>
      <c r="D52" s="61" t="str">
        <f aca="false">VLOOKUP(B52,ISD!B32:F4886,3,0)</f>
        <v>UN</v>
      </c>
      <c r="E52" s="70" t="n">
        <v>37</v>
      </c>
      <c r="F52" s="62" t="n">
        <f aca="false">VLOOKUP(B52,ISD!B32:F4886,5,0)</f>
        <v>6.9</v>
      </c>
      <c r="G52" s="62" t="n">
        <f aca="false">TRUNC(F52*1.2723,2)</f>
        <v>8.77</v>
      </c>
      <c r="H52" s="62" t="n">
        <f aca="false">TRUNC(E52*G52,2)</f>
        <v>324.49</v>
      </c>
    </row>
    <row r="53" customFormat="false" ht="23.85" hidden="false" customHeight="false" outlineLevel="0" collapsed="false">
      <c r="A53" s="58" t="s">
        <v>73</v>
      </c>
      <c r="B53" s="59" t="n">
        <v>20111</v>
      </c>
      <c r="C53" s="72" t="str">
        <f aca="false">VLOOKUP(B53,ISD!B33:F4887,2,0)</f>
        <v>FITA ISOLANTE ADESIVA ANTICHAMA, USO ATE 750 V, EM ROLO DE 19 MM X 20 M</v>
      </c>
      <c r="D53" s="61" t="str">
        <f aca="false">VLOOKUP(B53,ISD!B33:F4887,3,0)</f>
        <v>UN</v>
      </c>
      <c r="E53" s="70" t="n">
        <v>8</v>
      </c>
      <c r="F53" s="62" t="n">
        <f aca="false">VLOOKUP(B53,ISD!B33:F4887,5,0)</f>
        <v>22.09</v>
      </c>
      <c r="G53" s="62" t="n">
        <f aca="false">TRUNC(F53*1.2723,2)</f>
        <v>28.1</v>
      </c>
      <c r="H53" s="62" t="n">
        <f aca="false">TRUNC(E53*G53,2)</f>
        <v>224.8</v>
      </c>
    </row>
    <row r="54" customFormat="false" ht="13.8" hidden="false" customHeight="false" outlineLevel="0" collapsed="false">
      <c r="A54" s="16"/>
      <c r="C54" s="64" t="s">
        <v>38</v>
      </c>
      <c r="H54" s="62" t="n">
        <f aca="false">SUM(H52:H53)</f>
        <v>549.29</v>
      </c>
    </row>
    <row r="55" customFormat="false" ht="13.8" hidden="false" customHeight="false" outlineLevel="0" collapsed="false">
      <c r="A55" s="16"/>
      <c r="C55" s="76"/>
      <c r="H55" s="77"/>
    </row>
    <row r="56" customFormat="false" ht="13.8" hidden="false" customHeight="false" outlineLevel="0" collapsed="false">
      <c r="A56" s="16"/>
      <c r="C56" s="64" t="s">
        <v>74</v>
      </c>
      <c r="H56" s="78" t="n">
        <f aca="false">SUM(H22,H26,H44,H49,H54)</f>
        <v>263300.16</v>
      </c>
    </row>
    <row r="57" customFormat="false" ht="13.8" hidden="false" customHeight="false" outlineLevel="0" collapsed="false">
      <c r="A57" s="16"/>
      <c r="H57" s="17"/>
    </row>
    <row r="58" customFormat="false" ht="13.8" hidden="false" customHeight="false" outlineLevel="0" collapsed="false">
      <c r="A58" s="36"/>
      <c r="B58" s="36"/>
      <c r="C58" s="36"/>
      <c r="D58" s="36"/>
      <c r="E58" s="36"/>
      <c r="F58" s="37" t="s">
        <v>20</v>
      </c>
      <c r="G58" s="37"/>
      <c r="H58" s="37" t="s">
        <v>21</v>
      </c>
    </row>
    <row r="59" customFormat="false" ht="23.85" hidden="false" customHeight="false" outlineLevel="0" collapsed="false">
      <c r="A59" s="37" t="s">
        <v>22</v>
      </c>
      <c r="B59" s="38" t="s">
        <v>23</v>
      </c>
      <c r="C59" s="39" t="s">
        <v>24</v>
      </c>
      <c r="D59" s="37" t="s">
        <v>25</v>
      </c>
      <c r="E59" s="40" t="s">
        <v>26</v>
      </c>
      <c r="F59" s="41" t="s">
        <v>27</v>
      </c>
      <c r="G59" s="38" t="s">
        <v>28</v>
      </c>
      <c r="H59" s="42" t="s">
        <v>29</v>
      </c>
    </row>
    <row r="60" customFormat="false" ht="23.85" hidden="false" customHeight="false" outlineLevel="0" collapsed="false">
      <c r="A60" s="43" t="n">
        <v>2</v>
      </c>
      <c r="B60" s="44"/>
      <c r="C60" s="44" t="s">
        <v>75</v>
      </c>
      <c r="D60" s="45"/>
      <c r="E60" s="46"/>
      <c r="F60" s="47"/>
      <c r="G60" s="48"/>
      <c r="H60" s="49"/>
      <c r="K60" s="50" t="s">
        <v>31</v>
      </c>
      <c r="L60" s="51" t="s">
        <v>32</v>
      </c>
      <c r="M60" s="51" t="s">
        <v>33</v>
      </c>
    </row>
    <row r="61" customFormat="false" ht="13.8" hidden="false" customHeight="false" outlineLevel="0" collapsed="false">
      <c r="A61" s="52" t="s">
        <v>76</v>
      </c>
      <c r="B61" s="53"/>
      <c r="C61" s="54" t="s">
        <v>35</v>
      </c>
      <c r="D61" s="53"/>
      <c r="E61" s="55"/>
      <c r="F61" s="56"/>
      <c r="G61" s="56"/>
      <c r="H61" s="57"/>
      <c r="K61" s="1" t="n">
        <v>580</v>
      </c>
      <c r="L61" s="1" t="n">
        <v>34</v>
      </c>
      <c r="M61" s="1" t="n">
        <v>37</v>
      </c>
    </row>
    <row r="62" customFormat="false" ht="28.5" hidden="false" customHeight="true" outlineLevel="0" collapsed="false">
      <c r="A62" s="58" t="s">
        <v>77</v>
      </c>
      <c r="B62" s="59" t="n">
        <v>93358</v>
      </c>
      <c r="C62" s="72" t="str">
        <f aca="false">VLOOKUP(B62,CSD!B58:F10435,2,0)</f>
        <v>ESCAVAÇÃO MANUAL DE VALA. AF_09/2024</v>
      </c>
      <c r="D62" s="61" t="str">
        <f aca="false">VLOOKUP(B62,CSD!B58:F10435,3,0)</f>
        <v>M3</v>
      </c>
      <c r="E62" s="61" t="n">
        <v>94.69</v>
      </c>
      <c r="F62" s="62" t="n">
        <f aca="false">VLOOKUP(B62,CSD!B58:F10435,4,0)</f>
        <v>90.03</v>
      </c>
      <c r="G62" s="62" t="n">
        <f aca="false">TRUNC(F62*1.2723,2)</f>
        <v>114.54</v>
      </c>
      <c r="H62" s="62" t="n">
        <f aca="false">TRUNC(E62*G62,2)</f>
        <v>10845.79</v>
      </c>
      <c r="K62" s="1" t="n">
        <f aca="false">K61*0.3*0.5</f>
        <v>87</v>
      </c>
      <c r="L62" s="1" t="n">
        <f aca="false">L61*0.3*0.3*1</f>
        <v>3.06</v>
      </c>
      <c r="M62" s="1" t="n">
        <f aca="false">M61*0.5*0.5*0.5</f>
        <v>4.625</v>
      </c>
      <c r="N62" s="1" t="n">
        <f aca="false">SUM(K62:M62)</f>
        <v>94.685</v>
      </c>
    </row>
    <row r="63" customFormat="false" ht="23.85" hidden="false" customHeight="false" outlineLevel="0" collapsed="false">
      <c r="A63" s="58" t="s">
        <v>78</v>
      </c>
      <c r="B63" s="59" t="n">
        <v>93382</v>
      </c>
      <c r="C63" s="72" t="str">
        <f aca="false">VLOOKUP(B63,CSD!B59:F10436,2,0)</f>
        <v>REATERRO MANUAL DE VALAS, COM COMPACTADOR DE SOLOS DE PERCUSSÃO. AF_08/2023</v>
      </c>
      <c r="D63" s="61" t="str">
        <f aca="false">VLOOKUP(B63,CSD!B59:F10436,3,0)</f>
        <v>M3</v>
      </c>
      <c r="E63" s="61" t="n">
        <v>94.69</v>
      </c>
      <c r="F63" s="62" t="n">
        <f aca="false">VLOOKUP(B63,CSD!B59:F10436,4,0)</f>
        <v>27.4</v>
      </c>
      <c r="G63" s="62" t="n">
        <f aca="false">TRUNC(F63*1.2723,2)</f>
        <v>34.86</v>
      </c>
      <c r="H63" s="62" t="n">
        <f aca="false">TRUNC(E63*G63,2)</f>
        <v>3300.89</v>
      </c>
    </row>
    <row r="64" customFormat="false" ht="13.8" hidden="false" customHeight="false" outlineLevel="0" collapsed="false">
      <c r="A64" s="63"/>
      <c r="B64" s="26"/>
      <c r="C64" s="64" t="s">
        <v>38</v>
      </c>
      <c r="H64" s="62" t="n">
        <f aca="false">SUM(H62:H63)</f>
        <v>14146.68</v>
      </c>
    </row>
    <row r="65" customFormat="false" ht="13.8" hidden="false" customHeight="false" outlineLevel="0" collapsed="false">
      <c r="A65" s="65"/>
      <c r="B65" s="66"/>
      <c r="H65" s="17"/>
    </row>
    <row r="66" customFormat="false" ht="13.8" hidden="false" customHeight="false" outlineLevel="0" collapsed="false">
      <c r="A66" s="52" t="s">
        <v>79</v>
      </c>
      <c r="B66" s="68"/>
      <c r="C66" s="69" t="s">
        <v>40</v>
      </c>
      <c r="H66" s="17"/>
    </row>
    <row r="67" customFormat="false" ht="35.05" hidden="false" customHeight="false" outlineLevel="0" collapsed="false">
      <c r="A67" s="58" t="s">
        <v>80</v>
      </c>
      <c r="B67" s="59" t="n">
        <v>94975</v>
      </c>
      <c r="C67" s="72" t="str">
        <f aca="false">VLOOKUP(B67,CSD!B63:F10440,2,0)</f>
        <v>CONCRETO FCK = 15MPA, TRAÇO 1:3,4:3,5 (EM MASSA SECA DE CIMENTO/ AREIA MÉDIA/ BRITA 1) - PREPARO MANUAL. AF_05/2021</v>
      </c>
      <c r="D67" s="61" t="str">
        <f aca="false">VLOOKUP(B67,CSD!B63:F10440,3,0)</f>
        <v>M3</v>
      </c>
      <c r="E67" s="61" t="n">
        <v>1.57</v>
      </c>
      <c r="F67" s="62" t="n">
        <f aca="false">VLOOKUP(B67,CSD!B63:F10440,4,0)</f>
        <v>516.25</v>
      </c>
      <c r="G67" s="62" t="n">
        <f aca="false">TRUNC(F67*1.2723,2)</f>
        <v>656.82</v>
      </c>
      <c r="H67" s="62" t="n">
        <f aca="false">TRUNC(E67*G67,2)</f>
        <v>1031.2</v>
      </c>
      <c r="K67" s="1" t="n">
        <f aca="false">M74*0.3*0.03</f>
        <v>1.566</v>
      </c>
    </row>
    <row r="68" customFormat="false" ht="13.8" hidden="false" customHeight="false" outlineLevel="0" collapsed="false">
      <c r="A68" s="63"/>
      <c r="B68" s="26"/>
      <c r="C68" s="64" t="s">
        <v>38</v>
      </c>
      <c r="H68" s="62" t="n">
        <f aca="false">SUM(H67)</f>
        <v>1031.2</v>
      </c>
    </row>
    <row r="69" customFormat="false" ht="13.8" hidden="false" customHeight="false" outlineLevel="0" collapsed="false">
      <c r="A69" s="65"/>
      <c r="B69" s="66"/>
      <c r="H69" s="17"/>
    </row>
    <row r="70" customFormat="false" ht="13.8" hidden="false" customHeight="false" outlineLevel="0" collapsed="false">
      <c r="A70" s="52" t="s">
        <v>81</v>
      </c>
      <c r="B70" s="68"/>
      <c r="C70" s="69" t="s">
        <v>43</v>
      </c>
      <c r="H70" s="17"/>
      <c r="K70" s="1" t="s">
        <v>82</v>
      </c>
    </row>
    <row r="71" customFormat="false" ht="46.25" hidden="false" customHeight="false" outlineLevel="0" collapsed="false">
      <c r="A71" s="58" t="s">
        <v>83</v>
      </c>
      <c r="B71" s="59" t="n">
        <v>91857</v>
      </c>
      <c r="C71" s="72" t="str">
        <f aca="false">VLOOKUP(B71,CSD!B67:F10444,2,0)</f>
        <v>ELETRODUTO FLEXÍVEL CORRUGADO REFORÇADO, PVC, DN 32 MM (1"), PARA CIRCUITOS TERMINAIS, INSTALADO EM PAREDE - FORNECIMENTO E INSTALAÇÃO. AF_03/2023</v>
      </c>
      <c r="D71" s="61" t="str">
        <f aca="false">VLOOKUP(B71,CSD!B67:F10444,3,0)</f>
        <v>M</v>
      </c>
      <c r="E71" s="70" t="n">
        <v>34</v>
      </c>
      <c r="F71" s="62" t="n">
        <f aca="false">VLOOKUP(B71,CSD!B67:F10444,4,0)</f>
        <v>16.58</v>
      </c>
      <c r="G71" s="62" t="n">
        <f aca="false">TRUNC(F71*1.2723,2)</f>
        <v>21.09</v>
      </c>
      <c r="H71" s="62" t="n">
        <f aca="false">TRUNC(E71*G71,2)</f>
        <v>717.06</v>
      </c>
      <c r="K71" s="1" t="s">
        <v>3</v>
      </c>
      <c r="L71" s="1" t="n">
        <f aca="false">12+203</f>
        <v>215</v>
      </c>
      <c r="M71" s="1" t="n">
        <f aca="false">23+27+12</f>
        <v>62</v>
      </c>
    </row>
    <row r="72" customFormat="false" ht="46.25" hidden="false" customHeight="false" outlineLevel="0" collapsed="false">
      <c r="A72" s="58" t="s">
        <v>84</v>
      </c>
      <c r="B72" s="59" t="n">
        <v>97667</v>
      </c>
      <c r="C72" s="72" t="str">
        <f aca="false">VLOOKUP(B72,CSD!B68:F10445,2,0)</f>
        <v>ELETRODUTO FLEXÍVEL CORRUGADO, PEAD, DN 50 (1 1/2"), PARA REDE ENTERRADA DE DISTRIBUIÇÃO DE ENERGIA ELÉTRICA - FORNECIMENTO E INSTALAÇÃO. AF_12/2021</v>
      </c>
      <c r="D72" s="61" t="str">
        <f aca="false">VLOOKUP(B72,CSD!B68:F10445,3,0)</f>
        <v>M</v>
      </c>
      <c r="E72" s="70" t="n">
        <f aca="false">L74-M74</f>
        <v>406</v>
      </c>
      <c r="F72" s="62" t="n">
        <f aca="false">VLOOKUP(B72,CSD!B68:F10445,4,0)</f>
        <v>8.93</v>
      </c>
      <c r="G72" s="62" t="n">
        <f aca="false">TRUNC(F72*1.2723,2)</f>
        <v>11.36</v>
      </c>
      <c r="H72" s="62" t="n">
        <f aca="false">TRUNC(E72*G72,2)</f>
        <v>4612.16</v>
      </c>
      <c r="K72" s="1" t="s">
        <v>4</v>
      </c>
      <c r="L72" s="1" t="n">
        <f aca="false">206+12</f>
        <v>218</v>
      </c>
      <c r="M72" s="1" t="n">
        <f aca="false">24+22+12</f>
        <v>58</v>
      </c>
    </row>
    <row r="73" customFormat="false" ht="35.05" hidden="false" customHeight="false" outlineLevel="0" collapsed="false">
      <c r="A73" s="58" t="s">
        <v>85</v>
      </c>
      <c r="B73" s="59" t="n">
        <v>43430</v>
      </c>
      <c r="C73" s="72" t="str">
        <f aca="false">VLOOKUP(B73,ISD!B58:F4912,2,0)</f>
        <v>CAIXA DE CONCRETO ARMADO PRE-MOLDADO, SEM FUNDO, QUADRADA, DIMENSOES DE 0,40 X 0,40 X 0,40 M</v>
      </c>
      <c r="D73" s="61" t="str">
        <f aca="false">VLOOKUP(B73,ISD!B58:F4912,3,0)</f>
        <v>UN</v>
      </c>
      <c r="E73" s="70" t="n">
        <f aca="false">M61</f>
        <v>37</v>
      </c>
      <c r="F73" s="62" t="n">
        <f aca="false">VLOOKUP(B73,ISD!B58:F4912,5,0)</f>
        <v>159.66</v>
      </c>
      <c r="G73" s="62" t="n">
        <f aca="false">TRUNC(F73*1.2723,2)</f>
        <v>203.13</v>
      </c>
      <c r="H73" s="62" t="n">
        <f aca="false">TRUNC(E73*G73,2)</f>
        <v>7515.81</v>
      </c>
      <c r="K73" s="1" t="s">
        <v>6</v>
      </c>
      <c r="L73" s="1" t="n">
        <f aca="false">135+12</f>
        <v>147</v>
      </c>
      <c r="M73" s="1" t="n">
        <f aca="false">21+21+12</f>
        <v>54</v>
      </c>
    </row>
    <row r="74" customFormat="false" ht="35.05" hidden="false" customHeight="false" outlineLevel="0" collapsed="false">
      <c r="A74" s="58" t="s">
        <v>86</v>
      </c>
      <c r="B74" s="59" t="s">
        <v>48</v>
      </c>
      <c r="C74" s="71" t="s">
        <v>49</v>
      </c>
      <c r="D74" s="61" t="s">
        <v>50</v>
      </c>
      <c r="E74" s="70" t="n">
        <f aca="false">M74/3</f>
        <v>58</v>
      </c>
      <c r="F74" s="62" t="n">
        <v>159</v>
      </c>
      <c r="G74" s="62" t="n">
        <f aca="false">TRUNC(F74*1.2723,2)</f>
        <v>202.29</v>
      </c>
      <c r="H74" s="62" t="n">
        <f aca="false">TRUNC(E74*G74,2)</f>
        <v>11732.82</v>
      </c>
      <c r="K74" s="1"/>
      <c r="L74" s="1" t="n">
        <f aca="false">SUM(L71:L73)</f>
        <v>580</v>
      </c>
      <c r="M74" s="1" t="n">
        <f aca="false">SUM(M71:M73)</f>
        <v>174</v>
      </c>
    </row>
    <row r="75" customFormat="false" ht="35.05" hidden="false" customHeight="false" outlineLevel="0" collapsed="false">
      <c r="A75" s="58" t="s">
        <v>87</v>
      </c>
      <c r="B75" s="59" t="n">
        <v>91867</v>
      </c>
      <c r="C75" s="72" t="str">
        <f aca="false">VLOOKUP(B75,CSD!B71:F10448,2,0)</f>
        <v>ELETRODUTO RÍGIDO ROSCÁVEL, PVC, DN 25 MM (3/4"), PARA CIRCUITOS TERMINAIS, INSTALADO EM LAJE - FORNECIMENTO E INSTALAÇÃO. AF_03/2023</v>
      </c>
      <c r="D75" s="61" t="str">
        <f aca="false">VLOOKUP(B75,CSD!B71:F10448,3,0)</f>
        <v>M</v>
      </c>
      <c r="E75" s="70" t="n">
        <f aca="false">4*3</f>
        <v>12</v>
      </c>
      <c r="F75" s="62" t="n">
        <f aca="false">VLOOKUP(B75,CSD!B71:F10448,4,0)</f>
        <v>10.63</v>
      </c>
      <c r="G75" s="62" t="n">
        <f aca="false">TRUNC(F75*1.2723,2)</f>
        <v>13.52</v>
      </c>
      <c r="H75" s="62" t="n">
        <f aca="false">TRUNC(E75*G75,2)</f>
        <v>162.24</v>
      </c>
    </row>
    <row r="76" customFormat="false" ht="46.25" hidden="false" customHeight="false" outlineLevel="0" collapsed="false">
      <c r="A76" s="58" t="s">
        <v>88</v>
      </c>
      <c r="B76" s="59" t="n">
        <v>91914</v>
      </c>
      <c r="C76" s="72" t="str">
        <f aca="false">VLOOKUP(B76,CSD!B72:F10449,2,0)</f>
        <v>CURVA 90 GRAUS PARA ELETRODUTO, PVC, ROSCÁVEL, DN 25 MM (3/4"), PARA CIRCUITOS TERMINAIS, INSTALADA EM PAREDE - FORNECIMENTO E INSTALAÇÃO. AF_03/2023</v>
      </c>
      <c r="D76" s="61" t="str">
        <f aca="false">VLOOKUP(B76,CSD!B72:F10449,3,0)</f>
        <v>UN</v>
      </c>
      <c r="E76" s="70" t="n">
        <v>3</v>
      </c>
      <c r="F76" s="62" t="n">
        <f aca="false">VLOOKUP(B76,CSD!B72:F10449,4,0)</f>
        <v>18.2</v>
      </c>
      <c r="G76" s="62" t="n">
        <f aca="false">TRUNC(F76*1.2723,2)</f>
        <v>23.15</v>
      </c>
      <c r="H76" s="62" t="n">
        <f aca="false">TRUNC(E76*G76,2)</f>
        <v>69.45</v>
      </c>
    </row>
    <row r="77" customFormat="false" ht="35.05" hidden="false" customHeight="false" outlineLevel="0" collapsed="false">
      <c r="A77" s="58" t="s">
        <v>89</v>
      </c>
      <c r="B77" s="59" t="n">
        <v>91884</v>
      </c>
      <c r="C77" s="72" t="str">
        <f aca="false">VLOOKUP(B77,CSD!B73:F10450,2,0)</f>
        <v>LUVA PARA ELETRODUTO, PVC, ROSCÁVEL, DN 25 MM (3/4"), PARA CIRCUITOS TERMINAIS, INSTALADA EM PAREDE - FORNECIMENTO E INSTALAÇÃO. AF_03/2023</v>
      </c>
      <c r="D77" s="61" t="str">
        <f aca="false">VLOOKUP(B77,CSD!B73:F10450,3,0)</f>
        <v>UN</v>
      </c>
      <c r="E77" s="70" t="n">
        <v>3</v>
      </c>
      <c r="F77" s="62" t="n">
        <f aca="false">VLOOKUP(B77,CSD!B73:F10450,4,0)</f>
        <v>11.69</v>
      </c>
      <c r="G77" s="62" t="n">
        <f aca="false">TRUNC(F77*1.2723,2)</f>
        <v>14.87</v>
      </c>
      <c r="H77" s="62" t="n">
        <f aca="false">TRUNC(E77*G77,2)</f>
        <v>44.61</v>
      </c>
    </row>
    <row r="78" customFormat="false" ht="23.85" hidden="false" customHeight="false" outlineLevel="0" collapsed="false">
      <c r="A78" s="58" t="s">
        <v>90</v>
      </c>
      <c r="B78" s="59" t="n">
        <v>93671</v>
      </c>
      <c r="C78" s="72" t="str">
        <f aca="false">VLOOKUP(B78,CSD!B74:F10451,2,0)</f>
        <v>DISJUNTOR TRIPOLAR TIPO DIN, CORRENTE NOMINAL DE 32A - FORNECIMENTO E INSTALAÇÃO. AF_07/2025</v>
      </c>
      <c r="D78" s="61" t="str">
        <f aca="false">VLOOKUP(B78,CSD!B74:F10451,3,0)</f>
        <v>UN</v>
      </c>
      <c r="E78" s="70" t="n">
        <v>3</v>
      </c>
      <c r="F78" s="62" t="n">
        <f aca="false">VLOOKUP(B78,CSD!B74:F10451,4,0)</f>
        <v>84.26</v>
      </c>
      <c r="G78" s="62" t="n">
        <f aca="false">TRUNC(F78*1.2723,2)</f>
        <v>107.2</v>
      </c>
      <c r="H78" s="62" t="n">
        <f aca="false">TRUNC(E78*G78,2)</f>
        <v>321.6</v>
      </c>
    </row>
    <row r="79" customFormat="false" ht="35.05" hidden="false" customHeight="false" outlineLevel="0" collapsed="false">
      <c r="A79" s="58" t="s">
        <v>91</v>
      </c>
      <c r="B79" s="59" t="n">
        <v>93653</v>
      </c>
      <c r="C79" s="72" t="str">
        <f aca="false">VLOOKUP(B79,CSD!B75:F10452,2,0)</f>
        <v>DISJUNTOR MONOPOLAR TIPO DIN, CORRENTE NOMINAL DE 10A - FORNECIMENTO E INSTALAÇÃO. AF_07/2025</v>
      </c>
      <c r="D79" s="61" t="str">
        <f aca="false">VLOOKUP(B79,CSD!B75:F10452,3,0)</f>
        <v>UN</v>
      </c>
      <c r="E79" s="70" t="n">
        <v>1</v>
      </c>
      <c r="F79" s="62" t="n">
        <f aca="false">VLOOKUP(B79,CSD!B75:F10452,4,0)</f>
        <v>12.25</v>
      </c>
      <c r="G79" s="62" t="n">
        <f aca="false">TRUNC(F79*1.2723,2)</f>
        <v>15.58</v>
      </c>
      <c r="H79" s="62" t="n">
        <f aca="false">TRUNC(E79*G79,2)</f>
        <v>15.58</v>
      </c>
    </row>
    <row r="80" customFormat="false" ht="68.65" hidden="false" customHeight="false" outlineLevel="0" collapsed="false">
      <c r="A80" s="58" t="s">
        <v>92</v>
      </c>
      <c r="B80" s="59" t="s">
        <v>57</v>
      </c>
      <c r="C80" s="72" t="s">
        <v>58</v>
      </c>
      <c r="D80" s="61" t="s">
        <v>50</v>
      </c>
      <c r="E80" s="70" t="n">
        <v>3</v>
      </c>
      <c r="F80" s="62" t="n">
        <v>304.5</v>
      </c>
      <c r="G80" s="62" t="n">
        <f aca="false">TRUNC(F80*1.2723,2)</f>
        <v>387.41</v>
      </c>
      <c r="H80" s="62" t="n">
        <f aca="false">TRUNC(E80*G80,2)</f>
        <v>1162.23</v>
      </c>
    </row>
    <row r="81" customFormat="false" ht="23.85" hidden="false" customHeight="false" outlineLevel="0" collapsed="false">
      <c r="A81" s="58" t="s">
        <v>93</v>
      </c>
      <c r="B81" s="59" t="n">
        <v>96985</v>
      </c>
      <c r="C81" s="72" t="str">
        <f aca="false">VLOOKUP(B81,CSD!B77:F10454,2,0)</f>
        <v>HASTE DE ATERRAMENTO, DIÂMETRO 5/8", COM 3 METROS - FORNECIMENTO E INSTALAÇÃO. AF_08/2023</v>
      </c>
      <c r="D81" s="61" t="str">
        <f aca="false">VLOOKUP(B81,CSD!B77:F10454,3,0)</f>
        <v>UN</v>
      </c>
      <c r="E81" s="70" t="n">
        <v>34</v>
      </c>
      <c r="F81" s="62" t="n">
        <f aca="false">VLOOKUP(B81,CSD!B77:F10454,4,0)</f>
        <v>67.61</v>
      </c>
      <c r="G81" s="62" t="n">
        <f aca="false">TRUNC(F81*1.2723,2)</f>
        <v>86.02</v>
      </c>
      <c r="H81" s="62" t="n">
        <f aca="false">TRUNC(E81*G81,2)</f>
        <v>2924.68</v>
      </c>
    </row>
    <row r="82" customFormat="false" ht="23.85" hidden="false" customHeight="false" outlineLevel="0" collapsed="false">
      <c r="A82" s="58" t="s">
        <v>94</v>
      </c>
      <c r="B82" s="59" t="n">
        <v>101902</v>
      </c>
      <c r="C82" s="72" t="str">
        <f aca="false">VLOOKUP(B82,CSD!B78:F10455,2,0)</f>
        <v>CONTATOR TRIPOLAR I NOMINAL 22A - FORNECIMENTO E INSTALAÇÃO. AF_07/2025</v>
      </c>
      <c r="D82" s="61" t="str">
        <f aca="false">VLOOKUP(B82,CSD!B78:F10455,3,0)</f>
        <v>UN</v>
      </c>
      <c r="E82" s="70" t="n">
        <v>3</v>
      </c>
      <c r="F82" s="62" t="n">
        <f aca="false">VLOOKUP(B82,CSD!B78:F10455,4,0)</f>
        <v>256.09</v>
      </c>
      <c r="G82" s="62" t="n">
        <f aca="false">TRUNC(F82*1.2723,2)</f>
        <v>325.82</v>
      </c>
      <c r="H82" s="62" t="n">
        <f aca="false">TRUNC(E82*G82,2)</f>
        <v>977.46</v>
      </c>
    </row>
    <row r="83" customFormat="false" ht="35.05" hidden="false" customHeight="false" outlineLevel="0" collapsed="false">
      <c r="A83" s="58" t="s">
        <v>95</v>
      </c>
      <c r="B83" s="59" t="n">
        <v>101632</v>
      </c>
      <c r="C83" s="72" t="str">
        <f aca="false">VLOOKUP(B83,CSD!B79:F10456,2,0)</f>
        <v>RELÉ FOTOELÉTRICO PARA COMANDO DE ILUMINAÇÃO EXTERNA 1000 W - FORNECIMENTO E INSTALAÇÃO. AF_02/2025</v>
      </c>
      <c r="D83" s="61" t="str">
        <f aca="false">VLOOKUP(B83,CSD!B79:F10456,3,0)</f>
        <v>UN</v>
      </c>
      <c r="E83" s="70" t="n">
        <v>3</v>
      </c>
      <c r="F83" s="62" t="n">
        <f aca="false">VLOOKUP(B83,CSD!B79:F10456,4,0)</f>
        <v>28.15</v>
      </c>
      <c r="G83" s="62" t="n">
        <f aca="false">TRUNC(F83*1.2723,2)</f>
        <v>35.81</v>
      </c>
      <c r="H83" s="62" t="n">
        <f aca="false">TRUNC(E83*G83,2)</f>
        <v>107.43</v>
      </c>
    </row>
    <row r="84" customFormat="false" ht="35.05" hidden="false" customHeight="false" outlineLevel="0" collapsed="false">
      <c r="A84" s="58" t="s">
        <v>96</v>
      </c>
      <c r="B84" s="59" t="n">
        <v>91926</v>
      </c>
      <c r="C84" s="72" t="str">
        <f aca="false">VLOOKUP(B84,CSD!B80:F10457,2,0)</f>
        <v>CABO DE COBRE FLEXÍVEL ISOLADO, 2,5 MM², ANTI-CHAMA 450/750 V, PARA CIRCUITOS TERMINAIS - FORNECIMENTO E INSTALAÇÃO. AF_03/2023</v>
      </c>
      <c r="D84" s="61" t="str">
        <f aca="false">VLOOKUP(B84,CSD!B80:F10457,3,0)</f>
        <v>M</v>
      </c>
      <c r="E84" s="70" t="n">
        <f aca="false">10*3*E71</f>
        <v>1020</v>
      </c>
      <c r="F84" s="62" t="n">
        <f aca="false">VLOOKUP(B84,CSD!B80:F10457,4,0)</f>
        <v>5.25</v>
      </c>
      <c r="G84" s="62" t="n">
        <f aca="false">TRUNC(F84*1.2723,2)</f>
        <v>6.67</v>
      </c>
      <c r="H84" s="62" t="n">
        <f aca="false">TRUNC(E84*G84,2)</f>
        <v>6803.4</v>
      </c>
    </row>
    <row r="85" customFormat="false" ht="35.05" hidden="false" customHeight="false" outlineLevel="0" collapsed="false">
      <c r="A85" s="58" t="s">
        <v>97</v>
      </c>
      <c r="B85" s="59" t="n">
        <v>91928</v>
      </c>
      <c r="C85" s="72" t="str">
        <f aca="false">VLOOKUP(B85,CSD!B81:F10458,2,0)</f>
        <v>CABO DE COBRE FLEXÍVEL ISOLADO, 4 MM², ANTI-CHAMA 450/750 V, PARA CIRCUITOS TERMINAIS - FORNECIMENTO E INSTALAÇÃO. AF_03/2023</v>
      </c>
      <c r="D85" s="61" t="str">
        <f aca="false">VLOOKUP(B85,CSD!B81:F10458,3,0)</f>
        <v>M</v>
      </c>
      <c r="E85" s="70" t="n">
        <f aca="false">L74*3</f>
        <v>1740</v>
      </c>
      <c r="F85" s="62" t="n">
        <f aca="false">VLOOKUP(B85,CSD!B81:F10458,4,0)</f>
        <v>8.17</v>
      </c>
      <c r="G85" s="62" t="n">
        <f aca="false">TRUNC(F85*1.2723,2)</f>
        <v>10.39</v>
      </c>
      <c r="H85" s="62" t="n">
        <f aca="false">TRUNC(E85*G85,2)</f>
        <v>18078.6</v>
      </c>
    </row>
    <row r="86" customFormat="false" ht="13.8" hidden="false" customHeight="false" outlineLevel="0" collapsed="false">
      <c r="A86" s="63"/>
      <c r="B86" s="26"/>
      <c r="C86" s="64" t="s">
        <v>38</v>
      </c>
      <c r="E86" s="73"/>
      <c r="H86" s="62" t="n">
        <f aca="false">SUM(H71:H85)</f>
        <v>55245.13</v>
      </c>
    </row>
    <row r="87" customFormat="false" ht="13.8" hidden="false" customHeight="false" outlineLevel="0" collapsed="false">
      <c r="A87" s="63"/>
      <c r="B87" s="26"/>
      <c r="E87" s="73"/>
      <c r="H87" s="17"/>
    </row>
    <row r="88" customFormat="false" ht="13.8" hidden="false" customHeight="false" outlineLevel="0" collapsed="false">
      <c r="A88" s="67" t="s">
        <v>98</v>
      </c>
      <c r="B88" s="68"/>
      <c r="C88" s="69" t="s">
        <v>65</v>
      </c>
      <c r="E88" s="74"/>
      <c r="H88" s="17"/>
    </row>
    <row r="89" customFormat="false" ht="68.65" hidden="false" customHeight="false" outlineLevel="0" collapsed="false">
      <c r="A89" s="58" t="s">
        <v>99</v>
      </c>
      <c r="B89" s="59" t="s">
        <v>67</v>
      </c>
      <c r="C89" s="75" t="str">
        <f aca="false">Composição!A2</f>
        <v>POSTE DE AÇO GALVANIZADO A QUENTE TIPO TELECONICO RETO COMPOSTO DE DOIS BRAÇOS ORNAMENTAIS TIPO ASA DE BORBOLETA Ø60,3MM COM PROJEÇÃO DE 2,50M, ENGASTAMENTO DIRETO AO SOLO, SEM JANELA DE INSPECAO H=10M - TOPO=Ø76,2MM E BASE=Ø127mm</v>
      </c>
      <c r="D89" s="61" t="s">
        <v>68</v>
      </c>
      <c r="E89" s="70" t="n">
        <v>37</v>
      </c>
      <c r="F89" s="62" t="n">
        <f aca="false">Composição!H15</f>
        <v>2854.09</v>
      </c>
      <c r="G89" s="62" t="n">
        <f aca="false">TRUNC(F89*1.2723,2)</f>
        <v>3631.25</v>
      </c>
      <c r="H89" s="62" t="n">
        <f aca="false">TRUNC(E89*G89,2)</f>
        <v>134356.25</v>
      </c>
    </row>
    <row r="90" customFormat="false" ht="35.05" hidden="false" customHeight="false" outlineLevel="0" collapsed="false">
      <c r="A90" s="58" t="s">
        <v>100</v>
      </c>
      <c r="B90" s="59" t="n">
        <v>101658</v>
      </c>
      <c r="C90" s="72" t="str">
        <f aca="false">VLOOKUP(B90,CSD!B86:F10463,2,0)</f>
        <v>LUMINÁRIA DE LED PARA ILUMINAÇÃO PÚBLICA, DE 138 W ATÉ 180 W - FORNECIMENTO E INSTALAÇÃO. AF_02/2025_PS</v>
      </c>
      <c r="D90" s="61" t="str">
        <f aca="false">VLOOKUP(B90,CSD!B86:F10463,3,0)</f>
        <v>UN</v>
      </c>
      <c r="E90" s="70" t="n">
        <f aca="false">E89*2</f>
        <v>74</v>
      </c>
      <c r="F90" s="62" t="n">
        <f aca="false">VLOOKUP(B90,CSD!B86:F10463,4,0)</f>
        <v>497.51</v>
      </c>
      <c r="G90" s="62" t="n">
        <f aca="false">TRUNC(F90*1.2723,2)</f>
        <v>632.98</v>
      </c>
      <c r="H90" s="62" t="n">
        <f aca="false">TRUNC(E90*G90,2)</f>
        <v>46840.52</v>
      </c>
    </row>
    <row r="91" customFormat="false" ht="13.8" hidden="false" customHeight="false" outlineLevel="0" collapsed="false">
      <c r="A91" s="63"/>
      <c r="B91" s="26"/>
      <c r="C91" s="64" t="s">
        <v>38</v>
      </c>
      <c r="E91" s="73"/>
      <c r="H91" s="62" t="n">
        <f aca="false">SUM(H89:H90)</f>
        <v>181196.77</v>
      </c>
    </row>
    <row r="92" customFormat="false" ht="13.8" hidden="false" customHeight="false" outlineLevel="0" collapsed="false">
      <c r="A92" s="63"/>
      <c r="B92" s="26"/>
      <c r="E92" s="73"/>
      <c r="H92" s="17"/>
    </row>
    <row r="93" customFormat="false" ht="13.8" hidden="false" customHeight="false" outlineLevel="0" collapsed="false">
      <c r="A93" s="67" t="s">
        <v>101</v>
      </c>
      <c r="B93" s="68"/>
      <c r="C93" s="69" t="s">
        <v>71</v>
      </c>
      <c r="E93" s="74"/>
      <c r="H93" s="17"/>
    </row>
    <row r="94" customFormat="false" ht="23.85" hidden="false" customHeight="false" outlineLevel="0" collapsed="false">
      <c r="A94" s="58" t="s">
        <v>102</v>
      </c>
      <c r="B94" s="59" t="n">
        <v>11856</v>
      </c>
      <c r="C94" s="72" t="str">
        <f aca="false">VLOOKUP(B94,ISD!B79:F4933,2,0)</f>
        <v>CONECTOR METALICO TIPO PARAFUSO FENDIDO (SPLIT BOLT), PARA CABOS ATE 10 MM2</v>
      </c>
      <c r="D94" s="61" t="str">
        <f aca="false">VLOOKUP(B94,ISD!B79:F4933,3,0)</f>
        <v>UN</v>
      </c>
      <c r="E94" s="70" t="n">
        <v>34</v>
      </c>
      <c r="F94" s="62" t="n">
        <f aca="false">VLOOKUP(B94,ISD!B79:F4933,5,0)</f>
        <v>6.9</v>
      </c>
      <c r="G94" s="62" t="n">
        <f aca="false">TRUNC(F94*1.2723,2)</f>
        <v>8.77</v>
      </c>
      <c r="H94" s="62" t="n">
        <f aca="false">TRUNC(E94*G94,2)</f>
        <v>298.18</v>
      </c>
    </row>
    <row r="95" customFormat="false" ht="23.85" hidden="false" customHeight="false" outlineLevel="0" collapsed="false">
      <c r="A95" s="58" t="s">
        <v>103</v>
      </c>
      <c r="B95" s="59" t="n">
        <v>20111</v>
      </c>
      <c r="C95" s="72" t="str">
        <f aca="false">VLOOKUP(B95,ISD!B80:F4934,2,0)</f>
        <v>FITA ISOLANTE ADESIVA ANTICHAMA, USO ATE 750 V, EM ROLO DE 19 MM X 20 M</v>
      </c>
      <c r="D95" s="61" t="str">
        <f aca="false">VLOOKUP(B95,ISD!B80:F4934,3,0)</f>
        <v>UN</v>
      </c>
      <c r="E95" s="70" t="n">
        <v>8</v>
      </c>
      <c r="F95" s="62" t="n">
        <f aca="false">VLOOKUP(B95,ISD!B80:F4934,5,0)</f>
        <v>22.09</v>
      </c>
      <c r="G95" s="62" t="n">
        <f aca="false">TRUNC(F95*1.2723,2)</f>
        <v>28.1</v>
      </c>
      <c r="H95" s="62" t="n">
        <f aca="false">TRUNC(E95*G95,2)</f>
        <v>224.8</v>
      </c>
    </row>
    <row r="96" customFormat="false" ht="13.8" hidden="false" customHeight="false" outlineLevel="0" collapsed="false">
      <c r="A96" s="16"/>
      <c r="C96" s="64" t="s">
        <v>38</v>
      </c>
      <c r="H96" s="62" t="n">
        <f aca="false">SUM(H94:H95)</f>
        <v>522.98</v>
      </c>
    </row>
    <row r="97" customFormat="false" ht="13.8" hidden="false" customHeight="false" outlineLevel="0" collapsed="false">
      <c r="A97" s="16"/>
      <c r="C97" s="79"/>
      <c r="H97" s="17"/>
    </row>
    <row r="98" customFormat="false" ht="13.8" hidden="false" customHeight="false" outlineLevel="0" collapsed="false">
      <c r="A98" s="16"/>
      <c r="C98" s="64" t="s">
        <v>104</v>
      </c>
      <c r="H98" s="78" t="n">
        <f aca="false">SUM(H64,H68,H86,H91,H96)</f>
        <v>252142.76</v>
      </c>
    </row>
    <row r="99" customFormat="false" ht="13.8" hidden="false" customHeight="false" outlineLevel="0" collapsed="false">
      <c r="A99" s="16"/>
      <c r="H99" s="17"/>
    </row>
    <row r="100" customFormat="false" ht="13.8" hidden="false" customHeight="false" outlineLevel="0" collapsed="false">
      <c r="A100" s="36"/>
      <c r="B100" s="36"/>
      <c r="C100" s="36"/>
      <c r="D100" s="36"/>
      <c r="E100" s="36"/>
      <c r="F100" s="37" t="s">
        <v>20</v>
      </c>
      <c r="G100" s="37"/>
      <c r="H100" s="37" t="s">
        <v>21</v>
      </c>
    </row>
    <row r="101" customFormat="false" ht="23.85" hidden="false" customHeight="false" outlineLevel="0" collapsed="false">
      <c r="A101" s="37" t="s">
        <v>22</v>
      </c>
      <c r="B101" s="38" t="s">
        <v>23</v>
      </c>
      <c r="C101" s="39" t="s">
        <v>24</v>
      </c>
      <c r="D101" s="37" t="s">
        <v>25</v>
      </c>
      <c r="E101" s="40" t="s">
        <v>26</v>
      </c>
      <c r="F101" s="41" t="s">
        <v>27</v>
      </c>
      <c r="G101" s="38" t="s">
        <v>28</v>
      </c>
      <c r="H101" s="42" t="s">
        <v>29</v>
      </c>
    </row>
    <row r="102" customFormat="false" ht="23.85" hidden="false" customHeight="false" outlineLevel="0" collapsed="false">
      <c r="A102" s="43" t="n">
        <v>3</v>
      </c>
      <c r="B102" s="44"/>
      <c r="C102" s="44" t="s">
        <v>105</v>
      </c>
      <c r="D102" s="45"/>
      <c r="E102" s="46"/>
      <c r="F102" s="47"/>
      <c r="G102" s="48"/>
      <c r="H102" s="49"/>
      <c r="K102" s="50" t="s">
        <v>31</v>
      </c>
      <c r="L102" s="51" t="s">
        <v>32</v>
      </c>
      <c r="M102" s="51" t="s">
        <v>33</v>
      </c>
    </row>
    <row r="103" customFormat="false" ht="13.8" hidden="false" customHeight="false" outlineLevel="0" collapsed="false">
      <c r="A103" s="52" t="s">
        <v>106</v>
      </c>
      <c r="B103" s="53"/>
      <c r="C103" s="54" t="s">
        <v>35</v>
      </c>
      <c r="D103" s="53"/>
      <c r="E103" s="55"/>
      <c r="F103" s="56"/>
      <c r="G103" s="56"/>
      <c r="H103" s="57"/>
      <c r="K103" s="1" t="n">
        <f aca="false">L117</f>
        <v>612</v>
      </c>
      <c r="L103" s="1" t="n">
        <v>33</v>
      </c>
      <c r="M103" s="1" t="n">
        <v>37</v>
      </c>
    </row>
    <row r="104" customFormat="false" ht="28.5" hidden="false" customHeight="true" outlineLevel="0" collapsed="false">
      <c r="A104" s="58" t="s">
        <v>107</v>
      </c>
      <c r="B104" s="59" t="n">
        <v>93358</v>
      </c>
      <c r="C104" s="72" t="str">
        <f aca="false">VLOOKUP(B104,CSD!B105:F10482,2,0)</f>
        <v>ESCAVAÇÃO MANUAL DE VALA. AF_09/2024</v>
      </c>
      <c r="D104" s="61" t="str">
        <f aca="false">VLOOKUP(B104,CSD!B105:F10482,3,0)</f>
        <v>M3</v>
      </c>
      <c r="E104" s="61" t="n">
        <f aca="false">N104</f>
        <v>99.395</v>
      </c>
      <c r="F104" s="62" t="n">
        <f aca="false">VLOOKUP(B104,CSD!B105:F10482,4,0)</f>
        <v>90.03</v>
      </c>
      <c r="G104" s="62" t="n">
        <f aca="false">TRUNC(F104*1.2723,2)</f>
        <v>114.54</v>
      </c>
      <c r="H104" s="62" t="n">
        <f aca="false">TRUNC(E104*G104,2)</f>
        <v>11384.7</v>
      </c>
      <c r="K104" s="1" t="n">
        <f aca="false">K103*0.3*0.5</f>
        <v>91.8</v>
      </c>
      <c r="L104" s="1" t="n">
        <f aca="false">L103*0.3*0.3*1</f>
        <v>2.97</v>
      </c>
      <c r="M104" s="1" t="n">
        <f aca="false">M103*0.5*0.5*0.5</f>
        <v>4.625</v>
      </c>
      <c r="N104" s="1" t="n">
        <f aca="false">SUM(K104:M104)</f>
        <v>99.395</v>
      </c>
    </row>
    <row r="105" customFormat="false" ht="23.85" hidden="false" customHeight="false" outlineLevel="0" collapsed="false">
      <c r="A105" s="58" t="s">
        <v>108</v>
      </c>
      <c r="B105" s="59" t="n">
        <v>93382</v>
      </c>
      <c r="C105" s="72" t="str">
        <f aca="false">VLOOKUP(B105,CSD!B106:F10483,2,0)</f>
        <v>REATERRO MANUAL DE VALAS, COM COMPACTADOR DE SOLOS DE PERCUSSÃO. AF_08/2023</v>
      </c>
      <c r="D105" s="61" t="str">
        <f aca="false">VLOOKUP(B105,CSD!B106:F10483,3,0)</f>
        <v>M3</v>
      </c>
      <c r="E105" s="61" t="n">
        <f aca="false">N104</f>
        <v>99.395</v>
      </c>
      <c r="F105" s="62" t="n">
        <f aca="false">VLOOKUP(B105,CSD!B106:F10483,4,0)</f>
        <v>27.4</v>
      </c>
      <c r="G105" s="62" t="n">
        <f aca="false">TRUNC(F105*1.2723,2)</f>
        <v>34.86</v>
      </c>
      <c r="H105" s="62" t="n">
        <f aca="false">TRUNC(E105*G105,2)</f>
        <v>3464.9</v>
      </c>
    </row>
    <row r="106" customFormat="false" ht="13.8" hidden="false" customHeight="false" outlineLevel="0" collapsed="false">
      <c r="A106" s="63"/>
      <c r="B106" s="26"/>
      <c r="C106" s="64" t="s">
        <v>38</v>
      </c>
      <c r="H106" s="62" t="n">
        <f aca="false">SUM(H104:H105)</f>
        <v>14849.6</v>
      </c>
    </row>
    <row r="107" customFormat="false" ht="13.8" hidden="false" customHeight="false" outlineLevel="0" collapsed="false">
      <c r="A107" s="65"/>
      <c r="B107" s="66"/>
      <c r="H107" s="17"/>
    </row>
    <row r="108" customFormat="false" ht="13.8" hidden="false" customHeight="false" outlineLevel="0" collapsed="false">
      <c r="A108" s="67" t="s">
        <v>109</v>
      </c>
      <c r="B108" s="68"/>
      <c r="C108" s="69" t="s">
        <v>40</v>
      </c>
      <c r="H108" s="17"/>
    </row>
    <row r="109" customFormat="false" ht="35.05" hidden="false" customHeight="false" outlineLevel="0" collapsed="false">
      <c r="A109" s="58" t="s">
        <v>110</v>
      </c>
      <c r="B109" s="59" t="n">
        <v>94975</v>
      </c>
      <c r="C109" s="72" t="str">
        <f aca="false">VLOOKUP(B109,CSD!B110:F10487,2,0)</f>
        <v>CONCRETO FCK = 15MPA, TRAÇO 1:3,4:3,5 (EM MASSA SECA DE CIMENTO/ AREIA MÉDIA/ BRITA 1) - PREPARO MANUAL. AF_05/2021</v>
      </c>
      <c r="D109" s="61" t="str">
        <f aca="false">VLOOKUP(B109,CSD!B110:F10487,3,0)</f>
        <v>M3</v>
      </c>
      <c r="E109" s="61" t="n">
        <f aca="false">K109</f>
        <v>1.206</v>
      </c>
      <c r="F109" s="62" t="n">
        <f aca="false">VLOOKUP(B109,CSD!B110:F10487,4,0)</f>
        <v>516.25</v>
      </c>
      <c r="G109" s="62" t="n">
        <f aca="false">TRUNC(F109*1.2723,2)</f>
        <v>656.82</v>
      </c>
      <c r="H109" s="62" t="n">
        <f aca="false">TRUNC(E109*G109,2)</f>
        <v>792.12</v>
      </c>
      <c r="K109" s="1" t="n">
        <f aca="false">M117*0.3*0.03</f>
        <v>1.206</v>
      </c>
    </row>
    <row r="110" customFormat="false" ht="13.8" hidden="false" customHeight="false" outlineLevel="0" collapsed="false">
      <c r="A110" s="63"/>
      <c r="B110" s="26"/>
      <c r="C110" s="64" t="s">
        <v>38</v>
      </c>
      <c r="H110" s="62" t="n">
        <f aca="false">SUM(H109)</f>
        <v>792.12</v>
      </c>
    </row>
    <row r="111" customFormat="false" ht="13.8" hidden="false" customHeight="false" outlineLevel="0" collapsed="false">
      <c r="A111" s="65"/>
      <c r="B111" s="66"/>
      <c r="H111" s="17"/>
    </row>
    <row r="112" customFormat="false" ht="13.8" hidden="false" customHeight="false" outlineLevel="0" collapsed="false">
      <c r="A112" s="67" t="s">
        <v>111</v>
      </c>
      <c r="B112" s="68"/>
      <c r="C112" s="69" t="s">
        <v>43</v>
      </c>
      <c r="H112" s="17"/>
      <c r="K112" s="1" t="s">
        <v>82</v>
      </c>
    </row>
    <row r="113" customFormat="false" ht="46.25" hidden="false" customHeight="false" outlineLevel="0" collapsed="false">
      <c r="A113" s="58" t="s">
        <v>112</v>
      </c>
      <c r="B113" s="59" t="n">
        <v>91857</v>
      </c>
      <c r="C113" s="72" t="str">
        <f aca="false">VLOOKUP(B113,CSD!B114:F10491,2,0)</f>
        <v>ELETRODUTO FLEXÍVEL CORRUGADO REFORÇADO, PVC, DN 32 MM (1"), PARA CIRCUITOS TERMINAIS, INSTALADO EM PAREDE - FORNECIMENTO E INSTALAÇÃO. AF_03/2023</v>
      </c>
      <c r="D113" s="61" t="str">
        <f aca="false">VLOOKUP(B113,CSD!B114:F10491,3,0)</f>
        <v>M</v>
      </c>
      <c r="E113" s="70" t="n">
        <f aca="false">L103</f>
        <v>33</v>
      </c>
      <c r="F113" s="62" t="n">
        <f aca="false">VLOOKUP(B113,CSD!B114:F10491,4,0)</f>
        <v>16.58</v>
      </c>
      <c r="G113" s="62" t="n">
        <f aca="false">TRUNC(F113*1.2723,2)</f>
        <v>21.09</v>
      </c>
      <c r="H113" s="62" t="n">
        <f aca="false">TRUNC(E113*G113,2)</f>
        <v>695.97</v>
      </c>
      <c r="K113" s="1" t="s">
        <v>3</v>
      </c>
      <c r="L113" s="1" t="n">
        <f aca="false">12+149</f>
        <v>161</v>
      </c>
      <c r="M113" s="1" t="n">
        <f aca="false">24+27+12</f>
        <v>63</v>
      </c>
    </row>
    <row r="114" customFormat="false" ht="46.25" hidden="false" customHeight="false" outlineLevel="0" collapsed="false">
      <c r="A114" s="58" t="s">
        <v>113</v>
      </c>
      <c r="B114" s="59" t="n">
        <v>97667</v>
      </c>
      <c r="C114" s="72" t="str">
        <f aca="false">VLOOKUP(B114,CSD!B115:F10492,2,0)</f>
        <v>ELETRODUTO FLEXÍVEL CORRUGADO, PEAD, DN 50 (1 1/2"), PARA REDE ENTERRADA DE DISTRIBUIÇÃO DE ENERGIA ELÉTRICA - FORNECIMENTO E INSTALAÇÃO. AF_12/2021</v>
      </c>
      <c r="D114" s="61" t="str">
        <f aca="false">VLOOKUP(B114,CSD!B115:F10492,3,0)</f>
        <v>M</v>
      </c>
      <c r="E114" s="70" t="n">
        <f aca="false">L117-M117</f>
        <v>478</v>
      </c>
      <c r="F114" s="62" t="n">
        <f aca="false">VLOOKUP(B114,CSD!B115:F10492,4,0)</f>
        <v>8.93</v>
      </c>
      <c r="G114" s="62" t="n">
        <f aca="false">TRUNC(F114*1.2723,2)</f>
        <v>11.36</v>
      </c>
      <c r="H114" s="62" t="n">
        <f aca="false">TRUNC(E114*G114,2)</f>
        <v>5430.08</v>
      </c>
      <c r="K114" s="1" t="s">
        <v>4</v>
      </c>
      <c r="L114" s="1" t="n">
        <f aca="false">216+12</f>
        <v>228</v>
      </c>
      <c r="M114" s="1" t="n">
        <f aca="false">35+12</f>
        <v>47</v>
      </c>
    </row>
    <row r="115" customFormat="false" ht="35.05" hidden="false" customHeight="false" outlineLevel="0" collapsed="false">
      <c r="A115" s="58" t="s">
        <v>114</v>
      </c>
      <c r="B115" s="59" t="n">
        <v>43430</v>
      </c>
      <c r="C115" s="72" t="str">
        <f aca="false">VLOOKUP(B115,ISD!B105:F4959,2,0)</f>
        <v>CAIXA DE CONCRETO ARMADO PRE-MOLDADO, SEM FUNDO, QUADRADA, DIMENSOES DE 0,40 X 0,40 X 0,40 M</v>
      </c>
      <c r="D115" s="61" t="str">
        <f aca="false">VLOOKUP(B115,ISD!B105:F4959,3,0)</f>
        <v>UN</v>
      </c>
      <c r="E115" s="70" t="n">
        <f aca="false">M103</f>
        <v>37</v>
      </c>
      <c r="F115" s="62" t="n">
        <f aca="false">VLOOKUP(B115,ISD!B105:F4959,5,0)</f>
        <v>159.66</v>
      </c>
      <c r="G115" s="62" t="n">
        <f aca="false">TRUNC(F115*1.2723,2)</f>
        <v>203.13</v>
      </c>
      <c r="H115" s="62" t="n">
        <f aca="false">TRUNC(E115*G115,2)</f>
        <v>7515.81</v>
      </c>
      <c r="K115" s="1" t="s">
        <v>6</v>
      </c>
      <c r="L115" s="1" t="n">
        <f aca="false">101+12</f>
        <v>113</v>
      </c>
      <c r="M115" s="1" t="n">
        <v>12</v>
      </c>
    </row>
    <row r="116" customFormat="false" ht="35.05" hidden="false" customHeight="false" outlineLevel="0" collapsed="false">
      <c r="A116" s="58" t="s">
        <v>115</v>
      </c>
      <c r="B116" s="59" t="s">
        <v>48</v>
      </c>
      <c r="C116" s="71" t="s">
        <v>49</v>
      </c>
      <c r="D116" s="61" t="s">
        <v>50</v>
      </c>
      <c r="E116" s="80" t="n">
        <f aca="false">M117/3</f>
        <v>44.6666666666667</v>
      </c>
      <c r="F116" s="62" t="n">
        <v>159</v>
      </c>
      <c r="G116" s="62" t="n">
        <f aca="false">TRUNC(F116*1.2723,2)</f>
        <v>202.29</v>
      </c>
      <c r="H116" s="62" t="n">
        <f aca="false">TRUNC(E116*G116,2)</f>
        <v>9035.62</v>
      </c>
      <c r="K116" s="1" t="s">
        <v>116</v>
      </c>
      <c r="L116" s="1" t="n">
        <f aca="false">12+98</f>
        <v>110</v>
      </c>
      <c r="M116" s="1" t="n">
        <v>12</v>
      </c>
    </row>
    <row r="117" customFormat="false" ht="35.05" hidden="false" customHeight="false" outlineLevel="0" collapsed="false">
      <c r="A117" s="58" t="s">
        <v>117</v>
      </c>
      <c r="B117" s="59" t="n">
        <v>91867</v>
      </c>
      <c r="C117" s="72" t="str">
        <f aca="false">VLOOKUP(B117,CSD!B118:F10495,2,0)</f>
        <v>ELETRODUTO RÍGIDO ROSCÁVEL, PVC, DN 25 MM (3/4"), PARA CIRCUITOS TERMINAIS, INSTALADO EM LAJE - FORNECIMENTO E INSTALAÇÃO. AF_03/2023</v>
      </c>
      <c r="D117" s="61" t="str">
        <f aca="false">VLOOKUP(B117,CSD!B118:F10495,3,0)</f>
        <v>M</v>
      </c>
      <c r="E117" s="70" t="n">
        <f aca="false">5*3</f>
        <v>15</v>
      </c>
      <c r="F117" s="62" t="n">
        <f aca="false">VLOOKUP(B117,CSD!B118:F10495,4,0)</f>
        <v>10.63</v>
      </c>
      <c r="G117" s="62" t="n">
        <f aca="false">TRUNC(F117*1.2723,2)</f>
        <v>13.52</v>
      </c>
      <c r="H117" s="62" t="n">
        <f aca="false">TRUNC(E117*G117,2)</f>
        <v>202.8</v>
      </c>
      <c r="L117" s="1" t="n">
        <f aca="false">SUM(L113:L116)</f>
        <v>612</v>
      </c>
      <c r="M117" s="1" t="n">
        <f aca="false">SUM(M113:M116)</f>
        <v>134</v>
      </c>
    </row>
    <row r="118" customFormat="false" ht="46.25" hidden="false" customHeight="false" outlineLevel="0" collapsed="false">
      <c r="A118" s="58" t="s">
        <v>118</v>
      </c>
      <c r="B118" s="59" t="n">
        <v>91914</v>
      </c>
      <c r="C118" s="72" t="str">
        <f aca="false">VLOOKUP(B118,CSD!B119:F10496,2,0)</f>
        <v>CURVA 90 GRAUS PARA ELETRODUTO, PVC, ROSCÁVEL, DN 25 MM (3/4"), PARA CIRCUITOS TERMINAIS, INSTALADA EM PAREDE - FORNECIMENTO E INSTALAÇÃO. AF_03/2023</v>
      </c>
      <c r="D118" s="61" t="str">
        <f aca="false">VLOOKUP(B118,CSD!B119:F10496,3,0)</f>
        <v>UN</v>
      </c>
      <c r="E118" s="70" t="n">
        <v>4</v>
      </c>
      <c r="F118" s="62" t="n">
        <f aca="false">VLOOKUP(B118,CSD!B119:F10496,4,0)</f>
        <v>18.2</v>
      </c>
      <c r="G118" s="62" t="n">
        <f aca="false">TRUNC(F118*1.2723,2)</f>
        <v>23.15</v>
      </c>
      <c r="H118" s="62" t="n">
        <f aca="false">TRUNC(E118*G118,2)</f>
        <v>92.6</v>
      </c>
    </row>
    <row r="119" customFormat="false" ht="35.05" hidden="false" customHeight="false" outlineLevel="0" collapsed="false">
      <c r="A119" s="58" t="s">
        <v>119</v>
      </c>
      <c r="B119" s="59" t="n">
        <v>91884</v>
      </c>
      <c r="C119" s="72" t="str">
        <f aca="false">VLOOKUP(B119,CSD!B120:F10497,2,0)</f>
        <v>LUVA PARA ELETRODUTO, PVC, ROSCÁVEL, DN 25 MM (3/4"), PARA CIRCUITOS TERMINAIS, INSTALADA EM PAREDE - FORNECIMENTO E INSTALAÇÃO. AF_03/2023</v>
      </c>
      <c r="D119" s="61" t="str">
        <f aca="false">VLOOKUP(B119,CSD!B120:F10497,3,0)</f>
        <v>UN</v>
      </c>
      <c r="E119" s="70" t="n">
        <v>4</v>
      </c>
      <c r="F119" s="62" t="n">
        <f aca="false">VLOOKUP(B119,CSD!B120:F10497,4,0)</f>
        <v>11.69</v>
      </c>
      <c r="G119" s="62" t="n">
        <f aca="false">TRUNC(F119*1.2723,2)</f>
        <v>14.87</v>
      </c>
      <c r="H119" s="62" t="n">
        <f aca="false">TRUNC(E119*G119,2)</f>
        <v>59.48</v>
      </c>
    </row>
    <row r="120" customFormat="false" ht="23.85" hidden="false" customHeight="false" outlineLevel="0" collapsed="false">
      <c r="A120" s="58" t="s">
        <v>120</v>
      </c>
      <c r="B120" s="59" t="n">
        <v>93671</v>
      </c>
      <c r="C120" s="72" t="str">
        <f aca="false">VLOOKUP(B120,CSD!B121:F10498,2,0)</f>
        <v>DISJUNTOR TRIPOLAR TIPO DIN, CORRENTE NOMINAL DE 32A - FORNECIMENTO E INSTALAÇÃO. AF_07/2025</v>
      </c>
      <c r="D120" s="61" t="str">
        <f aca="false">VLOOKUP(B120,CSD!B121:F10498,3,0)</f>
        <v>UN</v>
      </c>
      <c r="E120" s="70" t="n">
        <v>4</v>
      </c>
      <c r="F120" s="62" t="n">
        <f aca="false">VLOOKUP(B120,CSD!B121:F10498,4,0)</f>
        <v>84.26</v>
      </c>
      <c r="G120" s="62" t="n">
        <f aca="false">TRUNC(F120*1.2723,2)</f>
        <v>107.2</v>
      </c>
      <c r="H120" s="62" t="n">
        <f aca="false">TRUNC(E120*G120,2)</f>
        <v>428.8</v>
      </c>
    </row>
    <row r="121" customFormat="false" ht="35.05" hidden="false" customHeight="false" outlineLevel="0" collapsed="false">
      <c r="A121" s="58" t="s">
        <v>121</v>
      </c>
      <c r="B121" s="59" t="n">
        <v>93653</v>
      </c>
      <c r="C121" s="72" t="str">
        <f aca="false">VLOOKUP(B121,CSD!B122:F10499,2,0)</f>
        <v>DISJUNTOR MONOPOLAR TIPO DIN, CORRENTE NOMINAL DE 10A - FORNECIMENTO E INSTALAÇÃO. AF_07/2025</v>
      </c>
      <c r="D121" s="61" t="str">
        <f aca="false">VLOOKUP(B121,CSD!B122:F10499,3,0)</f>
        <v>UN</v>
      </c>
      <c r="E121" s="70" t="n">
        <v>1</v>
      </c>
      <c r="F121" s="62" t="n">
        <f aca="false">VLOOKUP(B121,CSD!B122:F10499,4,0)</f>
        <v>12.25</v>
      </c>
      <c r="G121" s="62" t="n">
        <f aca="false">TRUNC(F121*1.2723,2)</f>
        <v>15.58</v>
      </c>
      <c r="H121" s="62" t="n">
        <f aca="false">TRUNC(E121*G121,2)</f>
        <v>15.58</v>
      </c>
    </row>
    <row r="122" customFormat="false" ht="68.65" hidden="false" customHeight="false" outlineLevel="0" collapsed="false">
      <c r="A122" s="58" t="s">
        <v>122</v>
      </c>
      <c r="B122" s="59" t="s">
        <v>57</v>
      </c>
      <c r="C122" s="72" t="s">
        <v>58</v>
      </c>
      <c r="D122" s="61" t="s">
        <v>50</v>
      </c>
      <c r="E122" s="70" t="n">
        <v>4</v>
      </c>
      <c r="F122" s="62" t="n">
        <v>304.5</v>
      </c>
      <c r="G122" s="62" t="n">
        <f aca="false">TRUNC(F122*1.2723,2)</f>
        <v>387.41</v>
      </c>
      <c r="H122" s="62" t="n">
        <f aca="false">TRUNC(E122*G122,2)</f>
        <v>1549.64</v>
      </c>
    </row>
    <row r="123" customFormat="false" ht="23.85" hidden="false" customHeight="false" outlineLevel="0" collapsed="false">
      <c r="A123" s="58" t="s">
        <v>123</v>
      </c>
      <c r="B123" s="59" t="n">
        <v>96985</v>
      </c>
      <c r="C123" s="72" t="str">
        <f aca="false">VLOOKUP(B123,CSD!B124:F10501,2,0)</f>
        <v>HASTE DE ATERRAMENTO, DIÂMETRO 5/8", COM 3 METROS - FORNECIMENTO E INSTALAÇÃO. AF_08/2023</v>
      </c>
      <c r="D123" s="61" t="str">
        <f aca="false">VLOOKUP(B123,CSD!B124:F10501,3,0)</f>
        <v>UN</v>
      </c>
      <c r="E123" s="70" t="n">
        <f aca="false">L103</f>
        <v>33</v>
      </c>
      <c r="F123" s="62" t="n">
        <f aca="false">VLOOKUP(B123,CSD!B124:F10501,4,0)</f>
        <v>67.61</v>
      </c>
      <c r="G123" s="62" t="n">
        <f aca="false">TRUNC(F123*1.2723,2)</f>
        <v>86.02</v>
      </c>
      <c r="H123" s="62" t="n">
        <f aca="false">TRUNC(E123*G123,2)</f>
        <v>2838.66</v>
      </c>
    </row>
    <row r="124" customFormat="false" ht="23.85" hidden="false" customHeight="false" outlineLevel="0" collapsed="false">
      <c r="A124" s="58" t="s">
        <v>124</v>
      </c>
      <c r="B124" s="59" t="n">
        <v>101902</v>
      </c>
      <c r="C124" s="72" t="str">
        <f aca="false">VLOOKUP(B124,CSD!B125:F10502,2,0)</f>
        <v>CONTATOR TRIPOLAR I NOMINAL 22A - FORNECIMENTO E INSTALAÇÃO. AF_07/2025</v>
      </c>
      <c r="D124" s="61" t="str">
        <f aca="false">VLOOKUP(B124,CSD!B125:F10502,3,0)</f>
        <v>UN</v>
      </c>
      <c r="E124" s="70" t="n">
        <v>4</v>
      </c>
      <c r="F124" s="62" t="n">
        <f aca="false">VLOOKUP(B124,CSD!B125:F10502,4,0)</f>
        <v>256.09</v>
      </c>
      <c r="G124" s="62" t="n">
        <f aca="false">TRUNC(F124*1.2723,2)</f>
        <v>325.82</v>
      </c>
      <c r="H124" s="62" t="n">
        <f aca="false">TRUNC(E124*G124,2)</f>
        <v>1303.28</v>
      </c>
    </row>
    <row r="125" customFormat="false" ht="35.05" hidden="false" customHeight="false" outlineLevel="0" collapsed="false">
      <c r="A125" s="58" t="s">
        <v>125</v>
      </c>
      <c r="B125" s="59" t="n">
        <v>101632</v>
      </c>
      <c r="C125" s="72" t="str">
        <f aca="false">VLOOKUP(B125,CSD!B126:F10503,2,0)</f>
        <v>RELÉ FOTOELÉTRICO PARA COMANDO DE ILUMINAÇÃO EXTERNA 1000 W - FORNECIMENTO E INSTALAÇÃO. AF_02/2025</v>
      </c>
      <c r="D125" s="61" t="str">
        <f aca="false">VLOOKUP(B125,CSD!B126:F10503,3,0)</f>
        <v>UN</v>
      </c>
      <c r="E125" s="70" t="n">
        <v>4</v>
      </c>
      <c r="F125" s="62" t="n">
        <f aca="false">VLOOKUP(B125,CSD!B126:F10503,4,0)</f>
        <v>28.15</v>
      </c>
      <c r="G125" s="62" t="n">
        <f aca="false">TRUNC(F125*1.2723,2)</f>
        <v>35.81</v>
      </c>
      <c r="H125" s="62" t="n">
        <f aca="false">TRUNC(E125*G125,2)</f>
        <v>143.24</v>
      </c>
    </row>
    <row r="126" customFormat="false" ht="35.05" hidden="false" customHeight="false" outlineLevel="0" collapsed="false">
      <c r="A126" s="58" t="s">
        <v>126</v>
      </c>
      <c r="B126" s="59" t="n">
        <v>91926</v>
      </c>
      <c r="C126" s="72" t="str">
        <f aca="false">VLOOKUP(B126,CSD!B127:F10504,2,0)</f>
        <v>CABO DE COBRE FLEXÍVEL ISOLADO, 2,5 MM², ANTI-CHAMA 450/750 V, PARA CIRCUITOS TERMINAIS - FORNECIMENTO E INSTALAÇÃO. AF_03/2023</v>
      </c>
      <c r="D126" s="61" t="str">
        <f aca="false">VLOOKUP(B126,CSD!B127:F10504,3,0)</f>
        <v>M</v>
      </c>
      <c r="E126" s="70" t="n">
        <f aca="false">10*3*E113</f>
        <v>990</v>
      </c>
      <c r="F126" s="62" t="n">
        <f aca="false">VLOOKUP(B126,CSD!B127:F10504,4,0)</f>
        <v>5.25</v>
      </c>
      <c r="G126" s="62" t="n">
        <f aca="false">TRUNC(F126*1.2723,2)</f>
        <v>6.67</v>
      </c>
      <c r="H126" s="62" t="n">
        <f aca="false">TRUNC(E126*G126,2)</f>
        <v>6603.3</v>
      </c>
    </row>
    <row r="127" customFormat="false" ht="35.05" hidden="false" customHeight="false" outlineLevel="0" collapsed="false">
      <c r="A127" s="58" t="s">
        <v>127</v>
      </c>
      <c r="B127" s="59" t="n">
        <v>91928</v>
      </c>
      <c r="C127" s="72" t="str">
        <f aca="false">VLOOKUP(B127,CSD!B128:F10505,2,0)</f>
        <v>CABO DE COBRE FLEXÍVEL ISOLADO, 4 MM², ANTI-CHAMA 450/750 V, PARA CIRCUITOS TERMINAIS - FORNECIMENTO E INSTALAÇÃO. AF_03/2023</v>
      </c>
      <c r="D127" s="61" t="str">
        <f aca="false">VLOOKUP(B127,CSD!B128:F10505,3,0)</f>
        <v>M</v>
      </c>
      <c r="E127" s="70" t="n">
        <f aca="false">L117*3</f>
        <v>1836</v>
      </c>
      <c r="F127" s="62" t="n">
        <f aca="false">VLOOKUP(B127,CSD!B128:F10505,4,0)</f>
        <v>8.17</v>
      </c>
      <c r="G127" s="62" t="n">
        <f aca="false">TRUNC(F127*1.2723,2)</f>
        <v>10.39</v>
      </c>
      <c r="H127" s="62" t="n">
        <f aca="false">TRUNC(E127*G127,2)</f>
        <v>19076.04</v>
      </c>
    </row>
    <row r="128" customFormat="false" ht="13.8" hidden="false" customHeight="false" outlineLevel="0" collapsed="false">
      <c r="A128" s="63"/>
      <c r="B128" s="26"/>
      <c r="C128" s="64" t="s">
        <v>38</v>
      </c>
      <c r="E128" s="73"/>
      <c r="H128" s="62" t="n">
        <f aca="false">SUM(H113:H127)</f>
        <v>54990.9</v>
      </c>
    </row>
    <row r="129" customFormat="false" ht="13.8" hidden="false" customHeight="false" outlineLevel="0" collapsed="false">
      <c r="A129" s="63"/>
      <c r="B129" s="26"/>
      <c r="E129" s="73"/>
      <c r="H129" s="17"/>
    </row>
    <row r="130" customFormat="false" ht="13.8" hidden="false" customHeight="false" outlineLevel="0" collapsed="false">
      <c r="A130" s="67" t="s">
        <v>128</v>
      </c>
      <c r="B130" s="68"/>
      <c r="C130" s="69" t="s">
        <v>65</v>
      </c>
      <c r="E130" s="74"/>
      <c r="H130" s="17"/>
    </row>
    <row r="131" customFormat="false" ht="68.65" hidden="false" customHeight="false" outlineLevel="0" collapsed="false">
      <c r="A131" s="58" t="s">
        <v>129</v>
      </c>
      <c r="B131" s="59" t="s">
        <v>67</v>
      </c>
      <c r="C131" s="75" t="str">
        <f aca="false">Composição!A2</f>
        <v>POSTE DE AÇO GALVANIZADO A QUENTE TIPO TELECONICO RETO COMPOSTO DE DOIS BRAÇOS ORNAMENTAIS TIPO ASA DE BORBOLETA Ø60,3MM COM PROJEÇÃO DE 2,50M, ENGASTAMENTO DIRETO AO SOLO, SEM JANELA DE INSPECAO H=10M - TOPO=Ø76,2MM E BASE=Ø127mm</v>
      </c>
      <c r="D131" s="61" t="s">
        <v>68</v>
      </c>
      <c r="E131" s="70" t="n">
        <f aca="false">L103</f>
        <v>33</v>
      </c>
      <c r="F131" s="62" t="n">
        <f aca="false">Composição!H15</f>
        <v>2854.09</v>
      </c>
      <c r="G131" s="62" t="n">
        <f aca="false">TRUNC(F131*1.2723,2)</f>
        <v>3631.25</v>
      </c>
      <c r="H131" s="62" t="n">
        <f aca="false">TRUNC(E131*G131,2)</f>
        <v>119831.25</v>
      </c>
    </row>
    <row r="132" customFormat="false" ht="35.05" hidden="false" customHeight="false" outlineLevel="0" collapsed="false">
      <c r="A132" s="58" t="s">
        <v>130</v>
      </c>
      <c r="B132" s="59" t="n">
        <v>101658</v>
      </c>
      <c r="C132" s="72" t="str">
        <f aca="false">VLOOKUP(B132,CSD!B133:F10510,2,0)</f>
        <v>LUMINÁRIA DE LED PARA ILUMINAÇÃO PÚBLICA, DE 138 W ATÉ 180 W - FORNECIMENTO E INSTALAÇÃO. AF_02/2025_PS</v>
      </c>
      <c r="D132" s="61" t="str">
        <f aca="false">VLOOKUP(B132,CSD!B133:F10510,3,0)</f>
        <v>UN</v>
      </c>
      <c r="E132" s="70" t="n">
        <f aca="false">E131*2</f>
        <v>66</v>
      </c>
      <c r="F132" s="62" t="n">
        <f aca="false">VLOOKUP(B132,CSD!B133:F10510,4,0)</f>
        <v>497.51</v>
      </c>
      <c r="G132" s="62" t="n">
        <f aca="false">TRUNC(F132*1.2723,2)</f>
        <v>632.98</v>
      </c>
      <c r="H132" s="62" t="n">
        <f aca="false">TRUNC(E132*G132,2)</f>
        <v>41776.68</v>
      </c>
    </row>
    <row r="133" customFormat="false" ht="13.8" hidden="false" customHeight="false" outlineLevel="0" collapsed="false">
      <c r="A133" s="63"/>
      <c r="B133" s="26"/>
      <c r="C133" s="64" t="s">
        <v>38</v>
      </c>
      <c r="E133" s="73"/>
      <c r="H133" s="62" t="n">
        <f aca="false">SUM(H131:H132)</f>
        <v>161607.93</v>
      </c>
    </row>
    <row r="134" customFormat="false" ht="13.8" hidden="false" customHeight="false" outlineLevel="0" collapsed="false">
      <c r="A134" s="63"/>
      <c r="B134" s="26"/>
      <c r="E134" s="73"/>
      <c r="H134" s="17"/>
    </row>
    <row r="135" customFormat="false" ht="13.8" hidden="false" customHeight="false" outlineLevel="0" collapsed="false">
      <c r="A135" s="67" t="s">
        <v>131</v>
      </c>
      <c r="B135" s="68"/>
      <c r="C135" s="69" t="s">
        <v>71</v>
      </c>
      <c r="E135" s="74"/>
      <c r="H135" s="17"/>
    </row>
    <row r="136" customFormat="false" ht="23.85" hidden="false" customHeight="false" outlineLevel="0" collapsed="false">
      <c r="A136" s="58" t="s">
        <v>132</v>
      </c>
      <c r="B136" s="59" t="n">
        <v>11856</v>
      </c>
      <c r="C136" s="72" t="str">
        <f aca="false">VLOOKUP(B136,ISD!B126:F4980,2,0)</f>
        <v>CONECTOR METALICO TIPO PARAFUSO FENDIDO (SPLIT BOLT), PARA CABOS ATE 10 MM2</v>
      </c>
      <c r="D136" s="61" t="str">
        <f aca="false">VLOOKUP(B136,ISD!B126:F4980,3,0)</f>
        <v>UN</v>
      </c>
      <c r="E136" s="70" t="n">
        <f aca="false">E123</f>
        <v>33</v>
      </c>
      <c r="F136" s="62" t="n">
        <f aca="false">VLOOKUP(B136,ISD!B126:F4980,5,0)</f>
        <v>6.9</v>
      </c>
      <c r="G136" s="62" t="n">
        <f aca="false">TRUNC(F136*1.2723,2)</f>
        <v>8.77</v>
      </c>
      <c r="H136" s="62" t="n">
        <f aca="false">TRUNC(E136*G136,2)</f>
        <v>289.41</v>
      </c>
    </row>
    <row r="137" customFormat="false" ht="23.85" hidden="false" customHeight="false" outlineLevel="0" collapsed="false">
      <c r="A137" s="58" t="s">
        <v>133</v>
      </c>
      <c r="B137" s="59" t="n">
        <v>20111</v>
      </c>
      <c r="C137" s="72" t="str">
        <f aca="false">VLOOKUP(B137,ISD!B127:F4981,2,0)</f>
        <v>FITA ISOLANTE ADESIVA ANTICHAMA, USO ATE 750 V, EM ROLO DE 19 MM X 20 M</v>
      </c>
      <c r="D137" s="61" t="str">
        <f aca="false">VLOOKUP(B137,ISD!B127:F4981,3,0)</f>
        <v>UN</v>
      </c>
      <c r="E137" s="70" t="n">
        <v>8</v>
      </c>
      <c r="F137" s="62" t="n">
        <f aca="false">VLOOKUP(B137,ISD!B127:F4981,5,0)</f>
        <v>22.09</v>
      </c>
      <c r="G137" s="62" t="n">
        <f aca="false">TRUNC(F137*1.2723,2)</f>
        <v>28.1</v>
      </c>
      <c r="H137" s="62" t="n">
        <f aca="false">TRUNC(E137*G137,2)</f>
        <v>224.8</v>
      </c>
    </row>
    <row r="138" customFormat="false" ht="13.8" hidden="false" customHeight="false" outlineLevel="0" collapsed="false">
      <c r="A138" s="16"/>
      <c r="C138" s="64" t="s">
        <v>38</v>
      </c>
      <c r="H138" s="62" t="n">
        <f aca="false">SUM(H136:H137)</f>
        <v>514.21</v>
      </c>
    </row>
    <row r="139" customFormat="false" ht="13.8" hidden="false" customHeight="false" outlineLevel="0" collapsed="false">
      <c r="A139" s="16"/>
      <c r="C139" s="79"/>
      <c r="H139" s="17"/>
    </row>
    <row r="140" customFormat="false" ht="13.8" hidden="false" customHeight="false" outlineLevel="0" collapsed="false">
      <c r="A140" s="16"/>
      <c r="C140" s="64" t="s">
        <v>134</v>
      </c>
      <c r="H140" s="78" t="n">
        <f aca="false">SUM(H106,H110,H128,H133,H138)</f>
        <v>232754.76</v>
      </c>
    </row>
    <row r="141" customFormat="false" ht="13.8" hidden="false" customHeight="false" outlineLevel="0" collapsed="false">
      <c r="A141" s="16"/>
      <c r="H141" s="17"/>
    </row>
    <row r="142" customFormat="false" ht="13.8" hidden="false" customHeight="false" outlineLevel="0" collapsed="false">
      <c r="A142" s="36"/>
      <c r="B142" s="36"/>
      <c r="C142" s="36"/>
      <c r="D142" s="36"/>
      <c r="E142" s="36"/>
      <c r="F142" s="37" t="s">
        <v>20</v>
      </c>
      <c r="G142" s="37"/>
      <c r="H142" s="37" t="s">
        <v>21</v>
      </c>
    </row>
    <row r="143" customFormat="false" ht="23.85" hidden="false" customHeight="false" outlineLevel="0" collapsed="false">
      <c r="A143" s="37" t="s">
        <v>22</v>
      </c>
      <c r="B143" s="38" t="s">
        <v>23</v>
      </c>
      <c r="C143" s="39" t="s">
        <v>24</v>
      </c>
      <c r="D143" s="37" t="s">
        <v>25</v>
      </c>
      <c r="E143" s="40" t="s">
        <v>26</v>
      </c>
      <c r="F143" s="41" t="s">
        <v>27</v>
      </c>
      <c r="G143" s="38" t="s">
        <v>28</v>
      </c>
      <c r="H143" s="42" t="s">
        <v>29</v>
      </c>
    </row>
    <row r="144" customFormat="false" ht="23.85" hidden="false" customHeight="false" outlineLevel="0" collapsed="false">
      <c r="A144" s="43" t="n">
        <v>4</v>
      </c>
      <c r="B144" s="44"/>
      <c r="C144" s="44" t="s">
        <v>135</v>
      </c>
      <c r="D144" s="45"/>
      <c r="E144" s="46"/>
      <c r="F144" s="47"/>
      <c r="G144" s="48"/>
      <c r="H144" s="49"/>
      <c r="K144" s="50" t="s">
        <v>31</v>
      </c>
      <c r="L144" s="51" t="s">
        <v>32</v>
      </c>
      <c r="M144" s="51" t="s">
        <v>33</v>
      </c>
    </row>
    <row r="145" customFormat="false" ht="13.8" hidden="false" customHeight="false" outlineLevel="0" collapsed="false">
      <c r="A145" s="52" t="s">
        <v>136</v>
      </c>
      <c r="B145" s="53"/>
      <c r="C145" s="54" t="s">
        <v>35</v>
      </c>
      <c r="D145" s="53"/>
      <c r="E145" s="55"/>
      <c r="F145" s="56"/>
      <c r="G145" s="56"/>
      <c r="H145" s="57"/>
      <c r="K145" s="1" t="n">
        <f aca="false">L159</f>
        <v>616</v>
      </c>
      <c r="L145" s="1" t="n">
        <v>34</v>
      </c>
      <c r="M145" s="1" t="n">
        <v>36</v>
      </c>
    </row>
    <row r="146" customFormat="false" ht="28.5" hidden="false" customHeight="true" outlineLevel="0" collapsed="false">
      <c r="A146" s="58" t="s">
        <v>137</v>
      </c>
      <c r="B146" s="59" t="n">
        <v>93358</v>
      </c>
      <c r="C146" s="72" t="str">
        <f aca="false">VLOOKUP(B146,CSD!B152:F10529,2,0)</f>
        <v>ESCAVAÇÃO MANUAL DE VALA. AF_09/2024</v>
      </c>
      <c r="D146" s="61" t="str">
        <f aca="false">VLOOKUP(B146,CSD!B152:F10529,3,0)</f>
        <v>M3</v>
      </c>
      <c r="E146" s="61" t="n">
        <f aca="false">N146</f>
        <v>99.96</v>
      </c>
      <c r="F146" s="62" t="n">
        <f aca="false">VLOOKUP(B146,CSD!B152:F10529,4,0)</f>
        <v>90.03</v>
      </c>
      <c r="G146" s="62" t="n">
        <f aca="false">TRUNC(F146*1.2723,2)</f>
        <v>114.54</v>
      </c>
      <c r="H146" s="62" t="n">
        <f aca="false">TRUNC(E146*G146,2)</f>
        <v>11449.41</v>
      </c>
      <c r="K146" s="1" t="n">
        <f aca="false">K145*0.3*0.5</f>
        <v>92.4</v>
      </c>
      <c r="L146" s="1" t="n">
        <f aca="false">L145*0.3*0.3*1</f>
        <v>3.06</v>
      </c>
      <c r="M146" s="1" t="n">
        <f aca="false">M145*0.5*0.5*0.5</f>
        <v>4.5</v>
      </c>
      <c r="N146" s="1" t="n">
        <f aca="false">SUM(K146:M146)</f>
        <v>99.96</v>
      </c>
    </row>
    <row r="147" customFormat="false" ht="23.85" hidden="false" customHeight="false" outlineLevel="0" collapsed="false">
      <c r="A147" s="58" t="s">
        <v>138</v>
      </c>
      <c r="B147" s="59" t="n">
        <v>93382</v>
      </c>
      <c r="C147" s="72" t="str">
        <f aca="false">VLOOKUP(B147,CSD!B153:F10530,2,0)</f>
        <v>REATERRO MANUAL DE VALAS, COM COMPACTADOR DE SOLOS DE PERCUSSÃO. AF_08/2023</v>
      </c>
      <c r="D147" s="61" t="str">
        <f aca="false">VLOOKUP(B147,CSD!B153:F10530,3,0)</f>
        <v>M3</v>
      </c>
      <c r="E147" s="61" t="n">
        <f aca="false">N146</f>
        <v>99.96</v>
      </c>
      <c r="F147" s="62" t="n">
        <f aca="false">VLOOKUP(B147,CSD!B153:F10530,4,0)</f>
        <v>27.4</v>
      </c>
      <c r="G147" s="62" t="n">
        <f aca="false">TRUNC(F147*1.2723,2)</f>
        <v>34.86</v>
      </c>
      <c r="H147" s="62" t="n">
        <f aca="false">TRUNC(E147*G147,2)</f>
        <v>3484.6</v>
      </c>
    </row>
    <row r="148" customFormat="false" ht="13.8" hidden="false" customHeight="false" outlineLevel="0" collapsed="false">
      <c r="A148" s="63"/>
      <c r="B148" s="26"/>
      <c r="C148" s="64" t="s">
        <v>38</v>
      </c>
      <c r="H148" s="62" t="n">
        <f aca="false">SUM(H146:H147)</f>
        <v>14934.01</v>
      </c>
    </row>
    <row r="149" customFormat="false" ht="13.8" hidden="false" customHeight="false" outlineLevel="0" collapsed="false">
      <c r="A149" s="65"/>
      <c r="B149" s="66"/>
      <c r="H149" s="17"/>
    </row>
    <row r="150" customFormat="false" ht="13.8" hidden="false" customHeight="false" outlineLevel="0" collapsed="false">
      <c r="A150" s="67" t="s">
        <v>139</v>
      </c>
      <c r="B150" s="68"/>
      <c r="C150" s="69" t="s">
        <v>40</v>
      </c>
      <c r="H150" s="17"/>
    </row>
    <row r="151" customFormat="false" ht="35.05" hidden="false" customHeight="false" outlineLevel="0" collapsed="false">
      <c r="A151" s="58" t="s">
        <v>140</v>
      </c>
      <c r="B151" s="59" t="n">
        <v>94975</v>
      </c>
      <c r="C151" s="72" t="str">
        <f aca="false">VLOOKUP(B151,CSD!B157:F10534,2,0)</f>
        <v>CONCRETO FCK = 15MPA, TRAÇO 1:3,4:3,5 (EM MASSA SECA DE CIMENTO/ AREIA MÉDIA/ BRITA 1) - PREPARO MANUAL. AF_05/2021</v>
      </c>
      <c r="D151" s="61" t="str">
        <f aca="false">VLOOKUP(B151,CSD!B157:F10534,3,0)</f>
        <v>M3</v>
      </c>
      <c r="E151" s="61" t="n">
        <f aca="false">K151</f>
        <v>0.684</v>
      </c>
      <c r="F151" s="62" t="n">
        <f aca="false">VLOOKUP(B151,CSD!B157:F10534,4,0)</f>
        <v>516.25</v>
      </c>
      <c r="G151" s="62" t="n">
        <f aca="false">TRUNC(F151*1.2723,2)</f>
        <v>656.82</v>
      </c>
      <c r="H151" s="62" t="n">
        <f aca="false">TRUNC(E151*G151,2)</f>
        <v>449.26</v>
      </c>
      <c r="K151" s="1" t="n">
        <f aca="false">M159*0.3*0.03</f>
        <v>0.684</v>
      </c>
    </row>
    <row r="152" customFormat="false" ht="13.8" hidden="false" customHeight="false" outlineLevel="0" collapsed="false">
      <c r="A152" s="63"/>
      <c r="B152" s="26"/>
      <c r="C152" s="64" t="s">
        <v>38</v>
      </c>
      <c r="H152" s="62" t="n">
        <f aca="false">SUM(H151)</f>
        <v>449.26</v>
      </c>
    </row>
    <row r="153" customFormat="false" ht="13.8" hidden="false" customHeight="false" outlineLevel="0" collapsed="false">
      <c r="A153" s="65"/>
      <c r="B153" s="66"/>
      <c r="H153" s="17"/>
    </row>
    <row r="154" customFormat="false" ht="13.8" hidden="false" customHeight="false" outlineLevel="0" collapsed="false">
      <c r="A154" s="67" t="s">
        <v>141</v>
      </c>
      <c r="B154" s="68"/>
      <c r="C154" s="69" t="s">
        <v>43</v>
      </c>
      <c r="H154" s="17"/>
      <c r="K154" s="1" t="s">
        <v>82</v>
      </c>
    </row>
    <row r="155" customFormat="false" ht="46.25" hidden="false" customHeight="false" outlineLevel="0" collapsed="false">
      <c r="A155" s="58" t="s">
        <v>142</v>
      </c>
      <c r="B155" s="59" t="n">
        <v>91857</v>
      </c>
      <c r="C155" s="72" t="str">
        <f aca="false">VLOOKUP(B155,CSD!B161:F10538,2,0)</f>
        <v>ELETRODUTO FLEXÍVEL CORRUGADO REFORÇADO, PVC, DN 32 MM (1"), PARA CIRCUITOS TERMINAIS, INSTALADO EM PAREDE - FORNECIMENTO E INSTALAÇÃO. AF_03/2023</v>
      </c>
      <c r="D155" s="61" t="str">
        <f aca="false">VLOOKUP(B155,CSD!B161:F10538,3,0)</f>
        <v>M</v>
      </c>
      <c r="E155" s="70" t="n">
        <f aca="false">L145</f>
        <v>34</v>
      </c>
      <c r="F155" s="62" t="n">
        <f aca="false">VLOOKUP(B155,CSD!B161:F10538,4,0)</f>
        <v>16.58</v>
      </c>
      <c r="G155" s="62" t="n">
        <f aca="false">TRUNC(F155*1.2723,2)</f>
        <v>21.09</v>
      </c>
      <c r="H155" s="62" t="n">
        <f aca="false">TRUNC(E155*G155,2)</f>
        <v>717.06</v>
      </c>
      <c r="K155" s="1" t="s">
        <v>3</v>
      </c>
      <c r="L155" s="1" t="n">
        <f aca="false">12+273</f>
        <v>285</v>
      </c>
      <c r="M155" s="1" t="n">
        <f aca="false">26+12</f>
        <v>38</v>
      </c>
    </row>
    <row r="156" customFormat="false" ht="46.25" hidden="false" customHeight="false" outlineLevel="0" collapsed="false">
      <c r="A156" s="58" t="s">
        <v>143</v>
      </c>
      <c r="B156" s="59" t="n">
        <v>97667</v>
      </c>
      <c r="C156" s="72" t="str">
        <f aca="false">VLOOKUP(B156,CSD!B162:F10539,2,0)</f>
        <v>ELETRODUTO FLEXÍVEL CORRUGADO, PEAD, DN 50 (1 1/2"), PARA REDE ENTERRADA DE DISTRIBUIÇÃO DE ENERGIA ELÉTRICA - FORNECIMENTO E INSTALAÇÃO. AF_12/2021</v>
      </c>
      <c r="D156" s="61" t="str">
        <f aca="false">VLOOKUP(B156,CSD!B162:F10539,3,0)</f>
        <v>M</v>
      </c>
      <c r="E156" s="70" t="n">
        <f aca="false">L159-M159</f>
        <v>540</v>
      </c>
      <c r="F156" s="62" t="n">
        <f aca="false">VLOOKUP(B156,CSD!B162:F10539,4,0)</f>
        <v>8.93</v>
      </c>
      <c r="G156" s="62" t="n">
        <f aca="false">TRUNC(F156*1.2723,2)</f>
        <v>11.36</v>
      </c>
      <c r="H156" s="62" t="n">
        <f aca="false">TRUNC(E156*G156,2)</f>
        <v>6134.4</v>
      </c>
      <c r="K156" s="1" t="s">
        <v>4</v>
      </c>
      <c r="L156" s="1" t="n">
        <f aca="false">319+12</f>
        <v>331</v>
      </c>
      <c r="M156" s="1" t="n">
        <f aca="false">26+12</f>
        <v>38</v>
      </c>
    </row>
    <row r="157" customFormat="false" ht="35.05" hidden="false" customHeight="false" outlineLevel="0" collapsed="false">
      <c r="A157" s="58" t="s">
        <v>144</v>
      </c>
      <c r="B157" s="59" t="n">
        <v>43430</v>
      </c>
      <c r="C157" s="72" t="str">
        <f aca="false">VLOOKUP(B157,ISD!B152:F5006,2,0)</f>
        <v>CAIXA DE CONCRETO ARMADO PRE-MOLDADO, SEM FUNDO, QUADRADA, DIMENSOES DE 0,40 X 0,40 X 0,40 M</v>
      </c>
      <c r="D157" s="61" t="str">
        <f aca="false">VLOOKUP(B157,ISD!B152:F5006,3,0)</f>
        <v>UN</v>
      </c>
      <c r="E157" s="70" t="n">
        <f aca="false">M145</f>
        <v>36</v>
      </c>
      <c r="F157" s="62" t="n">
        <f aca="false">VLOOKUP(B157,ISD!B152:F5006,5,0)</f>
        <v>159.66</v>
      </c>
      <c r="G157" s="62" t="n">
        <f aca="false">TRUNC(F157*1.2723,2)</f>
        <v>203.13</v>
      </c>
      <c r="H157" s="62" t="n">
        <f aca="false">TRUNC(E157*G157,2)</f>
        <v>7312.68</v>
      </c>
      <c r="K157" s="1"/>
    </row>
    <row r="158" customFormat="false" ht="35.05" hidden="false" customHeight="false" outlineLevel="0" collapsed="false">
      <c r="A158" s="58" t="s">
        <v>145</v>
      </c>
      <c r="B158" s="59" t="s">
        <v>48</v>
      </c>
      <c r="C158" s="71" t="s">
        <v>49</v>
      </c>
      <c r="D158" s="61" t="s">
        <v>50</v>
      </c>
      <c r="E158" s="81" t="n">
        <f aca="false">M159/3</f>
        <v>25.3333333333333</v>
      </c>
      <c r="F158" s="62" t="n">
        <v>159</v>
      </c>
      <c r="G158" s="62" t="n">
        <f aca="false">TRUNC(F158*1.2723,2)</f>
        <v>202.29</v>
      </c>
      <c r="H158" s="62" t="n">
        <f aca="false">TRUNC(E158*G158,2)</f>
        <v>5124.68</v>
      </c>
      <c r="K158" s="1"/>
    </row>
    <row r="159" customFormat="false" ht="35.05" hidden="false" customHeight="false" outlineLevel="0" collapsed="false">
      <c r="A159" s="58" t="s">
        <v>146</v>
      </c>
      <c r="B159" s="59" t="n">
        <v>91867</v>
      </c>
      <c r="C159" s="72" t="str">
        <f aca="false">VLOOKUP(B159,CSD!B165:F10542,2,0)</f>
        <v>ELETRODUTO RÍGIDO ROSCÁVEL, PVC, DN 25 MM (3/4"), PARA CIRCUITOS TERMINAIS, INSTALADO EM LAJE - FORNECIMENTO E INSTALAÇÃO. AF_03/2023</v>
      </c>
      <c r="D159" s="61" t="str">
        <f aca="false">VLOOKUP(B159,CSD!B165:F10542,3,0)</f>
        <v>M</v>
      </c>
      <c r="E159" s="70" t="n">
        <f aca="false">3*3</f>
        <v>9</v>
      </c>
      <c r="F159" s="62" t="n">
        <f aca="false">VLOOKUP(B159,CSD!B165:F10542,4,0)</f>
        <v>10.63</v>
      </c>
      <c r="G159" s="62" t="n">
        <f aca="false">TRUNC(F159*1.2723,2)</f>
        <v>13.52</v>
      </c>
      <c r="H159" s="62" t="n">
        <f aca="false">TRUNC(E159*G159,2)</f>
        <v>121.68</v>
      </c>
      <c r="L159" s="1" t="n">
        <f aca="false">SUM(L155:L158)</f>
        <v>616</v>
      </c>
      <c r="M159" s="1" t="n">
        <f aca="false">SUM(M155:M158)</f>
        <v>76</v>
      </c>
    </row>
    <row r="160" customFormat="false" ht="46.25" hidden="false" customHeight="false" outlineLevel="0" collapsed="false">
      <c r="A160" s="58" t="s">
        <v>147</v>
      </c>
      <c r="B160" s="59" t="n">
        <v>91914</v>
      </c>
      <c r="C160" s="72" t="str">
        <f aca="false">VLOOKUP(B160,CSD!B166:F10543,2,0)</f>
        <v>CURVA 90 GRAUS PARA ELETRODUTO, PVC, ROSCÁVEL, DN 25 MM (3/4"), PARA CIRCUITOS TERMINAIS, INSTALADA EM PAREDE - FORNECIMENTO E INSTALAÇÃO. AF_03/2023</v>
      </c>
      <c r="D160" s="61" t="str">
        <f aca="false">VLOOKUP(B160,CSD!B166:F10543,3,0)</f>
        <v>UN</v>
      </c>
      <c r="E160" s="70" t="n">
        <v>2</v>
      </c>
      <c r="F160" s="62" t="n">
        <f aca="false">VLOOKUP(B160,CSD!B166:F10543,4,0)</f>
        <v>18.2</v>
      </c>
      <c r="G160" s="62" t="n">
        <f aca="false">TRUNC(F160*1.2723,2)</f>
        <v>23.15</v>
      </c>
      <c r="H160" s="62" t="n">
        <f aca="false">TRUNC(E160*G160,2)</f>
        <v>46.3</v>
      </c>
    </row>
    <row r="161" customFormat="false" ht="35.05" hidden="false" customHeight="false" outlineLevel="0" collapsed="false">
      <c r="A161" s="58" t="s">
        <v>148</v>
      </c>
      <c r="B161" s="59" t="n">
        <v>91884</v>
      </c>
      <c r="C161" s="72" t="str">
        <f aca="false">VLOOKUP(B161,CSD!B167:F10544,2,0)</f>
        <v>LUVA PARA ELETRODUTO, PVC, ROSCÁVEL, DN 25 MM (3/4"), PARA CIRCUITOS TERMINAIS, INSTALADA EM PAREDE - FORNECIMENTO E INSTALAÇÃO. AF_03/2023</v>
      </c>
      <c r="D161" s="61" t="str">
        <f aca="false">VLOOKUP(B161,CSD!B167:F10544,3,0)</f>
        <v>UN</v>
      </c>
      <c r="E161" s="70" t="n">
        <v>2</v>
      </c>
      <c r="F161" s="62" t="n">
        <f aca="false">VLOOKUP(B161,CSD!B167:F10544,4,0)</f>
        <v>11.69</v>
      </c>
      <c r="G161" s="62" t="n">
        <f aca="false">TRUNC(F161*1.2723,2)</f>
        <v>14.87</v>
      </c>
      <c r="H161" s="62" t="n">
        <f aca="false">TRUNC(E161*G161,2)</f>
        <v>29.74</v>
      </c>
    </row>
    <row r="162" customFormat="false" ht="23.85" hidden="false" customHeight="false" outlineLevel="0" collapsed="false">
      <c r="A162" s="58" t="s">
        <v>149</v>
      </c>
      <c r="B162" s="59" t="n">
        <v>93671</v>
      </c>
      <c r="C162" s="72" t="str">
        <f aca="false">VLOOKUP(B162,CSD!B168:F10545,2,0)</f>
        <v>DISJUNTOR TRIPOLAR TIPO DIN, CORRENTE NOMINAL DE 32A - FORNECIMENTO E INSTALAÇÃO. AF_07/2025</v>
      </c>
      <c r="D162" s="61" t="str">
        <f aca="false">VLOOKUP(B162,CSD!B168:F10545,3,0)</f>
        <v>UN</v>
      </c>
      <c r="E162" s="70" t="n">
        <v>2</v>
      </c>
      <c r="F162" s="62" t="n">
        <f aca="false">VLOOKUP(B162,CSD!B168:F10545,4,0)</f>
        <v>84.26</v>
      </c>
      <c r="G162" s="62" t="n">
        <f aca="false">TRUNC(F162*1.2723,2)</f>
        <v>107.2</v>
      </c>
      <c r="H162" s="62" t="n">
        <f aca="false">TRUNC(E162*G162,2)</f>
        <v>214.4</v>
      </c>
    </row>
    <row r="163" customFormat="false" ht="35.05" hidden="false" customHeight="false" outlineLevel="0" collapsed="false">
      <c r="A163" s="58" t="s">
        <v>150</v>
      </c>
      <c r="B163" s="59" t="n">
        <v>93653</v>
      </c>
      <c r="C163" s="72" t="str">
        <f aca="false">VLOOKUP(B163,CSD!B169:F10546,2,0)</f>
        <v>DISJUNTOR MONOPOLAR TIPO DIN, CORRENTE NOMINAL DE 10A - FORNECIMENTO E INSTALAÇÃO. AF_07/2025</v>
      </c>
      <c r="D163" s="61" t="str">
        <f aca="false">VLOOKUP(B163,CSD!B169:F10546,3,0)</f>
        <v>UN</v>
      </c>
      <c r="E163" s="70" t="n">
        <v>1</v>
      </c>
      <c r="F163" s="62" t="n">
        <f aca="false">VLOOKUP(B163,CSD!B169:F10546,4,0)</f>
        <v>12.25</v>
      </c>
      <c r="G163" s="62" t="n">
        <f aca="false">TRUNC(F163*1.2723,2)</f>
        <v>15.58</v>
      </c>
      <c r="H163" s="62" t="n">
        <f aca="false">TRUNC(E163*G163,2)</f>
        <v>15.58</v>
      </c>
    </row>
    <row r="164" customFormat="false" ht="68.65" hidden="false" customHeight="false" outlineLevel="0" collapsed="false">
      <c r="A164" s="58" t="s">
        <v>151</v>
      </c>
      <c r="B164" s="59" t="s">
        <v>57</v>
      </c>
      <c r="C164" s="72" t="s">
        <v>58</v>
      </c>
      <c r="D164" s="61" t="s">
        <v>50</v>
      </c>
      <c r="E164" s="70" t="n">
        <v>2</v>
      </c>
      <c r="F164" s="62" t="n">
        <v>304.5</v>
      </c>
      <c r="G164" s="62" t="n">
        <f aca="false">TRUNC(F164*1.2723,2)</f>
        <v>387.41</v>
      </c>
      <c r="H164" s="62" t="n">
        <f aca="false">TRUNC(E164*G164,2)</f>
        <v>774.82</v>
      </c>
    </row>
    <row r="165" customFormat="false" ht="23.85" hidden="false" customHeight="false" outlineLevel="0" collapsed="false">
      <c r="A165" s="58" t="s">
        <v>152</v>
      </c>
      <c r="B165" s="59" t="n">
        <v>96985</v>
      </c>
      <c r="C165" s="72" t="str">
        <f aca="false">VLOOKUP(B165,CSD!B171:F10548,2,0)</f>
        <v>HASTE DE ATERRAMENTO, DIÂMETRO 5/8", COM 3 METROS - FORNECIMENTO E INSTALAÇÃO. AF_08/2023</v>
      </c>
      <c r="D165" s="61" t="str">
        <f aca="false">VLOOKUP(B165,CSD!B171:F10548,3,0)</f>
        <v>UN</v>
      </c>
      <c r="E165" s="70" t="n">
        <f aca="false">L145</f>
        <v>34</v>
      </c>
      <c r="F165" s="62" t="n">
        <f aca="false">VLOOKUP(B165,CSD!B171:F10548,4,0)</f>
        <v>67.61</v>
      </c>
      <c r="G165" s="62" t="n">
        <f aca="false">TRUNC(F165*1.2723,2)</f>
        <v>86.02</v>
      </c>
      <c r="H165" s="62" t="n">
        <f aca="false">TRUNC(E165*G165,2)</f>
        <v>2924.68</v>
      </c>
    </row>
    <row r="166" customFormat="false" ht="23.85" hidden="false" customHeight="false" outlineLevel="0" collapsed="false">
      <c r="A166" s="58" t="s">
        <v>153</v>
      </c>
      <c r="B166" s="59" t="n">
        <v>101902</v>
      </c>
      <c r="C166" s="72" t="str">
        <f aca="false">VLOOKUP(B166,CSD!B172:F10549,2,0)</f>
        <v>CONTATOR TRIPOLAR I NOMINAL 22A - FORNECIMENTO E INSTALAÇÃO. AF_07/2025</v>
      </c>
      <c r="D166" s="61" t="str">
        <f aca="false">VLOOKUP(B166,CSD!B172:F10549,3,0)</f>
        <v>UN</v>
      </c>
      <c r="E166" s="70" t="n">
        <v>2</v>
      </c>
      <c r="F166" s="62" t="n">
        <f aca="false">VLOOKUP(B166,CSD!B172:F10549,4,0)</f>
        <v>256.09</v>
      </c>
      <c r="G166" s="62" t="n">
        <f aca="false">TRUNC(F166*1.2723,2)</f>
        <v>325.82</v>
      </c>
      <c r="H166" s="62" t="n">
        <f aca="false">TRUNC(E166*G166,2)</f>
        <v>651.64</v>
      </c>
    </row>
    <row r="167" customFormat="false" ht="35.05" hidden="false" customHeight="false" outlineLevel="0" collapsed="false">
      <c r="A167" s="58" t="s">
        <v>154</v>
      </c>
      <c r="B167" s="59" t="n">
        <v>101632</v>
      </c>
      <c r="C167" s="72" t="str">
        <f aca="false">VLOOKUP(B167,CSD!B173:F10550,2,0)</f>
        <v>RELÉ FOTOELÉTRICO PARA COMANDO DE ILUMINAÇÃO EXTERNA 1000 W - FORNECIMENTO E INSTALAÇÃO. AF_02/2025</v>
      </c>
      <c r="D167" s="61" t="str">
        <f aca="false">VLOOKUP(B167,CSD!B173:F10550,3,0)</f>
        <v>UN</v>
      </c>
      <c r="E167" s="70" t="n">
        <v>2</v>
      </c>
      <c r="F167" s="62" t="n">
        <f aca="false">VLOOKUP(B167,CSD!B173:F10550,4,0)</f>
        <v>28.15</v>
      </c>
      <c r="G167" s="62" t="n">
        <f aca="false">TRUNC(F167*1.2723,2)</f>
        <v>35.81</v>
      </c>
      <c r="H167" s="62" t="n">
        <f aca="false">TRUNC(E167*G167,2)</f>
        <v>71.62</v>
      </c>
    </row>
    <row r="168" customFormat="false" ht="35.05" hidden="false" customHeight="false" outlineLevel="0" collapsed="false">
      <c r="A168" s="58" t="s">
        <v>155</v>
      </c>
      <c r="B168" s="59" t="n">
        <v>91926</v>
      </c>
      <c r="C168" s="72" t="str">
        <f aca="false">VLOOKUP(B168,CSD!B174:F10551,2,0)</f>
        <v>CABO DE COBRE FLEXÍVEL ISOLADO, 2,5 MM², ANTI-CHAMA 450/750 V, PARA CIRCUITOS TERMINAIS - FORNECIMENTO E INSTALAÇÃO. AF_03/2023</v>
      </c>
      <c r="D168" s="61" t="str">
        <f aca="false">VLOOKUP(B168,CSD!B174:F10551,3,0)</f>
        <v>M</v>
      </c>
      <c r="E168" s="70" t="n">
        <f aca="false">10*3*E155</f>
        <v>1020</v>
      </c>
      <c r="F168" s="62" t="n">
        <f aca="false">VLOOKUP(B168,CSD!B174:F10551,4,0)</f>
        <v>5.25</v>
      </c>
      <c r="G168" s="62" t="n">
        <f aca="false">TRUNC(F168*1.2723,2)</f>
        <v>6.67</v>
      </c>
      <c r="H168" s="62" t="n">
        <f aca="false">TRUNC(E168*G168,2)</f>
        <v>6803.4</v>
      </c>
    </row>
    <row r="169" customFormat="false" ht="35.05" hidden="false" customHeight="false" outlineLevel="0" collapsed="false">
      <c r="A169" s="58" t="s">
        <v>156</v>
      </c>
      <c r="B169" s="59" t="n">
        <v>91928</v>
      </c>
      <c r="C169" s="72" t="str">
        <f aca="false">VLOOKUP(B169,CSD!B175:F10552,2,0)</f>
        <v>CABO DE COBRE FLEXÍVEL ISOLADO, 4 MM², ANTI-CHAMA 450/750 V, PARA CIRCUITOS TERMINAIS - FORNECIMENTO E INSTALAÇÃO. AF_03/2023</v>
      </c>
      <c r="D169" s="61" t="str">
        <f aca="false">VLOOKUP(B169,CSD!B175:F10552,3,0)</f>
        <v>M</v>
      </c>
      <c r="E169" s="70" t="n">
        <f aca="false">L159*3</f>
        <v>1848</v>
      </c>
      <c r="F169" s="62" t="n">
        <f aca="false">VLOOKUP(B169,CSD!B175:F10552,4,0)</f>
        <v>8.17</v>
      </c>
      <c r="G169" s="62" t="n">
        <f aca="false">TRUNC(F169*1.2723,2)</f>
        <v>10.39</v>
      </c>
      <c r="H169" s="62" t="n">
        <f aca="false">TRUNC(E169*G169,2)</f>
        <v>19200.72</v>
      </c>
    </row>
    <row r="170" customFormat="false" ht="13.8" hidden="false" customHeight="false" outlineLevel="0" collapsed="false">
      <c r="A170" s="63"/>
      <c r="B170" s="26"/>
      <c r="C170" s="64" t="s">
        <v>38</v>
      </c>
      <c r="E170" s="73"/>
      <c r="H170" s="62" t="n">
        <f aca="false">SUM(H155:H169)</f>
        <v>50143.4</v>
      </c>
    </row>
    <row r="171" customFormat="false" ht="13.8" hidden="false" customHeight="false" outlineLevel="0" collapsed="false">
      <c r="A171" s="63"/>
      <c r="B171" s="26"/>
      <c r="E171" s="73"/>
      <c r="H171" s="17"/>
    </row>
    <row r="172" customFormat="false" ht="13.8" hidden="false" customHeight="false" outlineLevel="0" collapsed="false">
      <c r="A172" s="67" t="s">
        <v>157</v>
      </c>
      <c r="B172" s="68"/>
      <c r="C172" s="69" t="s">
        <v>65</v>
      </c>
      <c r="E172" s="74"/>
      <c r="H172" s="17"/>
    </row>
    <row r="173" customFormat="false" ht="68.65" hidden="false" customHeight="false" outlineLevel="0" collapsed="false">
      <c r="A173" s="58" t="s">
        <v>158</v>
      </c>
      <c r="B173" s="59" t="s">
        <v>67</v>
      </c>
      <c r="C173" s="75" t="str">
        <f aca="false">Composição!A2</f>
        <v>POSTE DE AÇO GALVANIZADO A QUENTE TIPO TELECONICO RETO COMPOSTO DE DOIS BRAÇOS ORNAMENTAIS TIPO ASA DE BORBOLETA Ø60,3MM COM PROJEÇÃO DE 2,50M, ENGASTAMENTO DIRETO AO SOLO, SEM JANELA DE INSPECAO H=10M - TOPO=Ø76,2MM E BASE=Ø127mm</v>
      </c>
      <c r="D173" s="61" t="s">
        <v>68</v>
      </c>
      <c r="E173" s="70" t="n">
        <f aca="false">L145</f>
        <v>34</v>
      </c>
      <c r="F173" s="62" t="n">
        <f aca="false">Composição!H15</f>
        <v>2854.09</v>
      </c>
      <c r="G173" s="62" t="n">
        <f aca="false">TRUNC(F173*1.2723,2)</f>
        <v>3631.25</v>
      </c>
      <c r="H173" s="62" t="n">
        <f aca="false">TRUNC(E173*G173,2)</f>
        <v>123462.5</v>
      </c>
    </row>
    <row r="174" customFormat="false" ht="35.05" hidden="false" customHeight="false" outlineLevel="0" collapsed="false">
      <c r="A174" s="58" t="s">
        <v>159</v>
      </c>
      <c r="B174" s="59" t="n">
        <v>101658</v>
      </c>
      <c r="C174" s="72" t="str">
        <f aca="false">VLOOKUP(B174,CSD!B180:F10557,2,0)</f>
        <v>LUMINÁRIA DE LED PARA ILUMINAÇÃO PÚBLICA, DE 138 W ATÉ 180 W - FORNECIMENTO E INSTALAÇÃO. AF_02/2025_PS</v>
      </c>
      <c r="D174" s="61" t="str">
        <f aca="false">VLOOKUP(B174,CSD!B180:F10557,3,0)</f>
        <v>UN</v>
      </c>
      <c r="E174" s="70" t="n">
        <f aca="false">E173*2</f>
        <v>68</v>
      </c>
      <c r="F174" s="62" t="n">
        <f aca="false">VLOOKUP(B174,CSD!B180:F10557,4,0)</f>
        <v>497.51</v>
      </c>
      <c r="G174" s="62" t="n">
        <f aca="false">TRUNC(F174*1.2723,2)</f>
        <v>632.98</v>
      </c>
      <c r="H174" s="62" t="n">
        <f aca="false">TRUNC(E174*G174,2)</f>
        <v>43042.64</v>
      </c>
    </row>
    <row r="175" customFormat="false" ht="13.8" hidden="false" customHeight="false" outlineLevel="0" collapsed="false">
      <c r="A175" s="63"/>
      <c r="B175" s="26"/>
      <c r="C175" s="64" t="s">
        <v>38</v>
      </c>
      <c r="E175" s="73"/>
      <c r="H175" s="62" t="n">
        <f aca="false">SUM(H173:H174)</f>
        <v>166505.14</v>
      </c>
    </row>
    <row r="176" customFormat="false" ht="13.8" hidden="false" customHeight="false" outlineLevel="0" collapsed="false">
      <c r="A176" s="63"/>
      <c r="B176" s="26"/>
      <c r="E176" s="73"/>
      <c r="H176" s="17"/>
    </row>
    <row r="177" customFormat="false" ht="13.8" hidden="false" customHeight="false" outlineLevel="0" collapsed="false">
      <c r="A177" s="67" t="s">
        <v>160</v>
      </c>
      <c r="B177" s="68"/>
      <c r="C177" s="69" t="s">
        <v>71</v>
      </c>
      <c r="E177" s="74"/>
      <c r="H177" s="17"/>
    </row>
    <row r="178" customFormat="false" ht="23.85" hidden="false" customHeight="false" outlineLevel="0" collapsed="false">
      <c r="A178" s="58" t="s">
        <v>161</v>
      </c>
      <c r="B178" s="59" t="n">
        <v>11856</v>
      </c>
      <c r="C178" s="72" t="str">
        <f aca="false">VLOOKUP(B178,ISD!B173:F5027,2,0)</f>
        <v>CONECTOR METALICO TIPO PARAFUSO FENDIDO (SPLIT BOLT), PARA CABOS ATE 10 MM2</v>
      </c>
      <c r="D178" s="61" t="str">
        <f aca="false">VLOOKUP(B178,ISD!B173:F5027,3,0)</f>
        <v>UN</v>
      </c>
      <c r="E178" s="70" t="n">
        <f aca="false">E165</f>
        <v>34</v>
      </c>
      <c r="F178" s="62" t="n">
        <f aca="false">VLOOKUP(B178,ISD!B173:F5027,5,0)</f>
        <v>6.9</v>
      </c>
      <c r="G178" s="62" t="n">
        <f aca="false">TRUNC(F178*1.2723,2)</f>
        <v>8.77</v>
      </c>
      <c r="H178" s="62" t="n">
        <f aca="false">TRUNC(E178*G178,2)</f>
        <v>298.18</v>
      </c>
    </row>
    <row r="179" customFormat="false" ht="23.85" hidden="false" customHeight="false" outlineLevel="0" collapsed="false">
      <c r="A179" s="58" t="s">
        <v>162</v>
      </c>
      <c r="B179" s="59" t="n">
        <v>20111</v>
      </c>
      <c r="C179" s="72" t="str">
        <f aca="false">VLOOKUP(B179,ISD!B174:F5028,2,0)</f>
        <v>FITA ISOLANTE ADESIVA ANTICHAMA, USO ATE 750 V, EM ROLO DE 19 MM X 20 M</v>
      </c>
      <c r="D179" s="61" t="str">
        <f aca="false">VLOOKUP(B179,ISD!B174:F5028,3,0)</f>
        <v>UN</v>
      </c>
      <c r="E179" s="70" t="n">
        <v>8</v>
      </c>
      <c r="F179" s="62" t="n">
        <f aca="false">VLOOKUP(B179,ISD!B174:F5028,5,0)</f>
        <v>22.09</v>
      </c>
      <c r="G179" s="62" t="n">
        <f aca="false">TRUNC(F179*1.2723,2)</f>
        <v>28.1</v>
      </c>
      <c r="H179" s="62" t="n">
        <f aca="false">TRUNC(E179*G179,2)</f>
        <v>224.8</v>
      </c>
    </row>
    <row r="180" customFormat="false" ht="13.8" hidden="false" customHeight="false" outlineLevel="0" collapsed="false">
      <c r="A180" s="16"/>
      <c r="C180" s="64" t="s">
        <v>38</v>
      </c>
      <c r="H180" s="62" t="n">
        <f aca="false">SUM(H178:H179)</f>
        <v>522.98</v>
      </c>
    </row>
    <row r="181" customFormat="false" ht="13.8" hidden="false" customHeight="false" outlineLevel="0" collapsed="false">
      <c r="A181" s="16"/>
      <c r="C181" s="79"/>
      <c r="H181" s="17"/>
    </row>
    <row r="182" customFormat="false" ht="13.8" hidden="false" customHeight="false" outlineLevel="0" collapsed="false">
      <c r="A182" s="16"/>
      <c r="C182" s="64" t="s">
        <v>163</v>
      </c>
      <c r="H182" s="78" t="n">
        <f aca="false">SUM(H148,H152,H170,H175,H180)</f>
        <v>232554.79</v>
      </c>
    </row>
    <row r="183" customFormat="false" ht="13.8" hidden="false" customHeight="false" outlineLevel="0" collapsed="false">
      <c r="A183" s="16"/>
      <c r="H183" s="17"/>
    </row>
    <row r="184" customFormat="false" ht="13.8" hidden="false" customHeight="false" outlineLevel="0" collapsed="false">
      <c r="A184" s="36"/>
      <c r="B184" s="36"/>
      <c r="C184" s="36"/>
      <c r="D184" s="36"/>
      <c r="E184" s="36"/>
      <c r="F184" s="37" t="s">
        <v>20</v>
      </c>
      <c r="G184" s="37"/>
      <c r="H184" s="37" t="s">
        <v>21</v>
      </c>
    </row>
    <row r="185" customFormat="false" ht="23.85" hidden="false" customHeight="false" outlineLevel="0" collapsed="false">
      <c r="A185" s="37" t="s">
        <v>22</v>
      </c>
      <c r="B185" s="38" t="s">
        <v>23</v>
      </c>
      <c r="C185" s="39" t="s">
        <v>24</v>
      </c>
      <c r="D185" s="37" t="s">
        <v>25</v>
      </c>
      <c r="E185" s="40" t="s">
        <v>26</v>
      </c>
      <c r="F185" s="41" t="s">
        <v>27</v>
      </c>
      <c r="G185" s="38" t="s">
        <v>28</v>
      </c>
      <c r="H185" s="42" t="s">
        <v>29</v>
      </c>
    </row>
    <row r="186" customFormat="false" ht="23.85" hidden="false" customHeight="false" outlineLevel="0" collapsed="false">
      <c r="A186" s="43" t="n">
        <v>5</v>
      </c>
      <c r="B186" s="44"/>
      <c r="C186" s="44" t="s">
        <v>164</v>
      </c>
      <c r="D186" s="45"/>
      <c r="E186" s="46"/>
      <c r="F186" s="47"/>
      <c r="G186" s="48"/>
      <c r="H186" s="49"/>
      <c r="K186" s="50" t="s">
        <v>31</v>
      </c>
      <c r="L186" s="51" t="s">
        <v>32</v>
      </c>
      <c r="M186" s="51" t="s">
        <v>33</v>
      </c>
    </row>
    <row r="187" customFormat="false" ht="13.8" hidden="false" customHeight="false" outlineLevel="0" collapsed="false">
      <c r="A187" s="52" t="s">
        <v>165</v>
      </c>
      <c r="B187" s="53"/>
      <c r="C187" s="54" t="s">
        <v>35</v>
      </c>
      <c r="D187" s="53"/>
      <c r="E187" s="55"/>
      <c r="F187" s="56"/>
      <c r="G187" s="56"/>
      <c r="H187" s="57"/>
      <c r="K187" s="1" t="n">
        <f aca="false">L201</f>
        <v>807</v>
      </c>
      <c r="L187" s="1" t="n">
        <v>41</v>
      </c>
      <c r="M187" s="1" t="n">
        <v>45</v>
      </c>
    </row>
    <row r="188" customFormat="false" ht="28.5" hidden="false" customHeight="true" outlineLevel="0" collapsed="false">
      <c r="A188" s="58" t="s">
        <v>166</v>
      </c>
      <c r="B188" s="59" t="n">
        <v>93358</v>
      </c>
      <c r="C188" s="72" t="str">
        <f aca="false">VLOOKUP(B188,CSD!B199:F10576,2,0)</f>
        <v>ESCAVAÇÃO MANUAL DE VALA. AF_09/2024</v>
      </c>
      <c r="D188" s="61" t="str">
        <f aca="false">VLOOKUP(B188,CSD!B199:F10576,3,0)</f>
        <v>M3</v>
      </c>
      <c r="E188" s="61" t="n">
        <f aca="false">N188</f>
        <v>130.365</v>
      </c>
      <c r="F188" s="62" t="n">
        <f aca="false">VLOOKUP(B188,CSD!B199:F10576,4,0)</f>
        <v>90.03</v>
      </c>
      <c r="G188" s="62" t="n">
        <f aca="false">TRUNC(F188*1.2723,2)</f>
        <v>114.54</v>
      </c>
      <c r="H188" s="62" t="n">
        <f aca="false">TRUNC(E188*G188,2)</f>
        <v>14932</v>
      </c>
      <c r="K188" s="1" t="n">
        <f aca="false">K187*0.3*0.5</f>
        <v>121.05</v>
      </c>
      <c r="L188" s="1" t="n">
        <f aca="false">L187*0.3*0.3*1</f>
        <v>3.69</v>
      </c>
      <c r="M188" s="1" t="n">
        <f aca="false">M187*0.5*0.5*0.5</f>
        <v>5.625</v>
      </c>
      <c r="N188" s="1" t="n">
        <f aca="false">SUM(K188:M188)</f>
        <v>130.365</v>
      </c>
    </row>
    <row r="189" customFormat="false" ht="23.85" hidden="false" customHeight="false" outlineLevel="0" collapsed="false">
      <c r="A189" s="58" t="s">
        <v>167</v>
      </c>
      <c r="B189" s="59" t="n">
        <v>93382</v>
      </c>
      <c r="C189" s="72" t="str">
        <f aca="false">VLOOKUP(B189,CSD!B200:F10577,2,0)</f>
        <v>REATERRO MANUAL DE VALAS, COM COMPACTADOR DE SOLOS DE PERCUSSÃO. AF_08/2023</v>
      </c>
      <c r="D189" s="61" t="str">
        <f aca="false">VLOOKUP(B189,CSD!B200:F10577,3,0)</f>
        <v>M3</v>
      </c>
      <c r="E189" s="61" t="n">
        <f aca="false">N188</f>
        <v>130.365</v>
      </c>
      <c r="F189" s="62" t="n">
        <f aca="false">VLOOKUP(B189,CSD!B200:F10577,4,0)</f>
        <v>27.4</v>
      </c>
      <c r="G189" s="62" t="n">
        <f aca="false">TRUNC(F189*1.2723,2)</f>
        <v>34.86</v>
      </c>
      <c r="H189" s="62" t="n">
        <f aca="false">TRUNC(E189*G189,2)</f>
        <v>4544.52</v>
      </c>
    </row>
    <row r="190" customFormat="false" ht="13.8" hidden="false" customHeight="false" outlineLevel="0" collapsed="false">
      <c r="A190" s="63"/>
      <c r="B190" s="26"/>
      <c r="C190" s="64" t="s">
        <v>38</v>
      </c>
      <c r="H190" s="62" t="n">
        <f aca="false">SUM(H188:H189)</f>
        <v>19476.52</v>
      </c>
    </row>
    <row r="191" customFormat="false" ht="13.8" hidden="false" customHeight="false" outlineLevel="0" collapsed="false">
      <c r="A191" s="65"/>
      <c r="B191" s="66"/>
      <c r="H191" s="17"/>
    </row>
    <row r="192" customFormat="false" ht="13.8" hidden="false" customHeight="false" outlineLevel="0" collapsed="false">
      <c r="A192" s="67" t="s">
        <v>168</v>
      </c>
      <c r="B192" s="68"/>
      <c r="C192" s="69" t="s">
        <v>40</v>
      </c>
      <c r="H192" s="17"/>
    </row>
    <row r="193" customFormat="false" ht="35.05" hidden="false" customHeight="false" outlineLevel="0" collapsed="false">
      <c r="A193" s="58" t="s">
        <v>169</v>
      </c>
      <c r="B193" s="59" t="n">
        <v>94975</v>
      </c>
      <c r="C193" s="72" t="str">
        <f aca="false">VLOOKUP(B193,CSD!B204:F10581,2,0)</f>
        <v>CONCRETO FCK = 15MPA, TRAÇO 1:3,4:3,5 (EM MASSA SECA DE CIMENTO/ AREIA MÉDIA/ BRITA 1) - PREPARO MANUAL. AF_05/2021</v>
      </c>
      <c r="D193" s="61" t="str">
        <f aca="false">VLOOKUP(B193,CSD!B204:F10581,3,0)</f>
        <v>M3</v>
      </c>
      <c r="E193" s="61" t="n">
        <f aca="false">K193</f>
        <v>2.781</v>
      </c>
      <c r="F193" s="62" t="n">
        <f aca="false">VLOOKUP(B193,CSD!B204:F10581,4,0)</f>
        <v>516.25</v>
      </c>
      <c r="G193" s="62" t="n">
        <f aca="false">TRUNC(F193*1.2723,2)</f>
        <v>656.82</v>
      </c>
      <c r="H193" s="62" t="n">
        <f aca="false">TRUNC(E193*G193,2)</f>
        <v>1826.61</v>
      </c>
      <c r="K193" s="1" t="n">
        <f aca="false">M201*0.3*0.03</f>
        <v>2.781</v>
      </c>
    </row>
    <row r="194" customFormat="false" ht="13.8" hidden="false" customHeight="false" outlineLevel="0" collapsed="false">
      <c r="A194" s="63"/>
      <c r="B194" s="26"/>
      <c r="C194" s="64" t="s">
        <v>38</v>
      </c>
      <c r="H194" s="62" t="n">
        <f aca="false">SUM(H193)</f>
        <v>1826.61</v>
      </c>
    </row>
    <row r="195" customFormat="false" ht="13.8" hidden="false" customHeight="false" outlineLevel="0" collapsed="false">
      <c r="A195" s="65"/>
      <c r="B195" s="66"/>
      <c r="H195" s="17"/>
    </row>
    <row r="196" customFormat="false" ht="13.8" hidden="false" customHeight="false" outlineLevel="0" collapsed="false">
      <c r="A196" s="67" t="s">
        <v>170</v>
      </c>
      <c r="B196" s="68"/>
      <c r="C196" s="69" t="s">
        <v>43</v>
      </c>
      <c r="H196" s="17"/>
      <c r="K196" s="1" t="s">
        <v>82</v>
      </c>
    </row>
    <row r="197" customFormat="false" ht="46.25" hidden="false" customHeight="false" outlineLevel="0" collapsed="false">
      <c r="A197" s="58" t="s">
        <v>171</v>
      </c>
      <c r="B197" s="59" t="n">
        <v>91857</v>
      </c>
      <c r="C197" s="72" t="str">
        <f aca="false">VLOOKUP(B197,CSD!B208:F10585,2,0)</f>
        <v>ELETRODUTO FLEXÍVEL CORRUGADO REFORÇADO, PVC, DN 32 MM (1"), PARA CIRCUITOS TERMINAIS, INSTALADO EM PAREDE - FORNECIMENTO E INSTALAÇÃO. AF_03/2023</v>
      </c>
      <c r="D197" s="61" t="str">
        <f aca="false">VLOOKUP(B197,CSD!B208:F10585,3,0)</f>
        <v>M</v>
      </c>
      <c r="E197" s="70" t="n">
        <f aca="false">L187</f>
        <v>41</v>
      </c>
      <c r="F197" s="62" t="n">
        <f aca="false">VLOOKUP(B197,CSD!B208:F10585,4,0)</f>
        <v>16.58</v>
      </c>
      <c r="G197" s="62" t="n">
        <f aca="false">TRUNC(F197*1.2723,2)</f>
        <v>21.09</v>
      </c>
      <c r="H197" s="62" t="n">
        <f aca="false">TRUNC(E197*G197,2)</f>
        <v>864.69</v>
      </c>
      <c r="K197" s="1" t="s">
        <v>3</v>
      </c>
      <c r="L197" s="1" t="n">
        <f aca="false">12+269</f>
        <v>281</v>
      </c>
      <c r="M197" s="1" t="n">
        <f aca="false">43+20+34+12</f>
        <v>109</v>
      </c>
    </row>
    <row r="198" customFormat="false" ht="46.25" hidden="false" customHeight="false" outlineLevel="0" collapsed="false">
      <c r="A198" s="58" t="s">
        <v>172</v>
      </c>
      <c r="B198" s="59" t="n">
        <v>97667</v>
      </c>
      <c r="C198" s="72" t="str">
        <f aca="false">VLOOKUP(B198,CSD!B209:F10586,2,0)</f>
        <v>ELETRODUTO FLEXÍVEL CORRUGADO, PEAD, DN 50 (1 1/2"), PARA REDE ENTERRADA DE DISTRIBUIÇÃO DE ENERGIA ELÉTRICA - FORNECIMENTO E INSTALAÇÃO. AF_12/2021</v>
      </c>
      <c r="D198" s="61" t="str">
        <f aca="false">VLOOKUP(B198,CSD!B209:F10586,3,0)</f>
        <v>M</v>
      </c>
      <c r="E198" s="70" t="n">
        <f aca="false">L201-M201</f>
        <v>498</v>
      </c>
      <c r="F198" s="62" t="n">
        <f aca="false">VLOOKUP(B198,CSD!B209:F10586,4,0)</f>
        <v>8.93</v>
      </c>
      <c r="G198" s="62" t="n">
        <f aca="false">TRUNC(F198*1.2723,2)</f>
        <v>11.36</v>
      </c>
      <c r="H198" s="62" t="n">
        <f aca="false">TRUNC(E198*G198,2)</f>
        <v>5657.28</v>
      </c>
      <c r="K198" s="1" t="s">
        <v>4</v>
      </c>
      <c r="L198" s="1" t="n">
        <f aca="false">258+12</f>
        <v>270</v>
      </c>
      <c r="M198" s="1" t="n">
        <f aca="false">35+33+33+12</f>
        <v>113</v>
      </c>
    </row>
    <row r="199" customFormat="false" ht="35.05" hidden="false" customHeight="false" outlineLevel="0" collapsed="false">
      <c r="A199" s="58" t="s">
        <v>173</v>
      </c>
      <c r="B199" s="59" t="n">
        <v>43430</v>
      </c>
      <c r="C199" s="72" t="str">
        <f aca="false">VLOOKUP(B199,ISD!B199:F5053,2,0)</f>
        <v>CAIXA DE CONCRETO ARMADO PRE-MOLDADO, SEM FUNDO, QUADRADA, DIMENSOES DE 0,40 X 0,40 X 0,40 M</v>
      </c>
      <c r="D199" s="61" t="str">
        <f aca="false">VLOOKUP(B199,ISD!B199:F5053,3,0)</f>
        <v>UN</v>
      </c>
      <c r="E199" s="70" t="n">
        <f aca="false">M187</f>
        <v>45</v>
      </c>
      <c r="F199" s="62" t="n">
        <f aca="false">VLOOKUP(B199,ISD!B199:F5053,5,0)</f>
        <v>159.66</v>
      </c>
      <c r="G199" s="62" t="n">
        <f aca="false">TRUNC(F199*1.2723,2)</f>
        <v>203.13</v>
      </c>
      <c r="H199" s="62" t="n">
        <f aca="false">TRUNC(E199*G199,2)</f>
        <v>9140.85</v>
      </c>
      <c r="K199" s="1" t="s">
        <v>6</v>
      </c>
      <c r="L199" s="1" t="n">
        <f aca="false">137+12</f>
        <v>149</v>
      </c>
      <c r="M199" s="1" t="n">
        <f aca="false">23+23+12</f>
        <v>58</v>
      </c>
    </row>
    <row r="200" customFormat="false" ht="35.05" hidden="false" customHeight="false" outlineLevel="0" collapsed="false">
      <c r="A200" s="58" t="s">
        <v>174</v>
      </c>
      <c r="B200" s="59" t="s">
        <v>48</v>
      </c>
      <c r="C200" s="71" t="s">
        <v>49</v>
      </c>
      <c r="D200" s="61" t="s">
        <v>50</v>
      </c>
      <c r="E200" s="70" t="n">
        <f aca="false">M201/3</f>
        <v>103</v>
      </c>
      <c r="F200" s="62" t="n">
        <v>159</v>
      </c>
      <c r="G200" s="62" t="n">
        <f aca="false">TRUNC(F200*1.2723,2)</f>
        <v>202.29</v>
      </c>
      <c r="H200" s="62" t="n">
        <f aca="false">TRUNC(E200*G200,2)</f>
        <v>20835.87</v>
      </c>
      <c r="K200" s="1" t="s">
        <v>116</v>
      </c>
      <c r="L200" s="1" t="n">
        <f aca="false">12+95</f>
        <v>107</v>
      </c>
      <c r="M200" s="1" t="n">
        <f aca="false">12+17</f>
        <v>29</v>
      </c>
    </row>
    <row r="201" customFormat="false" ht="35.05" hidden="false" customHeight="false" outlineLevel="0" collapsed="false">
      <c r="A201" s="58" t="s">
        <v>175</v>
      </c>
      <c r="B201" s="59" t="n">
        <v>91867</v>
      </c>
      <c r="C201" s="72" t="str">
        <f aca="false">VLOOKUP(B201,CSD!B212:F10589,2,0)</f>
        <v>ELETRODUTO RÍGIDO ROSCÁVEL, PVC, DN 25 MM (3/4"), PARA CIRCUITOS TERMINAIS, INSTALADO EM LAJE - FORNECIMENTO E INSTALAÇÃO. AF_03/2023</v>
      </c>
      <c r="D201" s="61" t="str">
        <f aca="false">VLOOKUP(B201,CSD!B212:F10589,3,0)</f>
        <v>M</v>
      </c>
      <c r="E201" s="70" t="n">
        <f aca="false">5*3</f>
        <v>15</v>
      </c>
      <c r="F201" s="62" t="n">
        <f aca="false">VLOOKUP(B201,CSD!B212:F10589,4,0)</f>
        <v>10.63</v>
      </c>
      <c r="G201" s="62" t="n">
        <f aca="false">TRUNC(F201*1.2723,2)</f>
        <v>13.52</v>
      </c>
      <c r="H201" s="62" t="n">
        <f aca="false">TRUNC(E201*G201,2)</f>
        <v>202.8</v>
      </c>
      <c r="L201" s="1" t="n">
        <f aca="false">SUM(L197:L200)</f>
        <v>807</v>
      </c>
      <c r="M201" s="1" t="n">
        <f aca="false">SUM(M197:M200)</f>
        <v>309</v>
      </c>
    </row>
    <row r="202" customFormat="false" ht="46.25" hidden="false" customHeight="false" outlineLevel="0" collapsed="false">
      <c r="A202" s="58" t="s">
        <v>176</v>
      </c>
      <c r="B202" s="59" t="n">
        <v>91914</v>
      </c>
      <c r="C202" s="72" t="str">
        <f aca="false">VLOOKUP(B202,CSD!B213:F10590,2,0)</f>
        <v>CURVA 90 GRAUS PARA ELETRODUTO, PVC, ROSCÁVEL, DN 25 MM (3/4"), PARA CIRCUITOS TERMINAIS, INSTALADA EM PAREDE - FORNECIMENTO E INSTALAÇÃO. AF_03/2023</v>
      </c>
      <c r="D202" s="61" t="str">
        <f aca="false">VLOOKUP(B202,CSD!B213:F10590,3,0)</f>
        <v>UN</v>
      </c>
      <c r="E202" s="70" t="n">
        <v>4</v>
      </c>
      <c r="F202" s="62" t="n">
        <f aca="false">VLOOKUP(B202,CSD!B213:F10590,4,0)</f>
        <v>18.2</v>
      </c>
      <c r="G202" s="62" t="n">
        <f aca="false">TRUNC(F202*1.2723,2)</f>
        <v>23.15</v>
      </c>
      <c r="H202" s="62" t="n">
        <f aca="false">TRUNC(E202*G202,2)</f>
        <v>92.6</v>
      </c>
    </row>
    <row r="203" customFormat="false" ht="35.05" hidden="false" customHeight="false" outlineLevel="0" collapsed="false">
      <c r="A203" s="58" t="s">
        <v>177</v>
      </c>
      <c r="B203" s="59" t="n">
        <v>91884</v>
      </c>
      <c r="C203" s="72" t="str">
        <f aca="false">VLOOKUP(B203,CSD!B214:F10591,2,0)</f>
        <v>LUVA PARA ELETRODUTO, PVC, ROSCÁVEL, DN 25 MM (3/4"), PARA CIRCUITOS TERMINAIS, INSTALADA EM PAREDE - FORNECIMENTO E INSTALAÇÃO. AF_03/2023</v>
      </c>
      <c r="D203" s="61" t="str">
        <f aca="false">VLOOKUP(B203,CSD!B214:F10591,3,0)</f>
        <v>UN</v>
      </c>
      <c r="E203" s="70" t="n">
        <v>4</v>
      </c>
      <c r="F203" s="62" t="n">
        <f aca="false">VLOOKUP(B203,CSD!B214:F10591,4,0)</f>
        <v>11.69</v>
      </c>
      <c r="G203" s="62" t="n">
        <f aca="false">TRUNC(F203*1.2723,2)</f>
        <v>14.87</v>
      </c>
      <c r="H203" s="62" t="n">
        <f aca="false">TRUNC(E203*G203,2)</f>
        <v>59.48</v>
      </c>
    </row>
    <row r="204" customFormat="false" ht="23.85" hidden="false" customHeight="false" outlineLevel="0" collapsed="false">
      <c r="A204" s="58" t="s">
        <v>178</v>
      </c>
      <c r="B204" s="59" t="n">
        <v>93671</v>
      </c>
      <c r="C204" s="72" t="str">
        <f aca="false">VLOOKUP(B204,CSD!B215:F10592,2,0)</f>
        <v>DISJUNTOR TRIPOLAR TIPO DIN, CORRENTE NOMINAL DE 32A - FORNECIMENTO E INSTALAÇÃO. AF_07/2025</v>
      </c>
      <c r="D204" s="61" t="str">
        <f aca="false">VLOOKUP(B204,CSD!B215:F10592,3,0)</f>
        <v>UN</v>
      </c>
      <c r="E204" s="70" t="n">
        <v>4</v>
      </c>
      <c r="F204" s="62" t="n">
        <f aca="false">VLOOKUP(B204,CSD!B215:F10592,4,0)</f>
        <v>84.26</v>
      </c>
      <c r="G204" s="62" t="n">
        <f aca="false">TRUNC(F204*1.2723,2)</f>
        <v>107.2</v>
      </c>
      <c r="H204" s="62" t="n">
        <f aca="false">TRUNC(E204*G204,2)</f>
        <v>428.8</v>
      </c>
    </row>
    <row r="205" customFormat="false" ht="35.05" hidden="false" customHeight="false" outlineLevel="0" collapsed="false">
      <c r="A205" s="58" t="s">
        <v>179</v>
      </c>
      <c r="B205" s="59" t="n">
        <v>93653</v>
      </c>
      <c r="C205" s="72" t="str">
        <f aca="false">VLOOKUP(B205,CSD!B216:F10593,2,0)</f>
        <v>DISJUNTOR MONOPOLAR TIPO DIN, CORRENTE NOMINAL DE 10A - FORNECIMENTO E INSTALAÇÃO. AF_07/2025</v>
      </c>
      <c r="D205" s="61" t="str">
        <f aca="false">VLOOKUP(B205,CSD!B216:F10593,3,0)</f>
        <v>UN</v>
      </c>
      <c r="E205" s="70" t="n">
        <v>4</v>
      </c>
      <c r="F205" s="62" t="n">
        <f aca="false">VLOOKUP(B205,CSD!B216:F10593,4,0)</f>
        <v>12.25</v>
      </c>
      <c r="G205" s="62" t="n">
        <f aca="false">TRUNC(F205*1.2723,2)</f>
        <v>15.58</v>
      </c>
      <c r="H205" s="62" t="n">
        <f aca="false">TRUNC(E205*G205,2)</f>
        <v>62.32</v>
      </c>
    </row>
    <row r="206" customFormat="false" ht="68.65" hidden="false" customHeight="false" outlineLevel="0" collapsed="false">
      <c r="A206" s="58" t="s">
        <v>180</v>
      </c>
      <c r="B206" s="59" t="s">
        <v>57</v>
      </c>
      <c r="C206" s="72" t="s">
        <v>58</v>
      </c>
      <c r="D206" s="61" t="s">
        <v>50</v>
      </c>
      <c r="E206" s="70" t="n">
        <v>4</v>
      </c>
      <c r="F206" s="62" t="n">
        <v>304.5</v>
      </c>
      <c r="G206" s="62" t="n">
        <f aca="false">TRUNC(F206*1.2723,2)</f>
        <v>387.41</v>
      </c>
      <c r="H206" s="62" t="n">
        <f aca="false">TRUNC(E206*G206,2)</f>
        <v>1549.64</v>
      </c>
    </row>
    <row r="207" customFormat="false" ht="23.85" hidden="false" customHeight="false" outlineLevel="0" collapsed="false">
      <c r="A207" s="58" t="s">
        <v>181</v>
      </c>
      <c r="B207" s="59" t="n">
        <v>96985</v>
      </c>
      <c r="C207" s="72" t="str">
        <f aca="false">VLOOKUP(B207,CSD!B218:F10595,2,0)</f>
        <v>HASTE DE ATERRAMENTO, DIÂMETRO 5/8", COM 3 METROS - FORNECIMENTO E INSTALAÇÃO. AF_08/2023</v>
      </c>
      <c r="D207" s="61" t="str">
        <f aca="false">VLOOKUP(B207,CSD!B218:F10595,3,0)</f>
        <v>UN</v>
      </c>
      <c r="E207" s="70" t="n">
        <f aca="false">L187</f>
        <v>41</v>
      </c>
      <c r="F207" s="62" t="n">
        <f aca="false">VLOOKUP(B207,CSD!B218:F10595,4,0)</f>
        <v>67.61</v>
      </c>
      <c r="G207" s="62" t="n">
        <f aca="false">TRUNC(F207*1.2723,2)</f>
        <v>86.02</v>
      </c>
      <c r="H207" s="62" t="n">
        <f aca="false">TRUNC(E207*G207,2)</f>
        <v>3526.82</v>
      </c>
    </row>
    <row r="208" customFormat="false" ht="23.85" hidden="false" customHeight="false" outlineLevel="0" collapsed="false">
      <c r="A208" s="58" t="s">
        <v>182</v>
      </c>
      <c r="B208" s="59" t="n">
        <v>101902</v>
      </c>
      <c r="C208" s="72" t="str">
        <f aca="false">VLOOKUP(B208,CSD!B219:F10596,2,0)</f>
        <v>CONTATOR TRIPOLAR I NOMINAL 22A - FORNECIMENTO E INSTALAÇÃO. AF_07/2025</v>
      </c>
      <c r="D208" s="61" t="str">
        <f aca="false">VLOOKUP(B208,CSD!B219:F10596,3,0)</f>
        <v>UN</v>
      </c>
      <c r="E208" s="70" t="n">
        <v>4</v>
      </c>
      <c r="F208" s="62" t="n">
        <f aca="false">VLOOKUP(B208,CSD!B219:F10596,4,0)</f>
        <v>256.09</v>
      </c>
      <c r="G208" s="62" t="n">
        <f aca="false">TRUNC(F208*1.2723,2)</f>
        <v>325.82</v>
      </c>
      <c r="H208" s="62" t="n">
        <f aca="false">TRUNC(E208*G208,2)</f>
        <v>1303.28</v>
      </c>
    </row>
    <row r="209" customFormat="false" ht="35.05" hidden="false" customHeight="false" outlineLevel="0" collapsed="false">
      <c r="A209" s="58" t="s">
        <v>183</v>
      </c>
      <c r="B209" s="59" t="n">
        <v>101632</v>
      </c>
      <c r="C209" s="72" t="str">
        <f aca="false">VLOOKUP(B209,CSD!B220:F10597,2,0)</f>
        <v>RELÉ FOTOELÉTRICO PARA COMANDO DE ILUMINAÇÃO EXTERNA 1000 W - FORNECIMENTO E INSTALAÇÃO. AF_02/2025</v>
      </c>
      <c r="D209" s="61" t="str">
        <f aca="false">VLOOKUP(B209,CSD!B220:F10597,3,0)</f>
        <v>UN</v>
      </c>
      <c r="E209" s="70" t="n">
        <v>4</v>
      </c>
      <c r="F209" s="62" t="n">
        <f aca="false">VLOOKUP(B209,CSD!B220:F10597,4,0)</f>
        <v>28.15</v>
      </c>
      <c r="G209" s="62" t="n">
        <f aca="false">TRUNC(F209*1.2723,2)</f>
        <v>35.81</v>
      </c>
      <c r="H209" s="62" t="n">
        <f aca="false">TRUNC(E209*G209,2)</f>
        <v>143.24</v>
      </c>
    </row>
    <row r="210" customFormat="false" ht="35.05" hidden="false" customHeight="false" outlineLevel="0" collapsed="false">
      <c r="A210" s="58" t="s">
        <v>184</v>
      </c>
      <c r="B210" s="59" t="n">
        <v>91926</v>
      </c>
      <c r="C210" s="72" t="str">
        <f aca="false">VLOOKUP(B210,CSD!B221:F10598,2,0)</f>
        <v>CABO DE COBRE FLEXÍVEL ISOLADO, 2,5 MM², ANTI-CHAMA 450/750 V, PARA CIRCUITOS TERMINAIS - FORNECIMENTO E INSTALAÇÃO. AF_03/2023</v>
      </c>
      <c r="D210" s="61" t="str">
        <f aca="false">VLOOKUP(B210,CSD!B221:F10598,3,0)</f>
        <v>M</v>
      </c>
      <c r="E210" s="70" t="n">
        <f aca="false">10*3*E197</f>
        <v>1230</v>
      </c>
      <c r="F210" s="62" t="n">
        <f aca="false">VLOOKUP(B210,CSD!B221:F10598,4,0)</f>
        <v>5.25</v>
      </c>
      <c r="G210" s="62" t="n">
        <f aca="false">TRUNC(F210*1.2723,2)</f>
        <v>6.67</v>
      </c>
      <c r="H210" s="62" t="n">
        <f aca="false">TRUNC(E210*G210,2)</f>
        <v>8204.1</v>
      </c>
    </row>
    <row r="211" customFormat="false" ht="35.05" hidden="false" customHeight="false" outlineLevel="0" collapsed="false">
      <c r="A211" s="58" t="s">
        <v>185</v>
      </c>
      <c r="B211" s="59" t="n">
        <v>91928</v>
      </c>
      <c r="C211" s="72" t="str">
        <f aca="false">VLOOKUP(B211,CSD!B222:F10599,2,0)</f>
        <v>CABO DE COBRE FLEXÍVEL ISOLADO, 4 MM², ANTI-CHAMA 450/750 V, PARA CIRCUITOS TERMINAIS - FORNECIMENTO E INSTALAÇÃO. AF_03/2023</v>
      </c>
      <c r="D211" s="61" t="str">
        <f aca="false">VLOOKUP(B211,CSD!B222:F10599,3,0)</f>
        <v>M</v>
      </c>
      <c r="E211" s="70" t="n">
        <f aca="false">L201*3</f>
        <v>2421</v>
      </c>
      <c r="F211" s="62" t="n">
        <f aca="false">VLOOKUP(B211,CSD!B222:F10599,4,0)</f>
        <v>8.17</v>
      </c>
      <c r="G211" s="62" t="n">
        <f aca="false">TRUNC(F211*1.2723,2)</f>
        <v>10.39</v>
      </c>
      <c r="H211" s="62" t="n">
        <f aca="false">TRUNC(E211*G211,2)</f>
        <v>25154.19</v>
      </c>
    </row>
    <row r="212" customFormat="false" ht="13.8" hidden="false" customHeight="false" outlineLevel="0" collapsed="false">
      <c r="A212" s="63"/>
      <c r="B212" s="26"/>
      <c r="C212" s="64" t="s">
        <v>38</v>
      </c>
      <c r="E212" s="73"/>
      <c r="H212" s="62" t="n">
        <f aca="false">SUM(H197:H211)</f>
        <v>77225.96</v>
      </c>
    </row>
    <row r="213" customFormat="false" ht="13.8" hidden="false" customHeight="false" outlineLevel="0" collapsed="false">
      <c r="A213" s="63"/>
      <c r="B213" s="26"/>
      <c r="E213" s="73"/>
      <c r="H213" s="17"/>
    </row>
    <row r="214" customFormat="false" ht="13.8" hidden="false" customHeight="false" outlineLevel="0" collapsed="false">
      <c r="A214" s="67" t="s">
        <v>186</v>
      </c>
      <c r="B214" s="68"/>
      <c r="C214" s="69" t="s">
        <v>65</v>
      </c>
      <c r="E214" s="74"/>
      <c r="H214" s="17"/>
    </row>
    <row r="215" customFormat="false" ht="68.65" hidden="false" customHeight="false" outlineLevel="0" collapsed="false">
      <c r="A215" s="58" t="s">
        <v>187</v>
      </c>
      <c r="B215" s="59" t="s">
        <v>67</v>
      </c>
      <c r="C215" s="75" t="str">
        <f aca="false">Composição!A2</f>
        <v>POSTE DE AÇO GALVANIZADO A QUENTE TIPO TELECONICO RETO COMPOSTO DE DOIS BRAÇOS ORNAMENTAIS TIPO ASA DE BORBOLETA Ø60,3MM COM PROJEÇÃO DE 2,50M, ENGASTAMENTO DIRETO AO SOLO, SEM JANELA DE INSPECAO H=10M - TOPO=Ø76,2MM E BASE=Ø127mm</v>
      </c>
      <c r="D215" s="61" t="s">
        <v>68</v>
      </c>
      <c r="E215" s="70" t="n">
        <f aca="false">L187</f>
        <v>41</v>
      </c>
      <c r="F215" s="62" t="n">
        <f aca="false">Composição!H15</f>
        <v>2854.09</v>
      </c>
      <c r="G215" s="62" t="n">
        <f aca="false">TRUNC(F215*1.2723,2)</f>
        <v>3631.25</v>
      </c>
      <c r="H215" s="62" t="n">
        <f aca="false">TRUNC(E215*G215,2)</f>
        <v>148881.25</v>
      </c>
    </row>
    <row r="216" customFormat="false" ht="35.05" hidden="false" customHeight="false" outlineLevel="0" collapsed="false">
      <c r="A216" s="58" t="s">
        <v>188</v>
      </c>
      <c r="B216" s="59" t="n">
        <v>101658</v>
      </c>
      <c r="C216" s="72" t="str">
        <f aca="false">VLOOKUP(B216,CSD!B227:F10604,2,0)</f>
        <v>LUMINÁRIA DE LED PARA ILUMINAÇÃO PÚBLICA, DE 138 W ATÉ 180 W - FORNECIMENTO E INSTALAÇÃO. AF_02/2025_PS</v>
      </c>
      <c r="D216" s="61" t="str">
        <f aca="false">VLOOKUP(B216,CSD!B227:F10604,3,0)</f>
        <v>UN</v>
      </c>
      <c r="E216" s="70" t="n">
        <f aca="false">E215*2</f>
        <v>82</v>
      </c>
      <c r="F216" s="62" t="n">
        <f aca="false">VLOOKUP(B216,CSD!B227:F10604,4,0)</f>
        <v>497.51</v>
      </c>
      <c r="G216" s="62" t="n">
        <f aca="false">TRUNC(F216*1.2723,2)</f>
        <v>632.98</v>
      </c>
      <c r="H216" s="62" t="n">
        <f aca="false">TRUNC(E216*G216,2)</f>
        <v>51904.36</v>
      </c>
    </row>
    <row r="217" customFormat="false" ht="13.8" hidden="false" customHeight="false" outlineLevel="0" collapsed="false">
      <c r="A217" s="63"/>
      <c r="B217" s="26"/>
      <c r="C217" s="64" t="s">
        <v>38</v>
      </c>
      <c r="E217" s="73"/>
      <c r="H217" s="62" t="n">
        <f aca="false">SUM(H215:H216)</f>
        <v>200785.61</v>
      </c>
    </row>
    <row r="218" customFormat="false" ht="13.8" hidden="false" customHeight="false" outlineLevel="0" collapsed="false">
      <c r="A218" s="63"/>
      <c r="B218" s="26"/>
      <c r="E218" s="73"/>
      <c r="H218" s="17"/>
    </row>
    <row r="219" customFormat="false" ht="13.8" hidden="false" customHeight="false" outlineLevel="0" collapsed="false">
      <c r="A219" s="67" t="s">
        <v>189</v>
      </c>
      <c r="B219" s="68"/>
      <c r="C219" s="69" t="s">
        <v>71</v>
      </c>
      <c r="E219" s="74"/>
      <c r="H219" s="17"/>
    </row>
    <row r="220" customFormat="false" ht="23.85" hidden="false" customHeight="false" outlineLevel="0" collapsed="false">
      <c r="A220" s="58" t="s">
        <v>190</v>
      </c>
      <c r="B220" s="59" t="n">
        <v>11856</v>
      </c>
      <c r="C220" s="72" t="str">
        <f aca="false">VLOOKUP(B220,ISD!B220:F5074,2,0)</f>
        <v>CONECTOR METALICO TIPO PARAFUSO FENDIDO (SPLIT BOLT), PARA CABOS ATE 10 MM2</v>
      </c>
      <c r="D220" s="61" t="str">
        <f aca="false">VLOOKUP(B220,ISD!B220:F5074,3,0)</f>
        <v>UN</v>
      </c>
      <c r="E220" s="70" t="n">
        <f aca="false">E207</f>
        <v>41</v>
      </c>
      <c r="F220" s="62" t="n">
        <f aca="false">VLOOKUP(B220,ISD!B220:F5074,5,0)</f>
        <v>6.9</v>
      </c>
      <c r="G220" s="62" t="n">
        <f aca="false">TRUNC(F220*1.2723,2)</f>
        <v>8.77</v>
      </c>
      <c r="H220" s="62" t="n">
        <f aca="false">TRUNC(E220*G220,2)</f>
        <v>359.57</v>
      </c>
    </row>
    <row r="221" customFormat="false" ht="23.85" hidden="false" customHeight="false" outlineLevel="0" collapsed="false">
      <c r="A221" s="58" t="s">
        <v>191</v>
      </c>
      <c r="B221" s="59" t="n">
        <v>20111</v>
      </c>
      <c r="C221" s="72" t="str">
        <f aca="false">VLOOKUP(B221,ISD!B221:F5075,2,0)</f>
        <v>FITA ISOLANTE ADESIVA ANTICHAMA, USO ATE 750 V, EM ROLO DE 19 MM X 20 M</v>
      </c>
      <c r="D221" s="61" t="str">
        <f aca="false">VLOOKUP(B221,ISD!B221:F5075,3,0)</f>
        <v>UN</v>
      </c>
      <c r="E221" s="70" t="n">
        <v>30</v>
      </c>
      <c r="F221" s="62" t="n">
        <f aca="false">VLOOKUP(B221,ISD!B221:F5075,5,0)</f>
        <v>22.09</v>
      </c>
      <c r="G221" s="62" t="n">
        <f aca="false">TRUNC(F221*1.2723,2)</f>
        <v>28.1</v>
      </c>
      <c r="H221" s="62" t="n">
        <f aca="false">TRUNC(E221*G221,2)</f>
        <v>843</v>
      </c>
    </row>
    <row r="222" customFormat="false" ht="13.8" hidden="false" customHeight="false" outlineLevel="0" collapsed="false">
      <c r="A222" s="16"/>
      <c r="C222" s="64" t="s">
        <v>38</v>
      </c>
      <c r="H222" s="62" t="n">
        <f aca="false">SUM(H220:H221)</f>
        <v>1202.57</v>
      </c>
    </row>
    <row r="223" customFormat="false" ht="13.8" hidden="false" customHeight="false" outlineLevel="0" collapsed="false">
      <c r="A223" s="16"/>
      <c r="C223" s="79"/>
      <c r="H223" s="17"/>
    </row>
    <row r="224" customFormat="false" ht="13.8" hidden="false" customHeight="false" outlineLevel="0" collapsed="false">
      <c r="A224" s="16"/>
      <c r="C224" s="64" t="s">
        <v>192</v>
      </c>
      <c r="H224" s="78" t="n">
        <f aca="false">SUM(H190,H194,H212,H217,H222)</f>
        <v>300517.27</v>
      </c>
    </row>
    <row r="225" customFormat="false" ht="13.8" hidden="false" customHeight="false" outlineLevel="0" collapsed="false">
      <c r="A225" s="16"/>
      <c r="H225" s="17"/>
    </row>
    <row r="226" customFormat="false" ht="13.8" hidden="false" customHeight="false" outlineLevel="0" collapsed="false">
      <c r="A226" s="82" t="n">
        <v>6</v>
      </c>
      <c r="B226" s="83"/>
      <c r="C226" s="83" t="s">
        <v>193</v>
      </c>
      <c r="H226" s="17"/>
    </row>
    <row r="227" customFormat="false" ht="13.8" hidden="false" customHeight="false" outlineLevel="0" collapsed="false">
      <c r="A227" s="58" t="s">
        <v>194</v>
      </c>
      <c r="B227" s="59" t="n">
        <v>2436</v>
      </c>
      <c r="C227" s="61" t="s">
        <v>195</v>
      </c>
      <c r="D227" s="84" t="s">
        <v>196</v>
      </c>
      <c r="E227" s="70" t="n">
        <v>180</v>
      </c>
      <c r="F227" s="62" t="n">
        <v>19.06</v>
      </c>
      <c r="G227" s="62" t="n">
        <f aca="false">TRUNC(F227*1.2723,2)</f>
        <v>24.25</v>
      </c>
      <c r="H227" s="62" t="n">
        <f aca="false">TRUNC(E227*G227,2)</f>
        <v>4365</v>
      </c>
    </row>
    <row r="228" customFormat="false" ht="35.05" hidden="false" customHeight="false" outlineLevel="0" collapsed="false">
      <c r="A228" s="58" t="s">
        <v>197</v>
      </c>
      <c r="B228" s="59" t="n">
        <v>4813</v>
      </c>
      <c r="C228" s="60" t="s">
        <v>198</v>
      </c>
      <c r="D228" s="61" t="s">
        <v>199</v>
      </c>
      <c r="E228" s="70" t="n">
        <v>7</v>
      </c>
      <c r="F228" s="62" t="n">
        <v>250</v>
      </c>
      <c r="G228" s="62" t="n">
        <f aca="false">TRUNC(F228*1.2723,2)</f>
        <v>318.07</v>
      </c>
      <c r="H228" s="62" t="n">
        <f aca="false">TRUNC(E228*G228,2)</f>
        <v>2226.49</v>
      </c>
    </row>
    <row r="229" customFormat="false" ht="13.8" hidden="false" customHeight="false" outlineLevel="0" collapsed="false">
      <c r="A229" s="16"/>
      <c r="C229" s="64" t="s">
        <v>38</v>
      </c>
      <c r="H229" s="62" t="n">
        <f aca="false">SUM(H227:H228)</f>
        <v>6591.49</v>
      </c>
    </row>
    <row r="230" customFormat="false" ht="13.8" hidden="false" customHeight="false" outlineLevel="0" collapsed="false">
      <c r="A230" s="16"/>
      <c r="H230" s="17"/>
    </row>
    <row r="231" customFormat="false" ht="13.8" hidden="false" customHeight="false" outlineLevel="0" collapsed="false">
      <c r="A231" s="16"/>
      <c r="C231" s="64" t="s">
        <v>200</v>
      </c>
      <c r="H231" s="85" t="n">
        <f aca="false">SUM(H56,H98,H140,H182,H224,H229)</f>
        <v>1287861.23</v>
      </c>
    </row>
    <row r="232" customFormat="false" ht="13.8" hidden="false" customHeight="false" outlineLevel="0" collapsed="false">
      <c r="A232" s="16"/>
      <c r="H232" s="17"/>
    </row>
    <row r="233" customFormat="false" ht="13.8" hidden="false" customHeight="false" outlineLevel="0" collapsed="false">
      <c r="A233" s="86" t="s">
        <v>201</v>
      </c>
      <c r="B233" s="87"/>
      <c r="C233" s="88"/>
      <c r="D233" s="88"/>
      <c r="E233" s="88"/>
      <c r="F233" s="88"/>
      <c r="H233" s="17"/>
    </row>
    <row r="234" customFormat="false" ht="13.8" hidden="false" customHeight="false" outlineLevel="0" collapsed="false">
      <c r="A234" s="89"/>
      <c r="B234" s="90"/>
      <c r="C234" s="88"/>
      <c r="D234" s="88"/>
      <c r="E234" s="88"/>
      <c r="F234" s="88"/>
      <c r="H234" s="17"/>
    </row>
    <row r="235" customFormat="false" ht="13.8" hidden="false" customHeight="false" outlineLevel="0" collapsed="false">
      <c r="A235" s="89"/>
      <c r="B235" s="91"/>
      <c r="C235" s="88"/>
      <c r="D235" s="88"/>
      <c r="E235" s="88"/>
      <c r="F235" s="88"/>
      <c r="H235" s="17"/>
    </row>
    <row r="236" customFormat="false" ht="13.8" hidden="false" customHeight="false" outlineLevel="0" collapsed="false">
      <c r="A236" s="92"/>
      <c r="B236" s="88"/>
      <c r="C236" s="93" t="s">
        <v>202</v>
      </c>
      <c r="D236" s="88"/>
      <c r="E236" s="88"/>
      <c r="F236" s="88"/>
      <c r="H236" s="17"/>
    </row>
    <row r="237" customFormat="false" ht="13.8" hidden="false" customHeight="false" outlineLevel="0" collapsed="false">
      <c r="A237" s="94"/>
      <c r="B237" s="95"/>
      <c r="C237" s="96" t="s">
        <v>203</v>
      </c>
      <c r="D237" s="95"/>
      <c r="E237" s="95"/>
      <c r="F237" s="95"/>
      <c r="G237" s="95"/>
      <c r="H237" s="97"/>
    </row>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4">
    <mergeCell ref="A1:H1"/>
    <mergeCell ref="A2:H2"/>
    <mergeCell ref="B8:H8"/>
    <mergeCell ref="B9:C9"/>
    <mergeCell ref="A16:E16"/>
    <mergeCell ref="F16:G16"/>
    <mergeCell ref="A58:E58"/>
    <mergeCell ref="F58:G58"/>
    <mergeCell ref="A100:E100"/>
    <mergeCell ref="F100:G100"/>
    <mergeCell ref="A142:E142"/>
    <mergeCell ref="F142:G142"/>
    <mergeCell ref="A184:E184"/>
    <mergeCell ref="F184:G184"/>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E167" activeCellId="0" sqref="E167"/>
    </sheetView>
  </sheetViews>
  <sheetFormatPr defaultColWidth="8.6796875" defaultRowHeight="13.8" zeroHeight="false" outlineLevelRow="0" outlineLevelCol="0"/>
  <cols>
    <col collapsed="false" customWidth="true" hidden="false" outlineLevel="0" max="1" min="1" style="1" width="11.68"/>
    <col collapsed="false" customWidth="true" hidden="false" outlineLevel="0" max="2" min="2" style="1" width="17.52"/>
    <col collapsed="false" customWidth="true" hidden="false" outlineLevel="0" max="3" min="3" style="1" width="65.5"/>
    <col collapsed="false" customWidth="true" hidden="false" outlineLevel="0" max="4" min="4" style="1" width="3.86"/>
    <col collapsed="false" customWidth="true" hidden="false" outlineLevel="0" max="5" min="5" style="1" width="8.15"/>
    <col collapsed="false" customWidth="true" hidden="false" outlineLevel="0" max="6" min="6" style="1" width="25.45"/>
    <col collapsed="false" customWidth="true" hidden="false" outlineLevel="0" max="9" min="9" style="1" width="10.71"/>
    <col collapsed="false" customWidth="true" hidden="false" outlineLevel="0" max="10" min="10" style="1" width="17"/>
    <col collapsed="false" customWidth="true" hidden="false" outlineLevel="0" max="16384" min="16382" style="1" width="11.53"/>
  </cols>
  <sheetData>
    <row r="1" customFormat="false" ht="13.8" hidden="false" customHeight="false" outlineLevel="0" collapsed="false">
      <c r="A1" s="98" t="s">
        <v>0</v>
      </c>
      <c r="B1" s="98"/>
      <c r="C1" s="98"/>
      <c r="D1" s="98"/>
      <c r="E1" s="98"/>
      <c r="F1" s="98"/>
      <c r="I1" s="1" t="s">
        <v>1</v>
      </c>
    </row>
    <row r="2" customFormat="false" ht="13.8" hidden="false" customHeight="false" outlineLevel="0" collapsed="false">
      <c r="A2" s="99" t="s">
        <v>2</v>
      </c>
      <c r="B2" s="99"/>
      <c r="C2" s="99"/>
      <c r="D2" s="99"/>
      <c r="E2" s="99"/>
      <c r="F2" s="99"/>
      <c r="I2" s="1" t="s">
        <v>3</v>
      </c>
      <c r="J2" s="1" t="n">
        <f aca="false">12+195</f>
        <v>207</v>
      </c>
      <c r="K2" s="1" t="n">
        <f aca="false">32+12</f>
        <v>44</v>
      </c>
    </row>
    <row r="3" customFormat="false" ht="13.8" hidden="false" customHeight="false" outlineLevel="0" collapsed="false">
      <c r="A3" s="4"/>
      <c r="B3" s="5"/>
      <c r="C3" s="5"/>
      <c r="D3" s="5"/>
      <c r="E3" s="5"/>
      <c r="F3" s="17"/>
      <c r="I3" s="1" t="s">
        <v>4</v>
      </c>
      <c r="J3" s="1" t="n">
        <f aca="false">220+12</f>
        <v>232</v>
      </c>
      <c r="K3" s="1" t="n">
        <f aca="false">12+30</f>
        <v>42</v>
      </c>
    </row>
    <row r="4" customFormat="false" ht="13.8" hidden="false" customHeight="false" outlineLevel="0" collapsed="false">
      <c r="A4" s="7" t="s">
        <v>5</v>
      </c>
      <c r="B4" s="8"/>
      <c r="C4" s="8"/>
      <c r="D4" s="8"/>
      <c r="E4" s="8"/>
      <c r="F4" s="17"/>
      <c r="I4" s="1" t="s">
        <v>6</v>
      </c>
      <c r="J4" s="1" t="n">
        <f aca="false">237+43+12</f>
        <v>292</v>
      </c>
      <c r="K4" s="1" t="n">
        <f aca="false">30+12+17+17</f>
        <v>76</v>
      </c>
    </row>
    <row r="5" customFormat="false" ht="13.8" hidden="false" customHeight="false" outlineLevel="0" collapsed="false">
      <c r="A5" s="10"/>
      <c r="B5" s="11"/>
      <c r="C5" s="11"/>
      <c r="D5" s="11"/>
      <c r="E5" s="11"/>
      <c r="F5" s="17"/>
      <c r="J5" s="1" t="n">
        <f aca="false">SUM(J2:J4)</f>
        <v>731</v>
      </c>
      <c r="K5" s="1" t="n">
        <f aca="false">SUM(K2:K4)</f>
        <v>162</v>
      </c>
    </row>
    <row r="6" customFormat="false" ht="13.8" hidden="false" customHeight="false" outlineLevel="0" collapsed="false">
      <c r="A6" s="13"/>
      <c r="B6" s="14"/>
      <c r="C6" s="14"/>
      <c r="D6" s="14"/>
      <c r="E6" s="14"/>
      <c r="F6" s="17"/>
    </row>
    <row r="7" customFormat="false" ht="13.8" hidden="false" customHeight="false" outlineLevel="0" collapsed="false">
      <c r="A7" s="16"/>
      <c r="F7" s="17"/>
    </row>
    <row r="8" customFormat="false" ht="14.25" hidden="false" customHeight="true" outlineLevel="0" collapsed="false">
      <c r="A8" s="20" t="s">
        <v>7</v>
      </c>
      <c r="B8" s="100" t="s">
        <v>204</v>
      </c>
      <c r="C8" s="100"/>
      <c r="D8" s="100"/>
      <c r="E8" s="100"/>
      <c r="F8" s="17"/>
    </row>
    <row r="9" customFormat="false" ht="13.8" hidden="false" customHeight="false" outlineLevel="0" collapsed="false">
      <c r="A9" s="20" t="s">
        <v>9</v>
      </c>
      <c r="B9" s="21" t="s">
        <v>10</v>
      </c>
      <c r="C9" s="21"/>
      <c r="F9" s="17"/>
    </row>
    <row r="10" customFormat="false" ht="13.8" hidden="false" customHeight="false" outlineLevel="0" collapsed="false">
      <c r="A10" s="20" t="s">
        <v>11</v>
      </c>
      <c r="B10" s="22" t="s">
        <v>12</v>
      </c>
      <c r="F10" s="17"/>
    </row>
    <row r="11" customFormat="false" ht="20.85" hidden="false" customHeight="false" outlineLevel="0" collapsed="false">
      <c r="A11" s="20" t="s">
        <v>13</v>
      </c>
      <c r="B11" s="23" t="s">
        <v>14</v>
      </c>
      <c r="C11" s="24" t="n">
        <v>0.2723</v>
      </c>
      <c r="F11" s="17"/>
    </row>
    <row r="12" customFormat="false" ht="13.8" hidden="false" customHeight="false" outlineLevel="0" collapsed="false">
      <c r="A12" s="20" t="s">
        <v>15</v>
      </c>
      <c r="B12" s="22" t="s">
        <v>16</v>
      </c>
      <c r="F12" s="17"/>
    </row>
    <row r="13" customFormat="false" ht="13.8" hidden="false" customHeight="false" outlineLevel="0" collapsed="false">
      <c r="A13" s="20" t="s">
        <v>17</v>
      </c>
      <c r="B13" s="22" t="s">
        <v>18</v>
      </c>
      <c r="F13" s="17"/>
    </row>
    <row r="14" customFormat="false" ht="13.8" hidden="false" customHeight="false" outlineLevel="0" collapsed="false">
      <c r="A14" s="25"/>
      <c r="B14" s="26"/>
      <c r="C14" s="27"/>
      <c r="D14" s="26"/>
      <c r="E14" s="28"/>
      <c r="F14" s="17"/>
    </row>
    <row r="15" customFormat="false" ht="13.8" hidden="false" customHeight="false" outlineLevel="0" collapsed="false">
      <c r="A15" s="31"/>
      <c r="B15" s="32"/>
      <c r="C15" s="32" t="s">
        <v>205</v>
      </c>
      <c r="D15" s="32"/>
      <c r="E15" s="33"/>
      <c r="F15" s="17"/>
    </row>
    <row r="16" customFormat="false" ht="13.8" hidden="false" customHeight="false" outlineLevel="0" collapsed="false">
      <c r="A16" s="31"/>
      <c r="B16" s="32"/>
      <c r="C16" s="32"/>
      <c r="D16" s="32"/>
      <c r="E16" s="33"/>
      <c r="F16" s="17"/>
    </row>
    <row r="17" customFormat="false" ht="13.8" hidden="false" customHeight="false" outlineLevel="0" collapsed="false">
      <c r="A17" s="37" t="s">
        <v>22</v>
      </c>
      <c r="B17" s="38" t="s">
        <v>23</v>
      </c>
      <c r="C17" s="39" t="s">
        <v>24</v>
      </c>
      <c r="D17" s="37" t="s">
        <v>25</v>
      </c>
      <c r="E17" s="40" t="s">
        <v>26</v>
      </c>
      <c r="F17" s="101" t="s">
        <v>206</v>
      </c>
    </row>
    <row r="18" customFormat="false" ht="13.8" hidden="false" customHeight="false" outlineLevel="0" collapsed="false">
      <c r="A18" s="43" t="n">
        <v>1</v>
      </c>
      <c r="B18" s="44"/>
      <c r="C18" s="44" t="s">
        <v>30</v>
      </c>
      <c r="D18" s="45"/>
      <c r="E18" s="46"/>
      <c r="F18" s="102"/>
      <c r="H18" s="50" t="s">
        <v>31</v>
      </c>
      <c r="I18" s="51" t="s">
        <v>32</v>
      </c>
      <c r="J18" s="51" t="s">
        <v>33</v>
      </c>
    </row>
    <row r="19" customFormat="false" ht="13.8" hidden="false" customHeight="false" outlineLevel="0" collapsed="false">
      <c r="A19" s="52" t="s">
        <v>34</v>
      </c>
      <c r="B19" s="53"/>
      <c r="C19" s="54" t="s">
        <v>35</v>
      </c>
      <c r="D19" s="53"/>
      <c r="E19" s="55"/>
      <c r="F19" s="17"/>
      <c r="H19" s="1" t="n">
        <v>731</v>
      </c>
      <c r="I19" s="1" t="n">
        <v>37</v>
      </c>
      <c r="J19" s="1" t="n">
        <v>42</v>
      </c>
    </row>
    <row r="20" customFormat="false" ht="28.5" hidden="false" customHeight="true" outlineLevel="0" collapsed="false">
      <c r="A20" s="58" t="s">
        <v>36</v>
      </c>
      <c r="B20" s="59" t="n">
        <v>93358</v>
      </c>
      <c r="C20" s="60" t="str">
        <f aca="false">VLOOKUP(B20,CSD!B11:F10388,2,0)</f>
        <v>ESCAVAÇÃO MANUAL DE VALA. AF_09/2024</v>
      </c>
      <c r="D20" s="61" t="str">
        <f aca="false">VLOOKUP(B20,CSD!B11:F10388,3,0)</f>
        <v>M3</v>
      </c>
      <c r="E20" s="61" t="n">
        <v>118.23</v>
      </c>
      <c r="F20" s="103" t="s">
        <v>207</v>
      </c>
      <c r="H20" s="1" t="n">
        <f aca="false">H19*0.3*0.5</f>
        <v>109.65</v>
      </c>
      <c r="I20" s="1" t="n">
        <f aca="false">I19*0.3*0.3*1</f>
        <v>3.33</v>
      </c>
      <c r="J20" s="1" t="n">
        <f aca="false">J19*0.5*0.5*0.5</f>
        <v>5.25</v>
      </c>
      <c r="K20" s="1" t="n">
        <f aca="false">SUM(H20:J20)</f>
        <v>118.23</v>
      </c>
    </row>
    <row r="21" customFormat="false" ht="23.85" hidden="false" customHeight="false" outlineLevel="0" collapsed="false">
      <c r="A21" s="58" t="s">
        <v>37</v>
      </c>
      <c r="B21" s="59" t="n">
        <v>93382</v>
      </c>
      <c r="C21" s="60" t="str">
        <f aca="false">VLOOKUP(B21,CSD!B12:F10389,2,0)</f>
        <v>REATERRO MANUAL DE VALAS, COM COMPACTADOR DE SOLOS DE PERCUSSÃO. AF_08/2023</v>
      </c>
      <c r="D21" s="61" t="str">
        <f aca="false">VLOOKUP(B21,CSD!B12:F10389,3,0)</f>
        <v>M3</v>
      </c>
      <c r="E21" s="61" t="n">
        <v>118.23</v>
      </c>
      <c r="F21" s="103" t="s">
        <v>208</v>
      </c>
    </row>
    <row r="22" customFormat="false" ht="13.8" hidden="false" customHeight="false" outlineLevel="0" collapsed="false">
      <c r="A22" s="65"/>
      <c r="B22" s="66"/>
      <c r="F22" s="104"/>
    </row>
    <row r="23" customFormat="false" ht="13.8" hidden="false" customHeight="false" outlineLevel="0" collapsed="false">
      <c r="A23" s="67" t="s">
        <v>39</v>
      </c>
      <c r="B23" s="68"/>
      <c r="C23" s="69" t="s">
        <v>40</v>
      </c>
      <c r="F23" s="17"/>
    </row>
    <row r="24" customFormat="false" ht="23.85" hidden="false" customHeight="false" outlineLevel="0" collapsed="false">
      <c r="A24" s="58" t="s">
        <v>41</v>
      </c>
      <c r="B24" s="59" t="n">
        <v>94975</v>
      </c>
      <c r="C24" s="60" t="str">
        <f aca="false">VLOOKUP(B24,CSD!B16:F10393,2,0)</f>
        <v>CONCRETO FCK = 15MPA, TRAÇO 1:3,4:3,5 (EM MASSA SECA DE CIMENTO/ AREIA MÉDIA/ BRITA 1) - PREPARO MANUAL. AF_05/2021</v>
      </c>
      <c r="D24" s="61" t="str">
        <f aca="false">VLOOKUP(B24,CSD!B16:F10393,3,0)</f>
        <v>M3</v>
      </c>
      <c r="E24" s="61" t="n">
        <v>1.46</v>
      </c>
      <c r="F24" s="103" t="s">
        <v>209</v>
      </c>
      <c r="H24" s="1" t="n">
        <f aca="false">K5*0.3*0.03</f>
        <v>1.458</v>
      </c>
    </row>
    <row r="25" customFormat="false" ht="13.8" hidden="false" customHeight="false" outlineLevel="0" collapsed="false">
      <c r="A25" s="65"/>
      <c r="B25" s="66"/>
      <c r="F25" s="104"/>
    </row>
    <row r="26" customFormat="false" ht="13.8" hidden="false" customHeight="false" outlineLevel="0" collapsed="false">
      <c r="A26" s="67" t="s">
        <v>42</v>
      </c>
      <c r="B26" s="68"/>
      <c r="C26" s="69" t="s">
        <v>43</v>
      </c>
      <c r="F26" s="17"/>
    </row>
    <row r="27" customFormat="false" ht="35.05" hidden="false" customHeight="false" outlineLevel="0" collapsed="false">
      <c r="A27" s="58" t="s">
        <v>44</v>
      </c>
      <c r="B27" s="59" t="n">
        <v>91857</v>
      </c>
      <c r="C27" s="60" t="str">
        <f aca="false">VLOOKUP(B27,CSD!B20:F10397,2,0)</f>
        <v>ELETRODUTO FLEXÍVEL CORRUGADO REFORÇADO, PVC, DN 32 MM (1"), PARA CIRCUITOS TERMINAIS, INSTALADO EM PAREDE - FORNECIMENTO E INSTALAÇÃO. AF_03/2023</v>
      </c>
      <c r="D27" s="61" t="str">
        <f aca="false">VLOOKUP(B27,CSD!B20:F10397,3,0)</f>
        <v>M</v>
      </c>
      <c r="E27" s="70" t="n">
        <v>37</v>
      </c>
      <c r="F27" s="103" t="s">
        <v>210</v>
      </c>
    </row>
    <row r="28" customFormat="false" ht="35.05" hidden="false" customHeight="false" outlineLevel="0" collapsed="false">
      <c r="A28" s="58" t="s">
        <v>45</v>
      </c>
      <c r="B28" s="59" t="n">
        <v>97667</v>
      </c>
      <c r="C28" s="60" t="str">
        <f aca="false">VLOOKUP(B28,CSD!B21:F10398,2,0)</f>
        <v>ELETRODUTO FLEXÍVEL CORRUGADO, PEAD, DN 50 (1 1/2"), PARA REDE ENTERRADA DE DISTRIBUIÇÃO DE ENERGIA ELÉTRICA - FORNECIMENTO E INSTALAÇÃO. AF_12/2021</v>
      </c>
      <c r="D28" s="61" t="str">
        <f aca="false">VLOOKUP(B28,CSD!B21:F10398,3,0)</f>
        <v>M</v>
      </c>
      <c r="E28" s="70" t="n">
        <f aca="false">J5-K5</f>
        <v>569</v>
      </c>
      <c r="F28" s="103" t="s">
        <v>211</v>
      </c>
    </row>
    <row r="29" customFormat="false" ht="23.85" hidden="false" customHeight="false" outlineLevel="0" collapsed="false">
      <c r="A29" s="58" t="s">
        <v>46</v>
      </c>
      <c r="B29" s="59" t="n">
        <v>43430</v>
      </c>
      <c r="C29" s="60" t="str">
        <f aca="false">VLOOKUP(B29,ISD!B11:F4865,2,0)</f>
        <v>CAIXA DE CONCRETO ARMADO PRE-MOLDADO, SEM FUNDO, QUADRADA, DIMENSOES DE 0,40 X 0,40 X 0,40 M</v>
      </c>
      <c r="D29" s="61" t="str">
        <f aca="false">VLOOKUP(B29,ISD!B11:F4865,3,0)</f>
        <v>UN</v>
      </c>
      <c r="E29" s="70" t="n">
        <v>42</v>
      </c>
      <c r="F29" s="103" t="s">
        <v>212</v>
      </c>
    </row>
    <row r="30" customFormat="false" ht="35.05" hidden="false" customHeight="false" outlineLevel="0" collapsed="false">
      <c r="A30" s="58" t="s">
        <v>47</v>
      </c>
      <c r="B30" s="59" t="s">
        <v>48</v>
      </c>
      <c r="C30" s="71" t="s">
        <v>49</v>
      </c>
      <c r="D30" s="61" t="s">
        <v>50</v>
      </c>
      <c r="E30" s="70" t="n">
        <f aca="false">162/3</f>
        <v>54</v>
      </c>
      <c r="F30" s="103" t="s">
        <v>213</v>
      </c>
    </row>
    <row r="31" customFormat="false" ht="35.05" hidden="false" customHeight="false" outlineLevel="0" collapsed="false">
      <c r="A31" s="58" t="s">
        <v>51</v>
      </c>
      <c r="B31" s="59" t="n">
        <v>91867</v>
      </c>
      <c r="C31" s="60" t="str">
        <f aca="false">VLOOKUP(B31,CSD!B24:F10401,2,0)</f>
        <v>ELETRODUTO RÍGIDO ROSCÁVEL, PVC, DN 25 MM (3/4"), PARA CIRCUITOS TERMINAIS, INSTALADO EM LAJE - FORNECIMENTO E INSTALAÇÃO. AF_03/2023</v>
      </c>
      <c r="D31" s="61" t="str">
        <f aca="false">VLOOKUP(B31,CSD!B24:F10401,3,0)</f>
        <v>M</v>
      </c>
      <c r="E31" s="70" t="n">
        <f aca="false">4*3</f>
        <v>12</v>
      </c>
      <c r="F31" s="103" t="s">
        <v>214</v>
      </c>
    </row>
    <row r="32" customFormat="false" ht="35.05" hidden="false" customHeight="false" outlineLevel="0" collapsed="false">
      <c r="A32" s="58" t="s">
        <v>52</v>
      </c>
      <c r="B32" s="59" t="n">
        <v>91914</v>
      </c>
      <c r="C32" s="60" t="str">
        <f aca="false">VLOOKUP(B32,CSD!B25:F10402,2,0)</f>
        <v>CURVA 90 GRAUS PARA ELETRODUTO, PVC, ROSCÁVEL, DN 25 MM (3/4"), PARA CIRCUITOS TERMINAIS, INSTALADA EM PAREDE - FORNECIMENTO E INSTALAÇÃO. AF_03/2023</v>
      </c>
      <c r="D32" s="61" t="str">
        <f aca="false">VLOOKUP(B32,CSD!B25:F10402,3,0)</f>
        <v>UN</v>
      </c>
      <c r="E32" s="70" t="n">
        <v>3</v>
      </c>
      <c r="F32" s="103" t="s">
        <v>214</v>
      </c>
    </row>
    <row r="33" customFormat="false" ht="35.05" hidden="false" customHeight="false" outlineLevel="0" collapsed="false">
      <c r="A33" s="58" t="s">
        <v>53</v>
      </c>
      <c r="B33" s="59" t="n">
        <v>91884</v>
      </c>
      <c r="C33" s="60" t="str">
        <f aca="false">VLOOKUP(B33,CSD!B26:F10403,2,0)</f>
        <v>LUVA PARA ELETRODUTO, PVC, ROSCÁVEL, DN 25 MM (3/4"), PARA CIRCUITOS TERMINAIS, INSTALADA EM PAREDE - FORNECIMENTO E INSTALAÇÃO. AF_03/2023</v>
      </c>
      <c r="D33" s="61" t="str">
        <f aca="false">VLOOKUP(B33,CSD!B26:F10403,3,0)</f>
        <v>UN</v>
      </c>
      <c r="E33" s="70" t="n">
        <v>3</v>
      </c>
      <c r="F33" s="103" t="s">
        <v>214</v>
      </c>
    </row>
    <row r="34" customFormat="false" ht="23.85" hidden="false" customHeight="false" outlineLevel="0" collapsed="false">
      <c r="A34" s="58" t="s">
        <v>54</v>
      </c>
      <c r="B34" s="59" t="n">
        <v>93671</v>
      </c>
      <c r="C34" s="60" t="str">
        <f aca="false">VLOOKUP(B34,CSD!B27:F10404,2,0)</f>
        <v>DISJUNTOR TRIPOLAR TIPO DIN, CORRENTE NOMINAL DE 32A - FORNECIMENTO E INSTALAÇÃO. AF_07/2025</v>
      </c>
      <c r="D34" s="61" t="str">
        <f aca="false">VLOOKUP(B34,CSD!B27:F10404,3,0)</f>
        <v>UN</v>
      </c>
      <c r="E34" s="70" t="n">
        <v>3</v>
      </c>
      <c r="F34" s="103" t="s">
        <v>215</v>
      </c>
    </row>
    <row r="35" customFormat="false" ht="23.85" hidden="false" customHeight="false" outlineLevel="0" collapsed="false">
      <c r="A35" s="58" t="s">
        <v>55</v>
      </c>
      <c r="B35" s="59" t="n">
        <v>93653</v>
      </c>
      <c r="C35" s="60" t="str">
        <f aca="false">VLOOKUP(B35,CSD!B28:F10405,2,0)</f>
        <v>DISJUNTOR MONOPOLAR TIPO DIN, CORRENTE NOMINAL DE 10A - FORNECIMENTO E INSTALAÇÃO. AF_07/2025</v>
      </c>
      <c r="D35" s="61" t="str">
        <f aca="false">VLOOKUP(B35,CSD!B28:F10405,3,0)</f>
        <v>UN</v>
      </c>
      <c r="E35" s="70" t="n">
        <v>1</v>
      </c>
      <c r="F35" s="103" t="s">
        <v>216</v>
      </c>
    </row>
    <row r="36" customFormat="false" ht="57.45" hidden="false" customHeight="false" outlineLevel="0" collapsed="false">
      <c r="A36" s="58" t="s">
        <v>56</v>
      </c>
      <c r="B36" s="59" t="s">
        <v>57</v>
      </c>
      <c r="C36" s="72" t="s">
        <v>58</v>
      </c>
      <c r="D36" s="61" t="s">
        <v>50</v>
      </c>
      <c r="E36" s="70" t="n">
        <v>3</v>
      </c>
      <c r="F36" s="103" t="s">
        <v>217</v>
      </c>
    </row>
    <row r="37" customFormat="false" ht="23.85" hidden="false" customHeight="false" outlineLevel="0" collapsed="false">
      <c r="A37" s="58" t="s">
        <v>59</v>
      </c>
      <c r="B37" s="59" t="n">
        <v>96985</v>
      </c>
      <c r="C37" s="72" t="str">
        <f aca="false">VLOOKUP(B37,CSD!B30:F10407,2,0)</f>
        <v>HASTE DE ATERRAMENTO, DIÂMETRO 5/8", COM 3 METROS - FORNECIMENTO E INSTALAÇÃO. AF_08/2023</v>
      </c>
      <c r="D37" s="61" t="str">
        <f aca="false">VLOOKUP(B37,CSD!B30:F10407,3,0)</f>
        <v>UN</v>
      </c>
      <c r="E37" s="70" t="n">
        <v>37</v>
      </c>
      <c r="F37" s="103" t="s">
        <v>218</v>
      </c>
    </row>
    <row r="38" customFormat="false" ht="23.85" hidden="false" customHeight="false" outlineLevel="0" collapsed="false">
      <c r="A38" s="58" t="s">
        <v>60</v>
      </c>
      <c r="B38" s="59" t="n">
        <v>101902</v>
      </c>
      <c r="C38" s="72" t="str">
        <f aca="false">VLOOKUP(B38,CSD!B31:F10408,2,0)</f>
        <v>CONTATOR TRIPOLAR I NOMINAL 22A - FORNECIMENTO E INSTALAÇÃO. AF_07/2025</v>
      </c>
      <c r="D38" s="61" t="str">
        <f aca="false">VLOOKUP(B38,CSD!B31:F10408,3,0)</f>
        <v>UN</v>
      </c>
      <c r="E38" s="70" t="n">
        <v>3</v>
      </c>
      <c r="F38" s="103" t="s">
        <v>219</v>
      </c>
    </row>
    <row r="39" customFormat="false" ht="23.85" hidden="false" customHeight="false" outlineLevel="0" collapsed="false">
      <c r="A39" s="58" t="s">
        <v>61</v>
      </c>
      <c r="B39" s="59" t="n">
        <v>101632</v>
      </c>
      <c r="C39" s="72" t="str">
        <f aca="false">VLOOKUP(B39,CSD!B32:F10409,2,0)</f>
        <v>RELÉ FOTOELÉTRICO PARA COMANDO DE ILUMINAÇÃO EXTERNA 1000 W - FORNECIMENTO E INSTALAÇÃO. AF_02/2025</v>
      </c>
      <c r="D39" s="61" t="str">
        <f aca="false">VLOOKUP(B39,CSD!B32:F10409,3,0)</f>
        <v>UN</v>
      </c>
      <c r="E39" s="70" t="n">
        <v>3</v>
      </c>
      <c r="F39" s="103" t="s">
        <v>219</v>
      </c>
    </row>
    <row r="40" customFormat="false" ht="23.85" hidden="false" customHeight="false" outlineLevel="0" collapsed="false">
      <c r="A40" s="58" t="s">
        <v>62</v>
      </c>
      <c r="B40" s="59" t="n">
        <v>91926</v>
      </c>
      <c r="C40" s="72" t="str">
        <f aca="false">VLOOKUP(B40,CSD!B33:F10410,2,0)</f>
        <v>CABO DE COBRE FLEXÍVEL ISOLADO, 2,5 MM², ANTI-CHAMA 450/750 V, PARA CIRCUITOS TERMINAIS - FORNECIMENTO E INSTALAÇÃO. AF_03/2023</v>
      </c>
      <c r="D40" s="61" t="str">
        <f aca="false">VLOOKUP(B40,CSD!B33:F10410,3,0)</f>
        <v>M</v>
      </c>
      <c r="E40" s="70" t="n">
        <f aca="false">10*3*E27</f>
        <v>1110</v>
      </c>
      <c r="F40" s="103" t="s">
        <v>220</v>
      </c>
    </row>
    <row r="41" customFormat="false" ht="30.55" hidden="false" customHeight="false" outlineLevel="0" collapsed="false">
      <c r="A41" s="58" t="s">
        <v>63</v>
      </c>
      <c r="B41" s="59" t="n">
        <v>91928</v>
      </c>
      <c r="C41" s="72" t="str">
        <f aca="false">VLOOKUP(B41,CSD!B34:F10411,2,0)</f>
        <v>CABO DE COBRE FLEXÍVEL ISOLADO, 4 MM², ANTI-CHAMA 450/750 V, PARA CIRCUITOS TERMINAIS - FORNECIMENTO E INSTALAÇÃO. AF_03/2023</v>
      </c>
      <c r="D41" s="61" t="str">
        <f aca="false">VLOOKUP(B41,CSD!B34:F10411,3,0)</f>
        <v>M</v>
      </c>
      <c r="E41" s="70" t="n">
        <f aca="false">J5*3</f>
        <v>2193</v>
      </c>
      <c r="F41" s="103" t="s">
        <v>221</v>
      </c>
    </row>
    <row r="42" customFormat="false" ht="13.8" hidden="false" customHeight="false" outlineLevel="0" collapsed="false">
      <c r="A42" s="63"/>
      <c r="B42" s="26"/>
      <c r="E42" s="73"/>
      <c r="F42" s="17"/>
    </row>
    <row r="43" customFormat="false" ht="13.8" hidden="false" customHeight="false" outlineLevel="0" collapsed="false">
      <c r="A43" s="67" t="s">
        <v>64</v>
      </c>
      <c r="B43" s="68"/>
      <c r="C43" s="69" t="s">
        <v>65</v>
      </c>
      <c r="E43" s="74"/>
      <c r="F43" s="17"/>
    </row>
    <row r="44" customFormat="false" ht="46.25" hidden="false" customHeight="false" outlineLevel="0" collapsed="false">
      <c r="A44" s="58" t="s">
        <v>66</v>
      </c>
      <c r="B44" s="59" t="s">
        <v>67</v>
      </c>
      <c r="C44" s="75" t="str">
        <f aca="false">Composição!A2</f>
        <v>POSTE DE AÇO GALVANIZADO A QUENTE TIPO TELECONICO RETO COMPOSTO DE DOIS BRAÇOS ORNAMENTAIS TIPO ASA DE BORBOLETA Ø60,3MM COM PROJEÇÃO DE 2,50M, ENGASTAMENTO DIRETO AO SOLO, SEM JANELA DE INSPECAO H=10M - TOPO=Ø76,2MM E BASE=Ø127mm</v>
      </c>
      <c r="D44" s="61" t="s">
        <v>68</v>
      </c>
      <c r="E44" s="70" t="n">
        <v>37</v>
      </c>
      <c r="F44" s="103" t="s">
        <v>222</v>
      </c>
    </row>
    <row r="45" customFormat="false" ht="23.85" hidden="false" customHeight="false" outlineLevel="0" collapsed="false">
      <c r="A45" s="58" t="s">
        <v>69</v>
      </c>
      <c r="B45" s="59" t="n">
        <v>101658</v>
      </c>
      <c r="C45" s="72" t="str">
        <f aca="false">VLOOKUP(B45,CSD!B39:F10416,2,0)</f>
        <v>LUMINÁRIA DE LED PARA ILUMINAÇÃO PÚBLICA, DE 138 W ATÉ 180 W - FORNECIMENTO E INSTALAÇÃO. AF_02/2025_PS</v>
      </c>
      <c r="D45" s="61" t="str">
        <f aca="false">VLOOKUP(B45,CSD!B39:F10416,3,0)</f>
        <v>UN</v>
      </c>
      <c r="E45" s="70" t="n">
        <f aca="false">E44*2</f>
        <v>74</v>
      </c>
      <c r="F45" s="103" t="s">
        <v>223</v>
      </c>
    </row>
    <row r="46" customFormat="false" ht="13.8" hidden="false" customHeight="false" outlineLevel="0" collapsed="false">
      <c r="A46" s="63"/>
      <c r="B46" s="26"/>
      <c r="E46" s="73"/>
      <c r="F46" s="17"/>
    </row>
    <row r="47" customFormat="false" ht="13.8" hidden="false" customHeight="false" outlineLevel="0" collapsed="false">
      <c r="A47" s="67" t="s">
        <v>70</v>
      </c>
      <c r="B47" s="68"/>
      <c r="C47" s="69" t="s">
        <v>71</v>
      </c>
      <c r="E47" s="74"/>
      <c r="F47" s="104"/>
    </row>
    <row r="48" customFormat="false" ht="23.85" hidden="false" customHeight="false" outlineLevel="0" collapsed="false">
      <c r="A48" s="58" t="s">
        <v>72</v>
      </c>
      <c r="B48" s="59" t="n">
        <v>11856</v>
      </c>
      <c r="C48" s="72" t="str">
        <f aca="false">VLOOKUP(B48,ISD!B32:F4886,2,0)</f>
        <v>CONECTOR METALICO TIPO PARAFUSO FENDIDO (SPLIT BOLT), PARA CABOS ATE 10 MM2</v>
      </c>
      <c r="D48" s="61" t="str">
        <f aca="false">VLOOKUP(B48,ISD!B32:F4886,3,0)</f>
        <v>UN</v>
      </c>
      <c r="E48" s="70" t="n">
        <v>37</v>
      </c>
      <c r="F48" s="103" t="s">
        <v>224</v>
      </c>
    </row>
    <row r="49" customFormat="false" ht="23.85" hidden="false" customHeight="false" outlineLevel="0" collapsed="false">
      <c r="A49" s="58" t="s">
        <v>73</v>
      </c>
      <c r="B49" s="59" t="n">
        <v>20111</v>
      </c>
      <c r="C49" s="72" t="str">
        <f aca="false">VLOOKUP(B49,ISD!B33:F4887,2,0)</f>
        <v>FITA ISOLANTE ADESIVA ANTICHAMA, USO ATE 750 V, EM ROLO DE 19 MM X 20 M</v>
      </c>
      <c r="D49" s="61" t="str">
        <f aca="false">VLOOKUP(B49,ISD!B33:F4887,3,0)</f>
        <v>UN</v>
      </c>
      <c r="E49" s="70" t="n">
        <v>8</v>
      </c>
      <c r="F49" s="103" t="s">
        <v>225</v>
      </c>
    </row>
    <row r="50" customFormat="false" ht="13.8" hidden="false" customHeight="false" outlineLevel="0" collapsed="false">
      <c r="A50" s="16"/>
      <c r="F50" s="17"/>
    </row>
    <row r="51" customFormat="false" ht="13.8" hidden="false" customHeight="false" outlineLevel="0" collapsed="false">
      <c r="A51" s="37" t="s">
        <v>22</v>
      </c>
      <c r="B51" s="38" t="s">
        <v>23</v>
      </c>
      <c r="C51" s="39" t="s">
        <v>24</v>
      </c>
      <c r="D51" s="37" t="s">
        <v>25</v>
      </c>
      <c r="E51" s="40" t="s">
        <v>26</v>
      </c>
      <c r="F51" s="101" t="s">
        <v>206</v>
      </c>
    </row>
    <row r="52" customFormat="false" ht="13.8" hidden="false" customHeight="false" outlineLevel="0" collapsed="false">
      <c r="A52" s="43" t="n">
        <v>2</v>
      </c>
      <c r="B52" s="44"/>
      <c r="C52" s="44" t="s">
        <v>75</v>
      </c>
      <c r="D52" s="45"/>
      <c r="E52" s="46"/>
      <c r="F52" s="102"/>
      <c r="H52" s="50" t="s">
        <v>31</v>
      </c>
      <c r="I52" s="51" t="s">
        <v>32</v>
      </c>
      <c r="J52" s="51" t="s">
        <v>33</v>
      </c>
    </row>
    <row r="53" customFormat="false" ht="13.8" hidden="false" customHeight="false" outlineLevel="0" collapsed="false">
      <c r="A53" s="52" t="s">
        <v>76</v>
      </c>
      <c r="B53" s="53"/>
      <c r="C53" s="54" t="s">
        <v>35</v>
      </c>
      <c r="D53" s="53"/>
      <c r="E53" s="55"/>
      <c r="F53" s="17"/>
      <c r="H53" s="1" t="n">
        <v>580</v>
      </c>
      <c r="I53" s="1" t="n">
        <v>34</v>
      </c>
      <c r="J53" s="1" t="n">
        <v>37</v>
      </c>
    </row>
    <row r="54" customFormat="false" ht="28.5" hidden="false" customHeight="true" outlineLevel="0" collapsed="false">
      <c r="A54" s="58" t="s">
        <v>77</v>
      </c>
      <c r="B54" s="59" t="n">
        <v>93358</v>
      </c>
      <c r="C54" s="72" t="str">
        <f aca="false">VLOOKUP(B54,CSD!B58:F10435,2,0)</f>
        <v>ESCAVAÇÃO MANUAL DE VALA. AF_09/2024</v>
      </c>
      <c r="D54" s="61" t="str">
        <f aca="false">VLOOKUP(B54,CSD!B58:F10435,3,0)</f>
        <v>M3</v>
      </c>
      <c r="E54" s="61" t="n">
        <v>94.69</v>
      </c>
      <c r="F54" s="103" t="s">
        <v>207</v>
      </c>
      <c r="H54" s="1" t="n">
        <f aca="false">H53*0.3*0.5</f>
        <v>87</v>
      </c>
      <c r="I54" s="1" t="n">
        <f aca="false">I53*0.3*0.3*1</f>
        <v>3.06</v>
      </c>
      <c r="J54" s="1" t="n">
        <f aca="false">J53*0.5*0.5*0.5</f>
        <v>4.625</v>
      </c>
      <c r="K54" s="1" t="n">
        <f aca="false">SUM(H54:J54)</f>
        <v>94.685</v>
      </c>
    </row>
    <row r="55" customFormat="false" ht="23.85" hidden="false" customHeight="false" outlineLevel="0" collapsed="false">
      <c r="A55" s="58" t="s">
        <v>78</v>
      </c>
      <c r="B55" s="59" t="n">
        <v>93382</v>
      </c>
      <c r="C55" s="72" t="str">
        <f aca="false">VLOOKUP(B55,CSD!B59:F10436,2,0)</f>
        <v>REATERRO MANUAL DE VALAS, COM COMPACTADOR DE SOLOS DE PERCUSSÃO. AF_08/2023</v>
      </c>
      <c r="D55" s="61" t="str">
        <f aca="false">VLOOKUP(B55,CSD!B59:F10436,3,0)</f>
        <v>M3</v>
      </c>
      <c r="E55" s="61" t="n">
        <v>94.69</v>
      </c>
      <c r="F55" s="103" t="s">
        <v>208</v>
      </c>
    </row>
    <row r="56" customFormat="false" ht="13.8" hidden="false" customHeight="false" outlineLevel="0" collapsed="false">
      <c r="A56" s="65"/>
      <c r="B56" s="66"/>
      <c r="F56" s="104"/>
    </row>
    <row r="57" customFormat="false" ht="13.8" hidden="false" customHeight="false" outlineLevel="0" collapsed="false">
      <c r="A57" s="52" t="s">
        <v>79</v>
      </c>
      <c r="B57" s="68"/>
      <c r="C57" s="69" t="s">
        <v>40</v>
      </c>
      <c r="F57" s="17"/>
    </row>
    <row r="58" customFormat="false" ht="23.85" hidden="false" customHeight="false" outlineLevel="0" collapsed="false">
      <c r="A58" s="58" t="s">
        <v>80</v>
      </c>
      <c r="B58" s="59" t="n">
        <v>94975</v>
      </c>
      <c r="C58" s="72" t="str">
        <f aca="false">VLOOKUP(B58,CSD!B63:F10440,2,0)</f>
        <v>CONCRETO FCK = 15MPA, TRAÇO 1:3,4:3,5 (EM MASSA SECA DE CIMENTO/ AREIA MÉDIA/ BRITA 1) - PREPARO MANUAL. AF_05/2021</v>
      </c>
      <c r="D58" s="61" t="str">
        <f aca="false">VLOOKUP(B58,CSD!B63:F10440,3,0)</f>
        <v>M3</v>
      </c>
      <c r="E58" s="61" t="n">
        <v>1.57</v>
      </c>
      <c r="F58" s="103" t="s">
        <v>209</v>
      </c>
      <c r="H58" s="1" t="n">
        <f aca="false">J64*0.3*0.03</f>
        <v>1.566</v>
      </c>
    </row>
    <row r="59" customFormat="false" ht="13.8" hidden="false" customHeight="false" outlineLevel="0" collapsed="false">
      <c r="A59" s="65"/>
      <c r="B59" s="66"/>
      <c r="F59" s="104"/>
    </row>
    <row r="60" customFormat="false" ht="13.8" hidden="false" customHeight="false" outlineLevel="0" collapsed="false">
      <c r="A60" s="52" t="s">
        <v>81</v>
      </c>
      <c r="B60" s="68"/>
      <c r="C60" s="69" t="s">
        <v>43</v>
      </c>
      <c r="F60" s="17"/>
      <c r="H60" s="1" t="s">
        <v>82</v>
      </c>
    </row>
    <row r="61" customFormat="false" ht="35.05" hidden="false" customHeight="false" outlineLevel="0" collapsed="false">
      <c r="A61" s="58" t="s">
        <v>83</v>
      </c>
      <c r="B61" s="59" t="n">
        <v>91857</v>
      </c>
      <c r="C61" s="72" t="str">
        <f aca="false">VLOOKUP(B61,CSD!B67:F10444,2,0)</f>
        <v>ELETRODUTO FLEXÍVEL CORRUGADO REFORÇADO, PVC, DN 32 MM (1"), PARA CIRCUITOS TERMINAIS, INSTALADO EM PAREDE - FORNECIMENTO E INSTALAÇÃO. AF_03/2023</v>
      </c>
      <c r="D61" s="61" t="str">
        <f aca="false">VLOOKUP(B61,CSD!B67:F10444,3,0)</f>
        <v>M</v>
      </c>
      <c r="E61" s="70" t="n">
        <v>34</v>
      </c>
      <c r="F61" s="103" t="s">
        <v>210</v>
      </c>
      <c r="H61" s="1" t="s">
        <v>3</v>
      </c>
      <c r="I61" s="1" t="n">
        <f aca="false">12+203</f>
        <v>215</v>
      </c>
      <c r="J61" s="1" t="n">
        <f aca="false">23+27+12</f>
        <v>62</v>
      </c>
    </row>
    <row r="62" customFormat="false" ht="35.05" hidden="false" customHeight="false" outlineLevel="0" collapsed="false">
      <c r="A62" s="58" t="s">
        <v>84</v>
      </c>
      <c r="B62" s="59" t="n">
        <v>97667</v>
      </c>
      <c r="C62" s="72" t="str">
        <f aca="false">VLOOKUP(B62,CSD!B68:F10445,2,0)</f>
        <v>ELETRODUTO FLEXÍVEL CORRUGADO, PEAD, DN 50 (1 1/2"), PARA REDE ENTERRADA DE DISTRIBUIÇÃO DE ENERGIA ELÉTRICA - FORNECIMENTO E INSTALAÇÃO. AF_12/2021</v>
      </c>
      <c r="D62" s="61" t="str">
        <f aca="false">VLOOKUP(B62,CSD!B68:F10445,3,0)</f>
        <v>M</v>
      </c>
      <c r="E62" s="70" t="n">
        <f aca="false">I64-J64</f>
        <v>406</v>
      </c>
      <c r="F62" s="103" t="s">
        <v>211</v>
      </c>
      <c r="H62" s="1" t="s">
        <v>4</v>
      </c>
      <c r="I62" s="1" t="n">
        <f aca="false">206+12</f>
        <v>218</v>
      </c>
      <c r="J62" s="1" t="n">
        <f aca="false">24+22+12</f>
        <v>58</v>
      </c>
    </row>
    <row r="63" customFormat="false" ht="23.85" hidden="false" customHeight="false" outlineLevel="0" collapsed="false">
      <c r="A63" s="58" t="s">
        <v>85</v>
      </c>
      <c r="B63" s="59" t="n">
        <v>43430</v>
      </c>
      <c r="C63" s="72" t="str">
        <f aca="false">VLOOKUP(B63,ISD!B58:F4912,2,0)</f>
        <v>CAIXA DE CONCRETO ARMADO PRE-MOLDADO, SEM FUNDO, QUADRADA, DIMENSOES DE 0,40 X 0,40 X 0,40 M</v>
      </c>
      <c r="D63" s="61" t="str">
        <f aca="false">VLOOKUP(B63,ISD!B58:F4912,3,0)</f>
        <v>UN</v>
      </c>
      <c r="E63" s="70" t="n">
        <f aca="false">J53</f>
        <v>37</v>
      </c>
      <c r="F63" s="103" t="s">
        <v>212</v>
      </c>
      <c r="H63" s="1" t="s">
        <v>6</v>
      </c>
      <c r="I63" s="1" t="n">
        <f aca="false">135+12</f>
        <v>147</v>
      </c>
      <c r="J63" s="1" t="n">
        <f aca="false">21+21+12</f>
        <v>54</v>
      </c>
    </row>
    <row r="64" customFormat="false" ht="35.05" hidden="false" customHeight="false" outlineLevel="0" collapsed="false">
      <c r="A64" s="58" t="s">
        <v>86</v>
      </c>
      <c r="B64" s="59" t="s">
        <v>48</v>
      </c>
      <c r="C64" s="71" t="s">
        <v>49</v>
      </c>
      <c r="D64" s="61" t="s">
        <v>50</v>
      </c>
      <c r="E64" s="70" t="n">
        <f aca="false">M64/3</f>
        <v>0</v>
      </c>
      <c r="F64" s="103" t="s">
        <v>213</v>
      </c>
      <c r="H64" s="1"/>
      <c r="I64" s="1" t="n">
        <f aca="false">SUM(I61:I63)</f>
        <v>580</v>
      </c>
      <c r="J64" s="1" t="n">
        <f aca="false">SUM(J61:J63)</f>
        <v>174</v>
      </c>
    </row>
    <row r="65" customFormat="false" ht="35.05" hidden="false" customHeight="false" outlineLevel="0" collapsed="false">
      <c r="A65" s="58" t="s">
        <v>87</v>
      </c>
      <c r="B65" s="59" t="n">
        <v>91867</v>
      </c>
      <c r="C65" s="72" t="str">
        <f aca="false">VLOOKUP(B65,CSD!B71:F10448,2,0)</f>
        <v>ELETRODUTO RÍGIDO ROSCÁVEL, PVC, DN 25 MM (3/4"), PARA CIRCUITOS TERMINAIS, INSTALADO EM LAJE - FORNECIMENTO E INSTALAÇÃO. AF_03/2023</v>
      </c>
      <c r="D65" s="61" t="str">
        <f aca="false">VLOOKUP(B65,CSD!B71:F10448,3,0)</f>
        <v>M</v>
      </c>
      <c r="E65" s="70" t="n">
        <f aca="false">4*3</f>
        <v>12</v>
      </c>
      <c r="F65" s="103" t="s">
        <v>214</v>
      </c>
    </row>
    <row r="66" customFormat="false" ht="35.05" hidden="false" customHeight="false" outlineLevel="0" collapsed="false">
      <c r="A66" s="58" t="s">
        <v>88</v>
      </c>
      <c r="B66" s="59" t="n">
        <v>91914</v>
      </c>
      <c r="C66" s="72" t="str">
        <f aca="false">VLOOKUP(B66,CSD!B72:F10449,2,0)</f>
        <v>CURVA 90 GRAUS PARA ELETRODUTO, PVC, ROSCÁVEL, DN 25 MM (3/4"), PARA CIRCUITOS TERMINAIS, INSTALADA EM PAREDE - FORNECIMENTO E INSTALAÇÃO. AF_03/2023</v>
      </c>
      <c r="D66" s="61" t="str">
        <f aca="false">VLOOKUP(B66,CSD!B72:F10449,3,0)</f>
        <v>UN</v>
      </c>
      <c r="E66" s="70" t="n">
        <v>3</v>
      </c>
      <c r="F66" s="103" t="s">
        <v>214</v>
      </c>
    </row>
    <row r="67" customFormat="false" ht="35.05" hidden="false" customHeight="false" outlineLevel="0" collapsed="false">
      <c r="A67" s="58" t="s">
        <v>89</v>
      </c>
      <c r="B67" s="59" t="n">
        <v>91884</v>
      </c>
      <c r="C67" s="72" t="str">
        <f aca="false">VLOOKUP(B67,CSD!B73:F10450,2,0)</f>
        <v>LUVA PARA ELETRODUTO, PVC, ROSCÁVEL, DN 25 MM (3/4"), PARA CIRCUITOS TERMINAIS, INSTALADA EM PAREDE - FORNECIMENTO E INSTALAÇÃO. AF_03/2023</v>
      </c>
      <c r="D67" s="61" t="str">
        <f aca="false">VLOOKUP(B67,CSD!B73:F10450,3,0)</f>
        <v>UN</v>
      </c>
      <c r="E67" s="70" t="n">
        <v>3</v>
      </c>
      <c r="F67" s="103" t="s">
        <v>214</v>
      </c>
    </row>
    <row r="68" customFormat="false" ht="23.85" hidden="false" customHeight="false" outlineLevel="0" collapsed="false">
      <c r="A68" s="58" t="s">
        <v>90</v>
      </c>
      <c r="B68" s="59" t="n">
        <v>93671</v>
      </c>
      <c r="C68" s="72" t="str">
        <f aca="false">VLOOKUP(B68,CSD!B74:F10451,2,0)</f>
        <v>DISJUNTOR TRIPOLAR TIPO DIN, CORRENTE NOMINAL DE 32A - FORNECIMENTO E INSTALAÇÃO. AF_07/2025</v>
      </c>
      <c r="D68" s="61" t="str">
        <f aca="false">VLOOKUP(B68,CSD!B74:F10451,3,0)</f>
        <v>UN</v>
      </c>
      <c r="E68" s="70" t="n">
        <v>3</v>
      </c>
      <c r="F68" s="103" t="s">
        <v>215</v>
      </c>
    </row>
    <row r="69" customFormat="false" ht="23.85" hidden="false" customHeight="false" outlineLevel="0" collapsed="false">
      <c r="A69" s="58" t="s">
        <v>91</v>
      </c>
      <c r="B69" s="59" t="n">
        <v>93653</v>
      </c>
      <c r="C69" s="72" t="str">
        <f aca="false">VLOOKUP(B69,CSD!B75:F10452,2,0)</f>
        <v>DISJUNTOR MONOPOLAR TIPO DIN, CORRENTE NOMINAL DE 10A - FORNECIMENTO E INSTALAÇÃO. AF_07/2025</v>
      </c>
      <c r="D69" s="61" t="str">
        <f aca="false">VLOOKUP(B69,CSD!B75:F10452,3,0)</f>
        <v>UN</v>
      </c>
      <c r="E69" s="70" t="n">
        <v>1</v>
      </c>
      <c r="F69" s="103" t="s">
        <v>216</v>
      </c>
    </row>
    <row r="70" customFormat="false" ht="57.45" hidden="false" customHeight="false" outlineLevel="0" collapsed="false">
      <c r="A70" s="58" t="s">
        <v>92</v>
      </c>
      <c r="B70" s="59" t="s">
        <v>57</v>
      </c>
      <c r="C70" s="72" t="s">
        <v>58</v>
      </c>
      <c r="D70" s="61" t="s">
        <v>50</v>
      </c>
      <c r="E70" s="70" t="n">
        <v>3</v>
      </c>
      <c r="F70" s="103" t="s">
        <v>217</v>
      </c>
    </row>
    <row r="71" customFormat="false" ht="23.85" hidden="false" customHeight="false" outlineLevel="0" collapsed="false">
      <c r="A71" s="58" t="s">
        <v>93</v>
      </c>
      <c r="B71" s="59" t="n">
        <v>96985</v>
      </c>
      <c r="C71" s="72" t="str">
        <f aca="false">VLOOKUP(B71,CSD!B77:F10454,2,0)</f>
        <v>HASTE DE ATERRAMENTO, DIÂMETRO 5/8", COM 3 METROS - FORNECIMENTO E INSTALAÇÃO. AF_08/2023</v>
      </c>
      <c r="D71" s="61" t="str">
        <f aca="false">VLOOKUP(B71,CSD!B77:F10454,3,0)</f>
        <v>UN</v>
      </c>
      <c r="E71" s="70" t="n">
        <v>34</v>
      </c>
      <c r="F71" s="103" t="s">
        <v>218</v>
      </c>
    </row>
    <row r="72" customFormat="false" ht="23.85" hidden="false" customHeight="false" outlineLevel="0" collapsed="false">
      <c r="A72" s="58" t="s">
        <v>94</v>
      </c>
      <c r="B72" s="59" t="n">
        <v>101902</v>
      </c>
      <c r="C72" s="72" t="str">
        <f aca="false">VLOOKUP(B72,CSD!B78:F10455,2,0)</f>
        <v>CONTATOR TRIPOLAR I NOMINAL 22A - FORNECIMENTO E INSTALAÇÃO. AF_07/2025</v>
      </c>
      <c r="D72" s="61" t="str">
        <f aca="false">VLOOKUP(B72,CSD!B78:F10455,3,0)</f>
        <v>UN</v>
      </c>
      <c r="E72" s="70" t="n">
        <v>3</v>
      </c>
      <c r="F72" s="103" t="s">
        <v>219</v>
      </c>
    </row>
    <row r="73" customFormat="false" ht="23.85" hidden="false" customHeight="false" outlineLevel="0" collapsed="false">
      <c r="A73" s="58" t="s">
        <v>95</v>
      </c>
      <c r="B73" s="59" t="n">
        <v>101632</v>
      </c>
      <c r="C73" s="72" t="str">
        <f aca="false">VLOOKUP(B73,CSD!B79:F10456,2,0)</f>
        <v>RELÉ FOTOELÉTRICO PARA COMANDO DE ILUMINAÇÃO EXTERNA 1000 W - FORNECIMENTO E INSTALAÇÃO. AF_02/2025</v>
      </c>
      <c r="D73" s="61" t="str">
        <f aca="false">VLOOKUP(B73,CSD!B79:F10456,3,0)</f>
        <v>UN</v>
      </c>
      <c r="E73" s="70" t="n">
        <v>3</v>
      </c>
      <c r="F73" s="103" t="s">
        <v>219</v>
      </c>
    </row>
    <row r="74" customFormat="false" ht="23.85" hidden="false" customHeight="false" outlineLevel="0" collapsed="false">
      <c r="A74" s="58" t="s">
        <v>96</v>
      </c>
      <c r="B74" s="59" t="n">
        <v>91926</v>
      </c>
      <c r="C74" s="72" t="str">
        <f aca="false">VLOOKUP(B74,CSD!B80:F10457,2,0)</f>
        <v>CABO DE COBRE FLEXÍVEL ISOLADO, 2,5 MM², ANTI-CHAMA 450/750 V, PARA CIRCUITOS TERMINAIS - FORNECIMENTO E INSTALAÇÃO. AF_03/2023</v>
      </c>
      <c r="D74" s="61" t="str">
        <f aca="false">VLOOKUP(B74,CSD!B80:F10457,3,0)</f>
        <v>M</v>
      </c>
      <c r="E74" s="70" t="n">
        <f aca="false">10*3*E61</f>
        <v>1020</v>
      </c>
      <c r="F74" s="103" t="s">
        <v>220</v>
      </c>
    </row>
    <row r="75" customFormat="false" ht="30.55" hidden="false" customHeight="false" outlineLevel="0" collapsed="false">
      <c r="A75" s="58" t="s">
        <v>97</v>
      </c>
      <c r="B75" s="59" t="n">
        <v>91928</v>
      </c>
      <c r="C75" s="72" t="str">
        <f aca="false">VLOOKUP(B75,CSD!B81:F10458,2,0)</f>
        <v>CABO DE COBRE FLEXÍVEL ISOLADO, 4 MM², ANTI-CHAMA 450/750 V, PARA CIRCUITOS TERMINAIS - FORNECIMENTO E INSTALAÇÃO. AF_03/2023</v>
      </c>
      <c r="D75" s="61" t="str">
        <f aca="false">VLOOKUP(B75,CSD!B81:F10458,3,0)</f>
        <v>M</v>
      </c>
      <c r="E75" s="70" t="n">
        <f aca="false">I64*3</f>
        <v>1740</v>
      </c>
      <c r="F75" s="103" t="s">
        <v>221</v>
      </c>
    </row>
    <row r="76" customFormat="false" ht="13.8" hidden="false" customHeight="false" outlineLevel="0" collapsed="false">
      <c r="A76" s="63"/>
      <c r="B76" s="26"/>
      <c r="E76" s="73"/>
      <c r="F76" s="17"/>
    </row>
    <row r="77" customFormat="false" ht="13.8" hidden="false" customHeight="false" outlineLevel="0" collapsed="false">
      <c r="A77" s="67" t="s">
        <v>98</v>
      </c>
      <c r="B77" s="68"/>
      <c r="C77" s="69" t="s">
        <v>65</v>
      </c>
      <c r="E77" s="74"/>
      <c r="F77" s="17"/>
    </row>
    <row r="78" customFormat="false" ht="46.25" hidden="false" customHeight="false" outlineLevel="0" collapsed="false">
      <c r="A78" s="58" t="s">
        <v>99</v>
      </c>
      <c r="B78" s="59" t="s">
        <v>67</v>
      </c>
      <c r="C78" s="75" t="str">
        <f aca="false">Composição!A2</f>
        <v>POSTE DE AÇO GALVANIZADO A QUENTE TIPO TELECONICO RETO COMPOSTO DE DOIS BRAÇOS ORNAMENTAIS TIPO ASA DE BORBOLETA Ø60,3MM COM PROJEÇÃO DE 2,50M, ENGASTAMENTO DIRETO AO SOLO, SEM JANELA DE INSPECAO H=10M - TOPO=Ø76,2MM E BASE=Ø127mm</v>
      </c>
      <c r="D78" s="61" t="s">
        <v>68</v>
      </c>
      <c r="E78" s="70" t="n">
        <v>37</v>
      </c>
      <c r="F78" s="103" t="s">
        <v>222</v>
      </c>
    </row>
    <row r="79" customFormat="false" ht="23.85" hidden="false" customHeight="false" outlineLevel="0" collapsed="false">
      <c r="A79" s="58" t="s">
        <v>100</v>
      </c>
      <c r="B79" s="59" t="n">
        <v>101658</v>
      </c>
      <c r="C79" s="72" t="str">
        <f aca="false">VLOOKUP(B79,CSD!B86:F10463,2,0)</f>
        <v>LUMINÁRIA DE LED PARA ILUMINAÇÃO PÚBLICA, DE 138 W ATÉ 180 W - FORNECIMENTO E INSTALAÇÃO. AF_02/2025_PS</v>
      </c>
      <c r="D79" s="61" t="str">
        <f aca="false">VLOOKUP(B79,CSD!B86:F10463,3,0)</f>
        <v>UN</v>
      </c>
      <c r="E79" s="70" t="n">
        <f aca="false">E78*2</f>
        <v>74</v>
      </c>
      <c r="F79" s="103" t="s">
        <v>223</v>
      </c>
    </row>
    <row r="80" customFormat="false" ht="13.8" hidden="false" customHeight="false" outlineLevel="0" collapsed="false">
      <c r="A80" s="63"/>
      <c r="B80" s="26"/>
      <c r="E80" s="73"/>
      <c r="F80" s="17"/>
    </row>
    <row r="81" customFormat="false" ht="13.8" hidden="false" customHeight="false" outlineLevel="0" collapsed="false">
      <c r="A81" s="67" t="s">
        <v>101</v>
      </c>
      <c r="B81" s="68"/>
      <c r="C81" s="69" t="s">
        <v>71</v>
      </c>
      <c r="E81" s="74"/>
      <c r="F81" s="104"/>
    </row>
    <row r="82" customFormat="false" ht="23.85" hidden="false" customHeight="false" outlineLevel="0" collapsed="false">
      <c r="A82" s="58" t="s">
        <v>102</v>
      </c>
      <c r="B82" s="59" t="n">
        <v>11856</v>
      </c>
      <c r="C82" s="72" t="str">
        <f aca="false">VLOOKUP(B82,ISD!B79:F4933,2,0)</f>
        <v>CONECTOR METALICO TIPO PARAFUSO FENDIDO (SPLIT BOLT), PARA CABOS ATE 10 MM2</v>
      </c>
      <c r="D82" s="61" t="str">
        <f aca="false">VLOOKUP(B82,ISD!B79:F4933,3,0)</f>
        <v>UN</v>
      </c>
      <c r="E82" s="70" t="n">
        <v>34</v>
      </c>
      <c r="F82" s="103" t="s">
        <v>224</v>
      </c>
    </row>
    <row r="83" customFormat="false" ht="23.85" hidden="false" customHeight="false" outlineLevel="0" collapsed="false">
      <c r="A83" s="58" t="s">
        <v>103</v>
      </c>
      <c r="B83" s="59" t="n">
        <v>20111</v>
      </c>
      <c r="C83" s="72" t="str">
        <f aca="false">VLOOKUP(B83,ISD!B80:F4934,2,0)</f>
        <v>FITA ISOLANTE ADESIVA ANTICHAMA, USO ATE 750 V, EM ROLO DE 19 MM X 20 M</v>
      </c>
      <c r="D83" s="61" t="str">
        <f aca="false">VLOOKUP(B83,ISD!B80:F4934,3,0)</f>
        <v>UN</v>
      </c>
      <c r="E83" s="70" t="n">
        <v>8</v>
      </c>
      <c r="F83" s="103" t="s">
        <v>225</v>
      </c>
    </row>
    <row r="84" customFormat="false" ht="13.8" hidden="false" customHeight="false" outlineLevel="0" collapsed="false">
      <c r="A84" s="16"/>
      <c r="F84" s="17"/>
    </row>
    <row r="85" customFormat="false" ht="13.8" hidden="false" customHeight="false" outlineLevel="0" collapsed="false">
      <c r="A85" s="37" t="s">
        <v>22</v>
      </c>
      <c r="B85" s="38" t="s">
        <v>23</v>
      </c>
      <c r="C85" s="39" t="s">
        <v>24</v>
      </c>
      <c r="D85" s="37" t="s">
        <v>25</v>
      </c>
      <c r="E85" s="40" t="s">
        <v>26</v>
      </c>
      <c r="F85" s="101" t="s">
        <v>206</v>
      </c>
    </row>
    <row r="86" customFormat="false" ht="13.8" hidden="false" customHeight="false" outlineLevel="0" collapsed="false">
      <c r="A86" s="43" t="n">
        <v>3</v>
      </c>
      <c r="B86" s="44"/>
      <c r="C86" s="44" t="s">
        <v>105</v>
      </c>
      <c r="D86" s="45"/>
      <c r="E86" s="46"/>
      <c r="F86" s="102"/>
      <c r="H86" s="50" t="s">
        <v>31</v>
      </c>
      <c r="I86" s="51" t="s">
        <v>32</v>
      </c>
      <c r="J86" s="51" t="s">
        <v>33</v>
      </c>
    </row>
    <row r="87" customFormat="false" ht="13.8" hidden="false" customHeight="false" outlineLevel="0" collapsed="false">
      <c r="A87" s="52" t="s">
        <v>106</v>
      </c>
      <c r="B87" s="53"/>
      <c r="C87" s="54" t="s">
        <v>35</v>
      </c>
      <c r="D87" s="53"/>
      <c r="E87" s="55"/>
      <c r="F87" s="17"/>
      <c r="H87" s="1" t="n">
        <f aca="false">I99</f>
        <v>612</v>
      </c>
      <c r="I87" s="1" t="n">
        <v>33</v>
      </c>
      <c r="J87" s="1" t="n">
        <v>37</v>
      </c>
    </row>
    <row r="88" customFormat="false" ht="28.5" hidden="false" customHeight="true" outlineLevel="0" collapsed="false">
      <c r="A88" s="58" t="s">
        <v>107</v>
      </c>
      <c r="B88" s="59" t="n">
        <v>93358</v>
      </c>
      <c r="C88" s="72" t="str">
        <f aca="false">VLOOKUP(B88,CSD!B105:F10482,2,0)</f>
        <v>ESCAVAÇÃO MANUAL DE VALA. AF_09/2024</v>
      </c>
      <c r="D88" s="61" t="str">
        <f aca="false">VLOOKUP(B88,CSD!B105:F10482,3,0)</f>
        <v>M3</v>
      </c>
      <c r="E88" s="61" t="n">
        <f aca="false">K88</f>
        <v>99.395</v>
      </c>
      <c r="F88" s="103" t="s">
        <v>207</v>
      </c>
      <c r="H88" s="1" t="n">
        <f aca="false">H87*0.3*0.5</f>
        <v>91.8</v>
      </c>
      <c r="I88" s="1" t="n">
        <f aca="false">I87*0.3*0.3*1</f>
        <v>2.97</v>
      </c>
      <c r="J88" s="1" t="n">
        <f aca="false">J87*0.5*0.5*0.5</f>
        <v>4.625</v>
      </c>
      <c r="K88" s="1" t="n">
        <f aca="false">SUM(H88:J88)</f>
        <v>99.395</v>
      </c>
    </row>
    <row r="89" customFormat="false" ht="23.85" hidden="false" customHeight="false" outlineLevel="0" collapsed="false">
      <c r="A89" s="58" t="s">
        <v>108</v>
      </c>
      <c r="B89" s="59" t="n">
        <v>93382</v>
      </c>
      <c r="C89" s="72" t="str">
        <f aca="false">VLOOKUP(B89,CSD!B106:F10483,2,0)</f>
        <v>REATERRO MANUAL DE VALAS, COM COMPACTADOR DE SOLOS DE PERCUSSÃO. AF_08/2023</v>
      </c>
      <c r="D89" s="61" t="str">
        <f aca="false">VLOOKUP(B89,CSD!B106:F10483,3,0)</f>
        <v>M3</v>
      </c>
      <c r="E89" s="61" t="n">
        <f aca="false">K88</f>
        <v>99.395</v>
      </c>
      <c r="F89" s="103" t="s">
        <v>208</v>
      </c>
    </row>
    <row r="90" customFormat="false" ht="13.8" hidden="false" customHeight="false" outlineLevel="0" collapsed="false">
      <c r="A90" s="65"/>
      <c r="B90" s="66"/>
      <c r="F90" s="104"/>
    </row>
    <row r="91" customFormat="false" ht="13.8" hidden="false" customHeight="false" outlineLevel="0" collapsed="false">
      <c r="A91" s="67" t="s">
        <v>109</v>
      </c>
      <c r="B91" s="68"/>
      <c r="C91" s="69" t="s">
        <v>40</v>
      </c>
      <c r="F91" s="17"/>
    </row>
    <row r="92" customFormat="false" ht="23.85" hidden="false" customHeight="false" outlineLevel="0" collapsed="false">
      <c r="A92" s="58" t="s">
        <v>110</v>
      </c>
      <c r="B92" s="59" t="n">
        <v>94975</v>
      </c>
      <c r="C92" s="72" t="str">
        <f aca="false">VLOOKUP(B92,CSD!B110:F10487,2,0)</f>
        <v>CONCRETO FCK = 15MPA, TRAÇO 1:3,4:3,5 (EM MASSA SECA DE CIMENTO/ AREIA MÉDIA/ BRITA 1) - PREPARO MANUAL. AF_05/2021</v>
      </c>
      <c r="D92" s="61" t="str">
        <f aca="false">VLOOKUP(B92,CSD!B110:F10487,3,0)</f>
        <v>M3</v>
      </c>
      <c r="E92" s="61" t="n">
        <f aca="false">H92</f>
        <v>1.206</v>
      </c>
      <c r="F92" s="103" t="s">
        <v>209</v>
      </c>
      <c r="H92" s="1" t="n">
        <f aca="false">J99*0.3*0.03</f>
        <v>1.206</v>
      </c>
    </row>
    <row r="93" customFormat="false" ht="13.8" hidden="false" customHeight="false" outlineLevel="0" collapsed="false">
      <c r="A93" s="65"/>
      <c r="B93" s="66"/>
      <c r="F93" s="104"/>
    </row>
    <row r="94" customFormat="false" ht="13.8" hidden="false" customHeight="false" outlineLevel="0" collapsed="false">
      <c r="A94" s="67" t="s">
        <v>111</v>
      </c>
      <c r="B94" s="68"/>
      <c r="C94" s="69" t="s">
        <v>43</v>
      </c>
      <c r="F94" s="17"/>
      <c r="H94" s="1" t="s">
        <v>82</v>
      </c>
    </row>
    <row r="95" customFormat="false" ht="35.05" hidden="false" customHeight="false" outlineLevel="0" collapsed="false">
      <c r="A95" s="58" t="s">
        <v>112</v>
      </c>
      <c r="B95" s="59" t="n">
        <v>91857</v>
      </c>
      <c r="C95" s="72" t="str">
        <f aca="false">VLOOKUP(B95,CSD!B114:F10491,2,0)</f>
        <v>ELETRODUTO FLEXÍVEL CORRUGADO REFORÇADO, PVC, DN 32 MM (1"), PARA CIRCUITOS TERMINAIS, INSTALADO EM PAREDE - FORNECIMENTO E INSTALAÇÃO. AF_03/2023</v>
      </c>
      <c r="D95" s="61" t="str">
        <f aca="false">VLOOKUP(B95,CSD!B114:F10491,3,0)</f>
        <v>M</v>
      </c>
      <c r="E95" s="70" t="n">
        <f aca="false">I87</f>
        <v>33</v>
      </c>
      <c r="F95" s="103" t="s">
        <v>210</v>
      </c>
      <c r="H95" s="1" t="s">
        <v>3</v>
      </c>
      <c r="I95" s="1" t="n">
        <f aca="false">12+149</f>
        <v>161</v>
      </c>
      <c r="J95" s="1" t="n">
        <f aca="false">24+27+12</f>
        <v>63</v>
      </c>
    </row>
    <row r="96" customFormat="false" ht="35.05" hidden="false" customHeight="false" outlineLevel="0" collapsed="false">
      <c r="A96" s="58" t="s">
        <v>113</v>
      </c>
      <c r="B96" s="59" t="n">
        <v>97667</v>
      </c>
      <c r="C96" s="72" t="str">
        <f aca="false">VLOOKUP(B96,CSD!B115:F10492,2,0)</f>
        <v>ELETRODUTO FLEXÍVEL CORRUGADO, PEAD, DN 50 (1 1/2"), PARA REDE ENTERRADA DE DISTRIBUIÇÃO DE ENERGIA ELÉTRICA - FORNECIMENTO E INSTALAÇÃO. AF_12/2021</v>
      </c>
      <c r="D96" s="61" t="str">
        <f aca="false">VLOOKUP(B96,CSD!B115:F10492,3,0)</f>
        <v>M</v>
      </c>
      <c r="E96" s="70" t="n">
        <f aca="false">I99-J99</f>
        <v>478</v>
      </c>
      <c r="F96" s="103" t="s">
        <v>211</v>
      </c>
      <c r="H96" s="1" t="s">
        <v>4</v>
      </c>
      <c r="I96" s="1" t="n">
        <f aca="false">216+12</f>
        <v>228</v>
      </c>
      <c r="J96" s="1" t="n">
        <f aca="false">35+12</f>
        <v>47</v>
      </c>
    </row>
    <row r="97" customFormat="false" ht="23.85" hidden="false" customHeight="false" outlineLevel="0" collapsed="false">
      <c r="A97" s="58" t="s">
        <v>114</v>
      </c>
      <c r="B97" s="59" t="n">
        <v>43430</v>
      </c>
      <c r="C97" s="72" t="str">
        <f aca="false">VLOOKUP(B97,ISD!B105:F4959,2,0)</f>
        <v>CAIXA DE CONCRETO ARMADO PRE-MOLDADO, SEM FUNDO, QUADRADA, DIMENSOES DE 0,40 X 0,40 X 0,40 M</v>
      </c>
      <c r="D97" s="61" t="str">
        <f aca="false">VLOOKUP(B97,ISD!B105:F4959,3,0)</f>
        <v>UN</v>
      </c>
      <c r="E97" s="70" t="n">
        <f aca="false">J87</f>
        <v>37</v>
      </c>
      <c r="F97" s="103" t="s">
        <v>212</v>
      </c>
      <c r="H97" s="1" t="s">
        <v>6</v>
      </c>
      <c r="I97" s="1" t="n">
        <f aca="false">101+12</f>
        <v>113</v>
      </c>
      <c r="J97" s="1" t="n">
        <v>12</v>
      </c>
    </row>
    <row r="98" customFormat="false" ht="35.05" hidden="false" customHeight="false" outlineLevel="0" collapsed="false">
      <c r="A98" s="58" t="s">
        <v>115</v>
      </c>
      <c r="B98" s="59" t="s">
        <v>48</v>
      </c>
      <c r="C98" s="71" t="s">
        <v>49</v>
      </c>
      <c r="D98" s="61" t="s">
        <v>50</v>
      </c>
      <c r="E98" s="80" t="n">
        <f aca="false">M99/3</f>
        <v>0</v>
      </c>
      <c r="F98" s="103" t="s">
        <v>213</v>
      </c>
      <c r="H98" s="1" t="s">
        <v>116</v>
      </c>
      <c r="I98" s="1" t="n">
        <f aca="false">12+98</f>
        <v>110</v>
      </c>
      <c r="J98" s="1" t="n">
        <v>12</v>
      </c>
    </row>
    <row r="99" customFormat="false" ht="35.05" hidden="false" customHeight="false" outlineLevel="0" collapsed="false">
      <c r="A99" s="58" t="s">
        <v>117</v>
      </c>
      <c r="B99" s="59" t="n">
        <v>91867</v>
      </c>
      <c r="C99" s="72" t="str">
        <f aca="false">VLOOKUP(B99,CSD!B118:F10495,2,0)</f>
        <v>ELETRODUTO RÍGIDO ROSCÁVEL, PVC, DN 25 MM (3/4"), PARA CIRCUITOS TERMINAIS, INSTALADO EM LAJE - FORNECIMENTO E INSTALAÇÃO. AF_03/2023</v>
      </c>
      <c r="D99" s="61" t="str">
        <f aca="false">VLOOKUP(B99,CSD!B118:F10495,3,0)</f>
        <v>M</v>
      </c>
      <c r="E99" s="70" t="n">
        <f aca="false">5*3</f>
        <v>15</v>
      </c>
      <c r="F99" s="103" t="s">
        <v>214</v>
      </c>
      <c r="I99" s="1" t="n">
        <f aca="false">SUM(I95:I98)</f>
        <v>612</v>
      </c>
      <c r="J99" s="1" t="n">
        <f aca="false">SUM(J95:J98)</f>
        <v>134</v>
      </c>
    </row>
    <row r="100" customFormat="false" ht="35.05" hidden="false" customHeight="false" outlineLevel="0" collapsed="false">
      <c r="A100" s="58" t="s">
        <v>118</v>
      </c>
      <c r="B100" s="59" t="n">
        <v>91914</v>
      </c>
      <c r="C100" s="72" t="str">
        <f aca="false">VLOOKUP(B100,CSD!B119:F10496,2,0)</f>
        <v>CURVA 90 GRAUS PARA ELETRODUTO, PVC, ROSCÁVEL, DN 25 MM (3/4"), PARA CIRCUITOS TERMINAIS, INSTALADA EM PAREDE - FORNECIMENTO E INSTALAÇÃO. AF_03/2023</v>
      </c>
      <c r="D100" s="61" t="str">
        <f aca="false">VLOOKUP(B100,CSD!B119:F10496,3,0)</f>
        <v>UN</v>
      </c>
      <c r="E100" s="70" t="n">
        <v>4</v>
      </c>
      <c r="F100" s="103" t="s">
        <v>214</v>
      </c>
    </row>
    <row r="101" customFormat="false" ht="35.05" hidden="false" customHeight="false" outlineLevel="0" collapsed="false">
      <c r="A101" s="58" t="s">
        <v>119</v>
      </c>
      <c r="B101" s="59" t="n">
        <v>91884</v>
      </c>
      <c r="C101" s="72" t="str">
        <f aca="false">VLOOKUP(B101,CSD!B120:F10497,2,0)</f>
        <v>LUVA PARA ELETRODUTO, PVC, ROSCÁVEL, DN 25 MM (3/4"), PARA CIRCUITOS TERMINAIS, INSTALADA EM PAREDE - FORNECIMENTO E INSTALAÇÃO. AF_03/2023</v>
      </c>
      <c r="D101" s="61" t="str">
        <f aca="false">VLOOKUP(B101,CSD!B120:F10497,3,0)</f>
        <v>UN</v>
      </c>
      <c r="E101" s="70" t="n">
        <v>4</v>
      </c>
      <c r="F101" s="103" t="s">
        <v>214</v>
      </c>
    </row>
    <row r="102" customFormat="false" ht="23.85" hidden="false" customHeight="false" outlineLevel="0" collapsed="false">
      <c r="A102" s="58" t="s">
        <v>120</v>
      </c>
      <c r="B102" s="59" t="n">
        <v>93671</v>
      </c>
      <c r="C102" s="72" t="str">
        <f aca="false">VLOOKUP(B102,CSD!B121:F10498,2,0)</f>
        <v>DISJUNTOR TRIPOLAR TIPO DIN, CORRENTE NOMINAL DE 32A - FORNECIMENTO E INSTALAÇÃO. AF_07/2025</v>
      </c>
      <c r="D102" s="61" t="str">
        <f aca="false">VLOOKUP(B102,CSD!B121:F10498,3,0)</f>
        <v>UN</v>
      </c>
      <c r="E102" s="70" t="n">
        <v>4</v>
      </c>
      <c r="F102" s="103" t="s">
        <v>215</v>
      </c>
    </row>
    <row r="103" customFormat="false" ht="23.85" hidden="false" customHeight="false" outlineLevel="0" collapsed="false">
      <c r="A103" s="58" t="s">
        <v>121</v>
      </c>
      <c r="B103" s="59" t="n">
        <v>93653</v>
      </c>
      <c r="C103" s="72" t="str">
        <f aca="false">VLOOKUP(B103,CSD!B122:F10499,2,0)</f>
        <v>DISJUNTOR MONOPOLAR TIPO DIN, CORRENTE NOMINAL DE 10A - FORNECIMENTO E INSTALAÇÃO. AF_07/2025</v>
      </c>
      <c r="D103" s="61" t="str">
        <f aca="false">VLOOKUP(B103,CSD!B122:F10499,3,0)</f>
        <v>UN</v>
      </c>
      <c r="E103" s="70" t="n">
        <v>1</v>
      </c>
      <c r="F103" s="103" t="s">
        <v>216</v>
      </c>
    </row>
    <row r="104" customFormat="false" ht="57.45" hidden="false" customHeight="false" outlineLevel="0" collapsed="false">
      <c r="A104" s="58" t="s">
        <v>122</v>
      </c>
      <c r="B104" s="59" t="s">
        <v>57</v>
      </c>
      <c r="C104" s="72" t="s">
        <v>58</v>
      </c>
      <c r="D104" s="61" t="s">
        <v>50</v>
      </c>
      <c r="E104" s="70" t="n">
        <v>4</v>
      </c>
      <c r="F104" s="103" t="s">
        <v>217</v>
      </c>
    </row>
    <row r="105" customFormat="false" ht="23.85" hidden="false" customHeight="false" outlineLevel="0" collapsed="false">
      <c r="A105" s="58" t="s">
        <v>123</v>
      </c>
      <c r="B105" s="59" t="n">
        <v>96985</v>
      </c>
      <c r="C105" s="72" t="str">
        <f aca="false">VLOOKUP(B105,CSD!B124:F10501,2,0)</f>
        <v>HASTE DE ATERRAMENTO, DIÂMETRO 5/8", COM 3 METROS - FORNECIMENTO E INSTALAÇÃO. AF_08/2023</v>
      </c>
      <c r="D105" s="61" t="str">
        <f aca="false">VLOOKUP(B105,CSD!B124:F10501,3,0)</f>
        <v>UN</v>
      </c>
      <c r="E105" s="70" t="n">
        <f aca="false">I87</f>
        <v>33</v>
      </c>
      <c r="F105" s="103" t="s">
        <v>218</v>
      </c>
    </row>
    <row r="106" customFormat="false" ht="23.85" hidden="false" customHeight="false" outlineLevel="0" collapsed="false">
      <c r="A106" s="58" t="s">
        <v>124</v>
      </c>
      <c r="B106" s="59" t="n">
        <v>101902</v>
      </c>
      <c r="C106" s="72" t="str">
        <f aca="false">VLOOKUP(B106,CSD!B125:F10502,2,0)</f>
        <v>CONTATOR TRIPOLAR I NOMINAL 22A - FORNECIMENTO E INSTALAÇÃO. AF_07/2025</v>
      </c>
      <c r="D106" s="61" t="str">
        <f aca="false">VLOOKUP(B106,CSD!B125:F10502,3,0)</f>
        <v>UN</v>
      </c>
      <c r="E106" s="70" t="n">
        <v>4</v>
      </c>
      <c r="F106" s="103" t="s">
        <v>219</v>
      </c>
    </row>
    <row r="107" customFormat="false" ht="23.85" hidden="false" customHeight="false" outlineLevel="0" collapsed="false">
      <c r="A107" s="58" t="s">
        <v>125</v>
      </c>
      <c r="B107" s="59" t="n">
        <v>101632</v>
      </c>
      <c r="C107" s="72" t="str">
        <f aca="false">VLOOKUP(B107,CSD!B126:F10503,2,0)</f>
        <v>RELÉ FOTOELÉTRICO PARA COMANDO DE ILUMINAÇÃO EXTERNA 1000 W - FORNECIMENTO E INSTALAÇÃO. AF_02/2025</v>
      </c>
      <c r="D107" s="61" t="str">
        <f aca="false">VLOOKUP(B107,CSD!B126:F10503,3,0)</f>
        <v>UN</v>
      </c>
      <c r="E107" s="70" t="n">
        <v>4</v>
      </c>
      <c r="F107" s="103" t="s">
        <v>219</v>
      </c>
    </row>
    <row r="108" customFormat="false" ht="23.85" hidden="false" customHeight="false" outlineLevel="0" collapsed="false">
      <c r="A108" s="58" t="s">
        <v>126</v>
      </c>
      <c r="B108" s="59" t="n">
        <v>91926</v>
      </c>
      <c r="C108" s="72" t="str">
        <f aca="false">VLOOKUP(B108,CSD!B127:F10504,2,0)</f>
        <v>CABO DE COBRE FLEXÍVEL ISOLADO, 2,5 MM², ANTI-CHAMA 450/750 V, PARA CIRCUITOS TERMINAIS - FORNECIMENTO E INSTALAÇÃO. AF_03/2023</v>
      </c>
      <c r="D108" s="61" t="str">
        <f aca="false">VLOOKUP(B108,CSD!B127:F10504,3,0)</f>
        <v>M</v>
      </c>
      <c r="E108" s="70" t="n">
        <f aca="false">10*3*E95</f>
        <v>990</v>
      </c>
      <c r="F108" s="103" t="s">
        <v>220</v>
      </c>
    </row>
    <row r="109" customFormat="false" ht="30.55" hidden="false" customHeight="false" outlineLevel="0" collapsed="false">
      <c r="A109" s="58" t="s">
        <v>127</v>
      </c>
      <c r="B109" s="59" t="n">
        <v>91928</v>
      </c>
      <c r="C109" s="72" t="str">
        <f aca="false">VLOOKUP(B109,CSD!B128:F10505,2,0)</f>
        <v>CABO DE COBRE FLEXÍVEL ISOLADO, 4 MM², ANTI-CHAMA 450/750 V, PARA CIRCUITOS TERMINAIS - FORNECIMENTO E INSTALAÇÃO. AF_03/2023</v>
      </c>
      <c r="D109" s="61" t="str">
        <f aca="false">VLOOKUP(B109,CSD!B128:F10505,3,0)</f>
        <v>M</v>
      </c>
      <c r="E109" s="70" t="n">
        <f aca="false">I99*3</f>
        <v>1836</v>
      </c>
      <c r="F109" s="103" t="s">
        <v>221</v>
      </c>
    </row>
    <row r="110" customFormat="false" ht="13.8" hidden="false" customHeight="false" outlineLevel="0" collapsed="false">
      <c r="A110" s="63"/>
      <c r="B110" s="26"/>
      <c r="E110" s="73"/>
      <c r="F110" s="17"/>
    </row>
    <row r="111" customFormat="false" ht="13.8" hidden="false" customHeight="false" outlineLevel="0" collapsed="false">
      <c r="A111" s="67" t="s">
        <v>128</v>
      </c>
      <c r="B111" s="68"/>
      <c r="C111" s="69" t="s">
        <v>65</v>
      </c>
      <c r="E111" s="74"/>
      <c r="F111" s="17"/>
    </row>
    <row r="112" customFormat="false" ht="46.25" hidden="false" customHeight="false" outlineLevel="0" collapsed="false">
      <c r="A112" s="58" t="s">
        <v>129</v>
      </c>
      <c r="B112" s="59" t="s">
        <v>67</v>
      </c>
      <c r="C112" s="75" t="str">
        <f aca="false">Composição!A2</f>
        <v>POSTE DE AÇO GALVANIZADO A QUENTE TIPO TELECONICO RETO COMPOSTO DE DOIS BRAÇOS ORNAMENTAIS TIPO ASA DE BORBOLETA Ø60,3MM COM PROJEÇÃO DE 2,50M, ENGASTAMENTO DIRETO AO SOLO, SEM JANELA DE INSPECAO H=10M - TOPO=Ø76,2MM E BASE=Ø127mm</v>
      </c>
      <c r="D112" s="61" t="s">
        <v>68</v>
      </c>
      <c r="E112" s="70" t="n">
        <f aca="false">I87</f>
        <v>33</v>
      </c>
      <c r="F112" s="103" t="s">
        <v>222</v>
      </c>
    </row>
    <row r="113" customFormat="false" ht="23.85" hidden="false" customHeight="false" outlineLevel="0" collapsed="false">
      <c r="A113" s="58" t="s">
        <v>130</v>
      </c>
      <c r="B113" s="59" t="n">
        <v>101658</v>
      </c>
      <c r="C113" s="72" t="str">
        <f aca="false">VLOOKUP(B113,CSD!B133:F10510,2,0)</f>
        <v>LUMINÁRIA DE LED PARA ILUMINAÇÃO PÚBLICA, DE 138 W ATÉ 180 W - FORNECIMENTO E INSTALAÇÃO. AF_02/2025_PS</v>
      </c>
      <c r="D113" s="61" t="str">
        <f aca="false">VLOOKUP(B113,CSD!B133:F10510,3,0)</f>
        <v>UN</v>
      </c>
      <c r="E113" s="70" t="n">
        <f aca="false">E112*2</f>
        <v>66</v>
      </c>
      <c r="F113" s="103" t="s">
        <v>223</v>
      </c>
    </row>
    <row r="114" customFormat="false" ht="13.8" hidden="false" customHeight="false" outlineLevel="0" collapsed="false">
      <c r="A114" s="63"/>
      <c r="B114" s="26"/>
      <c r="E114" s="73"/>
      <c r="F114" s="17"/>
    </row>
    <row r="115" customFormat="false" ht="13.8" hidden="false" customHeight="false" outlineLevel="0" collapsed="false">
      <c r="A115" s="67" t="s">
        <v>131</v>
      </c>
      <c r="B115" s="68"/>
      <c r="C115" s="69" t="s">
        <v>71</v>
      </c>
      <c r="E115" s="74"/>
      <c r="F115" s="104"/>
    </row>
    <row r="116" customFormat="false" ht="23.85" hidden="false" customHeight="false" outlineLevel="0" collapsed="false">
      <c r="A116" s="58" t="s">
        <v>132</v>
      </c>
      <c r="B116" s="59" t="n">
        <v>11856</v>
      </c>
      <c r="C116" s="72" t="str">
        <f aca="false">VLOOKUP(B116,ISD!B126:F4980,2,0)</f>
        <v>CONECTOR METALICO TIPO PARAFUSO FENDIDO (SPLIT BOLT), PARA CABOS ATE 10 MM2</v>
      </c>
      <c r="D116" s="61" t="str">
        <f aca="false">VLOOKUP(B116,ISD!B126:F4980,3,0)</f>
        <v>UN</v>
      </c>
      <c r="E116" s="70" t="n">
        <f aca="false">E105</f>
        <v>33</v>
      </c>
      <c r="F116" s="103" t="s">
        <v>224</v>
      </c>
    </row>
    <row r="117" customFormat="false" ht="23.85" hidden="false" customHeight="false" outlineLevel="0" collapsed="false">
      <c r="A117" s="58" t="s">
        <v>133</v>
      </c>
      <c r="B117" s="59" t="n">
        <v>20111</v>
      </c>
      <c r="C117" s="72" t="str">
        <f aca="false">VLOOKUP(B117,ISD!B127:F4981,2,0)</f>
        <v>FITA ISOLANTE ADESIVA ANTICHAMA, USO ATE 750 V, EM ROLO DE 19 MM X 20 M</v>
      </c>
      <c r="D117" s="61" t="str">
        <f aca="false">VLOOKUP(B117,ISD!B127:F4981,3,0)</f>
        <v>UN</v>
      </c>
      <c r="E117" s="70" t="n">
        <v>8</v>
      </c>
      <c r="F117" s="103" t="s">
        <v>225</v>
      </c>
    </row>
    <row r="118" customFormat="false" ht="13.8" hidden="false" customHeight="false" outlineLevel="0" collapsed="false">
      <c r="A118" s="16"/>
      <c r="F118" s="17"/>
    </row>
    <row r="119" customFormat="false" ht="13.8" hidden="false" customHeight="false" outlineLevel="0" collapsed="false">
      <c r="A119" s="37" t="s">
        <v>22</v>
      </c>
      <c r="B119" s="38" t="s">
        <v>23</v>
      </c>
      <c r="C119" s="39" t="s">
        <v>24</v>
      </c>
      <c r="D119" s="37" t="s">
        <v>25</v>
      </c>
      <c r="E119" s="40" t="s">
        <v>26</v>
      </c>
      <c r="F119" s="101" t="s">
        <v>206</v>
      </c>
    </row>
    <row r="120" customFormat="false" ht="23.85" hidden="false" customHeight="false" outlineLevel="0" collapsed="false">
      <c r="A120" s="43" t="n">
        <v>4</v>
      </c>
      <c r="B120" s="44"/>
      <c r="C120" s="44" t="s">
        <v>135</v>
      </c>
      <c r="D120" s="45"/>
      <c r="E120" s="46"/>
      <c r="F120" s="102"/>
      <c r="H120" s="50" t="s">
        <v>31</v>
      </c>
      <c r="I120" s="51" t="s">
        <v>32</v>
      </c>
      <c r="J120" s="51" t="s">
        <v>33</v>
      </c>
    </row>
    <row r="121" customFormat="false" ht="13.8" hidden="false" customHeight="false" outlineLevel="0" collapsed="false">
      <c r="A121" s="52" t="s">
        <v>136</v>
      </c>
      <c r="B121" s="53"/>
      <c r="C121" s="54" t="s">
        <v>35</v>
      </c>
      <c r="D121" s="53"/>
      <c r="E121" s="55"/>
      <c r="F121" s="17"/>
      <c r="H121" s="1" t="n">
        <f aca="false">I133</f>
        <v>616</v>
      </c>
      <c r="I121" s="1" t="n">
        <v>34</v>
      </c>
      <c r="J121" s="1" t="n">
        <v>36</v>
      </c>
    </row>
    <row r="122" customFormat="false" ht="28.5" hidden="false" customHeight="true" outlineLevel="0" collapsed="false">
      <c r="A122" s="58" t="s">
        <v>137</v>
      </c>
      <c r="B122" s="59" t="n">
        <v>93358</v>
      </c>
      <c r="C122" s="72" t="str">
        <f aca="false">VLOOKUP(B122,CSD!B152:F10529,2,0)</f>
        <v>ESCAVAÇÃO MANUAL DE VALA. AF_09/2024</v>
      </c>
      <c r="D122" s="61" t="str">
        <f aca="false">VLOOKUP(B122,CSD!B152:F10529,3,0)</f>
        <v>M3</v>
      </c>
      <c r="E122" s="61" t="n">
        <f aca="false">K122</f>
        <v>99.96</v>
      </c>
      <c r="F122" s="103" t="s">
        <v>207</v>
      </c>
      <c r="H122" s="1" t="n">
        <f aca="false">H121*0.3*0.5</f>
        <v>92.4</v>
      </c>
      <c r="I122" s="1" t="n">
        <f aca="false">I121*0.3*0.3*1</f>
        <v>3.06</v>
      </c>
      <c r="J122" s="1" t="n">
        <f aca="false">J121*0.5*0.5*0.5</f>
        <v>4.5</v>
      </c>
      <c r="K122" s="1" t="n">
        <f aca="false">SUM(H122:J122)</f>
        <v>99.96</v>
      </c>
    </row>
    <row r="123" customFormat="false" ht="23.85" hidden="false" customHeight="false" outlineLevel="0" collapsed="false">
      <c r="A123" s="58" t="s">
        <v>138</v>
      </c>
      <c r="B123" s="59" t="n">
        <v>93382</v>
      </c>
      <c r="C123" s="72" t="str">
        <f aca="false">VLOOKUP(B123,CSD!B153:F10530,2,0)</f>
        <v>REATERRO MANUAL DE VALAS, COM COMPACTADOR DE SOLOS DE PERCUSSÃO. AF_08/2023</v>
      </c>
      <c r="D123" s="61" t="str">
        <f aca="false">VLOOKUP(B123,CSD!B153:F10530,3,0)</f>
        <v>M3</v>
      </c>
      <c r="E123" s="61" t="n">
        <f aca="false">K122</f>
        <v>99.96</v>
      </c>
      <c r="F123" s="103" t="s">
        <v>208</v>
      </c>
    </row>
    <row r="124" customFormat="false" ht="13.8" hidden="false" customHeight="false" outlineLevel="0" collapsed="false">
      <c r="A124" s="65"/>
      <c r="B124" s="66"/>
      <c r="F124" s="104"/>
    </row>
    <row r="125" customFormat="false" ht="13.8" hidden="false" customHeight="false" outlineLevel="0" collapsed="false">
      <c r="A125" s="67" t="s">
        <v>139</v>
      </c>
      <c r="B125" s="68"/>
      <c r="C125" s="69" t="s">
        <v>40</v>
      </c>
      <c r="F125" s="17"/>
    </row>
    <row r="126" customFormat="false" ht="23.85" hidden="false" customHeight="false" outlineLevel="0" collapsed="false">
      <c r="A126" s="58" t="s">
        <v>140</v>
      </c>
      <c r="B126" s="59" t="n">
        <v>94975</v>
      </c>
      <c r="C126" s="72" t="str">
        <f aca="false">VLOOKUP(B126,CSD!B157:F10534,2,0)</f>
        <v>CONCRETO FCK = 15MPA, TRAÇO 1:3,4:3,5 (EM MASSA SECA DE CIMENTO/ AREIA MÉDIA/ BRITA 1) - PREPARO MANUAL. AF_05/2021</v>
      </c>
      <c r="D126" s="61" t="str">
        <f aca="false">VLOOKUP(B126,CSD!B157:F10534,3,0)</f>
        <v>M3</v>
      </c>
      <c r="E126" s="61" t="n">
        <f aca="false">H126</f>
        <v>0.684</v>
      </c>
      <c r="F126" s="103" t="s">
        <v>209</v>
      </c>
      <c r="H126" s="1" t="n">
        <f aca="false">J133*0.3*0.03</f>
        <v>0.684</v>
      </c>
    </row>
    <row r="127" customFormat="false" ht="13.8" hidden="false" customHeight="false" outlineLevel="0" collapsed="false">
      <c r="A127" s="65"/>
      <c r="B127" s="66"/>
      <c r="F127" s="104"/>
    </row>
    <row r="128" customFormat="false" ht="13.8" hidden="false" customHeight="false" outlineLevel="0" collapsed="false">
      <c r="A128" s="67" t="s">
        <v>141</v>
      </c>
      <c r="B128" s="68"/>
      <c r="C128" s="69" t="s">
        <v>43</v>
      </c>
      <c r="F128" s="17"/>
      <c r="H128" s="1" t="s">
        <v>82</v>
      </c>
    </row>
    <row r="129" customFormat="false" ht="35.05" hidden="false" customHeight="false" outlineLevel="0" collapsed="false">
      <c r="A129" s="58" t="s">
        <v>142</v>
      </c>
      <c r="B129" s="59" t="n">
        <v>91857</v>
      </c>
      <c r="C129" s="72" t="str">
        <f aca="false">VLOOKUP(B129,CSD!B161:F10538,2,0)</f>
        <v>ELETRODUTO FLEXÍVEL CORRUGADO REFORÇADO, PVC, DN 32 MM (1"), PARA CIRCUITOS TERMINAIS, INSTALADO EM PAREDE - FORNECIMENTO E INSTALAÇÃO. AF_03/2023</v>
      </c>
      <c r="D129" s="61" t="str">
        <f aca="false">VLOOKUP(B129,CSD!B161:F10538,3,0)</f>
        <v>M</v>
      </c>
      <c r="E129" s="70" t="n">
        <f aca="false">I121</f>
        <v>34</v>
      </c>
      <c r="F129" s="103" t="s">
        <v>210</v>
      </c>
      <c r="H129" s="1" t="s">
        <v>3</v>
      </c>
      <c r="I129" s="1" t="n">
        <f aca="false">12+273</f>
        <v>285</v>
      </c>
      <c r="J129" s="1" t="n">
        <f aca="false">26+12</f>
        <v>38</v>
      </c>
    </row>
    <row r="130" customFormat="false" ht="35.05" hidden="false" customHeight="false" outlineLevel="0" collapsed="false">
      <c r="A130" s="58" t="s">
        <v>143</v>
      </c>
      <c r="B130" s="59" t="n">
        <v>97667</v>
      </c>
      <c r="C130" s="72" t="str">
        <f aca="false">VLOOKUP(B130,CSD!B162:F10539,2,0)</f>
        <v>ELETRODUTO FLEXÍVEL CORRUGADO, PEAD, DN 50 (1 1/2"), PARA REDE ENTERRADA DE DISTRIBUIÇÃO DE ENERGIA ELÉTRICA - FORNECIMENTO E INSTALAÇÃO. AF_12/2021</v>
      </c>
      <c r="D130" s="61" t="str">
        <f aca="false">VLOOKUP(B130,CSD!B162:F10539,3,0)</f>
        <v>M</v>
      </c>
      <c r="E130" s="70" t="n">
        <f aca="false">I133-J133</f>
        <v>540</v>
      </c>
      <c r="F130" s="103" t="s">
        <v>211</v>
      </c>
      <c r="H130" s="1" t="s">
        <v>4</v>
      </c>
      <c r="I130" s="1" t="n">
        <f aca="false">319+12</f>
        <v>331</v>
      </c>
      <c r="J130" s="1" t="n">
        <f aca="false">26+12</f>
        <v>38</v>
      </c>
    </row>
    <row r="131" customFormat="false" ht="23.85" hidden="false" customHeight="false" outlineLevel="0" collapsed="false">
      <c r="A131" s="58" t="s">
        <v>144</v>
      </c>
      <c r="B131" s="59" t="n">
        <v>43430</v>
      </c>
      <c r="C131" s="72" t="str">
        <f aca="false">VLOOKUP(B131,ISD!B152:F5006,2,0)</f>
        <v>CAIXA DE CONCRETO ARMADO PRE-MOLDADO, SEM FUNDO, QUADRADA, DIMENSOES DE 0,40 X 0,40 X 0,40 M</v>
      </c>
      <c r="D131" s="61" t="str">
        <f aca="false">VLOOKUP(B131,ISD!B152:F5006,3,0)</f>
        <v>UN</v>
      </c>
      <c r="E131" s="70" t="n">
        <f aca="false">J121</f>
        <v>36</v>
      </c>
      <c r="F131" s="103" t="s">
        <v>212</v>
      </c>
      <c r="H131" s="1"/>
    </row>
    <row r="132" customFormat="false" ht="35.05" hidden="false" customHeight="false" outlineLevel="0" collapsed="false">
      <c r="A132" s="58" t="s">
        <v>145</v>
      </c>
      <c r="B132" s="59" t="s">
        <v>48</v>
      </c>
      <c r="C132" s="71" t="s">
        <v>49</v>
      </c>
      <c r="D132" s="61" t="s">
        <v>50</v>
      </c>
      <c r="E132" s="81" t="n">
        <v>25</v>
      </c>
      <c r="F132" s="103" t="s">
        <v>213</v>
      </c>
      <c r="H132" s="1"/>
    </row>
    <row r="133" customFormat="false" ht="35.05" hidden="false" customHeight="false" outlineLevel="0" collapsed="false">
      <c r="A133" s="58" t="s">
        <v>146</v>
      </c>
      <c r="B133" s="59" t="n">
        <v>91867</v>
      </c>
      <c r="C133" s="72" t="str">
        <f aca="false">VLOOKUP(B133,CSD!B165:F10542,2,0)</f>
        <v>ELETRODUTO RÍGIDO ROSCÁVEL, PVC, DN 25 MM (3/4"), PARA CIRCUITOS TERMINAIS, INSTALADO EM LAJE - FORNECIMENTO E INSTALAÇÃO. AF_03/2023</v>
      </c>
      <c r="D133" s="61" t="str">
        <f aca="false">VLOOKUP(B133,CSD!B165:F10542,3,0)</f>
        <v>M</v>
      </c>
      <c r="E133" s="70" t="n">
        <f aca="false">3*3</f>
        <v>9</v>
      </c>
      <c r="F133" s="103" t="s">
        <v>214</v>
      </c>
      <c r="I133" s="1" t="n">
        <f aca="false">SUM(I129:I132)</f>
        <v>616</v>
      </c>
      <c r="J133" s="1" t="n">
        <f aca="false">SUM(J129:J132)</f>
        <v>76</v>
      </c>
    </row>
    <row r="134" customFormat="false" ht="35.05" hidden="false" customHeight="false" outlineLevel="0" collapsed="false">
      <c r="A134" s="58" t="s">
        <v>147</v>
      </c>
      <c r="B134" s="59" t="n">
        <v>91914</v>
      </c>
      <c r="C134" s="72" t="str">
        <f aca="false">VLOOKUP(B134,CSD!B166:F10543,2,0)</f>
        <v>CURVA 90 GRAUS PARA ELETRODUTO, PVC, ROSCÁVEL, DN 25 MM (3/4"), PARA CIRCUITOS TERMINAIS, INSTALADA EM PAREDE - FORNECIMENTO E INSTALAÇÃO. AF_03/2023</v>
      </c>
      <c r="D134" s="61" t="str">
        <f aca="false">VLOOKUP(B134,CSD!B166:F10543,3,0)</f>
        <v>UN</v>
      </c>
      <c r="E134" s="70" t="n">
        <v>2</v>
      </c>
      <c r="F134" s="103" t="s">
        <v>214</v>
      </c>
    </row>
    <row r="135" customFormat="false" ht="35.05" hidden="false" customHeight="false" outlineLevel="0" collapsed="false">
      <c r="A135" s="58" t="s">
        <v>148</v>
      </c>
      <c r="B135" s="59" t="n">
        <v>91884</v>
      </c>
      <c r="C135" s="72" t="str">
        <f aca="false">VLOOKUP(B135,CSD!B167:F10544,2,0)</f>
        <v>LUVA PARA ELETRODUTO, PVC, ROSCÁVEL, DN 25 MM (3/4"), PARA CIRCUITOS TERMINAIS, INSTALADA EM PAREDE - FORNECIMENTO E INSTALAÇÃO. AF_03/2023</v>
      </c>
      <c r="D135" s="61" t="str">
        <f aca="false">VLOOKUP(B135,CSD!B167:F10544,3,0)</f>
        <v>UN</v>
      </c>
      <c r="E135" s="70" t="n">
        <v>2</v>
      </c>
      <c r="F135" s="103" t="s">
        <v>214</v>
      </c>
    </row>
    <row r="136" customFormat="false" ht="23.85" hidden="false" customHeight="false" outlineLevel="0" collapsed="false">
      <c r="A136" s="58" t="s">
        <v>149</v>
      </c>
      <c r="B136" s="59" t="n">
        <v>93671</v>
      </c>
      <c r="C136" s="72" t="str">
        <f aca="false">VLOOKUP(B136,CSD!B168:F10545,2,0)</f>
        <v>DISJUNTOR TRIPOLAR TIPO DIN, CORRENTE NOMINAL DE 32A - FORNECIMENTO E INSTALAÇÃO. AF_07/2025</v>
      </c>
      <c r="D136" s="61" t="str">
        <f aca="false">VLOOKUP(B136,CSD!B168:F10545,3,0)</f>
        <v>UN</v>
      </c>
      <c r="E136" s="70" t="n">
        <v>2</v>
      </c>
      <c r="F136" s="103" t="s">
        <v>215</v>
      </c>
    </row>
    <row r="137" customFormat="false" ht="23.85" hidden="false" customHeight="false" outlineLevel="0" collapsed="false">
      <c r="A137" s="58" t="s">
        <v>150</v>
      </c>
      <c r="B137" s="59" t="n">
        <v>93653</v>
      </c>
      <c r="C137" s="72" t="str">
        <f aca="false">VLOOKUP(B137,CSD!B169:F10546,2,0)</f>
        <v>DISJUNTOR MONOPOLAR TIPO DIN, CORRENTE NOMINAL DE 10A - FORNECIMENTO E INSTALAÇÃO. AF_07/2025</v>
      </c>
      <c r="D137" s="61" t="str">
        <f aca="false">VLOOKUP(B137,CSD!B169:F10546,3,0)</f>
        <v>UN</v>
      </c>
      <c r="E137" s="70" t="n">
        <v>1</v>
      </c>
      <c r="F137" s="103" t="s">
        <v>216</v>
      </c>
    </row>
    <row r="138" customFormat="false" ht="57.45" hidden="false" customHeight="false" outlineLevel="0" collapsed="false">
      <c r="A138" s="58" t="s">
        <v>151</v>
      </c>
      <c r="B138" s="59" t="s">
        <v>57</v>
      </c>
      <c r="C138" s="72" t="s">
        <v>58</v>
      </c>
      <c r="D138" s="61" t="s">
        <v>50</v>
      </c>
      <c r="E138" s="70" t="n">
        <v>2</v>
      </c>
      <c r="F138" s="103" t="s">
        <v>217</v>
      </c>
    </row>
    <row r="139" customFormat="false" ht="23.85" hidden="false" customHeight="false" outlineLevel="0" collapsed="false">
      <c r="A139" s="58" t="s">
        <v>152</v>
      </c>
      <c r="B139" s="59" t="n">
        <v>96985</v>
      </c>
      <c r="C139" s="72" t="str">
        <f aca="false">VLOOKUP(B139,CSD!B171:F10548,2,0)</f>
        <v>HASTE DE ATERRAMENTO, DIÂMETRO 5/8", COM 3 METROS - FORNECIMENTO E INSTALAÇÃO. AF_08/2023</v>
      </c>
      <c r="D139" s="61" t="str">
        <f aca="false">VLOOKUP(B139,CSD!B171:F10548,3,0)</f>
        <v>UN</v>
      </c>
      <c r="E139" s="70" t="n">
        <f aca="false">I121</f>
        <v>34</v>
      </c>
      <c r="F139" s="103" t="s">
        <v>218</v>
      </c>
    </row>
    <row r="140" customFormat="false" ht="23.85" hidden="false" customHeight="false" outlineLevel="0" collapsed="false">
      <c r="A140" s="58" t="s">
        <v>153</v>
      </c>
      <c r="B140" s="59" t="n">
        <v>101902</v>
      </c>
      <c r="C140" s="72" t="str">
        <f aca="false">VLOOKUP(B140,CSD!B172:F10549,2,0)</f>
        <v>CONTATOR TRIPOLAR I NOMINAL 22A - FORNECIMENTO E INSTALAÇÃO. AF_07/2025</v>
      </c>
      <c r="D140" s="61" t="str">
        <f aca="false">VLOOKUP(B140,CSD!B172:F10549,3,0)</f>
        <v>UN</v>
      </c>
      <c r="E140" s="70" t="n">
        <v>2</v>
      </c>
      <c r="F140" s="103" t="s">
        <v>219</v>
      </c>
    </row>
    <row r="141" customFormat="false" ht="23.85" hidden="false" customHeight="false" outlineLevel="0" collapsed="false">
      <c r="A141" s="58" t="s">
        <v>154</v>
      </c>
      <c r="B141" s="59" t="n">
        <v>101632</v>
      </c>
      <c r="C141" s="72" t="str">
        <f aca="false">VLOOKUP(B141,CSD!B173:F10550,2,0)</f>
        <v>RELÉ FOTOELÉTRICO PARA COMANDO DE ILUMINAÇÃO EXTERNA 1000 W - FORNECIMENTO E INSTALAÇÃO. AF_02/2025</v>
      </c>
      <c r="D141" s="61" t="str">
        <f aca="false">VLOOKUP(B141,CSD!B173:F10550,3,0)</f>
        <v>UN</v>
      </c>
      <c r="E141" s="70" t="n">
        <v>2</v>
      </c>
      <c r="F141" s="103" t="s">
        <v>219</v>
      </c>
    </row>
    <row r="142" customFormat="false" ht="23.85" hidden="false" customHeight="false" outlineLevel="0" collapsed="false">
      <c r="A142" s="58" t="s">
        <v>155</v>
      </c>
      <c r="B142" s="59" t="n">
        <v>91926</v>
      </c>
      <c r="C142" s="72" t="str">
        <f aca="false">VLOOKUP(B142,CSD!B174:F10551,2,0)</f>
        <v>CABO DE COBRE FLEXÍVEL ISOLADO, 2,5 MM², ANTI-CHAMA 450/750 V, PARA CIRCUITOS TERMINAIS - FORNECIMENTO E INSTALAÇÃO. AF_03/2023</v>
      </c>
      <c r="D142" s="61" t="str">
        <f aca="false">VLOOKUP(B142,CSD!B174:F10551,3,0)</f>
        <v>M</v>
      </c>
      <c r="E142" s="70" t="n">
        <f aca="false">10*3*E129</f>
        <v>1020</v>
      </c>
      <c r="F142" s="103" t="s">
        <v>220</v>
      </c>
    </row>
    <row r="143" customFormat="false" ht="30.55" hidden="false" customHeight="false" outlineLevel="0" collapsed="false">
      <c r="A143" s="58" t="s">
        <v>156</v>
      </c>
      <c r="B143" s="59" t="n">
        <v>91928</v>
      </c>
      <c r="C143" s="72" t="str">
        <f aca="false">VLOOKUP(B143,CSD!B175:F10552,2,0)</f>
        <v>CABO DE COBRE FLEXÍVEL ISOLADO, 4 MM², ANTI-CHAMA 450/750 V, PARA CIRCUITOS TERMINAIS - FORNECIMENTO E INSTALAÇÃO. AF_03/2023</v>
      </c>
      <c r="D143" s="61" t="str">
        <f aca="false">VLOOKUP(B143,CSD!B175:F10552,3,0)</f>
        <v>M</v>
      </c>
      <c r="E143" s="70" t="n">
        <f aca="false">I133*3</f>
        <v>1848</v>
      </c>
      <c r="F143" s="103" t="s">
        <v>221</v>
      </c>
    </row>
    <row r="144" customFormat="false" ht="13.8" hidden="false" customHeight="false" outlineLevel="0" collapsed="false">
      <c r="A144" s="63"/>
      <c r="B144" s="26"/>
      <c r="E144" s="73"/>
      <c r="F144" s="17"/>
    </row>
    <row r="145" customFormat="false" ht="13.8" hidden="false" customHeight="false" outlineLevel="0" collapsed="false">
      <c r="A145" s="67" t="s">
        <v>157</v>
      </c>
      <c r="B145" s="68"/>
      <c r="C145" s="69" t="s">
        <v>65</v>
      </c>
      <c r="E145" s="74"/>
      <c r="F145" s="17"/>
    </row>
    <row r="146" customFormat="false" ht="46.25" hidden="false" customHeight="false" outlineLevel="0" collapsed="false">
      <c r="A146" s="58" t="s">
        <v>158</v>
      </c>
      <c r="B146" s="59" t="s">
        <v>67</v>
      </c>
      <c r="C146" s="75" t="str">
        <f aca="false">Composição!A2</f>
        <v>POSTE DE AÇO GALVANIZADO A QUENTE TIPO TELECONICO RETO COMPOSTO DE DOIS BRAÇOS ORNAMENTAIS TIPO ASA DE BORBOLETA Ø60,3MM COM PROJEÇÃO DE 2,50M, ENGASTAMENTO DIRETO AO SOLO, SEM JANELA DE INSPECAO H=10M - TOPO=Ø76,2MM E BASE=Ø127mm</v>
      </c>
      <c r="D146" s="61" t="s">
        <v>68</v>
      </c>
      <c r="E146" s="70" t="n">
        <f aca="false">I121</f>
        <v>34</v>
      </c>
      <c r="F146" s="103" t="s">
        <v>222</v>
      </c>
    </row>
    <row r="147" customFormat="false" ht="23.85" hidden="false" customHeight="false" outlineLevel="0" collapsed="false">
      <c r="A147" s="58" t="s">
        <v>159</v>
      </c>
      <c r="B147" s="59" t="n">
        <v>101658</v>
      </c>
      <c r="C147" s="72" t="str">
        <f aca="false">VLOOKUP(B147,CSD!B180:F10557,2,0)</f>
        <v>LUMINÁRIA DE LED PARA ILUMINAÇÃO PÚBLICA, DE 138 W ATÉ 180 W - FORNECIMENTO E INSTALAÇÃO. AF_02/2025_PS</v>
      </c>
      <c r="D147" s="61" t="str">
        <f aca="false">VLOOKUP(B147,CSD!B180:F10557,3,0)</f>
        <v>UN</v>
      </c>
      <c r="E147" s="70" t="n">
        <f aca="false">E146*2</f>
        <v>68</v>
      </c>
      <c r="F147" s="103" t="s">
        <v>223</v>
      </c>
    </row>
    <row r="148" customFormat="false" ht="13.8" hidden="false" customHeight="false" outlineLevel="0" collapsed="false">
      <c r="A148" s="63"/>
      <c r="B148" s="26"/>
      <c r="E148" s="73"/>
      <c r="F148" s="17"/>
    </row>
    <row r="149" customFormat="false" ht="13.8" hidden="false" customHeight="false" outlineLevel="0" collapsed="false">
      <c r="A149" s="67" t="s">
        <v>160</v>
      </c>
      <c r="B149" s="68"/>
      <c r="C149" s="69" t="s">
        <v>71</v>
      </c>
      <c r="E149" s="74"/>
      <c r="F149" s="104"/>
    </row>
    <row r="150" customFormat="false" ht="23.85" hidden="false" customHeight="false" outlineLevel="0" collapsed="false">
      <c r="A150" s="58" t="s">
        <v>161</v>
      </c>
      <c r="B150" s="59" t="n">
        <v>11856</v>
      </c>
      <c r="C150" s="72" t="str">
        <f aca="false">VLOOKUP(B150,ISD!B173:F5027,2,0)</f>
        <v>CONECTOR METALICO TIPO PARAFUSO FENDIDO (SPLIT BOLT), PARA CABOS ATE 10 MM2</v>
      </c>
      <c r="D150" s="61" t="str">
        <f aca="false">VLOOKUP(B150,ISD!B173:F5027,3,0)</f>
        <v>UN</v>
      </c>
      <c r="E150" s="70" t="n">
        <f aca="false">E139</f>
        <v>34</v>
      </c>
      <c r="F150" s="103" t="s">
        <v>224</v>
      </c>
    </row>
    <row r="151" customFormat="false" ht="23.85" hidden="false" customHeight="false" outlineLevel="0" collapsed="false">
      <c r="A151" s="58" t="s">
        <v>162</v>
      </c>
      <c r="B151" s="59" t="n">
        <v>20111</v>
      </c>
      <c r="C151" s="72" t="str">
        <f aca="false">VLOOKUP(B151,ISD!B174:F5028,2,0)</f>
        <v>FITA ISOLANTE ADESIVA ANTICHAMA, USO ATE 750 V, EM ROLO DE 19 MM X 20 M</v>
      </c>
      <c r="D151" s="61" t="str">
        <f aca="false">VLOOKUP(B151,ISD!B174:F5028,3,0)</f>
        <v>UN</v>
      </c>
      <c r="E151" s="70" t="n">
        <v>8</v>
      </c>
      <c r="F151" s="103" t="s">
        <v>225</v>
      </c>
    </row>
    <row r="152" customFormat="false" ht="13.8" hidden="false" customHeight="false" outlineLevel="0" collapsed="false">
      <c r="A152" s="16"/>
      <c r="F152" s="17"/>
    </row>
    <row r="153" customFormat="false" ht="13.8" hidden="false" customHeight="false" outlineLevel="0" collapsed="false">
      <c r="A153" s="37" t="s">
        <v>22</v>
      </c>
      <c r="B153" s="38" t="s">
        <v>23</v>
      </c>
      <c r="C153" s="39" t="s">
        <v>24</v>
      </c>
      <c r="D153" s="37" t="s">
        <v>25</v>
      </c>
      <c r="E153" s="40" t="s">
        <v>26</v>
      </c>
      <c r="F153" s="101" t="s">
        <v>206</v>
      </c>
    </row>
    <row r="154" customFormat="false" ht="13.8" hidden="false" customHeight="false" outlineLevel="0" collapsed="false">
      <c r="A154" s="43" t="n">
        <v>5</v>
      </c>
      <c r="B154" s="44"/>
      <c r="C154" s="44" t="s">
        <v>164</v>
      </c>
      <c r="D154" s="45"/>
      <c r="E154" s="46"/>
      <c r="F154" s="102"/>
      <c r="H154" s="50" t="s">
        <v>31</v>
      </c>
      <c r="I154" s="51" t="s">
        <v>32</v>
      </c>
      <c r="J154" s="51" t="s">
        <v>33</v>
      </c>
    </row>
    <row r="155" customFormat="false" ht="13.8" hidden="false" customHeight="false" outlineLevel="0" collapsed="false">
      <c r="A155" s="52" t="s">
        <v>165</v>
      </c>
      <c r="B155" s="53"/>
      <c r="C155" s="54" t="s">
        <v>35</v>
      </c>
      <c r="D155" s="53"/>
      <c r="E155" s="55"/>
      <c r="F155" s="17"/>
      <c r="H155" s="1" t="n">
        <f aca="false">I167</f>
        <v>807</v>
      </c>
      <c r="I155" s="1" t="n">
        <v>41</v>
      </c>
      <c r="J155" s="1" t="n">
        <v>45</v>
      </c>
    </row>
    <row r="156" customFormat="false" ht="28.5" hidden="false" customHeight="true" outlineLevel="0" collapsed="false">
      <c r="A156" s="58" t="s">
        <v>166</v>
      </c>
      <c r="B156" s="59" t="n">
        <v>93358</v>
      </c>
      <c r="C156" s="72" t="str">
        <f aca="false">VLOOKUP(B156,CSD!B199:F10576,2,0)</f>
        <v>ESCAVAÇÃO MANUAL DE VALA. AF_09/2024</v>
      </c>
      <c r="D156" s="61" t="str">
        <f aca="false">VLOOKUP(B156,CSD!B199:F10576,3,0)</f>
        <v>M3</v>
      </c>
      <c r="E156" s="61" t="n">
        <f aca="false">K156</f>
        <v>130.365</v>
      </c>
      <c r="F156" s="103" t="s">
        <v>207</v>
      </c>
      <c r="H156" s="1" t="n">
        <f aca="false">H155*0.3*0.5</f>
        <v>121.05</v>
      </c>
      <c r="I156" s="1" t="n">
        <f aca="false">I155*0.3*0.3*1</f>
        <v>3.69</v>
      </c>
      <c r="J156" s="1" t="n">
        <f aca="false">J155*0.5*0.5*0.5</f>
        <v>5.625</v>
      </c>
      <c r="K156" s="1" t="n">
        <f aca="false">SUM(H156:J156)</f>
        <v>130.365</v>
      </c>
    </row>
    <row r="157" customFormat="false" ht="23.85" hidden="false" customHeight="false" outlineLevel="0" collapsed="false">
      <c r="A157" s="58" t="s">
        <v>167</v>
      </c>
      <c r="B157" s="59" t="n">
        <v>93382</v>
      </c>
      <c r="C157" s="72" t="str">
        <f aca="false">VLOOKUP(B157,CSD!B200:F10577,2,0)</f>
        <v>REATERRO MANUAL DE VALAS, COM COMPACTADOR DE SOLOS DE PERCUSSÃO. AF_08/2023</v>
      </c>
      <c r="D157" s="61" t="str">
        <f aca="false">VLOOKUP(B157,CSD!B200:F10577,3,0)</f>
        <v>M3</v>
      </c>
      <c r="E157" s="61" t="n">
        <f aca="false">K156</f>
        <v>130.365</v>
      </c>
      <c r="F157" s="103" t="s">
        <v>208</v>
      </c>
    </row>
    <row r="158" customFormat="false" ht="13.8" hidden="false" customHeight="false" outlineLevel="0" collapsed="false">
      <c r="A158" s="65"/>
      <c r="B158" s="66"/>
      <c r="F158" s="104"/>
    </row>
    <row r="159" customFormat="false" ht="13.8" hidden="false" customHeight="false" outlineLevel="0" collapsed="false">
      <c r="A159" s="67" t="s">
        <v>168</v>
      </c>
      <c r="B159" s="68"/>
      <c r="C159" s="69" t="s">
        <v>40</v>
      </c>
      <c r="F159" s="17"/>
    </row>
    <row r="160" customFormat="false" ht="23.85" hidden="false" customHeight="false" outlineLevel="0" collapsed="false">
      <c r="A160" s="58" t="s">
        <v>169</v>
      </c>
      <c r="B160" s="59" t="n">
        <v>94975</v>
      </c>
      <c r="C160" s="72" t="str">
        <f aca="false">VLOOKUP(B160,CSD!B204:F10581,2,0)</f>
        <v>CONCRETO FCK = 15MPA, TRAÇO 1:3,4:3,5 (EM MASSA SECA DE CIMENTO/ AREIA MÉDIA/ BRITA 1) - PREPARO MANUAL. AF_05/2021</v>
      </c>
      <c r="D160" s="61" t="str">
        <f aca="false">VLOOKUP(B160,CSD!B204:F10581,3,0)</f>
        <v>M3</v>
      </c>
      <c r="E160" s="61" t="n">
        <f aca="false">H160</f>
        <v>2.781</v>
      </c>
      <c r="F160" s="103" t="s">
        <v>209</v>
      </c>
      <c r="H160" s="1" t="n">
        <f aca="false">J167*0.3*0.03</f>
        <v>2.781</v>
      </c>
    </row>
    <row r="161" customFormat="false" ht="13.8" hidden="false" customHeight="false" outlineLevel="0" collapsed="false">
      <c r="A161" s="65"/>
      <c r="B161" s="66"/>
      <c r="F161" s="104"/>
    </row>
    <row r="162" customFormat="false" ht="13.8" hidden="false" customHeight="false" outlineLevel="0" collapsed="false">
      <c r="A162" s="67" t="s">
        <v>170</v>
      </c>
      <c r="B162" s="68"/>
      <c r="C162" s="69" t="s">
        <v>43</v>
      </c>
      <c r="F162" s="17"/>
      <c r="H162" s="1" t="s">
        <v>82</v>
      </c>
    </row>
    <row r="163" customFormat="false" ht="35.05" hidden="false" customHeight="false" outlineLevel="0" collapsed="false">
      <c r="A163" s="58" t="s">
        <v>171</v>
      </c>
      <c r="B163" s="59" t="n">
        <v>91857</v>
      </c>
      <c r="C163" s="72" t="str">
        <f aca="false">VLOOKUP(B163,CSD!B208:F10585,2,0)</f>
        <v>ELETRODUTO FLEXÍVEL CORRUGADO REFORÇADO, PVC, DN 32 MM (1"), PARA CIRCUITOS TERMINAIS, INSTALADO EM PAREDE - FORNECIMENTO E INSTALAÇÃO. AF_03/2023</v>
      </c>
      <c r="D163" s="61" t="str">
        <f aca="false">VLOOKUP(B163,CSD!B208:F10585,3,0)</f>
        <v>M</v>
      </c>
      <c r="E163" s="70" t="n">
        <f aca="false">I155</f>
        <v>41</v>
      </c>
      <c r="F163" s="103" t="s">
        <v>210</v>
      </c>
      <c r="H163" s="1" t="s">
        <v>3</v>
      </c>
      <c r="I163" s="1" t="n">
        <f aca="false">12+269</f>
        <v>281</v>
      </c>
      <c r="J163" s="1" t="n">
        <f aca="false">43+20+34+12</f>
        <v>109</v>
      </c>
    </row>
    <row r="164" customFormat="false" ht="35.05" hidden="false" customHeight="false" outlineLevel="0" collapsed="false">
      <c r="A164" s="58" t="s">
        <v>172</v>
      </c>
      <c r="B164" s="59" t="n">
        <v>97667</v>
      </c>
      <c r="C164" s="72" t="str">
        <f aca="false">VLOOKUP(B164,CSD!B209:F10586,2,0)</f>
        <v>ELETRODUTO FLEXÍVEL CORRUGADO, PEAD, DN 50 (1 1/2"), PARA REDE ENTERRADA DE DISTRIBUIÇÃO DE ENERGIA ELÉTRICA - FORNECIMENTO E INSTALAÇÃO. AF_12/2021</v>
      </c>
      <c r="D164" s="61" t="str">
        <f aca="false">VLOOKUP(B164,CSD!B209:F10586,3,0)</f>
        <v>M</v>
      </c>
      <c r="E164" s="70" t="n">
        <f aca="false">I167-J167</f>
        <v>498</v>
      </c>
      <c r="F164" s="103" t="s">
        <v>211</v>
      </c>
      <c r="H164" s="1" t="s">
        <v>4</v>
      </c>
      <c r="I164" s="1" t="n">
        <f aca="false">258+12</f>
        <v>270</v>
      </c>
      <c r="J164" s="1" t="n">
        <f aca="false">35+33+33+12</f>
        <v>113</v>
      </c>
    </row>
    <row r="165" customFormat="false" ht="23.85" hidden="false" customHeight="false" outlineLevel="0" collapsed="false">
      <c r="A165" s="58" t="s">
        <v>173</v>
      </c>
      <c r="B165" s="59" t="n">
        <v>43430</v>
      </c>
      <c r="C165" s="72" t="str">
        <f aca="false">VLOOKUP(B165,ISD!B199:F5053,2,0)</f>
        <v>CAIXA DE CONCRETO ARMADO PRE-MOLDADO, SEM FUNDO, QUADRADA, DIMENSOES DE 0,40 X 0,40 X 0,40 M</v>
      </c>
      <c r="D165" s="61" t="str">
        <f aca="false">VLOOKUP(B165,ISD!B199:F5053,3,0)</f>
        <v>UN</v>
      </c>
      <c r="E165" s="70" t="n">
        <f aca="false">J155</f>
        <v>45</v>
      </c>
      <c r="F165" s="103" t="s">
        <v>212</v>
      </c>
      <c r="H165" s="1" t="s">
        <v>6</v>
      </c>
      <c r="I165" s="1" t="n">
        <f aca="false">137+12</f>
        <v>149</v>
      </c>
      <c r="J165" s="1" t="n">
        <f aca="false">23+23+12</f>
        <v>58</v>
      </c>
    </row>
    <row r="166" customFormat="false" ht="35.05" hidden="false" customHeight="false" outlineLevel="0" collapsed="false">
      <c r="A166" s="58" t="s">
        <v>174</v>
      </c>
      <c r="B166" s="59" t="s">
        <v>48</v>
      </c>
      <c r="C166" s="71" t="s">
        <v>49</v>
      </c>
      <c r="D166" s="61" t="s">
        <v>50</v>
      </c>
      <c r="E166" s="70" t="n">
        <v>103</v>
      </c>
      <c r="F166" s="103" t="s">
        <v>213</v>
      </c>
      <c r="H166" s="1" t="s">
        <v>116</v>
      </c>
      <c r="I166" s="1" t="n">
        <f aca="false">12+95</f>
        <v>107</v>
      </c>
      <c r="J166" s="1" t="n">
        <f aca="false">12+17</f>
        <v>29</v>
      </c>
    </row>
    <row r="167" customFormat="false" ht="35.05" hidden="false" customHeight="false" outlineLevel="0" collapsed="false">
      <c r="A167" s="58" t="s">
        <v>175</v>
      </c>
      <c r="B167" s="59" t="n">
        <v>91867</v>
      </c>
      <c r="C167" s="72" t="str">
        <f aca="false">VLOOKUP(B167,CSD!B212:F10589,2,0)</f>
        <v>ELETRODUTO RÍGIDO ROSCÁVEL, PVC, DN 25 MM (3/4"), PARA CIRCUITOS TERMINAIS, INSTALADO EM LAJE - FORNECIMENTO E INSTALAÇÃO. AF_03/2023</v>
      </c>
      <c r="D167" s="61" t="str">
        <f aca="false">VLOOKUP(B167,CSD!B212:F10589,3,0)</f>
        <v>M</v>
      </c>
      <c r="E167" s="70" t="n">
        <f aca="false">5*3</f>
        <v>15</v>
      </c>
      <c r="F167" s="103" t="s">
        <v>214</v>
      </c>
      <c r="I167" s="1" t="n">
        <f aca="false">SUM(I163:I166)</f>
        <v>807</v>
      </c>
      <c r="J167" s="1" t="n">
        <f aca="false">SUM(J163:J166)</f>
        <v>309</v>
      </c>
    </row>
    <row r="168" customFormat="false" ht="35.05" hidden="false" customHeight="false" outlineLevel="0" collapsed="false">
      <c r="A168" s="58" t="s">
        <v>176</v>
      </c>
      <c r="B168" s="59" t="n">
        <v>91914</v>
      </c>
      <c r="C168" s="72" t="str">
        <f aca="false">VLOOKUP(B168,CSD!B213:F10590,2,0)</f>
        <v>CURVA 90 GRAUS PARA ELETRODUTO, PVC, ROSCÁVEL, DN 25 MM (3/4"), PARA CIRCUITOS TERMINAIS, INSTALADA EM PAREDE - FORNECIMENTO E INSTALAÇÃO. AF_03/2023</v>
      </c>
      <c r="D168" s="61" t="str">
        <f aca="false">VLOOKUP(B168,CSD!B213:F10590,3,0)</f>
        <v>UN</v>
      </c>
      <c r="E168" s="70" t="n">
        <v>4</v>
      </c>
      <c r="F168" s="103" t="s">
        <v>214</v>
      </c>
    </row>
    <row r="169" customFormat="false" ht="35.05" hidden="false" customHeight="false" outlineLevel="0" collapsed="false">
      <c r="A169" s="58" t="s">
        <v>177</v>
      </c>
      <c r="B169" s="59" t="n">
        <v>91884</v>
      </c>
      <c r="C169" s="72" t="str">
        <f aca="false">VLOOKUP(B169,CSD!B214:F10591,2,0)</f>
        <v>LUVA PARA ELETRODUTO, PVC, ROSCÁVEL, DN 25 MM (3/4"), PARA CIRCUITOS TERMINAIS, INSTALADA EM PAREDE - FORNECIMENTO E INSTALAÇÃO. AF_03/2023</v>
      </c>
      <c r="D169" s="61" t="str">
        <f aca="false">VLOOKUP(B169,CSD!B214:F10591,3,0)</f>
        <v>UN</v>
      </c>
      <c r="E169" s="70" t="n">
        <v>4</v>
      </c>
      <c r="F169" s="103" t="s">
        <v>214</v>
      </c>
    </row>
    <row r="170" customFormat="false" ht="23.85" hidden="false" customHeight="false" outlineLevel="0" collapsed="false">
      <c r="A170" s="58" t="s">
        <v>178</v>
      </c>
      <c r="B170" s="59" t="n">
        <v>93671</v>
      </c>
      <c r="C170" s="72" t="str">
        <f aca="false">VLOOKUP(B170,CSD!B215:F10592,2,0)</f>
        <v>DISJUNTOR TRIPOLAR TIPO DIN, CORRENTE NOMINAL DE 32A - FORNECIMENTO E INSTALAÇÃO. AF_07/2025</v>
      </c>
      <c r="D170" s="61" t="str">
        <f aca="false">VLOOKUP(B170,CSD!B215:F10592,3,0)</f>
        <v>UN</v>
      </c>
      <c r="E170" s="70" t="n">
        <v>4</v>
      </c>
      <c r="F170" s="103" t="s">
        <v>215</v>
      </c>
    </row>
    <row r="171" customFormat="false" ht="23.85" hidden="false" customHeight="false" outlineLevel="0" collapsed="false">
      <c r="A171" s="58" t="s">
        <v>179</v>
      </c>
      <c r="B171" s="59" t="n">
        <v>93653</v>
      </c>
      <c r="C171" s="72" t="str">
        <f aca="false">VLOOKUP(B171,CSD!B216:F10593,2,0)</f>
        <v>DISJUNTOR MONOPOLAR TIPO DIN, CORRENTE NOMINAL DE 10A - FORNECIMENTO E INSTALAÇÃO. AF_07/2025</v>
      </c>
      <c r="D171" s="61" t="str">
        <f aca="false">VLOOKUP(B171,CSD!B216:F10593,3,0)</f>
        <v>UN</v>
      </c>
      <c r="E171" s="70" t="n">
        <v>4</v>
      </c>
      <c r="F171" s="103" t="s">
        <v>216</v>
      </c>
    </row>
    <row r="172" customFormat="false" ht="57.45" hidden="false" customHeight="false" outlineLevel="0" collapsed="false">
      <c r="A172" s="58" t="s">
        <v>180</v>
      </c>
      <c r="B172" s="59" t="s">
        <v>57</v>
      </c>
      <c r="C172" s="72" t="s">
        <v>58</v>
      </c>
      <c r="D172" s="61" t="s">
        <v>50</v>
      </c>
      <c r="E172" s="70" t="n">
        <v>4</v>
      </c>
      <c r="F172" s="103" t="s">
        <v>217</v>
      </c>
    </row>
    <row r="173" customFormat="false" ht="23.85" hidden="false" customHeight="false" outlineLevel="0" collapsed="false">
      <c r="A173" s="58" t="s">
        <v>181</v>
      </c>
      <c r="B173" s="59" t="n">
        <v>96985</v>
      </c>
      <c r="C173" s="72" t="str">
        <f aca="false">VLOOKUP(B173,CSD!B218:F10595,2,0)</f>
        <v>HASTE DE ATERRAMENTO, DIÂMETRO 5/8", COM 3 METROS - FORNECIMENTO E INSTALAÇÃO. AF_08/2023</v>
      </c>
      <c r="D173" s="61" t="str">
        <f aca="false">VLOOKUP(B173,CSD!B218:F10595,3,0)</f>
        <v>UN</v>
      </c>
      <c r="E173" s="70" t="n">
        <f aca="false">I155</f>
        <v>41</v>
      </c>
      <c r="F173" s="103" t="s">
        <v>218</v>
      </c>
    </row>
    <row r="174" customFormat="false" ht="23.85" hidden="false" customHeight="false" outlineLevel="0" collapsed="false">
      <c r="A174" s="58" t="s">
        <v>182</v>
      </c>
      <c r="B174" s="59" t="n">
        <v>101902</v>
      </c>
      <c r="C174" s="72" t="str">
        <f aca="false">VLOOKUP(B174,CSD!B219:F10596,2,0)</f>
        <v>CONTATOR TRIPOLAR I NOMINAL 22A - FORNECIMENTO E INSTALAÇÃO. AF_07/2025</v>
      </c>
      <c r="D174" s="61" t="str">
        <f aca="false">VLOOKUP(B174,CSD!B219:F10596,3,0)</f>
        <v>UN</v>
      </c>
      <c r="E174" s="70" t="n">
        <v>4</v>
      </c>
      <c r="F174" s="103" t="s">
        <v>219</v>
      </c>
    </row>
    <row r="175" customFormat="false" ht="23.85" hidden="false" customHeight="false" outlineLevel="0" collapsed="false">
      <c r="A175" s="58" t="s">
        <v>183</v>
      </c>
      <c r="B175" s="59" t="n">
        <v>101632</v>
      </c>
      <c r="C175" s="72" t="str">
        <f aca="false">VLOOKUP(B175,CSD!B220:F10597,2,0)</f>
        <v>RELÉ FOTOELÉTRICO PARA COMANDO DE ILUMINAÇÃO EXTERNA 1000 W - FORNECIMENTO E INSTALAÇÃO. AF_02/2025</v>
      </c>
      <c r="D175" s="61" t="str">
        <f aca="false">VLOOKUP(B175,CSD!B220:F10597,3,0)</f>
        <v>UN</v>
      </c>
      <c r="E175" s="70" t="n">
        <v>4</v>
      </c>
      <c r="F175" s="103" t="s">
        <v>219</v>
      </c>
    </row>
    <row r="176" customFormat="false" ht="23.85" hidden="false" customHeight="false" outlineLevel="0" collapsed="false">
      <c r="A176" s="58" t="s">
        <v>184</v>
      </c>
      <c r="B176" s="59" t="n">
        <v>91926</v>
      </c>
      <c r="C176" s="72" t="str">
        <f aca="false">VLOOKUP(B176,CSD!B221:F10598,2,0)</f>
        <v>CABO DE COBRE FLEXÍVEL ISOLADO, 2,5 MM², ANTI-CHAMA 450/750 V, PARA CIRCUITOS TERMINAIS - FORNECIMENTO E INSTALAÇÃO. AF_03/2023</v>
      </c>
      <c r="D176" s="61" t="str">
        <f aca="false">VLOOKUP(B176,CSD!B221:F10598,3,0)</f>
        <v>M</v>
      </c>
      <c r="E176" s="70" t="n">
        <f aca="false">10*3*E163</f>
        <v>1230</v>
      </c>
      <c r="F176" s="103" t="s">
        <v>220</v>
      </c>
    </row>
    <row r="177" customFormat="false" ht="30.55" hidden="false" customHeight="false" outlineLevel="0" collapsed="false">
      <c r="A177" s="58" t="s">
        <v>185</v>
      </c>
      <c r="B177" s="59" t="n">
        <v>91928</v>
      </c>
      <c r="C177" s="72" t="str">
        <f aca="false">VLOOKUP(B177,CSD!B222:F10599,2,0)</f>
        <v>CABO DE COBRE FLEXÍVEL ISOLADO, 4 MM², ANTI-CHAMA 450/750 V, PARA CIRCUITOS TERMINAIS - FORNECIMENTO E INSTALAÇÃO. AF_03/2023</v>
      </c>
      <c r="D177" s="61" t="str">
        <f aca="false">VLOOKUP(B177,CSD!B222:F10599,3,0)</f>
        <v>M</v>
      </c>
      <c r="E177" s="70" t="n">
        <f aca="false">I167*3</f>
        <v>2421</v>
      </c>
      <c r="F177" s="103" t="s">
        <v>221</v>
      </c>
    </row>
    <row r="178" customFormat="false" ht="13.8" hidden="false" customHeight="false" outlineLevel="0" collapsed="false">
      <c r="A178" s="63"/>
      <c r="B178" s="26"/>
      <c r="E178" s="73"/>
      <c r="F178" s="17"/>
    </row>
    <row r="179" customFormat="false" ht="13.8" hidden="false" customHeight="false" outlineLevel="0" collapsed="false">
      <c r="A179" s="67" t="s">
        <v>186</v>
      </c>
      <c r="B179" s="68"/>
      <c r="C179" s="69" t="s">
        <v>65</v>
      </c>
      <c r="E179" s="74"/>
      <c r="F179" s="17"/>
    </row>
    <row r="180" customFormat="false" ht="46.25" hidden="false" customHeight="false" outlineLevel="0" collapsed="false">
      <c r="A180" s="58" t="s">
        <v>187</v>
      </c>
      <c r="B180" s="59" t="s">
        <v>67</v>
      </c>
      <c r="C180" s="75" t="str">
        <f aca="false">Composição!A2</f>
        <v>POSTE DE AÇO GALVANIZADO A QUENTE TIPO TELECONICO RETO COMPOSTO DE DOIS BRAÇOS ORNAMENTAIS TIPO ASA DE BORBOLETA Ø60,3MM COM PROJEÇÃO DE 2,50M, ENGASTAMENTO DIRETO AO SOLO, SEM JANELA DE INSPECAO H=10M - TOPO=Ø76,2MM E BASE=Ø127mm</v>
      </c>
      <c r="D180" s="61" t="s">
        <v>68</v>
      </c>
      <c r="E180" s="70" t="n">
        <f aca="false">I155</f>
        <v>41</v>
      </c>
      <c r="F180" s="103" t="s">
        <v>222</v>
      </c>
    </row>
    <row r="181" customFormat="false" ht="23.85" hidden="false" customHeight="false" outlineLevel="0" collapsed="false">
      <c r="A181" s="58" t="s">
        <v>188</v>
      </c>
      <c r="B181" s="59" t="n">
        <v>101658</v>
      </c>
      <c r="C181" s="72" t="str">
        <f aca="false">VLOOKUP(B181,CSD!B227:F10604,2,0)</f>
        <v>LUMINÁRIA DE LED PARA ILUMINAÇÃO PÚBLICA, DE 138 W ATÉ 180 W - FORNECIMENTO E INSTALAÇÃO. AF_02/2025_PS</v>
      </c>
      <c r="D181" s="61" t="str">
        <f aca="false">VLOOKUP(B181,CSD!B227:F10604,3,0)</f>
        <v>UN</v>
      </c>
      <c r="E181" s="70" t="n">
        <f aca="false">E180*2</f>
        <v>82</v>
      </c>
      <c r="F181" s="103" t="s">
        <v>223</v>
      </c>
    </row>
    <row r="182" customFormat="false" ht="13.8" hidden="false" customHeight="false" outlineLevel="0" collapsed="false">
      <c r="A182" s="63"/>
      <c r="B182" s="26"/>
      <c r="E182" s="73"/>
      <c r="F182" s="17"/>
    </row>
    <row r="183" customFormat="false" ht="13.8" hidden="false" customHeight="false" outlineLevel="0" collapsed="false">
      <c r="A183" s="67" t="s">
        <v>189</v>
      </c>
      <c r="B183" s="68"/>
      <c r="C183" s="69" t="s">
        <v>71</v>
      </c>
      <c r="E183" s="74"/>
      <c r="F183" s="104"/>
    </row>
    <row r="184" customFormat="false" ht="23.85" hidden="false" customHeight="false" outlineLevel="0" collapsed="false">
      <c r="A184" s="58" t="s">
        <v>190</v>
      </c>
      <c r="B184" s="59" t="n">
        <v>11856</v>
      </c>
      <c r="C184" s="72" t="str">
        <f aca="false">VLOOKUP(B184,ISD!B220:F5074,2,0)</f>
        <v>CONECTOR METALICO TIPO PARAFUSO FENDIDO (SPLIT BOLT), PARA CABOS ATE 10 MM2</v>
      </c>
      <c r="D184" s="61" t="str">
        <f aca="false">VLOOKUP(B184,ISD!B220:F5074,3,0)</f>
        <v>UN</v>
      </c>
      <c r="E184" s="70" t="n">
        <f aca="false">E173</f>
        <v>41</v>
      </c>
      <c r="F184" s="103" t="s">
        <v>224</v>
      </c>
    </row>
    <row r="185" customFormat="false" ht="23.85" hidden="false" customHeight="false" outlineLevel="0" collapsed="false">
      <c r="A185" s="58" t="s">
        <v>191</v>
      </c>
      <c r="B185" s="59" t="n">
        <v>20111</v>
      </c>
      <c r="C185" s="72" t="str">
        <f aca="false">VLOOKUP(B185,ISD!B221:F5075,2,0)</f>
        <v>FITA ISOLANTE ADESIVA ANTICHAMA, USO ATE 750 V, EM ROLO DE 19 MM X 20 M</v>
      </c>
      <c r="D185" s="61" t="str">
        <f aca="false">VLOOKUP(B185,ISD!B221:F5075,3,0)</f>
        <v>UN</v>
      </c>
      <c r="E185" s="70" t="n">
        <v>30</v>
      </c>
      <c r="F185" s="103" t="s">
        <v>225</v>
      </c>
    </row>
    <row r="186" customFormat="false" ht="13.8" hidden="false" customHeight="false" outlineLevel="0" collapsed="false">
      <c r="A186" s="16"/>
      <c r="F186" s="17"/>
    </row>
    <row r="187" customFormat="false" ht="13.8" hidden="false" customHeight="false" outlineLevel="0" collapsed="false">
      <c r="A187" s="82" t="n">
        <v>6</v>
      </c>
      <c r="B187" s="83"/>
      <c r="C187" s="83" t="s">
        <v>193</v>
      </c>
      <c r="F187" s="17"/>
    </row>
    <row r="188" customFormat="false" ht="20.85" hidden="false" customHeight="false" outlineLevel="0" collapsed="false">
      <c r="A188" s="58" t="s">
        <v>194</v>
      </c>
      <c r="B188" s="59" t="n">
        <v>2436</v>
      </c>
      <c r="C188" s="61" t="s">
        <v>195</v>
      </c>
      <c r="D188" s="84" t="s">
        <v>196</v>
      </c>
      <c r="E188" s="70" t="n">
        <v>180</v>
      </c>
      <c r="F188" s="103" t="s">
        <v>226</v>
      </c>
    </row>
    <row r="189" customFormat="false" ht="35.05" hidden="false" customHeight="false" outlineLevel="0" collapsed="false">
      <c r="A189" s="58" t="s">
        <v>197</v>
      </c>
      <c r="B189" s="59" t="n">
        <v>4813</v>
      </c>
      <c r="C189" s="60" t="s">
        <v>198</v>
      </c>
      <c r="D189" s="61" t="s">
        <v>199</v>
      </c>
      <c r="E189" s="70" t="n">
        <v>7</v>
      </c>
      <c r="F189" s="103" t="s">
        <v>227</v>
      </c>
    </row>
    <row r="190" customFormat="false" ht="13.8" hidden="false" customHeight="false" outlineLevel="0" collapsed="false">
      <c r="A190" s="16"/>
      <c r="F190" s="17"/>
    </row>
    <row r="191" customFormat="false" ht="13.8" hidden="false" customHeight="false" outlineLevel="0" collapsed="false">
      <c r="A191" s="16"/>
      <c r="F191" s="17"/>
    </row>
    <row r="192" customFormat="false" ht="13.8" hidden="false" customHeight="false" outlineLevel="0" collapsed="false">
      <c r="A192" s="105" t="s">
        <v>201</v>
      </c>
      <c r="B192" s="87"/>
      <c r="C192" s="88"/>
      <c r="D192" s="88"/>
      <c r="E192" s="88"/>
      <c r="F192" s="106"/>
    </row>
    <row r="193" customFormat="false" ht="13.8" hidden="false" customHeight="false" outlineLevel="0" collapsed="false">
      <c r="A193" s="107"/>
      <c r="B193" s="90"/>
      <c r="C193" s="88"/>
      <c r="D193" s="88"/>
      <c r="E193" s="88"/>
      <c r="F193" s="106"/>
    </row>
    <row r="194" customFormat="false" ht="13.8" hidden="false" customHeight="false" outlineLevel="0" collapsed="false">
      <c r="A194" s="107"/>
      <c r="B194" s="91"/>
      <c r="C194" s="88"/>
      <c r="D194" s="88"/>
      <c r="E194" s="88"/>
      <c r="F194" s="106"/>
    </row>
    <row r="195" customFormat="false" ht="13.8" hidden="false" customHeight="false" outlineLevel="0" collapsed="false">
      <c r="A195" s="108"/>
      <c r="B195" s="88"/>
      <c r="C195" s="93" t="s">
        <v>202</v>
      </c>
      <c r="D195" s="88"/>
      <c r="E195" s="88"/>
      <c r="F195" s="106"/>
    </row>
    <row r="196" customFormat="false" ht="13.8" hidden="false" customHeight="false" outlineLevel="0" collapsed="false">
      <c r="A196" s="109"/>
      <c r="B196" s="110"/>
      <c r="C196" s="111" t="s">
        <v>203</v>
      </c>
      <c r="D196" s="110"/>
      <c r="E196" s="110"/>
      <c r="F196" s="112"/>
    </row>
    <row r="197" customFormat="false" ht="13.8" hidden="false" customHeight="false" outlineLevel="0" collapsed="false">
      <c r="A197" s="113"/>
      <c r="B197" s="95"/>
      <c r="C197" s="95"/>
      <c r="D197" s="95"/>
      <c r="E197" s="95"/>
      <c r="F197" s="97"/>
    </row>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F1"/>
    <mergeCell ref="A2:F2"/>
    <mergeCell ref="B8:E8"/>
    <mergeCell ref="B9:C9"/>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E7" activeCellId="0" sqref="E7"/>
    </sheetView>
  </sheetViews>
  <sheetFormatPr defaultColWidth="8.6796875" defaultRowHeight="15" zeroHeight="false" outlineLevelRow="0" outlineLevelCol="0"/>
  <cols>
    <col collapsed="false" customWidth="true" hidden="false" outlineLevel="0" max="1" min="1" style="1" width="7.16"/>
    <col collapsed="false" customWidth="true" hidden="false" outlineLevel="0" max="2" min="2" style="1" width="10.29"/>
    <col collapsed="false" customWidth="true" hidden="false" outlineLevel="0" max="3" min="3" style="1" width="11.14"/>
    <col collapsed="false" customWidth="true" hidden="false" outlineLevel="0" max="4" min="4" style="1" width="14.29"/>
    <col collapsed="false" customWidth="true" hidden="false" outlineLevel="0" max="5" min="5" style="1" width="61.86"/>
    <col collapsed="false" customWidth="true" hidden="false" outlineLevel="0" max="6" min="6" style="1" width="14.42"/>
    <col collapsed="false" customWidth="true" hidden="false" outlineLevel="0" max="7" min="7" style="1" width="16.71"/>
    <col collapsed="false" customWidth="true" hidden="false" outlineLevel="0" max="8" min="8" style="1" width="20.29"/>
  </cols>
  <sheetData>
    <row r="1" customFormat="false" ht="15" hidden="false" customHeight="false" outlineLevel="0" collapsed="false">
      <c r="A1" s="114" t="s">
        <v>67</v>
      </c>
      <c r="B1" s="114"/>
      <c r="C1" s="114"/>
      <c r="D1" s="114"/>
      <c r="E1" s="114"/>
      <c r="F1" s="114"/>
      <c r="G1" s="114"/>
      <c r="H1" s="114"/>
    </row>
    <row r="2" customFormat="false" ht="33" hidden="false" customHeight="true" outlineLevel="0" collapsed="false">
      <c r="A2" s="115" t="s">
        <v>228</v>
      </c>
      <c r="B2" s="115"/>
      <c r="C2" s="115"/>
      <c r="D2" s="115"/>
      <c r="E2" s="115"/>
      <c r="F2" s="115"/>
      <c r="G2" s="115"/>
      <c r="H2" s="115"/>
    </row>
    <row r="3" customFormat="false" ht="15" hidden="false" customHeight="false" outlineLevel="0" collapsed="false">
      <c r="A3" s="116" t="s">
        <v>229</v>
      </c>
      <c r="B3" s="117" t="s">
        <v>230</v>
      </c>
      <c r="C3" s="117" t="s">
        <v>231</v>
      </c>
      <c r="D3" s="118" t="s">
        <v>232</v>
      </c>
      <c r="E3" s="117" t="s">
        <v>233</v>
      </c>
      <c r="F3" s="117" t="s">
        <v>234</v>
      </c>
      <c r="G3" s="117" t="s">
        <v>235</v>
      </c>
      <c r="H3" s="119" t="s">
        <v>236</v>
      </c>
    </row>
    <row r="4" customFormat="false" ht="35.05" hidden="false" customHeight="false" outlineLevel="0" collapsed="false">
      <c r="A4" s="120" t="s">
        <v>34</v>
      </c>
      <c r="B4" s="121" t="n">
        <v>7692</v>
      </c>
      <c r="C4" s="122" t="s">
        <v>237</v>
      </c>
      <c r="D4" s="123" t="s">
        <v>238</v>
      </c>
      <c r="E4" s="60" t="s">
        <v>239</v>
      </c>
      <c r="F4" s="121" t="n">
        <v>3</v>
      </c>
      <c r="G4" s="121" t="n">
        <v>254.89</v>
      </c>
      <c r="H4" s="124" t="n">
        <f aca="false">TRUNC(F4*G4,2)</f>
        <v>764.67</v>
      </c>
    </row>
    <row r="5" customFormat="false" ht="35.05" hidden="false" customHeight="false" outlineLevel="0" collapsed="false">
      <c r="A5" s="120" t="s">
        <v>39</v>
      </c>
      <c r="B5" s="121" t="n">
        <v>101918</v>
      </c>
      <c r="C5" s="122" t="s">
        <v>240</v>
      </c>
      <c r="D5" s="122" t="str">
        <f aca="false">VLOOKUP(B5,CSD!B6:F10383,3,0)</f>
        <v>M</v>
      </c>
      <c r="E5" s="72" t="str">
        <f aca="false">VLOOKUP(B5,CSD!B6:F10383,2,0)</f>
        <v>TUBO DE AÇO GALVANIZADO COM COSTURA, CLASSE MÉDIA, DN 100 (4"), CONEXÃO ROSQUEADA, INSTALADO EM PRUMADAS - FORNECIMENTO E INSTALAÇÃO. AF_01/2026</v>
      </c>
      <c r="F5" s="121" t="n">
        <v>3</v>
      </c>
      <c r="G5" s="121" t="n">
        <f aca="false">VLOOKUP(B5,CSD!B6:F10383,4,0)</f>
        <v>207.2</v>
      </c>
      <c r="H5" s="124" t="n">
        <f aca="false">TRUNC(F5*G5,2)</f>
        <v>621.6</v>
      </c>
    </row>
    <row r="6" customFormat="false" ht="35.05" hidden="false" customHeight="false" outlineLevel="0" collapsed="false">
      <c r="A6" s="120" t="s">
        <v>42</v>
      </c>
      <c r="B6" s="121" t="n">
        <v>92337</v>
      </c>
      <c r="C6" s="122" t="s">
        <v>240</v>
      </c>
      <c r="D6" s="122" t="str">
        <f aca="false">VLOOKUP(B6,CSD!B7:F10384,3,0)</f>
        <v>M</v>
      </c>
      <c r="E6" s="72" t="str">
        <f aca="false">VLOOKUP(B6,CSD!B7:F10384,2,0)</f>
        <v>TUBO DE AÇO GALVANIZADO COM COSTURA, CLASSE MÉDIA, CONEXÃO RANHURADA, DN 80 (3"), INSTALADO EM PRUMADAS - FORNECIMENTO E INSTALAÇÃO. AF_01/2026</v>
      </c>
      <c r="F6" s="121" t="n">
        <v>4</v>
      </c>
      <c r="G6" s="121" t="n">
        <f aca="false">VLOOKUP(B6,CSD!B7:F10384,4,0)</f>
        <v>143.56</v>
      </c>
      <c r="H6" s="124" t="n">
        <f aca="false">TRUNC(F6*G6,2)</f>
        <v>574.24</v>
      </c>
    </row>
    <row r="7" customFormat="false" ht="35.05" hidden="false" customHeight="false" outlineLevel="0" collapsed="false">
      <c r="A7" s="120" t="s">
        <v>64</v>
      </c>
      <c r="B7" s="121" t="n">
        <v>92341</v>
      </c>
      <c r="C7" s="122" t="s">
        <v>240</v>
      </c>
      <c r="D7" s="122" t="str">
        <f aca="false">VLOOKUP(B7,CSD!B8:F10385,3,0)</f>
        <v>M</v>
      </c>
      <c r="E7" s="72" t="str">
        <f aca="false">VLOOKUP(B7,CSD!B8:F10385,2,0)</f>
        <v>TUBO DE AÇO GALVANIZADO COM COSTURA, CLASSE MÉDIA, DN 50 (2"), CONEXÃO ROSQUEADA, INSTALADO EM PRUMADAS - FORNECIMENTO E INSTALAÇÃO. AF_01/2026</v>
      </c>
      <c r="F7" s="121" t="n">
        <v>7</v>
      </c>
      <c r="G7" s="121" t="n">
        <f aca="false">VLOOKUP(B7,CSD!B8:F10385,4,0)</f>
        <v>102</v>
      </c>
      <c r="H7" s="124" t="n">
        <f aca="false">TRUNC(F7*G7,2)</f>
        <v>714</v>
      </c>
    </row>
    <row r="8" customFormat="false" ht="35.05" hidden="false" customHeight="false" outlineLevel="0" collapsed="false">
      <c r="A8" s="120" t="s">
        <v>70</v>
      </c>
      <c r="B8" s="121" t="n">
        <v>11026</v>
      </c>
      <c r="C8" s="122" t="s">
        <v>237</v>
      </c>
      <c r="D8" s="123" t="s">
        <v>241</v>
      </c>
      <c r="E8" s="125" t="s">
        <v>242</v>
      </c>
      <c r="F8" s="121" t="n">
        <v>7.8</v>
      </c>
      <c r="G8" s="121" t="n">
        <v>10.54</v>
      </c>
      <c r="H8" s="124" t="n">
        <f aca="false">TRUNC(F8*G8,2)</f>
        <v>82.21</v>
      </c>
    </row>
    <row r="9" customFormat="false" ht="13.8" hidden="false" customHeight="false" outlineLevel="0" collapsed="false">
      <c r="A9" s="120" t="s">
        <v>243</v>
      </c>
      <c r="B9" s="121" t="n">
        <v>11002</v>
      </c>
      <c r="C9" s="121" t="s">
        <v>244</v>
      </c>
      <c r="D9" s="126" t="str">
        <f aca="false">VLOOKUP(B9,ISD!B16:F4870,3,0)</f>
        <v>KG</v>
      </c>
      <c r="E9" s="72" t="str">
        <f aca="false">VLOOKUP(B9,ISD!B16:F4870,2,0)</f>
        <v>ELETRODO REVESTIDO AWS - E6013, DIAMETRO IGUAL A 2,50 MM</v>
      </c>
      <c r="F9" s="121" t="n">
        <v>0.45</v>
      </c>
      <c r="G9" s="62" t="n">
        <f aca="false">VLOOKUP(B9,ISD!B16:F4870,5,0)</f>
        <v>33.91</v>
      </c>
      <c r="H9" s="124" t="n">
        <f aca="false">TRUNC(F9*G9,2)</f>
        <v>15.25</v>
      </c>
    </row>
    <row r="10" customFormat="false" ht="13.8" hidden="false" customHeight="false" outlineLevel="0" collapsed="false">
      <c r="A10" s="120" t="s">
        <v>245</v>
      </c>
      <c r="B10" s="121" t="n">
        <v>88317</v>
      </c>
      <c r="C10" s="121" t="s">
        <v>240</v>
      </c>
      <c r="D10" s="121" t="str">
        <f aca="false">VLOOKUP(B10,CSD!B11:F10388,3,0)</f>
        <v>H</v>
      </c>
      <c r="E10" s="61" t="str">
        <f aca="false">VLOOKUP(B10,CSD!B11:F10388,2,0)</f>
        <v>SOLDADOR COM ENCARGOS COMPLEMENTARES</v>
      </c>
      <c r="F10" s="121" t="n">
        <v>1</v>
      </c>
      <c r="G10" s="121" t="n">
        <f aca="false">VLOOKUP(B10,CSD!B11:F10388,4,0)</f>
        <v>29.59</v>
      </c>
      <c r="H10" s="124" t="n">
        <f aca="false">TRUNC(F10*G10,2)</f>
        <v>29.59</v>
      </c>
    </row>
    <row r="11" customFormat="false" ht="35.05" hidden="false" customHeight="false" outlineLevel="0" collapsed="false">
      <c r="A11" s="120" t="s">
        <v>246</v>
      </c>
      <c r="B11" s="84" t="n">
        <v>379</v>
      </c>
      <c r="C11" s="122" t="s">
        <v>237</v>
      </c>
      <c r="D11" s="126" t="str">
        <f aca="false">VLOOKUP(B11,ISD!B18:F4872,3,0)</f>
        <v>UN</v>
      </c>
      <c r="E11" s="72" t="str">
        <f aca="false">VLOOKUP(B11,ISD!B18:F4872,2,0)</f>
        <v>ARRUELA QUADRADA EM ACO CARBONO, GALVANIZADA A FOGO (IMERSAO A QUENTE), DIMENSAO = 38 MM, ESPESSURA = 3 MM, DIAMETRO DO FURO = 18 MM</v>
      </c>
      <c r="F11" s="121" t="n">
        <v>2</v>
      </c>
      <c r="G11" s="62" t="n">
        <v>1.29</v>
      </c>
      <c r="H11" s="124" t="n">
        <f aca="false">TRUNC(F11*G11,2)</f>
        <v>2.58</v>
      </c>
    </row>
    <row r="12" customFormat="false" ht="35.05" hidden="false" customHeight="false" outlineLevel="0" collapsed="false">
      <c r="A12" s="120" t="s">
        <v>247</v>
      </c>
      <c r="B12" s="84" t="n">
        <v>432</v>
      </c>
      <c r="C12" s="122" t="s">
        <v>237</v>
      </c>
      <c r="D12" s="126" t="str">
        <f aca="false">VLOOKUP(B12,ISD!B19:F4873,3,0)</f>
        <v>UN</v>
      </c>
      <c r="E12" s="72" t="str">
        <f aca="false">VLOOKUP(B12,ISD!B19:F4873,2,0)</f>
        <v>PARAFUSO M16 EM ACO GALVANIZADO, COMPRIMENTO = 250 MM, DIAMETRO = 16 MM, ROSCA MAQUINA, CABECA QUADRADA</v>
      </c>
      <c r="F12" s="121" t="n">
        <v>1</v>
      </c>
      <c r="G12" s="62" t="n">
        <v>14.35</v>
      </c>
      <c r="H12" s="124" t="n">
        <f aca="false">TRUNC(F12*G12,2)</f>
        <v>14.35</v>
      </c>
    </row>
    <row r="13" customFormat="false" ht="13.8" hidden="false" customHeight="false" outlineLevel="0" collapsed="false">
      <c r="A13" s="120" t="s">
        <v>248</v>
      </c>
      <c r="B13" s="84" t="n">
        <v>4340</v>
      </c>
      <c r="C13" s="121" t="s">
        <v>244</v>
      </c>
      <c r="D13" s="126" t="str">
        <f aca="false">VLOOKUP(B13,ISD!B20:F4874,3,0)</f>
        <v>UN</v>
      </c>
      <c r="E13" s="72" t="str">
        <f aca="false">VLOOKUP(B13,ISD!B20:F4874,2,0)</f>
        <v>PORCA ZINCADA, SEXTAVADA, DIAMETRO 5/8"</v>
      </c>
      <c r="F13" s="121" t="n">
        <v>1</v>
      </c>
      <c r="G13" s="62" t="n">
        <f aca="false">VLOOKUP(B13,ISD!B20:F4874,5,0)</f>
        <v>1.33</v>
      </c>
      <c r="H13" s="124" t="n">
        <f aca="false">TRUNC(F13*G13,2)</f>
        <v>1.33</v>
      </c>
    </row>
    <row r="14" customFormat="false" ht="46.25" hidden="false" customHeight="false" outlineLevel="0" collapsed="false">
      <c r="A14" s="120" t="s">
        <v>249</v>
      </c>
      <c r="B14" s="121" t="n">
        <v>5928</v>
      </c>
      <c r="C14" s="121" t="s">
        <v>240</v>
      </c>
      <c r="D14" s="122" t="str">
        <f aca="false">VLOOKUP(B14,CSD!B15:F10392,3,0)</f>
        <v>CHP</v>
      </c>
      <c r="E14" s="72" t="str">
        <f aca="false">VLOOKUP(B14,CSD!B15:F10392,2,0)</f>
        <v>GUINDAUTO HIDRÁULICO, CAPACIDADE MÁXIMA DE CARGA 6200 KG, MOMENTO MÁXIMO DE CARGA 11,7 TM, ALCANCE MÁXIMO HORIZONTAL 9,70 M, INCLUSIVE CAMINHÃO TOCO PBT 16.000 KG, POTÊNCIA DE 189 CV - CHP DIURNO. AF_06/2014</v>
      </c>
      <c r="F14" s="121" t="n">
        <v>0.111</v>
      </c>
      <c r="G14" s="121" t="n">
        <f aca="false">VLOOKUP(B14,CSD!B15:F10392,4,0)</f>
        <v>308.76</v>
      </c>
      <c r="H14" s="124" t="n">
        <f aca="false">TRUNC(F14*G14,2)</f>
        <v>34.27</v>
      </c>
    </row>
    <row r="15" customFormat="false" ht="15" hidden="false" customHeight="false" outlineLevel="0" collapsed="false">
      <c r="A15" s="127" t="s">
        <v>250</v>
      </c>
      <c r="B15" s="127"/>
      <c r="C15" s="127"/>
      <c r="D15" s="127"/>
      <c r="E15" s="127"/>
      <c r="F15" s="127"/>
      <c r="G15" s="127"/>
      <c r="H15" s="128" t="n">
        <f aca="false">SUM(H4:H14)</f>
        <v>2854.09</v>
      </c>
    </row>
    <row r="16" customFormat="false" ht="15" hidden="false" customHeight="false" outlineLevel="0" collapsed="false">
      <c r="A16" s="129"/>
      <c r="H16" s="106"/>
    </row>
    <row r="17" customFormat="false" ht="15" hidden="false" customHeight="false" outlineLevel="0" collapsed="false">
      <c r="A17" s="105" t="s">
        <v>251</v>
      </c>
      <c r="B17" s="130"/>
      <c r="H17" s="106"/>
    </row>
    <row r="18" customFormat="false" ht="15" hidden="false" customHeight="false" outlineLevel="0" collapsed="false">
      <c r="A18" s="107"/>
      <c r="B18" s="131"/>
      <c r="H18" s="106"/>
    </row>
    <row r="19" customFormat="false" ht="15" hidden="false" customHeight="false" outlineLevel="0" collapsed="false">
      <c r="A19" s="107"/>
      <c r="B19" s="132"/>
      <c r="H19" s="106"/>
    </row>
    <row r="20" customFormat="false" ht="15" hidden="false" customHeight="false" outlineLevel="0" collapsed="false">
      <c r="A20" s="108"/>
      <c r="E20" s="93" t="s">
        <v>202</v>
      </c>
      <c r="H20" s="106"/>
    </row>
    <row r="21" customFormat="false" ht="15.75" hidden="false" customHeight="false" outlineLevel="0" collapsed="false">
      <c r="A21" s="109"/>
      <c r="B21" s="110"/>
      <c r="C21" s="110"/>
      <c r="D21" s="110"/>
      <c r="E21" s="111" t="s">
        <v>203</v>
      </c>
      <c r="F21" s="110"/>
      <c r="G21" s="110"/>
      <c r="H21" s="112"/>
    </row>
  </sheetData>
  <mergeCells count="3">
    <mergeCell ref="A1:H1"/>
    <mergeCell ref="A2:H2"/>
    <mergeCell ref="A15:G15"/>
  </mergeCells>
  <printOptions headings="false" gridLines="false" gridLinesSet="true" horizontalCentered="false" verticalCentered="false"/>
  <pageMargins left="0.511805555555556" right="0.511805555555556" top="0.7875" bottom="0.7875" header="0.511811023622047" footer="0.511811023622047"/>
  <pageSetup paperSize="9" scale="85"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I3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6" activeCellId="0" sqref="C26"/>
    </sheetView>
  </sheetViews>
  <sheetFormatPr defaultColWidth="9.1484375" defaultRowHeight="12.75" zeroHeight="false" outlineLevelRow="0" outlineLevelCol="0"/>
  <cols>
    <col collapsed="false" customWidth="true" hidden="false" outlineLevel="0" max="1" min="1" style="133" width="2.29"/>
    <col collapsed="false" customWidth="true" hidden="false" outlineLevel="0" max="2" min="2" style="133" width="35.85"/>
    <col collapsed="false" customWidth="true" hidden="false" outlineLevel="0" max="6" min="3" style="133" width="14.71"/>
    <col collapsed="false" customWidth="true" hidden="false" outlineLevel="0" max="7" min="7" style="133" width="2.29"/>
    <col collapsed="false" customWidth="true" hidden="false" outlineLevel="0" max="8" min="8" style="133" width="15.29"/>
    <col collapsed="false" customWidth="true" hidden="false" outlineLevel="0" max="9" min="9" style="133" width="18.14"/>
    <col collapsed="false" customWidth="true" hidden="false" outlineLevel="0" max="10" min="10" style="133" width="5.14"/>
    <col collapsed="false" customWidth="false" hidden="false" outlineLevel="0" max="12" min="11" style="133" width="9.14"/>
    <col collapsed="false" customWidth="true" hidden="false" outlineLevel="0" max="13" min="13" style="133" width="18.71"/>
    <col collapsed="false" customWidth="true" hidden="true" outlineLevel="0" max="14" min="14" style="133" width="11.53"/>
    <col collapsed="false" customWidth="true" hidden="true" outlineLevel="0" max="15" min="15" style="133" width="15.42"/>
    <col collapsed="false" customWidth="true" hidden="true" outlineLevel="0" max="16" min="16" style="133" width="41.71"/>
    <col collapsed="false" customWidth="true" hidden="true" outlineLevel="0" max="17" min="17" style="133" width="18.86"/>
    <col collapsed="false" customWidth="true" hidden="true" outlineLevel="0" max="24" min="18" style="133" width="11.71"/>
    <col collapsed="false" customWidth="true" hidden="true" outlineLevel="0" max="37" min="25" style="133" width="11.53"/>
    <col collapsed="false" customWidth="true" hidden="true" outlineLevel="0" max="38" min="38" style="133" width="13.86"/>
    <col collapsed="false" customWidth="true" hidden="true" outlineLevel="0" max="39" min="39" style="133" width="38.71"/>
    <col collapsed="false" customWidth="true" hidden="true" outlineLevel="0" max="40" min="40" style="133" width="11.85"/>
    <col collapsed="false" customWidth="true" hidden="true" outlineLevel="0" max="41" min="41" style="133" width="8.71"/>
    <col collapsed="false" customWidth="true" hidden="true" outlineLevel="0" max="42" min="42" style="133" width="11.85"/>
    <col collapsed="false" customWidth="true" hidden="true" outlineLevel="0" max="43" min="43" style="133" width="9.29"/>
    <col collapsed="false" customWidth="true" hidden="true" outlineLevel="0" max="44" min="44" style="133" width="11.85"/>
    <col collapsed="false" customWidth="true" hidden="true" outlineLevel="0" max="45" min="45" style="133" width="1"/>
    <col collapsed="false" customWidth="false" hidden="false" outlineLevel="0" max="46" min="46" style="133" width="9.14"/>
    <col collapsed="false" customWidth="true" hidden="false" outlineLevel="0" max="47" min="47" style="133" width="13.29"/>
    <col collapsed="false" customWidth="false" hidden="false" outlineLevel="0" max="71" min="48" style="133" width="9.14"/>
    <col collapsed="false" customWidth="true" hidden="false" outlineLevel="0" max="72" min="72" style="133" width="22.71"/>
    <col collapsed="false" customWidth="true" hidden="false" outlineLevel="0" max="73" min="73" style="133" width="29"/>
    <col collapsed="false" customWidth="true" hidden="false" outlineLevel="0" max="74" min="74" style="133" width="9.57"/>
    <col collapsed="false" customWidth="true" hidden="false" outlineLevel="0" max="75" min="75" style="133" width="11.57"/>
    <col collapsed="false" customWidth="true" hidden="false" outlineLevel="0" max="76" min="76" style="133" width="10.71"/>
    <col collapsed="false" customWidth="false" hidden="false" outlineLevel="0" max="77" min="77" style="133" width="9.14"/>
    <col collapsed="false" customWidth="true" hidden="false" outlineLevel="0" max="81" min="78" style="133" width="2.42"/>
    <col collapsed="false" customWidth="true" hidden="false" outlineLevel="0" max="82" min="82" style="133" width="4.86"/>
    <col collapsed="false" customWidth="true" hidden="false" outlineLevel="0" max="83" min="83" style="133" width="29.42"/>
    <col collapsed="false" customWidth="true" hidden="false" outlineLevel="0" max="84" min="84" style="133" width="17"/>
    <col collapsed="false" customWidth="true" hidden="false" outlineLevel="0" max="85" min="85" style="133" width="14.42"/>
    <col collapsed="false" customWidth="true" hidden="false" outlineLevel="0" max="86" min="86" style="133" width="17"/>
    <col collapsed="false" customWidth="true" hidden="false" outlineLevel="0" max="87" min="87" style="133" width="8.86"/>
    <col collapsed="false" customWidth="true" hidden="false" outlineLevel="0" max="97" min="88" style="133" width="2.42"/>
    <col collapsed="false" customWidth="false" hidden="false" outlineLevel="0" max="16384" min="98" style="133" width="9.14"/>
  </cols>
  <sheetData>
    <row r="1" customFormat="false" ht="12.75" hidden="false" customHeight="true" outlineLevel="0" collapsed="false">
      <c r="A1" s="134" t="s">
        <v>0</v>
      </c>
      <c r="B1" s="134"/>
      <c r="C1" s="134"/>
      <c r="D1" s="134"/>
      <c r="E1" s="134"/>
      <c r="F1" s="134"/>
      <c r="G1" s="134"/>
      <c r="H1" s="135"/>
    </row>
    <row r="2" customFormat="false" ht="12.75" hidden="false" customHeight="true" outlineLevel="0" collapsed="false">
      <c r="A2" s="136" t="s">
        <v>2</v>
      </c>
      <c r="B2" s="136"/>
      <c r="C2" s="136"/>
      <c r="D2" s="136"/>
      <c r="E2" s="136"/>
      <c r="F2" s="136"/>
      <c r="G2" s="136"/>
      <c r="H2" s="137"/>
    </row>
    <row r="3" customFormat="false" ht="12.75" hidden="false" customHeight="true" outlineLevel="0" collapsed="false">
      <c r="A3" s="138"/>
      <c r="B3" s="139"/>
      <c r="C3" s="139"/>
      <c r="D3" s="139"/>
      <c r="E3" s="139"/>
      <c r="F3" s="139"/>
      <c r="G3" s="140"/>
    </row>
    <row r="4" customFormat="false" ht="13.5" hidden="false" customHeight="false" outlineLevel="0" collapsed="false">
      <c r="A4" s="141"/>
      <c r="B4" s="142"/>
      <c r="C4" s="142"/>
      <c r="D4" s="142"/>
      <c r="E4" s="142"/>
      <c r="F4" s="142"/>
      <c r="G4" s="143"/>
    </row>
    <row r="5" customFormat="false" ht="30" hidden="false" customHeight="true" outlineLevel="0" collapsed="false">
      <c r="A5" s="144"/>
      <c r="B5" s="145" t="s">
        <v>252</v>
      </c>
      <c r="C5" s="145"/>
      <c r="D5" s="145"/>
      <c r="E5" s="145"/>
      <c r="F5" s="145"/>
      <c r="G5" s="146"/>
    </row>
    <row r="6" customFormat="false" ht="17.25" hidden="false" customHeight="false" outlineLevel="0" collapsed="false">
      <c r="A6" s="147"/>
      <c r="B6" s="148"/>
      <c r="C6" s="148"/>
      <c r="D6" s="148"/>
      <c r="E6" s="148"/>
      <c r="F6" s="148"/>
      <c r="G6" s="149"/>
    </row>
    <row r="7" customFormat="false" ht="15.75" hidden="false" customHeight="false" outlineLevel="0" collapsed="false">
      <c r="A7" s="150"/>
      <c r="B7" s="151"/>
      <c r="C7" s="151"/>
      <c r="D7" s="151"/>
      <c r="E7" s="151"/>
      <c r="F7" s="151"/>
      <c r="G7" s="152"/>
    </row>
    <row r="8" customFormat="false" ht="12.75" hidden="false" customHeight="true" outlineLevel="0" collapsed="false">
      <c r="A8" s="147"/>
      <c r="B8" s="153" t="s">
        <v>253</v>
      </c>
      <c r="C8" s="153"/>
      <c r="D8" s="153"/>
      <c r="E8" s="153"/>
      <c r="F8" s="153"/>
      <c r="G8" s="149"/>
    </row>
    <row r="9" customFormat="false" ht="12.75" hidden="false" customHeight="false" outlineLevel="0" collapsed="false">
      <c r="A9" s="147"/>
      <c r="B9" s="154"/>
      <c r="C9" s="154"/>
      <c r="D9" s="154"/>
      <c r="E9" s="154"/>
      <c r="F9" s="154"/>
      <c r="G9" s="149"/>
    </row>
    <row r="10" customFormat="false" ht="27" hidden="false" customHeight="true" outlineLevel="0" collapsed="false">
      <c r="A10" s="147"/>
      <c r="B10" s="155" t="s">
        <v>254</v>
      </c>
      <c r="C10" s="156" t="s">
        <v>255</v>
      </c>
      <c r="D10" s="156"/>
      <c r="E10" s="156"/>
      <c r="F10" s="156"/>
      <c r="G10" s="149"/>
    </row>
    <row r="11" customFormat="false" ht="12.75" hidden="false" customHeight="false" outlineLevel="0" collapsed="false">
      <c r="A11" s="147"/>
      <c r="B11" s="154"/>
      <c r="C11" s="157"/>
      <c r="D11" s="157"/>
      <c r="E11" s="157"/>
      <c r="F11" s="157"/>
      <c r="G11" s="149"/>
    </row>
    <row r="12" customFormat="false" ht="12.75" hidden="false" customHeight="false" outlineLevel="0" collapsed="false">
      <c r="A12" s="147"/>
      <c r="B12" s="155" t="s">
        <v>256</v>
      </c>
      <c r="C12" s="157"/>
      <c r="D12" s="157"/>
      <c r="E12" s="157"/>
      <c r="F12" s="158" t="s">
        <v>257</v>
      </c>
      <c r="G12" s="149"/>
      <c r="K12" s="159" t="str">
        <f aca="false">IF(F12="","PREENCHER SE A OBRA POSSUI FOLHA DE PAGAMENTO DESONERADA","")</f>
        <v/>
      </c>
    </row>
    <row r="13" customFormat="false" ht="12.75" hidden="false" customHeight="false" outlineLevel="0" collapsed="false">
      <c r="A13" s="147"/>
      <c r="B13" s="160" t="s">
        <v>258</v>
      </c>
      <c r="C13" s="157"/>
      <c r="D13" s="157"/>
      <c r="E13" s="157"/>
      <c r="F13" s="157"/>
      <c r="G13" s="149"/>
    </row>
    <row r="14" customFormat="false" ht="12.75" hidden="false" customHeight="false" outlineLevel="0" collapsed="false">
      <c r="A14" s="147"/>
      <c r="B14" s="154"/>
      <c r="C14" s="154"/>
      <c r="D14" s="154"/>
      <c r="E14" s="139"/>
      <c r="F14" s="154"/>
      <c r="G14" s="149"/>
    </row>
    <row r="15" customFormat="false" ht="12.75" hidden="false" customHeight="false" outlineLevel="0" collapsed="false">
      <c r="A15" s="147"/>
      <c r="B15" s="154" t="s">
        <v>259</v>
      </c>
      <c r="C15" s="154"/>
      <c r="D15" s="154"/>
      <c r="E15" s="139"/>
      <c r="F15" s="154"/>
      <c r="G15" s="149"/>
    </row>
    <row r="16" customFormat="false" ht="83.25" hidden="false" customHeight="true" outlineLevel="0" collapsed="false">
      <c r="A16" s="147"/>
      <c r="B16" s="161" t="str">
        <f aca="false">IF(C10="","",VLOOKUP(BU299,BV261:BW266,2,0))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6" s="161"/>
      <c r="D16" s="161"/>
      <c r="E16" s="161"/>
      <c r="F16" s="161"/>
      <c r="G16" s="149"/>
    </row>
    <row r="17" customFormat="false" ht="12.75" hidden="false" customHeight="false" outlineLevel="0" collapsed="false">
      <c r="A17" s="147"/>
      <c r="B17" s="154"/>
      <c r="C17" s="154"/>
      <c r="D17" s="154"/>
      <c r="E17" s="139"/>
      <c r="F17" s="154"/>
      <c r="G17" s="149"/>
    </row>
    <row r="18" customFormat="false" ht="12.75" hidden="false" customHeight="false" outlineLevel="0" collapsed="false">
      <c r="A18" s="147"/>
      <c r="B18" s="154" t="s">
        <v>260</v>
      </c>
      <c r="C18" s="154"/>
      <c r="D18" s="154"/>
      <c r="E18" s="139"/>
      <c r="F18" s="154"/>
      <c r="G18" s="149"/>
    </row>
    <row r="19" customFormat="false" ht="5.25" hidden="false" customHeight="true" outlineLevel="0" collapsed="false">
      <c r="A19" s="147"/>
      <c r="B19" s="154"/>
      <c r="C19" s="154"/>
      <c r="D19" s="154"/>
      <c r="E19" s="139"/>
      <c r="F19" s="154"/>
      <c r="G19" s="149"/>
    </row>
    <row r="20" customFormat="false" ht="12.75" hidden="false" customHeight="false" outlineLevel="0" collapsed="false">
      <c r="A20" s="147"/>
      <c r="B20" s="154" t="s">
        <v>261</v>
      </c>
      <c r="C20" s="154"/>
      <c r="D20" s="162" t="n">
        <v>0.0365</v>
      </c>
      <c r="E20" s="162"/>
      <c r="F20" s="162"/>
      <c r="G20" s="149"/>
      <c r="K20" s="163"/>
      <c r="L20" s="163"/>
      <c r="M20" s="163"/>
      <c r="N20" s="163"/>
      <c r="O20" s="163"/>
      <c r="P20" s="163"/>
      <c r="Q20" s="163"/>
      <c r="R20" s="163"/>
      <c r="S20" s="163"/>
      <c r="T20" s="163"/>
      <c r="U20" s="163"/>
      <c r="V20" s="163"/>
      <c r="W20" s="163"/>
      <c r="X20" s="163"/>
      <c r="Y20" s="163"/>
      <c r="Z20" s="163"/>
      <c r="AA20" s="163"/>
      <c r="AB20" s="163"/>
      <c r="AC20" s="163"/>
      <c r="AD20" s="163"/>
      <c r="AE20" s="163"/>
      <c r="AF20" s="163"/>
      <c r="AG20" s="163"/>
      <c r="AH20" s="163"/>
      <c r="AI20" s="163"/>
      <c r="AJ20" s="163"/>
      <c r="AK20" s="163"/>
      <c r="AL20" s="163"/>
      <c r="AM20" s="163"/>
      <c r="AN20" s="163"/>
      <c r="AO20" s="163"/>
      <c r="AP20" s="163"/>
      <c r="AQ20" s="163"/>
      <c r="AR20" s="163"/>
      <c r="AS20" s="163"/>
      <c r="AT20" s="163"/>
      <c r="AU20" s="163"/>
      <c r="AV20" s="163"/>
    </row>
    <row r="21" customFormat="false" ht="6" hidden="false" customHeight="true" outlineLevel="0" collapsed="false">
      <c r="A21" s="147"/>
      <c r="B21" s="154"/>
      <c r="C21" s="154"/>
      <c r="D21" s="154"/>
      <c r="E21" s="164"/>
      <c r="F21" s="164"/>
      <c r="G21" s="149"/>
      <c r="K21" s="163"/>
      <c r="L21" s="163"/>
      <c r="M21" s="163"/>
      <c r="N21" s="163"/>
      <c r="O21" s="163"/>
      <c r="P21" s="163"/>
      <c r="Q21" s="163"/>
      <c r="R21" s="163"/>
      <c r="S21" s="163"/>
      <c r="T21" s="163"/>
      <c r="U21" s="163"/>
      <c r="V21" s="163"/>
      <c r="W21" s="163"/>
      <c r="X21" s="163"/>
      <c r="Y21" s="163"/>
      <c r="Z21" s="163"/>
      <c r="AA21" s="163"/>
      <c r="AB21" s="163"/>
      <c r="AC21" s="163"/>
      <c r="AD21" s="163"/>
      <c r="AE21" s="163"/>
      <c r="AF21" s="163"/>
      <c r="AG21" s="163"/>
      <c r="AH21" s="163"/>
      <c r="AI21" s="163"/>
      <c r="AJ21" s="163"/>
      <c r="AK21" s="163"/>
      <c r="AL21" s="163"/>
      <c r="AM21" s="163"/>
      <c r="AN21" s="163"/>
      <c r="AO21" s="163"/>
      <c r="AP21" s="163"/>
      <c r="AQ21" s="163"/>
      <c r="AR21" s="163"/>
      <c r="AS21" s="163"/>
      <c r="AT21" s="163"/>
      <c r="AU21" s="163"/>
      <c r="AV21" s="163"/>
    </row>
    <row r="22" customFormat="false" ht="24.75" hidden="false" customHeight="true" outlineLevel="0" collapsed="false">
      <c r="A22" s="147"/>
      <c r="B22" s="154" t="s">
        <v>262</v>
      </c>
      <c r="C22" s="154"/>
      <c r="D22" s="165" t="s">
        <v>263</v>
      </c>
      <c r="E22" s="165"/>
      <c r="F22" s="165"/>
      <c r="G22" s="149"/>
      <c r="K22" s="166"/>
    </row>
    <row r="23" customFormat="false" ht="12.75" hidden="false" customHeight="false" outlineLevel="0" collapsed="false">
      <c r="A23" s="147"/>
      <c r="B23" s="162" t="n">
        <v>0.05</v>
      </c>
      <c r="C23" s="154"/>
      <c r="D23" s="162" t="n">
        <v>0.66</v>
      </c>
      <c r="E23" s="162"/>
      <c r="F23" s="162"/>
      <c r="G23" s="149"/>
      <c r="K23" s="166"/>
    </row>
    <row r="24" customFormat="false" ht="12.75" hidden="false" customHeight="false" outlineLevel="0" collapsed="false">
      <c r="A24" s="147"/>
      <c r="B24" s="157"/>
      <c r="C24" s="154"/>
      <c r="D24" s="154"/>
      <c r="E24" s="154"/>
      <c r="F24" s="154"/>
      <c r="G24" s="149"/>
      <c r="K24" s="166"/>
    </row>
    <row r="25" customFormat="false" ht="12.75" hidden="false" customHeight="false" outlineLevel="0" collapsed="false">
      <c r="A25" s="147"/>
      <c r="B25" s="154" t="s">
        <v>264</v>
      </c>
      <c r="C25" s="167" t="n">
        <v>0.05</v>
      </c>
      <c r="D25" s="168"/>
      <c r="E25" s="169"/>
      <c r="F25" s="157"/>
      <c r="G25" s="149"/>
      <c r="K25" s="166"/>
    </row>
    <row r="26" customFormat="false" ht="12.75" hidden="false" customHeight="false" outlineLevel="0" collapsed="false">
      <c r="A26" s="147"/>
      <c r="B26" s="157"/>
      <c r="C26" s="167"/>
      <c r="D26" s="157"/>
      <c r="E26" s="157"/>
      <c r="F26" s="157"/>
      <c r="G26" s="149"/>
      <c r="K26" s="166"/>
    </row>
    <row r="27" customFormat="false" ht="15.75" hidden="false" customHeight="false" outlineLevel="0" collapsed="false">
      <c r="A27" s="147"/>
      <c r="B27" s="157"/>
      <c r="C27" s="157"/>
      <c r="D27" s="170" t="s">
        <v>265</v>
      </c>
      <c r="E27" s="170"/>
      <c r="F27" s="171" t="n">
        <f aca="false">D20+C25</f>
        <v>0.0865</v>
      </c>
      <c r="G27" s="149"/>
      <c r="K27" s="166"/>
    </row>
    <row r="28" customFormat="false" ht="12.75" hidden="false" customHeight="false" outlineLevel="0" collapsed="false">
      <c r="A28" s="147"/>
      <c r="B28" s="157"/>
      <c r="C28" s="167"/>
      <c r="D28" s="157"/>
      <c r="E28" s="157"/>
      <c r="F28" s="157"/>
      <c r="G28" s="149"/>
      <c r="K28" s="166"/>
    </row>
    <row r="29" customFormat="false" ht="12.75" hidden="false" customHeight="true" outlineLevel="0" collapsed="false">
      <c r="A29" s="147"/>
      <c r="B29" s="172" t="s">
        <v>266</v>
      </c>
      <c r="C29" s="172"/>
      <c r="D29" s="172"/>
      <c r="E29" s="172"/>
      <c r="F29" s="172"/>
      <c r="G29" s="149"/>
      <c r="K29" s="166"/>
      <c r="M29" s="173"/>
    </row>
    <row r="30" customFormat="false" ht="13.5" hidden="false" customHeight="false" outlineLevel="0" collapsed="false">
      <c r="A30" s="174"/>
      <c r="B30" s="175"/>
      <c r="C30" s="175"/>
      <c r="D30" s="175"/>
      <c r="E30" s="175"/>
      <c r="F30" s="175"/>
      <c r="G30" s="176"/>
      <c r="K30" s="166"/>
    </row>
    <row r="31" customFormat="false" ht="13.5" hidden="true" customHeight="false" outlineLevel="0" collapsed="false">
      <c r="A31" s="147"/>
      <c r="B31" s="157"/>
      <c r="C31" s="157"/>
      <c r="D31" s="157"/>
      <c r="E31" s="157"/>
      <c r="F31" s="157"/>
      <c r="G31" s="149"/>
      <c r="K31" s="166"/>
    </row>
    <row r="32" customFormat="false" ht="12.75" hidden="false" customHeight="false" outlineLevel="0" collapsed="false">
      <c r="A32" s="150"/>
      <c r="B32" s="177"/>
      <c r="C32" s="177"/>
      <c r="D32" s="177"/>
      <c r="E32" s="177"/>
      <c r="F32" s="177"/>
      <c r="G32" s="152"/>
      <c r="K32" s="166"/>
    </row>
    <row r="33" customFormat="false" ht="12.75" hidden="false" customHeight="false" outlineLevel="0" collapsed="false">
      <c r="A33" s="147"/>
      <c r="B33" s="170" t="s">
        <v>267</v>
      </c>
      <c r="C33" s="170"/>
      <c r="D33" s="170"/>
      <c r="E33" s="170"/>
      <c r="F33" s="170"/>
      <c r="G33" s="149"/>
      <c r="K33" s="166"/>
    </row>
    <row r="34" customFormat="false" ht="12.75" hidden="false" customHeight="false" outlineLevel="0" collapsed="false">
      <c r="A34" s="147"/>
      <c r="B34" s="170"/>
      <c r="C34" s="170"/>
      <c r="D34" s="170"/>
      <c r="E34" s="170"/>
      <c r="F34" s="170"/>
      <c r="G34" s="149"/>
      <c r="K34" s="166"/>
    </row>
    <row r="35" customFormat="false" ht="12.75" hidden="false" customHeight="false" outlineLevel="0" collapsed="false">
      <c r="A35" s="147"/>
      <c r="B35" s="178" t="s">
        <v>268</v>
      </c>
      <c r="C35" s="178" t="s">
        <v>269</v>
      </c>
      <c r="D35" s="178" t="s">
        <v>270</v>
      </c>
      <c r="E35" s="178" t="s">
        <v>271</v>
      </c>
      <c r="F35" s="178" t="s">
        <v>272</v>
      </c>
      <c r="G35" s="149"/>
      <c r="I35" s="179" t="s">
        <v>273</v>
      </c>
      <c r="K35" s="166"/>
    </row>
    <row r="36" customFormat="false" ht="12.75" hidden="false" customHeight="false" outlineLevel="0" collapsed="false">
      <c r="A36" s="147"/>
      <c r="B36" s="180" t="s">
        <v>274</v>
      </c>
      <c r="C36" s="181" t="n">
        <f aca="false">BV300</f>
        <v>0.0529</v>
      </c>
      <c r="D36" s="181" t="n">
        <f aca="false">BW300</f>
        <v>0.0592</v>
      </c>
      <c r="E36" s="181" t="n">
        <f aca="false">BX300</f>
        <v>0.0793</v>
      </c>
      <c r="F36" s="182" t="n">
        <v>0.0529</v>
      </c>
      <c r="G36" s="183"/>
      <c r="H36" s="184"/>
      <c r="I36" s="184" t="n">
        <f aca="false">TRUNC(F36,4)</f>
        <v>0.0529</v>
      </c>
      <c r="K36" s="159" t="str">
        <f aca="false">IF(F36&lt;&gt;"",IF(OR(F36&gt;E36,F36&lt;C36),"CORRIGIR % ADOTADO",""),"")</f>
        <v/>
      </c>
    </row>
    <row r="37" customFormat="false" ht="12.75" hidden="false" customHeight="false" outlineLevel="0" collapsed="false">
      <c r="A37" s="147"/>
      <c r="B37" s="180" t="s">
        <v>275</v>
      </c>
      <c r="C37" s="181" t="n">
        <f aca="false">BV301</f>
        <v>0.0025</v>
      </c>
      <c r="D37" s="181" t="n">
        <f aca="false">BW301</f>
        <v>0.0051</v>
      </c>
      <c r="E37" s="181" t="n">
        <f aca="false">BX301</f>
        <v>0.0056</v>
      </c>
      <c r="F37" s="185" t="n">
        <v>0.0025</v>
      </c>
      <c r="G37" s="183"/>
      <c r="H37" s="184"/>
      <c r="I37" s="184" t="n">
        <f aca="false">TRUNC(F37,4)</f>
        <v>0.0025</v>
      </c>
      <c r="K37" s="159" t="str">
        <f aca="false">IF(F37&lt;&gt;"",IF(OR(F37&gt;E37,F37&lt;C37),"CORRIGIR % ADOTADO",""),"")</f>
        <v/>
      </c>
    </row>
    <row r="38" customFormat="false" ht="12.75" hidden="false" customHeight="false" outlineLevel="0" collapsed="false">
      <c r="A38" s="147"/>
      <c r="B38" s="180" t="s">
        <v>276</v>
      </c>
      <c r="C38" s="181" t="n">
        <f aca="false">BV302</f>
        <v>0.01</v>
      </c>
      <c r="D38" s="181" t="n">
        <f aca="false">BW302</f>
        <v>0.0148</v>
      </c>
      <c r="E38" s="181" t="n">
        <f aca="false">BX302</f>
        <v>0.0197</v>
      </c>
      <c r="F38" s="185" t="n">
        <v>0.01</v>
      </c>
      <c r="G38" s="183"/>
      <c r="H38" s="184"/>
      <c r="I38" s="184" t="n">
        <f aca="false">TRUNC(F38,4)</f>
        <v>0.01</v>
      </c>
      <c r="K38" s="159" t="str">
        <f aca="false">IF(F38&lt;&gt;"",IF(OR(F38&gt;E38,F38&lt;C38),"CORRIGIR % ADOTADO",""),"")</f>
        <v/>
      </c>
    </row>
    <row r="39" customFormat="false" ht="12.75" hidden="false" customHeight="false" outlineLevel="0" collapsed="false">
      <c r="A39" s="147"/>
      <c r="B39" s="180" t="s">
        <v>277</v>
      </c>
      <c r="C39" s="181" t="n">
        <f aca="false">BV303</f>
        <v>0.0101</v>
      </c>
      <c r="D39" s="181" t="n">
        <f aca="false">BW303</f>
        <v>0.0107</v>
      </c>
      <c r="E39" s="181" t="n">
        <f aca="false">BX303</f>
        <v>0.0111</v>
      </c>
      <c r="F39" s="185" t="n">
        <v>0.0101</v>
      </c>
      <c r="G39" s="183"/>
      <c r="H39" s="184"/>
      <c r="I39" s="184" t="n">
        <f aca="false">TRUNC(F39,4)</f>
        <v>0.0101</v>
      </c>
      <c r="K39" s="159" t="str">
        <f aca="false">IF(F39&lt;&gt;"",IF(OR(F39&gt;E39,F39&lt;C39),"CORRIGIR % ADOTADO",""),"")</f>
        <v/>
      </c>
    </row>
    <row r="40" customFormat="false" ht="12.75" hidden="false" customHeight="false" outlineLevel="0" collapsed="false">
      <c r="A40" s="147"/>
      <c r="B40" s="180" t="s">
        <v>278</v>
      </c>
      <c r="C40" s="181" t="n">
        <f aca="false">BV304</f>
        <v>0.08</v>
      </c>
      <c r="D40" s="181" t="n">
        <f aca="false">BW304</f>
        <v>0.0831</v>
      </c>
      <c r="E40" s="181" t="n">
        <f aca="false">BX304</f>
        <v>0.0951</v>
      </c>
      <c r="F40" s="186" t="n">
        <v>0.08</v>
      </c>
      <c r="G40" s="183"/>
      <c r="H40" s="184"/>
      <c r="I40" s="184" t="n">
        <f aca="false">TRUNC(F40,4)</f>
        <v>0.08</v>
      </c>
      <c r="K40" s="159" t="str">
        <f aca="false">IF(F40&lt;&gt;"",IF(OR(F40&gt;E40,F40&lt;C40),"CORRIGIR % ADOTADO",""),"")</f>
        <v/>
      </c>
    </row>
    <row r="41" customFormat="false" ht="12.75" hidden="false" customHeight="false" outlineLevel="0" collapsed="false">
      <c r="A41" s="147"/>
      <c r="B41" s="180"/>
      <c r="C41" s="181"/>
      <c r="D41" s="181"/>
      <c r="E41" s="181"/>
      <c r="F41" s="157"/>
      <c r="G41" s="183"/>
      <c r="H41" s="184"/>
    </row>
    <row r="42" customFormat="false" ht="12.75" hidden="false" customHeight="false" outlineLevel="0" collapsed="false">
      <c r="A42" s="147"/>
      <c r="B42" s="187" t="s">
        <v>279</v>
      </c>
      <c r="C42" s="181"/>
      <c r="D42" s="181"/>
      <c r="E42" s="181"/>
      <c r="F42" s="188" t="n">
        <f aca="false">F27</f>
        <v>0.0865</v>
      </c>
      <c r="G42" s="183"/>
      <c r="H42" s="184"/>
      <c r="I42" s="189" t="n">
        <f aca="false">TRUNC(F42,5)</f>
        <v>0.0865</v>
      </c>
    </row>
    <row r="43" customFormat="false" ht="12.75" hidden="false" customHeight="false" outlineLevel="0" collapsed="false">
      <c r="A43" s="147"/>
      <c r="B43" s="187"/>
      <c r="C43" s="181"/>
      <c r="D43" s="181"/>
      <c r="E43" s="181"/>
      <c r="F43" s="188"/>
      <c r="G43" s="183"/>
      <c r="H43" s="184"/>
      <c r="I43" s="189"/>
    </row>
    <row r="44" customFormat="false" ht="12.75" hidden="false" customHeight="false" outlineLevel="0" collapsed="false">
      <c r="A44" s="147"/>
      <c r="B44" s="157"/>
      <c r="C44" s="157"/>
      <c r="D44" s="157"/>
      <c r="E44" s="157"/>
      <c r="F44" s="157"/>
      <c r="G44" s="183"/>
      <c r="H44" s="184"/>
    </row>
    <row r="45" customFormat="false" ht="12.75" hidden="false" customHeight="false" outlineLevel="0" collapsed="false">
      <c r="A45" s="147"/>
      <c r="B45" s="157"/>
      <c r="C45" s="157"/>
      <c r="D45" s="157"/>
      <c r="E45" s="157"/>
      <c r="F45" s="157"/>
      <c r="G45" s="149"/>
      <c r="H45" s="184"/>
    </row>
    <row r="46" customFormat="false" ht="12.75" hidden="false" customHeight="false" outlineLevel="0" collapsed="false">
      <c r="A46" s="147"/>
      <c r="B46" s="157"/>
      <c r="C46" s="157"/>
      <c r="D46" s="157"/>
      <c r="E46" s="157"/>
      <c r="F46" s="157"/>
      <c r="G46" s="149"/>
    </row>
    <row r="47" customFormat="false" ht="12.75" hidden="false" customHeight="false" outlineLevel="0" collapsed="false">
      <c r="A47" s="147"/>
      <c r="B47" s="157"/>
      <c r="C47" s="157"/>
      <c r="D47" s="157"/>
      <c r="E47" s="157"/>
      <c r="F47" s="157"/>
      <c r="G47" s="149"/>
    </row>
    <row r="48" customFormat="false" ht="12.75" hidden="false" customHeight="false" outlineLevel="0" collapsed="false">
      <c r="A48" s="147"/>
      <c r="B48" s="157"/>
      <c r="C48" s="157"/>
      <c r="D48" s="157"/>
      <c r="E48" s="157"/>
      <c r="F48" s="157"/>
      <c r="G48" s="149"/>
    </row>
    <row r="49" customFormat="false" ht="15.75" hidden="false" customHeight="false" outlineLevel="0" collapsed="false">
      <c r="A49" s="147"/>
      <c r="B49" s="190" t="s">
        <v>280</v>
      </c>
      <c r="C49" s="157"/>
      <c r="D49" s="157"/>
      <c r="E49" s="191" t="n">
        <f aca="false">ROUND((((1+I36+I37+I38)*(1+I39)*(1+I40))/(1-I42))-1,4)</f>
        <v>0.2723</v>
      </c>
      <c r="F49" s="191"/>
      <c r="G49" s="149"/>
      <c r="K49" s="192" t="str">
        <f aca="false">IF(F12="SIM","PARA SIMPLES CONFERÊNCIA","")</f>
        <v/>
      </c>
    </row>
    <row r="50" customFormat="false" ht="16.5" hidden="false" customHeight="false" outlineLevel="0" collapsed="false">
      <c r="A50" s="147"/>
      <c r="B50" s="190"/>
      <c r="C50" s="157"/>
      <c r="D50" s="157"/>
      <c r="E50" s="191"/>
      <c r="F50" s="191"/>
      <c r="G50" s="149"/>
    </row>
    <row r="51" customFormat="false" ht="21.75" hidden="false" customHeight="false" outlineLevel="0" collapsed="false">
      <c r="A51" s="147"/>
      <c r="B51" s="193" t="str">
        <f aca="false">IF(E49&lt;C54,"ERRO - BDI INFERIOR AO 1º QUARTIL",IF(E49&gt;E54,"ERRO - BDI SUPERIOR AO 3º QUARTIL","BDI CONFORME"))</f>
        <v>BDI CONFORME</v>
      </c>
      <c r="C51" s="193"/>
      <c r="D51" s="193"/>
      <c r="E51" s="193"/>
      <c r="F51" s="193"/>
      <c r="G51" s="149"/>
    </row>
    <row r="52" customFormat="false" ht="19.5" hidden="false" customHeight="false" outlineLevel="0" collapsed="false">
      <c r="A52" s="147"/>
      <c r="B52" s="194"/>
      <c r="C52" s="194"/>
      <c r="D52" s="194"/>
      <c r="E52" s="194"/>
      <c r="F52" s="194"/>
      <c r="G52" s="149"/>
    </row>
    <row r="53" customFormat="false" ht="12.75" hidden="false" customHeight="false" outlineLevel="0" collapsed="false">
      <c r="A53" s="147"/>
      <c r="B53" s="157"/>
      <c r="C53" s="195" t="s">
        <v>269</v>
      </c>
      <c r="D53" s="195" t="s">
        <v>270</v>
      </c>
      <c r="E53" s="195" t="s">
        <v>271</v>
      </c>
      <c r="F53" s="157"/>
      <c r="G53" s="149"/>
    </row>
    <row r="54" customFormat="false" ht="13.5" hidden="false" customHeight="false" outlineLevel="0" collapsed="false">
      <c r="A54" s="174"/>
      <c r="B54" s="196" t="s">
        <v>281</v>
      </c>
      <c r="C54" s="197" t="n">
        <f aca="false">BV299</f>
        <v>0.24</v>
      </c>
      <c r="D54" s="197" t="n">
        <f aca="false">BW299</f>
        <v>0.2584</v>
      </c>
      <c r="E54" s="197" t="n">
        <f aca="false">BX299</f>
        <v>0.2786</v>
      </c>
      <c r="F54" s="198"/>
      <c r="G54" s="176"/>
    </row>
    <row r="55" customFormat="false" ht="12.75" hidden="true" customHeight="true" outlineLevel="0" collapsed="false">
      <c r="A55" s="147"/>
      <c r="B55" s="199"/>
      <c r="C55" s="200"/>
      <c r="D55" s="200"/>
      <c r="E55" s="200"/>
      <c r="F55" s="157"/>
      <c r="G55" s="149"/>
    </row>
    <row r="56" customFormat="false" ht="12.75" hidden="true" customHeight="true" outlineLevel="0" collapsed="false">
      <c r="A56" s="147"/>
      <c r="B56" s="170" t="s">
        <v>282</v>
      </c>
      <c r="C56" s="170"/>
      <c r="D56" s="170"/>
      <c r="E56" s="170"/>
      <c r="F56" s="170"/>
      <c r="G56" s="149"/>
    </row>
    <row r="57" customFormat="false" ht="13.5" hidden="true" customHeight="true" outlineLevel="0" collapsed="false">
      <c r="A57" s="147"/>
      <c r="B57" s="201"/>
      <c r="C57" s="201"/>
      <c r="D57" s="201"/>
      <c r="E57" s="201"/>
      <c r="F57" s="201"/>
      <c r="G57" s="149"/>
    </row>
    <row r="58" customFormat="false" ht="16.5" hidden="true" customHeight="true" outlineLevel="0" collapsed="false">
      <c r="A58" s="147"/>
      <c r="B58" s="202" t="s">
        <v>283</v>
      </c>
      <c r="C58" s="202"/>
      <c r="D58" s="202"/>
      <c r="E58" s="203" t="n">
        <f aca="false">ROUND((((1+I36+I37+I38)*(1+I39)*(1+I40))/(1-I60))-1,4)</f>
        <v>0.3382</v>
      </c>
      <c r="F58" s="203"/>
      <c r="G58" s="149"/>
      <c r="K58" s="204" t="str">
        <f aca="false">IF(F12="SIM","UTILIZAR BDI C/ DESONERAÇÃO","")</f>
        <v/>
      </c>
      <c r="L58" s="205"/>
      <c r="M58" s="205"/>
      <c r="N58" s="205"/>
      <c r="O58" s="205"/>
      <c r="P58" s="205"/>
      <c r="Q58" s="205"/>
      <c r="R58" s="205"/>
      <c r="S58" s="205"/>
      <c r="T58" s="205"/>
      <c r="U58" s="205"/>
      <c r="V58" s="205"/>
      <c r="W58" s="205"/>
      <c r="X58" s="205"/>
      <c r="Y58" s="205"/>
      <c r="Z58" s="205"/>
      <c r="AA58" s="205"/>
      <c r="AB58" s="205"/>
      <c r="AC58" s="205"/>
      <c r="AD58" s="205"/>
      <c r="AE58" s="205"/>
      <c r="AF58" s="205"/>
      <c r="AG58" s="205"/>
      <c r="AH58" s="205"/>
      <c r="AI58" s="205"/>
      <c r="AJ58" s="205"/>
      <c r="AK58" s="205"/>
      <c r="AL58" s="205"/>
      <c r="AM58" s="205"/>
      <c r="AN58" s="205"/>
      <c r="AO58" s="205"/>
      <c r="AP58" s="205"/>
      <c r="AQ58" s="205"/>
      <c r="AR58" s="205"/>
      <c r="AS58" s="205"/>
      <c r="AT58" s="205"/>
      <c r="AU58" s="205"/>
      <c r="AV58" s="205"/>
    </row>
    <row r="59" customFormat="false" ht="13.5" hidden="true" customHeight="true" outlineLevel="0" collapsed="false">
      <c r="A59" s="147"/>
      <c r="B59" s="199"/>
      <c r="C59" s="200"/>
      <c r="D59" s="200"/>
      <c r="E59" s="200"/>
      <c r="F59" s="157"/>
      <c r="G59" s="149"/>
      <c r="K59" s="205"/>
      <c r="L59" s="205"/>
      <c r="M59" s="205"/>
      <c r="N59" s="205"/>
      <c r="O59" s="205"/>
      <c r="P59" s="205"/>
      <c r="Q59" s="205"/>
      <c r="R59" s="205"/>
      <c r="S59" s="205"/>
      <c r="T59" s="205"/>
      <c r="U59" s="205"/>
      <c r="V59" s="205"/>
      <c r="W59" s="205"/>
      <c r="X59" s="205"/>
      <c r="Y59" s="205"/>
      <c r="Z59" s="205"/>
      <c r="AA59" s="205"/>
      <c r="AB59" s="205"/>
      <c r="AC59" s="205"/>
      <c r="AD59" s="205"/>
      <c r="AE59" s="205"/>
      <c r="AF59" s="205"/>
      <c r="AG59" s="205"/>
      <c r="AH59" s="205"/>
      <c r="AI59" s="205"/>
      <c r="AJ59" s="205"/>
      <c r="AK59" s="205"/>
      <c r="AL59" s="205"/>
      <c r="AM59" s="205"/>
      <c r="AN59" s="205"/>
      <c r="AO59" s="205"/>
      <c r="AP59" s="205"/>
      <c r="AQ59" s="205"/>
      <c r="AR59" s="205"/>
      <c r="AS59" s="205"/>
      <c r="AT59" s="205"/>
      <c r="AU59" s="205"/>
      <c r="AV59" s="205"/>
    </row>
    <row r="60" customFormat="false" ht="27" hidden="true" customHeight="true" outlineLevel="0" collapsed="false">
      <c r="A60" s="147"/>
      <c r="B60" s="206" t="s">
        <v>284</v>
      </c>
      <c r="C60" s="167" t="n">
        <v>0.045</v>
      </c>
      <c r="D60" s="170" t="s">
        <v>265</v>
      </c>
      <c r="E60" s="170"/>
      <c r="F60" s="171" t="n">
        <f aca="false">+F27+C60</f>
        <v>0.1315</v>
      </c>
      <c r="G60" s="149"/>
      <c r="I60" s="189" t="n">
        <f aca="false">TRUNC(F60,5)</f>
        <v>0.1315</v>
      </c>
      <c r="K60" s="205"/>
      <c r="L60" s="205"/>
      <c r="M60" s="205"/>
      <c r="N60" s="205"/>
      <c r="O60" s="205"/>
      <c r="P60" s="205"/>
      <c r="Q60" s="205"/>
      <c r="R60" s="205"/>
      <c r="S60" s="205"/>
      <c r="T60" s="205"/>
      <c r="U60" s="205"/>
      <c r="V60" s="205"/>
      <c r="W60" s="205"/>
      <c r="X60" s="205"/>
      <c r="Y60" s="205"/>
      <c r="Z60" s="205"/>
      <c r="AA60" s="205"/>
      <c r="AB60" s="205"/>
      <c r="AC60" s="205"/>
      <c r="AD60" s="205"/>
      <c r="AE60" s="205"/>
      <c r="AF60" s="205"/>
      <c r="AG60" s="205"/>
      <c r="AH60" s="205"/>
      <c r="AI60" s="205"/>
      <c r="AJ60" s="205"/>
      <c r="AK60" s="205"/>
      <c r="AL60" s="205"/>
      <c r="AM60" s="205"/>
      <c r="AN60" s="205"/>
      <c r="AO60" s="205"/>
      <c r="AP60" s="205"/>
      <c r="AQ60" s="205"/>
      <c r="AR60" s="205"/>
      <c r="AS60" s="205"/>
      <c r="AT60" s="205"/>
      <c r="AU60" s="205"/>
      <c r="AV60" s="205"/>
    </row>
    <row r="61" customFormat="false" ht="13.5" hidden="true" customHeight="true" outlineLevel="0" collapsed="false">
      <c r="A61" s="174"/>
      <c r="B61" s="196"/>
      <c r="C61" s="197"/>
      <c r="D61" s="197"/>
      <c r="E61" s="197"/>
      <c r="F61" s="198"/>
      <c r="G61" s="176"/>
    </row>
    <row r="65" customFormat="false" ht="12.75" hidden="false" customHeight="false" outlineLevel="0" collapsed="false">
      <c r="I65" s="207"/>
      <c r="J65" s="207"/>
      <c r="K65" s="207"/>
    </row>
    <row r="66" customFormat="false" ht="12.75" hidden="false" customHeight="false" outlineLevel="0" collapsed="false">
      <c r="I66" s="208"/>
    </row>
    <row r="67" customFormat="false" ht="12.75" hidden="false" customHeight="false" outlineLevel="0" collapsed="false">
      <c r="I67" s="209"/>
    </row>
    <row r="68" customFormat="false" ht="12.75" hidden="false" customHeight="false" outlineLevel="0" collapsed="false">
      <c r="I68" s="209"/>
    </row>
    <row r="69" customFormat="false" ht="12.75" hidden="false" customHeight="false" outlineLevel="0" collapsed="false">
      <c r="I69" s="210"/>
    </row>
    <row r="70" customFormat="false" ht="12.75" hidden="false" customHeight="false" outlineLevel="0" collapsed="false">
      <c r="I70" s="209"/>
    </row>
    <row r="71" customFormat="false" ht="12.75" hidden="false" customHeight="false" outlineLevel="0" collapsed="false">
      <c r="I71" s="209"/>
    </row>
    <row r="72" customFormat="false" ht="12.75" hidden="false" customHeight="false" outlineLevel="0" collapsed="false">
      <c r="I72" s="209"/>
    </row>
    <row r="73" customFormat="false" ht="12.75" hidden="false" customHeight="false" outlineLevel="0" collapsed="false">
      <c r="I73" s="209"/>
    </row>
    <row r="74" customFormat="false" ht="12.75" hidden="false" customHeight="false" outlineLevel="0" collapsed="false">
      <c r="I74" s="209"/>
    </row>
    <row r="77" customFormat="false" ht="12.75" hidden="false" customHeight="false" outlineLevel="0" collapsed="false">
      <c r="I77" s="207"/>
    </row>
    <row r="78" customFormat="false" ht="12.75" hidden="false" customHeight="false" outlineLevel="0" collapsed="false">
      <c r="I78" s="173"/>
    </row>
    <row r="79" customFormat="false" ht="12.75" hidden="false" customHeight="false" outlineLevel="0" collapsed="false">
      <c r="I79" s="173"/>
    </row>
    <row r="80" customFormat="false" ht="12.75" hidden="false" customHeight="false" outlineLevel="0" collapsed="false">
      <c r="I80" s="173"/>
    </row>
    <row r="81" customFormat="false" ht="12.75" hidden="false" customHeight="false" outlineLevel="0" collapsed="false">
      <c r="I81" s="173"/>
    </row>
    <row r="82" customFormat="false" ht="12.75" hidden="false" customHeight="false" outlineLevel="0" collapsed="false">
      <c r="I82" s="173"/>
    </row>
    <row r="83" customFormat="false" ht="12.75" hidden="false" customHeight="false" outlineLevel="0" collapsed="false">
      <c r="I83" s="173"/>
    </row>
    <row r="84" customFormat="false" ht="12.75" hidden="false" customHeight="false" outlineLevel="0" collapsed="false">
      <c r="I84" s="173"/>
    </row>
    <row r="85" customFormat="false" ht="12.75" hidden="false" customHeight="false" outlineLevel="0" collapsed="false">
      <c r="I85" s="173"/>
    </row>
    <row r="86" customFormat="false" ht="12.75" hidden="false" customHeight="false" outlineLevel="0" collapsed="false">
      <c r="I86" s="173"/>
    </row>
    <row r="87" customFormat="false" ht="12.75" hidden="false" customHeight="false" outlineLevel="0" collapsed="false">
      <c r="I87" s="211"/>
    </row>
    <row r="88" customFormat="false" ht="12.75" hidden="false" customHeight="false" outlineLevel="0" collapsed="false">
      <c r="I88" s="211"/>
    </row>
    <row r="89" customFormat="false" ht="12.75" hidden="false" customHeight="false" outlineLevel="0" collapsed="false">
      <c r="I89" s="211"/>
    </row>
    <row r="93" customFormat="false" ht="12.75" hidden="false" customHeight="false" outlineLevel="0" collapsed="false">
      <c r="N93" s="173"/>
      <c r="O93" s="184"/>
    </row>
    <row r="94" customFormat="false" ht="12.75" hidden="false" customHeight="false" outlineLevel="0" collapsed="false">
      <c r="N94" s="173"/>
      <c r="O94" s="184"/>
    </row>
    <row r="95" customFormat="false" ht="12.75" hidden="false" customHeight="false" outlineLevel="0" collapsed="false">
      <c r="N95" s="173"/>
      <c r="O95" s="184"/>
    </row>
    <row r="96" customFormat="false" ht="12.75" hidden="false" customHeight="false" outlineLevel="0" collapsed="false">
      <c r="N96" s="173"/>
      <c r="O96" s="184"/>
    </row>
    <row r="97" customFormat="false" ht="12.75" hidden="false" customHeight="false" outlineLevel="0" collapsed="false">
      <c r="N97" s="173"/>
      <c r="O97" s="184"/>
    </row>
    <row r="98" customFormat="false" ht="12.75" hidden="false" customHeight="false" outlineLevel="0" collapsed="false">
      <c r="N98" s="173"/>
      <c r="O98" s="184"/>
    </row>
    <row r="99" customFormat="false" ht="12.75" hidden="false" customHeight="false" outlineLevel="0" collapsed="false">
      <c r="N99" s="173"/>
      <c r="O99" s="184"/>
    </row>
    <row r="100" customFormat="false" ht="12.75" hidden="false" customHeight="false" outlineLevel="0" collapsed="false">
      <c r="N100" s="173"/>
      <c r="O100" s="184"/>
    </row>
    <row r="101" customFormat="false" ht="12.75" hidden="false" customHeight="false" outlineLevel="0" collapsed="false">
      <c r="N101" s="173"/>
      <c r="O101" s="184"/>
    </row>
    <row r="102" customFormat="false" ht="12.75" hidden="false" customHeight="false" outlineLevel="0" collapsed="false">
      <c r="N102" s="173"/>
      <c r="O102" s="184"/>
    </row>
    <row r="103" customFormat="false" ht="12.75" hidden="false" customHeight="false" outlineLevel="0" collapsed="false">
      <c r="N103" s="173"/>
      <c r="O103" s="184"/>
    </row>
    <row r="104" customFormat="false" ht="12.75" hidden="false" customHeight="false" outlineLevel="0" collapsed="false">
      <c r="N104" s="173"/>
    </row>
    <row r="105" customFormat="false" ht="12.75" hidden="false" customHeight="false" outlineLevel="0" collapsed="false">
      <c r="N105" s="173"/>
    </row>
    <row r="106" customFormat="false" ht="12.75" hidden="false" customHeight="false" outlineLevel="0" collapsed="false">
      <c r="N106" s="173"/>
    </row>
    <row r="107" customFormat="false" ht="12.75" hidden="false" customHeight="false" outlineLevel="0" collapsed="false">
      <c r="N107" s="173"/>
    </row>
    <row r="258" customFormat="false" ht="13.5" hidden="false" customHeight="false" outlineLevel="0" collapsed="false"/>
    <row r="259" customFormat="false" ht="12.75" hidden="false" customHeight="false" outlineLevel="0" collapsed="false">
      <c r="BT259" s="212" t="s">
        <v>285</v>
      </c>
      <c r="BU259" s="212"/>
      <c r="BV259" s="212"/>
      <c r="BW259" s="212"/>
      <c r="BX259" s="212"/>
    </row>
    <row r="260" customFormat="false" ht="12.75" hidden="false" customHeight="false" outlineLevel="0" collapsed="false">
      <c r="BT260" s="213"/>
      <c r="BU260" s="133" t="s">
        <v>286</v>
      </c>
      <c r="BV260" s="133" t="s">
        <v>287</v>
      </c>
      <c r="BW260" s="133" t="s">
        <v>288</v>
      </c>
      <c r="BX260" s="214"/>
    </row>
    <row r="261" customFormat="false" ht="12.75" hidden="false" customHeight="false" outlineLevel="0" collapsed="false">
      <c r="BT261" s="215" t="n">
        <v>100</v>
      </c>
      <c r="BU261" s="216" t="s">
        <v>289</v>
      </c>
      <c r="BV261" s="204" t="n">
        <f aca="false">+BT261</f>
        <v>100</v>
      </c>
      <c r="BW261" s="217" t="s">
        <v>290</v>
      </c>
      <c r="BX261" s="214"/>
    </row>
    <row r="262" customFormat="false" ht="12.75" hidden="false" customHeight="false" outlineLevel="0" collapsed="false">
      <c r="BT262" s="215" t="n">
        <v>200</v>
      </c>
      <c r="BU262" s="216" t="s">
        <v>291</v>
      </c>
      <c r="BV262" s="204" t="n">
        <f aca="false">+BT262</f>
        <v>200</v>
      </c>
      <c r="BW262" s="217" t="s">
        <v>292</v>
      </c>
      <c r="BX262" s="214"/>
    </row>
    <row r="263" customFormat="false" ht="60" hidden="false" customHeight="false" outlineLevel="0" collapsed="false">
      <c r="BT263" s="215" t="n">
        <v>300</v>
      </c>
      <c r="BU263" s="218" t="s">
        <v>293</v>
      </c>
      <c r="BV263" s="204" t="n">
        <f aca="false">+BT263</f>
        <v>300</v>
      </c>
      <c r="BW263" s="217" t="s">
        <v>294</v>
      </c>
      <c r="BX263" s="214"/>
    </row>
    <row r="264" customFormat="false" ht="45" hidden="false" customHeight="false" outlineLevel="0" collapsed="false">
      <c r="BT264" s="215" t="n">
        <v>400</v>
      </c>
      <c r="BU264" s="218" t="s">
        <v>255</v>
      </c>
      <c r="BV264" s="204" t="n">
        <f aca="false">+BT264</f>
        <v>400</v>
      </c>
      <c r="BW264" s="217" t="s">
        <v>295</v>
      </c>
      <c r="BX264" s="214"/>
    </row>
    <row r="265" customFormat="false" ht="12.75" hidden="false" customHeight="false" outlineLevel="0" collapsed="false">
      <c r="BT265" s="215" t="n">
        <v>500</v>
      </c>
      <c r="BU265" s="216" t="s">
        <v>296</v>
      </c>
      <c r="BV265" s="204" t="n">
        <f aca="false">+BT265</f>
        <v>500</v>
      </c>
      <c r="BW265" s="217" t="s">
        <v>297</v>
      </c>
      <c r="BX265" s="214"/>
    </row>
    <row r="266" customFormat="false" ht="25.5" hidden="false" customHeight="false" outlineLevel="0" collapsed="false">
      <c r="BT266" s="215" t="n">
        <v>600</v>
      </c>
      <c r="BU266" s="216" t="s">
        <v>298</v>
      </c>
      <c r="BV266" s="204" t="n">
        <f aca="false">+BT266</f>
        <v>600</v>
      </c>
      <c r="BW266" s="216" t="s">
        <v>299</v>
      </c>
      <c r="BX266" s="214"/>
    </row>
    <row r="267" customFormat="false" ht="12.75" hidden="false" customHeight="false" outlineLevel="0" collapsed="false">
      <c r="BT267" s="215"/>
      <c r="BU267" s="204"/>
      <c r="BV267" s="204"/>
      <c r="BW267" s="217"/>
      <c r="BX267" s="214"/>
    </row>
    <row r="268" customFormat="false" ht="12.75" hidden="false" customHeight="false" outlineLevel="0" collapsed="false">
      <c r="BT268" s="219"/>
      <c r="BU268" s="217"/>
      <c r="BV268" s="217"/>
      <c r="BW268" s="217"/>
      <c r="BX268" s="214"/>
    </row>
    <row r="269" customFormat="false" ht="12.75" hidden="false" customHeight="false" outlineLevel="0" collapsed="false">
      <c r="BT269" s="219"/>
      <c r="BU269" s="217"/>
      <c r="BV269" s="217"/>
      <c r="BW269" s="217"/>
      <c r="BX269" s="214"/>
      <c r="CF269" s="133" t="s">
        <v>300</v>
      </c>
      <c r="CG269" s="133" t="s">
        <v>301</v>
      </c>
      <c r="CH269" s="133" t="s">
        <v>302</v>
      </c>
    </row>
    <row r="270" customFormat="false" ht="12.75" hidden="false" customHeight="false" outlineLevel="0" collapsed="false">
      <c r="BT270" s="213"/>
      <c r="BX270" s="214"/>
      <c r="CE270" s="133" t="s">
        <v>303</v>
      </c>
      <c r="CF270" s="184" t="n">
        <v>0.0065</v>
      </c>
      <c r="CG270" s="220" t="n">
        <v>0.03</v>
      </c>
      <c r="CH270" s="133" t="s">
        <v>304</v>
      </c>
      <c r="CI270" s="184" t="e">
        <f aca="false">(#REF!+#REF!)+C25</f>
        <v>#REF!</v>
      </c>
    </row>
    <row r="271" customFormat="false" ht="12.75" hidden="false" customHeight="false" outlineLevel="0" collapsed="false">
      <c r="BT271" s="213"/>
      <c r="BX271" s="214"/>
      <c r="CF271" s="184" t="n">
        <v>0.0165</v>
      </c>
      <c r="CG271" s="184" t="n">
        <v>0.076</v>
      </c>
      <c r="CH271" s="133" t="s">
        <v>305</v>
      </c>
      <c r="CI271" s="184" t="e">
        <f aca="false">(#REF!+#REF!)*#REF!+C25</f>
        <v>#REF!</v>
      </c>
    </row>
    <row r="272" customFormat="false" ht="12.75" hidden="false" customHeight="false" outlineLevel="0" collapsed="false">
      <c r="BT272" s="213"/>
      <c r="BX272" s="214"/>
    </row>
    <row r="273" customFormat="false" ht="12.75" hidden="false" customHeight="false" outlineLevel="0" collapsed="false">
      <c r="BT273" s="221"/>
      <c r="BU273" s="192"/>
      <c r="BV273" s="192"/>
      <c r="BX273" s="214"/>
    </row>
    <row r="274" customFormat="false" ht="12.75" hidden="false" customHeight="false" outlineLevel="0" collapsed="false">
      <c r="BT274" s="213"/>
      <c r="BX274" s="214"/>
    </row>
    <row r="275" customFormat="false" ht="13.5" hidden="false" customHeight="false" outlineLevel="0" collapsed="false">
      <c r="BT275" s="213"/>
      <c r="BX275" s="214"/>
      <c r="CD275" s="133" t="n">
        <f aca="false">BT261</f>
        <v>100</v>
      </c>
      <c r="CE275" s="222" t="str">
        <f aca="false">BU261</f>
        <v>Construção de edificios</v>
      </c>
      <c r="CF275" s="222"/>
      <c r="CG275" s="222"/>
      <c r="CH275" s="222"/>
    </row>
    <row r="276" customFormat="false" ht="15.75" hidden="false" customHeight="false" outlineLevel="0" collapsed="false">
      <c r="BT276" s="213"/>
      <c r="BX276" s="214"/>
      <c r="CD276" s="133" t="n">
        <f aca="false">+CD275+1</f>
        <v>101</v>
      </c>
      <c r="CE276" s="223" t="s">
        <v>274</v>
      </c>
      <c r="CF276" s="224" t="n">
        <v>0.03</v>
      </c>
      <c r="CG276" s="224" t="n">
        <v>0.04</v>
      </c>
      <c r="CH276" s="224" t="n">
        <v>0.055</v>
      </c>
    </row>
    <row r="277" customFormat="false" ht="15.75" hidden="false" customHeight="false" outlineLevel="0" collapsed="false">
      <c r="BT277" s="213"/>
      <c r="BX277" s="214"/>
      <c r="CD277" s="133" t="n">
        <f aca="false">+CD276+1</f>
        <v>102</v>
      </c>
      <c r="CE277" s="223" t="s">
        <v>275</v>
      </c>
      <c r="CF277" s="224" t="n">
        <v>0.008</v>
      </c>
      <c r="CG277" s="224" t="n">
        <v>0.008</v>
      </c>
      <c r="CH277" s="224" t="n">
        <v>0.01</v>
      </c>
    </row>
    <row r="278" customFormat="false" ht="15.75" hidden="false" customHeight="false" outlineLevel="0" collapsed="false">
      <c r="BT278" s="213"/>
      <c r="BX278" s="214"/>
      <c r="CD278" s="133" t="n">
        <f aca="false">+CD277+1</f>
        <v>103</v>
      </c>
      <c r="CE278" s="223" t="s">
        <v>276</v>
      </c>
      <c r="CF278" s="224" t="n">
        <v>0.0097</v>
      </c>
      <c r="CG278" s="224" t="n">
        <v>0.0127</v>
      </c>
      <c r="CH278" s="224" t="n">
        <v>0.0127</v>
      </c>
    </row>
    <row r="279" customFormat="false" ht="15.75" hidden="false" customHeight="false" outlineLevel="0" collapsed="false">
      <c r="BT279" s="221"/>
      <c r="BU279" s="192"/>
      <c r="BV279" s="192"/>
      <c r="BX279" s="214"/>
      <c r="CD279" s="133" t="n">
        <f aca="false">+CD278+1</f>
        <v>104</v>
      </c>
      <c r="CE279" s="223" t="s">
        <v>277</v>
      </c>
      <c r="CF279" s="224" t="n">
        <v>0.0059</v>
      </c>
      <c r="CG279" s="224" t="n">
        <v>0.0123</v>
      </c>
      <c r="CH279" s="224" t="n">
        <v>0.0139</v>
      </c>
    </row>
    <row r="280" customFormat="false" ht="15.75" hidden="false" customHeight="false" outlineLevel="0" collapsed="false">
      <c r="BT280" s="213"/>
      <c r="BX280" s="214"/>
      <c r="CD280" s="133" t="n">
        <f aca="false">+CD279+1</f>
        <v>105</v>
      </c>
      <c r="CE280" s="223" t="s">
        <v>278</v>
      </c>
      <c r="CF280" s="224" t="n">
        <v>0.0616</v>
      </c>
      <c r="CG280" s="224" t="n">
        <v>0.074</v>
      </c>
      <c r="CH280" s="224" t="n">
        <v>0.0896</v>
      </c>
    </row>
    <row r="281" customFormat="false" ht="12.75" hidden="false" customHeight="false" outlineLevel="0" collapsed="false">
      <c r="BT281" s="213"/>
      <c r="BX281" s="214"/>
    </row>
    <row r="282" customFormat="false" ht="12.75" hidden="false" customHeight="false" outlineLevel="0" collapsed="false">
      <c r="BT282" s="213"/>
      <c r="BX282" s="214"/>
    </row>
    <row r="283" customFormat="false" ht="13.5" hidden="false" customHeight="false" outlineLevel="0" collapsed="false">
      <c r="BT283" s="213"/>
      <c r="BX283" s="214"/>
      <c r="CD283" s="133" t="n">
        <f aca="false">BT262</f>
        <v>200</v>
      </c>
      <c r="CE283" s="222" t="str">
        <f aca="false">BU262</f>
        <v>Construção de rodovias e ferrovias</v>
      </c>
      <c r="CF283" s="222"/>
      <c r="CG283" s="222"/>
      <c r="CH283" s="222"/>
    </row>
    <row r="284" customFormat="false" ht="15.75" hidden="false" customHeight="false" outlineLevel="0" collapsed="false">
      <c r="BT284" s="213"/>
      <c r="BX284" s="214"/>
      <c r="CD284" s="133" t="n">
        <f aca="false">+CD283+1</f>
        <v>201</v>
      </c>
      <c r="CE284" s="223" t="s">
        <v>274</v>
      </c>
      <c r="CF284" s="224" t="n">
        <v>0.038</v>
      </c>
      <c r="CG284" s="224" t="n">
        <v>0.0401</v>
      </c>
      <c r="CH284" s="224" t="n">
        <v>0.0467</v>
      </c>
    </row>
    <row r="285" customFormat="false" ht="15.75" hidden="false" customHeight="false" outlineLevel="0" collapsed="false">
      <c r="BT285" s="213"/>
      <c r="BX285" s="214"/>
      <c r="CD285" s="133" t="n">
        <f aca="false">+CD284+1</f>
        <v>202</v>
      </c>
      <c r="CE285" s="223" t="s">
        <v>275</v>
      </c>
      <c r="CF285" s="224" t="n">
        <v>0.0032</v>
      </c>
      <c r="CG285" s="224" t="n">
        <v>0.004</v>
      </c>
      <c r="CH285" s="224" t="n">
        <v>0.0074</v>
      </c>
    </row>
    <row r="286" customFormat="false" ht="15.75" hidden="false" customHeight="false" outlineLevel="0" collapsed="false">
      <c r="BT286" s="212"/>
      <c r="BU286" s="212"/>
      <c r="BV286" s="212"/>
      <c r="BW286" s="212"/>
      <c r="BX286" s="212"/>
      <c r="CD286" s="133" t="n">
        <f aca="false">+CD285+1</f>
        <v>203</v>
      </c>
      <c r="CE286" s="223" t="s">
        <v>276</v>
      </c>
      <c r="CF286" s="224" t="n">
        <v>0.005</v>
      </c>
      <c r="CG286" s="224" t="n">
        <v>0.0056</v>
      </c>
      <c r="CH286" s="224" t="n">
        <v>0.0097</v>
      </c>
    </row>
    <row r="287" customFormat="false" ht="15.75" hidden="false" customHeight="false" outlineLevel="0" collapsed="false">
      <c r="BT287" s="213"/>
      <c r="BX287" s="214"/>
      <c r="CD287" s="133" t="n">
        <f aca="false">+CD286+1</f>
        <v>204</v>
      </c>
      <c r="CE287" s="223" t="s">
        <v>277</v>
      </c>
      <c r="CF287" s="224" t="n">
        <v>0.0102</v>
      </c>
      <c r="CG287" s="224" t="n">
        <v>0.0111</v>
      </c>
      <c r="CH287" s="224" t="n">
        <v>0.0121</v>
      </c>
    </row>
    <row r="288" customFormat="false" ht="15.75" hidden="false" customHeight="false" outlineLevel="0" collapsed="false">
      <c r="BT288" s="213"/>
      <c r="BX288" s="214"/>
      <c r="CD288" s="133" t="n">
        <f aca="false">+CD287+1</f>
        <v>205</v>
      </c>
      <c r="CE288" s="223" t="s">
        <v>278</v>
      </c>
      <c r="CF288" s="224" t="n">
        <v>0.0664</v>
      </c>
      <c r="CG288" s="224" t="n">
        <v>0.073</v>
      </c>
      <c r="CH288" s="224" t="n">
        <v>0.0869</v>
      </c>
    </row>
    <row r="289" customFormat="false" ht="12.75" hidden="false" customHeight="false" outlineLevel="0" collapsed="false">
      <c r="BT289" s="213"/>
      <c r="BX289" s="214"/>
    </row>
    <row r="290" customFormat="false" ht="13.5" hidden="false" customHeight="false" outlineLevel="0" collapsed="false">
      <c r="BT290" s="225"/>
      <c r="BU290" s="226"/>
      <c r="BV290" s="226"/>
      <c r="BW290" s="226"/>
      <c r="BX290" s="227"/>
    </row>
    <row r="291" customFormat="false" ht="13.5" hidden="false" customHeight="false" outlineLevel="0" collapsed="false">
      <c r="BT291" s="212"/>
      <c r="BU291" s="212"/>
      <c r="BV291" s="212"/>
      <c r="BW291" s="212"/>
      <c r="BX291" s="212"/>
      <c r="CD291" s="133" t="n">
        <f aca="false">BT263</f>
        <v>300</v>
      </c>
      <c r="CE291" s="222" t="str">
        <f aca="false">BU263</f>
        <v>Construção de Redes de Abastecimento de Água, Coleta de Esgoto e Construções Correlatas</v>
      </c>
      <c r="CF291" s="222"/>
      <c r="CG291" s="222"/>
      <c r="CH291" s="222"/>
    </row>
    <row r="292" customFormat="false" ht="15.75" hidden="false" customHeight="false" outlineLevel="0" collapsed="false">
      <c r="BT292" s="228"/>
      <c r="BU292" s="228"/>
      <c r="BV292" s="228"/>
      <c r="BW292" s="228"/>
      <c r="BX292" s="228"/>
      <c r="CD292" s="133" t="n">
        <f aca="false">+CD291+1</f>
        <v>301</v>
      </c>
      <c r="CE292" s="229" t="s">
        <v>274</v>
      </c>
      <c r="CF292" s="230" t="n">
        <v>0.0343</v>
      </c>
      <c r="CG292" s="230" t="n">
        <v>0.0493</v>
      </c>
      <c r="CH292" s="230" t="n">
        <v>0.0671</v>
      </c>
    </row>
    <row r="293" customFormat="false" ht="15.75" hidden="false" customHeight="false" outlineLevel="0" collapsed="false">
      <c r="BT293" s="228"/>
      <c r="BU293" s="228"/>
      <c r="BV293" s="228"/>
      <c r="BW293" s="228"/>
      <c r="BX293" s="228"/>
      <c r="CD293" s="133" t="n">
        <f aca="false">+CD292+1</f>
        <v>302</v>
      </c>
      <c r="CE293" s="223" t="s">
        <v>275</v>
      </c>
      <c r="CF293" s="224" t="n">
        <v>0.0028</v>
      </c>
      <c r="CG293" s="224" t="n">
        <v>0.0049</v>
      </c>
      <c r="CH293" s="224" t="n">
        <v>0.0075</v>
      </c>
    </row>
    <row r="294" customFormat="false" ht="15.75" hidden="false" customHeight="false" outlineLevel="0" collapsed="false">
      <c r="BT294" s="231"/>
      <c r="BU294" s="232"/>
      <c r="BV294" s="233"/>
      <c r="BW294" s="233"/>
      <c r="BX294" s="234"/>
      <c r="CD294" s="133" t="n">
        <f aca="false">+CD293+1</f>
        <v>303</v>
      </c>
      <c r="CE294" s="223" t="s">
        <v>276</v>
      </c>
      <c r="CF294" s="224" t="n">
        <v>0.01</v>
      </c>
      <c r="CG294" s="224" t="n">
        <v>0.0139</v>
      </c>
      <c r="CH294" s="224" t="n">
        <v>0.0174</v>
      </c>
    </row>
    <row r="295" customFormat="false" ht="15.75" hidden="false" customHeight="false" outlineLevel="0" collapsed="false">
      <c r="BT295" s="213"/>
      <c r="BX295" s="214"/>
      <c r="CD295" s="133" t="n">
        <f aca="false">+CD294+1</f>
        <v>304</v>
      </c>
      <c r="CE295" s="223" t="s">
        <v>277</v>
      </c>
      <c r="CF295" s="224" t="n">
        <v>0.0094</v>
      </c>
      <c r="CG295" s="224" t="n">
        <v>0.0099</v>
      </c>
      <c r="CH295" s="224" t="n">
        <v>0.0117</v>
      </c>
    </row>
    <row r="296" customFormat="false" ht="15.75" hidden="false" customHeight="false" outlineLevel="0" collapsed="false">
      <c r="BT296" s="225"/>
      <c r="BU296" s="226"/>
      <c r="BV296" s="226"/>
      <c r="BW296" s="226"/>
      <c r="BX296" s="227"/>
      <c r="CD296" s="133" t="n">
        <f aca="false">+CD295+1</f>
        <v>305</v>
      </c>
      <c r="CE296" s="223" t="s">
        <v>278</v>
      </c>
      <c r="CF296" s="224" t="n">
        <v>0.0674</v>
      </c>
      <c r="CG296" s="224" t="n">
        <v>0.0804</v>
      </c>
      <c r="CH296" s="224" t="n">
        <v>0.094</v>
      </c>
    </row>
    <row r="297" customFormat="false" ht="12.75" hidden="false" customHeight="false" outlineLevel="0" collapsed="false">
      <c r="BT297" s="212"/>
      <c r="BU297" s="212"/>
      <c r="BV297" s="212"/>
      <c r="BW297" s="212"/>
      <c r="BX297" s="212"/>
    </row>
    <row r="298" customFormat="false" ht="13.5" hidden="false" customHeight="false" outlineLevel="0" collapsed="false">
      <c r="BT298" s="235"/>
      <c r="BU298" s="236" t="s">
        <v>306</v>
      </c>
      <c r="BV298" s="236" t="s">
        <v>307</v>
      </c>
      <c r="BW298" s="236" t="s">
        <v>308</v>
      </c>
      <c r="BX298" s="236" t="s">
        <v>309</v>
      </c>
      <c r="CD298" s="133" t="n">
        <f aca="false">BT264</f>
        <v>400</v>
      </c>
      <c r="CE298" s="222" t="str">
        <f aca="false">BU264</f>
        <v>Construção e Manutenção de Estações e Redes de Distribuição de Energia Elétrica</v>
      </c>
      <c r="CF298" s="222"/>
      <c r="CG298" s="222"/>
      <c r="CH298" s="222"/>
    </row>
    <row r="299" customFormat="false" ht="15.75" hidden="false" customHeight="false" outlineLevel="0" collapsed="false">
      <c r="BT299" s="235" t="s">
        <v>310</v>
      </c>
      <c r="BU299" s="236" t="n">
        <f aca="false">VLOOKUP(C10,BU261:BV266,2,0)</f>
        <v>400</v>
      </c>
      <c r="BV299" s="237" t="n">
        <f aca="false">VLOOKUP($BU299,$BT$310:$BX$315,3,0)</f>
        <v>0.24</v>
      </c>
      <c r="BW299" s="237" t="n">
        <f aca="false">VLOOKUP($BU299,$BT$310:$BX$315,4,0)</f>
        <v>0.2584</v>
      </c>
      <c r="BX299" s="237" t="n">
        <f aca="false">VLOOKUP($BU299,$BT$310:$BX$315,5,0)</f>
        <v>0.2786</v>
      </c>
      <c r="CD299" s="133" t="n">
        <f aca="false">+CD298+1</f>
        <v>401</v>
      </c>
      <c r="CE299" s="229" t="s">
        <v>274</v>
      </c>
      <c r="CF299" s="230" t="n">
        <v>0.0529</v>
      </c>
      <c r="CG299" s="230" t="n">
        <v>0.0592</v>
      </c>
      <c r="CH299" s="230" t="n">
        <v>0.0793</v>
      </c>
    </row>
    <row r="300" customFormat="false" ht="15.75" hidden="false" customHeight="false" outlineLevel="0" collapsed="false">
      <c r="BT300" s="238" t="s">
        <v>274</v>
      </c>
      <c r="BU300" s="236" t="n">
        <f aca="false">+BU299+1</f>
        <v>401</v>
      </c>
      <c r="BV300" s="237" t="n">
        <f aca="false">VLOOKUP($BU300,$CD$275:$CH$316,3,0)</f>
        <v>0.0529</v>
      </c>
      <c r="BW300" s="237" t="n">
        <f aca="false">VLOOKUP($BU300,$CD$275:$CH$316,4,0)</f>
        <v>0.0592</v>
      </c>
      <c r="BX300" s="237" t="n">
        <f aca="false">VLOOKUP($BU300,$CD$275:$CH$316,5,0)</f>
        <v>0.0793</v>
      </c>
      <c r="CD300" s="133" t="n">
        <f aca="false">+CD299+1</f>
        <v>402</v>
      </c>
      <c r="CE300" s="223" t="s">
        <v>275</v>
      </c>
      <c r="CF300" s="224" t="n">
        <v>0.0025</v>
      </c>
      <c r="CG300" s="224" t="n">
        <v>0.0051</v>
      </c>
      <c r="CH300" s="224" t="n">
        <v>0.0056</v>
      </c>
    </row>
    <row r="301" customFormat="false" ht="15.75" hidden="false" customHeight="false" outlineLevel="0" collapsed="false">
      <c r="BT301" s="238" t="s">
        <v>275</v>
      </c>
      <c r="BU301" s="236" t="n">
        <f aca="false">+BU300+1</f>
        <v>402</v>
      </c>
      <c r="BV301" s="237" t="n">
        <f aca="false">VLOOKUP($BU301,$CD$275:$CH$316,3,0)</f>
        <v>0.0025</v>
      </c>
      <c r="BW301" s="237" t="n">
        <f aca="false">VLOOKUP($BU301,$CD$275:$CH$316,4,0)</f>
        <v>0.0051</v>
      </c>
      <c r="BX301" s="237" t="n">
        <f aca="false">VLOOKUP($BU301,$CD$275:$CH$316,5,0)</f>
        <v>0.0056</v>
      </c>
      <c r="CD301" s="133" t="n">
        <f aca="false">+CD300+1</f>
        <v>403</v>
      </c>
      <c r="CE301" s="223" t="s">
        <v>276</v>
      </c>
      <c r="CF301" s="224" t="n">
        <v>0.01</v>
      </c>
      <c r="CG301" s="224" t="n">
        <v>0.0148</v>
      </c>
      <c r="CH301" s="224" t="n">
        <v>0.0197</v>
      </c>
    </row>
    <row r="302" customFormat="false" ht="15.75" hidden="false" customHeight="false" outlineLevel="0" collapsed="false">
      <c r="BT302" s="238" t="s">
        <v>276</v>
      </c>
      <c r="BU302" s="236" t="n">
        <f aca="false">+BU301+1</f>
        <v>403</v>
      </c>
      <c r="BV302" s="237" t="n">
        <f aca="false">VLOOKUP($BU302,$CD$275:$CH$316,3,0)</f>
        <v>0.01</v>
      </c>
      <c r="BW302" s="237" t="n">
        <f aca="false">VLOOKUP($BU302,$CD$275:$CH$316,4,0)</f>
        <v>0.0148</v>
      </c>
      <c r="BX302" s="237" t="n">
        <f aca="false">VLOOKUP($BU302,$CD$275:$CH$316,5,0)</f>
        <v>0.0197</v>
      </c>
      <c r="CD302" s="133" t="n">
        <f aca="false">+CD301+1</f>
        <v>404</v>
      </c>
      <c r="CE302" s="223" t="s">
        <v>277</v>
      </c>
      <c r="CF302" s="224" t="n">
        <v>0.0101</v>
      </c>
      <c r="CG302" s="224" t="n">
        <v>0.0107</v>
      </c>
      <c r="CH302" s="224" t="n">
        <v>0.0111</v>
      </c>
    </row>
    <row r="303" customFormat="false" ht="15.75" hidden="false" customHeight="false" outlineLevel="0" collapsed="false">
      <c r="BT303" s="238" t="s">
        <v>277</v>
      </c>
      <c r="BU303" s="236" t="n">
        <f aca="false">+BU302+1</f>
        <v>404</v>
      </c>
      <c r="BV303" s="237" t="n">
        <f aca="false">VLOOKUP($BU303,$CD$275:$CH$316,3,0)</f>
        <v>0.0101</v>
      </c>
      <c r="BW303" s="237" t="n">
        <f aca="false">VLOOKUP($BU303,$CD$275:$CH$316,4,0)</f>
        <v>0.0107</v>
      </c>
      <c r="BX303" s="237" t="n">
        <f aca="false">VLOOKUP($BU303,$CD$275:$CH$316,5,0)</f>
        <v>0.0111</v>
      </c>
      <c r="CD303" s="133" t="n">
        <f aca="false">+CD302+1</f>
        <v>405</v>
      </c>
      <c r="CE303" s="223" t="s">
        <v>278</v>
      </c>
      <c r="CF303" s="224" t="n">
        <v>0.08</v>
      </c>
      <c r="CG303" s="224" t="n">
        <v>0.0831</v>
      </c>
      <c r="CH303" s="224" t="n">
        <v>0.0951</v>
      </c>
    </row>
    <row r="304" customFormat="false" ht="15.75" hidden="false" customHeight="false" outlineLevel="0" collapsed="false">
      <c r="BT304" s="238" t="s">
        <v>278</v>
      </c>
      <c r="BU304" s="236" t="n">
        <f aca="false">+BU303+1</f>
        <v>405</v>
      </c>
      <c r="BV304" s="237" t="n">
        <f aca="false">VLOOKUP($BU304,$CD$275:$CH$316,3,0)</f>
        <v>0.08</v>
      </c>
      <c r="BW304" s="237" t="n">
        <f aca="false">VLOOKUP($BU304,$CD$275:$CH$316,4,0)</f>
        <v>0.0831</v>
      </c>
      <c r="BX304" s="237" t="n">
        <f aca="false">VLOOKUP($BU304,$CD$275:$CH$316,5,0)</f>
        <v>0.0951</v>
      </c>
      <c r="CD304" s="133" t="n">
        <f aca="false">BT265</f>
        <v>500</v>
      </c>
      <c r="CE304" s="222" t="str">
        <f aca="false">BU265</f>
        <v>Portuárias, Marítimas e Fluviais</v>
      </c>
      <c r="CF304" s="222"/>
      <c r="CG304" s="222"/>
      <c r="CH304" s="222"/>
    </row>
    <row r="305" customFormat="false" ht="15.75" hidden="false" customHeight="false" outlineLevel="0" collapsed="false">
      <c r="BT305" s="213"/>
      <c r="BX305" s="214"/>
      <c r="CD305" s="133" t="n">
        <f aca="false">+CD304+1</f>
        <v>501</v>
      </c>
      <c r="CE305" s="229" t="s">
        <v>274</v>
      </c>
      <c r="CF305" s="230" t="n">
        <v>0.04</v>
      </c>
      <c r="CG305" s="230" t="n">
        <v>0.0552</v>
      </c>
      <c r="CH305" s="230" t="n">
        <v>0.0785</v>
      </c>
    </row>
    <row r="306" customFormat="false" ht="15.75" hidden="false" customHeight="false" outlineLevel="0" collapsed="false">
      <c r="CD306" s="133" t="n">
        <f aca="false">+CD305+1</f>
        <v>502</v>
      </c>
      <c r="CE306" s="223" t="s">
        <v>275</v>
      </c>
      <c r="CF306" s="224" t="n">
        <v>0.0081</v>
      </c>
      <c r="CG306" s="224" t="n">
        <v>0.0122</v>
      </c>
      <c r="CH306" s="224" t="n">
        <v>0.0199</v>
      </c>
    </row>
    <row r="307" customFormat="false" ht="15.75" hidden="false" customHeight="false" outlineLevel="0" collapsed="false">
      <c r="CD307" s="133" t="n">
        <f aca="false">+CD306+1</f>
        <v>503</v>
      </c>
      <c r="CE307" s="223" t="s">
        <v>276</v>
      </c>
      <c r="CF307" s="224" t="n">
        <v>0.0146</v>
      </c>
      <c r="CG307" s="224" t="n">
        <v>0.0232</v>
      </c>
      <c r="CH307" s="224" t="n">
        <v>0.0316</v>
      </c>
    </row>
    <row r="308" customFormat="false" ht="15.75" hidden="false" customHeight="false" outlineLevel="0" collapsed="false">
      <c r="CD308" s="133" t="n">
        <f aca="false">+CD307+1</f>
        <v>504</v>
      </c>
      <c r="CE308" s="223" t="s">
        <v>277</v>
      </c>
      <c r="CF308" s="224" t="n">
        <v>0.0094</v>
      </c>
      <c r="CG308" s="224" t="n">
        <v>0.0102</v>
      </c>
      <c r="CH308" s="224" t="n">
        <v>0.0133</v>
      </c>
    </row>
    <row r="309" customFormat="false" ht="15.75" hidden="false" customHeight="false" outlineLevel="0" collapsed="false">
      <c r="BV309" s="239" t="s">
        <v>311</v>
      </c>
      <c r="BW309" s="240" t="s">
        <v>308</v>
      </c>
      <c r="BX309" s="240" t="s">
        <v>312</v>
      </c>
      <c r="CD309" s="133" t="n">
        <f aca="false">+CD308+1</f>
        <v>505</v>
      </c>
      <c r="CE309" s="223" t="s">
        <v>278</v>
      </c>
      <c r="CF309" s="224" t="n">
        <v>0.0714</v>
      </c>
      <c r="CG309" s="224" t="n">
        <v>0.084</v>
      </c>
      <c r="CH309" s="224" t="n">
        <v>0.1043</v>
      </c>
    </row>
    <row r="310" customFormat="false" ht="15.75" hidden="false" customHeight="false" outlineLevel="0" collapsed="false">
      <c r="BT310" s="133" t="n">
        <f aca="false">BT261</f>
        <v>100</v>
      </c>
      <c r="BU310" s="229" t="str">
        <f aca="false">VLOOKUP(BT310,BT261:BU266,2,0)</f>
        <v>Construção de edificios</v>
      </c>
      <c r="BV310" s="230" t="n">
        <v>0.2034</v>
      </c>
      <c r="BW310" s="230" t="n">
        <v>0.2212</v>
      </c>
      <c r="BX310" s="230" t="n">
        <v>0.25</v>
      </c>
    </row>
    <row r="311" customFormat="false" ht="30.75" hidden="false" customHeight="false" outlineLevel="0" collapsed="false">
      <c r="BT311" s="133" t="n">
        <v>200</v>
      </c>
      <c r="BU311" s="229" t="str">
        <f aca="false">VLOOKUP(BT311,BT262:BU267,2,0)</f>
        <v>Construção de rodovias e ferrovias</v>
      </c>
      <c r="BV311" s="224" t="n">
        <v>0.196</v>
      </c>
      <c r="BW311" s="224" t="n">
        <v>0.2097</v>
      </c>
      <c r="BX311" s="224" t="n">
        <v>0.2423</v>
      </c>
      <c r="CD311" s="133" t="n">
        <f aca="false">BT266</f>
        <v>600</v>
      </c>
      <c r="CE311" s="222" t="str">
        <f aca="false">BU266</f>
        <v>Fornecimento de Materiais e Equipamentos</v>
      </c>
      <c r="CF311" s="222"/>
      <c r="CG311" s="222"/>
      <c r="CH311" s="222"/>
    </row>
    <row r="312" customFormat="false" ht="60.75" hidden="false" customHeight="false" outlineLevel="0" collapsed="false">
      <c r="BT312" s="133" t="n">
        <f aca="false">BT263</f>
        <v>300</v>
      </c>
      <c r="BU312" s="229" t="str">
        <f aca="false">VLOOKUP(BT312,BT263:BU268,2,0)</f>
        <v>Construção de Redes de Abastecimento de Água, Coleta de Esgoto e Construções Correlatas</v>
      </c>
      <c r="BV312" s="224" t="n">
        <v>0.2076</v>
      </c>
      <c r="BW312" s="224" t="n">
        <v>0.2418</v>
      </c>
      <c r="BX312" s="224" t="n">
        <v>0.2644</v>
      </c>
      <c r="CD312" s="133" t="n">
        <f aca="false">+CD311+1</f>
        <v>601</v>
      </c>
      <c r="CE312" s="229" t="s">
        <v>274</v>
      </c>
      <c r="CF312" s="230" t="n">
        <v>0.015</v>
      </c>
      <c r="CG312" s="230" t="n">
        <v>0.0345</v>
      </c>
      <c r="CH312" s="230" t="n">
        <v>0.0449</v>
      </c>
    </row>
    <row r="313" customFormat="false" ht="45.75" hidden="false" customHeight="false" outlineLevel="0" collapsed="false">
      <c r="BT313" s="133" t="n">
        <v>400</v>
      </c>
      <c r="BU313" s="229" t="str">
        <f aca="false">VLOOKUP(BT313,BT264:BU269,2,0)</f>
        <v>Construção e Manutenção de Estações e Redes de Distribuição de Energia Elétrica</v>
      </c>
      <c r="BV313" s="224" t="n">
        <v>0.24</v>
      </c>
      <c r="BW313" s="224" t="n">
        <v>0.2584</v>
      </c>
      <c r="BX313" s="224" t="n">
        <v>0.2786</v>
      </c>
      <c r="CD313" s="133" t="n">
        <f aca="false">+CD312+1</f>
        <v>602</v>
      </c>
      <c r="CE313" s="223" t="s">
        <v>275</v>
      </c>
      <c r="CF313" s="224" t="n">
        <v>0.003</v>
      </c>
      <c r="CG313" s="224" t="n">
        <v>0.0048</v>
      </c>
      <c r="CH313" s="224" t="n">
        <v>0.0082</v>
      </c>
    </row>
    <row r="314" customFormat="false" ht="15.75" hidden="false" customHeight="false" outlineLevel="0" collapsed="false">
      <c r="BT314" s="133" t="n">
        <v>500</v>
      </c>
      <c r="BU314" s="229" t="str">
        <f aca="false">VLOOKUP(BT314,BT265:BU270,2,0)</f>
        <v>Portuárias, Marítimas e Fluviais</v>
      </c>
      <c r="BV314" s="224" t="n">
        <v>0.228</v>
      </c>
      <c r="BW314" s="224" t="n">
        <v>0.2748</v>
      </c>
      <c r="BX314" s="224" t="n">
        <v>0.3095</v>
      </c>
      <c r="CD314" s="133" t="n">
        <f aca="false">+CD313+1</f>
        <v>603</v>
      </c>
      <c r="CE314" s="223" t="s">
        <v>276</v>
      </c>
      <c r="CF314" s="224" t="n">
        <v>0.0056</v>
      </c>
      <c r="CG314" s="224" t="n">
        <v>0.0085</v>
      </c>
      <c r="CH314" s="224" t="n">
        <v>0.0089</v>
      </c>
    </row>
    <row r="315" customFormat="false" ht="30.75" hidden="false" customHeight="false" outlineLevel="0" collapsed="false">
      <c r="BT315" s="133" t="n">
        <v>600</v>
      </c>
      <c r="BU315" s="229" t="str">
        <f aca="false">VLOOKUP(BT315,BT266:BU271,2,0)</f>
        <v>Fornecimento de Materiais e Equipamentos</v>
      </c>
      <c r="BV315" s="224" t="n">
        <v>0.111</v>
      </c>
      <c r="BW315" s="224" t="n">
        <v>0.1402</v>
      </c>
      <c r="BX315" s="224" t="n">
        <v>0.168</v>
      </c>
      <c r="CD315" s="133" t="n">
        <f aca="false">+CD314+1</f>
        <v>604</v>
      </c>
      <c r="CE315" s="223" t="s">
        <v>277</v>
      </c>
      <c r="CF315" s="224" t="n">
        <v>0.0085</v>
      </c>
      <c r="CG315" s="224" t="n">
        <v>0.0085</v>
      </c>
      <c r="CH315" s="224" t="n">
        <v>0.0111</v>
      </c>
    </row>
    <row r="316" customFormat="false" ht="15.75" hidden="false" customHeight="false" outlineLevel="0" collapsed="false">
      <c r="CD316" s="133" t="n">
        <f aca="false">+CD315+1</f>
        <v>605</v>
      </c>
      <c r="CE316" s="223" t="s">
        <v>278</v>
      </c>
      <c r="CF316" s="224" t="n">
        <v>0.035</v>
      </c>
      <c r="CG316" s="224" t="n">
        <v>0.0511</v>
      </c>
      <c r="CH316" s="224" t="n">
        <v>0.0622</v>
      </c>
    </row>
  </sheetData>
  <mergeCells count="33">
    <mergeCell ref="A1:G1"/>
    <mergeCell ref="A2:G2"/>
    <mergeCell ref="B5:F5"/>
    <mergeCell ref="B8:F8"/>
    <mergeCell ref="C10:F10"/>
    <mergeCell ref="B16:F16"/>
    <mergeCell ref="D20:F20"/>
    <mergeCell ref="K20:AV21"/>
    <mergeCell ref="D22:F22"/>
    <mergeCell ref="D23:F23"/>
    <mergeCell ref="D27:E27"/>
    <mergeCell ref="B29:F29"/>
    <mergeCell ref="B30:F30"/>
    <mergeCell ref="B33:F33"/>
    <mergeCell ref="B34:F34"/>
    <mergeCell ref="E49:F49"/>
    <mergeCell ref="B51:F51"/>
    <mergeCell ref="B56:F56"/>
    <mergeCell ref="B58:D58"/>
    <mergeCell ref="E58:F58"/>
    <mergeCell ref="D60:E60"/>
    <mergeCell ref="BT259:BX259"/>
    <mergeCell ref="CE275:CH275"/>
    <mergeCell ref="CE283:CH283"/>
    <mergeCell ref="BT286:BX286"/>
    <mergeCell ref="BT291:BX291"/>
    <mergeCell ref="CE291:CH291"/>
    <mergeCell ref="BT292:BX292"/>
    <mergeCell ref="BT293:BX293"/>
    <mergeCell ref="BT297:BX297"/>
    <mergeCell ref="CE298:CH298"/>
    <mergeCell ref="CE304:CH304"/>
    <mergeCell ref="CE311:CH311"/>
  </mergeCells>
  <conditionalFormatting sqref="E49:F49">
    <cfRule type="expression" priority="2" aboveAverage="0" equalAverage="0" bottom="0" percent="0" rank="0" text="" dxfId="0">
      <formula>$F$12="SIM"</formula>
    </cfRule>
  </conditionalFormatting>
  <conditionalFormatting sqref="E56:F57 B56:D60 E59:F60">
    <cfRule type="expression" priority="3" aboveAverage="0" equalAverage="0" bottom="0" percent="0" rank="0" text="" dxfId="1">
      <formula>OR($F$12="NÃO",$F$12="")</formula>
    </cfRule>
  </conditionalFormatting>
  <conditionalFormatting sqref="E58:F58">
    <cfRule type="expression" priority="4" aboveAverage="0" equalAverage="0" bottom="0" percent="0" rank="0" text="" dxfId="2">
      <formula>OR($F$12="NÃO",$F$12="")</formula>
    </cfRule>
  </conditionalFormatting>
  <conditionalFormatting sqref="F36:F40">
    <cfRule type="cellIs" priority="5" operator="between" aboveAverage="0" equalAverage="0" bottom="0" percent="0" rank="0" text="" dxfId="3">
      <formula>$C36</formula>
      <formula>$E36</formula>
    </cfRule>
  </conditionalFormatting>
  <dataValidations count="5">
    <dataValidation allowBlank="true" errorStyle="stop" operator="between" showDropDown="false" showErrorMessage="true" showInputMessage="true" sqref="F42:F43" type="decimal">
      <formula1>C42</formula1>
      <formula2>E42</formula2>
    </dataValidation>
    <dataValidation allowBlank="true" error="Deve-se adotar valor entre o 1º e 3º quartil" errorStyle="stop" errorTitle="FORA DO INTERVALO" operator="between" showDropDown="false" showErrorMessage="true" showInputMessage="true" sqref="F36:F40" type="decimal">
      <formula1>C36</formula1>
      <formula2>E36</formula2>
    </dataValidation>
    <dataValidation allowBlank="true" errorStyle="stop" operator="between" showDropDown="false" showErrorMessage="true" showInputMessage="true" sqref="F12" type="list">
      <formula1>"SIM,NÃO"</formula1>
      <formula2>0</formula2>
    </dataValidation>
    <dataValidation allowBlank="true" errorStyle="stop" operator="between" showDropDown="false" showErrorMessage="true" showInputMessage="true" sqref="C10:F10" type="list">
      <formula1>$BU$261:$BU$266</formula1>
      <formula2>0</formula2>
    </dataValidation>
    <dataValidation allowBlank="true" errorStyle="stop" operator="between" showDropDown="false" showErrorMessage="true" showInputMessage="true" sqref="E21:F21" type="list">
      <formula1>$CE$270:$CE$271</formula1>
      <formula2>0</formula2>
    </dataValidation>
  </dataValidations>
  <printOptions headings="false" gridLines="false" gridLinesSet="true" horizontalCentered="true" verticalCentered="false"/>
  <pageMargins left="0.7875" right="0.7875" top="0.39375" bottom="0.7875" header="0.511811023622047" footer="0.315277777777778"/>
  <pageSetup paperSize="9" scale="83" fitToWidth="1" fitToHeight="1" pageOrder="downThenOver" orientation="portrait" blackAndWhite="false" draft="false" cellComments="none" horizontalDpi="300" verticalDpi="300" copies="1"/>
  <headerFooter differentFirst="false" differentOddEven="false">
    <oddHeader/>
    <oddFooter>&amp;RPágina &amp;P de &amp;N</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K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0" activeCellId="0" sqref="A10"/>
    </sheetView>
  </sheetViews>
  <sheetFormatPr defaultColWidth="8.859375" defaultRowHeight="12.75" zeroHeight="false" outlineLevelRow="0" outlineLevelCol="0"/>
  <cols>
    <col collapsed="false" customWidth="true" hidden="false" outlineLevel="0" max="1" min="1" style="241" width="20"/>
    <col collapsed="false" customWidth="true" hidden="false" outlineLevel="0" max="2" min="2" style="241" width="64.43"/>
    <col collapsed="false" customWidth="true" hidden="false" outlineLevel="0" max="8" min="3" style="241" width="9.14"/>
    <col collapsed="false" customWidth="true" hidden="false" outlineLevel="0" max="9" min="9" style="241" width="14.29"/>
    <col collapsed="false" customWidth="false" hidden="false" outlineLevel="0" max="10" min="10" style="241" width="8.86"/>
    <col collapsed="false" customWidth="true" hidden="false" outlineLevel="0" max="11" min="11" style="241" width="22"/>
    <col collapsed="false" customWidth="false" hidden="false" outlineLevel="0" max="16384" min="12" style="241" width="8.86"/>
  </cols>
  <sheetData>
    <row r="1" customFormat="false" ht="14.25" hidden="false" customHeight="false" outlineLevel="0" collapsed="false">
      <c r="A1" s="242"/>
      <c r="B1" s="243"/>
      <c r="C1" s="243"/>
      <c r="D1" s="243"/>
      <c r="E1" s="243"/>
      <c r="F1" s="243"/>
      <c r="G1" s="243"/>
      <c r="H1" s="243"/>
      <c r="I1" s="244"/>
    </row>
    <row r="2" customFormat="false" ht="15.75" hidden="false" customHeight="false" outlineLevel="0" collapsed="false">
      <c r="A2" s="245"/>
      <c r="B2" s="246" t="s">
        <v>0</v>
      </c>
      <c r="C2" s="246"/>
      <c r="D2" s="246"/>
      <c r="E2" s="246"/>
      <c r="F2" s="246"/>
      <c r="G2" s="246"/>
      <c r="H2" s="246"/>
      <c r="I2" s="247"/>
    </row>
    <row r="3" customFormat="false" ht="15" hidden="false" customHeight="false" outlineLevel="0" collapsed="false">
      <c r="A3" s="245"/>
      <c r="B3" s="248" t="s">
        <v>313</v>
      </c>
      <c r="C3" s="248"/>
      <c r="D3" s="248"/>
      <c r="E3" s="248"/>
      <c r="F3" s="248"/>
      <c r="G3" s="248"/>
      <c r="H3" s="248"/>
      <c r="I3" s="247"/>
    </row>
    <row r="4" customFormat="false" ht="15.75" hidden="false" customHeight="false" outlineLevel="0" collapsed="false">
      <c r="A4" s="245"/>
      <c r="B4" s="246" t="s">
        <v>314</v>
      </c>
      <c r="C4" s="246"/>
      <c r="D4" s="246"/>
      <c r="E4" s="246"/>
      <c r="F4" s="246"/>
      <c r="G4" s="246"/>
      <c r="H4" s="246"/>
      <c r="I4" s="247"/>
    </row>
    <row r="5" customFormat="false" ht="15.75" hidden="false" customHeight="false" outlineLevel="0" collapsed="false">
      <c r="A5" s="245"/>
      <c r="B5" s="246" t="s">
        <v>315</v>
      </c>
      <c r="C5" s="246"/>
      <c r="D5" s="246"/>
      <c r="E5" s="246"/>
      <c r="F5" s="246"/>
      <c r="G5" s="246"/>
      <c r="H5" s="246"/>
      <c r="I5" s="247"/>
    </row>
    <row r="6" customFormat="false" ht="15" hidden="false" customHeight="false" outlineLevel="0" collapsed="false">
      <c r="A6" s="249"/>
      <c r="B6" s="250"/>
      <c r="C6" s="250"/>
      <c r="D6" s="250"/>
      <c r="E6" s="250"/>
      <c r="F6" s="250"/>
      <c r="G6" s="250"/>
      <c r="H6" s="250"/>
      <c r="I6" s="251"/>
    </row>
    <row r="7" customFormat="false" ht="14.25" hidden="false" customHeight="false" outlineLevel="0" collapsed="false">
      <c r="A7" s="252" t="s">
        <v>316</v>
      </c>
      <c r="B7" s="253"/>
      <c r="C7" s="253"/>
      <c r="D7" s="253"/>
      <c r="E7" s="253"/>
      <c r="F7" s="253"/>
      <c r="G7" s="253"/>
      <c r="H7" s="253"/>
      <c r="I7" s="244"/>
    </row>
    <row r="8" customFormat="false" ht="14.25" hidden="false" customHeight="false" outlineLevel="0" collapsed="false">
      <c r="A8" s="254" t="s">
        <v>317</v>
      </c>
      <c r="B8" s="254"/>
      <c r="C8" s="254"/>
      <c r="D8" s="254"/>
      <c r="E8" s="254"/>
      <c r="F8" s="254"/>
      <c r="G8" s="254"/>
      <c r="H8" s="254"/>
      <c r="I8" s="247"/>
    </row>
    <row r="9" customFormat="false" ht="15" hidden="false" customHeight="false" outlineLevel="0" collapsed="false">
      <c r="A9" s="254" t="s">
        <v>318</v>
      </c>
      <c r="B9" s="254"/>
      <c r="C9" s="254"/>
      <c r="D9" s="254"/>
      <c r="E9" s="254"/>
      <c r="F9" s="254"/>
      <c r="G9" s="254"/>
      <c r="H9" s="254"/>
      <c r="I9" s="251"/>
    </row>
    <row r="10" customFormat="false" ht="20.25" hidden="false" customHeight="false" outlineLevel="0" collapsed="false">
      <c r="A10" s="255" t="s">
        <v>319</v>
      </c>
      <c r="B10" s="255"/>
      <c r="C10" s="255"/>
      <c r="D10" s="255"/>
      <c r="E10" s="255"/>
      <c r="F10" s="255"/>
      <c r="G10" s="255"/>
      <c r="H10" s="255"/>
      <c r="I10" s="255"/>
    </row>
    <row r="11" customFormat="false" ht="15.75" hidden="false" customHeight="true" outlineLevel="0" collapsed="false">
      <c r="A11" s="256" t="s">
        <v>320</v>
      </c>
      <c r="B11" s="256" t="s">
        <v>321</v>
      </c>
      <c r="C11" s="257" t="s">
        <v>322</v>
      </c>
      <c r="D11" s="257"/>
      <c r="E11" s="257"/>
      <c r="F11" s="257"/>
      <c r="G11" s="257"/>
      <c r="H11" s="257"/>
      <c r="I11" s="257"/>
    </row>
    <row r="12" customFormat="false" ht="12.8" hidden="false" customHeight="false" outlineLevel="0" collapsed="false">
      <c r="A12" s="256"/>
      <c r="B12" s="256"/>
      <c r="C12" s="258" t="s">
        <v>323</v>
      </c>
      <c r="D12" s="258"/>
      <c r="E12" s="258" t="s">
        <v>324</v>
      </c>
      <c r="F12" s="258"/>
      <c r="G12" s="258" t="s">
        <v>325</v>
      </c>
      <c r="H12" s="258"/>
      <c r="I12" s="259" t="s">
        <v>326</v>
      </c>
    </row>
    <row r="13" customFormat="false" ht="23.85" hidden="false" customHeight="false" outlineLevel="0" collapsed="false">
      <c r="A13" s="256" t="n">
        <v>1</v>
      </c>
      <c r="B13" s="260" t="str">
        <f aca="false">AVENIDAS!C18</f>
        <v>MODERNIZAÇÃO ILUMINAÇÃO CANTEIRO CENTRAL AVENIDA ARISTIDES KLAFKE</v>
      </c>
      <c r="C13" s="261" t="n">
        <f aca="false">AVENIDAS!H56</f>
        <v>263300.16</v>
      </c>
      <c r="D13" s="261"/>
      <c r="E13" s="258"/>
      <c r="F13" s="258"/>
      <c r="G13" s="258"/>
      <c r="H13" s="258"/>
      <c r="I13" s="259" t="n">
        <f aca="false">SUM(C13:H13)</f>
        <v>263300.16</v>
      </c>
    </row>
    <row r="14" customFormat="false" ht="23.85" hidden="false" customHeight="false" outlineLevel="0" collapsed="false">
      <c r="A14" s="256" t="n">
        <v>2</v>
      </c>
      <c r="B14" s="260" t="str">
        <f aca="false">AVENIDAS!C60</f>
        <v>MODERNIZAÇÃO ILUMINAÇÃO CANTEIRO CENTRAL AVENIDA VICENTE PERALTA</v>
      </c>
      <c r="C14" s="261" t="n">
        <f aca="false">AVENIDAS!H98</f>
        <v>252142.76</v>
      </c>
      <c r="D14" s="261"/>
      <c r="E14" s="258"/>
      <c r="F14" s="258"/>
      <c r="G14" s="258"/>
      <c r="H14" s="258"/>
      <c r="I14" s="259" t="n">
        <f aca="false">SUM(C14:H14)</f>
        <v>252142.76</v>
      </c>
    </row>
    <row r="15" customFormat="false" ht="23.85" hidden="false" customHeight="false" outlineLevel="0" collapsed="false">
      <c r="A15" s="256" t="n">
        <v>3</v>
      </c>
      <c r="B15" s="260" t="str">
        <f aca="false">AVENIDAS!C102</f>
        <v>MODERNIZAÇÃO ILUMINAÇÃO CANTEIRO CENTRAL AVENIDA FILINTO MULLER</v>
      </c>
      <c r="C15" s="258"/>
      <c r="D15" s="258"/>
      <c r="E15" s="261" t="n">
        <f aca="false">AVENIDAS!H140</f>
        <v>232754.76</v>
      </c>
      <c r="F15" s="261"/>
      <c r="G15" s="258"/>
      <c r="H15" s="258"/>
      <c r="I15" s="259" t="n">
        <f aca="false">SUM(C15:H15)</f>
        <v>232754.76</v>
      </c>
    </row>
    <row r="16" customFormat="false" ht="23.85" hidden="false" customHeight="false" outlineLevel="0" collapsed="false">
      <c r="A16" s="256" t="n">
        <v>4</v>
      </c>
      <c r="B16" s="260" t="str">
        <f aca="false">AVENIDAS!C144</f>
        <v>MODERNIZAÇÃO ILUMINAÇÃO CANTEIRO CENTRAL AVENIDA AV. DOS EXPEDICIONÁRIOS</v>
      </c>
      <c r="C16" s="258"/>
      <c r="D16" s="258"/>
      <c r="E16" s="261" t="n">
        <f aca="false">AVENIDAS!H182</f>
        <v>232554.79</v>
      </c>
      <c r="F16" s="261"/>
      <c r="G16" s="258"/>
      <c r="H16" s="258"/>
      <c r="I16" s="259" t="n">
        <f aca="false">SUM(C16:H16)</f>
        <v>232554.79</v>
      </c>
    </row>
    <row r="17" customFormat="false" ht="23.85" hidden="false" customHeight="false" outlineLevel="0" collapsed="false">
      <c r="A17" s="256" t="n">
        <v>5</v>
      </c>
      <c r="B17" s="260" t="str">
        <f aca="false">AVENIDAS!C186</f>
        <v>MODERNIZAÇÃO ILUMINAÇÃO CANTEIRO CENTRAL AVENIDA RIO DE JANEIRO</v>
      </c>
      <c r="C17" s="258"/>
      <c r="D17" s="258"/>
      <c r="E17" s="258"/>
      <c r="F17" s="258"/>
      <c r="G17" s="261" t="n">
        <f aca="false">AVENIDAS!H224</f>
        <v>300517.27</v>
      </c>
      <c r="H17" s="261"/>
      <c r="I17" s="259" t="n">
        <f aca="false">SUM(C17:H17)</f>
        <v>300517.27</v>
      </c>
    </row>
    <row r="18" customFormat="false" ht="12.8" hidden="false" customHeight="false" outlineLevel="0" collapsed="false">
      <c r="A18" s="256" t="n">
        <v>6</v>
      </c>
      <c r="B18" s="256" t="str">
        <f aca="false">AVENIDAS!C226</f>
        <v>ADMINSTRAÇÃO LOCAL</v>
      </c>
      <c r="C18" s="262" t="n">
        <f aca="false">AVENIDAS!H228+(AVENIDAS!H227/3)</f>
        <v>3681.49</v>
      </c>
      <c r="D18" s="262"/>
      <c r="E18" s="262" t="n">
        <f aca="false">AVENIDAS!H227/3</f>
        <v>1455</v>
      </c>
      <c r="F18" s="262"/>
      <c r="G18" s="262" t="n">
        <f aca="false">AVENIDAS!H227/3</f>
        <v>1455</v>
      </c>
      <c r="H18" s="262"/>
      <c r="I18" s="259" t="n">
        <f aca="false">SUM(C18:H18)</f>
        <v>6591.49</v>
      </c>
    </row>
    <row r="19" customFormat="false" ht="12.8" hidden="false" customHeight="false" outlineLevel="0" collapsed="false">
      <c r="A19" s="256" t="s">
        <v>326</v>
      </c>
      <c r="B19" s="256"/>
      <c r="C19" s="262" t="n">
        <f aca="false">SUM(C13:C18)</f>
        <v>519124.41</v>
      </c>
      <c r="D19" s="262"/>
      <c r="E19" s="262" t="n">
        <f aca="false">SUM(E13:E18)</f>
        <v>466764.55</v>
      </c>
      <c r="F19" s="262"/>
      <c r="G19" s="262" t="n">
        <f aca="false">SUM(G13:G18)</f>
        <v>301972.27</v>
      </c>
      <c r="H19" s="262"/>
      <c r="I19" s="259" t="n">
        <f aca="false">SUM(I13:I18)</f>
        <v>1287861.23</v>
      </c>
    </row>
    <row r="20" customFormat="false" ht="12.8" hidden="false" customHeight="false" outlineLevel="0" collapsed="false">
      <c r="A20" s="263"/>
      <c r="B20" s="264" t="s">
        <v>327</v>
      </c>
      <c r="C20" s="265" t="n">
        <f aca="false">2/5</f>
        <v>0.4</v>
      </c>
      <c r="D20" s="265"/>
      <c r="E20" s="265" t="n">
        <f aca="false">2/5</f>
        <v>0.4</v>
      </c>
      <c r="F20" s="265"/>
      <c r="G20" s="265" t="n">
        <f aca="false">1/5</f>
        <v>0.2</v>
      </c>
      <c r="H20" s="265"/>
      <c r="I20" s="266"/>
      <c r="K20" s="267"/>
    </row>
    <row r="21" customFormat="false" ht="12.8" hidden="false" customHeight="false" outlineLevel="0" collapsed="false">
      <c r="A21" s="263"/>
      <c r="B21" s="264" t="s">
        <v>328</v>
      </c>
      <c r="C21" s="268" t="n">
        <f aca="false">C20</f>
        <v>0.4</v>
      </c>
      <c r="D21" s="268"/>
      <c r="E21" s="268" t="n">
        <f aca="false">E20+C21</f>
        <v>0.8</v>
      </c>
      <c r="F21" s="268"/>
      <c r="G21" s="268" t="n">
        <f aca="false">G20+E21</f>
        <v>1</v>
      </c>
      <c r="H21" s="268"/>
      <c r="I21" s="269"/>
    </row>
    <row r="22" customFormat="false" ht="12.8" hidden="false" customHeight="false" outlineLevel="0" collapsed="false">
      <c r="A22" s="263"/>
      <c r="B22" s="264" t="s">
        <v>329</v>
      </c>
      <c r="C22" s="268" t="n">
        <f aca="false">C19/I19</f>
        <v>0.403090331401622</v>
      </c>
      <c r="D22" s="268"/>
      <c r="E22" s="268" t="n">
        <f aca="false">E19/I19</f>
        <v>0.362433885831007</v>
      </c>
      <c r="F22" s="268"/>
      <c r="G22" s="268" t="n">
        <f aca="false">G19/I19</f>
        <v>0.234475782767372</v>
      </c>
      <c r="H22" s="268"/>
      <c r="I22" s="270"/>
    </row>
    <row r="23" customFormat="false" ht="12.8" hidden="false" customHeight="false" outlineLevel="0" collapsed="false">
      <c r="A23" s="271"/>
      <c r="B23" s="272" t="s">
        <v>330</v>
      </c>
      <c r="C23" s="268" t="n">
        <f aca="false">C22</f>
        <v>0.403090331401622</v>
      </c>
      <c r="D23" s="268"/>
      <c r="E23" s="268" t="n">
        <f aca="false">E22+C23</f>
        <v>0.765524217232628</v>
      </c>
      <c r="F23" s="268"/>
      <c r="G23" s="268" t="n">
        <f aca="false">G22+E23</f>
        <v>1</v>
      </c>
      <c r="H23" s="268"/>
      <c r="I23" s="273"/>
    </row>
    <row r="24" customFormat="false" ht="12.75" hidden="false" customHeight="false" outlineLevel="0" collapsed="false">
      <c r="A24" s="274"/>
      <c r="I24" s="275"/>
    </row>
    <row r="25" customFormat="false" ht="12.75" hidden="false" customHeight="false" outlineLevel="0" collapsed="false">
      <c r="A25" s="274"/>
      <c r="B25" s="276"/>
      <c r="C25" s="276"/>
      <c r="D25" s="276"/>
      <c r="E25" s="276"/>
      <c r="F25" s="276"/>
      <c r="G25" s="276"/>
      <c r="H25" s="276"/>
      <c r="I25" s="277"/>
    </row>
    <row r="26" customFormat="false" ht="12.75" hidden="false" customHeight="false" outlineLevel="0" collapsed="false">
      <c r="A26" s="274"/>
      <c r="I26" s="277"/>
    </row>
    <row r="27" customFormat="false" ht="12.75" hidden="false" customHeight="false" outlineLevel="0" collapsed="false">
      <c r="A27" s="107" t="s">
        <v>201</v>
      </c>
      <c r="B27" s="107"/>
      <c r="C27" s="278"/>
      <c r="I27" s="277"/>
    </row>
    <row r="28" customFormat="false" ht="16.5" hidden="false" customHeight="false" outlineLevel="0" collapsed="false">
      <c r="A28" s="107"/>
      <c r="B28" s="131"/>
      <c r="C28" s="278"/>
      <c r="D28" s="279"/>
      <c r="E28" s="279"/>
      <c r="F28" s="279"/>
      <c r="G28" s="279"/>
      <c r="H28" s="279"/>
      <c r="I28" s="280"/>
    </row>
    <row r="29" customFormat="false" ht="12.75" hidden="false" customHeight="false" outlineLevel="0" collapsed="false">
      <c r="A29" s="107"/>
      <c r="B29" s="132"/>
      <c r="C29" s="131"/>
      <c r="D29" s="279"/>
      <c r="E29" s="279"/>
      <c r="F29" s="279"/>
      <c r="G29" s="279"/>
      <c r="H29" s="279"/>
      <c r="I29" s="281"/>
    </row>
    <row r="30" customFormat="false" ht="13.5" hidden="false" customHeight="false" outlineLevel="0" collapsed="false">
      <c r="A30" s="108"/>
      <c r="B30" s="93" t="s">
        <v>202</v>
      </c>
      <c r="D30" s="279"/>
      <c r="E30" s="279"/>
      <c r="F30" s="279"/>
      <c r="G30" s="279"/>
      <c r="H30" s="279"/>
      <c r="I30" s="282"/>
    </row>
    <row r="31" customFormat="false" ht="13.5" hidden="false" customHeight="false" outlineLevel="0" collapsed="false">
      <c r="A31" s="108"/>
      <c r="B31" s="283" t="s">
        <v>203</v>
      </c>
      <c r="D31" s="284"/>
      <c r="E31" s="284"/>
      <c r="F31" s="284"/>
      <c r="G31" s="284"/>
      <c r="H31" s="284"/>
      <c r="I31" s="285"/>
    </row>
    <row r="32" customFormat="false" ht="12.75" hidden="false" customHeight="false" outlineLevel="0" collapsed="false">
      <c r="A32" s="286"/>
      <c r="B32" s="279"/>
      <c r="C32" s="279"/>
      <c r="D32" s="279"/>
      <c r="E32" s="279"/>
      <c r="F32" s="279"/>
      <c r="G32" s="279"/>
      <c r="H32" s="279"/>
      <c r="I32" s="287"/>
    </row>
    <row r="33" customFormat="false" ht="13.5" hidden="false" customHeight="false" outlineLevel="0" collapsed="false">
      <c r="A33" s="288"/>
      <c r="B33" s="289"/>
      <c r="C33" s="289"/>
      <c r="D33" s="289"/>
      <c r="E33" s="289"/>
      <c r="F33" s="289"/>
      <c r="G33" s="289"/>
      <c r="H33" s="289"/>
      <c r="I33" s="290"/>
    </row>
    <row r="1048575" customFormat="false" ht="12.8" hidden="false" customHeight="false" outlineLevel="0" collapsed="false"/>
    <row r="1048576" customFormat="false" ht="12.8" hidden="false" customHeight="false" outlineLevel="0" collapsed="false"/>
  </sheetData>
  <mergeCells count="45">
    <mergeCell ref="A8:H8"/>
    <mergeCell ref="A9:H9"/>
    <mergeCell ref="A10:I10"/>
    <mergeCell ref="A11:A12"/>
    <mergeCell ref="B11:B12"/>
    <mergeCell ref="C11:I11"/>
    <mergeCell ref="C12:D12"/>
    <mergeCell ref="E12:F12"/>
    <mergeCell ref="G12:H12"/>
    <mergeCell ref="C13:D13"/>
    <mergeCell ref="E13:F13"/>
    <mergeCell ref="G13:H13"/>
    <mergeCell ref="C14:D14"/>
    <mergeCell ref="E14:F14"/>
    <mergeCell ref="G14:H14"/>
    <mergeCell ref="C15:D15"/>
    <mergeCell ref="E15:F15"/>
    <mergeCell ref="G15:H15"/>
    <mergeCell ref="C16:D16"/>
    <mergeCell ref="E16:F16"/>
    <mergeCell ref="G16:H16"/>
    <mergeCell ref="C17:D17"/>
    <mergeCell ref="E17:F17"/>
    <mergeCell ref="G17:H17"/>
    <mergeCell ref="C18:D18"/>
    <mergeCell ref="E18:F18"/>
    <mergeCell ref="G18:H18"/>
    <mergeCell ref="A19:B19"/>
    <mergeCell ref="C19:D19"/>
    <mergeCell ref="E19:F19"/>
    <mergeCell ref="G19:H19"/>
    <mergeCell ref="A20:A22"/>
    <mergeCell ref="C20:D20"/>
    <mergeCell ref="E20:F20"/>
    <mergeCell ref="G20:H20"/>
    <mergeCell ref="C21:D21"/>
    <mergeCell ref="E21:F21"/>
    <mergeCell ref="G21:H21"/>
    <mergeCell ref="C22:D22"/>
    <mergeCell ref="E22:F22"/>
    <mergeCell ref="G22:H22"/>
    <mergeCell ref="C23:D23"/>
    <mergeCell ref="E23:F23"/>
    <mergeCell ref="G23:H23"/>
    <mergeCell ref="A27:B27"/>
  </mergeCells>
  <printOptions headings="false" gridLines="false" gridLinesSet="true" horizontalCentered="false" verticalCentered="false"/>
  <pageMargins left="0.25" right="0.25" top="0.75" bottom="0.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4865"/>
  <sheetViews>
    <sheetView showFormulas="false" showGridLines="true" showRowColHeaders="true" showZeros="true" rightToLeft="false" tabSelected="false" showOutlineSymbols="true" defaultGridColor="true" view="normal" topLeftCell="A1796" colorId="64" zoomScale="100" zoomScaleNormal="100" zoomScalePageLayoutView="100" workbookViewId="0">
      <selection pane="topLeft" activeCell="B1810" activeCellId="0" sqref="B1810"/>
    </sheetView>
  </sheetViews>
  <sheetFormatPr defaultColWidth="8.6796875" defaultRowHeight="13.8" zeroHeight="false" outlineLevelRow="0" outlineLevelCol="0"/>
  <cols>
    <col collapsed="false" customWidth="true" hidden="false" outlineLevel="0" max="1" min="1" style="1" width="17.71"/>
    <col collapsed="false" customWidth="true" hidden="false" outlineLevel="0" max="2" min="2" style="1" width="14.71"/>
    <col collapsed="false" customWidth="true" hidden="false" outlineLevel="0" max="3" min="3" style="1" width="60.71"/>
    <col collapsed="false" customWidth="true" hidden="false" outlineLevel="0" max="4" min="4" style="1" width="10.71"/>
    <col collapsed="false" customWidth="true" hidden="false" outlineLevel="0" max="5" min="5" style="1" width="11.71"/>
    <col collapsed="false" customWidth="true" hidden="false" outlineLevel="0" max="6" min="6" style="1" width="16.71"/>
    <col collapsed="false" customWidth="true" hidden="false" outlineLevel="0" max="16384" min="16359" style="1" width="11.53"/>
  </cols>
  <sheetData>
    <row r="1" customFormat="false" ht="13.8" hidden="false" customHeight="false" outlineLevel="0" collapsed="false">
      <c r="A1" s="291" t="s">
        <v>331</v>
      </c>
    </row>
    <row r="2" customFormat="false" ht="13.8" hidden="false" customHeight="false" outlineLevel="0" collapsed="false">
      <c r="A2" s="292" t="s">
        <v>332</v>
      </c>
    </row>
    <row r="3" customFormat="false" ht="13.8" hidden="false" customHeight="false" outlineLevel="0" collapsed="false">
      <c r="A3" s="292" t="s">
        <v>333</v>
      </c>
      <c r="B3" s="293" t="s">
        <v>334</v>
      </c>
      <c r="E3" s="294" t="s">
        <v>335</v>
      </c>
    </row>
    <row r="4" customFormat="false" ht="13.8" hidden="false" customHeight="false" outlineLevel="0" collapsed="false">
      <c r="A4" s="292" t="s">
        <v>336</v>
      </c>
      <c r="B4" s="293" t="s">
        <v>337</v>
      </c>
      <c r="E4" s="295" t="s">
        <v>338</v>
      </c>
      <c r="F4" s="296" t="s">
        <v>339</v>
      </c>
    </row>
    <row r="5" customFormat="false" ht="13.8" hidden="false" customHeight="false" outlineLevel="0" collapsed="false">
      <c r="E5" s="296" t="s">
        <v>340</v>
      </c>
      <c r="F5" s="297" t="s">
        <v>341</v>
      </c>
    </row>
    <row r="6" customFormat="false" ht="13.8" hidden="false" customHeight="false" outlineLevel="0" collapsed="false">
      <c r="A6" s="291" t="s">
        <v>342</v>
      </c>
      <c r="B6" s="292" t="s">
        <v>343</v>
      </c>
      <c r="C6" s="292" t="s">
        <v>344</v>
      </c>
      <c r="E6" s="296" t="s">
        <v>345</v>
      </c>
      <c r="F6" s="298" t="n">
        <v>1.1571</v>
      </c>
    </row>
    <row r="7" customFormat="false" ht="13.8" hidden="false" customHeight="false" outlineLevel="0" collapsed="false">
      <c r="A7" s="299" t="s">
        <v>346</v>
      </c>
      <c r="E7" s="296" t="s">
        <v>347</v>
      </c>
      <c r="F7" s="298" t="n">
        <v>0.7157</v>
      </c>
    </row>
    <row r="9" customFormat="false" ht="13.8" hidden="false" customHeight="false" outlineLevel="0" collapsed="false">
      <c r="A9" s="300" t="s">
        <v>348</v>
      </c>
      <c r="E9" s="295" t="s">
        <v>349</v>
      </c>
    </row>
    <row r="10" customFormat="false" ht="35.05" hidden="false" customHeight="false" outlineLevel="0" collapsed="false">
      <c r="A10" s="296" t="s">
        <v>350</v>
      </c>
      <c r="B10" s="296" t="s">
        <v>351</v>
      </c>
      <c r="C10" s="296" t="s">
        <v>352</v>
      </c>
      <c r="D10" s="296" t="s">
        <v>353</v>
      </c>
      <c r="E10" s="296" t="s">
        <v>354</v>
      </c>
      <c r="F10" s="296" t="s">
        <v>339</v>
      </c>
    </row>
    <row r="11" customFormat="false" ht="13.8" hidden="false" customHeight="false" outlineLevel="0" collapsed="false">
      <c r="A11" s="297" t="s">
        <v>355</v>
      </c>
      <c r="B11" s="297" t="n">
        <v>45333</v>
      </c>
      <c r="C11" s="292" t="s">
        <v>356</v>
      </c>
      <c r="D11" s="297" t="s">
        <v>50</v>
      </c>
      <c r="E11" s="297" t="s">
        <v>357</v>
      </c>
      <c r="F11" s="301" t="n">
        <v>190.13</v>
      </c>
    </row>
    <row r="12" customFormat="false" ht="13.8" hidden="false" customHeight="false" outlineLevel="0" collapsed="false">
      <c r="A12" s="297" t="s">
        <v>358</v>
      </c>
      <c r="B12" s="297" t="n">
        <v>11270</v>
      </c>
      <c r="C12" s="292" t="s">
        <v>359</v>
      </c>
      <c r="D12" s="297" t="s">
        <v>50</v>
      </c>
      <c r="E12" s="297" t="s">
        <v>357</v>
      </c>
      <c r="F12" s="301" t="n">
        <v>2.91</v>
      </c>
    </row>
    <row r="13" customFormat="false" ht="13.8" hidden="false" customHeight="false" outlineLevel="0" collapsed="false">
      <c r="A13" s="297" t="s">
        <v>358</v>
      </c>
      <c r="B13" s="297" t="n">
        <v>412</v>
      </c>
      <c r="C13" s="292" t="s">
        <v>360</v>
      </c>
      <c r="D13" s="297" t="s">
        <v>50</v>
      </c>
      <c r="E13" s="297" t="s">
        <v>357</v>
      </c>
      <c r="F13" s="301" t="n">
        <v>1.54</v>
      </c>
    </row>
    <row r="14" customFormat="false" ht="13.8" hidden="false" customHeight="false" outlineLevel="0" collapsed="false">
      <c r="A14" s="297" t="s">
        <v>358</v>
      </c>
      <c r="B14" s="297" t="n">
        <v>414</v>
      </c>
      <c r="C14" s="292" t="s">
        <v>361</v>
      </c>
      <c r="D14" s="297" t="s">
        <v>50</v>
      </c>
      <c r="E14" s="297" t="s">
        <v>357</v>
      </c>
      <c r="F14" s="301" t="n">
        <v>0.09</v>
      </c>
    </row>
    <row r="15" customFormat="false" ht="13.8" hidden="false" customHeight="false" outlineLevel="0" collapsed="false">
      <c r="A15" s="297" t="s">
        <v>358</v>
      </c>
      <c r="B15" s="297" t="n">
        <v>410</v>
      </c>
      <c r="C15" s="292" t="s">
        <v>362</v>
      </c>
      <c r="D15" s="297" t="s">
        <v>50</v>
      </c>
      <c r="E15" s="297" t="s">
        <v>357</v>
      </c>
      <c r="F15" s="301" t="n">
        <v>0.23</v>
      </c>
    </row>
    <row r="16" customFormat="false" ht="13.8" hidden="false" customHeight="false" outlineLevel="0" collapsed="false">
      <c r="A16" s="297" t="s">
        <v>358</v>
      </c>
      <c r="B16" s="297" t="n">
        <v>411</v>
      </c>
      <c r="C16" s="292" t="s">
        <v>363</v>
      </c>
      <c r="D16" s="297" t="s">
        <v>50</v>
      </c>
      <c r="E16" s="297" t="s">
        <v>364</v>
      </c>
      <c r="F16" s="301" t="n">
        <v>0.3</v>
      </c>
    </row>
    <row r="17" customFormat="false" ht="13.8" hidden="false" customHeight="false" outlineLevel="0" collapsed="false">
      <c r="A17" s="297" t="s">
        <v>358</v>
      </c>
      <c r="B17" s="297" t="n">
        <v>408</v>
      </c>
      <c r="C17" s="292" t="s">
        <v>365</v>
      </c>
      <c r="D17" s="297" t="s">
        <v>50</v>
      </c>
      <c r="E17" s="297" t="s">
        <v>357</v>
      </c>
      <c r="F17" s="301" t="n">
        <v>1.48</v>
      </c>
    </row>
    <row r="18" customFormat="false" ht="13.8" hidden="false" customHeight="false" outlineLevel="0" collapsed="false">
      <c r="A18" s="297" t="s">
        <v>358</v>
      </c>
      <c r="B18" s="297" t="n">
        <v>39131</v>
      </c>
      <c r="C18" s="292" t="s">
        <v>366</v>
      </c>
      <c r="D18" s="297" t="s">
        <v>50</v>
      </c>
      <c r="E18" s="297" t="s">
        <v>357</v>
      </c>
      <c r="F18" s="301" t="n">
        <v>6.63</v>
      </c>
    </row>
    <row r="19" customFormat="false" ht="13.8" hidden="false" customHeight="false" outlineLevel="0" collapsed="false">
      <c r="A19" s="297" t="s">
        <v>358</v>
      </c>
      <c r="B19" s="297" t="n">
        <v>394</v>
      </c>
      <c r="C19" s="292" t="s">
        <v>367</v>
      </c>
      <c r="D19" s="297" t="s">
        <v>50</v>
      </c>
      <c r="E19" s="297" t="s">
        <v>357</v>
      </c>
      <c r="F19" s="301" t="n">
        <v>6.72</v>
      </c>
    </row>
    <row r="20" customFormat="false" ht="13.8" hidden="false" customHeight="false" outlineLevel="0" collapsed="false">
      <c r="A20" s="297" t="s">
        <v>358</v>
      </c>
      <c r="B20" s="297" t="n">
        <v>39130</v>
      </c>
      <c r="C20" s="292" t="s">
        <v>368</v>
      </c>
      <c r="D20" s="297" t="s">
        <v>50</v>
      </c>
      <c r="E20" s="297" t="s">
        <v>357</v>
      </c>
      <c r="F20" s="301" t="n">
        <v>6.05</v>
      </c>
    </row>
    <row r="21" customFormat="false" ht="13.8" hidden="false" customHeight="false" outlineLevel="0" collapsed="false">
      <c r="A21" s="297" t="s">
        <v>358</v>
      </c>
      <c r="B21" s="297" t="n">
        <v>395</v>
      </c>
      <c r="C21" s="292" t="s">
        <v>369</v>
      </c>
      <c r="D21" s="297" t="s">
        <v>50</v>
      </c>
      <c r="E21" s="297" t="s">
        <v>357</v>
      </c>
      <c r="F21" s="301" t="n">
        <v>6.47</v>
      </c>
    </row>
    <row r="22" customFormat="false" ht="13.8" hidden="false" customHeight="false" outlineLevel="0" collapsed="false">
      <c r="A22" s="297" t="s">
        <v>358</v>
      </c>
      <c r="B22" s="297" t="n">
        <v>39129</v>
      </c>
      <c r="C22" s="292" t="s">
        <v>370</v>
      </c>
      <c r="D22" s="297" t="s">
        <v>50</v>
      </c>
      <c r="E22" s="297" t="s">
        <v>357</v>
      </c>
      <c r="F22" s="301" t="n">
        <v>3.73</v>
      </c>
    </row>
    <row r="23" customFormat="false" ht="13.8" hidden="false" customHeight="false" outlineLevel="0" collapsed="false">
      <c r="A23" s="297" t="s">
        <v>358</v>
      </c>
      <c r="B23" s="297" t="n">
        <v>393</v>
      </c>
      <c r="C23" s="292" t="s">
        <v>371</v>
      </c>
      <c r="D23" s="297" t="s">
        <v>50</v>
      </c>
      <c r="E23" s="297" t="s">
        <v>364</v>
      </c>
      <c r="F23" s="301" t="n">
        <v>3.9</v>
      </c>
    </row>
    <row r="24" customFormat="false" ht="13.8" hidden="false" customHeight="false" outlineLevel="0" collapsed="false">
      <c r="A24" s="297" t="s">
        <v>358</v>
      </c>
      <c r="B24" s="297" t="n">
        <v>39127</v>
      </c>
      <c r="C24" s="292" t="s">
        <v>372</v>
      </c>
      <c r="D24" s="297" t="s">
        <v>50</v>
      </c>
      <c r="E24" s="297" t="s">
        <v>357</v>
      </c>
      <c r="F24" s="301" t="n">
        <v>3.19</v>
      </c>
    </row>
    <row r="25" customFormat="false" ht="13.8" hidden="false" customHeight="false" outlineLevel="0" collapsed="false">
      <c r="A25" s="297" t="s">
        <v>358</v>
      </c>
      <c r="B25" s="297" t="n">
        <v>392</v>
      </c>
      <c r="C25" s="292" t="s">
        <v>373</v>
      </c>
      <c r="D25" s="297" t="s">
        <v>50</v>
      </c>
      <c r="E25" s="297" t="s">
        <v>357</v>
      </c>
      <c r="F25" s="301" t="n">
        <v>3.27</v>
      </c>
    </row>
    <row r="26" customFormat="false" ht="13.8" hidden="false" customHeight="false" outlineLevel="0" collapsed="false">
      <c r="A26" s="297" t="s">
        <v>358</v>
      </c>
      <c r="B26" s="297" t="n">
        <v>39133</v>
      </c>
      <c r="C26" s="292" t="s">
        <v>374</v>
      </c>
      <c r="D26" s="297" t="s">
        <v>50</v>
      </c>
      <c r="E26" s="297" t="s">
        <v>357</v>
      </c>
      <c r="F26" s="301" t="n">
        <v>8.71</v>
      </c>
    </row>
    <row r="27" customFormat="false" ht="13.8" hidden="false" customHeight="false" outlineLevel="0" collapsed="false">
      <c r="A27" s="297" t="s">
        <v>358</v>
      </c>
      <c r="B27" s="297" t="n">
        <v>397</v>
      </c>
      <c r="C27" s="292" t="s">
        <v>375</v>
      </c>
      <c r="D27" s="297" t="s">
        <v>50</v>
      </c>
      <c r="E27" s="297" t="s">
        <v>357</v>
      </c>
      <c r="F27" s="301" t="n">
        <v>9.62</v>
      </c>
    </row>
    <row r="28" customFormat="false" ht="13.8" hidden="false" customHeight="false" outlineLevel="0" collapsed="false">
      <c r="A28" s="297" t="s">
        <v>358</v>
      </c>
      <c r="B28" s="297" t="n">
        <v>39132</v>
      </c>
      <c r="C28" s="292" t="s">
        <v>376</v>
      </c>
      <c r="D28" s="297" t="s">
        <v>50</v>
      </c>
      <c r="E28" s="297" t="s">
        <v>357</v>
      </c>
      <c r="F28" s="301" t="n">
        <v>6.97</v>
      </c>
    </row>
    <row r="29" customFormat="false" ht="13.8" hidden="false" customHeight="false" outlineLevel="0" collapsed="false">
      <c r="A29" s="297" t="s">
        <v>358</v>
      </c>
      <c r="B29" s="297" t="n">
        <v>396</v>
      </c>
      <c r="C29" s="292" t="s">
        <v>377</v>
      </c>
      <c r="D29" s="297" t="s">
        <v>50</v>
      </c>
      <c r="E29" s="297" t="s">
        <v>357</v>
      </c>
      <c r="F29" s="301" t="n">
        <v>7.46</v>
      </c>
    </row>
    <row r="30" customFormat="false" ht="13.8" hidden="false" customHeight="false" outlineLevel="0" collapsed="false">
      <c r="A30" s="297" t="s">
        <v>358</v>
      </c>
      <c r="B30" s="297" t="n">
        <v>39135</v>
      </c>
      <c r="C30" s="292" t="s">
        <v>378</v>
      </c>
      <c r="D30" s="297" t="s">
        <v>50</v>
      </c>
      <c r="E30" s="297" t="s">
        <v>357</v>
      </c>
      <c r="F30" s="301" t="n">
        <v>13.94</v>
      </c>
    </row>
    <row r="31" customFormat="false" ht="13.8" hidden="false" customHeight="false" outlineLevel="0" collapsed="false">
      <c r="A31" s="297" t="s">
        <v>358</v>
      </c>
      <c r="B31" s="297" t="n">
        <v>39134</v>
      </c>
      <c r="C31" s="292" t="s">
        <v>379</v>
      </c>
      <c r="D31" s="297" t="s">
        <v>50</v>
      </c>
      <c r="E31" s="297" t="s">
        <v>357</v>
      </c>
      <c r="F31" s="301" t="n">
        <v>11.61</v>
      </c>
    </row>
    <row r="32" customFormat="false" ht="13.8" hidden="false" customHeight="false" outlineLevel="0" collapsed="false">
      <c r="A32" s="297" t="s">
        <v>358</v>
      </c>
      <c r="B32" s="297" t="n">
        <v>398</v>
      </c>
      <c r="C32" s="292" t="s">
        <v>380</v>
      </c>
      <c r="D32" s="297" t="s">
        <v>50</v>
      </c>
      <c r="E32" s="297" t="s">
        <v>357</v>
      </c>
      <c r="F32" s="301" t="n">
        <v>10.7</v>
      </c>
    </row>
    <row r="33" customFormat="false" ht="13.8" hidden="false" customHeight="false" outlineLevel="0" collapsed="false">
      <c r="A33" s="297" t="s">
        <v>358</v>
      </c>
      <c r="B33" s="297" t="n">
        <v>39128</v>
      </c>
      <c r="C33" s="292" t="s">
        <v>381</v>
      </c>
      <c r="D33" s="297" t="s">
        <v>50</v>
      </c>
      <c r="E33" s="297" t="s">
        <v>357</v>
      </c>
      <c r="F33" s="301" t="n">
        <v>3.48</v>
      </c>
    </row>
    <row r="34" customFormat="false" ht="13.8" hidden="false" customHeight="false" outlineLevel="0" collapsed="false">
      <c r="A34" s="297" t="s">
        <v>358</v>
      </c>
      <c r="B34" s="297" t="n">
        <v>400</v>
      </c>
      <c r="C34" s="292" t="s">
        <v>382</v>
      </c>
      <c r="D34" s="297" t="s">
        <v>50</v>
      </c>
      <c r="E34" s="297" t="s">
        <v>357</v>
      </c>
      <c r="F34" s="301" t="n">
        <v>3.4</v>
      </c>
    </row>
    <row r="35" customFormat="false" ht="13.8" hidden="false" customHeight="false" outlineLevel="0" collapsed="false">
      <c r="A35" s="297" t="s">
        <v>358</v>
      </c>
      <c r="B35" s="297" t="n">
        <v>39125</v>
      </c>
      <c r="C35" s="292" t="s">
        <v>383</v>
      </c>
      <c r="D35" s="297" t="s">
        <v>50</v>
      </c>
      <c r="E35" s="297" t="s">
        <v>357</v>
      </c>
      <c r="F35" s="301" t="n">
        <v>3.48</v>
      </c>
    </row>
    <row r="36" customFormat="false" ht="13.8" hidden="false" customHeight="false" outlineLevel="0" collapsed="false">
      <c r="A36" s="297" t="s">
        <v>358</v>
      </c>
      <c r="B36" s="297" t="n">
        <v>39126</v>
      </c>
      <c r="C36" s="292" t="s">
        <v>384</v>
      </c>
      <c r="D36" s="297" t="s">
        <v>50</v>
      </c>
      <c r="E36" s="297" t="s">
        <v>357</v>
      </c>
      <c r="F36" s="301" t="n">
        <v>15.68</v>
      </c>
    </row>
    <row r="37" customFormat="false" ht="13.8" hidden="false" customHeight="false" outlineLevel="0" collapsed="false">
      <c r="A37" s="297" t="s">
        <v>358</v>
      </c>
      <c r="B37" s="297" t="n">
        <v>399</v>
      </c>
      <c r="C37" s="292" t="s">
        <v>385</v>
      </c>
      <c r="D37" s="297" t="s">
        <v>50</v>
      </c>
      <c r="E37" s="297" t="s">
        <v>357</v>
      </c>
      <c r="F37" s="301" t="n">
        <v>13.81</v>
      </c>
    </row>
    <row r="38" customFormat="false" ht="13.8" hidden="false" customHeight="false" outlineLevel="0" collapsed="false">
      <c r="A38" s="297" t="s">
        <v>358</v>
      </c>
      <c r="B38" s="297" t="n">
        <v>39158</v>
      </c>
      <c r="C38" s="292" t="s">
        <v>386</v>
      </c>
      <c r="D38" s="297" t="s">
        <v>50</v>
      </c>
      <c r="E38" s="297" t="s">
        <v>357</v>
      </c>
      <c r="F38" s="301" t="n">
        <v>37.09</v>
      </c>
    </row>
    <row r="39" customFormat="false" ht="13.8" hidden="false" customHeight="false" outlineLevel="0" collapsed="false">
      <c r="A39" s="297" t="s">
        <v>358</v>
      </c>
      <c r="B39" s="297" t="n">
        <v>39141</v>
      </c>
      <c r="C39" s="292" t="s">
        <v>387</v>
      </c>
      <c r="D39" s="297" t="s">
        <v>50</v>
      </c>
      <c r="E39" s="297" t="s">
        <v>357</v>
      </c>
      <c r="F39" s="301" t="n">
        <v>2.69</v>
      </c>
    </row>
    <row r="40" customFormat="false" ht="13.8" hidden="false" customHeight="false" outlineLevel="0" collapsed="false">
      <c r="A40" s="297" t="s">
        <v>358</v>
      </c>
      <c r="B40" s="297" t="n">
        <v>39140</v>
      </c>
      <c r="C40" s="292" t="s">
        <v>388</v>
      </c>
      <c r="D40" s="297" t="s">
        <v>50</v>
      </c>
      <c r="E40" s="297" t="s">
        <v>357</v>
      </c>
      <c r="F40" s="301" t="n">
        <v>2.44</v>
      </c>
    </row>
    <row r="41" customFormat="false" ht="13.8" hidden="false" customHeight="false" outlineLevel="0" collapsed="false">
      <c r="A41" s="297" t="s">
        <v>358</v>
      </c>
      <c r="B41" s="297" t="n">
        <v>39139</v>
      </c>
      <c r="C41" s="292" t="s">
        <v>389</v>
      </c>
      <c r="D41" s="297" t="s">
        <v>50</v>
      </c>
      <c r="E41" s="297" t="s">
        <v>357</v>
      </c>
      <c r="F41" s="301" t="n">
        <v>2.03</v>
      </c>
    </row>
    <row r="42" customFormat="false" ht="13.8" hidden="false" customHeight="false" outlineLevel="0" collapsed="false">
      <c r="A42" s="297" t="s">
        <v>358</v>
      </c>
      <c r="B42" s="297" t="n">
        <v>39137</v>
      </c>
      <c r="C42" s="292" t="s">
        <v>390</v>
      </c>
      <c r="D42" s="297" t="s">
        <v>50</v>
      </c>
      <c r="E42" s="297" t="s">
        <v>357</v>
      </c>
      <c r="F42" s="301" t="n">
        <v>1.41</v>
      </c>
    </row>
    <row r="43" customFormat="false" ht="13.8" hidden="false" customHeight="false" outlineLevel="0" collapsed="false">
      <c r="A43" s="297" t="s">
        <v>358</v>
      </c>
      <c r="B43" s="297" t="n">
        <v>39143</v>
      </c>
      <c r="C43" s="292" t="s">
        <v>391</v>
      </c>
      <c r="D43" s="297" t="s">
        <v>50</v>
      </c>
      <c r="E43" s="297" t="s">
        <v>357</v>
      </c>
      <c r="F43" s="301" t="n">
        <v>5.55</v>
      </c>
    </row>
    <row r="44" customFormat="false" ht="13.8" hidden="false" customHeight="false" outlineLevel="0" collapsed="false">
      <c r="A44" s="297" t="s">
        <v>358</v>
      </c>
      <c r="B44" s="297" t="n">
        <v>39142</v>
      </c>
      <c r="C44" s="292" t="s">
        <v>392</v>
      </c>
      <c r="D44" s="297" t="s">
        <v>50</v>
      </c>
      <c r="E44" s="297" t="s">
        <v>357</v>
      </c>
      <c r="F44" s="301" t="n">
        <v>3.98</v>
      </c>
    </row>
    <row r="45" customFormat="false" ht="13.8" hidden="false" customHeight="false" outlineLevel="0" collapsed="false">
      <c r="A45" s="297" t="s">
        <v>358</v>
      </c>
      <c r="B45" s="297" t="n">
        <v>39144</v>
      </c>
      <c r="C45" s="292" t="s">
        <v>393</v>
      </c>
      <c r="D45" s="297" t="s">
        <v>50</v>
      </c>
      <c r="E45" s="297" t="s">
        <v>357</v>
      </c>
      <c r="F45" s="301" t="n">
        <v>6.47</v>
      </c>
    </row>
    <row r="46" customFormat="false" ht="13.8" hidden="false" customHeight="false" outlineLevel="0" collapsed="false">
      <c r="A46" s="297" t="s">
        <v>358</v>
      </c>
      <c r="B46" s="297" t="n">
        <v>39138</v>
      </c>
      <c r="C46" s="292" t="s">
        <v>394</v>
      </c>
      <c r="D46" s="297" t="s">
        <v>50</v>
      </c>
      <c r="E46" s="297" t="s">
        <v>357</v>
      </c>
      <c r="F46" s="301" t="n">
        <v>1.49</v>
      </c>
    </row>
    <row r="47" customFormat="false" ht="13.8" hidden="false" customHeight="false" outlineLevel="0" collapsed="false">
      <c r="A47" s="297" t="s">
        <v>358</v>
      </c>
      <c r="B47" s="297" t="n">
        <v>39136</v>
      </c>
      <c r="C47" s="292" t="s">
        <v>395</v>
      </c>
      <c r="D47" s="297" t="s">
        <v>50</v>
      </c>
      <c r="E47" s="297" t="s">
        <v>357</v>
      </c>
      <c r="F47" s="301" t="n">
        <v>0.99</v>
      </c>
    </row>
    <row r="48" customFormat="false" ht="13.8" hidden="false" customHeight="false" outlineLevel="0" collapsed="false">
      <c r="A48" s="297" t="s">
        <v>358</v>
      </c>
      <c r="B48" s="297" t="n">
        <v>39145</v>
      </c>
      <c r="C48" s="292" t="s">
        <v>396</v>
      </c>
      <c r="D48" s="297" t="s">
        <v>50</v>
      </c>
      <c r="E48" s="297" t="s">
        <v>357</v>
      </c>
      <c r="F48" s="301" t="n">
        <v>10.66</v>
      </c>
    </row>
    <row r="49" customFormat="false" ht="13.8" hidden="false" customHeight="false" outlineLevel="0" collapsed="false">
      <c r="A49" s="297" t="s">
        <v>358</v>
      </c>
      <c r="B49" s="297" t="n">
        <v>12615</v>
      </c>
      <c r="C49" s="292" t="s">
        <v>397</v>
      </c>
      <c r="D49" s="297" t="s">
        <v>50</v>
      </c>
      <c r="E49" s="297" t="s">
        <v>357</v>
      </c>
      <c r="F49" s="301" t="n">
        <v>13.63</v>
      </c>
    </row>
    <row r="50" customFormat="false" ht="13.8" hidden="false" customHeight="false" outlineLevel="0" collapsed="false">
      <c r="A50" s="297" t="s">
        <v>358</v>
      </c>
      <c r="B50" s="297" t="n">
        <v>11927</v>
      </c>
      <c r="C50" s="292" t="s">
        <v>398</v>
      </c>
      <c r="D50" s="297" t="s">
        <v>50</v>
      </c>
      <c r="E50" s="297" t="s">
        <v>357</v>
      </c>
      <c r="F50" s="301" t="n">
        <v>8.7</v>
      </c>
    </row>
    <row r="51" customFormat="false" ht="13.8" hidden="false" customHeight="false" outlineLevel="0" collapsed="false">
      <c r="A51" s="297" t="s">
        <v>358</v>
      </c>
      <c r="B51" s="297" t="n">
        <v>11928</v>
      </c>
      <c r="C51" s="292" t="s">
        <v>399</v>
      </c>
      <c r="D51" s="297" t="s">
        <v>50</v>
      </c>
      <c r="E51" s="297" t="s">
        <v>357</v>
      </c>
      <c r="F51" s="301" t="n">
        <v>9.97</v>
      </c>
    </row>
    <row r="52" customFormat="false" ht="13.8" hidden="false" customHeight="false" outlineLevel="0" collapsed="false">
      <c r="A52" s="297" t="s">
        <v>358</v>
      </c>
      <c r="B52" s="297" t="n">
        <v>11929</v>
      </c>
      <c r="C52" s="292" t="s">
        <v>400</v>
      </c>
      <c r="D52" s="297" t="s">
        <v>50</v>
      </c>
      <c r="E52" s="297" t="s">
        <v>357</v>
      </c>
      <c r="F52" s="301" t="n">
        <v>15.42</v>
      </c>
    </row>
    <row r="53" customFormat="false" ht="13.8" hidden="false" customHeight="false" outlineLevel="0" collapsed="false">
      <c r="A53" s="297" t="s">
        <v>358</v>
      </c>
      <c r="B53" s="297" t="n">
        <v>36801</v>
      </c>
      <c r="C53" s="292" t="s">
        <v>401</v>
      </c>
      <c r="D53" s="297" t="s">
        <v>50</v>
      </c>
      <c r="E53" s="297" t="s">
        <v>357</v>
      </c>
      <c r="F53" s="301" t="n">
        <v>40.21</v>
      </c>
    </row>
    <row r="54" customFormat="false" ht="13.8" hidden="false" customHeight="false" outlineLevel="0" collapsed="false">
      <c r="A54" s="297" t="s">
        <v>358</v>
      </c>
      <c r="B54" s="297" t="n">
        <v>36246</v>
      </c>
      <c r="C54" s="292" t="s">
        <v>402</v>
      </c>
      <c r="D54" s="297" t="s">
        <v>403</v>
      </c>
      <c r="E54" s="297" t="s">
        <v>357</v>
      </c>
      <c r="F54" s="301" t="n">
        <v>5.24</v>
      </c>
    </row>
    <row r="55" customFormat="false" ht="13.8" hidden="false" customHeight="false" outlineLevel="0" collapsed="false">
      <c r="A55" s="297" t="s">
        <v>358</v>
      </c>
      <c r="B55" s="297" t="n">
        <v>37600</v>
      </c>
      <c r="C55" s="292" t="s">
        <v>404</v>
      </c>
      <c r="D55" s="297" t="s">
        <v>50</v>
      </c>
      <c r="E55" s="297" t="s">
        <v>357</v>
      </c>
      <c r="F55" s="301"/>
    </row>
    <row r="56" customFormat="false" ht="13.8" hidden="false" customHeight="false" outlineLevel="0" collapsed="false">
      <c r="A56" s="297" t="s">
        <v>358</v>
      </c>
      <c r="B56" s="297" t="n">
        <v>37599</v>
      </c>
      <c r="C56" s="292" t="s">
        <v>405</v>
      </c>
      <c r="D56" s="297" t="s">
        <v>50</v>
      </c>
      <c r="E56" s="297" t="s">
        <v>357</v>
      </c>
      <c r="F56" s="301"/>
    </row>
    <row r="57" customFormat="false" ht="13.8" hidden="false" customHeight="false" outlineLevel="0" collapsed="false">
      <c r="A57" s="297" t="s">
        <v>358</v>
      </c>
      <c r="B57" s="297" t="n">
        <v>1</v>
      </c>
      <c r="C57" s="292" t="s">
        <v>406</v>
      </c>
      <c r="D57" s="297" t="s">
        <v>241</v>
      </c>
      <c r="E57" s="297" t="s">
        <v>364</v>
      </c>
      <c r="F57" s="301" t="n">
        <v>111</v>
      </c>
    </row>
    <row r="58" customFormat="false" ht="13.8" hidden="false" customHeight="false" outlineLevel="0" collapsed="false">
      <c r="A58" s="297" t="s">
        <v>358</v>
      </c>
      <c r="B58" s="297" t="n">
        <v>3</v>
      </c>
      <c r="C58" s="292" t="s">
        <v>407</v>
      </c>
      <c r="D58" s="297" t="s">
        <v>408</v>
      </c>
      <c r="E58" s="297" t="s">
        <v>357</v>
      </c>
      <c r="F58" s="301" t="n">
        <v>13.88</v>
      </c>
    </row>
    <row r="59" customFormat="false" ht="13.8" hidden="false" customHeight="false" outlineLevel="0" collapsed="false">
      <c r="A59" s="297" t="s">
        <v>358</v>
      </c>
      <c r="B59" s="297" t="n">
        <v>43054</v>
      </c>
      <c r="C59" s="292" t="s">
        <v>409</v>
      </c>
      <c r="D59" s="297" t="s">
        <v>241</v>
      </c>
      <c r="E59" s="297" t="s">
        <v>357</v>
      </c>
      <c r="F59" s="301" t="n">
        <v>8.33</v>
      </c>
    </row>
    <row r="60" customFormat="false" ht="13.8" hidden="false" customHeight="false" outlineLevel="0" collapsed="false">
      <c r="A60" s="297" t="s">
        <v>358</v>
      </c>
      <c r="B60" s="297" t="n">
        <v>42402</v>
      </c>
      <c r="C60" s="292" t="s">
        <v>410</v>
      </c>
      <c r="D60" s="297" t="s">
        <v>241</v>
      </c>
      <c r="E60" s="297" t="s">
        <v>357</v>
      </c>
      <c r="F60" s="301" t="n">
        <v>7.96</v>
      </c>
    </row>
    <row r="61" customFormat="false" ht="13.8" hidden="false" customHeight="false" outlineLevel="0" collapsed="false">
      <c r="A61" s="297" t="s">
        <v>358</v>
      </c>
      <c r="B61" s="297" t="n">
        <v>42403</v>
      </c>
      <c r="C61" s="292" t="s">
        <v>411</v>
      </c>
      <c r="D61" s="297" t="s">
        <v>241</v>
      </c>
      <c r="E61" s="297" t="s">
        <v>357</v>
      </c>
      <c r="F61" s="301" t="n">
        <v>10.22</v>
      </c>
    </row>
    <row r="62" customFormat="false" ht="13.8" hidden="false" customHeight="false" outlineLevel="0" collapsed="false">
      <c r="A62" s="297" t="s">
        <v>358</v>
      </c>
      <c r="B62" s="297" t="n">
        <v>42404</v>
      </c>
      <c r="C62" s="292" t="s">
        <v>412</v>
      </c>
      <c r="D62" s="297" t="s">
        <v>241</v>
      </c>
      <c r="E62" s="297" t="s">
        <v>357</v>
      </c>
      <c r="F62" s="301" t="n">
        <v>10.16</v>
      </c>
    </row>
    <row r="63" customFormat="false" ht="13.8" hidden="false" customHeight="false" outlineLevel="0" collapsed="false">
      <c r="A63" s="297" t="s">
        <v>358</v>
      </c>
      <c r="B63" s="297" t="n">
        <v>42405</v>
      </c>
      <c r="C63" s="292" t="s">
        <v>413</v>
      </c>
      <c r="D63" s="297" t="s">
        <v>241</v>
      </c>
      <c r="E63" s="297" t="s">
        <v>357</v>
      </c>
      <c r="F63" s="301" t="n">
        <v>10.82</v>
      </c>
    </row>
    <row r="64" customFormat="false" ht="13.8" hidden="false" customHeight="false" outlineLevel="0" collapsed="false">
      <c r="A64" s="297" t="s">
        <v>358</v>
      </c>
      <c r="B64" s="297" t="n">
        <v>34341</v>
      </c>
      <c r="C64" s="292" t="s">
        <v>414</v>
      </c>
      <c r="D64" s="297" t="s">
        <v>241</v>
      </c>
      <c r="E64" s="297" t="s">
        <v>357</v>
      </c>
      <c r="F64" s="301" t="n">
        <v>9.39</v>
      </c>
    </row>
    <row r="65" customFormat="false" ht="13.8" hidden="false" customHeight="false" outlineLevel="0" collapsed="false">
      <c r="A65" s="297" t="s">
        <v>358</v>
      </c>
      <c r="B65" s="297" t="n">
        <v>43053</v>
      </c>
      <c r="C65" s="292" t="s">
        <v>415</v>
      </c>
      <c r="D65" s="297" t="s">
        <v>241</v>
      </c>
      <c r="E65" s="297" t="s">
        <v>357</v>
      </c>
      <c r="F65" s="301" t="n">
        <v>7.44</v>
      </c>
    </row>
    <row r="66" customFormat="false" ht="13.8" hidden="false" customHeight="false" outlineLevel="0" collapsed="false">
      <c r="A66" s="297" t="s">
        <v>358</v>
      </c>
      <c r="B66" s="297" t="n">
        <v>43058</v>
      </c>
      <c r="C66" s="292" t="s">
        <v>416</v>
      </c>
      <c r="D66" s="297" t="s">
        <v>241</v>
      </c>
      <c r="E66" s="297" t="s">
        <v>357</v>
      </c>
      <c r="F66" s="301" t="n">
        <v>7.72</v>
      </c>
    </row>
    <row r="67" customFormat="false" ht="13.8" hidden="false" customHeight="false" outlineLevel="0" collapsed="false">
      <c r="A67" s="297" t="s">
        <v>358</v>
      </c>
      <c r="B67" s="297" t="n">
        <v>34</v>
      </c>
      <c r="C67" s="292" t="s">
        <v>417</v>
      </c>
      <c r="D67" s="297" t="s">
        <v>241</v>
      </c>
      <c r="E67" s="297" t="s">
        <v>357</v>
      </c>
      <c r="F67" s="301" t="n">
        <v>7.76</v>
      </c>
    </row>
    <row r="68" customFormat="false" ht="13.8" hidden="false" customHeight="false" outlineLevel="0" collapsed="false">
      <c r="A68" s="297" t="s">
        <v>358</v>
      </c>
      <c r="B68" s="297" t="n">
        <v>43055</v>
      </c>
      <c r="C68" s="292" t="s">
        <v>418</v>
      </c>
      <c r="D68" s="297" t="s">
        <v>241</v>
      </c>
      <c r="E68" s="297" t="s">
        <v>364</v>
      </c>
      <c r="F68" s="301" t="n">
        <v>6.72</v>
      </c>
    </row>
    <row r="69" customFormat="false" ht="13.8" hidden="false" customHeight="false" outlineLevel="0" collapsed="false">
      <c r="A69" s="297" t="s">
        <v>358</v>
      </c>
      <c r="B69" s="297" t="n">
        <v>43056</v>
      </c>
      <c r="C69" s="292" t="s">
        <v>419</v>
      </c>
      <c r="D69" s="297" t="s">
        <v>241</v>
      </c>
      <c r="E69" s="297" t="s">
        <v>357</v>
      </c>
      <c r="F69" s="301" t="n">
        <v>7.75</v>
      </c>
    </row>
    <row r="70" customFormat="false" ht="13.8" hidden="false" customHeight="false" outlineLevel="0" collapsed="false">
      <c r="A70" s="297" t="s">
        <v>358</v>
      </c>
      <c r="B70" s="297" t="n">
        <v>43057</v>
      </c>
      <c r="C70" s="292" t="s">
        <v>420</v>
      </c>
      <c r="D70" s="297" t="s">
        <v>241</v>
      </c>
      <c r="E70" s="297" t="s">
        <v>357</v>
      </c>
      <c r="F70" s="301" t="n">
        <v>8.51</v>
      </c>
    </row>
    <row r="71" customFormat="false" ht="13.8" hidden="false" customHeight="false" outlineLevel="0" collapsed="false">
      <c r="A71" s="297" t="s">
        <v>358</v>
      </c>
      <c r="B71" s="297" t="n">
        <v>34449</v>
      </c>
      <c r="C71" s="292" t="s">
        <v>421</v>
      </c>
      <c r="D71" s="297" t="s">
        <v>241</v>
      </c>
      <c r="E71" s="297" t="s">
        <v>357</v>
      </c>
      <c r="F71" s="301" t="n">
        <v>9.1</v>
      </c>
    </row>
    <row r="72" customFormat="false" ht="13.8" hidden="false" customHeight="false" outlineLevel="0" collapsed="false">
      <c r="A72" s="297" t="s">
        <v>358</v>
      </c>
      <c r="B72" s="297" t="n">
        <v>32</v>
      </c>
      <c r="C72" s="292" t="s">
        <v>422</v>
      </c>
      <c r="D72" s="297" t="s">
        <v>241</v>
      </c>
      <c r="E72" s="297" t="s">
        <v>357</v>
      </c>
      <c r="F72" s="301" t="n">
        <v>8.18</v>
      </c>
    </row>
    <row r="73" customFormat="false" ht="13.8" hidden="false" customHeight="false" outlineLevel="0" collapsed="false">
      <c r="A73" s="297" t="s">
        <v>358</v>
      </c>
      <c r="B73" s="297" t="n">
        <v>33</v>
      </c>
      <c r="C73" s="292" t="s">
        <v>423</v>
      </c>
      <c r="D73" s="297" t="s">
        <v>241</v>
      </c>
      <c r="E73" s="297" t="s">
        <v>357</v>
      </c>
      <c r="F73" s="301" t="n">
        <v>8.23</v>
      </c>
    </row>
    <row r="74" customFormat="false" ht="13.8" hidden="false" customHeight="false" outlineLevel="0" collapsed="false">
      <c r="A74" s="297" t="s">
        <v>358</v>
      </c>
      <c r="B74" s="297" t="n">
        <v>43061</v>
      </c>
      <c r="C74" s="292" t="s">
        <v>424</v>
      </c>
      <c r="D74" s="297" t="s">
        <v>241</v>
      </c>
      <c r="E74" s="297" t="s">
        <v>357</v>
      </c>
      <c r="F74" s="301" t="n">
        <v>7.69</v>
      </c>
    </row>
    <row r="75" customFormat="false" ht="13.8" hidden="false" customHeight="false" outlineLevel="0" collapsed="false">
      <c r="A75" s="297" t="s">
        <v>358</v>
      </c>
      <c r="B75" s="297" t="n">
        <v>43059</v>
      </c>
      <c r="C75" s="292" t="s">
        <v>425</v>
      </c>
      <c r="D75" s="297" t="s">
        <v>241</v>
      </c>
      <c r="E75" s="297" t="s">
        <v>357</v>
      </c>
      <c r="F75" s="301" t="n">
        <v>7.34</v>
      </c>
    </row>
    <row r="76" customFormat="false" ht="13.8" hidden="false" customHeight="false" outlineLevel="0" collapsed="false">
      <c r="A76" s="297" t="s">
        <v>358</v>
      </c>
      <c r="B76" s="297" t="n">
        <v>43062</v>
      </c>
      <c r="C76" s="292" t="s">
        <v>426</v>
      </c>
      <c r="D76" s="297" t="s">
        <v>241</v>
      </c>
      <c r="E76" s="297" t="s">
        <v>357</v>
      </c>
      <c r="F76" s="301" t="n">
        <v>8.13</v>
      </c>
    </row>
    <row r="77" customFormat="false" ht="13.8" hidden="false" customHeight="false" outlineLevel="0" collapsed="false">
      <c r="A77" s="297" t="s">
        <v>358</v>
      </c>
      <c r="B77" s="297" t="n">
        <v>43060</v>
      </c>
      <c r="C77" s="292" t="s">
        <v>427</v>
      </c>
      <c r="D77" s="297" t="s">
        <v>241</v>
      </c>
      <c r="E77" s="297" t="s">
        <v>357</v>
      </c>
      <c r="F77" s="301" t="n">
        <v>6.39</v>
      </c>
    </row>
    <row r="78" customFormat="false" ht="13.8" hidden="false" customHeight="false" outlineLevel="0" collapsed="false">
      <c r="A78" s="297" t="s">
        <v>358</v>
      </c>
      <c r="B78" s="297" t="n">
        <v>40410</v>
      </c>
      <c r="C78" s="292" t="s">
        <v>428</v>
      </c>
      <c r="D78" s="297" t="s">
        <v>50</v>
      </c>
      <c r="E78" s="297" t="s">
        <v>364</v>
      </c>
      <c r="F78" s="301"/>
    </row>
    <row r="79" customFormat="false" ht="13.8" hidden="false" customHeight="false" outlineLevel="0" collapsed="false">
      <c r="A79" s="297" t="s">
        <v>358</v>
      </c>
      <c r="B79" s="297" t="n">
        <v>40411</v>
      </c>
      <c r="C79" s="292" t="s">
        <v>429</v>
      </c>
      <c r="D79" s="297" t="s">
        <v>50</v>
      </c>
      <c r="E79" s="297" t="s">
        <v>357</v>
      </c>
      <c r="F79" s="301"/>
    </row>
    <row r="80" customFormat="false" ht="13.8" hidden="false" customHeight="false" outlineLevel="0" collapsed="false">
      <c r="A80" s="297" t="s">
        <v>358</v>
      </c>
      <c r="B80" s="297" t="n">
        <v>40412</v>
      </c>
      <c r="C80" s="292" t="s">
        <v>430</v>
      </c>
      <c r="D80" s="297" t="s">
        <v>50</v>
      </c>
      <c r="E80" s="297" t="s">
        <v>357</v>
      </c>
      <c r="F80" s="301"/>
    </row>
    <row r="81" customFormat="false" ht="13.8" hidden="false" customHeight="false" outlineLevel="0" collapsed="false">
      <c r="A81" s="297" t="s">
        <v>358</v>
      </c>
      <c r="B81" s="297" t="n">
        <v>44254</v>
      </c>
      <c r="C81" s="292" t="s">
        <v>431</v>
      </c>
      <c r="D81" s="297" t="s">
        <v>50</v>
      </c>
      <c r="E81" s="297" t="s">
        <v>357</v>
      </c>
      <c r="F81" s="301" t="n">
        <v>32.53</v>
      </c>
    </row>
    <row r="82" customFormat="false" ht="13.8" hidden="false" customHeight="false" outlineLevel="0" collapsed="false">
      <c r="A82" s="297" t="s">
        <v>358</v>
      </c>
      <c r="B82" s="297" t="n">
        <v>44255</v>
      </c>
      <c r="C82" s="292" t="s">
        <v>432</v>
      </c>
      <c r="D82" s="297" t="s">
        <v>50</v>
      </c>
      <c r="E82" s="297" t="s">
        <v>357</v>
      </c>
      <c r="F82" s="301" t="n">
        <v>36.05</v>
      </c>
    </row>
    <row r="83" customFormat="false" ht="13.8" hidden="false" customHeight="false" outlineLevel="0" collapsed="false">
      <c r="A83" s="297" t="s">
        <v>358</v>
      </c>
      <c r="B83" s="297" t="n">
        <v>44256</v>
      </c>
      <c r="C83" s="292" t="s">
        <v>433</v>
      </c>
      <c r="D83" s="297" t="s">
        <v>50</v>
      </c>
      <c r="E83" s="297" t="s">
        <v>357</v>
      </c>
      <c r="F83" s="301" t="n">
        <v>40.72</v>
      </c>
    </row>
    <row r="84" customFormat="false" ht="13.8" hidden="false" customHeight="false" outlineLevel="0" collapsed="false">
      <c r="A84" s="297" t="s">
        <v>358</v>
      </c>
      <c r="B84" s="297" t="n">
        <v>44257</v>
      </c>
      <c r="C84" s="292" t="s">
        <v>434</v>
      </c>
      <c r="D84" s="297" t="s">
        <v>50</v>
      </c>
      <c r="E84" s="297" t="s">
        <v>357</v>
      </c>
      <c r="F84" s="301" t="n">
        <v>64.42</v>
      </c>
    </row>
    <row r="85" customFormat="false" ht="13.8" hidden="false" customHeight="false" outlineLevel="0" collapsed="false">
      <c r="A85" s="297" t="s">
        <v>358</v>
      </c>
      <c r="B85" s="297" t="n">
        <v>44258</v>
      </c>
      <c r="C85" s="292" t="s">
        <v>435</v>
      </c>
      <c r="D85" s="297" t="s">
        <v>50</v>
      </c>
      <c r="E85" s="297" t="s">
        <v>357</v>
      </c>
      <c r="F85" s="301" t="n">
        <v>73.63</v>
      </c>
    </row>
    <row r="86" customFormat="false" ht="13.8" hidden="false" customHeight="false" outlineLevel="0" collapsed="false">
      <c r="A86" s="297" t="s">
        <v>358</v>
      </c>
      <c r="B86" s="297" t="n">
        <v>44259</v>
      </c>
      <c r="C86" s="292" t="s">
        <v>436</v>
      </c>
      <c r="D86" s="297" t="s">
        <v>50</v>
      </c>
      <c r="E86" s="297" t="s">
        <v>357</v>
      </c>
      <c r="F86" s="301" t="n">
        <v>101.06</v>
      </c>
    </row>
    <row r="87" customFormat="false" ht="13.8" hidden="false" customHeight="false" outlineLevel="0" collapsed="false">
      <c r="A87" s="297" t="s">
        <v>358</v>
      </c>
      <c r="B87" s="297" t="n">
        <v>37997</v>
      </c>
      <c r="C87" s="292" t="s">
        <v>437</v>
      </c>
      <c r="D87" s="297" t="s">
        <v>50</v>
      </c>
      <c r="E87" s="297" t="s">
        <v>357</v>
      </c>
      <c r="F87" s="301" t="n">
        <v>19.38</v>
      </c>
    </row>
    <row r="88" customFormat="false" ht="13.8" hidden="false" customHeight="false" outlineLevel="0" collapsed="false">
      <c r="A88" s="297" t="s">
        <v>358</v>
      </c>
      <c r="B88" s="297" t="n">
        <v>37998</v>
      </c>
      <c r="C88" s="292" t="s">
        <v>438</v>
      </c>
      <c r="D88" s="297" t="s">
        <v>50</v>
      </c>
      <c r="E88" s="297" t="s">
        <v>357</v>
      </c>
      <c r="F88" s="301" t="n">
        <v>25.94</v>
      </c>
    </row>
    <row r="89" customFormat="false" ht="13.8" hidden="false" customHeight="false" outlineLevel="0" collapsed="false">
      <c r="A89" s="297" t="s">
        <v>358</v>
      </c>
      <c r="B89" s="297" t="n">
        <v>55</v>
      </c>
      <c r="C89" s="292" t="s">
        <v>439</v>
      </c>
      <c r="D89" s="297" t="s">
        <v>50</v>
      </c>
      <c r="E89" s="297" t="s">
        <v>364</v>
      </c>
      <c r="F89" s="301"/>
    </row>
    <row r="90" customFormat="false" ht="13.8" hidden="false" customHeight="false" outlineLevel="0" collapsed="false">
      <c r="A90" s="297" t="s">
        <v>358</v>
      </c>
      <c r="B90" s="297" t="n">
        <v>61</v>
      </c>
      <c r="C90" s="292" t="s">
        <v>440</v>
      </c>
      <c r="D90" s="297" t="s">
        <v>50</v>
      </c>
      <c r="E90" s="297" t="s">
        <v>357</v>
      </c>
      <c r="F90" s="301"/>
    </row>
    <row r="91" customFormat="false" ht="13.8" hidden="false" customHeight="false" outlineLevel="0" collapsed="false">
      <c r="A91" s="297" t="s">
        <v>358</v>
      </c>
      <c r="B91" s="297" t="n">
        <v>62</v>
      </c>
      <c r="C91" s="292" t="s">
        <v>441</v>
      </c>
      <c r="D91" s="297" t="s">
        <v>50</v>
      </c>
      <c r="E91" s="297" t="s">
        <v>357</v>
      </c>
      <c r="F91" s="301"/>
    </row>
    <row r="92" customFormat="false" ht="13.8" hidden="false" customHeight="false" outlineLevel="0" collapsed="false">
      <c r="A92" s="297" t="s">
        <v>358</v>
      </c>
      <c r="B92" s="297" t="n">
        <v>10899</v>
      </c>
      <c r="C92" s="292" t="s">
        <v>442</v>
      </c>
      <c r="D92" s="297" t="s">
        <v>50</v>
      </c>
      <c r="E92" s="297" t="s">
        <v>357</v>
      </c>
      <c r="F92" s="301" t="n">
        <v>78.85</v>
      </c>
    </row>
    <row r="93" customFormat="false" ht="13.8" hidden="false" customHeight="false" outlineLevel="0" collapsed="false">
      <c r="A93" s="297" t="s">
        <v>358</v>
      </c>
      <c r="B93" s="297" t="n">
        <v>10900</v>
      </c>
      <c r="C93" s="292" t="s">
        <v>443</v>
      </c>
      <c r="D93" s="297" t="s">
        <v>50</v>
      </c>
      <c r="E93" s="297" t="s">
        <v>357</v>
      </c>
      <c r="F93" s="301" t="n">
        <v>61.71</v>
      </c>
    </row>
    <row r="94" customFormat="false" ht="13.8" hidden="false" customHeight="false" outlineLevel="0" collapsed="false">
      <c r="A94" s="297" t="s">
        <v>358</v>
      </c>
      <c r="B94" s="297" t="n">
        <v>47</v>
      </c>
      <c r="C94" s="292" t="s">
        <v>444</v>
      </c>
      <c r="D94" s="297" t="s">
        <v>50</v>
      </c>
      <c r="E94" s="297" t="s">
        <v>357</v>
      </c>
      <c r="F94" s="301" t="n">
        <v>65.55</v>
      </c>
    </row>
    <row r="95" customFormat="false" ht="13.8" hidden="false" customHeight="false" outlineLevel="0" collapsed="false">
      <c r="A95" s="297" t="s">
        <v>358</v>
      </c>
      <c r="B95" s="297" t="n">
        <v>48</v>
      </c>
      <c r="C95" s="292" t="s">
        <v>445</v>
      </c>
      <c r="D95" s="297" t="s">
        <v>50</v>
      </c>
      <c r="E95" s="297" t="s">
        <v>357</v>
      </c>
      <c r="F95" s="301" t="n">
        <v>17.1</v>
      </c>
    </row>
    <row r="96" customFormat="false" ht="13.8" hidden="false" customHeight="false" outlineLevel="0" collapsed="false">
      <c r="A96" s="297" t="s">
        <v>358</v>
      </c>
      <c r="B96" s="297" t="n">
        <v>46</v>
      </c>
      <c r="C96" s="292" t="s">
        <v>446</v>
      </c>
      <c r="D96" s="297" t="s">
        <v>50</v>
      </c>
      <c r="E96" s="297" t="s">
        <v>357</v>
      </c>
      <c r="F96" s="301" t="n">
        <v>38.34</v>
      </c>
    </row>
    <row r="97" customFormat="false" ht="13.8" hidden="false" customHeight="false" outlineLevel="0" collapsed="false">
      <c r="A97" s="297" t="s">
        <v>358</v>
      </c>
      <c r="B97" s="297" t="n">
        <v>52</v>
      </c>
      <c r="C97" s="292" t="s">
        <v>447</v>
      </c>
      <c r="D97" s="297" t="s">
        <v>50</v>
      </c>
      <c r="E97" s="297" t="s">
        <v>357</v>
      </c>
      <c r="F97" s="301" t="n">
        <v>12.99</v>
      </c>
    </row>
    <row r="98" customFormat="false" ht="13.8" hidden="false" customHeight="false" outlineLevel="0" collapsed="false">
      <c r="A98" s="297" t="s">
        <v>358</v>
      </c>
      <c r="B98" s="297" t="n">
        <v>43</v>
      </c>
      <c r="C98" s="292" t="s">
        <v>448</v>
      </c>
      <c r="D98" s="297" t="s">
        <v>50</v>
      </c>
      <c r="E98" s="297" t="s">
        <v>357</v>
      </c>
      <c r="F98" s="301" t="n">
        <v>43.84</v>
      </c>
    </row>
    <row r="99" customFormat="false" ht="13.8" hidden="false" customHeight="false" outlineLevel="0" collapsed="false">
      <c r="A99" s="297" t="s">
        <v>358</v>
      </c>
      <c r="B99" s="297" t="n">
        <v>103</v>
      </c>
      <c r="C99" s="292" t="s">
        <v>449</v>
      </c>
      <c r="D99" s="297" t="s">
        <v>50</v>
      </c>
      <c r="E99" s="297" t="s">
        <v>357</v>
      </c>
      <c r="F99" s="301" t="n">
        <v>45.1</v>
      </c>
    </row>
    <row r="100" customFormat="false" ht="13.8" hidden="false" customHeight="false" outlineLevel="0" collapsed="false">
      <c r="A100" s="297" t="s">
        <v>358</v>
      </c>
      <c r="B100" s="297" t="n">
        <v>107</v>
      </c>
      <c r="C100" s="292" t="s">
        <v>450</v>
      </c>
      <c r="D100" s="297" t="s">
        <v>50</v>
      </c>
      <c r="E100" s="297" t="s">
        <v>357</v>
      </c>
      <c r="F100" s="301" t="n">
        <v>0.85</v>
      </c>
    </row>
    <row r="101" customFormat="false" ht="13.8" hidden="false" customHeight="false" outlineLevel="0" collapsed="false">
      <c r="A101" s="297" t="s">
        <v>358</v>
      </c>
      <c r="B101" s="297" t="n">
        <v>65</v>
      </c>
      <c r="C101" s="292" t="s">
        <v>451</v>
      </c>
      <c r="D101" s="297" t="s">
        <v>50</v>
      </c>
      <c r="E101" s="297" t="s">
        <v>357</v>
      </c>
      <c r="F101" s="301" t="n">
        <v>0.93</v>
      </c>
    </row>
    <row r="102" customFormat="false" ht="13.8" hidden="false" customHeight="false" outlineLevel="0" collapsed="false">
      <c r="A102" s="297" t="s">
        <v>358</v>
      </c>
      <c r="B102" s="297" t="n">
        <v>108</v>
      </c>
      <c r="C102" s="292" t="s">
        <v>452</v>
      </c>
      <c r="D102" s="297" t="s">
        <v>50</v>
      </c>
      <c r="E102" s="297" t="s">
        <v>357</v>
      </c>
      <c r="F102" s="301" t="n">
        <v>1.87</v>
      </c>
    </row>
    <row r="103" customFormat="false" ht="13.8" hidden="false" customHeight="false" outlineLevel="0" collapsed="false">
      <c r="A103" s="297" t="s">
        <v>358</v>
      </c>
      <c r="B103" s="297" t="n">
        <v>110</v>
      </c>
      <c r="C103" s="292" t="s">
        <v>453</v>
      </c>
      <c r="D103" s="297" t="s">
        <v>50</v>
      </c>
      <c r="E103" s="297" t="s">
        <v>357</v>
      </c>
      <c r="F103" s="301" t="n">
        <v>6.49</v>
      </c>
    </row>
    <row r="104" customFormat="false" ht="13.8" hidden="false" customHeight="false" outlineLevel="0" collapsed="false">
      <c r="A104" s="297" t="s">
        <v>358</v>
      </c>
      <c r="B104" s="297" t="n">
        <v>109</v>
      </c>
      <c r="C104" s="292" t="s">
        <v>454</v>
      </c>
      <c r="D104" s="297" t="s">
        <v>50</v>
      </c>
      <c r="E104" s="297" t="s">
        <v>357</v>
      </c>
      <c r="F104" s="301" t="n">
        <v>3.86</v>
      </c>
    </row>
    <row r="105" customFormat="false" ht="13.8" hidden="false" customHeight="false" outlineLevel="0" collapsed="false">
      <c r="A105" s="297" t="s">
        <v>358</v>
      </c>
      <c r="B105" s="297" t="n">
        <v>111</v>
      </c>
      <c r="C105" s="292" t="s">
        <v>455</v>
      </c>
      <c r="D105" s="297" t="s">
        <v>50</v>
      </c>
      <c r="E105" s="297" t="s">
        <v>357</v>
      </c>
      <c r="F105" s="301" t="n">
        <v>8.78</v>
      </c>
    </row>
    <row r="106" customFormat="false" ht="13.8" hidden="false" customHeight="false" outlineLevel="0" collapsed="false">
      <c r="A106" s="297" t="s">
        <v>358</v>
      </c>
      <c r="B106" s="297" t="n">
        <v>112</v>
      </c>
      <c r="C106" s="292" t="s">
        <v>456</v>
      </c>
      <c r="D106" s="297" t="s">
        <v>50</v>
      </c>
      <c r="E106" s="297" t="s">
        <v>357</v>
      </c>
      <c r="F106" s="301" t="n">
        <v>4.65</v>
      </c>
    </row>
    <row r="107" customFormat="false" ht="13.8" hidden="false" customHeight="false" outlineLevel="0" collapsed="false">
      <c r="A107" s="297" t="s">
        <v>358</v>
      </c>
      <c r="B107" s="297" t="n">
        <v>113</v>
      </c>
      <c r="C107" s="292" t="s">
        <v>457</v>
      </c>
      <c r="D107" s="297" t="s">
        <v>50</v>
      </c>
      <c r="E107" s="297" t="s">
        <v>357</v>
      </c>
      <c r="F107" s="301" t="n">
        <v>11.65</v>
      </c>
    </row>
    <row r="108" customFormat="false" ht="13.8" hidden="false" customHeight="false" outlineLevel="0" collapsed="false">
      <c r="A108" s="297" t="s">
        <v>358</v>
      </c>
      <c r="B108" s="297" t="n">
        <v>104</v>
      </c>
      <c r="C108" s="292" t="s">
        <v>458</v>
      </c>
      <c r="D108" s="297" t="s">
        <v>50</v>
      </c>
      <c r="E108" s="297" t="s">
        <v>357</v>
      </c>
      <c r="F108" s="301" t="n">
        <v>20.27</v>
      </c>
    </row>
    <row r="109" customFormat="false" ht="13.8" hidden="false" customHeight="false" outlineLevel="0" collapsed="false">
      <c r="A109" s="297" t="s">
        <v>358</v>
      </c>
      <c r="B109" s="297" t="n">
        <v>102</v>
      </c>
      <c r="C109" s="292" t="s">
        <v>459</v>
      </c>
      <c r="D109" s="297" t="s">
        <v>50</v>
      </c>
      <c r="E109" s="297" t="s">
        <v>357</v>
      </c>
      <c r="F109" s="301" t="n">
        <v>27.94</v>
      </c>
    </row>
    <row r="110" customFormat="false" ht="13.8" hidden="false" customHeight="false" outlineLevel="0" collapsed="false">
      <c r="A110" s="297" t="s">
        <v>358</v>
      </c>
      <c r="B110" s="297" t="n">
        <v>95</v>
      </c>
      <c r="C110" s="292" t="s">
        <v>460</v>
      </c>
      <c r="D110" s="297" t="s">
        <v>50</v>
      </c>
      <c r="E110" s="297" t="s">
        <v>357</v>
      </c>
      <c r="F110" s="301" t="n">
        <v>11.81</v>
      </c>
    </row>
    <row r="111" customFormat="false" ht="13.8" hidden="false" customHeight="false" outlineLevel="0" collapsed="false">
      <c r="A111" s="297" t="s">
        <v>358</v>
      </c>
      <c r="B111" s="297" t="n">
        <v>96</v>
      </c>
      <c r="C111" s="292" t="s">
        <v>461</v>
      </c>
      <c r="D111" s="297" t="s">
        <v>50</v>
      </c>
      <c r="E111" s="297" t="s">
        <v>357</v>
      </c>
      <c r="F111" s="301" t="n">
        <v>12.84</v>
      </c>
    </row>
    <row r="112" customFormat="false" ht="13.8" hidden="false" customHeight="false" outlineLevel="0" collapsed="false">
      <c r="A112" s="297" t="s">
        <v>358</v>
      </c>
      <c r="B112" s="297" t="n">
        <v>97</v>
      </c>
      <c r="C112" s="292" t="s">
        <v>462</v>
      </c>
      <c r="D112" s="297" t="s">
        <v>50</v>
      </c>
      <c r="E112" s="297" t="s">
        <v>357</v>
      </c>
      <c r="F112" s="301" t="n">
        <v>19.32</v>
      </c>
    </row>
    <row r="113" customFormat="false" ht="13.8" hidden="false" customHeight="false" outlineLevel="0" collapsed="false">
      <c r="A113" s="297" t="s">
        <v>358</v>
      </c>
      <c r="B113" s="297" t="n">
        <v>98</v>
      </c>
      <c r="C113" s="292" t="s">
        <v>463</v>
      </c>
      <c r="D113" s="297" t="s">
        <v>50</v>
      </c>
      <c r="E113" s="297" t="s">
        <v>357</v>
      </c>
      <c r="F113" s="301" t="n">
        <v>28.93</v>
      </c>
    </row>
    <row r="114" customFormat="false" ht="13.8" hidden="false" customHeight="false" outlineLevel="0" collapsed="false">
      <c r="A114" s="297" t="s">
        <v>358</v>
      </c>
      <c r="B114" s="297" t="n">
        <v>99</v>
      </c>
      <c r="C114" s="292" t="s">
        <v>464</v>
      </c>
      <c r="D114" s="297" t="s">
        <v>50</v>
      </c>
      <c r="E114" s="297" t="s">
        <v>357</v>
      </c>
      <c r="F114" s="301" t="n">
        <v>27.34</v>
      </c>
    </row>
    <row r="115" customFormat="false" ht="13.8" hidden="false" customHeight="false" outlineLevel="0" collapsed="false">
      <c r="A115" s="297" t="s">
        <v>358</v>
      </c>
      <c r="B115" s="297" t="n">
        <v>60</v>
      </c>
      <c r="C115" s="292" t="s">
        <v>465</v>
      </c>
      <c r="D115" s="297" t="s">
        <v>50</v>
      </c>
      <c r="E115" s="297" t="s">
        <v>357</v>
      </c>
      <c r="F115" s="301"/>
    </row>
    <row r="116" customFormat="false" ht="13.8" hidden="false" customHeight="false" outlineLevel="0" collapsed="false">
      <c r="A116" s="297" t="s">
        <v>358</v>
      </c>
      <c r="B116" s="297" t="n">
        <v>72</v>
      </c>
      <c r="C116" s="292" t="s">
        <v>466</v>
      </c>
      <c r="D116" s="297" t="s">
        <v>50</v>
      </c>
      <c r="E116" s="297" t="s">
        <v>357</v>
      </c>
      <c r="F116" s="301" t="n">
        <v>52.44</v>
      </c>
    </row>
    <row r="117" customFormat="false" ht="13.8" hidden="false" customHeight="false" outlineLevel="0" collapsed="false">
      <c r="A117" s="297" t="s">
        <v>358</v>
      </c>
      <c r="B117" s="297" t="n">
        <v>71</v>
      </c>
      <c r="C117" s="292" t="s">
        <v>467</v>
      </c>
      <c r="D117" s="297" t="s">
        <v>50</v>
      </c>
      <c r="E117" s="297" t="s">
        <v>357</v>
      </c>
      <c r="F117" s="301" t="n">
        <v>32.38</v>
      </c>
    </row>
    <row r="118" customFormat="false" ht="13.8" hidden="false" customHeight="false" outlineLevel="0" collapsed="false">
      <c r="A118" s="297" t="s">
        <v>358</v>
      </c>
      <c r="B118" s="297" t="n">
        <v>67</v>
      </c>
      <c r="C118" s="292" t="s">
        <v>468</v>
      </c>
      <c r="D118" s="297" t="s">
        <v>50</v>
      </c>
      <c r="E118" s="297" t="s">
        <v>357</v>
      </c>
      <c r="F118" s="301" t="n">
        <v>16.95</v>
      </c>
    </row>
    <row r="119" customFormat="false" ht="13.8" hidden="false" customHeight="false" outlineLevel="0" collapsed="false">
      <c r="A119" s="297" t="s">
        <v>358</v>
      </c>
      <c r="B119" s="297" t="n">
        <v>73</v>
      </c>
      <c r="C119" s="292" t="s">
        <v>469</v>
      </c>
      <c r="D119" s="297" t="s">
        <v>50</v>
      </c>
      <c r="E119" s="297" t="s">
        <v>357</v>
      </c>
      <c r="F119" s="301" t="n">
        <v>16.22</v>
      </c>
    </row>
    <row r="120" customFormat="false" ht="13.8" hidden="false" customHeight="false" outlineLevel="0" collapsed="false">
      <c r="A120" s="297" t="s">
        <v>358</v>
      </c>
      <c r="B120" s="297" t="n">
        <v>100</v>
      </c>
      <c r="C120" s="292" t="s">
        <v>470</v>
      </c>
      <c r="D120" s="297" t="s">
        <v>50</v>
      </c>
      <c r="E120" s="297" t="s">
        <v>357</v>
      </c>
      <c r="F120" s="301" t="n">
        <v>47.77</v>
      </c>
    </row>
    <row r="121" customFormat="false" ht="13.8" hidden="false" customHeight="false" outlineLevel="0" collapsed="false">
      <c r="A121" s="297" t="s">
        <v>358</v>
      </c>
      <c r="B121" s="297" t="n">
        <v>75</v>
      </c>
      <c r="C121" s="292" t="s">
        <v>471</v>
      </c>
      <c r="D121" s="297" t="s">
        <v>50</v>
      </c>
      <c r="E121" s="297" t="s">
        <v>357</v>
      </c>
      <c r="F121" s="301" t="n">
        <v>278.51</v>
      </c>
    </row>
    <row r="122" customFormat="false" ht="13.8" hidden="false" customHeight="false" outlineLevel="0" collapsed="false">
      <c r="A122" s="297" t="s">
        <v>358</v>
      </c>
      <c r="B122" s="297" t="n">
        <v>83</v>
      </c>
      <c r="C122" s="292" t="s">
        <v>472</v>
      </c>
      <c r="D122" s="297" t="s">
        <v>50</v>
      </c>
      <c r="E122" s="297" t="s">
        <v>357</v>
      </c>
      <c r="F122" s="301" t="n">
        <v>222.66</v>
      </c>
    </row>
    <row r="123" customFormat="false" ht="13.8" hidden="false" customHeight="false" outlineLevel="0" collapsed="false">
      <c r="A123" s="297" t="s">
        <v>358</v>
      </c>
      <c r="B123" s="297" t="n">
        <v>74</v>
      </c>
      <c r="C123" s="292" t="s">
        <v>473</v>
      </c>
      <c r="D123" s="297" t="s">
        <v>50</v>
      </c>
      <c r="E123" s="297" t="s">
        <v>357</v>
      </c>
      <c r="F123" s="301" t="n">
        <v>318.34</v>
      </c>
    </row>
    <row r="124" customFormat="false" ht="13.8" hidden="false" customHeight="false" outlineLevel="0" collapsed="false">
      <c r="A124" s="297" t="s">
        <v>358</v>
      </c>
      <c r="B124" s="297" t="n">
        <v>106</v>
      </c>
      <c r="C124" s="292" t="s">
        <v>474</v>
      </c>
      <c r="D124" s="297" t="s">
        <v>50</v>
      </c>
      <c r="E124" s="297" t="s">
        <v>357</v>
      </c>
      <c r="F124" s="301" t="n">
        <v>402.55</v>
      </c>
    </row>
    <row r="125" customFormat="false" ht="13.8" hidden="false" customHeight="false" outlineLevel="0" collapsed="false">
      <c r="A125" s="297" t="s">
        <v>358</v>
      </c>
      <c r="B125" s="297" t="n">
        <v>88</v>
      </c>
      <c r="C125" s="292" t="s">
        <v>475</v>
      </c>
      <c r="D125" s="297" t="s">
        <v>50</v>
      </c>
      <c r="E125" s="297" t="s">
        <v>357</v>
      </c>
      <c r="F125" s="301" t="n">
        <v>11.31</v>
      </c>
    </row>
    <row r="126" customFormat="false" ht="13.8" hidden="false" customHeight="false" outlineLevel="0" collapsed="false">
      <c r="A126" s="297" t="s">
        <v>358</v>
      </c>
      <c r="B126" s="297" t="n">
        <v>82</v>
      </c>
      <c r="C126" s="292" t="s">
        <v>476</v>
      </c>
      <c r="D126" s="297" t="s">
        <v>50</v>
      </c>
      <c r="E126" s="297" t="s">
        <v>357</v>
      </c>
      <c r="F126" s="301" t="n">
        <v>211.84</v>
      </c>
    </row>
    <row r="127" customFormat="false" ht="13.8" hidden="false" customHeight="false" outlineLevel="0" collapsed="false">
      <c r="A127" s="297" t="s">
        <v>358</v>
      </c>
      <c r="B127" s="297" t="n">
        <v>105</v>
      </c>
      <c r="C127" s="292" t="s">
        <v>477</v>
      </c>
      <c r="D127" s="297" t="s">
        <v>50</v>
      </c>
      <c r="E127" s="297" t="s">
        <v>357</v>
      </c>
      <c r="F127" s="301" t="n">
        <v>300.18</v>
      </c>
    </row>
    <row r="128" customFormat="false" ht="13.8" hidden="false" customHeight="false" outlineLevel="0" collapsed="false">
      <c r="A128" s="297" t="s">
        <v>358</v>
      </c>
      <c r="B128" s="297" t="n">
        <v>39719</v>
      </c>
      <c r="C128" s="292" t="s">
        <v>478</v>
      </c>
      <c r="D128" s="297" t="s">
        <v>408</v>
      </c>
      <c r="E128" s="297" t="s">
        <v>357</v>
      </c>
      <c r="F128" s="301" t="n">
        <v>199.15</v>
      </c>
    </row>
    <row r="129" customFormat="false" ht="13.8" hidden="false" customHeight="false" outlineLevel="0" collapsed="false">
      <c r="A129" s="297" t="s">
        <v>358</v>
      </c>
      <c r="B129" s="297" t="n">
        <v>3410</v>
      </c>
      <c r="C129" s="292" t="s">
        <v>479</v>
      </c>
      <c r="D129" s="297" t="s">
        <v>241</v>
      </c>
      <c r="E129" s="297" t="s">
        <v>357</v>
      </c>
      <c r="F129" s="301" t="n">
        <v>44.8</v>
      </c>
    </row>
    <row r="130" customFormat="false" ht="13.8" hidden="false" customHeight="false" outlineLevel="0" collapsed="false">
      <c r="A130" s="297" t="s">
        <v>358</v>
      </c>
      <c r="B130" s="297" t="n">
        <v>4791</v>
      </c>
      <c r="C130" s="292" t="s">
        <v>480</v>
      </c>
      <c r="D130" s="297" t="s">
        <v>241</v>
      </c>
      <c r="E130" s="297" t="s">
        <v>357</v>
      </c>
      <c r="F130" s="301" t="n">
        <v>32.35</v>
      </c>
    </row>
    <row r="131" customFormat="false" ht="13.8" hidden="false" customHeight="false" outlineLevel="0" collapsed="false">
      <c r="A131" s="297" t="s">
        <v>358</v>
      </c>
      <c r="B131" s="297" t="n">
        <v>157</v>
      </c>
      <c r="C131" s="292" t="s">
        <v>481</v>
      </c>
      <c r="D131" s="297" t="s">
        <v>241</v>
      </c>
      <c r="E131" s="297" t="s">
        <v>357</v>
      </c>
      <c r="F131" s="301" t="n">
        <v>157.16</v>
      </c>
    </row>
    <row r="132" customFormat="false" ht="13.8" hidden="false" customHeight="false" outlineLevel="0" collapsed="false">
      <c r="A132" s="297" t="s">
        <v>358</v>
      </c>
      <c r="B132" s="297" t="n">
        <v>156</v>
      </c>
      <c r="C132" s="292" t="s">
        <v>482</v>
      </c>
      <c r="D132" s="297" t="s">
        <v>241</v>
      </c>
      <c r="E132" s="297" t="s">
        <v>357</v>
      </c>
      <c r="F132" s="301" t="n">
        <v>55.96</v>
      </c>
    </row>
    <row r="133" customFormat="false" ht="13.8" hidden="false" customHeight="false" outlineLevel="0" collapsed="false">
      <c r="A133" s="297" t="s">
        <v>358</v>
      </c>
      <c r="B133" s="297" t="n">
        <v>131</v>
      </c>
      <c r="C133" s="292" t="s">
        <v>483</v>
      </c>
      <c r="D133" s="297" t="s">
        <v>241</v>
      </c>
      <c r="E133" s="297" t="s">
        <v>357</v>
      </c>
      <c r="F133" s="301" t="n">
        <v>47.85</v>
      </c>
    </row>
    <row r="134" customFormat="false" ht="13.8" hidden="false" customHeight="false" outlineLevel="0" collapsed="false">
      <c r="A134" s="297" t="s">
        <v>358</v>
      </c>
      <c r="B134" s="297" t="n">
        <v>21114</v>
      </c>
      <c r="C134" s="292" t="s">
        <v>484</v>
      </c>
      <c r="D134" s="297" t="s">
        <v>50</v>
      </c>
      <c r="E134" s="297" t="s">
        <v>357</v>
      </c>
      <c r="F134" s="301" t="n">
        <v>39.26</v>
      </c>
    </row>
    <row r="135" customFormat="false" ht="13.8" hidden="false" customHeight="false" outlineLevel="0" collapsed="false">
      <c r="A135" s="297" t="s">
        <v>358</v>
      </c>
      <c r="B135" s="297" t="n">
        <v>119</v>
      </c>
      <c r="C135" s="292" t="s">
        <v>485</v>
      </c>
      <c r="D135" s="297" t="s">
        <v>50</v>
      </c>
      <c r="E135" s="297" t="s">
        <v>364</v>
      </c>
      <c r="F135" s="301" t="n">
        <v>9.95</v>
      </c>
    </row>
    <row r="136" customFormat="false" ht="13.8" hidden="false" customHeight="false" outlineLevel="0" collapsed="false">
      <c r="A136" s="297" t="s">
        <v>358</v>
      </c>
      <c r="B136" s="297" t="n">
        <v>122</v>
      </c>
      <c r="C136" s="292" t="s">
        <v>486</v>
      </c>
      <c r="D136" s="297" t="s">
        <v>50</v>
      </c>
      <c r="E136" s="297" t="s">
        <v>357</v>
      </c>
      <c r="F136" s="301" t="n">
        <v>76.56</v>
      </c>
    </row>
    <row r="137" customFormat="false" ht="13.8" hidden="false" customHeight="false" outlineLevel="0" collapsed="false">
      <c r="A137" s="297" t="s">
        <v>358</v>
      </c>
      <c r="B137" s="297" t="n">
        <v>20080</v>
      </c>
      <c r="C137" s="292" t="s">
        <v>487</v>
      </c>
      <c r="D137" s="297" t="s">
        <v>50</v>
      </c>
      <c r="E137" s="297" t="s">
        <v>357</v>
      </c>
      <c r="F137" s="301" t="n">
        <v>24.98</v>
      </c>
    </row>
    <row r="138" customFormat="false" ht="13.8" hidden="false" customHeight="false" outlineLevel="0" collapsed="false">
      <c r="A138" s="297" t="s">
        <v>358</v>
      </c>
      <c r="B138" s="297" t="n">
        <v>124</v>
      </c>
      <c r="C138" s="292" t="s">
        <v>488</v>
      </c>
      <c r="D138" s="297" t="s">
        <v>408</v>
      </c>
      <c r="E138" s="297" t="s">
        <v>357</v>
      </c>
      <c r="F138" s="301" t="n">
        <v>18.45</v>
      </c>
    </row>
    <row r="139" customFormat="false" ht="13.8" hidden="false" customHeight="false" outlineLevel="0" collapsed="false">
      <c r="A139" s="297" t="s">
        <v>358</v>
      </c>
      <c r="B139" s="297" t="n">
        <v>7334</v>
      </c>
      <c r="C139" s="292" t="s">
        <v>489</v>
      </c>
      <c r="D139" s="297" t="s">
        <v>408</v>
      </c>
      <c r="E139" s="297" t="s">
        <v>357</v>
      </c>
      <c r="F139" s="301"/>
    </row>
    <row r="140" customFormat="false" ht="13.8" hidden="false" customHeight="false" outlineLevel="0" collapsed="false">
      <c r="A140" s="297" t="s">
        <v>358</v>
      </c>
      <c r="B140" s="297" t="n">
        <v>45146</v>
      </c>
      <c r="C140" s="292" t="s">
        <v>490</v>
      </c>
      <c r="D140" s="297" t="s">
        <v>241</v>
      </c>
      <c r="E140" s="297" t="s">
        <v>357</v>
      </c>
      <c r="F140" s="301" t="n">
        <v>35.38</v>
      </c>
    </row>
    <row r="141" customFormat="false" ht="13.8" hidden="false" customHeight="false" outlineLevel="0" collapsed="false">
      <c r="A141" s="297" t="s">
        <v>358</v>
      </c>
      <c r="B141" s="297" t="n">
        <v>123</v>
      </c>
      <c r="C141" s="292" t="s">
        <v>491</v>
      </c>
      <c r="D141" s="297" t="s">
        <v>408</v>
      </c>
      <c r="E141" s="297" t="s">
        <v>364</v>
      </c>
      <c r="F141" s="301" t="n">
        <v>7.55</v>
      </c>
    </row>
    <row r="142" customFormat="false" ht="13.8" hidden="false" customHeight="false" outlineLevel="0" collapsed="false">
      <c r="A142" s="297" t="s">
        <v>358</v>
      </c>
      <c r="B142" s="297" t="n">
        <v>127</v>
      </c>
      <c r="C142" s="292" t="s">
        <v>492</v>
      </c>
      <c r="D142" s="297" t="s">
        <v>408</v>
      </c>
      <c r="E142" s="297" t="s">
        <v>357</v>
      </c>
      <c r="F142" s="301" t="n">
        <v>18.02</v>
      </c>
    </row>
    <row r="143" customFormat="false" ht="13.8" hidden="false" customHeight="false" outlineLevel="0" collapsed="false">
      <c r="A143" s="297" t="s">
        <v>358</v>
      </c>
      <c r="B143" s="297" t="n">
        <v>133</v>
      </c>
      <c r="C143" s="292" t="s">
        <v>493</v>
      </c>
      <c r="D143" s="297" t="s">
        <v>408</v>
      </c>
      <c r="E143" s="297" t="s">
        <v>357</v>
      </c>
      <c r="F143" s="301" t="n">
        <v>7.48</v>
      </c>
    </row>
    <row r="144" customFormat="false" ht="13.8" hidden="false" customHeight="false" outlineLevel="0" collapsed="false">
      <c r="A144" s="297" t="s">
        <v>358</v>
      </c>
      <c r="B144" s="297" t="n">
        <v>43617</v>
      </c>
      <c r="C144" s="292" t="s">
        <v>494</v>
      </c>
      <c r="D144" s="297" t="s">
        <v>408</v>
      </c>
      <c r="E144" s="297" t="s">
        <v>357</v>
      </c>
      <c r="F144" s="301" t="n">
        <v>8.36</v>
      </c>
    </row>
    <row r="145" customFormat="false" ht="13.8" hidden="false" customHeight="false" outlineLevel="0" collapsed="false">
      <c r="A145" s="297" t="s">
        <v>358</v>
      </c>
      <c r="B145" s="297" t="n">
        <v>132</v>
      </c>
      <c r="C145" s="292" t="s">
        <v>495</v>
      </c>
      <c r="D145" s="297" t="s">
        <v>408</v>
      </c>
      <c r="E145" s="297" t="s">
        <v>357</v>
      </c>
      <c r="F145" s="301" t="n">
        <v>7.76</v>
      </c>
    </row>
    <row r="146" customFormat="false" ht="13.8" hidden="false" customHeight="false" outlineLevel="0" collapsed="false">
      <c r="A146" s="297" t="s">
        <v>358</v>
      </c>
      <c r="B146" s="297" t="n">
        <v>43618</v>
      </c>
      <c r="C146" s="292" t="s">
        <v>496</v>
      </c>
      <c r="D146" s="297" t="s">
        <v>241</v>
      </c>
      <c r="E146" s="297" t="s">
        <v>357</v>
      </c>
      <c r="F146" s="301" t="n">
        <v>19.54</v>
      </c>
    </row>
    <row r="147" customFormat="false" ht="13.8" hidden="false" customHeight="false" outlineLevel="0" collapsed="false">
      <c r="A147" s="297" t="s">
        <v>358</v>
      </c>
      <c r="B147" s="297" t="n">
        <v>37476</v>
      </c>
      <c r="C147" s="292" t="s">
        <v>497</v>
      </c>
      <c r="D147" s="297" t="s">
        <v>50</v>
      </c>
      <c r="E147" s="297" t="s">
        <v>357</v>
      </c>
      <c r="F147" s="301" t="n">
        <v>3976.63</v>
      </c>
    </row>
    <row r="148" customFormat="false" ht="13.8" hidden="false" customHeight="false" outlineLevel="0" collapsed="false">
      <c r="A148" s="297" t="s">
        <v>358</v>
      </c>
      <c r="B148" s="297" t="n">
        <v>37478</v>
      </c>
      <c r="C148" s="292" t="s">
        <v>498</v>
      </c>
      <c r="D148" s="297" t="s">
        <v>50</v>
      </c>
      <c r="E148" s="297" t="s">
        <v>357</v>
      </c>
      <c r="F148" s="301" t="n">
        <v>4980.84</v>
      </c>
    </row>
    <row r="149" customFormat="false" ht="13.8" hidden="false" customHeight="false" outlineLevel="0" collapsed="false">
      <c r="A149" s="297" t="s">
        <v>358</v>
      </c>
      <c r="B149" s="297" t="n">
        <v>37477</v>
      </c>
      <c r="C149" s="292" t="s">
        <v>499</v>
      </c>
      <c r="D149" s="297" t="s">
        <v>50</v>
      </c>
      <c r="E149" s="297" t="s">
        <v>357</v>
      </c>
      <c r="F149" s="301" t="n">
        <v>6748.23</v>
      </c>
    </row>
    <row r="150" customFormat="false" ht="13.8" hidden="false" customHeight="false" outlineLevel="0" collapsed="false">
      <c r="A150" s="297" t="s">
        <v>358</v>
      </c>
      <c r="B150" s="297" t="n">
        <v>37479</v>
      </c>
      <c r="C150" s="292" t="s">
        <v>500</v>
      </c>
      <c r="D150" s="297" t="s">
        <v>50</v>
      </c>
      <c r="E150" s="297" t="s">
        <v>357</v>
      </c>
      <c r="F150" s="301" t="n">
        <v>8003.48</v>
      </c>
    </row>
    <row r="151" customFormat="false" ht="13.8" hidden="false" customHeight="false" outlineLevel="0" collapsed="false">
      <c r="A151" s="297" t="s">
        <v>358</v>
      </c>
      <c r="B151" s="297" t="n">
        <v>4319</v>
      </c>
      <c r="C151" s="292" t="s">
        <v>501</v>
      </c>
      <c r="D151" s="297" t="s">
        <v>50</v>
      </c>
      <c r="E151" s="297" t="s">
        <v>357</v>
      </c>
      <c r="F151" s="301" t="n">
        <v>1.2</v>
      </c>
    </row>
    <row r="152" customFormat="false" ht="13.8" hidden="false" customHeight="false" outlineLevel="0" collapsed="false">
      <c r="A152" s="297" t="s">
        <v>358</v>
      </c>
      <c r="B152" s="297" t="n">
        <v>42409</v>
      </c>
      <c r="C152" s="292" t="s">
        <v>502</v>
      </c>
      <c r="D152" s="297" t="s">
        <v>241</v>
      </c>
      <c r="E152" s="297" t="s">
        <v>357</v>
      </c>
      <c r="F152" s="301" t="n">
        <v>12.3</v>
      </c>
    </row>
    <row r="153" customFormat="false" ht="13.8" hidden="false" customHeight="false" outlineLevel="0" collapsed="false">
      <c r="A153" s="297" t="s">
        <v>358</v>
      </c>
      <c r="B153" s="297" t="n">
        <v>40553</v>
      </c>
      <c r="C153" s="292" t="s">
        <v>503</v>
      </c>
      <c r="D153" s="297" t="s">
        <v>504</v>
      </c>
      <c r="E153" s="297" t="s">
        <v>364</v>
      </c>
      <c r="F153" s="301"/>
    </row>
    <row r="154" customFormat="false" ht="13.8" hidden="false" customHeight="false" outlineLevel="0" collapsed="false">
      <c r="A154" s="297" t="s">
        <v>505</v>
      </c>
      <c r="B154" s="297" t="n">
        <v>6114</v>
      </c>
      <c r="C154" s="292" t="s">
        <v>506</v>
      </c>
      <c r="D154" s="297" t="s">
        <v>507</v>
      </c>
      <c r="E154" s="297" t="s">
        <v>357</v>
      </c>
      <c r="F154" s="301" t="n">
        <v>16.5</v>
      </c>
    </row>
    <row r="155" customFormat="false" ht="13.8" hidden="false" customHeight="false" outlineLevel="0" collapsed="false">
      <c r="A155" s="297" t="s">
        <v>505</v>
      </c>
      <c r="B155" s="297" t="n">
        <v>40912</v>
      </c>
      <c r="C155" s="292" t="s">
        <v>508</v>
      </c>
      <c r="D155" s="297" t="s">
        <v>509</v>
      </c>
      <c r="E155" s="297" t="s">
        <v>357</v>
      </c>
      <c r="F155" s="301" t="n">
        <v>2888.92</v>
      </c>
    </row>
    <row r="156" customFormat="false" ht="13.8" hidden="false" customHeight="false" outlineLevel="0" collapsed="false">
      <c r="A156" s="297" t="s">
        <v>505</v>
      </c>
      <c r="B156" s="297" t="n">
        <v>247</v>
      </c>
      <c r="C156" s="292" t="s">
        <v>510</v>
      </c>
      <c r="D156" s="297" t="s">
        <v>507</v>
      </c>
      <c r="E156" s="297" t="s">
        <v>357</v>
      </c>
      <c r="F156" s="301" t="n">
        <v>16.5</v>
      </c>
    </row>
    <row r="157" customFormat="false" ht="13.8" hidden="false" customHeight="false" outlineLevel="0" collapsed="false">
      <c r="A157" s="297" t="s">
        <v>505</v>
      </c>
      <c r="B157" s="297" t="n">
        <v>40919</v>
      </c>
      <c r="C157" s="292" t="s">
        <v>511</v>
      </c>
      <c r="D157" s="297" t="s">
        <v>509</v>
      </c>
      <c r="E157" s="297" t="s">
        <v>357</v>
      </c>
      <c r="F157" s="301" t="n">
        <v>2888.92</v>
      </c>
    </row>
    <row r="158" customFormat="false" ht="13.8" hidden="false" customHeight="false" outlineLevel="0" collapsed="false">
      <c r="A158" s="297" t="s">
        <v>505</v>
      </c>
      <c r="B158" s="297" t="n">
        <v>44499</v>
      </c>
      <c r="C158" s="292" t="s">
        <v>512</v>
      </c>
      <c r="D158" s="297" t="s">
        <v>507</v>
      </c>
      <c r="E158" s="297" t="s">
        <v>357</v>
      </c>
      <c r="F158" s="301" t="n">
        <v>16.5</v>
      </c>
    </row>
    <row r="159" customFormat="false" ht="13.8" hidden="false" customHeight="false" outlineLevel="0" collapsed="false">
      <c r="A159" s="297" t="s">
        <v>505</v>
      </c>
      <c r="B159" s="297" t="n">
        <v>40984</v>
      </c>
      <c r="C159" s="292" t="s">
        <v>513</v>
      </c>
      <c r="D159" s="297" t="s">
        <v>509</v>
      </c>
      <c r="E159" s="297" t="s">
        <v>357</v>
      </c>
      <c r="F159" s="301" t="n">
        <v>2888.92</v>
      </c>
    </row>
    <row r="160" customFormat="false" ht="13.8" hidden="false" customHeight="false" outlineLevel="0" collapsed="false">
      <c r="A160" s="297" t="s">
        <v>505</v>
      </c>
      <c r="B160" s="297" t="n">
        <v>248</v>
      </c>
      <c r="C160" s="292" t="s">
        <v>514</v>
      </c>
      <c r="D160" s="297" t="s">
        <v>507</v>
      </c>
      <c r="E160" s="297" t="s">
        <v>357</v>
      </c>
      <c r="F160" s="301" t="n">
        <v>17.01</v>
      </c>
    </row>
    <row r="161" customFormat="false" ht="13.8" hidden="false" customHeight="false" outlineLevel="0" collapsed="false">
      <c r="A161" s="297" t="s">
        <v>505</v>
      </c>
      <c r="B161" s="297" t="n">
        <v>41086</v>
      </c>
      <c r="C161" s="292" t="s">
        <v>515</v>
      </c>
      <c r="D161" s="297" t="s">
        <v>509</v>
      </c>
      <c r="E161" s="297" t="s">
        <v>357</v>
      </c>
      <c r="F161" s="301" t="n">
        <v>2978.5</v>
      </c>
    </row>
    <row r="162" customFormat="false" ht="13.8" hidden="false" customHeight="false" outlineLevel="0" collapsed="false">
      <c r="A162" s="297" t="s">
        <v>505</v>
      </c>
      <c r="B162" s="297" t="n">
        <v>34466</v>
      </c>
      <c r="C162" s="292" t="s">
        <v>516</v>
      </c>
      <c r="D162" s="297" t="s">
        <v>507</v>
      </c>
      <c r="E162" s="297" t="s">
        <v>357</v>
      </c>
      <c r="F162" s="301" t="n">
        <v>16.5</v>
      </c>
    </row>
    <row r="163" customFormat="false" ht="13.8" hidden="false" customHeight="false" outlineLevel="0" collapsed="false">
      <c r="A163" s="297" t="s">
        <v>505</v>
      </c>
      <c r="B163" s="297" t="n">
        <v>41083</v>
      </c>
      <c r="C163" s="292" t="s">
        <v>517</v>
      </c>
      <c r="D163" s="297" t="s">
        <v>509</v>
      </c>
      <c r="E163" s="297" t="s">
        <v>357</v>
      </c>
      <c r="F163" s="301" t="n">
        <v>2888.92</v>
      </c>
    </row>
    <row r="164" customFormat="false" ht="13.8" hidden="false" customHeight="false" outlineLevel="0" collapsed="false">
      <c r="A164" s="297" t="s">
        <v>505</v>
      </c>
      <c r="B164" s="297" t="n">
        <v>252</v>
      </c>
      <c r="C164" s="292" t="s">
        <v>518</v>
      </c>
      <c r="D164" s="297" t="s">
        <v>507</v>
      </c>
      <c r="E164" s="297" t="s">
        <v>357</v>
      </c>
      <c r="F164" s="301" t="n">
        <v>16.5</v>
      </c>
    </row>
    <row r="165" customFormat="false" ht="13.8" hidden="false" customHeight="false" outlineLevel="0" collapsed="false">
      <c r="A165" s="297" t="s">
        <v>505</v>
      </c>
      <c r="B165" s="297" t="n">
        <v>40909</v>
      </c>
      <c r="C165" s="292" t="s">
        <v>519</v>
      </c>
      <c r="D165" s="297" t="s">
        <v>509</v>
      </c>
      <c r="E165" s="297" t="s">
        <v>357</v>
      </c>
      <c r="F165" s="301" t="n">
        <v>2888.92</v>
      </c>
    </row>
    <row r="166" customFormat="false" ht="13.8" hidden="false" customHeight="false" outlineLevel="0" collapsed="false">
      <c r="A166" s="297" t="s">
        <v>505</v>
      </c>
      <c r="B166" s="297" t="n">
        <v>242</v>
      </c>
      <c r="C166" s="292" t="s">
        <v>520</v>
      </c>
      <c r="D166" s="297" t="s">
        <v>507</v>
      </c>
      <c r="E166" s="297" t="s">
        <v>357</v>
      </c>
      <c r="F166" s="301" t="n">
        <v>17.01</v>
      </c>
    </row>
    <row r="167" customFormat="false" ht="13.8" hidden="false" customHeight="false" outlineLevel="0" collapsed="false">
      <c r="A167" s="297" t="s">
        <v>505</v>
      </c>
      <c r="B167" s="297" t="n">
        <v>41085</v>
      </c>
      <c r="C167" s="292" t="s">
        <v>521</v>
      </c>
      <c r="D167" s="297" t="s">
        <v>509</v>
      </c>
      <c r="E167" s="297" t="s">
        <v>357</v>
      </c>
      <c r="F167" s="301" t="n">
        <v>2978.5</v>
      </c>
    </row>
    <row r="168" customFormat="false" ht="13.8" hidden="false" customHeight="false" outlineLevel="0" collapsed="false">
      <c r="A168" s="297" t="s">
        <v>358</v>
      </c>
      <c r="B168" s="297" t="n">
        <v>427</v>
      </c>
      <c r="C168" s="292" t="s">
        <v>522</v>
      </c>
      <c r="D168" s="297" t="s">
        <v>50</v>
      </c>
      <c r="E168" s="297" t="s">
        <v>357</v>
      </c>
      <c r="F168" s="301" t="n">
        <v>12.89</v>
      </c>
    </row>
    <row r="169" customFormat="false" ht="13.8" hidden="false" customHeight="false" outlineLevel="0" collapsed="false">
      <c r="A169" s="297" t="s">
        <v>358</v>
      </c>
      <c r="B169" s="297" t="n">
        <v>417</v>
      </c>
      <c r="C169" s="292" t="s">
        <v>523</v>
      </c>
      <c r="D169" s="297" t="s">
        <v>50</v>
      </c>
      <c r="E169" s="297" t="s">
        <v>357</v>
      </c>
      <c r="F169" s="301" t="n">
        <v>6.08</v>
      </c>
    </row>
    <row r="170" customFormat="false" ht="13.8" hidden="false" customHeight="false" outlineLevel="0" collapsed="false">
      <c r="A170" s="297" t="s">
        <v>358</v>
      </c>
      <c r="B170" s="297" t="n">
        <v>11273</v>
      </c>
      <c r="C170" s="292" t="s">
        <v>524</v>
      </c>
      <c r="D170" s="297" t="s">
        <v>50</v>
      </c>
      <c r="E170" s="297" t="s">
        <v>357</v>
      </c>
      <c r="F170" s="301" t="n">
        <v>18.86</v>
      </c>
    </row>
    <row r="171" customFormat="false" ht="13.8" hidden="false" customHeight="false" outlineLevel="0" collapsed="false">
      <c r="A171" s="297" t="s">
        <v>358</v>
      </c>
      <c r="B171" s="297" t="n">
        <v>11272</v>
      </c>
      <c r="C171" s="292" t="s">
        <v>525</v>
      </c>
      <c r="D171" s="297" t="s">
        <v>50</v>
      </c>
      <c r="E171" s="297" t="s">
        <v>357</v>
      </c>
      <c r="F171" s="301" t="n">
        <v>11.38</v>
      </c>
    </row>
    <row r="172" customFormat="false" ht="13.8" hidden="false" customHeight="false" outlineLevel="0" collapsed="false">
      <c r="A172" s="297" t="s">
        <v>358</v>
      </c>
      <c r="B172" s="297" t="n">
        <v>11275</v>
      </c>
      <c r="C172" s="292" t="s">
        <v>526</v>
      </c>
      <c r="D172" s="297" t="s">
        <v>50</v>
      </c>
      <c r="E172" s="297" t="s">
        <v>357</v>
      </c>
      <c r="F172" s="301" t="n">
        <v>4.57</v>
      </c>
    </row>
    <row r="173" customFormat="false" ht="13.8" hidden="false" customHeight="false" outlineLevel="0" collapsed="false">
      <c r="A173" s="297" t="s">
        <v>358</v>
      </c>
      <c r="B173" s="297" t="n">
        <v>11274</v>
      </c>
      <c r="C173" s="292" t="s">
        <v>527</v>
      </c>
      <c r="D173" s="297" t="s">
        <v>50</v>
      </c>
      <c r="E173" s="297" t="s">
        <v>357</v>
      </c>
      <c r="F173" s="301" t="n">
        <v>3.48</v>
      </c>
    </row>
    <row r="174" customFormat="false" ht="13.8" hidden="false" customHeight="false" outlineLevel="0" collapsed="false">
      <c r="A174" s="297" t="s">
        <v>358</v>
      </c>
      <c r="B174" s="297" t="n">
        <v>45208</v>
      </c>
      <c r="C174" s="292" t="s">
        <v>528</v>
      </c>
      <c r="D174" s="297" t="s">
        <v>50</v>
      </c>
      <c r="E174" s="297" t="s">
        <v>357</v>
      </c>
      <c r="F174" s="301" t="n">
        <v>293.78</v>
      </c>
    </row>
    <row r="175" customFormat="false" ht="13.8" hidden="false" customHeight="false" outlineLevel="0" collapsed="false">
      <c r="A175" s="297" t="s">
        <v>358</v>
      </c>
      <c r="B175" s="297" t="n">
        <v>45250</v>
      </c>
      <c r="C175" s="292" t="s">
        <v>529</v>
      </c>
      <c r="D175" s="297" t="s">
        <v>50</v>
      </c>
      <c r="E175" s="297" t="s">
        <v>357</v>
      </c>
      <c r="F175" s="301" t="n">
        <v>30.73</v>
      </c>
    </row>
    <row r="176" customFormat="false" ht="13.8" hidden="false" customHeight="false" outlineLevel="0" collapsed="false">
      <c r="A176" s="297" t="s">
        <v>358</v>
      </c>
      <c r="B176" s="297" t="n">
        <v>38470</v>
      </c>
      <c r="C176" s="292" t="s">
        <v>530</v>
      </c>
      <c r="D176" s="297" t="s">
        <v>50</v>
      </c>
      <c r="E176" s="297" t="s">
        <v>357</v>
      </c>
      <c r="F176" s="301" t="n">
        <v>31.46</v>
      </c>
    </row>
    <row r="177" customFormat="false" ht="13.8" hidden="false" customHeight="false" outlineLevel="0" collapsed="false">
      <c r="A177" s="297" t="s">
        <v>358</v>
      </c>
      <c r="B177" s="297" t="n">
        <v>38547</v>
      </c>
      <c r="C177" s="292" t="s">
        <v>531</v>
      </c>
      <c r="D177" s="297" t="s">
        <v>50</v>
      </c>
      <c r="E177" s="297" t="s">
        <v>357</v>
      </c>
      <c r="F177" s="301" t="n">
        <v>208.86</v>
      </c>
    </row>
    <row r="178" customFormat="false" ht="13.8" hidden="false" customHeight="false" outlineLevel="0" collapsed="false">
      <c r="A178" s="297" t="s">
        <v>358</v>
      </c>
      <c r="B178" s="297" t="n">
        <v>38467</v>
      </c>
      <c r="C178" s="292" t="s">
        <v>532</v>
      </c>
      <c r="D178" s="297" t="s">
        <v>50</v>
      </c>
      <c r="E178" s="297" t="s">
        <v>357</v>
      </c>
      <c r="F178" s="301" t="n">
        <v>189.13</v>
      </c>
    </row>
    <row r="179" customFormat="false" ht="13.8" hidden="false" customHeight="false" outlineLevel="0" collapsed="false">
      <c r="A179" s="297" t="s">
        <v>358</v>
      </c>
      <c r="B179" s="297" t="n">
        <v>38468</v>
      </c>
      <c r="C179" s="292" t="s">
        <v>533</v>
      </c>
      <c r="D179" s="297" t="s">
        <v>50</v>
      </c>
      <c r="E179" s="297" t="s">
        <v>357</v>
      </c>
      <c r="F179" s="301" t="n">
        <v>236.09</v>
      </c>
    </row>
    <row r="180" customFormat="false" ht="13.8" hidden="false" customHeight="false" outlineLevel="0" collapsed="false">
      <c r="A180" s="297" t="s">
        <v>358</v>
      </c>
      <c r="B180" s="297" t="n">
        <v>38469</v>
      </c>
      <c r="C180" s="292" t="s">
        <v>534</v>
      </c>
      <c r="D180" s="297" t="s">
        <v>50</v>
      </c>
      <c r="E180" s="297" t="s">
        <v>357</v>
      </c>
      <c r="F180" s="301" t="n">
        <v>199.43</v>
      </c>
    </row>
    <row r="181" customFormat="false" ht="13.8" hidden="false" customHeight="false" outlineLevel="0" collapsed="false">
      <c r="A181" s="297" t="s">
        <v>358</v>
      </c>
      <c r="B181" s="297" t="n">
        <v>45197</v>
      </c>
      <c r="C181" s="292" t="s">
        <v>535</v>
      </c>
      <c r="D181" s="297" t="s">
        <v>50</v>
      </c>
      <c r="E181" s="297" t="s">
        <v>357</v>
      </c>
      <c r="F181" s="301" t="n">
        <v>159.05</v>
      </c>
    </row>
    <row r="182" customFormat="false" ht="13.8" hidden="false" customHeight="false" outlineLevel="0" collapsed="false">
      <c r="A182" s="297" t="s">
        <v>358</v>
      </c>
      <c r="B182" s="297" t="n">
        <v>38471</v>
      </c>
      <c r="C182" s="292" t="s">
        <v>536</v>
      </c>
      <c r="D182" s="297" t="s">
        <v>50</v>
      </c>
      <c r="E182" s="297" t="s">
        <v>357</v>
      </c>
      <c r="F182" s="301" t="n">
        <v>213.29</v>
      </c>
    </row>
    <row r="183" customFormat="false" ht="13.8" hidden="false" customHeight="false" outlineLevel="0" collapsed="false">
      <c r="A183" s="297" t="s">
        <v>358</v>
      </c>
      <c r="B183" s="297" t="n">
        <v>45206</v>
      </c>
      <c r="C183" s="292" t="s">
        <v>537</v>
      </c>
      <c r="D183" s="297" t="s">
        <v>50</v>
      </c>
      <c r="E183" s="297" t="s">
        <v>357</v>
      </c>
      <c r="F183" s="301" t="n">
        <v>42.14</v>
      </c>
    </row>
    <row r="184" customFormat="false" ht="13.8" hidden="false" customHeight="false" outlineLevel="0" collapsed="false">
      <c r="A184" s="297" t="s">
        <v>538</v>
      </c>
      <c r="B184" s="297" t="n">
        <v>37370</v>
      </c>
      <c r="C184" s="292" t="s">
        <v>539</v>
      </c>
      <c r="D184" s="297" t="s">
        <v>507</v>
      </c>
      <c r="E184" s="297" t="s">
        <v>364</v>
      </c>
      <c r="F184" s="301" t="n">
        <v>1.73</v>
      </c>
    </row>
    <row r="185" customFormat="false" ht="13.8" hidden="false" customHeight="false" outlineLevel="0" collapsed="false">
      <c r="A185" s="297" t="s">
        <v>538</v>
      </c>
      <c r="B185" s="297" t="n">
        <v>40862</v>
      </c>
      <c r="C185" s="292" t="s">
        <v>540</v>
      </c>
      <c r="D185" s="297" t="s">
        <v>509</v>
      </c>
      <c r="E185" s="297" t="s">
        <v>364</v>
      </c>
      <c r="F185" s="301" t="n">
        <v>284.85</v>
      </c>
    </row>
    <row r="186" customFormat="false" ht="13.8" hidden="false" customHeight="false" outlineLevel="0" collapsed="false">
      <c r="A186" s="297" t="s">
        <v>541</v>
      </c>
      <c r="B186" s="297" t="n">
        <v>10658</v>
      </c>
      <c r="C186" s="292" t="s">
        <v>542</v>
      </c>
      <c r="D186" s="297" t="s">
        <v>50</v>
      </c>
      <c r="E186" s="297" t="s">
        <v>364</v>
      </c>
      <c r="F186" s="301"/>
    </row>
    <row r="187" customFormat="false" ht="13.8" hidden="false" customHeight="false" outlineLevel="0" collapsed="false">
      <c r="A187" s="297" t="s">
        <v>505</v>
      </c>
      <c r="B187" s="297" t="n">
        <v>253</v>
      </c>
      <c r="C187" s="292" t="s">
        <v>543</v>
      </c>
      <c r="D187" s="297" t="s">
        <v>507</v>
      </c>
      <c r="E187" s="297" t="s">
        <v>364</v>
      </c>
      <c r="F187" s="301" t="n">
        <v>24.48</v>
      </c>
    </row>
    <row r="188" customFormat="false" ht="13.8" hidden="false" customHeight="false" outlineLevel="0" collapsed="false">
      <c r="A188" s="297" t="s">
        <v>505</v>
      </c>
      <c r="B188" s="297" t="n">
        <v>40809</v>
      </c>
      <c r="C188" s="292" t="s">
        <v>544</v>
      </c>
      <c r="D188" s="297" t="s">
        <v>509</v>
      </c>
      <c r="E188" s="297" t="s">
        <v>357</v>
      </c>
      <c r="F188" s="301" t="n">
        <v>4284.1</v>
      </c>
    </row>
    <row r="189" customFormat="false" ht="13.8" hidden="false" customHeight="false" outlineLevel="0" collapsed="false">
      <c r="A189" s="297" t="s">
        <v>358</v>
      </c>
      <c r="B189" s="297" t="n">
        <v>42428</v>
      </c>
      <c r="C189" s="292" t="s">
        <v>545</v>
      </c>
      <c r="D189" s="297" t="s">
        <v>50</v>
      </c>
      <c r="E189" s="297" t="s">
        <v>364</v>
      </c>
      <c r="F189" s="301"/>
    </row>
    <row r="190" customFormat="false" ht="13.8" hidden="false" customHeight="false" outlineLevel="0" collapsed="false">
      <c r="A190" s="297" t="s">
        <v>358</v>
      </c>
      <c r="B190" s="297" t="n">
        <v>301</v>
      </c>
      <c r="C190" s="292" t="s">
        <v>546</v>
      </c>
      <c r="D190" s="297" t="s">
        <v>50</v>
      </c>
      <c r="E190" s="297" t="s">
        <v>364</v>
      </c>
      <c r="F190" s="301" t="n">
        <v>3.5</v>
      </c>
    </row>
    <row r="191" customFormat="false" ht="13.8" hidden="false" customHeight="false" outlineLevel="0" collapsed="false">
      <c r="A191" s="297" t="s">
        <v>358</v>
      </c>
      <c r="B191" s="297" t="n">
        <v>296</v>
      </c>
      <c r="C191" s="292" t="s">
        <v>547</v>
      </c>
      <c r="D191" s="297" t="s">
        <v>50</v>
      </c>
      <c r="E191" s="297" t="s">
        <v>357</v>
      </c>
      <c r="F191" s="301" t="n">
        <v>1.98</v>
      </c>
    </row>
    <row r="192" customFormat="false" ht="13.8" hidden="false" customHeight="false" outlineLevel="0" collapsed="false">
      <c r="A192" s="297" t="s">
        <v>358</v>
      </c>
      <c r="B192" s="297" t="n">
        <v>297</v>
      </c>
      <c r="C192" s="292" t="s">
        <v>548</v>
      </c>
      <c r="D192" s="297" t="s">
        <v>50</v>
      </c>
      <c r="E192" s="297" t="s">
        <v>357</v>
      </c>
      <c r="F192" s="301" t="n">
        <v>2.91</v>
      </c>
    </row>
    <row r="193" customFormat="false" ht="13.8" hidden="false" customHeight="false" outlineLevel="0" collapsed="false">
      <c r="A193" s="297" t="s">
        <v>358</v>
      </c>
      <c r="B193" s="297" t="n">
        <v>299</v>
      </c>
      <c r="C193" s="292" t="s">
        <v>549</v>
      </c>
      <c r="D193" s="297" t="s">
        <v>50</v>
      </c>
      <c r="E193" s="297" t="s">
        <v>357</v>
      </c>
      <c r="F193" s="301" t="n">
        <v>4.1</v>
      </c>
    </row>
    <row r="194" customFormat="false" ht="13.8" hidden="false" customHeight="false" outlineLevel="0" collapsed="false">
      <c r="A194" s="297" t="s">
        <v>358</v>
      </c>
      <c r="B194" s="297" t="n">
        <v>300</v>
      </c>
      <c r="C194" s="292" t="s">
        <v>550</v>
      </c>
      <c r="D194" s="297" t="s">
        <v>50</v>
      </c>
      <c r="E194" s="297" t="s">
        <v>357</v>
      </c>
      <c r="F194" s="301" t="n">
        <v>14.21</v>
      </c>
    </row>
    <row r="195" customFormat="false" ht="13.8" hidden="false" customHeight="false" outlineLevel="0" collapsed="false">
      <c r="A195" s="297" t="s">
        <v>358</v>
      </c>
      <c r="B195" s="297" t="n">
        <v>20085</v>
      </c>
      <c r="C195" s="292" t="s">
        <v>551</v>
      </c>
      <c r="D195" s="297" t="s">
        <v>50</v>
      </c>
      <c r="E195" s="297" t="s">
        <v>357</v>
      </c>
      <c r="F195" s="301" t="n">
        <v>2.59</v>
      </c>
    </row>
    <row r="196" customFormat="false" ht="13.8" hidden="false" customHeight="false" outlineLevel="0" collapsed="false">
      <c r="A196" s="297" t="s">
        <v>358</v>
      </c>
      <c r="B196" s="297" t="n">
        <v>298</v>
      </c>
      <c r="C196" s="292" t="s">
        <v>552</v>
      </c>
      <c r="D196" s="297" t="s">
        <v>50</v>
      </c>
      <c r="E196" s="297" t="s">
        <v>357</v>
      </c>
      <c r="F196" s="301" t="n">
        <v>3.15</v>
      </c>
    </row>
    <row r="197" customFormat="false" ht="13.8" hidden="false" customHeight="false" outlineLevel="0" collapsed="false">
      <c r="A197" s="297" t="s">
        <v>358</v>
      </c>
      <c r="B197" s="297" t="n">
        <v>311</v>
      </c>
      <c r="C197" s="292" t="s">
        <v>553</v>
      </c>
      <c r="D197" s="297" t="s">
        <v>50</v>
      </c>
      <c r="E197" s="297" t="s">
        <v>357</v>
      </c>
      <c r="F197" s="301" t="n">
        <v>11.71</v>
      </c>
    </row>
    <row r="198" customFormat="false" ht="13.8" hidden="false" customHeight="false" outlineLevel="0" collapsed="false">
      <c r="A198" s="297" t="s">
        <v>358</v>
      </c>
      <c r="B198" s="297" t="n">
        <v>318</v>
      </c>
      <c r="C198" s="292" t="s">
        <v>554</v>
      </c>
      <c r="D198" s="297" t="s">
        <v>50</v>
      </c>
      <c r="E198" s="297" t="s">
        <v>357</v>
      </c>
      <c r="F198" s="301" t="n">
        <v>23.59</v>
      </c>
    </row>
    <row r="199" customFormat="false" ht="13.8" hidden="false" customHeight="false" outlineLevel="0" collapsed="false">
      <c r="A199" s="297" t="s">
        <v>358</v>
      </c>
      <c r="B199" s="297" t="n">
        <v>319</v>
      </c>
      <c r="C199" s="292" t="s">
        <v>555</v>
      </c>
      <c r="D199" s="297" t="s">
        <v>50</v>
      </c>
      <c r="E199" s="297" t="s">
        <v>357</v>
      </c>
      <c r="F199" s="301" t="n">
        <v>37</v>
      </c>
    </row>
    <row r="200" customFormat="false" ht="13.8" hidden="false" customHeight="false" outlineLevel="0" collapsed="false">
      <c r="A200" s="297" t="s">
        <v>358</v>
      </c>
      <c r="B200" s="297" t="n">
        <v>303</v>
      </c>
      <c r="C200" s="292" t="s">
        <v>556</v>
      </c>
      <c r="D200" s="297" t="s">
        <v>50</v>
      </c>
      <c r="E200" s="297" t="s">
        <v>357</v>
      </c>
      <c r="F200" s="301" t="n">
        <v>3.87</v>
      </c>
    </row>
    <row r="201" customFormat="false" ht="13.8" hidden="false" customHeight="false" outlineLevel="0" collapsed="false">
      <c r="A201" s="297" t="s">
        <v>358</v>
      </c>
      <c r="B201" s="297" t="n">
        <v>305</v>
      </c>
      <c r="C201" s="292" t="s">
        <v>557</v>
      </c>
      <c r="D201" s="297" t="s">
        <v>50</v>
      </c>
      <c r="E201" s="297" t="s">
        <v>357</v>
      </c>
      <c r="F201" s="301" t="n">
        <v>12.2</v>
      </c>
    </row>
    <row r="202" customFormat="false" ht="13.8" hidden="false" customHeight="false" outlineLevel="0" collapsed="false">
      <c r="A202" s="297" t="s">
        <v>358</v>
      </c>
      <c r="B202" s="297" t="n">
        <v>306</v>
      </c>
      <c r="C202" s="292" t="s">
        <v>558</v>
      </c>
      <c r="D202" s="297" t="s">
        <v>50</v>
      </c>
      <c r="E202" s="297" t="s">
        <v>357</v>
      </c>
      <c r="F202" s="301" t="n">
        <v>18.5</v>
      </c>
    </row>
    <row r="203" customFormat="false" ht="13.8" hidden="false" customHeight="false" outlineLevel="0" collapsed="false">
      <c r="A203" s="297" t="s">
        <v>358</v>
      </c>
      <c r="B203" s="297" t="n">
        <v>307</v>
      </c>
      <c r="C203" s="292" t="s">
        <v>559</v>
      </c>
      <c r="D203" s="297" t="s">
        <v>50</v>
      </c>
      <c r="E203" s="297" t="s">
        <v>357</v>
      </c>
      <c r="F203" s="301" t="n">
        <v>46.73</v>
      </c>
    </row>
    <row r="204" customFormat="false" ht="13.8" hidden="false" customHeight="false" outlineLevel="0" collapsed="false">
      <c r="A204" s="297" t="s">
        <v>358</v>
      </c>
      <c r="B204" s="297" t="n">
        <v>309</v>
      </c>
      <c r="C204" s="292" t="s">
        <v>560</v>
      </c>
      <c r="D204" s="297" t="s">
        <v>50</v>
      </c>
      <c r="E204" s="297" t="s">
        <v>357</v>
      </c>
      <c r="F204" s="301" t="n">
        <v>76.55</v>
      </c>
    </row>
    <row r="205" customFormat="false" ht="13.8" hidden="false" customHeight="false" outlineLevel="0" collapsed="false">
      <c r="A205" s="297" t="s">
        <v>358</v>
      </c>
      <c r="B205" s="297" t="n">
        <v>310</v>
      </c>
      <c r="C205" s="292" t="s">
        <v>561</v>
      </c>
      <c r="D205" s="297" t="s">
        <v>50</v>
      </c>
      <c r="E205" s="297" t="s">
        <v>357</v>
      </c>
      <c r="F205" s="301" t="n">
        <v>106.11</v>
      </c>
    </row>
    <row r="206" customFormat="false" ht="13.8" hidden="false" customHeight="false" outlineLevel="0" collapsed="false">
      <c r="A206" s="297" t="s">
        <v>358</v>
      </c>
      <c r="B206" s="297" t="n">
        <v>308</v>
      </c>
      <c r="C206" s="292" t="s">
        <v>562</v>
      </c>
      <c r="D206" s="297" t="s">
        <v>50</v>
      </c>
      <c r="E206" s="297" t="s">
        <v>357</v>
      </c>
      <c r="F206" s="301" t="n">
        <v>104.3</v>
      </c>
    </row>
    <row r="207" customFormat="false" ht="13.8" hidden="false" customHeight="false" outlineLevel="0" collapsed="false">
      <c r="A207" s="297" t="s">
        <v>358</v>
      </c>
      <c r="B207" s="297" t="n">
        <v>328</v>
      </c>
      <c r="C207" s="292" t="s">
        <v>563</v>
      </c>
      <c r="D207" s="297" t="s">
        <v>50</v>
      </c>
      <c r="E207" s="297" t="s">
        <v>357</v>
      </c>
      <c r="F207" s="301" t="n">
        <v>9.28</v>
      </c>
    </row>
    <row r="208" customFormat="false" ht="13.8" hidden="false" customHeight="false" outlineLevel="0" collapsed="false">
      <c r="A208" s="297" t="s">
        <v>358</v>
      </c>
      <c r="B208" s="297" t="n">
        <v>325</v>
      </c>
      <c r="C208" s="292" t="s">
        <v>564</v>
      </c>
      <c r="D208" s="297" t="s">
        <v>50</v>
      </c>
      <c r="E208" s="297" t="s">
        <v>357</v>
      </c>
      <c r="F208" s="301" t="n">
        <v>2.73</v>
      </c>
    </row>
    <row r="209" customFormat="false" ht="13.8" hidden="false" customHeight="false" outlineLevel="0" collapsed="false">
      <c r="A209" s="297" t="s">
        <v>358</v>
      </c>
      <c r="B209" s="297" t="n">
        <v>20326</v>
      </c>
      <c r="C209" s="292" t="s">
        <v>565</v>
      </c>
      <c r="D209" s="297" t="s">
        <v>50</v>
      </c>
      <c r="E209" s="297" t="s">
        <v>357</v>
      </c>
      <c r="F209" s="301" t="n">
        <v>5.01</v>
      </c>
    </row>
    <row r="210" customFormat="false" ht="13.8" hidden="false" customHeight="false" outlineLevel="0" collapsed="false">
      <c r="A210" s="297" t="s">
        <v>358</v>
      </c>
      <c r="B210" s="297" t="n">
        <v>329</v>
      </c>
      <c r="C210" s="292" t="s">
        <v>566</v>
      </c>
      <c r="D210" s="297" t="s">
        <v>50</v>
      </c>
      <c r="E210" s="297" t="s">
        <v>357</v>
      </c>
      <c r="F210" s="301" t="n">
        <v>7.76</v>
      </c>
    </row>
    <row r="211" customFormat="false" ht="13.8" hidden="false" customHeight="false" outlineLevel="0" collapsed="false">
      <c r="A211" s="297" t="s">
        <v>358</v>
      </c>
      <c r="B211" s="297" t="n">
        <v>39642</v>
      </c>
      <c r="C211" s="292" t="s">
        <v>567</v>
      </c>
      <c r="D211" s="297" t="s">
        <v>50</v>
      </c>
      <c r="E211" s="297" t="s">
        <v>357</v>
      </c>
      <c r="F211" s="301" t="n">
        <v>3.43</v>
      </c>
    </row>
    <row r="212" customFormat="false" ht="13.8" hidden="false" customHeight="false" outlineLevel="0" collapsed="false">
      <c r="A212" s="297" t="s">
        <v>358</v>
      </c>
      <c r="B212" s="297" t="n">
        <v>39641</v>
      </c>
      <c r="C212" s="292" t="s">
        <v>568</v>
      </c>
      <c r="D212" s="297" t="s">
        <v>50</v>
      </c>
      <c r="E212" s="297" t="s">
        <v>357</v>
      </c>
      <c r="F212" s="301" t="n">
        <v>3.01</v>
      </c>
    </row>
    <row r="213" customFormat="false" ht="13.8" hidden="false" customHeight="false" outlineLevel="0" collapsed="false">
      <c r="A213" s="297" t="s">
        <v>358</v>
      </c>
      <c r="B213" s="297" t="n">
        <v>39643</v>
      </c>
      <c r="C213" s="292" t="s">
        <v>569</v>
      </c>
      <c r="D213" s="297" t="s">
        <v>50</v>
      </c>
      <c r="E213" s="297" t="s">
        <v>357</v>
      </c>
      <c r="F213" s="301" t="n">
        <v>4.03</v>
      </c>
    </row>
    <row r="214" customFormat="false" ht="13.8" hidden="false" customHeight="false" outlineLevel="0" collapsed="false">
      <c r="A214" s="297" t="s">
        <v>358</v>
      </c>
      <c r="B214" s="297" t="n">
        <v>39644</v>
      </c>
      <c r="C214" s="292" t="s">
        <v>570</v>
      </c>
      <c r="D214" s="297" t="s">
        <v>50</v>
      </c>
      <c r="E214" s="297" t="s">
        <v>357</v>
      </c>
      <c r="F214" s="301" t="n">
        <v>6.25</v>
      </c>
    </row>
    <row r="215" customFormat="false" ht="13.8" hidden="false" customHeight="false" outlineLevel="0" collapsed="false">
      <c r="A215" s="297" t="s">
        <v>358</v>
      </c>
      <c r="B215" s="297" t="n">
        <v>39645</v>
      </c>
      <c r="C215" s="292" t="s">
        <v>571</v>
      </c>
      <c r="D215" s="297" t="s">
        <v>50</v>
      </c>
      <c r="E215" s="297" t="s">
        <v>357</v>
      </c>
      <c r="F215" s="301" t="n">
        <v>6.86</v>
      </c>
    </row>
    <row r="216" customFormat="false" ht="13.8" hidden="false" customHeight="false" outlineLevel="0" collapsed="false">
      <c r="A216" s="297" t="s">
        <v>358</v>
      </c>
      <c r="B216" s="297" t="n">
        <v>41610</v>
      </c>
      <c r="C216" s="292" t="s">
        <v>572</v>
      </c>
      <c r="D216" s="297" t="s">
        <v>50</v>
      </c>
      <c r="E216" s="297" t="s">
        <v>357</v>
      </c>
      <c r="F216" s="301" t="n">
        <v>737.76</v>
      </c>
    </row>
    <row r="217" customFormat="false" ht="13.8" hidden="false" customHeight="false" outlineLevel="0" collapsed="false">
      <c r="A217" s="297" t="s">
        <v>358</v>
      </c>
      <c r="B217" s="297" t="n">
        <v>41611</v>
      </c>
      <c r="C217" s="292" t="s">
        <v>573</v>
      </c>
      <c r="D217" s="297" t="s">
        <v>50</v>
      </c>
      <c r="E217" s="297" t="s">
        <v>357</v>
      </c>
      <c r="F217" s="301" t="n">
        <v>1162.86</v>
      </c>
    </row>
    <row r="218" customFormat="false" ht="13.8" hidden="false" customHeight="false" outlineLevel="0" collapsed="false">
      <c r="A218" s="297" t="s">
        <v>358</v>
      </c>
      <c r="B218" s="297" t="n">
        <v>41612</v>
      </c>
      <c r="C218" s="292" t="s">
        <v>574</v>
      </c>
      <c r="D218" s="297" t="s">
        <v>50</v>
      </c>
      <c r="E218" s="297" t="s">
        <v>357</v>
      </c>
      <c r="F218" s="301" t="n">
        <v>1632.83</v>
      </c>
    </row>
    <row r="219" customFormat="false" ht="13.8" hidden="false" customHeight="false" outlineLevel="0" collapsed="false">
      <c r="A219" s="297" t="s">
        <v>358</v>
      </c>
      <c r="B219" s="297" t="n">
        <v>41637</v>
      </c>
      <c r="C219" s="292" t="s">
        <v>575</v>
      </c>
      <c r="D219" s="297" t="s">
        <v>50</v>
      </c>
      <c r="E219" s="297" t="s">
        <v>357</v>
      </c>
      <c r="F219" s="301" t="n">
        <v>152.63</v>
      </c>
    </row>
    <row r="220" customFormat="false" ht="13.8" hidden="false" customHeight="false" outlineLevel="0" collapsed="false">
      <c r="A220" s="297" t="s">
        <v>358</v>
      </c>
      <c r="B220" s="297" t="n">
        <v>41638</v>
      </c>
      <c r="C220" s="292" t="s">
        <v>576</v>
      </c>
      <c r="D220" s="297" t="s">
        <v>50</v>
      </c>
      <c r="E220" s="297" t="s">
        <v>357</v>
      </c>
      <c r="F220" s="301" t="n">
        <v>198.83</v>
      </c>
    </row>
    <row r="221" customFormat="false" ht="13.8" hidden="false" customHeight="false" outlineLevel="0" collapsed="false">
      <c r="A221" s="297" t="s">
        <v>358</v>
      </c>
      <c r="B221" s="297" t="n">
        <v>41639</v>
      </c>
      <c r="C221" s="292" t="s">
        <v>577</v>
      </c>
      <c r="D221" s="297" t="s">
        <v>50</v>
      </c>
      <c r="E221" s="297" t="s">
        <v>357</v>
      </c>
      <c r="F221" s="301" t="n">
        <v>481.01</v>
      </c>
    </row>
    <row r="222" customFormat="false" ht="13.8" hidden="false" customHeight="false" outlineLevel="0" collapsed="false">
      <c r="A222" s="297" t="s">
        <v>358</v>
      </c>
      <c r="B222" s="297" t="n">
        <v>11789</v>
      </c>
      <c r="C222" s="292" t="s">
        <v>578</v>
      </c>
      <c r="D222" s="297" t="s">
        <v>50</v>
      </c>
      <c r="E222" s="297" t="s">
        <v>357</v>
      </c>
      <c r="F222" s="301" t="n">
        <v>1.72</v>
      </c>
    </row>
    <row r="223" customFormat="false" ht="13.8" hidden="false" customHeight="false" outlineLevel="0" collapsed="false">
      <c r="A223" s="297" t="s">
        <v>358</v>
      </c>
      <c r="B223" s="297" t="n">
        <v>20975</v>
      </c>
      <c r="C223" s="292" t="s">
        <v>579</v>
      </c>
      <c r="D223" s="297" t="s">
        <v>50</v>
      </c>
      <c r="E223" s="297" t="s">
        <v>357</v>
      </c>
      <c r="F223" s="301" t="n">
        <v>12.36</v>
      </c>
    </row>
    <row r="224" customFormat="false" ht="13.8" hidden="false" customHeight="false" outlineLevel="0" collapsed="false">
      <c r="A224" s="297" t="s">
        <v>358</v>
      </c>
      <c r="B224" s="297" t="n">
        <v>20976</v>
      </c>
      <c r="C224" s="292" t="s">
        <v>580</v>
      </c>
      <c r="D224" s="297" t="s">
        <v>50</v>
      </c>
      <c r="E224" s="297" t="s">
        <v>357</v>
      </c>
      <c r="F224" s="301" t="n">
        <v>18.68</v>
      </c>
    </row>
    <row r="225" customFormat="false" ht="13.8" hidden="false" customHeight="false" outlineLevel="0" collapsed="false">
      <c r="A225" s="297" t="s">
        <v>358</v>
      </c>
      <c r="B225" s="297" t="n">
        <v>6138</v>
      </c>
      <c r="C225" s="292" t="s">
        <v>581</v>
      </c>
      <c r="D225" s="297" t="s">
        <v>50</v>
      </c>
      <c r="E225" s="297" t="s">
        <v>357</v>
      </c>
      <c r="F225" s="301" t="n">
        <v>12.73</v>
      </c>
    </row>
    <row r="226" customFormat="false" ht="13.8" hidden="false" customHeight="false" outlineLevel="0" collapsed="false">
      <c r="A226" s="297" t="s">
        <v>358</v>
      </c>
      <c r="B226" s="297" t="n">
        <v>40340</v>
      </c>
      <c r="C226" s="292" t="s">
        <v>582</v>
      </c>
      <c r="D226" s="297" t="s">
        <v>50</v>
      </c>
      <c r="E226" s="297" t="s">
        <v>357</v>
      </c>
      <c r="F226" s="301" t="n">
        <v>25.75</v>
      </c>
    </row>
    <row r="227" customFormat="false" ht="13.8" hidden="false" customHeight="false" outlineLevel="0" collapsed="false">
      <c r="A227" s="297" t="s">
        <v>358</v>
      </c>
      <c r="B227" s="297" t="n">
        <v>40341</v>
      </c>
      <c r="C227" s="292" t="s">
        <v>583</v>
      </c>
      <c r="D227" s="297" t="s">
        <v>50</v>
      </c>
      <c r="E227" s="297" t="s">
        <v>357</v>
      </c>
      <c r="F227" s="301" t="n">
        <v>30.73</v>
      </c>
    </row>
    <row r="228" customFormat="false" ht="13.8" hidden="false" customHeight="false" outlineLevel="0" collapsed="false">
      <c r="A228" s="297" t="s">
        <v>358</v>
      </c>
      <c r="B228" s="297" t="n">
        <v>40342</v>
      </c>
      <c r="C228" s="292" t="s">
        <v>584</v>
      </c>
      <c r="D228" s="297" t="s">
        <v>50</v>
      </c>
      <c r="E228" s="297" t="s">
        <v>357</v>
      </c>
      <c r="F228" s="301" t="n">
        <v>36.65</v>
      </c>
    </row>
    <row r="229" customFormat="false" ht="13.8" hidden="false" customHeight="false" outlineLevel="0" collapsed="false">
      <c r="A229" s="297" t="s">
        <v>358</v>
      </c>
      <c r="B229" s="297" t="n">
        <v>40343</v>
      </c>
      <c r="C229" s="292" t="s">
        <v>585</v>
      </c>
      <c r="D229" s="297" t="s">
        <v>50</v>
      </c>
      <c r="E229" s="297" t="s">
        <v>357</v>
      </c>
      <c r="F229" s="301" t="n">
        <v>43.47</v>
      </c>
    </row>
    <row r="230" customFormat="false" ht="13.8" hidden="false" customHeight="false" outlineLevel="0" collapsed="false">
      <c r="A230" s="297" t="s">
        <v>358</v>
      </c>
      <c r="B230" s="297" t="n">
        <v>40344</v>
      </c>
      <c r="C230" s="292" t="s">
        <v>586</v>
      </c>
      <c r="D230" s="297" t="s">
        <v>50</v>
      </c>
      <c r="E230" s="297" t="s">
        <v>357</v>
      </c>
      <c r="F230" s="301" t="n">
        <v>59.26</v>
      </c>
    </row>
    <row r="231" customFormat="false" ht="13.8" hidden="false" customHeight="false" outlineLevel="0" collapsed="false">
      <c r="A231" s="297" t="s">
        <v>358</v>
      </c>
      <c r="B231" s="297" t="n">
        <v>40345</v>
      </c>
      <c r="C231" s="292" t="s">
        <v>587</v>
      </c>
      <c r="D231" s="297" t="s">
        <v>50</v>
      </c>
      <c r="E231" s="297" t="s">
        <v>357</v>
      </c>
      <c r="F231" s="301" t="n">
        <v>73.01</v>
      </c>
    </row>
    <row r="232" customFormat="false" ht="13.8" hidden="false" customHeight="false" outlineLevel="0" collapsed="false">
      <c r="A232" s="297" t="s">
        <v>358</v>
      </c>
      <c r="B232" s="297" t="n">
        <v>40346</v>
      </c>
      <c r="C232" s="292" t="s">
        <v>588</v>
      </c>
      <c r="D232" s="297" t="s">
        <v>50</v>
      </c>
      <c r="E232" s="297" t="s">
        <v>357</v>
      </c>
      <c r="F232" s="301" t="n">
        <v>84.7</v>
      </c>
    </row>
    <row r="233" customFormat="false" ht="13.8" hidden="false" customHeight="false" outlineLevel="0" collapsed="false">
      <c r="A233" s="297" t="s">
        <v>358</v>
      </c>
      <c r="B233" s="297" t="n">
        <v>40347</v>
      </c>
      <c r="C233" s="292" t="s">
        <v>589</v>
      </c>
      <c r="D233" s="297" t="s">
        <v>50</v>
      </c>
      <c r="E233" s="297" t="s">
        <v>357</v>
      </c>
      <c r="F233" s="301" t="n">
        <v>106.42</v>
      </c>
    </row>
    <row r="234" customFormat="false" ht="13.8" hidden="false" customHeight="false" outlineLevel="0" collapsed="false">
      <c r="A234" s="297" t="s">
        <v>358</v>
      </c>
      <c r="B234" s="297" t="n">
        <v>43424</v>
      </c>
      <c r="C234" s="292" t="s">
        <v>590</v>
      </c>
      <c r="D234" s="297" t="s">
        <v>50</v>
      </c>
      <c r="E234" s="297" t="s">
        <v>357</v>
      </c>
      <c r="F234" s="301" t="n">
        <v>618.12</v>
      </c>
    </row>
    <row r="235" customFormat="false" ht="13.8" hidden="false" customHeight="false" outlineLevel="0" collapsed="false">
      <c r="A235" s="297" t="s">
        <v>358</v>
      </c>
      <c r="B235" s="297" t="n">
        <v>43426</v>
      </c>
      <c r="C235" s="292" t="s">
        <v>591</v>
      </c>
      <c r="D235" s="297" t="s">
        <v>50</v>
      </c>
      <c r="E235" s="297" t="s">
        <v>357</v>
      </c>
      <c r="F235" s="301" t="n">
        <v>2131.92</v>
      </c>
    </row>
    <row r="236" customFormat="false" ht="13.8" hidden="false" customHeight="false" outlineLevel="0" collapsed="false">
      <c r="A236" s="297" t="s">
        <v>358</v>
      </c>
      <c r="B236" s="297" t="n">
        <v>12565</v>
      </c>
      <c r="C236" s="292" t="s">
        <v>592</v>
      </c>
      <c r="D236" s="297" t="s">
        <v>50</v>
      </c>
      <c r="E236" s="297" t="s">
        <v>357</v>
      </c>
      <c r="F236" s="301" t="n">
        <v>747.63</v>
      </c>
    </row>
    <row r="237" customFormat="false" ht="13.8" hidden="false" customHeight="false" outlineLevel="0" collapsed="false">
      <c r="A237" s="297" t="s">
        <v>358</v>
      </c>
      <c r="B237" s="297" t="n">
        <v>12567</v>
      </c>
      <c r="C237" s="292" t="s">
        <v>593</v>
      </c>
      <c r="D237" s="297" t="s">
        <v>50</v>
      </c>
      <c r="E237" s="297" t="s">
        <v>357</v>
      </c>
      <c r="F237" s="301" t="n">
        <v>1004.2</v>
      </c>
    </row>
    <row r="238" customFormat="false" ht="13.8" hidden="false" customHeight="false" outlineLevel="0" collapsed="false">
      <c r="A238" s="297" t="s">
        <v>358</v>
      </c>
      <c r="B238" s="297" t="n">
        <v>12568</v>
      </c>
      <c r="C238" s="292" t="s">
        <v>594</v>
      </c>
      <c r="D238" s="297" t="s">
        <v>50</v>
      </c>
      <c r="E238" s="297" t="s">
        <v>357</v>
      </c>
      <c r="F238" s="301" t="n">
        <v>1405.88</v>
      </c>
    </row>
    <row r="239" customFormat="false" ht="13.8" hidden="false" customHeight="false" outlineLevel="0" collapsed="false">
      <c r="A239" s="297" t="s">
        <v>358</v>
      </c>
      <c r="B239" s="297" t="n">
        <v>43441</v>
      </c>
      <c r="C239" s="292" t="s">
        <v>595</v>
      </c>
      <c r="D239" s="297" t="s">
        <v>50</v>
      </c>
      <c r="E239" s="297" t="s">
        <v>357</v>
      </c>
      <c r="F239" s="301" t="n">
        <v>180.75</v>
      </c>
    </row>
    <row r="240" customFormat="false" ht="13.8" hidden="false" customHeight="false" outlineLevel="0" collapsed="false">
      <c r="A240" s="297" t="s">
        <v>358</v>
      </c>
      <c r="B240" s="297" t="n">
        <v>43423</v>
      </c>
      <c r="C240" s="292" t="s">
        <v>596</v>
      </c>
      <c r="D240" s="297" t="s">
        <v>50</v>
      </c>
      <c r="E240" s="297" t="s">
        <v>357</v>
      </c>
      <c r="F240" s="301" t="n">
        <v>84.35</v>
      </c>
    </row>
    <row r="241" customFormat="false" ht="13.8" hidden="false" customHeight="false" outlineLevel="0" collapsed="false">
      <c r="A241" s="297" t="s">
        <v>358</v>
      </c>
      <c r="B241" s="297" t="n">
        <v>12532</v>
      </c>
      <c r="C241" s="292" t="s">
        <v>597</v>
      </c>
      <c r="D241" s="297" t="s">
        <v>50</v>
      </c>
      <c r="E241" s="297" t="s">
        <v>357</v>
      </c>
      <c r="F241" s="301" t="n">
        <v>130.09</v>
      </c>
    </row>
    <row r="242" customFormat="false" ht="13.8" hidden="false" customHeight="false" outlineLevel="0" collapsed="false">
      <c r="A242" s="297" t="s">
        <v>358</v>
      </c>
      <c r="B242" s="297" t="n">
        <v>43444</v>
      </c>
      <c r="C242" s="292" t="s">
        <v>598</v>
      </c>
      <c r="D242" s="297" t="s">
        <v>50</v>
      </c>
      <c r="E242" s="297" t="s">
        <v>357</v>
      </c>
      <c r="F242" s="301" t="n">
        <v>436.82</v>
      </c>
    </row>
    <row r="243" customFormat="false" ht="13.8" hidden="false" customHeight="false" outlineLevel="0" collapsed="false">
      <c r="A243" s="297" t="s">
        <v>358</v>
      </c>
      <c r="B243" s="297" t="n">
        <v>12551</v>
      </c>
      <c r="C243" s="292" t="s">
        <v>599</v>
      </c>
      <c r="D243" s="297" t="s">
        <v>50</v>
      </c>
      <c r="E243" s="297" t="s">
        <v>357</v>
      </c>
      <c r="F243" s="301" t="n">
        <v>311.66</v>
      </c>
    </row>
    <row r="244" customFormat="false" ht="13.8" hidden="false" customHeight="false" outlineLevel="0" collapsed="false">
      <c r="A244" s="297" t="s">
        <v>358</v>
      </c>
      <c r="B244" s="297" t="n">
        <v>43442</v>
      </c>
      <c r="C244" s="292" t="s">
        <v>600</v>
      </c>
      <c r="D244" s="297" t="s">
        <v>50</v>
      </c>
      <c r="E244" s="297" t="s">
        <v>357</v>
      </c>
      <c r="F244" s="301" t="n">
        <v>241</v>
      </c>
    </row>
    <row r="245" customFormat="false" ht="13.8" hidden="false" customHeight="false" outlineLevel="0" collapsed="false">
      <c r="A245" s="297" t="s">
        <v>358</v>
      </c>
      <c r="B245" s="297" t="n">
        <v>43443</v>
      </c>
      <c r="C245" s="292" t="s">
        <v>601</v>
      </c>
      <c r="D245" s="297" t="s">
        <v>50</v>
      </c>
      <c r="E245" s="297" t="s">
        <v>357</v>
      </c>
      <c r="F245" s="301" t="n">
        <v>316.32</v>
      </c>
    </row>
    <row r="246" customFormat="false" ht="13.8" hidden="false" customHeight="false" outlineLevel="0" collapsed="false">
      <c r="A246" s="297" t="s">
        <v>358</v>
      </c>
      <c r="B246" s="297" t="n">
        <v>12544</v>
      </c>
      <c r="C246" s="292" t="s">
        <v>602</v>
      </c>
      <c r="D246" s="297" t="s">
        <v>50</v>
      </c>
      <c r="E246" s="297" t="s">
        <v>357</v>
      </c>
      <c r="F246" s="301" t="n">
        <v>170.71</v>
      </c>
    </row>
    <row r="247" customFormat="false" ht="13.8" hidden="false" customHeight="false" outlineLevel="0" collapsed="false">
      <c r="A247" s="297" t="s">
        <v>358</v>
      </c>
      <c r="B247" s="297" t="n">
        <v>12547</v>
      </c>
      <c r="C247" s="292" t="s">
        <v>603</v>
      </c>
      <c r="D247" s="297" t="s">
        <v>50</v>
      </c>
      <c r="E247" s="297" t="s">
        <v>357</v>
      </c>
      <c r="F247" s="301" t="n">
        <v>229.6</v>
      </c>
    </row>
    <row r="248" customFormat="false" ht="13.8" hidden="false" customHeight="false" outlineLevel="0" collapsed="false">
      <c r="A248" s="297" t="s">
        <v>358</v>
      </c>
      <c r="B248" s="297" t="n">
        <v>43445</v>
      </c>
      <c r="C248" s="292" t="s">
        <v>604</v>
      </c>
      <c r="D248" s="297" t="s">
        <v>50</v>
      </c>
      <c r="E248" s="297" t="s">
        <v>357</v>
      </c>
      <c r="F248" s="301" t="n">
        <v>602.52</v>
      </c>
    </row>
    <row r="249" customFormat="false" ht="13.8" hidden="false" customHeight="false" outlineLevel="0" collapsed="false">
      <c r="A249" s="297" t="s">
        <v>358</v>
      </c>
      <c r="B249" s="297" t="n">
        <v>12563</v>
      </c>
      <c r="C249" s="292" t="s">
        <v>605</v>
      </c>
      <c r="D249" s="297" t="s">
        <v>50</v>
      </c>
      <c r="E249" s="297" t="s">
        <v>357</v>
      </c>
      <c r="F249" s="301" t="n">
        <v>431.08</v>
      </c>
    </row>
    <row r="250" customFormat="false" ht="13.8" hidden="false" customHeight="false" outlineLevel="0" collapsed="false">
      <c r="A250" s="297" t="s">
        <v>358</v>
      </c>
      <c r="B250" s="297" t="n">
        <v>43425</v>
      </c>
      <c r="C250" s="292" t="s">
        <v>606</v>
      </c>
      <c r="D250" s="297" t="s">
        <v>50</v>
      </c>
      <c r="E250" s="297" t="s">
        <v>357</v>
      </c>
      <c r="F250" s="301" t="n">
        <v>271.13</v>
      </c>
    </row>
    <row r="251" customFormat="false" ht="13.8" hidden="false" customHeight="false" outlineLevel="0" collapsed="false">
      <c r="A251" s="297" t="s">
        <v>358</v>
      </c>
      <c r="B251" s="297" t="n">
        <v>43446</v>
      </c>
      <c r="C251" s="292" t="s">
        <v>607</v>
      </c>
      <c r="D251" s="297" t="s">
        <v>50</v>
      </c>
      <c r="E251" s="297" t="s">
        <v>357</v>
      </c>
      <c r="F251" s="301" t="n">
        <v>572.39</v>
      </c>
    </row>
    <row r="252" customFormat="false" ht="13.8" hidden="false" customHeight="false" outlineLevel="0" collapsed="false">
      <c r="A252" s="297" t="s">
        <v>358</v>
      </c>
      <c r="B252" s="297" t="n">
        <v>43447</v>
      </c>
      <c r="C252" s="292" t="s">
        <v>608</v>
      </c>
      <c r="D252" s="297" t="s">
        <v>50</v>
      </c>
      <c r="E252" s="297" t="s">
        <v>357</v>
      </c>
      <c r="F252" s="301" t="n">
        <v>702.94</v>
      </c>
    </row>
    <row r="253" customFormat="false" ht="13.8" hidden="false" customHeight="false" outlineLevel="0" collapsed="false">
      <c r="A253" s="297" t="s">
        <v>358</v>
      </c>
      <c r="B253" s="297" t="n">
        <v>43448</v>
      </c>
      <c r="C253" s="292" t="s">
        <v>609</v>
      </c>
      <c r="D253" s="297" t="s">
        <v>50</v>
      </c>
      <c r="E253" s="297" t="s">
        <v>357</v>
      </c>
      <c r="F253" s="301" t="n">
        <v>984.11</v>
      </c>
    </row>
    <row r="254" customFormat="false" ht="13.8" hidden="false" customHeight="false" outlineLevel="0" collapsed="false">
      <c r="A254" s="297" t="s">
        <v>541</v>
      </c>
      <c r="B254" s="297" t="n">
        <v>13761</v>
      </c>
      <c r="C254" s="292" t="s">
        <v>610</v>
      </c>
      <c r="D254" s="297" t="s">
        <v>50</v>
      </c>
      <c r="E254" s="297" t="s">
        <v>357</v>
      </c>
      <c r="F254" s="301" t="n">
        <v>4766.57</v>
      </c>
    </row>
    <row r="255" customFormat="false" ht="13.8" hidden="false" customHeight="false" outlineLevel="0" collapsed="false">
      <c r="A255" s="297" t="s">
        <v>358</v>
      </c>
      <c r="B255" s="297" t="n">
        <v>4814</v>
      </c>
      <c r="C255" s="292" t="s">
        <v>611</v>
      </c>
      <c r="D255" s="297" t="s">
        <v>50</v>
      </c>
      <c r="E255" s="297" t="s">
        <v>357</v>
      </c>
      <c r="F255" s="301" t="n">
        <v>54.17</v>
      </c>
    </row>
    <row r="256" customFormat="false" ht="13.8" hidden="false" customHeight="false" outlineLevel="0" collapsed="false">
      <c r="A256" s="297" t="s">
        <v>541</v>
      </c>
      <c r="B256" s="297" t="n">
        <v>44473</v>
      </c>
      <c r="C256" s="292" t="s">
        <v>612</v>
      </c>
      <c r="D256" s="297" t="s">
        <v>50</v>
      </c>
      <c r="E256" s="297" t="s">
        <v>357</v>
      </c>
      <c r="F256" s="301"/>
    </row>
    <row r="257" customFormat="false" ht="13.8" hidden="false" customHeight="false" outlineLevel="0" collapsed="false">
      <c r="A257" s="297" t="s">
        <v>505</v>
      </c>
      <c r="B257" s="297" t="n">
        <v>6122</v>
      </c>
      <c r="C257" s="292" t="s">
        <v>613</v>
      </c>
      <c r="D257" s="297" t="s">
        <v>507</v>
      </c>
      <c r="E257" s="297" t="s">
        <v>357</v>
      </c>
      <c r="F257" s="301" t="n">
        <v>23.55</v>
      </c>
    </row>
    <row r="258" customFormat="false" ht="13.8" hidden="false" customHeight="false" outlineLevel="0" collapsed="false">
      <c r="A258" s="297" t="s">
        <v>505</v>
      </c>
      <c r="B258" s="297" t="n">
        <v>40810</v>
      </c>
      <c r="C258" s="292" t="s">
        <v>614</v>
      </c>
      <c r="D258" s="297" t="s">
        <v>509</v>
      </c>
      <c r="E258" s="297" t="s">
        <v>357</v>
      </c>
      <c r="F258" s="301" t="n">
        <v>4123.34</v>
      </c>
    </row>
    <row r="259" customFormat="false" ht="13.8" hidden="false" customHeight="false" outlineLevel="0" collapsed="false">
      <c r="A259" s="297" t="s">
        <v>541</v>
      </c>
      <c r="B259" s="297" t="n">
        <v>34469</v>
      </c>
      <c r="C259" s="292" t="s">
        <v>615</v>
      </c>
      <c r="D259" s="297" t="s">
        <v>50</v>
      </c>
      <c r="E259" s="297" t="s">
        <v>357</v>
      </c>
      <c r="F259" s="301"/>
    </row>
    <row r="260" customFormat="false" ht="13.8" hidden="false" customHeight="false" outlineLevel="0" collapsed="false">
      <c r="A260" s="297" t="s">
        <v>541</v>
      </c>
      <c r="B260" s="297" t="n">
        <v>34476</v>
      </c>
      <c r="C260" s="292" t="s">
        <v>616</v>
      </c>
      <c r="D260" s="297" t="s">
        <v>50</v>
      </c>
      <c r="E260" s="297" t="s">
        <v>357</v>
      </c>
      <c r="F260" s="301"/>
    </row>
    <row r="261" customFormat="false" ht="13.8" hidden="false" customHeight="false" outlineLevel="0" collapsed="false">
      <c r="A261" s="297" t="s">
        <v>541</v>
      </c>
      <c r="B261" s="297" t="n">
        <v>34477</v>
      </c>
      <c r="C261" s="292" t="s">
        <v>617</v>
      </c>
      <c r="D261" s="297" t="s">
        <v>50</v>
      </c>
      <c r="E261" s="297" t="s">
        <v>357</v>
      </c>
      <c r="F261" s="301"/>
    </row>
    <row r="262" customFormat="false" ht="13.8" hidden="false" customHeight="false" outlineLevel="0" collapsed="false">
      <c r="A262" s="297" t="s">
        <v>541</v>
      </c>
      <c r="B262" s="297" t="n">
        <v>34482</v>
      </c>
      <c r="C262" s="292" t="s">
        <v>618</v>
      </c>
      <c r="D262" s="297" t="s">
        <v>50</v>
      </c>
      <c r="E262" s="297" t="s">
        <v>357</v>
      </c>
      <c r="F262" s="301"/>
    </row>
    <row r="263" customFormat="false" ht="13.8" hidden="false" customHeight="false" outlineLevel="0" collapsed="false">
      <c r="A263" s="297" t="s">
        <v>541</v>
      </c>
      <c r="B263" s="297" t="n">
        <v>34472</v>
      </c>
      <c r="C263" s="292" t="s">
        <v>619</v>
      </c>
      <c r="D263" s="297" t="s">
        <v>50</v>
      </c>
      <c r="E263" s="297" t="s">
        <v>364</v>
      </c>
      <c r="F263" s="301"/>
    </row>
    <row r="264" customFormat="false" ht="13.8" hidden="false" customHeight="false" outlineLevel="0" collapsed="false">
      <c r="A264" s="297" t="s">
        <v>541</v>
      </c>
      <c r="B264" s="297" t="n">
        <v>39577</v>
      </c>
      <c r="C264" s="292" t="s">
        <v>620</v>
      </c>
      <c r="D264" s="297" t="s">
        <v>50</v>
      </c>
      <c r="E264" s="297" t="s">
        <v>357</v>
      </c>
      <c r="F264" s="301"/>
    </row>
    <row r="265" customFormat="false" ht="13.8" hidden="false" customHeight="false" outlineLevel="0" collapsed="false">
      <c r="A265" s="297" t="s">
        <v>541</v>
      </c>
      <c r="B265" s="297" t="n">
        <v>39578</v>
      </c>
      <c r="C265" s="292" t="s">
        <v>621</v>
      </c>
      <c r="D265" s="297" t="s">
        <v>50</v>
      </c>
      <c r="E265" s="297" t="s">
        <v>357</v>
      </c>
      <c r="F265" s="301"/>
    </row>
    <row r="266" customFormat="false" ht="13.8" hidden="false" customHeight="false" outlineLevel="0" collapsed="false">
      <c r="A266" s="297" t="s">
        <v>541</v>
      </c>
      <c r="B266" s="297" t="n">
        <v>39579</v>
      </c>
      <c r="C266" s="292" t="s">
        <v>622</v>
      </c>
      <c r="D266" s="297" t="s">
        <v>50</v>
      </c>
      <c r="E266" s="297" t="s">
        <v>357</v>
      </c>
      <c r="F266" s="301"/>
    </row>
    <row r="267" customFormat="false" ht="13.8" hidden="false" customHeight="false" outlineLevel="0" collapsed="false">
      <c r="A267" s="297" t="s">
        <v>541</v>
      </c>
      <c r="B267" s="297" t="n">
        <v>42425</v>
      </c>
      <c r="C267" s="292" t="s">
        <v>623</v>
      </c>
      <c r="D267" s="297" t="s">
        <v>50</v>
      </c>
      <c r="E267" s="297" t="s">
        <v>357</v>
      </c>
      <c r="F267" s="301"/>
    </row>
    <row r="268" customFormat="false" ht="13.8" hidden="false" customHeight="false" outlineLevel="0" collapsed="false">
      <c r="A268" s="297" t="s">
        <v>541</v>
      </c>
      <c r="B268" s="297" t="n">
        <v>42422</v>
      </c>
      <c r="C268" s="292" t="s">
        <v>624</v>
      </c>
      <c r="D268" s="297" t="s">
        <v>50</v>
      </c>
      <c r="E268" s="297" t="s">
        <v>364</v>
      </c>
      <c r="F268" s="301"/>
    </row>
    <row r="269" customFormat="false" ht="13.8" hidden="false" customHeight="false" outlineLevel="0" collapsed="false">
      <c r="A269" s="297" t="s">
        <v>541</v>
      </c>
      <c r="B269" s="297" t="n">
        <v>43184</v>
      </c>
      <c r="C269" s="292" t="s">
        <v>625</v>
      </c>
      <c r="D269" s="297" t="s">
        <v>50</v>
      </c>
      <c r="E269" s="297" t="s">
        <v>357</v>
      </c>
      <c r="F269" s="301"/>
    </row>
    <row r="270" customFormat="false" ht="13.8" hidden="false" customHeight="false" outlineLevel="0" collapsed="false">
      <c r="A270" s="297" t="s">
        <v>541</v>
      </c>
      <c r="B270" s="297" t="n">
        <v>42424</v>
      </c>
      <c r="C270" s="292" t="s">
        <v>626</v>
      </c>
      <c r="D270" s="297" t="s">
        <v>50</v>
      </c>
      <c r="E270" s="297" t="s">
        <v>357</v>
      </c>
      <c r="F270" s="301"/>
    </row>
    <row r="271" customFormat="false" ht="13.8" hidden="false" customHeight="false" outlineLevel="0" collapsed="false">
      <c r="A271" s="297" t="s">
        <v>541</v>
      </c>
      <c r="B271" s="297" t="n">
        <v>42416</v>
      </c>
      <c r="C271" s="292" t="s">
        <v>627</v>
      </c>
      <c r="D271" s="297" t="s">
        <v>50</v>
      </c>
      <c r="E271" s="297" t="s">
        <v>357</v>
      </c>
      <c r="F271" s="301"/>
    </row>
    <row r="272" customFormat="false" ht="13.8" hidden="false" customHeight="false" outlineLevel="0" collapsed="false">
      <c r="A272" s="297" t="s">
        <v>541</v>
      </c>
      <c r="B272" s="297" t="n">
        <v>42417</v>
      </c>
      <c r="C272" s="292" t="s">
        <v>628</v>
      </c>
      <c r="D272" s="297" t="s">
        <v>50</v>
      </c>
      <c r="E272" s="297" t="s">
        <v>357</v>
      </c>
      <c r="F272" s="301"/>
    </row>
    <row r="273" customFormat="false" ht="13.8" hidden="false" customHeight="false" outlineLevel="0" collapsed="false">
      <c r="A273" s="297" t="s">
        <v>541</v>
      </c>
      <c r="B273" s="297" t="n">
        <v>39826</v>
      </c>
      <c r="C273" s="292" t="s">
        <v>629</v>
      </c>
      <c r="D273" s="297" t="s">
        <v>50</v>
      </c>
      <c r="E273" s="297" t="s">
        <v>357</v>
      </c>
      <c r="F273" s="301"/>
    </row>
    <row r="274" customFormat="false" ht="13.8" hidden="false" customHeight="false" outlineLevel="0" collapsed="false">
      <c r="A274" s="297" t="s">
        <v>541</v>
      </c>
      <c r="B274" s="297" t="n">
        <v>42419</v>
      </c>
      <c r="C274" s="292" t="s">
        <v>630</v>
      </c>
      <c r="D274" s="297" t="s">
        <v>50</v>
      </c>
      <c r="E274" s="297" t="s">
        <v>357</v>
      </c>
      <c r="F274" s="301"/>
    </row>
    <row r="275" customFormat="false" ht="13.8" hidden="false" customHeight="false" outlineLevel="0" collapsed="false">
      <c r="A275" s="297" t="s">
        <v>541</v>
      </c>
      <c r="B275" s="297" t="n">
        <v>42420</v>
      </c>
      <c r="C275" s="292" t="s">
        <v>631</v>
      </c>
      <c r="D275" s="297" t="s">
        <v>50</v>
      </c>
      <c r="E275" s="297" t="s">
        <v>357</v>
      </c>
      <c r="F275" s="301"/>
    </row>
    <row r="276" customFormat="false" ht="13.8" hidden="false" customHeight="false" outlineLevel="0" collapsed="false">
      <c r="A276" s="297" t="s">
        <v>541</v>
      </c>
      <c r="B276" s="297" t="n">
        <v>42421</v>
      </c>
      <c r="C276" s="292" t="s">
        <v>632</v>
      </c>
      <c r="D276" s="297" t="s">
        <v>50</v>
      </c>
      <c r="E276" s="297" t="s">
        <v>357</v>
      </c>
      <c r="F276" s="301"/>
    </row>
    <row r="277" customFormat="false" ht="13.8" hidden="false" customHeight="false" outlineLevel="0" collapsed="false">
      <c r="A277" s="297" t="s">
        <v>541</v>
      </c>
      <c r="B277" s="297" t="n">
        <v>39556</v>
      </c>
      <c r="C277" s="292" t="s">
        <v>633</v>
      </c>
      <c r="D277" s="297" t="s">
        <v>50</v>
      </c>
      <c r="E277" s="297" t="s">
        <v>357</v>
      </c>
      <c r="F277" s="301"/>
    </row>
    <row r="278" customFormat="false" ht="13.8" hidden="false" customHeight="false" outlineLevel="0" collapsed="false">
      <c r="A278" s="297" t="s">
        <v>541</v>
      </c>
      <c r="B278" s="297" t="n">
        <v>39557</v>
      </c>
      <c r="C278" s="292" t="s">
        <v>634</v>
      </c>
      <c r="D278" s="297" t="s">
        <v>50</v>
      </c>
      <c r="E278" s="297" t="s">
        <v>357</v>
      </c>
      <c r="F278" s="301"/>
    </row>
    <row r="279" customFormat="false" ht="13.8" hidden="false" customHeight="false" outlineLevel="0" collapsed="false">
      <c r="A279" s="297" t="s">
        <v>541</v>
      </c>
      <c r="B279" s="297" t="n">
        <v>39559</v>
      </c>
      <c r="C279" s="292" t="s">
        <v>635</v>
      </c>
      <c r="D279" s="297" t="s">
        <v>50</v>
      </c>
      <c r="E279" s="297" t="s">
        <v>357</v>
      </c>
      <c r="F279" s="301"/>
    </row>
    <row r="280" customFormat="false" ht="13.8" hidden="false" customHeight="false" outlineLevel="0" collapsed="false">
      <c r="A280" s="297" t="s">
        <v>541</v>
      </c>
      <c r="B280" s="297" t="n">
        <v>39560</v>
      </c>
      <c r="C280" s="292" t="s">
        <v>636</v>
      </c>
      <c r="D280" s="297" t="s">
        <v>50</v>
      </c>
      <c r="E280" s="297" t="s">
        <v>357</v>
      </c>
      <c r="F280" s="301"/>
    </row>
    <row r="281" customFormat="false" ht="13.8" hidden="false" customHeight="false" outlineLevel="0" collapsed="false">
      <c r="A281" s="297" t="s">
        <v>541</v>
      </c>
      <c r="B281" s="297" t="n">
        <v>39561</v>
      </c>
      <c r="C281" s="292" t="s">
        <v>637</v>
      </c>
      <c r="D281" s="297" t="s">
        <v>50</v>
      </c>
      <c r="E281" s="297" t="s">
        <v>357</v>
      </c>
      <c r="F281" s="301"/>
    </row>
    <row r="282" customFormat="false" ht="13.8" hidden="false" customHeight="false" outlineLevel="0" collapsed="false">
      <c r="A282" s="297" t="s">
        <v>541</v>
      </c>
      <c r="B282" s="297" t="n">
        <v>43195</v>
      </c>
      <c r="C282" s="292" t="s">
        <v>638</v>
      </c>
      <c r="D282" s="297" t="s">
        <v>50</v>
      </c>
      <c r="E282" s="297" t="s">
        <v>357</v>
      </c>
      <c r="F282" s="301"/>
    </row>
    <row r="283" customFormat="false" ht="13.8" hidden="false" customHeight="false" outlineLevel="0" collapsed="false">
      <c r="A283" s="297" t="s">
        <v>541</v>
      </c>
      <c r="B283" s="297" t="n">
        <v>43196</v>
      </c>
      <c r="C283" s="292" t="s">
        <v>639</v>
      </c>
      <c r="D283" s="297" t="s">
        <v>50</v>
      </c>
      <c r="E283" s="297" t="s">
        <v>357</v>
      </c>
      <c r="F283" s="301"/>
    </row>
    <row r="284" customFormat="false" ht="13.8" hidden="false" customHeight="false" outlineLevel="0" collapsed="false">
      <c r="A284" s="297" t="s">
        <v>541</v>
      </c>
      <c r="B284" s="297" t="n">
        <v>43198</v>
      </c>
      <c r="C284" s="292" t="s">
        <v>640</v>
      </c>
      <c r="D284" s="297" t="s">
        <v>50</v>
      </c>
      <c r="E284" s="297" t="s">
        <v>357</v>
      </c>
      <c r="F284" s="301"/>
    </row>
    <row r="285" customFormat="false" ht="13.8" hidden="false" customHeight="false" outlineLevel="0" collapsed="false">
      <c r="A285" s="297" t="s">
        <v>541</v>
      </c>
      <c r="B285" s="297" t="n">
        <v>43199</v>
      </c>
      <c r="C285" s="292" t="s">
        <v>641</v>
      </c>
      <c r="D285" s="297" t="s">
        <v>50</v>
      </c>
      <c r="E285" s="297" t="s">
        <v>357</v>
      </c>
      <c r="F285" s="301"/>
    </row>
    <row r="286" customFormat="false" ht="13.8" hidden="false" customHeight="false" outlineLevel="0" collapsed="false">
      <c r="A286" s="297" t="s">
        <v>541</v>
      </c>
      <c r="B286" s="297" t="n">
        <v>43200</v>
      </c>
      <c r="C286" s="292" t="s">
        <v>642</v>
      </c>
      <c r="D286" s="297" t="s">
        <v>50</v>
      </c>
      <c r="E286" s="297" t="s">
        <v>357</v>
      </c>
      <c r="F286" s="301"/>
    </row>
    <row r="287" customFormat="false" ht="13.8" hidden="false" customHeight="false" outlineLevel="0" collapsed="false">
      <c r="A287" s="297" t="s">
        <v>541</v>
      </c>
      <c r="B287" s="297" t="n">
        <v>43190</v>
      </c>
      <c r="C287" s="292" t="s">
        <v>643</v>
      </c>
      <c r="D287" s="297" t="s">
        <v>50</v>
      </c>
      <c r="E287" s="297" t="s">
        <v>357</v>
      </c>
      <c r="F287" s="301"/>
    </row>
    <row r="288" customFormat="false" ht="13.8" hidden="false" customHeight="false" outlineLevel="0" collapsed="false">
      <c r="A288" s="297" t="s">
        <v>541</v>
      </c>
      <c r="B288" s="297" t="n">
        <v>39555</v>
      </c>
      <c r="C288" s="292" t="s">
        <v>644</v>
      </c>
      <c r="D288" s="297" t="s">
        <v>50</v>
      </c>
      <c r="E288" s="297" t="s">
        <v>357</v>
      </c>
      <c r="F288" s="301"/>
    </row>
    <row r="289" customFormat="false" ht="13.8" hidden="false" customHeight="false" outlineLevel="0" collapsed="false">
      <c r="A289" s="297" t="s">
        <v>541</v>
      </c>
      <c r="B289" s="297" t="n">
        <v>43191</v>
      </c>
      <c r="C289" s="292" t="s">
        <v>645</v>
      </c>
      <c r="D289" s="297" t="s">
        <v>50</v>
      </c>
      <c r="E289" s="297" t="s">
        <v>357</v>
      </c>
      <c r="F289" s="301"/>
    </row>
    <row r="290" customFormat="false" ht="13.8" hidden="false" customHeight="false" outlineLevel="0" collapsed="false">
      <c r="A290" s="297" t="s">
        <v>541</v>
      </c>
      <c r="B290" s="297" t="n">
        <v>39548</v>
      </c>
      <c r="C290" s="292" t="s">
        <v>646</v>
      </c>
      <c r="D290" s="297" t="s">
        <v>50</v>
      </c>
      <c r="E290" s="297" t="s">
        <v>357</v>
      </c>
      <c r="F290" s="301"/>
    </row>
    <row r="291" customFormat="false" ht="13.8" hidden="false" customHeight="false" outlineLevel="0" collapsed="false">
      <c r="A291" s="297" t="s">
        <v>541</v>
      </c>
      <c r="B291" s="297" t="n">
        <v>43192</v>
      </c>
      <c r="C291" s="292" t="s">
        <v>647</v>
      </c>
      <c r="D291" s="297" t="s">
        <v>50</v>
      </c>
      <c r="E291" s="297" t="s">
        <v>357</v>
      </c>
      <c r="F291" s="301"/>
    </row>
    <row r="292" customFormat="false" ht="13.8" hidden="false" customHeight="false" outlineLevel="0" collapsed="false">
      <c r="A292" s="297" t="s">
        <v>541</v>
      </c>
      <c r="B292" s="297" t="n">
        <v>39554</v>
      </c>
      <c r="C292" s="292" t="s">
        <v>648</v>
      </c>
      <c r="D292" s="297" t="s">
        <v>50</v>
      </c>
      <c r="E292" s="297" t="s">
        <v>357</v>
      </c>
      <c r="F292" s="301"/>
    </row>
    <row r="293" customFormat="false" ht="13.8" hidden="false" customHeight="false" outlineLevel="0" collapsed="false">
      <c r="A293" s="297" t="s">
        <v>541</v>
      </c>
      <c r="B293" s="297" t="n">
        <v>43194</v>
      </c>
      <c r="C293" s="292" t="s">
        <v>649</v>
      </c>
      <c r="D293" s="297" t="s">
        <v>50</v>
      </c>
      <c r="E293" s="297" t="s">
        <v>357</v>
      </c>
      <c r="F293" s="301"/>
    </row>
    <row r="294" customFormat="false" ht="13.8" hidden="false" customHeight="false" outlineLevel="0" collapsed="false">
      <c r="A294" s="297" t="s">
        <v>541</v>
      </c>
      <c r="B294" s="297" t="n">
        <v>39551</v>
      </c>
      <c r="C294" s="292" t="s">
        <v>650</v>
      </c>
      <c r="D294" s="297" t="s">
        <v>50</v>
      </c>
      <c r="E294" s="297" t="s">
        <v>357</v>
      </c>
      <c r="F294" s="301"/>
    </row>
    <row r="295" customFormat="false" ht="13.8" hidden="false" customHeight="false" outlineLevel="0" collapsed="false">
      <c r="A295" s="297" t="s">
        <v>541</v>
      </c>
      <c r="B295" s="297" t="n">
        <v>43185</v>
      </c>
      <c r="C295" s="292" t="s">
        <v>651</v>
      </c>
      <c r="D295" s="297" t="s">
        <v>50</v>
      </c>
      <c r="E295" s="297" t="s">
        <v>357</v>
      </c>
      <c r="F295" s="301"/>
    </row>
    <row r="296" customFormat="false" ht="13.8" hidden="false" customHeight="false" outlineLevel="0" collapsed="false">
      <c r="A296" s="297" t="s">
        <v>541</v>
      </c>
      <c r="B296" s="297" t="n">
        <v>43186</v>
      </c>
      <c r="C296" s="292" t="s">
        <v>652</v>
      </c>
      <c r="D296" s="297" t="s">
        <v>50</v>
      </c>
      <c r="E296" s="297" t="s">
        <v>357</v>
      </c>
      <c r="F296" s="301"/>
    </row>
    <row r="297" customFormat="false" ht="13.8" hidden="false" customHeight="false" outlineLevel="0" collapsed="false">
      <c r="A297" s="297" t="s">
        <v>541</v>
      </c>
      <c r="B297" s="297" t="n">
        <v>43187</v>
      </c>
      <c r="C297" s="292" t="s">
        <v>653</v>
      </c>
      <c r="D297" s="297" t="s">
        <v>50</v>
      </c>
      <c r="E297" s="297" t="s">
        <v>357</v>
      </c>
      <c r="F297" s="301"/>
    </row>
    <row r="298" customFormat="false" ht="13.8" hidden="false" customHeight="false" outlineLevel="0" collapsed="false">
      <c r="A298" s="297" t="s">
        <v>541</v>
      </c>
      <c r="B298" s="297" t="n">
        <v>43188</v>
      </c>
      <c r="C298" s="292" t="s">
        <v>654</v>
      </c>
      <c r="D298" s="297" t="s">
        <v>50</v>
      </c>
      <c r="E298" s="297" t="s">
        <v>357</v>
      </c>
      <c r="F298" s="301"/>
    </row>
    <row r="299" customFormat="false" ht="13.8" hidden="false" customHeight="false" outlineLevel="0" collapsed="false">
      <c r="A299" s="297" t="s">
        <v>541</v>
      </c>
      <c r="B299" s="297" t="n">
        <v>43189</v>
      </c>
      <c r="C299" s="292" t="s">
        <v>655</v>
      </c>
      <c r="D299" s="297" t="s">
        <v>50</v>
      </c>
      <c r="E299" s="297" t="s">
        <v>357</v>
      </c>
      <c r="F299" s="301"/>
    </row>
    <row r="300" customFormat="false" ht="13.8" hidden="false" customHeight="false" outlineLevel="0" collapsed="false">
      <c r="A300" s="297" t="s">
        <v>358</v>
      </c>
      <c r="B300" s="297" t="n">
        <v>346</v>
      </c>
      <c r="C300" s="292" t="s">
        <v>656</v>
      </c>
      <c r="D300" s="297" t="s">
        <v>241</v>
      </c>
      <c r="E300" s="297" t="s">
        <v>357</v>
      </c>
      <c r="F300" s="301" t="n">
        <v>22.77</v>
      </c>
    </row>
    <row r="301" customFormat="false" ht="13.8" hidden="false" customHeight="false" outlineLevel="0" collapsed="false">
      <c r="A301" s="297" t="s">
        <v>358</v>
      </c>
      <c r="B301" s="297" t="n">
        <v>3312</v>
      </c>
      <c r="C301" s="292" t="s">
        <v>657</v>
      </c>
      <c r="D301" s="297" t="s">
        <v>241</v>
      </c>
      <c r="E301" s="297" t="s">
        <v>357</v>
      </c>
      <c r="F301" s="301" t="n">
        <v>20.16</v>
      </c>
    </row>
    <row r="302" customFormat="false" ht="13.8" hidden="false" customHeight="false" outlineLevel="0" collapsed="false">
      <c r="A302" s="297" t="s">
        <v>358</v>
      </c>
      <c r="B302" s="297" t="n">
        <v>339</v>
      </c>
      <c r="C302" s="292" t="s">
        <v>658</v>
      </c>
      <c r="D302" s="297" t="s">
        <v>403</v>
      </c>
      <c r="E302" s="297" t="s">
        <v>357</v>
      </c>
      <c r="F302" s="301" t="n">
        <v>1.17</v>
      </c>
    </row>
    <row r="303" customFormat="false" ht="13.8" hidden="false" customHeight="false" outlineLevel="0" collapsed="false">
      <c r="A303" s="297" t="s">
        <v>358</v>
      </c>
      <c r="B303" s="297" t="n">
        <v>340</v>
      </c>
      <c r="C303" s="292" t="s">
        <v>659</v>
      </c>
      <c r="D303" s="297" t="s">
        <v>403</v>
      </c>
      <c r="E303" s="297" t="s">
        <v>357</v>
      </c>
      <c r="F303" s="301" t="n">
        <v>1.06</v>
      </c>
    </row>
    <row r="304" customFormat="false" ht="13.8" hidden="false" customHeight="false" outlineLevel="0" collapsed="false">
      <c r="A304" s="297" t="s">
        <v>358</v>
      </c>
      <c r="B304" s="297" t="n">
        <v>43130</v>
      </c>
      <c r="C304" s="292" t="s">
        <v>660</v>
      </c>
      <c r="D304" s="297" t="s">
        <v>241</v>
      </c>
      <c r="E304" s="297" t="s">
        <v>364</v>
      </c>
      <c r="F304" s="301" t="n">
        <v>19.22</v>
      </c>
    </row>
    <row r="305" customFormat="false" ht="13.8" hidden="false" customHeight="false" outlineLevel="0" collapsed="false">
      <c r="A305" s="297" t="s">
        <v>358</v>
      </c>
      <c r="B305" s="297" t="n">
        <v>344</v>
      </c>
      <c r="C305" s="292" t="s">
        <v>661</v>
      </c>
      <c r="D305" s="297" t="s">
        <v>241</v>
      </c>
      <c r="E305" s="297" t="s">
        <v>357</v>
      </c>
      <c r="F305" s="301" t="n">
        <v>25.26</v>
      </c>
    </row>
    <row r="306" customFormat="false" ht="13.8" hidden="false" customHeight="false" outlineLevel="0" collapsed="false">
      <c r="A306" s="297" t="s">
        <v>358</v>
      </c>
      <c r="B306" s="297" t="n">
        <v>345</v>
      </c>
      <c r="C306" s="292" t="s">
        <v>662</v>
      </c>
      <c r="D306" s="297" t="s">
        <v>241</v>
      </c>
      <c r="E306" s="297" t="s">
        <v>357</v>
      </c>
      <c r="F306" s="301" t="n">
        <v>27.41</v>
      </c>
    </row>
    <row r="307" customFormat="false" ht="13.8" hidden="false" customHeight="false" outlineLevel="0" collapsed="false">
      <c r="A307" s="297" t="s">
        <v>358</v>
      </c>
      <c r="B307" s="297" t="n">
        <v>43131</v>
      </c>
      <c r="C307" s="292" t="s">
        <v>663</v>
      </c>
      <c r="D307" s="297" t="s">
        <v>241</v>
      </c>
      <c r="E307" s="297" t="s">
        <v>357</v>
      </c>
      <c r="F307" s="301" t="n">
        <v>22.32</v>
      </c>
    </row>
    <row r="308" customFormat="false" ht="13.8" hidden="false" customHeight="false" outlineLevel="0" collapsed="false">
      <c r="A308" s="297" t="s">
        <v>358</v>
      </c>
      <c r="B308" s="297" t="n">
        <v>3313</v>
      </c>
      <c r="C308" s="292" t="s">
        <v>664</v>
      </c>
      <c r="D308" s="297" t="s">
        <v>241</v>
      </c>
      <c r="E308" s="297" t="s">
        <v>357</v>
      </c>
      <c r="F308" s="301" t="n">
        <v>25.95</v>
      </c>
    </row>
    <row r="309" customFormat="false" ht="13.8" hidden="false" customHeight="false" outlineLevel="0" collapsed="false">
      <c r="A309" s="297" t="s">
        <v>358</v>
      </c>
      <c r="B309" s="297" t="n">
        <v>43132</v>
      </c>
      <c r="C309" s="292" t="s">
        <v>665</v>
      </c>
      <c r="D309" s="297" t="s">
        <v>241</v>
      </c>
      <c r="E309" s="297" t="s">
        <v>357</v>
      </c>
      <c r="F309" s="301" t="n">
        <v>19.22</v>
      </c>
    </row>
    <row r="310" customFormat="false" ht="13.8" hidden="false" customHeight="false" outlineLevel="0" collapsed="false">
      <c r="A310" s="297" t="s">
        <v>358</v>
      </c>
      <c r="B310" s="297" t="n">
        <v>45245</v>
      </c>
      <c r="C310" s="292" t="s">
        <v>666</v>
      </c>
      <c r="D310" s="297" t="s">
        <v>50</v>
      </c>
      <c r="E310" s="297" t="s">
        <v>357</v>
      </c>
      <c r="F310" s="301" t="n">
        <v>33.79</v>
      </c>
    </row>
    <row r="311" customFormat="false" ht="13.8" hidden="false" customHeight="false" outlineLevel="0" collapsed="false">
      <c r="A311" s="297" t="s">
        <v>358</v>
      </c>
      <c r="B311" s="297" t="n">
        <v>366</v>
      </c>
      <c r="C311" s="292" t="s">
        <v>667</v>
      </c>
      <c r="D311" s="297" t="s">
        <v>504</v>
      </c>
      <c r="E311" s="297" t="s">
        <v>364</v>
      </c>
      <c r="F311" s="301" t="n">
        <v>77.5</v>
      </c>
    </row>
    <row r="312" customFormat="false" ht="13.8" hidden="false" customHeight="false" outlineLevel="0" collapsed="false">
      <c r="A312" s="297" t="s">
        <v>358</v>
      </c>
      <c r="B312" s="297" t="n">
        <v>367</v>
      </c>
      <c r="C312" s="292" t="s">
        <v>668</v>
      </c>
      <c r="D312" s="297" t="s">
        <v>504</v>
      </c>
      <c r="E312" s="297" t="s">
        <v>357</v>
      </c>
      <c r="F312" s="301" t="n">
        <v>78.51</v>
      </c>
    </row>
    <row r="313" customFormat="false" ht="13.8" hidden="false" customHeight="false" outlineLevel="0" collapsed="false">
      <c r="A313" s="297" t="s">
        <v>358</v>
      </c>
      <c r="B313" s="297" t="n">
        <v>370</v>
      </c>
      <c r="C313" s="292" t="s">
        <v>669</v>
      </c>
      <c r="D313" s="297" t="s">
        <v>504</v>
      </c>
      <c r="E313" s="297" t="s">
        <v>357</v>
      </c>
      <c r="F313" s="301" t="n">
        <v>77.5</v>
      </c>
    </row>
    <row r="314" customFormat="false" ht="13.8" hidden="false" customHeight="false" outlineLevel="0" collapsed="false">
      <c r="A314" s="297" t="s">
        <v>358</v>
      </c>
      <c r="B314" s="297" t="n">
        <v>368</v>
      </c>
      <c r="C314" s="292" t="s">
        <v>670</v>
      </c>
      <c r="D314" s="297" t="s">
        <v>504</v>
      </c>
      <c r="E314" s="297" t="s">
        <v>357</v>
      </c>
      <c r="F314" s="301" t="n">
        <v>38.75</v>
      </c>
    </row>
    <row r="315" customFormat="false" ht="13.8" hidden="false" customHeight="false" outlineLevel="0" collapsed="false">
      <c r="A315" s="297" t="s">
        <v>358</v>
      </c>
      <c r="B315" s="297" t="n">
        <v>11075</v>
      </c>
      <c r="C315" s="292" t="s">
        <v>671</v>
      </c>
      <c r="D315" s="297" t="s">
        <v>504</v>
      </c>
      <c r="E315" s="297" t="s">
        <v>357</v>
      </c>
      <c r="F315" s="301" t="n">
        <v>889.46</v>
      </c>
    </row>
    <row r="316" customFormat="false" ht="13.8" hidden="false" customHeight="false" outlineLevel="0" collapsed="false">
      <c r="A316" s="297" t="s">
        <v>358</v>
      </c>
      <c r="B316" s="297" t="n">
        <v>1381</v>
      </c>
      <c r="C316" s="292" t="s">
        <v>672</v>
      </c>
      <c r="D316" s="297" t="s">
        <v>241</v>
      </c>
      <c r="E316" s="297" t="s">
        <v>364</v>
      </c>
      <c r="F316" s="301" t="n">
        <v>0.97</v>
      </c>
    </row>
    <row r="317" customFormat="false" ht="13.8" hidden="false" customHeight="false" outlineLevel="0" collapsed="false">
      <c r="A317" s="297" t="s">
        <v>358</v>
      </c>
      <c r="B317" s="297" t="n">
        <v>34353</v>
      </c>
      <c r="C317" s="292" t="s">
        <v>673</v>
      </c>
      <c r="D317" s="297" t="s">
        <v>241</v>
      </c>
      <c r="E317" s="297" t="s">
        <v>357</v>
      </c>
      <c r="F317" s="301" t="n">
        <v>1.8</v>
      </c>
    </row>
    <row r="318" customFormat="false" ht="13.8" hidden="false" customHeight="false" outlineLevel="0" collapsed="false">
      <c r="A318" s="297" t="s">
        <v>358</v>
      </c>
      <c r="B318" s="297" t="n">
        <v>37595</v>
      </c>
      <c r="C318" s="292" t="s">
        <v>674</v>
      </c>
      <c r="D318" s="297" t="s">
        <v>241</v>
      </c>
      <c r="E318" s="297" t="s">
        <v>357</v>
      </c>
      <c r="F318" s="301" t="n">
        <v>2.98</v>
      </c>
    </row>
    <row r="319" customFormat="false" ht="13.8" hidden="false" customHeight="false" outlineLevel="0" collapsed="false">
      <c r="A319" s="297" t="s">
        <v>358</v>
      </c>
      <c r="B319" s="297" t="n">
        <v>37596</v>
      </c>
      <c r="C319" s="292" t="s">
        <v>675</v>
      </c>
      <c r="D319" s="297" t="s">
        <v>241</v>
      </c>
      <c r="E319" s="297" t="s">
        <v>357</v>
      </c>
      <c r="F319" s="301" t="n">
        <v>3.42</v>
      </c>
    </row>
    <row r="320" customFormat="false" ht="13.8" hidden="false" customHeight="false" outlineLevel="0" collapsed="false">
      <c r="A320" s="297" t="s">
        <v>358</v>
      </c>
      <c r="B320" s="297" t="n">
        <v>371</v>
      </c>
      <c r="C320" s="292" t="s">
        <v>676</v>
      </c>
      <c r="D320" s="297" t="s">
        <v>241</v>
      </c>
      <c r="E320" s="297" t="s">
        <v>357</v>
      </c>
      <c r="F320" s="301" t="n">
        <v>1.06</v>
      </c>
    </row>
    <row r="321" customFormat="false" ht="13.8" hidden="false" customHeight="false" outlineLevel="0" collapsed="false">
      <c r="A321" s="297" t="s">
        <v>358</v>
      </c>
      <c r="B321" s="297" t="n">
        <v>37553</v>
      </c>
      <c r="C321" s="292" t="s">
        <v>677</v>
      </c>
      <c r="D321" s="297" t="s">
        <v>241</v>
      </c>
      <c r="E321" s="297" t="s">
        <v>357</v>
      </c>
      <c r="F321" s="301" t="n">
        <v>1.98</v>
      </c>
    </row>
    <row r="322" customFormat="false" ht="13.8" hidden="false" customHeight="false" outlineLevel="0" collapsed="false">
      <c r="A322" s="297" t="s">
        <v>358</v>
      </c>
      <c r="B322" s="297" t="n">
        <v>37552</v>
      </c>
      <c r="C322" s="292" t="s">
        <v>678</v>
      </c>
      <c r="D322" s="297" t="s">
        <v>241</v>
      </c>
      <c r="E322" s="297" t="s">
        <v>357</v>
      </c>
      <c r="F322" s="301" t="n">
        <v>3.18</v>
      </c>
    </row>
    <row r="323" customFormat="false" ht="13.8" hidden="false" customHeight="false" outlineLevel="0" collapsed="false">
      <c r="A323" s="297" t="s">
        <v>358</v>
      </c>
      <c r="B323" s="297" t="n">
        <v>36880</v>
      </c>
      <c r="C323" s="292" t="s">
        <v>679</v>
      </c>
      <c r="D323" s="297" t="s">
        <v>241</v>
      </c>
      <c r="E323" s="297" t="s">
        <v>357</v>
      </c>
      <c r="F323" s="301" t="n">
        <v>3.23</v>
      </c>
    </row>
    <row r="324" customFormat="false" ht="13.8" hidden="false" customHeight="false" outlineLevel="0" collapsed="false">
      <c r="A324" s="297" t="s">
        <v>358</v>
      </c>
      <c r="B324" s="297" t="n">
        <v>34355</v>
      </c>
      <c r="C324" s="292" t="s">
        <v>680</v>
      </c>
      <c r="D324" s="297" t="s">
        <v>241</v>
      </c>
      <c r="E324" s="297" t="s">
        <v>357</v>
      </c>
      <c r="F324" s="301" t="n">
        <v>2.78</v>
      </c>
    </row>
    <row r="325" customFormat="false" ht="13.8" hidden="false" customHeight="false" outlineLevel="0" collapsed="false">
      <c r="A325" s="297" t="s">
        <v>358</v>
      </c>
      <c r="B325" s="297" t="n">
        <v>130</v>
      </c>
      <c r="C325" s="292" t="s">
        <v>681</v>
      </c>
      <c r="D325" s="297" t="s">
        <v>241</v>
      </c>
      <c r="E325" s="297" t="s">
        <v>357</v>
      </c>
      <c r="F325" s="301" t="n">
        <v>4.3</v>
      </c>
    </row>
    <row r="326" customFormat="false" ht="13.8" hidden="false" customHeight="false" outlineLevel="0" collapsed="false">
      <c r="A326" s="297" t="s">
        <v>358</v>
      </c>
      <c r="B326" s="297" t="n">
        <v>135</v>
      </c>
      <c r="C326" s="292" t="s">
        <v>682</v>
      </c>
      <c r="D326" s="297" t="s">
        <v>241</v>
      </c>
      <c r="E326" s="297" t="s">
        <v>357</v>
      </c>
      <c r="F326" s="301" t="n">
        <v>3.46</v>
      </c>
    </row>
    <row r="327" customFormat="false" ht="13.8" hidden="false" customHeight="false" outlineLevel="0" collapsed="false">
      <c r="A327" s="297" t="s">
        <v>358</v>
      </c>
      <c r="B327" s="297" t="n">
        <v>36886</v>
      </c>
      <c r="C327" s="292" t="s">
        <v>683</v>
      </c>
      <c r="D327" s="297" t="s">
        <v>241</v>
      </c>
      <c r="E327" s="297" t="s">
        <v>357</v>
      </c>
      <c r="F327" s="301" t="n">
        <v>1</v>
      </c>
    </row>
    <row r="328" customFormat="false" ht="13.8" hidden="false" customHeight="false" outlineLevel="0" collapsed="false">
      <c r="A328" s="297" t="s">
        <v>358</v>
      </c>
      <c r="B328" s="297" t="n">
        <v>38546</v>
      </c>
      <c r="C328" s="292" t="s">
        <v>684</v>
      </c>
      <c r="D328" s="297" t="s">
        <v>504</v>
      </c>
      <c r="E328" s="297" t="s">
        <v>357</v>
      </c>
      <c r="F328" s="301" t="n">
        <v>638.32</v>
      </c>
    </row>
    <row r="329" customFormat="false" ht="13.8" hidden="false" customHeight="false" outlineLevel="0" collapsed="false">
      <c r="A329" s="297" t="s">
        <v>358</v>
      </c>
      <c r="B329" s="297" t="n">
        <v>34549</v>
      </c>
      <c r="C329" s="292" t="s">
        <v>685</v>
      </c>
      <c r="D329" s="297" t="s">
        <v>504</v>
      </c>
      <c r="E329" s="297" t="s">
        <v>357</v>
      </c>
      <c r="F329" s="301"/>
    </row>
    <row r="330" customFormat="false" ht="13.8" hidden="false" customHeight="false" outlineLevel="0" collapsed="false">
      <c r="A330" s="297" t="s">
        <v>358</v>
      </c>
      <c r="B330" s="297" t="n">
        <v>6081</v>
      </c>
      <c r="C330" s="292" t="s">
        <v>686</v>
      </c>
      <c r="D330" s="297" t="s">
        <v>504</v>
      </c>
      <c r="E330" s="297" t="s">
        <v>357</v>
      </c>
      <c r="F330" s="301"/>
    </row>
    <row r="331" customFormat="false" ht="13.8" hidden="false" customHeight="false" outlineLevel="0" collapsed="false">
      <c r="A331" s="297" t="s">
        <v>358</v>
      </c>
      <c r="B331" s="297" t="n">
        <v>6077</v>
      </c>
      <c r="C331" s="292" t="s">
        <v>687</v>
      </c>
      <c r="D331" s="297" t="s">
        <v>504</v>
      </c>
      <c r="E331" s="297" t="s">
        <v>357</v>
      </c>
      <c r="F331" s="301"/>
    </row>
    <row r="332" customFormat="false" ht="13.8" hidden="false" customHeight="false" outlineLevel="0" collapsed="false">
      <c r="A332" s="297" t="s">
        <v>358</v>
      </c>
      <c r="B332" s="297" t="n">
        <v>6079</v>
      </c>
      <c r="C332" s="292" t="s">
        <v>688</v>
      </c>
      <c r="D332" s="297" t="s">
        <v>504</v>
      </c>
      <c r="E332" s="297" t="s">
        <v>357</v>
      </c>
      <c r="F332" s="301"/>
    </row>
    <row r="333" customFormat="false" ht="13.8" hidden="false" customHeight="false" outlineLevel="0" collapsed="false">
      <c r="A333" s="297" t="s">
        <v>358</v>
      </c>
      <c r="B333" s="297" t="n">
        <v>1091</v>
      </c>
      <c r="C333" s="292" t="s">
        <v>689</v>
      </c>
      <c r="D333" s="297" t="s">
        <v>50</v>
      </c>
      <c r="E333" s="297" t="s">
        <v>357</v>
      </c>
      <c r="F333" s="301" t="n">
        <v>51.36</v>
      </c>
    </row>
    <row r="334" customFormat="false" ht="13.8" hidden="false" customHeight="false" outlineLevel="0" collapsed="false">
      <c r="A334" s="297" t="s">
        <v>358</v>
      </c>
      <c r="B334" s="297" t="n">
        <v>1094</v>
      </c>
      <c r="C334" s="292" t="s">
        <v>690</v>
      </c>
      <c r="D334" s="297" t="s">
        <v>50</v>
      </c>
      <c r="E334" s="297" t="s">
        <v>357</v>
      </c>
      <c r="F334" s="301" t="n">
        <v>35.92</v>
      </c>
    </row>
    <row r="335" customFormat="false" ht="13.8" hidden="false" customHeight="false" outlineLevel="0" collapsed="false">
      <c r="A335" s="297" t="s">
        <v>358</v>
      </c>
      <c r="B335" s="297" t="n">
        <v>1095</v>
      </c>
      <c r="C335" s="292" t="s">
        <v>691</v>
      </c>
      <c r="D335" s="297" t="s">
        <v>50</v>
      </c>
      <c r="E335" s="297" t="s">
        <v>357</v>
      </c>
      <c r="F335" s="301" t="n">
        <v>76.34</v>
      </c>
    </row>
    <row r="336" customFormat="false" ht="13.8" hidden="false" customHeight="false" outlineLevel="0" collapsed="false">
      <c r="A336" s="297" t="s">
        <v>358</v>
      </c>
      <c r="B336" s="297" t="n">
        <v>1092</v>
      </c>
      <c r="C336" s="292" t="s">
        <v>692</v>
      </c>
      <c r="D336" s="297" t="s">
        <v>50</v>
      </c>
      <c r="E336" s="297" t="s">
        <v>364</v>
      </c>
      <c r="F336" s="301" t="n">
        <v>59.07</v>
      </c>
    </row>
    <row r="337" customFormat="false" ht="13.8" hidden="false" customHeight="false" outlineLevel="0" collapsed="false">
      <c r="A337" s="297" t="s">
        <v>358</v>
      </c>
      <c r="B337" s="297" t="n">
        <v>1093</v>
      </c>
      <c r="C337" s="292" t="s">
        <v>693</v>
      </c>
      <c r="D337" s="297" t="s">
        <v>50</v>
      </c>
      <c r="E337" s="297" t="s">
        <v>357</v>
      </c>
      <c r="F337" s="301" t="n">
        <v>137.95</v>
      </c>
    </row>
    <row r="338" customFormat="false" ht="13.8" hidden="false" customHeight="false" outlineLevel="0" collapsed="false">
      <c r="A338" s="297" t="s">
        <v>358</v>
      </c>
      <c r="B338" s="297" t="n">
        <v>1090</v>
      </c>
      <c r="C338" s="292" t="s">
        <v>694</v>
      </c>
      <c r="D338" s="297" t="s">
        <v>50</v>
      </c>
      <c r="E338" s="297" t="s">
        <v>357</v>
      </c>
      <c r="F338" s="301" t="n">
        <v>98.77</v>
      </c>
    </row>
    <row r="339" customFormat="false" ht="13.8" hidden="false" customHeight="false" outlineLevel="0" collapsed="false">
      <c r="A339" s="297" t="s">
        <v>358</v>
      </c>
      <c r="B339" s="297" t="n">
        <v>1096</v>
      </c>
      <c r="C339" s="292" t="s">
        <v>695</v>
      </c>
      <c r="D339" s="297" t="s">
        <v>50</v>
      </c>
      <c r="E339" s="297" t="s">
        <v>357</v>
      </c>
      <c r="F339" s="301" t="n">
        <v>177.75</v>
      </c>
    </row>
    <row r="340" customFormat="false" ht="13.8" hidden="false" customHeight="false" outlineLevel="0" collapsed="false">
      <c r="A340" s="297" t="s">
        <v>358</v>
      </c>
      <c r="B340" s="297" t="n">
        <v>1097</v>
      </c>
      <c r="C340" s="292" t="s">
        <v>696</v>
      </c>
      <c r="D340" s="297" t="s">
        <v>50</v>
      </c>
      <c r="E340" s="297" t="s">
        <v>357</v>
      </c>
      <c r="F340" s="301" t="n">
        <v>150.88</v>
      </c>
    </row>
    <row r="341" customFormat="false" ht="13.8" hidden="false" customHeight="false" outlineLevel="0" collapsed="false">
      <c r="A341" s="297" t="s">
        <v>505</v>
      </c>
      <c r="B341" s="297" t="n">
        <v>378</v>
      </c>
      <c r="C341" s="292" t="s">
        <v>697</v>
      </c>
      <c r="D341" s="297" t="s">
        <v>507</v>
      </c>
      <c r="E341" s="297" t="s">
        <v>357</v>
      </c>
      <c r="F341" s="301" t="n">
        <v>21.26</v>
      </c>
    </row>
    <row r="342" customFormat="false" ht="13.8" hidden="false" customHeight="false" outlineLevel="0" collapsed="false">
      <c r="A342" s="297" t="s">
        <v>505</v>
      </c>
      <c r="B342" s="297" t="n">
        <v>40911</v>
      </c>
      <c r="C342" s="292" t="s">
        <v>698</v>
      </c>
      <c r="D342" s="297" t="s">
        <v>509</v>
      </c>
      <c r="E342" s="297" t="s">
        <v>357</v>
      </c>
      <c r="F342" s="301" t="n">
        <v>3721.69</v>
      </c>
    </row>
    <row r="343" customFormat="false" ht="13.8" hidden="false" customHeight="false" outlineLevel="0" collapsed="false">
      <c r="A343" s="297" t="s">
        <v>505</v>
      </c>
      <c r="B343" s="297" t="n">
        <v>33939</v>
      </c>
      <c r="C343" s="292" t="s">
        <v>699</v>
      </c>
      <c r="D343" s="297" t="s">
        <v>507</v>
      </c>
      <c r="E343" s="297" t="s">
        <v>357</v>
      </c>
      <c r="F343" s="301" t="n">
        <v>132.59</v>
      </c>
    </row>
    <row r="344" customFormat="false" ht="13.8" hidden="false" customHeight="false" outlineLevel="0" collapsed="false">
      <c r="A344" s="297" t="s">
        <v>505</v>
      </c>
      <c r="B344" s="297" t="n">
        <v>40815</v>
      </c>
      <c r="C344" s="292" t="s">
        <v>700</v>
      </c>
      <c r="D344" s="297" t="s">
        <v>509</v>
      </c>
      <c r="E344" s="297" t="s">
        <v>357</v>
      </c>
      <c r="F344" s="301" t="n">
        <v>23203.02</v>
      </c>
    </row>
    <row r="345" customFormat="false" ht="13.8" hidden="false" customHeight="false" outlineLevel="0" collapsed="false">
      <c r="A345" s="297" t="s">
        <v>505</v>
      </c>
      <c r="B345" s="297" t="n">
        <v>33952</v>
      </c>
      <c r="C345" s="292" t="s">
        <v>701</v>
      </c>
      <c r="D345" s="297" t="s">
        <v>507</v>
      </c>
      <c r="E345" s="297" t="s">
        <v>357</v>
      </c>
      <c r="F345" s="301" t="n">
        <v>140.47</v>
      </c>
    </row>
    <row r="346" customFormat="false" ht="13.8" hidden="false" customHeight="false" outlineLevel="0" collapsed="false">
      <c r="A346" s="297" t="s">
        <v>505</v>
      </c>
      <c r="B346" s="297" t="n">
        <v>40816</v>
      </c>
      <c r="C346" s="292" t="s">
        <v>702</v>
      </c>
      <c r="D346" s="297" t="s">
        <v>509</v>
      </c>
      <c r="E346" s="297" t="s">
        <v>357</v>
      </c>
      <c r="F346" s="301" t="n">
        <v>24581.36</v>
      </c>
    </row>
    <row r="347" customFormat="false" ht="13.8" hidden="false" customHeight="false" outlineLevel="0" collapsed="false">
      <c r="A347" s="297" t="s">
        <v>505</v>
      </c>
      <c r="B347" s="297" t="n">
        <v>33953</v>
      </c>
      <c r="C347" s="292" t="s">
        <v>703</v>
      </c>
      <c r="D347" s="297" t="s">
        <v>507</v>
      </c>
      <c r="E347" s="297" t="s">
        <v>357</v>
      </c>
      <c r="F347" s="301" t="n">
        <v>147.22</v>
      </c>
    </row>
    <row r="348" customFormat="false" ht="13.8" hidden="false" customHeight="false" outlineLevel="0" collapsed="false">
      <c r="A348" s="297" t="s">
        <v>505</v>
      </c>
      <c r="B348" s="297" t="n">
        <v>40817</v>
      </c>
      <c r="C348" s="292" t="s">
        <v>704</v>
      </c>
      <c r="D348" s="297" t="s">
        <v>509</v>
      </c>
      <c r="E348" s="297" t="s">
        <v>357</v>
      </c>
      <c r="F348" s="301" t="n">
        <v>25762.07</v>
      </c>
    </row>
    <row r="349" customFormat="false" ht="13.8" hidden="false" customHeight="false" outlineLevel="0" collapsed="false">
      <c r="A349" s="297" t="s">
        <v>358</v>
      </c>
      <c r="B349" s="297" t="n">
        <v>13348</v>
      </c>
      <c r="C349" s="292" t="s">
        <v>705</v>
      </c>
      <c r="D349" s="297" t="s">
        <v>50</v>
      </c>
      <c r="E349" s="297" t="s">
        <v>357</v>
      </c>
      <c r="F349" s="301"/>
    </row>
    <row r="350" customFormat="false" ht="13.8" hidden="false" customHeight="false" outlineLevel="0" collapsed="false">
      <c r="A350" s="297" t="s">
        <v>358</v>
      </c>
      <c r="B350" s="297" t="n">
        <v>39212</v>
      </c>
      <c r="C350" s="292" t="s">
        <v>706</v>
      </c>
      <c r="D350" s="297" t="s">
        <v>50</v>
      </c>
      <c r="E350" s="297" t="s">
        <v>357</v>
      </c>
      <c r="F350" s="301" t="n">
        <v>1.97</v>
      </c>
    </row>
    <row r="351" customFormat="false" ht="13.8" hidden="false" customHeight="false" outlineLevel="0" collapsed="false">
      <c r="A351" s="297" t="s">
        <v>358</v>
      </c>
      <c r="B351" s="297" t="n">
        <v>39211</v>
      </c>
      <c r="C351" s="292" t="s">
        <v>707</v>
      </c>
      <c r="D351" s="297" t="s">
        <v>50</v>
      </c>
      <c r="E351" s="297" t="s">
        <v>357</v>
      </c>
      <c r="F351" s="301" t="n">
        <v>1.76</v>
      </c>
    </row>
    <row r="352" customFormat="false" ht="13.8" hidden="false" customHeight="false" outlineLevel="0" collapsed="false">
      <c r="A352" s="297" t="s">
        <v>358</v>
      </c>
      <c r="B352" s="297" t="n">
        <v>39210</v>
      </c>
      <c r="C352" s="292" t="s">
        <v>708</v>
      </c>
      <c r="D352" s="297" t="s">
        <v>50</v>
      </c>
      <c r="E352" s="297" t="s">
        <v>357</v>
      </c>
      <c r="F352" s="301" t="n">
        <v>0.99</v>
      </c>
    </row>
    <row r="353" customFormat="false" ht="13.8" hidden="false" customHeight="false" outlineLevel="0" collapsed="false">
      <c r="A353" s="297" t="s">
        <v>358</v>
      </c>
      <c r="B353" s="297" t="n">
        <v>39208</v>
      </c>
      <c r="C353" s="292" t="s">
        <v>709</v>
      </c>
      <c r="D353" s="297" t="s">
        <v>50</v>
      </c>
      <c r="E353" s="297" t="s">
        <v>357</v>
      </c>
      <c r="F353" s="301" t="n">
        <v>0.54</v>
      </c>
    </row>
    <row r="354" customFormat="false" ht="13.8" hidden="false" customHeight="false" outlineLevel="0" collapsed="false">
      <c r="A354" s="297" t="s">
        <v>358</v>
      </c>
      <c r="B354" s="297" t="n">
        <v>39214</v>
      </c>
      <c r="C354" s="292" t="s">
        <v>710</v>
      </c>
      <c r="D354" s="297" t="s">
        <v>50</v>
      </c>
      <c r="E354" s="297" t="s">
        <v>357</v>
      </c>
      <c r="F354" s="301" t="n">
        <v>3.65</v>
      </c>
    </row>
    <row r="355" customFormat="false" ht="13.8" hidden="false" customHeight="false" outlineLevel="0" collapsed="false">
      <c r="A355" s="297" t="s">
        <v>358</v>
      </c>
      <c r="B355" s="297" t="n">
        <v>39213</v>
      </c>
      <c r="C355" s="292" t="s">
        <v>711</v>
      </c>
      <c r="D355" s="297" t="s">
        <v>50</v>
      </c>
      <c r="E355" s="297" t="s">
        <v>357</v>
      </c>
      <c r="F355" s="301" t="n">
        <v>2.58</v>
      </c>
    </row>
    <row r="356" customFormat="false" ht="13.8" hidden="false" customHeight="false" outlineLevel="0" collapsed="false">
      <c r="A356" s="297" t="s">
        <v>358</v>
      </c>
      <c r="B356" s="297" t="n">
        <v>39215</v>
      </c>
      <c r="C356" s="292" t="s">
        <v>712</v>
      </c>
      <c r="D356" s="297" t="s">
        <v>50</v>
      </c>
      <c r="E356" s="297" t="s">
        <v>357</v>
      </c>
      <c r="F356" s="301" t="n">
        <v>6.65</v>
      </c>
    </row>
    <row r="357" customFormat="false" ht="13.8" hidden="false" customHeight="false" outlineLevel="0" collapsed="false">
      <c r="A357" s="297" t="s">
        <v>358</v>
      </c>
      <c r="B357" s="297" t="n">
        <v>39209</v>
      </c>
      <c r="C357" s="292" t="s">
        <v>713</v>
      </c>
      <c r="D357" s="297" t="s">
        <v>50</v>
      </c>
      <c r="E357" s="297" t="s">
        <v>357</v>
      </c>
      <c r="F357" s="301" t="n">
        <v>0.64</v>
      </c>
    </row>
    <row r="358" customFormat="false" ht="13.8" hidden="false" customHeight="false" outlineLevel="0" collapsed="false">
      <c r="A358" s="297" t="s">
        <v>358</v>
      </c>
      <c r="B358" s="297" t="n">
        <v>39207</v>
      </c>
      <c r="C358" s="292" t="s">
        <v>714</v>
      </c>
      <c r="D358" s="297" t="s">
        <v>50</v>
      </c>
      <c r="E358" s="297" t="s">
        <v>357</v>
      </c>
      <c r="F358" s="301" t="n">
        <v>0.99</v>
      </c>
    </row>
    <row r="359" customFormat="false" ht="13.8" hidden="false" customHeight="false" outlineLevel="0" collapsed="false">
      <c r="A359" s="297" t="s">
        <v>358</v>
      </c>
      <c r="B359" s="297" t="n">
        <v>39216</v>
      </c>
      <c r="C359" s="292" t="s">
        <v>715</v>
      </c>
      <c r="D359" s="297" t="s">
        <v>50</v>
      </c>
      <c r="E359" s="297" t="s">
        <v>357</v>
      </c>
      <c r="F359" s="301" t="n">
        <v>9.27</v>
      </c>
    </row>
    <row r="360" customFormat="false" ht="13.8" hidden="false" customHeight="false" outlineLevel="0" collapsed="false">
      <c r="A360" s="297" t="s">
        <v>358</v>
      </c>
      <c r="B360" s="297" t="n">
        <v>11267</v>
      </c>
      <c r="C360" s="292" t="s">
        <v>716</v>
      </c>
      <c r="D360" s="297" t="s">
        <v>50</v>
      </c>
      <c r="E360" s="297" t="s">
        <v>357</v>
      </c>
      <c r="F360" s="301"/>
    </row>
    <row r="361" customFormat="false" ht="13.8" hidden="false" customHeight="false" outlineLevel="0" collapsed="false">
      <c r="A361" s="297" t="s">
        <v>358</v>
      </c>
      <c r="B361" s="297" t="n">
        <v>379</v>
      </c>
      <c r="C361" s="292" t="s">
        <v>717</v>
      </c>
      <c r="D361" s="297" t="s">
        <v>50</v>
      </c>
      <c r="E361" s="297" t="s">
        <v>357</v>
      </c>
      <c r="F361" s="301"/>
    </row>
    <row r="362" customFormat="false" ht="13.8" hidden="false" customHeight="false" outlineLevel="0" collapsed="false">
      <c r="A362" s="297" t="s">
        <v>358</v>
      </c>
      <c r="B362" s="297" t="n">
        <v>510</v>
      </c>
      <c r="C362" s="292" t="s">
        <v>718</v>
      </c>
      <c r="D362" s="297" t="s">
        <v>241</v>
      </c>
      <c r="E362" s="297" t="s">
        <v>357</v>
      </c>
      <c r="F362" s="301" t="n">
        <v>16.05</v>
      </c>
    </row>
    <row r="363" customFormat="false" ht="13.8" hidden="false" customHeight="false" outlineLevel="0" collapsed="false">
      <c r="A363" s="297" t="s">
        <v>358</v>
      </c>
      <c r="B363" s="297" t="n">
        <v>516</v>
      </c>
      <c r="C363" s="292" t="s">
        <v>719</v>
      </c>
      <c r="D363" s="297" t="s">
        <v>241</v>
      </c>
      <c r="E363" s="297" t="s">
        <v>357</v>
      </c>
      <c r="F363" s="301" t="n">
        <v>19.02</v>
      </c>
    </row>
    <row r="364" customFormat="false" ht="13.8" hidden="false" customHeight="false" outlineLevel="0" collapsed="false">
      <c r="A364" s="297" t="s">
        <v>358</v>
      </c>
      <c r="B364" s="297" t="n">
        <v>509</v>
      </c>
      <c r="C364" s="292" t="s">
        <v>720</v>
      </c>
      <c r="D364" s="297" t="s">
        <v>241</v>
      </c>
      <c r="E364" s="297" t="s">
        <v>357</v>
      </c>
      <c r="F364" s="301" t="n">
        <v>21.34</v>
      </c>
    </row>
    <row r="365" customFormat="false" ht="13.8" hidden="false" customHeight="false" outlineLevel="0" collapsed="false">
      <c r="A365" s="297" t="s">
        <v>505</v>
      </c>
      <c r="B365" s="297" t="n">
        <v>40331</v>
      </c>
      <c r="C365" s="292" t="s">
        <v>721</v>
      </c>
      <c r="D365" s="297" t="s">
        <v>507</v>
      </c>
      <c r="E365" s="297" t="s">
        <v>357</v>
      </c>
      <c r="F365" s="301" t="n">
        <v>13.61</v>
      </c>
    </row>
    <row r="366" customFormat="false" ht="13.8" hidden="false" customHeight="false" outlineLevel="0" collapsed="false">
      <c r="A366" s="297" t="s">
        <v>505</v>
      </c>
      <c r="B366" s="297" t="n">
        <v>40930</v>
      </c>
      <c r="C366" s="292" t="s">
        <v>722</v>
      </c>
      <c r="D366" s="297" t="s">
        <v>509</v>
      </c>
      <c r="E366" s="297" t="s">
        <v>357</v>
      </c>
      <c r="F366" s="301" t="n">
        <v>2385.16</v>
      </c>
    </row>
    <row r="367" customFormat="false" ht="13.8" hidden="false" customHeight="false" outlineLevel="0" collapsed="false">
      <c r="A367" s="297" t="s">
        <v>358</v>
      </c>
      <c r="B367" s="297" t="n">
        <v>377</v>
      </c>
      <c r="C367" s="292" t="s">
        <v>723</v>
      </c>
      <c r="D367" s="297" t="s">
        <v>50</v>
      </c>
      <c r="E367" s="297" t="s">
        <v>364</v>
      </c>
      <c r="F367" s="301" t="n">
        <v>41.79</v>
      </c>
    </row>
    <row r="368" customFormat="false" ht="13.8" hidden="false" customHeight="false" outlineLevel="0" collapsed="false">
      <c r="A368" s="297" t="s">
        <v>358</v>
      </c>
      <c r="B368" s="297" t="n">
        <v>11761</v>
      </c>
      <c r="C368" s="292" t="s">
        <v>724</v>
      </c>
      <c r="D368" s="297" t="s">
        <v>50</v>
      </c>
      <c r="E368" s="297" t="s">
        <v>357</v>
      </c>
      <c r="F368" s="301" t="n">
        <v>88.93</v>
      </c>
    </row>
    <row r="369" customFormat="false" ht="13.8" hidden="false" customHeight="false" outlineLevel="0" collapsed="false">
      <c r="A369" s="297" t="s">
        <v>358</v>
      </c>
      <c r="B369" s="297" t="n">
        <v>7588</v>
      </c>
      <c r="C369" s="292" t="s">
        <v>725</v>
      </c>
      <c r="D369" s="297" t="s">
        <v>50</v>
      </c>
      <c r="E369" s="297" t="s">
        <v>364</v>
      </c>
      <c r="F369" s="301" t="n">
        <v>58.2</v>
      </c>
    </row>
    <row r="370" customFormat="false" ht="13.8" hidden="false" customHeight="false" outlineLevel="0" collapsed="false">
      <c r="A370" s="297" t="s">
        <v>505</v>
      </c>
      <c r="B370" s="297" t="n">
        <v>34551</v>
      </c>
      <c r="C370" s="292" t="s">
        <v>726</v>
      </c>
      <c r="D370" s="297" t="s">
        <v>507</v>
      </c>
      <c r="E370" s="297" t="s">
        <v>357</v>
      </c>
      <c r="F370" s="301" t="n">
        <v>15.85</v>
      </c>
    </row>
    <row r="371" customFormat="false" ht="13.8" hidden="false" customHeight="false" outlineLevel="0" collapsed="false">
      <c r="A371" s="297" t="s">
        <v>505</v>
      </c>
      <c r="B371" s="297" t="n">
        <v>41078</v>
      </c>
      <c r="C371" s="292" t="s">
        <v>727</v>
      </c>
      <c r="D371" s="297" t="s">
        <v>509</v>
      </c>
      <c r="E371" s="297" t="s">
        <v>357</v>
      </c>
      <c r="F371" s="301" t="n">
        <v>2775.48</v>
      </c>
    </row>
    <row r="372" customFormat="false" ht="13.8" hidden="false" customHeight="false" outlineLevel="0" collapsed="false">
      <c r="A372" s="297" t="s">
        <v>505</v>
      </c>
      <c r="B372" s="297" t="n">
        <v>246</v>
      </c>
      <c r="C372" s="292" t="s">
        <v>728</v>
      </c>
      <c r="D372" s="297" t="s">
        <v>507</v>
      </c>
      <c r="E372" s="297" t="s">
        <v>357</v>
      </c>
      <c r="F372" s="301" t="n">
        <v>16.5</v>
      </c>
    </row>
    <row r="373" customFormat="false" ht="13.8" hidden="false" customHeight="false" outlineLevel="0" collapsed="false">
      <c r="A373" s="297" t="s">
        <v>505</v>
      </c>
      <c r="B373" s="297" t="n">
        <v>40927</v>
      </c>
      <c r="C373" s="292" t="s">
        <v>729</v>
      </c>
      <c r="D373" s="297" t="s">
        <v>509</v>
      </c>
      <c r="E373" s="297" t="s">
        <v>357</v>
      </c>
      <c r="F373" s="301" t="n">
        <v>2888.92</v>
      </c>
    </row>
    <row r="374" customFormat="false" ht="13.8" hidden="false" customHeight="false" outlineLevel="0" collapsed="false">
      <c r="A374" s="297" t="s">
        <v>505</v>
      </c>
      <c r="B374" s="297" t="n">
        <v>2350</v>
      </c>
      <c r="C374" s="292" t="s">
        <v>730</v>
      </c>
      <c r="D374" s="297" t="s">
        <v>507</v>
      </c>
      <c r="E374" s="297" t="s">
        <v>357</v>
      </c>
      <c r="F374" s="301" t="n">
        <v>20.9</v>
      </c>
    </row>
    <row r="375" customFormat="false" ht="13.8" hidden="false" customHeight="false" outlineLevel="0" collapsed="false">
      <c r="A375" s="297" t="s">
        <v>505</v>
      </c>
      <c r="B375" s="297" t="n">
        <v>40812</v>
      </c>
      <c r="C375" s="292" t="s">
        <v>731</v>
      </c>
      <c r="D375" s="297" t="s">
        <v>509</v>
      </c>
      <c r="E375" s="297" t="s">
        <v>357</v>
      </c>
      <c r="F375" s="301" t="n">
        <v>3657.97</v>
      </c>
    </row>
    <row r="376" customFormat="false" ht="13.8" hidden="false" customHeight="false" outlineLevel="0" collapsed="false">
      <c r="A376" s="297" t="s">
        <v>505</v>
      </c>
      <c r="B376" s="297" t="n">
        <v>245</v>
      </c>
      <c r="C376" s="292" t="s">
        <v>732</v>
      </c>
      <c r="D376" s="297" t="s">
        <v>507</v>
      </c>
      <c r="E376" s="297" t="s">
        <v>357</v>
      </c>
      <c r="F376" s="301" t="n">
        <v>30.58</v>
      </c>
    </row>
    <row r="377" customFormat="false" ht="13.8" hidden="false" customHeight="false" outlineLevel="0" collapsed="false">
      <c r="A377" s="297" t="s">
        <v>505</v>
      </c>
      <c r="B377" s="297" t="n">
        <v>41090</v>
      </c>
      <c r="C377" s="292" t="s">
        <v>733</v>
      </c>
      <c r="D377" s="297" t="s">
        <v>509</v>
      </c>
      <c r="E377" s="297" t="s">
        <v>357</v>
      </c>
      <c r="F377" s="301" t="n">
        <v>5355.12</v>
      </c>
    </row>
    <row r="378" customFormat="false" ht="13.8" hidden="false" customHeight="false" outlineLevel="0" collapsed="false">
      <c r="A378" s="297" t="s">
        <v>505</v>
      </c>
      <c r="B378" s="297" t="n">
        <v>251</v>
      </c>
      <c r="C378" s="292" t="s">
        <v>734</v>
      </c>
      <c r="D378" s="297" t="s">
        <v>507</v>
      </c>
      <c r="E378" s="297" t="s">
        <v>357</v>
      </c>
      <c r="F378" s="301" t="n">
        <v>16.5</v>
      </c>
    </row>
    <row r="379" customFormat="false" ht="13.8" hidden="false" customHeight="false" outlineLevel="0" collapsed="false">
      <c r="A379" s="297" t="s">
        <v>505</v>
      </c>
      <c r="B379" s="297" t="n">
        <v>40975</v>
      </c>
      <c r="C379" s="292" t="s">
        <v>735</v>
      </c>
      <c r="D379" s="297" t="s">
        <v>509</v>
      </c>
      <c r="E379" s="297" t="s">
        <v>357</v>
      </c>
      <c r="F379" s="301" t="n">
        <v>2888.92</v>
      </c>
    </row>
    <row r="380" customFormat="false" ht="13.8" hidden="false" customHeight="false" outlineLevel="0" collapsed="false">
      <c r="A380" s="297" t="s">
        <v>505</v>
      </c>
      <c r="B380" s="297" t="n">
        <v>6127</v>
      </c>
      <c r="C380" s="292" t="s">
        <v>736</v>
      </c>
      <c r="D380" s="297" t="s">
        <v>507</v>
      </c>
      <c r="E380" s="297" t="s">
        <v>357</v>
      </c>
      <c r="F380" s="301" t="n">
        <v>16.5</v>
      </c>
    </row>
    <row r="381" customFormat="false" ht="13.8" hidden="false" customHeight="false" outlineLevel="0" collapsed="false">
      <c r="A381" s="297" t="s">
        <v>505</v>
      </c>
      <c r="B381" s="297" t="n">
        <v>41072</v>
      </c>
      <c r="C381" s="292" t="s">
        <v>737</v>
      </c>
      <c r="D381" s="297" t="s">
        <v>509</v>
      </c>
      <c r="E381" s="297" t="s">
        <v>357</v>
      </c>
      <c r="F381" s="301" t="n">
        <v>2888.92</v>
      </c>
    </row>
    <row r="382" customFormat="false" ht="13.8" hidden="false" customHeight="false" outlineLevel="0" collapsed="false">
      <c r="A382" s="297" t="s">
        <v>505</v>
      </c>
      <c r="B382" s="297" t="n">
        <v>6121</v>
      </c>
      <c r="C382" s="292" t="s">
        <v>738</v>
      </c>
      <c r="D382" s="297" t="s">
        <v>507</v>
      </c>
      <c r="E382" s="297" t="s">
        <v>357</v>
      </c>
      <c r="F382" s="301" t="n">
        <v>15.89</v>
      </c>
    </row>
    <row r="383" customFormat="false" ht="13.8" hidden="false" customHeight="false" outlineLevel="0" collapsed="false">
      <c r="A383" s="297" t="s">
        <v>505</v>
      </c>
      <c r="B383" s="297" t="n">
        <v>41071</v>
      </c>
      <c r="C383" s="292" t="s">
        <v>739</v>
      </c>
      <c r="D383" s="297" t="s">
        <v>509</v>
      </c>
      <c r="E383" s="297" t="s">
        <v>357</v>
      </c>
      <c r="F383" s="301" t="n">
        <v>2781.83</v>
      </c>
    </row>
    <row r="384" customFormat="false" ht="13.8" hidden="false" customHeight="false" outlineLevel="0" collapsed="false">
      <c r="A384" s="297" t="s">
        <v>505</v>
      </c>
      <c r="B384" s="297" t="n">
        <v>244</v>
      </c>
      <c r="C384" s="292" t="s">
        <v>740</v>
      </c>
      <c r="D384" s="297" t="s">
        <v>507</v>
      </c>
      <c r="E384" s="297" t="s">
        <v>357</v>
      </c>
      <c r="F384" s="301" t="n">
        <v>14.28</v>
      </c>
    </row>
    <row r="385" customFormat="false" ht="13.8" hidden="false" customHeight="false" outlineLevel="0" collapsed="false">
      <c r="A385" s="297" t="s">
        <v>505</v>
      </c>
      <c r="B385" s="297" t="n">
        <v>41093</v>
      </c>
      <c r="C385" s="292" t="s">
        <v>741</v>
      </c>
      <c r="D385" s="297" t="s">
        <v>509</v>
      </c>
      <c r="E385" s="297" t="s">
        <v>357</v>
      </c>
      <c r="F385" s="301" t="n">
        <v>2502.1</v>
      </c>
    </row>
    <row r="386" customFormat="false" ht="13.8" hidden="false" customHeight="false" outlineLevel="0" collapsed="false">
      <c r="A386" s="297" t="s">
        <v>505</v>
      </c>
      <c r="B386" s="297" t="n">
        <v>532</v>
      </c>
      <c r="C386" s="292" t="s">
        <v>742</v>
      </c>
      <c r="D386" s="297" t="s">
        <v>507</v>
      </c>
      <c r="E386" s="297" t="s">
        <v>357</v>
      </c>
      <c r="F386" s="301" t="n">
        <v>27.58</v>
      </c>
    </row>
    <row r="387" customFormat="false" ht="13.8" hidden="false" customHeight="false" outlineLevel="0" collapsed="false">
      <c r="A387" s="297" t="s">
        <v>505</v>
      </c>
      <c r="B387" s="297" t="n">
        <v>40931</v>
      </c>
      <c r="C387" s="292" t="s">
        <v>743</v>
      </c>
      <c r="D387" s="297" t="s">
        <v>509</v>
      </c>
      <c r="E387" s="297" t="s">
        <v>357</v>
      </c>
      <c r="F387" s="301" t="n">
        <v>4828.94</v>
      </c>
    </row>
    <row r="388" customFormat="false" ht="13.8" hidden="false" customHeight="false" outlineLevel="0" collapsed="false">
      <c r="A388" s="297" t="s">
        <v>358</v>
      </c>
      <c r="B388" s="297" t="n">
        <v>36150</v>
      </c>
      <c r="C388" s="292" t="s">
        <v>744</v>
      </c>
      <c r="D388" s="297" t="s">
        <v>50</v>
      </c>
      <c r="E388" s="297" t="s">
        <v>357</v>
      </c>
      <c r="F388" s="301" t="n">
        <v>44.34</v>
      </c>
    </row>
    <row r="389" customFormat="false" ht="13.8" hidden="false" customHeight="false" outlineLevel="0" collapsed="false">
      <c r="A389" s="297" t="s">
        <v>358</v>
      </c>
      <c r="B389" s="297" t="n">
        <v>45262</v>
      </c>
      <c r="C389" s="292" t="s">
        <v>745</v>
      </c>
      <c r="D389" s="297" t="s">
        <v>50</v>
      </c>
      <c r="E389" s="297" t="s">
        <v>357</v>
      </c>
      <c r="F389" s="301" t="n">
        <v>13.2</v>
      </c>
    </row>
    <row r="390" customFormat="false" ht="13.8" hidden="false" customHeight="false" outlineLevel="0" collapsed="false">
      <c r="A390" s="297" t="s">
        <v>505</v>
      </c>
      <c r="B390" s="297" t="n">
        <v>4760</v>
      </c>
      <c r="C390" s="292" t="s">
        <v>746</v>
      </c>
      <c r="D390" s="297" t="s">
        <v>507</v>
      </c>
      <c r="E390" s="297" t="s">
        <v>357</v>
      </c>
      <c r="F390" s="301" t="n">
        <v>21.26</v>
      </c>
    </row>
    <row r="391" customFormat="false" ht="13.8" hidden="false" customHeight="false" outlineLevel="0" collapsed="false">
      <c r="A391" s="297" t="s">
        <v>505</v>
      </c>
      <c r="B391" s="297" t="n">
        <v>41069</v>
      </c>
      <c r="C391" s="292" t="s">
        <v>747</v>
      </c>
      <c r="D391" s="297" t="s">
        <v>509</v>
      </c>
      <c r="E391" s="297" t="s">
        <v>357</v>
      </c>
      <c r="F391" s="301" t="n">
        <v>3721.69</v>
      </c>
    </row>
    <row r="392" customFormat="false" ht="13.8" hidden="false" customHeight="false" outlineLevel="0" collapsed="false">
      <c r="A392" s="297" t="s">
        <v>358</v>
      </c>
      <c r="B392" s="297" t="n">
        <v>10422</v>
      </c>
      <c r="C392" s="292" t="s">
        <v>748</v>
      </c>
      <c r="D392" s="297" t="s">
        <v>50</v>
      </c>
      <c r="E392" s="297" t="s">
        <v>357</v>
      </c>
      <c r="F392" s="301" t="n">
        <v>501.32</v>
      </c>
    </row>
    <row r="393" customFormat="false" ht="13.8" hidden="false" customHeight="false" outlineLevel="0" collapsed="false">
      <c r="A393" s="297" t="s">
        <v>358</v>
      </c>
      <c r="B393" s="297" t="n">
        <v>44019</v>
      </c>
      <c r="C393" s="292" t="s">
        <v>749</v>
      </c>
      <c r="D393" s="297" t="s">
        <v>50</v>
      </c>
      <c r="E393" s="297" t="s">
        <v>357</v>
      </c>
      <c r="F393" s="301" t="n">
        <v>693.95</v>
      </c>
    </row>
    <row r="394" customFormat="false" ht="13.8" hidden="false" customHeight="false" outlineLevel="0" collapsed="false">
      <c r="A394" s="297" t="s">
        <v>358</v>
      </c>
      <c r="B394" s="297" t="n">
        <v>36520</v>
      </c>
      <c r="C394" s="292" t="s">
        <v>750</v>
      </c>
      <c r="D394" s="297" t="s">
        <v>50</v>
      </c>
      <c r="E394" s="297" t="s">
        <v>357</v>
      </c>
      <c r="F394" s="301" t="n">
        <v>843.76</v>
      </c>
    </row>
    <row r="395" customFormat="false" ht="13.8" hidden="false" customHeight="false" outlineLevel="0" collapsed="false">
      <c r="A395" s="297" t="s">
        <v>358</v>
      </c>
      <c r="B395" s="297" t="n">
        <v>42319</v>
      </c>
      <c r="C395" s="292" t="s">
        <v>751</v>
      </c>
      <c r="D395" s="297" t="s">
        <v>50</v>
      </c>
      <c r="E395" s="297" t="s">
        <v>357</v>
      </c>
      <c r="F395" s="301" t="n">
        <v>756.06</v>
      </c>
    </row>
    <row r="396" customFormat="false" ht="13.8" hidden="false" customHeight="false" outlineLevel="0" collapsed="false">
      <c r="A396" s="297" t="s">
        <v>358</v>
      </c>
      <c r="B396" s="297" t="n">
        <v>10420</v>
      </c>
      <c r="C396" s="292" t="s">
        <v>752</v>
      </c>
      <c r="D396" s="297" t="s">
        <v>50</v>
      </c>
      <c r="E396" s="297" t="s">
        <v>364</v>
      </c>
      <c r="F396" s="301" t="n">
        <v>268.2</v>
      </c>
    </row>
    <row r="397" customFormat="false" ht="13.8" hidden="false" customHeight="false" outlineLevel="0" collapsed="false">
      <c r="A397" s="297" t="s">
        <v>358</v>
      </c>
      <c r="B397" s="297" t="n">
        <v>10421</v>
      </c>
      <c r="C397" s="292" t="s">
        <v>753</v>
      </c>
      <c r="D397" s="297" t="s">
        <v>50</v>
      </c>
      <c r="E397" s="297" t="s">
        <v>357</v>
      </c>
      <c r="F397" s="301" t="n">
        <v>294.72</v>
      </c>
    </row>
    <row r="398" customFormat="false" ht="13.8" hidden="false" customHeight="false" outlineLevel="0" collapsed="false">
      <c r="A398" s="297" t="s">
        <v>358</v>
      </c>
      <c r="B398" s="297" t="n">
        <v>11786</v>
      </c>
      <c r="C398" s="292" t="s">
        <v>754</v>
      </c>
      <c r="D398" s="297" t="s">
        <v>50</v>
      </c>
      <c r="E398" s="297" t="s">
        <v>357</v>
      </c>
      <c r="F398" s="301" t="n">
        <v>594.26</v>
      </c>
    </row>
    <row r="399" customFormat="false" ht="13.8" hidden="false" customHeight="false" outlineLevel="0" collapsed="false">
      <c r="A399" s="297" t="s">
        <v>358</v>
      </c>
      <c r="B399" s="297" t="n">
        <v>45195</v>
      </c>
      <c r="C399" s="292" t="s">
        <v>755</v>
      </c>
      <c r="D399" s="297" t="s">
        <v>50</v>
      </c>
      <c r="E399" s="297" t="s">
        <v>357</v>
      </c>
      <c r="F399" s="301" t="n">
        <v>4009.09</v>
      </c>
    </row>
    <row r="400" customFormat="false" ht="13.8" hidden="false" customHeight="false" outlineLevel="0" collapsed="false">
      <c r="A400" s="297" t="s">
        <v>358</v>
      </c>
      <c r="B400" s="297" t="n">
        <v>45226</v>
      </c>
      <c r="C400" s="292" t="s">
        <v>756</v>
      </c>
      <c r="D400" s="297" t="s">
        <v>50</v>
      </c>
      <c r="E400" s="297" t="s">
        <v>357</v>
      </c>
      <c r="F400" s="301"/>
    </row>
    <row r="401" customFormat="false" ht="13.8" hidden="false" customHeight="false" outlineLevel="0" collapsed="false">
      <c r="A401" s="297" t="s">
        <v>358</v>
      </c>
      <c r="B401" s="297" t="n">
        <v>4815</v>
      </c>
      <c r="C401" s="292" t="s">
        <v>757</v>
      </c>
      <c r="D401" s="297" t="s">
        <v>50</v>
      </c>
      <c r="E401" s="297" t="s">
        <v>357</v>
      </c>
      <c r="F401" s="301" t="n">
        <v>10.86</v>
      </c>
    </row>
    <row r="402" customFormat="false" ht="13.8" hidden="false" customHeight="false" outlineLevel="0" collapsed="false">
      <c r="A402" s="297" t="s">
        <v>358</v>
      </c>
      <c r="B402" s="297" t="n">
        <v>541</v>
      </c>
      <c r="C402" s="292" t="s">
        <v>758</v>
      </c>
      <c r="D402" s="297" t="s">
        <v>50</v>
      </c>
      <c r="E402" s="297" t="s">
        <v>364</v>
      </c>
      <c r="F402" s="301" t="n">
        <v>395.75</v>
      </c>
    </row>
    <row r="403" customFormat="false" ht="13.8" hidden="false" customHeight="false" outlineLevel="0" collapsed="false">
      <c r="A403" s="297" t="s">
        <v>358</v>
      </c>
      <c r="B403" s="297" t="n">
        <v>542</v>
      </c>
      <c r="C403" s="292" t="s">
        <v>759</v>
      </c>
      <c r="D403" s="297" t="s">
        <v>50</v>
      </c>
      <c r="E403" s="297" t="s">
        <v>357</v>
      </c>
      <c r="F403" s="301" t="n">
        <v>496.08</v>
      </c>
    </row>
    <row r="404" customFormat="false" ht="13.8" hidden="false" customHeight="false" outlineLevel="0" collapsed="false">
      <c r="A404" s="297" t="s">
        <v>358</v>
      </c>
      <c r="B404" s="297" t="n">
        <v>540</v>
      </c>
      <c r="C404" s="292" t="s">
        <v>760</v>
      </c>
      <c r="D404" s="297" t="s">
        <v>50</v>
      </c>
      <c r="E404" s="297" t="s">
        <v>357</v>
      </c>
      <c r="F404" s="301" t="n">
        <v>1117.91</v>
      </c>
    </row>
    <row r="405" customFormat="false" ht="13.8" hidden="false" customHeight="false" outlineLevel="0" collapsed="false">
      <c r="A405" s="297" t="s">
        <v>358</v>
      </c>
      <c r="B405" s="297" t="n">
        <v>38364</v>
      </c>
      <c r="C405" s="292" t="s">
        <v>761</v>
      </c>
      <c r="D405" s="297" t="s">
        <v>50</v>
      </c>
      <c r="E405" s="297" t="s">
        <v>357</v>
      </c>
      <c r="F405" s="301" t="n">
        <v>943.39</v>
      </c>
    </row>
    <row r="406" customFormat="false" ht="13.8" hidden="false" customHeight="false" outlineLevel="0" collapsed="false">
      <c r="A406" s="297" t="s">
        <v>358</v>
      </c>
      <c r="B406" s="297" t="n">
        <v>11692</v>
      </c>
      <c r="C406" s="292" t="s">
        <v>762</v>
      </c>
      <c r="D406" s="297" t="s">
        <v>763</v>
      </c>
      <c r="E406" s="297" t="s">
        <v>357</v>
      </c>
      <c r="F406" s="301" t="n">
        <v>643.52</v>
      </c>
    </row>
    <row r="407" customFormat="false" ht="13.8" hidden="false" customHeight="false" outlineLevel="0" collapsed="false">
      <c r="A407" s="297" t="s">
        <v>358</v>
      </c>
      <c r="B407" s="297" t="n">
        <v>1746</v>
      </c>
      <c r="C407" s="292" t="s">
        <v>764</v>
      </c>
      <c r="D407" s="297" t="s">
        <v>50</v>
      </c>
      <c r="E407" s="297" t="s">
        <v>364</v>
      </c>
      <c r="F407" s="301" t="n">
        <v>272</v>
      </c>
    </row>
    <row r="408" customFormat="false" ht="13.8" hidden="false" customHeight="false" outlineLevel="0" collapsed="false">
      <c r="A408" s="297" t="s">
        <v>358</v>
      </c>
      <c r="B408" s="297" t="n">
        <v>1748</v>
      </c>
      <c r="C408" s="292" t="s">
        <v>765</v>
      </c>
      <c r="D408" s="297" t="s">
        <v>50</v>
      </c>
      <c r="E408" s="297" t="s">
        <v>357</v>
      </c>
      <c r="F408" s="301" t="n">
        <v>361.69</v>
      </c>
    </row>
    <row r="409" customFormat="false" ht="13.8" hidden="false" customHeight="false" outlineLevel="0" collapsed="false">
      <c r="A409" s="297" t="s">
        <v>358</v>
      </c>
      <c r="B409" s="297" t="n">
        <v>1749</v>
      </c>
      <c r="C409" s="292" t="s">
        <v>766</v>
      </c>
      <c r="D409" s="297" t="s">
        <v>50</v>
      </c>
      <c r="E409" s="297" t="s">
        <v>357</v>
      </c>
      <c r="F409" s="301" t="n">
        <v>524.03</v>
      </c>
    </row>
    <row r="410" customFormat="false" ht="13.8" hidden="false" customHeight="false" outlineLevel="0" collapsed="false">
      <c r="A410" s="297" t="s">
        <v>358</v>
      </c>
      <c r="B410" s="297" t="n">
        <v>37412</v>
      </c>
      <c r="C410" s="292" t="s">
        <v>767</v>
      </c>
      <c r="D410" s="297" t="s">
        <v>50</v>
      </c>
      <c r="E410" s="297" t="s">
        <v>357</v>
      </c>
      <c r="F410" s="301" t="n">
        <v>265.88</v>
      </c>
    </row>
    <row r="411" customFormat="false" ht="13.8" hidden="false" customHeight="false" outlineLevel="0" collapsed="false">
      <c r="A411" s="297" t="s">
        <v>358</v>
      </c>
      <c r="B411" s="297" t="n">
        <v>1745</v>
      </c>
      <c r="C411" s="292" t="s">
        <v>768</v>
      </c>
      <c r="D411" s="297" t="s">
        <v>50</v>
      </c>
      <c r="E411" s="297" t="s">
        <v>357</v>
      </c>
      <c r="F411" s="301" t="n">
        <v>316.16</v>
      </c>
    </row>
    <row r="412" customFormat="false" ht="13.8" hidden="false" customHeight="false" outlineLevel="0" collapsed="false">
      <c r="A412" s="297" t="s">
        <v>358</v>
      </c>
      <c r="B412" s="297" t="n">
        <v>1750</v>
      </c>
      <c r="C412" s="292" t="s">
        <v>769</v>
      </c>
      <c r="D412" s="297" t="s">
        <v>50</v>
      </c>
      <c r="E412" s="297" t="s">
        <v>357</v>
      </c>
      <c r="F412" s="301" t="n">
        <v>738.83</v>
      </c>
    </row>
    <row r="413" customFormat="false" ht="13.8" hidden="false" customHeight="false" outlineLevel="0" collapsed="false">
      <c r="A413" s="297" t="s">
        <v>358</v>
      </c>
      <c r="B413" s="297" t="n">
        <v>11687</v>
      </c>
      <c r="C413" s="292" t="s">
        <v>770</v>
      </c>
      <c r="D413" s="297" t="s">
        <v>403</v>
      </c>
      <c r="E413" s="297" t="s">
        <v>357</v>
      </c>
      <c r="F413" s="301" t="n">
        <v>1177.18</v>
      </c>
    </row>
    <row r="414" customFormat="false" ht="13.8" hidden="false" customHeight="false" outlineLevel="0" collapsed="false">
      <c r="A414" s="297" t="s">
        <v>358</v>
      </c>
      <c r="B414" s="297" t="n">
        <v>11689</v>
      </c>
      <c r="C414" s="292" t="s">
        <v>771</v>
      </c>
      <c r="D414" s="297" t="s">
        <v>403</v>
      </c>
      <c r="E414" s="297" t="s">
        <v>357</v>
      </c>
      <c r="F414" s="301" t="n">
        <v>1474.94</v>
      </c>
    </row>
    <row r="415" customFormat="false" ht="13.8" hidden="false" customHeight="false" outlineLevel="0" collapsed="false">
      <c r="A415" s="297" t="s">
        <v>358</v>
      </c>
      <c r="B415" s="297" t="n">
        <v>11693</v>
      </c>
      <c r="C415" s="292" t="s">
        <v>772</v>
      </c>
      <c r="D415" s="297" t="s">
        <v>763</v>
      </c>
      <c r="E415" s="297" t="s">
        <v>357</v>
      </c>
      <c r="F415" s="301" t="n">
        <v>438.8</v>
      </c>
    </row>
    <row r="416" customFormat="false" ht="13.8" hidden="false" customHeight="false" outlineLevel="0" collapsed="false">
      <c r="A416" s="297" t="s">
        <v>358</v>
      </c>
      <c r="B416" s="297" t="n">
        <v>36215</v>
      </c>
      <c r="C416" s="292" t="s">
        <v>773</v>
      </c>
      <c r="D416" s="297" t="s">
        <v>50</v>
      </c>
      <c r="E416" s="297" t="s">
        <v>357</v>
      </c>
      <c r="F416" s="301"/>
    </row>
    <row r="417" customFormat="false" ht="13.8" hidden="false" customHeight="false" outlineLevel="0" collapsed="false">
      <c r="A417" s="297" t="s">
        <v>358</v>
      </c>
      <c r="B417" s="297" t="n">
        <v>42439</v>
      </c>
      <c r="C417" s="292" t="s">
        <v>774</v>
      </c>
      <c r="D417" s="297" t="s">
        <v>50</v>
      </c>
      <c r="E417" s="297" t="s">
        <v>357</v>
      </c>
      <c r="F417" s="301"/>
    </row>
    <row r="418" customFormat="false" ht="13.8" hidden="false" customHeight="false" outlineLevel="0" collapsed="false">
      <c r="A418" s="297" t="s">
        <v>358</v>
      </c>
      <c r="B418" s="297" t="n">
        <v>38381</v>
      </c>
      <c r="C418" s="292" t="s">
        <v>775</v>
      </c>
      <c r="D418" s="297" t="s">
        <v>50</v>
      </c>
      <c r="E418" s="297" t="s">
        <v>357</v>
      </c>
      <c r="F418" s="301"/>
    </row>
    <row r="419" customFormat="false" ht="13.8" hidden="false" customHeight="false" outlineLevel="0" collapsed="false">
      <c r="A419" s="297" t="s">
        <v>358</v>
      </c>
      <c r="B419" s="297" t="n">
        <v>39621</v>
      </c>
      <c r="C419" s="292" t="s">
        <v>776</v>
      </c>
      <c r="D419" s="297" t="s">
        <v>777</v>
      </c>
      <c r="E419" s="297" t="s">
        <v>357</v>
      </c>
      <c r="F419" s="301" t="n">
        <v>1275.94</v>
      </c>
    </row>
    <row r="420" customFormat="false" ht="13.8" hidden="false" customHeight="false" outlineLevel="0" collapsed="false">
      <c r="A420" s="297" t="s">
        <v>358</v>
      </c>
      <c r="B420" s="297" t="n">
        <v>39624</v>
      </c>
      <c r="C420" s="292" t="s">
        <v>778</v>
      </c>
      <c r="D420" s="297" t="s">
        <v>777</v>
      </c>
      <c r="E420" s="297" t="s">
        <v>357</v>
      </c>
      <c r="F420" s="301" t="n">
        <v>1407.5</v>
      </c>
    </row>
    <row r="421" customFormat="false" ht="13.8" hidden="false" customHeight="false" outlineLevel="0" collapsed="false">
      <c r="A421" s="297" t="s">
        <v>358</v>
      </c>
      <c r="B421" s="297" t="n">
        <v>39615</v>
      </c>
      <c r="C421" s="292" t="s">
        <v>779</v>
      </c>
      <c r="D421" s="297" t="s">
        <v>50</v>
      </c>
      <c r="E421" s="297" t="s">
        <v>357</v>
      </c>
      <c r="F421" s="301" t="n">
        <v>568.76</v>
      </c>
    </row>
    <row r="422" customFormat="false" ht="13.8" hidden="false" customHeight="false" outlineLevel="0" collapsed="false">
      <c r="A422" s="297" t="s">
        <v>358</v>
      </c>
      <c r="B422" s="297" t="n">
        <v>39620</v>
      </c>
      <c r="C422" s="292" t="s">
        <v>780</v>
      </c>
      <c r="D422" s="297" t="s">
        <v>50</v>
      </c>
      <c r="E422" s="297" t="s">
        <v>357</v>
      </c>
      <c r="F422" s="301" t="n">
        <v>868.65</v>
      </c>
    </row>
    <row r="423" customFormat="false" ht="13.8" hidden="false" customHeight="false" outlineLevel="0" collapsed="false">
      <c r="A423" s="297" t="s">
        <v>358</v>
      </c>
      <c r="B423" s="297" t="n">
        <v>39623</v>
      </c>
      <c r="C423" s="292" t="s">
        <v>781</v>
      </c>
      <c r="D423" s="297" t="s">
        <v>50</v>
      </c>
      <c r="E423" s="297" t="s">
        <v>357</v>
      </c>
      <c r="F423" s="301" t="n">
        <v>930.4</v>
      </c>
    </row>
    <row r="424" customFormat="false" ht="13.8" hidden="false" customHeight="false" outlineLevel="0" collapsed="false">
      <c r="A424" s="297" t="s">
        <v>358</v>
      </c>
      <c r="B424" s="297" t="n">
        <v>546</v>
      </c>
      <c r="C424" s="292" t="s">
        <v>782</v>
      </c>
      <c r="D424" s="297" t="s">
        <v>241</v>
      </c>
      <c r="E424" s="297" t="s">
        <v>364</v>
      </c>
      <c r="F424" s="301" t="n">
        <v>9.37</v>
      </c>
    </row>
    <row r="425" customFormat="false" ht="13.8" hidden="false" customHeight="false" outlineLevel="0" collapsed="false">
      <c r="A425" s="297" t="s">
        <v>358</v>
      </c>
      <c r="B425" s="297" t="n">
        <v>566</v>
      </c>
      <c r="C425" s="292" t="s">
        <v>783</v>
      </c>
      <c r="D425" s="297" t="s">
        <v>403</v>
      </c>
      <c r="E425" s="297" t="s">
        <v>357</v>
      </c>
      <c r="F425" s="301" t="n">
        <v>4.44</v>
      </c>
    </row>
    <row r="426" customFormat="false" ht="13.8" hidden="false" customHeight="false" outlineLevel="0" collapsed="false">
      <c r="A426" s="297" t="s">
        <v>358</v>
      </c>
      <c r="B426" s="297" t="n">
        <v>565</v>
      </c>
      <c r="C426" s="292" t="s">
        <v>784</v>
      </c>
      <c r="D426" s="297" t="s">
        <v>403</v>
      </c>
      <c r="E426" s="297" t="s">
        <v>357</v>
      </c>
      <c r="F426" s="301" t="n">
        <v>8.81</v>
      </c>
    </row>
    <row r="427" customFormat="false" ht="13.8" hidden="false" customHeight="false" outlineLevel="0" collapsed="false">
      <c r="A427" s="297" t="s">
        <v>358</v>
      </c>
      <c r="B427" s="297" t="n">
        <v>555</v>
      </c>
      <c r="C427" s="292" t="s">
        <v>785</v>
      </c>
      <c r="D427" s="297" t="s">
        <v>403</v>
      </c>
      <c r="E427" s="297" t="s">
        <v>357</v>
      </c>
      <c r="F427" s="301" t="n">
        <v>11.49</v>
      </c>
    </row>
    <row r="428" customFormat="false" ht="13.8" hidden="false" customHeight="false" outlineLevel="0" collapsed="false">
      <c r="A428" s="297" t="s">
        <v>358</v>
      </c>
      <c r="B428" s="297" t="n">
        <v>557</v>
      </c>
      <c r="C428" s="292" t="s">
        <v>786</v>
      </c>
      <c r="D428" s="297" t="s">
        <v>403</v>
      </c>
      <c r="E428" s="297" t="s">
        <v>357</v>
      </c>
      <c r="F428" s="301" t="n">
        <v>36.05</v>
      </c>
    </row>
    <row r="429" customFormat="false" ht="13.8" hidden="false" customHeight="false" outlineLevel="0" collapsed="false">
      <c r="A429" s="297" t="s">
        <v>358</v>
      </c>
      <c r="B429" s="297" t="n">
        <v>552</v>
      </c>
      <c r="C429" s="292" t="s">
        <v>787</v>
      </c>
      <c r="D429" s="297" t="s">
        <v>403</v>
      </c>
      <c r="E429" s="297" t="s">
        <v>357</v>
      </c>
      <c r="F429" s="301" t="n">
        <v>17.89</v>
      </c>
    </row>
    <row r="430" customFormat="false" ht="13.8" hidden="false" customHeight="false" outlineLevel="0" collapsed="false">
      <c r="A430" s="297" t="s">
        <v>358</v>
      </c>
      <c r="B430" s="297" t="n">
        <v>563</v>
      </c>
      <c r="C430" s="292" t="s">
        <v>788</v>
      </c>
      <c r="D430" s="297" t="s">
        <v>403</v>
      </c>
      <c r="E430" s="297" t="s">
        <v>357</v>
      </c>
      <c r="F430" s="301" t="n">
        <v>26.88</v>
      </c>
    </row>
    <row r="431" customFormat="false" ht="13.8" hidden="false" customHeight="false" outlineLevel="0" collapsed="false">
      <c r="A431" s="297" t="s">
        <v>358</v>
      </c>
      <c r="B431" s="297" t="n">
        <v>549</v>
      </c>
      <c r="C431" s="292" t="s">
        <v>789</v>
      </c>
      <c r="D431" s="297" t="s">
        <v>403</v>
      </c>
      <c r="E431" s="297" t="s">
        <v>357</v>
      </c>
      <c r="F431" s="301" t="n">
        <v>48.37</v>
      </c>
    </row>
    <row r="432" customFormat="false" ht="13.8" hidden="false" customHeight="false" outlineLevel="0" collapsed="false">
      <c r="A432" s="297" t="s">
        <v>358</v>
      </c>
      <c r="B432" s="297" t="n">
        <v>551</v>
      </c>
      <c r="C432" s="292" t="s">
        <v>790</v>
      </c>
      <c r="D432" s="297" t="s">
        <v>403</v>
      </c>
      <c r="E432" s="297" t="s">
        <v>357</v>
      </c>
      <c r="F432" s="301" t="n">
        <v>95.79</v>
      </c>
    </row>
    <row r="433" customFormat="false" ht="13.8" hidden="false" customHeight="false" outlineLevel="0" collapsed="false">
      <c r="A433" s="297" t="s">
        <v>358</v>
      </c>
      <c r="B433" s="297" t="n">
        <v>559</v>
      </c>
      <c r="C433" s="292" t="s">
        <v>791</v>
      </c>
      <c r="D433" s="297" t="s">
        <v>403</v>
      </c>
      <c r="E433" s="297" t="s">
        <v>357</v>
      </c>
      <c r="F433" s="301" t="n">
        <v>23.94</v>
      </c>
    </row>
    <row r="434" customFormat="false" ht="13.8" hidden="false" customHeight="false" outlineLevel="0" collapsed="false">
      <c r="A434" s="297" t="s">
        <v>358</v>
      </c>
      <c r="B434" s="297" t="n">
        <v>560</v>
      </c>
      <c r="C434" s="292" t="s">
        <v>792</v>
      </c>
      <c r="D434" s="297" t="s">
        <v>403</v>
      </c>
      <c r="E434" s="297" t="s">
        <v>357</v>
      </c>
      <c r="F434" s="301" t="n">
        <v>29.96</v>
      </c>
    </row>
    <row r="435" customFormat="false" ht="13.8" hidden="false" customHeight="false" outlineLevel="0" collapsed="false">
      <c r="A435" s="297" t="s">
        <v>358</v>
      </c>
      <c r="B435" s="297" t="n">
        <v>547</v>
      </c>
      <c r="C435" s="292" t="s">
        <v>793</v>
      </c>
      <c r="D435" s="297" t="s">
        <v>403</v>
      </c>
      <c r="E435" s="297" t="s">
        <v>357</v>
      </c>
      <c r="F435" s="301" t="n">
        <v>35.87</v>
      </c>
    </row>
    <row r="436" customFormat="false" ht="13.8" hidden="false" customHeight="false" outlineLevel="0" collapsed="false">
      <c r="A436" s="297" t="s">
        <v>358</v>
      </c>
      <c r="B436" s="297" t="n">
        <v>36207</v>
      </c>
      <c r="C436" s="292" t="s">
        <v>794</v>
      </c>
      <c r="D436" s="297" t="s">
        <v>50</v>
      </c>
      <c r="E436" s="297" t="s">
        <v>357</v>
      </c>
      <c r="F436" s="301"/>
    </row>
    <row r="437" customFormat="false" ht="13.8" hidden="false" customHeight="false" outlineLevel="0" collapsed="false">
      <c r="A437" s="297" t="s">
        <v>358</v>
      </c>
      <c r="B437" s="297" t="n">
        <v>36209</v>
      </c>
      <c r="C437" s="292" t="s">
        <v>795</v>
      </c>
      <c r="D437" s="297" t="s">
        <v>50</v>
      </c>
      <c r="E437" s="297" t="s">
        <v>357</v>
      </c>
      <c r="F437" s="301"/>
    </row>
    <row r="438" customFormat="false" ht="13.8" hidden="false" customHeight="false" outlineLevel="0" collapsed="false">
      <c r="A438" s="297" t="s">
        <v>358</v>
      </c>
      <c r="B438" s="297" t="n">
        <v>36210</v>
      </c>
      <c r="C438" s="292" t="s">
        <v>796</v>
      </c>
      <c r="D438" s="297" t="s">
        <v>50</v>
      </c>
      <c r="E438" s="297" t="s">
        <v>357</v>
      </c>
      <c r="F438" s="301"/>
    </row>
    <row r="439" customFormat="false" ht="13.8" hidden="false" customHeight="false" outlineLevel="0" collapsed="false">
      <c r="A439" s="297" t="s">
        <v>358</v>
      </c>
      <c r="B439" s="297" t="n">
        <v>36204</v>
      </c>
      <c r="C439" s="292" t="s">
        <v>797</v>
      </c>
      <c r="D439" s="297" t="s">
        <v>50</v>
      </c>
      <c r="E439" s="297" t="s">
        <v>357</v>
      </c>
      <c r="F439" s="301"/>
    </row>
    <row r="440" customFormat="false" ht="13.8" hidden="false" customHeight="false" outlineLevel="0" collapsed="false">
      <c r="A440" s="297" t="s">
        <v>358</v>
      </c>
      <c r="B440" s="297" t="n">
        <v>36205</v>
      </c>
      <c r="C440" s="292" t="s">
        <v>798</v>
      </c>
      <c r="D440" s="297" t="s">
        <v>50</v>
      </c>
      <c r="E440" s="297" t="s">
        <v>357</v>
      </c>
      <c r="F440" s="301"/>
    </row>
    <row r="441" customFormat="false" ht="13.8" hidden="false" customHeight="false" outlineLevel="0" collapsed="false">
      <c r="A441" s="297" t="s">
        <v>358</v>
      </c>
      <c r="B441" s="297" t="n">
        <v>36081</v>
      </c>
      <c r="C441" s="292" t="s">
        <v>799</v>
      </c>
      <c r="D441" s="297" t="s">
        <v>50</v>
      </c>
      <c r="E441" s="297" t="s">
        <v>364</v>
      </c>
      <c r="F441" s="301"/>
    </row>
    <row r="442" customFormat="false" ht="13.8" hidden="false" customHeight="false" outlineLevel="0" collapsed="false">
      <c r="A442" s="297" t="s">
        <v>358</v>
      </c>
      <c r="B442" s="297" t="n">
        <v>36206</v>
      </c>
      <c r="C442" s="292" t="s">
        <v>800</v>
      </c>
      <c r="D442" s="297" t="s">
        <v>50</v>
      </c>
      <c r="E442" s="297" t="s">
        <v>357</v>
      </c>
      <c r="F442" s="301"/>
    </row>
    <row r="443" customFormat="false" ht="13.8" hidden="false" customHeight="false" outlineLevel="0" collapsed="false">
      <c r="A443" s="297" t="s">
        <v>358</v>
      </c>
      <c r="B443" s="297" t="n">
        <v>36218</v>
      </c>
      <c r="C443" s="292" t="s">
        <v>801</v>
      </c>
      <c r="D443" s="297" t="s">
        <v>50</v>
      </c>
      <c r="E443" s="297" t="s">
        <v>357</v>
      </c>
      <c r="F443" s="301"/>
    </row>
    <row r="444" customFormat="false" ht="13.8" hidden="false" customHeight="false" outlineLevel="0" collapsed="false">
      <c r="A444" s="297" t="s">
        <v>358</v>
      </c>
      <c r="B444" s="297" t="n">
        <v>36220</v>
      </c>
      <c r="C444" s="292" t="s">
        <v>802</v>
      </c>
      <c r="D444" s="297" t="s">
        <v>50</v>
      </c>
      <c r="E444" s="297" t="s">
        <v>357</v>
      </c>
      <c r="F444" s="301"/>
    </row>
    <row r="445" customFormat="false" ht="13.8" hidden="false" customHeight="false" outlineLevel="0" collapsed="false">
      <c r="A445" s="297" t="s">
        <v>358</v>
      </c>
      <c r="B445" s="297" t="n">
        <v>36080</v>
      </c>
      <c r="C445" s="292" t="s">
        <v>803</v>
      </c>
      <c r="D445" s="297" t="s">
        <v>50</v>
      </c>
      <c r="E445" s="297" t="s">
        <v>364</v>
      </c>
      <c r="F445" s="301"/>
    </row>
    <row r="446" customFormat="false" ht="13.8" hidden="false" customHeight="false" outlineLevel="0" collapsed="false">
      <c r="A446" s="297" t="s">
        <v>358</v>
      </c>
      <c r="B446" s="297" t="n">
        <v>36223</v>
      </c>
      <c r="C446" s="292" t="s">
        <v>804</v>
      </c>
      <c r="D446" s="297" t="s">
        <v>50</v>
      </c>
      <c r="E446" s="297" t="s">
        <v>357</v>
      </c>
      <c r="F446" s="301"/>
    </row>
    <row r="447" customFormat="false" ht="13.8" hidden="false" customHeight="false" outlineLevel="0" collapsed="false">
      <c r="A447" s="297" t="s">
        <v>358</v>
      </c>
      <c r="B447" s="297" t="n">
        <v>38127</v>
      </c>
      <c r="C447" s="292" t="s">
        <v>805</v>
      </c>
      <c r="D447" s="297" t="s">
        <v>50</v>
      </c>
      <c r="E447" s="297" t="s">
        <v>357</v>
      </c>
      <c r="F447" s="301" t="n">
        <v>512</v>
      </c>
    </row>
    <row r="448" customFormat="false" ht="13.8" hidden="false" customHeight="false" outlineLevel="0" collapsed="false">
      <c r="A448" s="297" t="s">
        <v>358</v>
      </c>
      <c r="B448" s="297" t="n">
        <v>38060</v>
      </c>
      <c r="C448" s="292" t="s">
        <v>806</v>
      </c>
      <c r="D448" s="297" t="s">
        <v>50</v>
      </c>
      <c r="E448" s="297" t="s">
        <v>357</v>
      </c>
      <c r="F448" s="301" t="n">
        <v>61.99</v>
      </c>
    </row>
    <row r="449" customFormat="false" ht="13.8" hidden="false" customHeight="false" outlineLevel="0" collapsed="false">
      <c r="A449" s="297" t="s">
        <v>358</v>
      </c>
      <c r="B449" s="297" t="n">
        <v>10956</v>
      </c>
      <c r="C449" s="292" t="s">
        <v>807</v>
      </c>
      <c r="D449" s="297" t="s">
        <v>50</v>
      </c>
      <c r="E449" s="297" t="s">
        <v>357</v>
      </c>
      <c r="F449" s="301" t="n">
        <v>67.98</v>
      </c>
    </row>
    <row r="450" customFormat="false" ht="13.8" hidden="false" customHeight="false" outlineLevel="0" collapsed="false">
      <c r="A450" s="297" t="s">
        <v>358</v>
      </c>
      <c r="B450" s="297" t="n">
        <v>39380</v>
      </c>
      <c r="C450" s="292" t="s">
        <v>808</v>
      </c>
      <c r="D450" s="297" t="s">
        <v>50</v>
      </c>
      <c r="E450" s="297" t="s">
        <v>357</v>
      </c>
      <c r="F450" s="301"/>
    </row>
    <row r="451" customFormat="false" ht="13.8" hidden="false" customHeight="false" outlineLevel="0" collapsed="false">
      <c r="A451" s="297" t="s">
        <v>358</v>
      </c>
      <c r="B451" s="297" t="n">
        <v>44172</v>
      </c>
      <c r="C451" s="292" t="s">
        <v>809</v>
      </c>
      <c r="D451" s="297" t="s">
        <v>50</v>
      </c>
      <c r="E451" s="297" t="s">
        <v>357</v>
      </c>
      <c r="F451" s="301" t="n">
        <v>8.5</v>
      </c>
    </row>
    <row r="452" customFormat="false" ht="13.8" hidden="false" customHeight="false" outlineLevel="0" collapsed="false">
      <c r="A452" s="297" t="s">
        <v>541</v>
      </c>
      <c r="B452" s="297" t="n">
        <v>37597</v>
      </c>
      <c r="C452" s="292" t="s">
        <v>810</v>
      </c>
      <c r="D452" s="297" t="s">
        <v>50</v>
      </c>
      <c r="E452" s="297" t="s">
        <v>357</v>
      </c>
      <c r="F452" s="301"/>
    </row>
    <row r="453" customFormat="false" ht="13.8" hidden="false" customHeight="false" outlineLevel="0" collapsed="false">
      <c r="A453" s="297" t="s">
        <v>358</v>
      </c>
      <c r="B453" s="297" t="n">
        <v>183</v>
      </c>
      <c r="C453" s="292" t="s">
        <v>811</v>
      </c>
      <c r="D453" s="297" t="s">
        <v>812</v>
      </c>
      <c r="E453" s="297" t="s">
        <v>364</v>
      </c>
      <c r="F453" s="301" t="n">
        <v>224.5</v>
      </c>
    </row>
    <row r="454" customFormat="false" ht="13.8" hidden="false" customHeight="false" outlineLevel="0" collapsed="false">
      <c r="A454" s="297" t="s">
        <v>358</v>
      </c>
      <c r="B454" s="297" t="n">
        <v>184</v>
      </c>
      <c r="C454" s="292" t="s">
        <v>813</v>
      </c>
      <c r="D454" s="297" t="s">
        <v>812</v>
      </c>
      <c r="E454" s="297" t="s">
        <v>357</v>
      </c>
      <c r="F454" s="301" t="n">
        <v>139.04</v>
      </c>
    </row>
    <row r="455" customFormat="false" ht="13.8" hidden="false" customHeight="false" outlineLevel="0" collapsed="false">
      <c r="A455" s="297" t="s">
        <v>358</v>
      </c>
      <c r="B455" s="297" t="n">
        <v>181</v>
      </c>
      <c r="C455" s="292" t="s">
        <v>814</v>
      </c>
      <c r="D455" s="297" t="s">
        <v>812</v>
      </c>
      <c r="E455" s="297" t="s">
        <v>357</v>
      </c>
      <c r="F455" s="301" t="n">
        <v>299.81</v>
      </c>
    </row>
    <row r="456" customFormat="false" ht="13.8" hidden="false" customHeight="false" outlineLevel="0" collapsed="false">
      <c r="A456" s="297" t="s">
        <v>358</v>
      </c>
      <c r="B456" s="297" t="n">
        <v>20001</v>
      </c>
      <c r="C456" s="292" t="s">
        <v>815</v>
      </c>
      <c r="D456" s="297" t="s">
        <v>812</v>
      </c>
      <c r="E456" s="297" t="s">
        <v>357</v>
      </c>
      <c r="F456" s="301" t="n">
        <v>173.8</v>
      </c>
    </row>
    <row r="457" customFormat="false" ht="13.8" hidden="false" customHeight="false" outlineLevel="0" collapsed="false">
      <c r="A457" s="297" t="s">
        <v>358</v>
      </c>
      <c r="B457" s="297" t="n">
        <v>39837</v>
      </c>
      <c r="C457" s="292" t="s">
        <v>816</v>
      </c>
      <c r="D457" s="297" t="s">
        <v>812</v>
      </c>
      <c r="E457" s="297" t="s">
        <v>357</v>
      </c>
      <c r="F457" s="301" t="n">
        <v>394.94</v>
      </c>
    </row>
    <row r="458" customFormat="false" ht="13.8" hidden="false" customHeight="false" outlineLevel="0" collapsed="false">
      <c r="A458" s="297" t="s">
        <v>358</v>
      </c>
      <c r="B458" s="297" t="n">
        <v>43366</v>
      </c>
      <c r="C458" s="292" t="s">
        <v>817</v>
      </c>
      <c r="D458" s="297" t="s">
        <v>241</v>
      </c>
      <c r="E458" s="297" t="s">
        <v>357</v>
      </c>
      <c r="F458" s="301"/>
    </row>
    <row r="459" customFormat="false" ht="13.8" hidden="false" customHeight="false" outlineLevel="0" collapsed="false">
      <c r="A459" s="297" t="s">
        <v>541</v>
      </c>
      <c r="B459" s="297" t="n">
        <v>10535</v>
      </c>
      <c r="C459" s="292" t="s">
        <v>818</v>
      </c>
      <c r="D459" s="297" t="s">
        <v>50</v>
      </c>
      <c r="E459" s="297" t="s">
        <v>364</v>
      </c>
      <c r="F459" s="301" t="n">
        <v>4950</v>
      </c>
    </row>
    <row r="460" customFormat="false" ht="13.8" hidden="false" customHeight="false" outlineLevel="0" collapsed="false">
      <c r="A460" s="297" t="s">
        <v>541</v>
      </c>
      <c r="B460" s="297" t="n">
        <v>10537</v>
      </c>
      <c r="C460" s="292" t="s">
        <v>819</v>
      </c>
      <c r="D460" s="297" t="s">
        <v>50</v>
      </c>
      <c r="E460" s="297" t="s">
        <v>357</v>
      </c>
      <c r="F460" s="301" t="n">
        <v>6750.45</v>
      </c>
    </row>
    <row r="461" customFormat="false" ht="13.8" hidden="false" customHeight="false" outlineLevel="0" collapsed="false">
      <c r="A461" s="297" t="s">
        <v>541</v>
      </c>
      <c r="B461" s="297" t="n">
        <v>13891</v>
      </c>
      <c r="C461" s="292" t="s">
        <v>820</v>
      </c>
      <c r="D461" s="297" t="s">
        <v>50</v>
      </c>
      <c r="E461" s="297" t="s">
        <v>357</v>
      </c>
      <c r="F461" s="301" t="n">
        <v>6191.69</v>
      </c>
    </row>
    <row r="462" customFormat="false" ht="13.8" hidden="false" customHeight="false" outlineLevel="0" collapsed="false">
      <c r="A462" s="297" t="s">
        <v>541</v>
      </c>
      <c r="B462" s="297" t="n">
        <v>36397</v>
      </c>
      <c r="C462" s="292" t="s">
        <v>821</v>
      </c>
      <c r="D462" s="297" t="s">
        <v>50</v>
      </c>
      <c r="E462" s="297" t="s">
        <v>357</v>
      </c>
      <c r="F462" s="301" t="n">
        <v>20135.59</v>
      </c>
    </row>
    <row r="463" customFormat="false" ht="13.8" hidden="false" customHeight="false" outlineLevel="0" collapsed="false">
      <c r="A463" s="297" t="s">
        <v>541</v>
      </c>
      <c r="B463" s="297" t="n">
        <v>36398</v>
      </c>
      <c r="C463" s="292" t="s">
        <v>822</v>
      </c>
      <c r="D463" s="297" t="s">
        <v>50</v>
      </c>
      <c r="E463" s="297" t="s">
        <v>357</v>
      </c>
      <c r="F463" s="301" t="n">
        <v>24473.13</v>
      </c>
    </row>
    <row r="464" customFormat="false" ht="13.8" hidden="false" customHeight="false" outlineLevel="0" collapsed="false">
      <c r="A464" s="297" t="s">
        <v>505</v>
      </c>
      <c r="B464" s="297" t="n">
        <v>647</v>
      </c>
      <c r="C464" s="292" t="s">
        <v>823</v>
      </c>
      <c r="D464" s="297" t="s">
        <v>507</v>
      </c>
      <c r="E464" s="297" t="s">
        <v>357</v>
      </c>
      <c r="F464" s="301" t="n">
        <v>19.15</v>
      </c>
    </row>
    <row r="465" customFormat="false" ht="13.8" hidden="false" customHeight="false" outlineLevel="0" collapsed="false">
      <c r="A465" s="297" t="s">
        <v>505</v>
      </c>
      <c r="B465" s="297" t="n">
        <v>40920</v>
      </c>
      <c r="C465" s="292" t="s">
        <v>824</v>
      </c>
      <c r="D465" s="297" t="s">
        <v>509</v>
      </c>
      <c r="E465" s="297" t="s">
        <v>357</v>
      </c>
      <c r="F465" s="301" t="n">
        <v>3354.24</v>
      </c>
    </row>
    <row r="466" customFormat="false" ht="13.8" hidden="false" customHeight="false" outlineLevel="0" collapsed="false">
      <c r="A466" s="297" t="s">
        <v>358</v>
      </c>
      <c r="B466" s="297" t="n">
        <v>715</v>
      </c>
      <c r="C466" s="292" t="s">
        <v>825</v>
      </c>
      <c r="D466" s="297" t="s">
        <v>50</v>
      </c>
      <c r="E466" s="297" t="s">
        <v>364</v>
      </c>
      <c r="F466" s="301"/>
    </row>
    <row r="467" customFormat="false" ht="13.8" hidden="false" customHeight="false" outlineLevel="0" collapsed="false">
      <c r="A467" s="297" t="s">
        <v>358</v>
      </c>
      <c r="B467" s="297" t="n">
        <v>716</v>
      </c>
      <c r="C467" s="292" t="s">
        <v>826</v>
      </c>
      <c r="D467" s="297" t="s">
        <v>50</v>
      </c>
      <c r="E467" s="297" t="s">
        <v>357</v>
      </c>
      <c r="F467" s="301"/>
    </row>
    <row r="468" customFormat="false" ht="13.8" hidden="false" customHeight="false" outlineLevel="0" collapsed="false">
      <c r="A468" s="297" t="s">
        <v>358</v>
      </c>
      <c r="B468" s="297" t="n">
        <v>7270</v>
      </c>
      <c r="C468" s="292" t="s">
        <v>827</v>
      </c>
      <c r="D468" s="297" t="s">
        <v>50</v>
      </c>
      <c r="E468" s="297" t="s">
        <v>357</v>
      </c>
      <c r="F468" s="301" t="n">
        <v>0.91</v>
      </c>
    </row>
    <row r="469" customFormat="false" ht="13.8" hidden="false" customHeight="false" outlineLevel="0" collapsed="false">
      <c r="A469" s="297" t="s">
        <v>358</v>
      </c>
      <c r="B469" s="297" t="n">
        <v>44460</v>
      </c>
      <c r="C469" s="292" t="s">
        <v>828</v>
      </c>
      <c r="D469" s="297" t="s">
        <v>50</v>
      </c>
      <c r="E469" s="297" t="s">
        <v>357</v>
      </c>
      <c r="F469" s="301" t="n">
        <v>1.52</v>
      </c>
    </row>
    <row r="470" customFormat="false" ht="13.8" hidden="false" customHeight="false" outlineLevel="0" collapsed="false">
      <c r="A470" s="297" t="s">
        <v>358</v>
      </c>
      <c r="B470" s="297" t="n">
        <v>44461</v>
      </c>
      <c r="C470" s="292" t="s">
        <v>829</v>
      </c>
      <c r="D470" s="297" t="s">
        <v>50</v>
      </c>
      <c r="E470" s="297" t="s">
        <v>357</v>
      </c>
      <c r="F470" s="301" t="n">
        <v>2.08</v>
      </c>
    </row>
    <row r="471" customFormat="false" ht="13.8" hidden="false" customHeight="false" outlineLevel="0" collapsed="false">
      <c r="A471" s="297" t="s">
        <v>358</v>
      </c>
      <c r="B471" s="297" t="n">
        <v>7267</v>
      </c>
      <c r="C471" s="292" t="s">
        <v>830</v>
      </c>
      <c r="D471" s="297" t="s">
        <v>50</v>
      </c>
      <c r="E471" s="297" t="s">
        <v>357</v>
      </c>
      <c r="F471" s="301" t="n">
        <v>0.76</v>
      </c>
    </row>
    <row r="472" customFormat="false" ht="13.8" hidden="false" customHeight="false" outlineLevel="0" collapsed="false">
      <c r="A472" s="297" t="s">
        <v>358</v>
      </c>
      <c r="B472" s="297" t="n">
        <v>44458</v>
      </c>
      <c r="C472" s="292" t="s">
        <v>831</v>
      </c>
      <c r="D472" s="297" t="s">
        <v>50</v>
      </c>
      <c r="E472" s="297" t="s">
        <v>357</v>
      </c>
      <c r="F472" s="301" t="n">
        <v>0.93</v>
      </c>
    </row>
    <row r="473" customFormat="false" ht="13.8" hidden="false" customHeight="false" outlineLevel="0" collapsed="false">
      <c r="A473" s="297" t="s">
        <v>358</v>
      </c>
      <c r="B473" s="297" t="n">
        <v>44457</v>
      </c>
      <c r="C473" s="292" t="s">
        <v>832</v>
      </c>
      <c r="D473" s="297" t="s">
        <v>50</v>
      </c>
      <c r="E473" s="297" t="s">
        <v>357</v>
      </c>
      <c r="F473" s="301" t="n">
        <v>1.79</v>
      </c>
    </row>
    <row r="474" customFormat="false" ht="13.8" hidden="false" customHeight="false" outlineLevel="0" collapsed="false">
      <c r="A474" s="297" t="s">
        <v>358</v>
      </c>
      <c r="B474" s="297" t="n">
        <v>7271</v>
      </c>
      <c r="C474" s="292" t="s">
        <v>833</v>
      </c>
      <c r="D474" s="297" t="s">
        <v>50</v>
      </c>
      <c r="E474" s="297" t="s">
        <v>364</v>
      </c>
      <c r="F474" s="301" t="n">
        <v>0.97</v>
      </c>
    </row>
    <row r="475" customFormat="false" ht="13.8" hidden="false" customHeight="false" outlineLevel="0" collapsed="false">
      <c r="A475" s="297" t="s">
        <v>358</v>
      </c>
      <c r="B475" s="297" t="n">
        <v>7268</v>
      </c>
      <c r="C475" s="292" t="s">
        <v>834</v>
      </c>
      <c r="D475" s="297" t="s">
        <v>50</v>
      </c>
      <c r="E475" s="297" t="s">
        <v>357</v>
      </c>
      <c r="F475" s="301" t="n">
        <v>1.51</v>
      </c>
    </row>
    <row r="476" customFormat="false" ht="13.8" hidden="false" customHeight="false" outlineLevel="0" collapsed="false">
      <c r="A476" s="297" t="s">
        <v>358</v>
      </c>
      <c r="B476" s="297" t="n">
        <v>44459</v>
      </c>
      <c r="C476" s="292" t="s">
        <v>835</v>
      </c>
      <c r="D476" s="297" t="s">
        <v>50</v>
      </c>
      <c r="E476" s="297" t="s">
        <v>357</v>
      </c>
      <c r="F476" s="301" t="n">
        <v>0.98</v>
      </c>
    </row>
    <row r="477" customFormat="false" ht="13.8" hidden="false" customHeight="false" outlineLevel="0" collapsed="false">
      <c r="A477" s="297" t="s">
        <v>358</v>
      </c>
      <c r="B477" s="297" t="n">
        <v>44462</v>
      </c>
      <c r="C477" s="292" t="s">
        <v>836</v>
      </c>
      <c r="D477" s="297" t="s">
        <v>50</v>
      </c>
      <c r="E477" s="297" t="s">
        <v>357</v>
      </c>
      <c r="F477" s="301" t="n">
        <v>1.73</v>
      </c>
    </row>
    <row r="478" customFormat="false" ht="13.8" hidden="false" customHeight="false" outlineLevel="0" collapsed="false">
      <c r="A478" s="297" t="s">
        <v>358</v>
      </c>
      <c r="B478" s="297" t="n">
        <v>44463</v>
      </c>
      <c r="C478" s="292" t="s">
        <v>837</v>
      </c>
      <c r="D478" s="297" t="s">
        <v>50</v>
      </c>
      <c r="E478" s="297" t="s">
        <v>357</v>
      </c>
      <c r="F478" s="301" t="n">
        <v>2.23</v>
      </c>
    </row>
    <row r="479" customFormat="false" ht="13.8" hidden="false" customHeight="false" outlineLevel="0" collapsed="false">
      <c r="A479" s="297" t="s">
        <v>358</v>
      </c>
      <c r="B479" s="297" t="n">
        <v>44464</v>
      </c>
      <c r="C479" s="292" t="s">
        <v>838</v>
      </c>
      <c r="D479" s="297" t="s">
        <v>50</v>
      </c>
      <c r="E479" s="297" t="s">
        <v>357</v>
      </c>
      <c r="F479" s="301" t="n">
        <v>2.31</v>
      </c>
    </row>
    <row r="480" customFormat="false" ht="13.8" hidden="false" customHeight="false" outlineLevel="0" collapsed="false">
      <c r="A480" s="297" t="s">
        <v>358</v>
      </c>
      <c r="B480" s="297" t="n">
        <v>44465</v>
      </c>
      <c r="C480" s="292" t="s">
        <v>839</v>
      </c>
      <c r="D480" s="297" t="s">
        <v>50</v>
      </c>
      <c r="E480" s="297" t="s">
        <v>357</v>
      </c>
      <c r="F480" s="301" t="n">
        <v>3.17</v>
      </c>
    </row>
    <row r="481" customFormat="false" ht="13.8" hidden="false" customHeight="false" outlineLevel="0" collapsed="false">
      <c r="A481" s="297" t="s">
        <v>358</v>
      </c>
      <c r="B481" s="297" t="n">
        <v>38783</v>
      </c>
      <c r="C481" s="292" t="s">
        <v>840</v>
      </c>
      <c r="D481" s="297" t="s">
        <v>50</v>
      </c>
      <c r="E481" s="297" t="s">
        <v>357</v>
      </c>
      <c r="F481" s="301" t="n">
        <v>1.11</v>
      </c>
    </row>
    <row r="482" customFormat="false" ht="13.8" hidden="false" customHeight="false" outlineLevel="0" collapsed="false">
      <c r="A482" s="297" t="s">
        <v>358</v>
      </c>
      <c r="B482" s="297" t="n">
        <v>44466</v>
      </c>
      <c r="C482" s="292" t="s">
        <v>841</v>
      </c>
      <c r="D482" s="297" t="s">
        <v>50</v>
      </c>
      <c r="E482" s="297" t="s">
        <v>357</v>
      </c>
      <c r="F482" s="301" t="n">
        <v>2.25</v>
      </c>
    </row>
    <row r="483" customFormat="false" ht="13.8" hidden="false" customHeight="false" outlineLevel="0" collapsed="false">
      <c r="A483" s="297" t="s">
        <v>358</v>
      </c>
      <c r="B483" s="297" t="n">
        <v>44467</v>
      </c>
      <c r="C483" s="292" t="s">
        <v>842</v>
      </c>
      <c r="D483" s="297" t="s">
        <v>50</v>
      </c>
      <c r="E483" s="297" t="s">
        <v>357</v>
      </c>
      <c r="F483" s="301" t="n">
        <v>2.71</v>
      </c>
    </row>
    <row r="484" customFormat="false" ht="13.8" hidden="false" customHeight="false" outlineLevel="0" collapsed="false">
      <c r="A484" s="297" t="s">
        <v>358</v>
      </c>
      <c r="B484" s="297" t="n">
        <v>44468</v>
      </c>
      <c r="C484" s="292" t="s">
        <v>843</v>
      </c>
      <c r="D484" s="297" t="s">
        <v>50</v>
      </c>
      <c r="E484" s="297" t="s">
        <v>357</v>
      </c>
      <c r="F484" s="301" t="n">
        <v>2.35</v>
      </c>
    </row>
    <row r="485" customFormat="false" ht="13.8" hidden="false" customHeight="false" outlineLevel="0" collapsed="false">
      <c r="A485" s="297" t="s">
        <v>358</v>
      </c>
      <c r="B485" s="297" t="n">
        <v>37593</v>
      </c>
      <c r="C485" s="292" t="s">
        <v>844</v>
      </c>
      <c r="D485" s="297" t="s">
        <v>50</v>
      </c>
      <c r="E485" s="297" t="s">
        <v>357</v>
      </c>
      <c r="F485" s="301" t="n">
        <v>3.02</v>
      </c>
    </row>
    <row r="486" customFormat="false" ht="13.8" hidden="false" customHeight="false" outlineLevel="0" collapsed="false">
      <c r="A486" s="297" t="s">
        <v>358</v>
      </c>
      <c r="B486" s="297" t="n">
        <v>37594</v>
      </c>
      <c r="C486" s="292" t="s">
        <v>845</v>
      </c>
      <c r="D486" s="297" t="s">
        <v>50</v>
      </c>
      <c r="E486" s="297" t="s">
        <v>357</v>
      </c>
      <c r="F486" s="301" t="n">
        <v>3.59</v>
      </c>
    </row>
    <row r="487" customFormat="false" ht="13.8" hidden="false" customHeight="false" outlineLevel="0" collapsed="false">
      <c r="A487" s="297" t="s">
        <v>358</v>
      </c>
      <c r="B487" s="297" t="n">
        <v>37592</v>
      </c>
      <c r="C487" s="292" t="s">
        <v>846</v>
      </c>
      <c r="D487" s="297" t="s">
        <v>50</v>
      </c>
      <c r="E487" s="297" t="s">
        <v>357</v>
      </c>
      <c r="F487" s="301" t="n">
        <v>2.39</v>
      </c>
    </row>
    <row r="488" customFormat="false" ht="13.8" hidden="false" customHeight="false" outlineLevel="0" collapsed="false">
      <c r="A488" s="297" t="s">
        <v>358</v>
      </c>
      <c r="B488" s="297" t="n">
        <v>41372</v>
      </c>
      <c r="C488" s="292" t="s">
        <v>847</v>
      </c>
      <c r="D488" s="297" t="s">
        <v>763</v>
      </c>
      <c r="E488" s="297" t="s">
        <v>357</v>
      </c>
      <c r="F488" s="301"/>
    </row>
    <row r="489" customFormat="false" ht="13.8" hidden="false" customHeight="false" outlineLevel="0" collapsed="false">
      <c r="A489" s="297" t="s">
        <v>358</v>
      </c>
      <c r="B489" s="297" t="n">
        <v>41371</v>
      </c>
      <c r="C489" s="292" t="s">
        <v>848</v>
      </c>
      <c r="D489" s="297" t="s">
        <v>763</v>
      </c>
      <c r="E489" s="297" t="s">
        <v>357</v>
      </c>
      <c r="F489" s="301"/>
    </row>
    <row r="490" customFormat="false" ht="13.8" hidden="false" customHeight="false" outlineLevel="0" collapsed="false">
      <c r="A490" s="297" t="s">
        <v>358</v>
      </c>
      <c r="B490" s="297" t="n">
        <v>34556</v>
      </c>
      <c r="C490" s="292" t="s">
        <v>849</v>
      </c>
      <c r="D490" s="297" t="s">
        <v>50</v>
      </c>
      <c r="E490" s="297" t="s">
        <v>357</v>
      </c>
      <c r="F490" s="301" t="n">
        <v>5.35</v>
      </c>
    </row>
    <row r="491" customFormat="false" ht="13.8" hidden="false" customHeight="false" outlineLevel="0" collapsed="false">
      <c r="A491" s="297" t="s">
        <v>358</v>
      </c>
      <c r="B491" s="297" t="n">
        <v>37873</v>
      </c>
      <c r="C491" s="292" t="s">
        <v>850</v>
      </c>
      <c r="D491" s="297" t="s">
        <v>50</v>
      </c>
      <c r="E491" s="297" t="s">
        <v>357</v>
      </c>
      <c r="F491" s="301" t="n">
        <v>5.44</v>
      </c>
    </row>
    <row r="492" customFormat="false" ht="13.8" hidden="false" customHeight="false" outlineLevel="0" collapsed="false">
      <c r="A492" s="297" t="s">
        <v>358</v>
      </c>
      <c r="B492" s="297" t="n">
        <v>34565</v>
      </c>
      <c r="C492" s="292" t="s">
        <v>851</v>
      </c>
      <c r="D492" s="297" t="s">
        <v>50</v>
      </c>
      <c r="E492" s="297" t="s">
        <v>357</v>
      </c>
      <c r="F492" s="301" t="n">
        <v>6.03</v>
      </c>
    </row>
    <row r="493" customFormat="false" ht="13.8" hidden="false" customHeight="false" outlineLevel="0" collapsed="false">
      <c r="A493" s="297" t="s">
        <v>358</v>
      </c>
      <c r="B493" s="297" t="n">
        <v>34566</v>
      </c>
      <c r="C493" s="292" t="s">
        <v>852</v>
      </c>
      <c r="D493" s="297" t="s">
        <v>50</v>
      </c>
      <c r="E493" s="297" t="s">
        <v>357</v>
      </c>
      <c r="F493" s="301" t="n">
        <v>4.68</v>
      </c>
    </row>
    <row r="494" customFormat="false" ht="13.8" hidden="false" customHeight="false" outlineLevel="0" collapsed="false">
      <c r="A494" s="297" t="s">
        <v>358</v>
      </c>
      <c r="B494" s="297" t="n">
        <v>34564</v>
      </c>
      <c r="C494" s="292" t="s">
        <v>853</v>
      </c>
      <c r="D494" s="297" t="s">
        <v>50</v>
      </c>
      <c r="E494" s="297" t="s">
        <v>357</v>
      </c>
      <c r="F494" s="301" t="n">
        <v>5.7</v>
      </c>
    </row>
    <row r="495" customFormat="false" ht="13.8" hidden="false" customHeight="false" outlineLevel="0" collapsed="false">
      <c r="A495" s="297" t="s">
        <v>358</v>
      </c>
      <c r="B495" s="297" t="n">
        <v>38590</v>
      </c>
      <c r="C495" s="292" t="s">
        <v>854</v>
      </c>
      <c r="D495" s="297" t="s">
        <v>50</v>
      </c>
      <c r="E495" s="297" t="s">
        <v>357</v>
      </c>
      <c r="F495" s="301" t="n">
        <v>4.45</v>
      </c>
    </row>
    <row r="496" customFormat="false" ht="13.8" hidden="false" customHeight="false" outlineLevel="0" collapsed="false">
      <c r="A496" s="297" t="s">
        <v>358</v>
      </c>
      <c r="B496" s="297" t="n">
        <v>34567</v>
      </c>
      <c r="C496" s="292" t="s">
        <v>855</v>
      </c>
      <c r="D496" s="297" t="s">
        <v>50</v>
      </c>
      <c r="E496" s="297" t="s">
        <v>357</v>
      </c>
      <c r="F496" s="301" t="n">
        <v>4.96</v>
      </c>
    </row>
    <row r="497" customFormat="false" ht="13.8" hidden="false" customHeight="false" outlineLevel="0" collapsed="false">
      <c r="A497" s="297" t="s">
        <v>358</v>
      </c>
      <c r="B497" s="297" t="n">
        <v>38591</v>
      </c>
      <c r="C497" s="292" t="s">
        <v>856</v>
      </c>
      <c r="D497" s="297" t="s">
        <v>50</v>
      </c>
      <c r="E497" s="297" t="s">
        <v>357</v>
      </c>
      <c r="F497" s="301" t="n">
        <v>4.5</v>
      </c>
    </row>
    <row r="498" customFormat="false" ht="13.8" hidden="false" customHeight="false" outlineLevel="0" collapsed="false">
      <c r="A498" s="297" t="s">
        <v>358</v>
      </c>
      <c r="B498" s="297" t="n">
        <v>34568</v>
      </c>
      <c r="C498" s="292" t="s">
        <v>857</v>
      </c>
      <c r="D498" s="297" t="s">
        <v>50</v>
      </c>
      <c r="E498" s="297" t="s">
        <v>357</v>
      </c>
      <c r="F498" s="301" t="n">
        <v>5.86</v>
      </c>
    </row>
    <row r="499" customFormat="false" ht="13.8" hidden="false" customHeight="false" outlineLevel="0" collapsed="false">
      <c r="A499" s="297" t="s">
        <v>358</v>
      </c>
      <c r="B499" s="297" t="n">
        <v>34569</v>
      </c>
      <c r="C499" s="292" t="s">
        <v>858</v>
      </c>
      <c r="D499" s="297" t="s">
        <v>50</v>
      </c>
      <c r="E499" s="297" t="s">
        <v>357</v>
      </c>
      <c r="F499" s="301" t="n">
        <v>6.03</v>
      </c>
    </row>
    <row r="500" customFormat="false" ht="13.8" hidden="false" customHeight="false" outlineLevel="0" collapsed="false">
      <c r="A500" s="297" t="s">
        <v>358</v>
      </c>
      <c r="B500" s="297" t="n">
        <v>37107</v>
      </c>
      <c r="C500" s="292" t="s">
        <v>859</v>
      </c>
      <c r="D500" s="297" t="s">
        <v>50</v>
      </c>
      <c r="E500" s="297" t="s">
        <v>357</v>
      </c>
      <c r="F500" s="301" t="n">
        <v>6.91</v>
      </c>
    </row>
    <row r="501" customFormat="false" ht="13.8" hidden="false" customHeight="false" outlineLevel="0" collapsed="false">
      <c r="A501" s="297" t="s">
        <v>358</v>
      </c>
      <c r="B501" s="297" t="n">
        <v>34571</v>
      </c>
      <c r="C501" s="292" t="s">
        <v>860</v>
      </c>
      <c r="D501" s="297" t="s">
        <v>50</v>
      </c>
      <c r="E501" s="297" t="s">
        <v>357</v>
      </c>
      <c r="F501" s="301" t="n">
        <v>4.97</v>
      </c>
    </row>
    <row r="502" customFormat="false" ht="13.8" hidden="false" customHeight="false" outlineLevel="0" collapsed="false">
      <c r="A502" s="297" t="s">
        <v>358</v>
      </c>
      <c r="B502" s="297" t="n">
        <v>34570</v>
      </c>
      <c r="C502" s="292" t="s">
        <v>861</v>
      </c>
      <c r="D502" s="297" t="s">
        <v>50</v>
      </c>
      <c r="E502" s="297" t="s">
        <v>357</v>
      </c>
      <c r="F502" s="301" t="n">
        <v>6.54</v>
      </c>
    </row>
    <row r="503" customFormat="false" ht="13.8" hidden="false" customHeight="false" outlineLevel="0" collapsed="false">
      <c r="A503" s="297" t="s">
        <v>358</v>
      </c>
      <c r="B503" s="297" t="n">
        <v>25070</v>
      </c>
      <c r="C503" s="292" t="s">
        <v>862</v>
      </c>
      <c r="D503" s="297" t="s">
        <v>50</v>
      </c>
      <c r="E503" s="297" t="s">
        <v>357</v>
      </c>
      <c r="F503" s="301" t="n">
        <v>4.92</v>
      </c>
    </row>
    <row r="504" customFormat="false" ht="13.8" hidden="false" customHeight="false" outlineLevel="0" collapsed="false">
      <c r="A504" s="297" t="s">
        <v>358</v>
      </c>
      <c r="B504" s="297" t="n">
        <v>34573</v>
      </c>
      <c r="C504" s="292" t="s">
        <v>863</v>
      </c>
      <c r="D504" s="297" t="s">
        <v>50</v>
      </c>
      <c r="E504" s="297" t="s">
        <v>357</v>
      </c>
      <c r="F504" s="301" t="n">
        <v>5.23</v>
      </c>
    </row>
    <row r="505" customFormat="false" ht="13.8" hidden="false" customHeight="false" outlineLevel="0" collapsed="false">
      <c r="A505" s="297" t="s">
        <v>358</v>
      </c>
      <c r="B505" s="297" t="n">
        <v>34576</v>
      </c>
      <c r="C505" s="292" t="s">
        <v>864</v>
      </c>
      <c r="D505" s="297" t="s">
        <v>50</v>
      </c>
      <c r="E505" s="297" t="s">
        <v>357</v>
      </c>
      <c r="F505" s="301" t="n">
        <v>7.62</v>
      </c>
    </row>
    <row r="506" customFormat="false" ht="13.8" hidden="false" customHeight="false" outlineLevel="0" collapsed="false">
      <c r="A506" s="297" t="s">
        <v>358</v>
      </c>
      <c r="B506" s="297" t="n">
        <v>34577</v>
      </c>
      <c r="C506" s="292" t="s">
        <v>865</v>
      </c>
      <c r="D506" s="297" t="s">
        <v>50</v>
      </c>
      <c r="E506" s="297" t="s">
        <v>357</v>
      </c>
      <c r="F506" s="301" t="n">
        <v>7.95</v>
      </c>
    </row>
    <row r="507" customFormat="false" ht="13.8" hidden="false" customHeight="false" outlineLevel="0" collapsed="false">
      <c r="A507" s="297" t="s">
        <v>358</v>
      </c>
      <c r="B507" s="297" t="n">
        <v>34578</v>
      </c>
      <c r="C507" s="292" t="s">
        <v>866</v>
      </c>
      <c r="D507" s="297" t="s">
        <v>50</v>
      </c>
      <c r="E507" s="297" t="s">
        <v>357</v>
      </c>
      <c r="F507" s="301" t="n">
        <v>8.62</v>
      </c>
    </row>
    <row r="508" customFormat="false" ht="13.8" hidden="false" customHeight="false" outlineLevel="0" collapsed="false">
      <c r="A508" s="297" t="s">
        <v>358</v>
      </c>
      <c r="B508" s="297" t="n">
        <v>34579</v>
      </c>
      <c r="C508" s="292" t="s">
        <v>867</v>
      </c>
      <c r="D508" s="297" t="s">
        <v>50</v>
      </c>
      <c r="E508" s="297" t="s">
        <v>357</v>
      </c>
      <c r="F508" s="301" t="n">
        <v>9.2</v>
      </c>
    </row>
    <row r="509" customFormat="false" ht="13.8" hidden="false" customHeight="false" outlineLevel="0" collapsed="false">
      <c r="A509" s="297" t="s">
        <v>358</v>
      </c>
      <c r="B509" s="297" t="n">
        <v>25067</v>
      </c>
      <c r="C509" s="292" t="s">
        <v>868</v>
      </c>
      <c r="D509" s="297" t="s">
        <v>50</v>
      </c>
      <c r="E509" s="297" t="s">
        <v>357</v>
      </c>
      <c r="F509" s="301" t="n">
        <v>6.16</v>
      </c>
    </row>
    <row r="510" customFormat="false" ht="13.8" hidden="false" customHeight="false" outlineLevel="0" collapsed="false">
      <c r="A510" s="297" t="s">
        <v>358</v>
      </c>
      <c r="B510" s="297" t="n">
        <v>34580</v>
      </c>
      <c r="C510" s="292" t="s">
        <v>869</v>
      </c>
      <c r="D510" s="297" t="s">
        <v>50</v>
      </c>
      <c r="E510" s="297" t="s">
        <v>357</v>
      </c>
      <c r="F510" s="301" t="n">
        <v>6.87</v>
      </c>
    </row>
    <row r="511" customFormat="false" ht="13.8" hidden="false" customHeight="false" outlineLevel="0" collapsed="false">
      <c r="A511" s="297" t="s">
        <v>358</v>
      </c>
      <c r="B511" s="297" t="n">
        <v>25071</v>
      </c>
      <c r="C511" s="292" t="s">
        <v>870</v>
      </c>
      <c r="D511" s="297" t="s">
        <v>50</v>
      </c>
      <c r="E511" s="297" t="s">
        <v>357</v>
      </c>
      <c r="F511" s="301" t="n">
        <v>3.42</v>
      </c>
    </row>
    <row r="512" customFormat="false" ht="13.8" hidden="false" customHeight="false" outlineLevel="0" collapsed="false">
      <c r="A512" s="297" t="s">
        <v>358</v>
      </c>
      <c r="B512" s="297" t="n">
        <v>44171</v>
      </c>
      <c r="C512" s="292" t="s">
        <v>871</v>
      </c>
      <c r="D512" s="297" t="s">
        <v>50</v>
      </c>
      <c r="E512" s="297" t="s">
        <v>357</v>
      </c>
      <c r="F512" s="301" t="n">
        <v>24.25</v>
      </c>
    </row>
    <row r="513" customFormat="false" ht="13.8" hidden="false" customHeight="false" outlineLevel="0" collapsed="false">
      <c r="A513" s="297" t="s">
        <v>358</v>
      </c>
      <c r="B513" s="297" t="n">
        <v>38395</v>
      </c>
      <c r="C513" s="292" t="s">
        <v>872</v>
      </c>
      <c r="D513" s="297" t="s">
        <v>50</v>
      </c>
      <c r="E513" s="297" t="s">
        <v>357</v>
      </c>
      <c r="F513" s="301" t="n">
        <v>11.3</v>
      </c>
    </row>
    <row r="514" customFormat="false" ht="13.8" hidden="false" customHeight="false" outlineLevel="0" collapsed="false">
      <c r="A514" s="297" t="s">
        <v>358</v>
      </c>
      <c r="B514" s="297" t="n">
        <v>34583</v>
      </c>
      <c r="C514" s="292" t="s">
        <v>873</v>
      </c>
      <c r="D514" s="297" t="s">
        <v>763</v>
      </c>
      <c r="E514" s="297" t="s">
        <v>357</v>
      </c>
      <c r="F514" s="301" t="n">
        <v>60.06</v>
      </c>
    </row>
    <row r="515" customFormat="false" ht="13.8" hidden="false" customHeight="false" outlineLevel="0" collapsed="false">
      <c r="A515" s="297" t="s">
        <v>358</v>
      </c>
      <c r="B515" s="297" t="n">
        <v>34584</v>
      </c>
      <c r="C515" s="292" t="s">
        <v>874</v>
      </c>
      <c r="D515" s="297" t="s">
        <v>763</v>
      </c>
      <c r="E515" s="297" t="s">
        <v>357</v>
      </c>
      <c r="F515" s="301" t="n">
        <v>44.04</v>
      </c>
    </row>
    <row r="516" customFormat="false" ht="13.8" hidden="false" customHeight="false" outlineLevel="0" collapsed="false">
      <c r="A516" s="297" t="s">
        <v>358</v>
      </c>
      <c r="B516" s="297" t="n">
        <v>709</v>
      </c>
      <c r="C516" s="292" t="s">
        <v>875</v>
      </c>
      <c r="D516" s="297" t="s">
        <v>763</v>
      </c>
      <c r="E516" s="297" t="s">
        <v>357</v>
      </c>
      <c r="F516" s="301"/>
    </row>
    <row r="517" customFormat="false" ht="13.8" hidden="false" customHeight="false" outlineLevel="0" collapsed="false">
      <c r="A517" s="297" t="s">
        <v>358</v>
      </c>
      <c r="B517" s="297" t="n">
        <v>34592</v>
      </c>
      <c r="C517" s="292" t="s">
        <v>876</v>
      </c>
      <c r="D517" s="297" t="s">
        <v>50</v>
      </c>
      <c r="E517" s="297" t="s">
        <v>357</v>
      </c>
      <c r="F517" s="301" t="n">
        <v>3.91</v>
      </c>
    </row>
    <row r="518" customFormat="false" ht="13.8" hidden="false" customHeight="false" outlineLevel="0" collapsed="false">
      <c r="A518" s="297" t="s">
        <v>358</v>
      </c>
      <c r="B518" s="297" t="n">
        <v>34599</v>
      </c>
      <c r="C518" s="292" t="s">
        <v>877</v>
      </c>
      <c r="D518" s="297" t="s">
        <v>50</v>
      </c>
      <c r="E518" s="297" t="s">
        <v>357</v>
      </c>
      <c r="F518" s="301" t="n">
        <v>3.52</v>
      </c>
    </row>
    <row r="519" customFormat="false" ht="13.8" hidden="false" customHeight="false" outlineLevel="0" collapsed="false">
      <c r="A519" s="297" t="s">
        <v>358</v>
      </c>
      <c r="B519" s="297" t="n">
        <v>651</v>
      </c>
      <c r="C519" s="292" t="s">
        <v>878</v>
      </c>
      <c r="D519" s="297" t="s">
        <v>50</v>
      </c>
      <c r="E519" s="297" t="s">
        <v>357</v>
      </c>
      <c r="F519" s="301" t="n">
        <v>4.31</v>
      </c>
    </row>
    <row r="520" customFormat="false" ht="13.8" hidden="false" customHeight="false" outlineLevel="0" collapsed="false">
      <c r="A520" s="297" t="s">
        <v>358</v>
      </c>
      <c r="B520" s="297" t="n">
        <v>654</v>
      </c>
      <c r="C520" s="292" t="s">
        <v>879</v>
      </c>
      <c r="D520" s="297" t="s">
        <v>50</v>
      </c>
      <c r="E520" s="297" t="s">
        <v>357</v>
      </c>
      <c r="F520" s="301" t="n">
        <v>5.35</v>
      </c>
    </row>
    <row r="521" customFormat="false" ht="13.8" hidden="false" customHeight="false" outlineLevel="0" collapsed="false">
      <c r="A521" s="297" t="s">
        <v>358</v>
      </c>
      <c r="B521" s="297" t="n">
        <v>37103</v>
      </c>
      <c r="C521" s="292" t="s">
        <v>880</v>
      </c>
      <c r="D521" s="297" t="s">
        <v>50</v>
      </c>
      <c r="E521" s="297" t="s">
        <v>357</v>
      </c>
      <c r="F521" s="301" t="n">
        <v>4.48</v>
      </c>
    </row>
    <row r="522" customFormat="false" ht="13.8" hidden="false" customHeight="false" outlineLevel="0" collapsed="false">
      <c r="A522" s="297" t="s">
        <v>358</v>
      </c>
      <c r="B522" s="297" t="n">
        <v>34555</v>
      </c>
      <c r="C522" s="292" t="s">
        <v>881</v>
      </c>
      <c r="D522" s="297" t="s">
        <v>50</v>
      </c>
      <c r="E522" s="297" t="s">
        <v>357</v>
      </c>
      <c r="F522" s="301" t="n">
        <v>5.69</v>
      </c>
    </row>
    <row r="523" customFormat="false" ht="13.8" hidden="false" customHeight="false" outlineLevel="0" collapsed="false">
      <c r="A523" s="297" t="s">
        <v>358</v>
      </c>
      <c r="B523" s="297" t="n">
        <v>674</v>
      </c>
      <c r="C523" s="292" t="s">
        <v>882</v>
      </c>
      <c r="D523" s="297" t="s">
        <v>763</v>
      </c>
      <c r="E523" s="297" t="s">
        <v>357</v>
      </c>
      <c r="F523" s="301"/>
    </row>
    <row r="524" customFormat="false" ht="13.8" hidden="false" customHeight="false" outlineLevel="0" collapsed="false">
      <c r="A524" s="297" t="s">
        <v>358</v>
      </c>
      <c r="B524" s="297" t="n">
        <v>34600</v>
      </c>
      <c r="C524" s="292" t="s">
        <v>883</v>
      </c>
      <c r="D524" s="297" t="s">
        <v>763</v>
      </c>
      <c r="E524" s="297" t="s">
        <v>364</v>
      </c>
      <c r="F524" s="301"/>
    </row>
    <row r="525" customFormat="false" ht="13.8" hidden="false" customHeight="false" outlineLevel="0" collapsed="false">
      <c r="A525" s="297" t="s">
        <v>358</v>
      </c>
      <c r="B525" s="297" t="n">
        <v>652</v>
      </c>
      <c r="C525" s="292" t="s">
        <v>884</v>
      </c>
      <c r="D525" s="297" t="s">
        <v>763</v>
      </c>
      <c r="E525" s="297" t="s">
        <v>357</v>
      </c>
      <c r="F525" s="301"/>
    </row>
    <row r="526" customFormat="false" ht="13.8" hidden="false" customHeight="false" outlineLevel="0" collapsed="false">
      <c r="A526" s="297" t="s">
        <v>358</v>
      </c>
      <c r="B526" s="297" t="n">
        <v>650</v>
      </c>
      <c r="C526" s="292" t="s">
        <v>885</v>
      </c>
      <c r="D526" s="297" t="s">
        <v>50</v>
      </c>
      <c r="E526" s="297" t="s">
        <v>364</v>
      </c>
      <c r="F526" s="301" t="n">
        <v>3.45</v>
      </c>
    </row>
    <row r="527" customFormat="false" ht="13.8" hidden="false" customHeight="false" outlineLevel="0" collapsed="false">
      <c r="A527" s="297" t="s">
        <v>358</v>
      </c>
      <c r="B527" s="297" t="n">
        <v>718</v>
      </c>
      <c r="C527" s="292" t="s">
        <v>886</v>
      </c>
      <c r="D527" s="297" t="s">
        <v>50</v>
      </c>
      <c r="E527" s="297" t="s">
        <v>357</v>
      </c>
      <c r="F527" s="301"/>
    </row>
    <row r="528" customFormat="false" ht="13.8" hidden="false" customHeight="false" outlineLevel="0" collapsed="false">
      <c r="A528" s="297" t="s">
        <v>358</v>
      </c>
      <c r="B528" s="297" t="n">
        <v>11981</v>
      </c>
      <c r="C528" s="292" t="s">
        <v>887</v>
      </c>
      <c r="D528" s="297" t="s">
        <v>50</v>
      </c>
      <c r="E528" s="297" t="s">
        <v>357</v>
      </c>
      <c r="F528" s="301"/>
    </row>
    <row r="529" customFormat="false" ht="13.8" hidden="false" customHeight="false" outlineLevel="0" collapsed="false">
      <c r="A529" s="297" t="s">
        <v>358</v>
      </c>
      <c r="B529" s="297" t="n">
        <v>34586</v>
      </c>
      <c r="C529" s="292" t="s">
        <v>888</v>
      </c>
      <c r="D529" s="297" t="s">
        <v>50</v>
      </c>
      <c r="E529" s="297" t="s">
        <v>357</v>
      </c>
      <c r="F529" s="301" t="n">
        <v>2.39</v>
      </c>
    </row>
    <row r="530" customFormat="false" ht="13.8" hidden="false" customHeight="false" outlineLevel="0" collapsed="false">
      <c r="A530" s="297" t="s">
        <v>358</v>
      </c>
      <c r="B530" s="297" t="n">
        <v>38603</v>
      </c>
      <c r="C530" s="292" t="s">
        <v>889</v>
      </c>
      <c r="D530" s="297" t="s">
        <v>50</v>
      </c>
      <c r="E530" s="297" t="s">
        <v>357</v>
      </c>
      <c r="F530" s="301" t="n">
        <v>2.84</v>
      </c>
    </row>
    <row r="531" customFormat="false" ht="13.8" hidden="false" customHeight="false" outlineLevel="0" collapsed="false">
      <c r="A531" s="297" t="s">
        <v>358</v>
      </c>
      <c r="B531" s="297" t="n">
        <v>34588</v>
      </c>
      <c r="C531" s="292" t="s">
        <v>890</v>
      </c>
      <c r="D531" s="297" t="s">
        <v>50</v>
      </c>
      <c r="E531" s="297" t="s">
        <v>357</v>
      </c>
      <c r="F531" s="301" t="n">
        <v>3.23</v>
      </c>
    </row>
    <row r="532" customFormat="false" ht="13.8" hidden="false" customHeight="false" outlineLevel="0" collapsed="false">
      <c r="A532" s="297" t="s">
        <v>358</v>
      </c>
      <c r="B532" s="297" t="n">
        <v>34590</v>
      </c>
      <c r="C532" s="292" t="s">
        <v>891</v>
      </c>
      <c r="D532" s="297" t="s">
        <v>50</v>
      </c>
      <c r="E532" s="297" t="s">
        <v>357</v>
      </c>
      <c r="F532" s="301" t="n">
        <v>3.2</v>
      </c>
    </row>
    <row r="533" customFormat="false" ht="13.8" hidden="false" customHeight="false" outlineLevel="0" collapsed="false">
      <c r="A533" s="297" t="s">
        <v>358</v>
      </c>
      <c r="B533" s="297" t="n">
        <v>34591</v>
      </c>
      <c r="C533" s="292" t="s">
        <v>892</v>
      </c>
      <c r="D533" s="297" t="s">
        <v>50</v>
      </c>
      <c r="E533" s="297" t="s">
        <v>357</v>
      </c>
      <c r="F533" s="301" t="n">
        <v>3.9</v>
      </c>
    </row>
    <row r="534" customFormat="false" ht="13.8" hidden="false" customHeight="false" outlineLevel="0" collapsed="false">
      <c r="A534" s="297" t="s">
        <v>358</v>
      </c>
      <c r="B534" s="297" t="n">
        <v>40517</v>
      </c>
      <c r="C534" s="292" t="s">
        <v>893</v>
      </c>
      <c r="D534" s="297" t="s">
        <v>763</v>
      </c>
      <c r="E534" s="297" t="s">
        <v>357</v>
      </c>
      <c r="F534" s="301" t="n">
        <v>81.2</v>
      </c>
    </row>
    <row r="535" customFormat="false" ht="13.8" hidden="false" customHeight="false" outlineLevel="0" collapsed="false">
      <c r="A535" s="297" t="s">
        <v>358</v>
      </c>
      <c r="B535" s="297" t="n">
        <v>40515</v>
      </c>
      <c r="C535" s="292" t="s">
        <v>894</v>
      </c>
      <c r="D535" s="297" t="s">
        <v>763</v>
      </c>
      <c r="E535" s="297" t="s">
        <v>357</v>
      </c>
      <c r="F535" s="301" t="n">
        <v>89.32</v>
      </c>
    </row>
    <row r="536" customFormat="false" ht="13.8" hidden="false" customHeight="false" outlineLevel="0" collapsed="false">
      <c r="A536" s="297" t="s">
        <v>358</v>
      </c>
      <c r="B536" s="297" t="n">
        <v>40524</v>
      </c>
      <c r="C536" s="292" t="s">
        <v>895</v>
      </c>
      <c r="D536" s="297" t="s">
        <v>763</v>
      </c>
      <c r="E536" s="297" t="s">
        <v>357</v>
      </c>
      <c r="F536" s="301" t="n">
        <v>92.8</v>
      </c>
    </row>
    <row r="537" customFormat="false" ht="13.8" hidden="false" customHeight="false" outlineLevel="0" collapsed="false">
      <c r="A537" s="297" t="s">
        <v>358</v>
      </c>
      <c r="B537" s="297" t="n">
        <v>40529</v>
      </c>
      <c r="C537" s="292" t="s">
        <v>896</v>
      </c>
      <c r="D537" s="297" t="s">
        <v>763</v>
      </c>
      <c r="E537" s="297" t="s">
        <v>357</v>
      </c>
      <c r="F537" s="301" t="n">
        <v>147.13</v>
      </c>
    </row>
    <row r="538" customFormat="false" ht="13.8" hidden="false" customHeight="false" outlineLevel="0" collapsed="false">
      <c r="A538" s="297" t="s">
        <v>358</v>
      </c>
      <c r="B538" s="297" t="n">
        <v>36156</v>
      </c>
      <c r="C538" s="292" t="s">
        <v>897</v>
      </c>
      <c r="D538" s="297" t="s">
        <v>763</v>
      </c>
      <c r="E538" s="297" t="s">
        <v>357</v>
      </c>
      <c r="F538" s="301" t="n">
        <v>87.91</v>
      </c>
    </row>
    <row r="539" customFormat="false" ht="13.8" hidden="false" customHeight="false" outlineLevel="0" collapsed="false">
      <c r="A539" s="297" t="s">
        <v>358</v>
      </c>
      <c r="B539" s="297" t="n">
        <v>36155</v>
      </c>
      <c r="C539" s="292" t="s">
        <v>898</v>
      </c>
      <c r="D539" s="297" t="s">
        <v>763</v>
      </c>
      <c r="E539" s="297" t="s">
        <v>357</v>
      </c>
      <c r="F539" s="301" t="n">
        <v>69.6</v>
      </c>
    </row>
    <row r="540" customFormat="false" ht="13.8" hidden="false" customHeight="false" outlineLevel="0" collapsed="false">
      <c r="A540" s="297" t="s">
        <v>358</v>
      </c>
      <c r="B540" s="297" t="n">
        <v>36154</v>
      </c>
      <c r="C540" s="292" t="s">
        <v>899</v>
      </c>
      <c r="D540" s="297" t="s">
        <v>763</v>
      </c>
      <c r="E540" s="297" t="s">
        <v>357</v>
      </c>
      <c r="F540" s="301" t="n">
        <v>105.01</v>
      </c>
    </row>
    <row r="541" customFormat="false" ht="13.8" hidden="false" customHeight="false" outlineLevel="0" collapsed="false">
      <c r="A541" s="297" t="s">
        <v>358</v>
      </c>
      <c r="B541" s="297" t="n">
        <v>36170</v>
      </c>
      <c r="C541" s="292" t="s">
        <v>900</v>
      </c>
      <c r="D541" s="297" t="s">
        <v>763</v>
      </c>
      <c r="E541" s="297" t="s">
        <v>364</v>
      </c>
      <c r="F541" s="301" t="n">
        <v>79.37</v>
      </c>
    </row>
    <row r="542" customFormat="false" ht="13.8" hidden="false" customHeight="false" outlineLevel="0" collapsed="false">
      <c r="A542" s="297" t="s">
        <v>358</v>
      </c>
      <c r="B542" s="297" t="n">
        <v>695</v>
      </c>
      <c r="C542" s="292" t="s">
        <v>901</v>
      </c>
      <c r="D542" s="297" t="s">
        <v>763</v>
      </c>
      <c r="E542" s="297" t="s">
        <v>357</v>
      </c>
      <c r="F542" s="301" t="n">
        <v>88.22</v>
      </c>
    </row>
    <row r="543" customFormat="false" ht="13.8" hidden="false" customHeight="false" outlineLevel="0" collapsed="false">
      <c r="A543" s="297" t="s">
        <v>358</v>
      </c>
      <c r="B543" s="297" t="n">
        <v>679</v>
      </c>
      <c r="C543" s="292" t="s">
        <v>902</v>
      </c>
      <c r="D543" s="297" t="s">
        <v>763</v>
      </c>
      <c r="E543" s="297" t="s">
        <v>357</v>
      </c>
      <c r="F543" s="301" t="n">
        <v>125.89</v>
      </c>
    </row>
    <row r="544" customFormat="false" ht="13.8" hidden="false" customHeight="false" outlineLevel="0" collapsed="false">
      <c r="A544" s="297" t="s">
        <v>358</v>
      </c>
      <c r="B544" s="297" t="n">
        <v>711</v>
      </c>
      <c r="C544" s="292" t="s">
        <v>903</v>
      </c>
      <c r="D544" s="297" t="s">
        <v>763</v>
      </c>
      <c r="E544" s="297" t="s">
        <v>357</v>
      </c>
      <c r="F544" s="301" t="n">
        <v>79.37</v>
      </c>
    </row>
    <row r="545" customFormat="false" ht="13.8" hidden="false" customHeight="false" outlineLevel="0" collapsed="false">
      <c r="A545" s="297" t="s">
        <v>358</v>
      </c>
      <c r="B545" s="297" t="n">
        <v>712</v>
      </c>
      <c r="C545" s="292" t="s">
        <v>904</v>
      </c>
      <c r="D545" s="297" t="s">
        <v>763</v>
      </c>
      <c r="E545" s="297" t="s">
        <v>357</v>
      </c>
      <c r="F545" s="301" t="n">
        <v>95.24</v>
      </c>
    </row>
    <row r="546" customFormat="false" ht="13.8" hidden="false" customHeight="false" outlineLevel="0" collapsed="false">
      <c r="A546" s="297" t="s">
        <v>358</v>
      </c>
      <c r="B546" s="297" t="n">
        <v>12614</v>
      </c>
      <c r="C546" s="292" t="s">
        <v>905</v>
      </c>
      <c r="D546" s="297" t="s">
        <v>50</v>
      </c>
      <c r="E546" s="297" t="s">
        <v>357</v>
      </c>
      <c r="F546" s="301" t="n">
        <v>58.79</v>
      </c>
    </row>
    <row r="547" customFormat="false" ht="13.8" hidden="false" customHeight="false" outlineLevel="0" collapsed="false">
      <c r="A547" s="297" t="s">
        <v>358</v>
      </c>
      <c r="B547" s="297" t="n">
        <v>6140</v>
      </c>
      <c r="C547" s="292" t="s">
        <v>906</v>
      </c>
      <c r="D547" s="297" t="s">
        <v>50</v>
      </c>
      <c r="E547" s="297" t="s">
        <v>357</v>
      </c>
      <c r="F547" s="301" t="n">
        <v>4.46</v>
      </c>
    </row>
    <row r="548" customFormat="false" ht="13.8" hidden="false" customHeight="false" outlineLevel="0" collapsed="false">
      <c r="A548" s="297" t="s">
        <v>358</v>
      </c>
      <c r="B548" s="297" t="n">
        <v>38399</v>
      </c>
      <c r="C548" s="292" t="s">
        <v>907</v>
      </c>
      <c r="D548" s="297" t="s">
        <v>50</v>
      </c>
      <c r="E548" s="297" t="s">
        <v>357</v>
      </c>
      <c r="F548" s="301" t="n">
        <v>156.39</v>
      </c>
    </row>
    <row r="549" customFormat="false" ht="13.8" hidden="false" customHeight="false" outlineLevel="0" collapsed="false">
      <c r="A549" s="297" t="s">
        <v>541</v>
      </c>
      <c r="B549" s="297" t="n">
        <v>729</v>
      </c>
      <c r="C549" s="292" t="s">
        <v>908</v>
      </c>
      <c r="D549" s="297" t="s">
        <v>50</v>
      </c>
      <c r="E549" s="297" t="s">
        <v>364</v>
      </c>
      <c r="F549" s="301" t="n">
        <v>822.72</v>
      </c>
    </row>
    <row r="550" customFormat="false" ht="13.8" hidden="false" customHeight="false" outlineLevel="0" collapsed="false">
      <c r="A550" s="297" t="s">
        <v>541</v>
      </c>
      <c r="B550" s="297" t="n">
        <v>39925</v>
      </c>
      <c r="C550" s="292" t="s">
        <v>909</v>
      </c>
      <c r="D550" s="297" t="s">
        <v>50</v>
      </c>
      <c r="E550" s="297" t="s">
        <v>357</v>
      </c>
      <c r="F550" s="301" t="n">
        <v>11888.23</v>
      </c>
    </row>
    <row r="551" customFormat="false" ht="13.8" hidden="false" customHeight="false" outlineLevel="0" collapsed="false">
      <c r="A551" s="297" t="s">
        <v>541</v>
      </c>
      <c r="B551" s="297" t="n">
        <v>731</v>
      </c>
      <c r="C551" s="292" t="s">
        <v>910</v>
      </c>
      <c r="D551" s="297" t="s">
        <v>50</v>
      </c>
      <c r="E551" s="297" t="s">
        <v>357</v>
      </c>
      <c r="F551" s="301" t="n">
        <v>800.71</v>
      </c>
    </row>
    <row r="552" customFormat="false" ht="13.8" hidden="false" customHeight="false" outlineLevel="0" collapsed="false">
      <c r="A552" s="297" t="s">
        <v>541</v>
      </c>
      <c r="B552" s="297" t="n">
        <v>732</v>
      </c>
      <c r="C552" s="292" t="s">
        <v>911</v>
      </c>
      <c r="D552" s="297" t="s">
        <v>50</v>
      </c>
      <c r="E552" s="297" t="s">
        <v>357</v>
      </c>
      <c r="F552" s="301" t="n">
        <v>1349.73</v>
      </c>
    </row>
    <row r="553" customFormat="false" ht="13.8" hidden="false" customHeight="false" outlineLevel="0" collapsed="false">
      <c r="A553" s="297" t="s">
        <v>541</v>
      </c>
      <c r="B553" s="297" t="n">
        <v>735</v>
      </c>
      <c r="C553" s="292" t="s">
        <v>912</v>
      </c>
      <c r="D553" s="297" t="s">
        <v>50</v>
      </c>
      <c r="E553" s="297" t="s">
        <v>357</v>
      </c>
      <c r="F553" s="301" t="n">
        <v>2401.1</v>
      </c>
    </row>
    <row r="554" customFormat="false" ht="13.8" hidden="false" customHeight="false" outlineLevel="0" collapsed="false">
      <c r="A554" s="297" t="s">
        <v>541</v>
      </c>
      <c r="B554" s="297" t="n">
        <v>736</v>
      </c>
      <c r="C554" s="292" t="s">
        <v>913</v>
      </c>
      <c r="D554" s="297" t="s">
        <v>50</v>
      </c>
      <c r="E554" s="297" t="s">
        <v>357</v>
      </c>
      <c r="F554" s="301" t="n">
        <v>2018.89</v>
      </c>
    </row>
    <row r="555" customFormat="false" ht="13.8" hidden="false" customHeight="false" outlineLevel="0" collapsed="false">
      <c r="A555" s="297" t="s">
        <v>541</v>
      </c>
      <c r="B555" s="297" t="n">
        <v>740</v>
      </c>
      <c r="C555" s="292" t="s">
        <v>914</v>
      </c>
      <c r="D555" s="297" t="s">
        <v>50</v>
      </c>
      <c r="E555" s="297" t="s">
        <v>357</v>
      </c>
      <c r="F555" s="301" t="n">
        <v>7120.33</v>
      </c>
    </row>
    <row r="556" customFormat="false" ht="13.8" hidden="false" customHeight="false" outlineLevel="0" collapsed="false">
      <c r="A556" s="297" t="s">
        <v>541</v>
      </c>
      <c r="B556" s="297" t="n">
        <v>734</v>
      </c>
      <c r="C556" s="292" t="s">
        <v>915</v>
      </c>
      <c r="D556" s="297" t="s">
        <v>50</v>
      </c>
      <c r="E556" s="297" t="s">
        <v>357</v>
      </c>
      <c r="F556" s="301" t="n">
        <v>1446.91</v>
      </c>
    </row>
    <row r="557" customFormat="false" ht="13.8" hidden="false" customHeight="false" outlineLevel="0" collapsed="false">
      <c r="A557" s="297" t="s">
        <v>541</v>
      </c>
      <c r="B557" s="297" t="n">
        <v>39008</v>
      </c>
      <c r="C557" s="292" t="s">
        <v>916</v>
      </c>
      <c r="D557" s="297" t="s">
        <v>50</v>
      </c>
      <c r="E557" s="297" t="s">
        <v>357</v>
      </c>
      <c r="F557" s="301" t="n">
        <v>60342.01</v>
      </c>
    </row>
    <row r="558" customFormat="false" ht="13.8" hidden="false" customHeight="false" outlineLevel="0" collapsed="false">
      <c r="A558" s="297" t="s">
        <v>541</v>
      </c>
      <c r="B558" s="297" t="n">
        <v>39009</v>
      </c>
      <c r="C558" s="292" t="s">
        <v>917</v>
      </c>
      <c r="D558" s="297" t="s">
        <v>50</v>
      </c>
      <c r="E558" s="297" t="s">
        <v>357</v>
      </c>
      <c r="F558" s="301" t="n">
        <v>64648.98</v>
      </c>
    </row>
    <row r="559" customFormat="false" ht="13.8" hidden="false" customHeight="false" outlineLevel="0" collapsed="false">
      <c r="A559" s="297" t="s">
        <v>541</v>
      </c>
      <c r="B559" s="297" t="n">
        <v>10592</v>
      </c>
      <c r="C559" s="292" t="s">
        <v>918</v>
      </c>
      <c r="D559" s="297" t="s">
        <v>50</v>
      </c>
      <c r="E559" s="297" t="s">
        <v>364</v>
      </c>
      <c r="F559" s="301" t="n">
        <v>7710</v>
      </c>
    </row>
    <row r="560" customFormat="false" ht="13.8" hidden="false" customHeight="false" outlineLevel="0" collapsed="false">
      <c r="A560" s="297" t="s">
        <v>541</v>
      </c>
      <c r="B560" s="297" t="n">
        <v>751</v>
      </c>
      <c r="C560" s="292" t="s">
        <v>919</v>
      </c>
      <c r="D560" s="297" t="s">
        <v>50</v>
      </c>
      <c r="E560" s="297" t="s">
        <v>357</v>
      </c>
      <c r="F560" s="301" t="n">
        <v>9107.43</v>
      </c>
    </row>
    <row r="561" customFormat="false" ht="13.8" hidden="false" customHeight="false" outlineLevel="0" collapsed="false">
      <c r="A561" s="297" t="s">
        <v>541</v>
      </c>
      <c r="B561" s="297" t="n">
        <v>754</v>
      </c>
      <c r="C561" s="292" t="s">
        <v>920</v>
      </c>
      <c r="D561" s="297" t="s">
        <v>50</v>
      </c>
      <c r="E561" s="297" t="s">
        <v>357</v>
      </c>
      <c r="F561" s="301" t="n">
        <v>14456.25</v>
      </c>
    </row>
    <row r="562" customFormat="false" ht="13.8" hidden="false" customHeight="false" outlineLevel="0" collapsed="false">
      <c r="A562" s="297" t="s">
        <v>541</v>
      </c>
      <c r="B562" s="297" t="n">
        <v>39917</v>
      </c>
      <c r="C562" s="292" t="s">
        <v>921</v>
      </c>
      <c r="D562" s="297" t="s">
        <v>50</v>
      </c>
      <c r="E562" s="297" t="s">
        <v>357</v>
      </c>
      <c r="F562" s="301" t="n">
        <v>92689.68</v>
      </c>
    </row>
    <row r="563" customFormat="false" ht="13.8" hidden="false" customHeight="false" outlineLevel="0" collapsed="false">
      <c r="A563" s="297" t="s">
        <v>358</v>
      </c>
      <c r="B563" s="297" t="n">
        <v>38167</v>
      </c>
      <c r="C563" s="292" t="s">
        <v>922</v>
      </c>
      <c r="D563" s="297" t="s">
        <v>777</v>
      </c>
      <c r="E563" s="297" t="s">
        <v>357</v>
      </c>
      <c r="F563" s="301" t="n">
        <v>32.36</v>
      </c>
    </row>
    <row r="564" customFormat="false" ht="13.8" hidden="false" customHeight="false" outlineLevel="0" collapsed="false">
      <c r="A564" s="297" t="s">
        <v>358</v>
      </c>
      <c r="B564" s="297" t="n">
        <v>36145</v>
      </c>
      <c r="C564" s="292" t="s">
        <v>923</v>
      </c>
      <c r="D564" s="297" t="s">
        <v>777</v>
      </c>
      <c r="E564" s="297" t="s">
        <v>357</v>
      </c>
      <c r="F564" s="301" t="n">
        <v>47.51</v>
      </c>
    </row>
    <row r="565" customFormat="false" ht="13.8" hidden="false" customHeight="false" outlineLevel="0" collapsed="false">
      <c r="A565" s="297" t="s">
        <v>358</v>
      </c>
      <c r="B565" s="297" t="n">
        <v>12893</v>
      </c>
      <c r="C565" s="292" t="s">
        <v>924</v>
      </c>
      <c r="D565" s="297" t="s">
        <v>777</v>
      </c>
      <c r="E565" s="297" t="s">
        <v>357</v>
      </c>
      <c r="F565" s="301" t="n">
        <v>83.62</v>
      </c>
    </row>
    <row r="566" customFormat="false" ht="13.8" hidden="false" customHeight="false" outlineLevel="0" collapsed="false">
      <c r="A566" s="297" t="s">
        <v>358</v>
      </c>
      <c r="B566" s="297" t="n">
        <v>11685</v>
      </c>
      <c r="C566" s="292" t="s">
        <v>925</v>
      </c>
      <c r="D566" s="297" t="s">
        <v>50</v>
      </c>
      <c r="E566" s="297" t="s">
        <v>357</v>
      </c>
      <c r="F566" s="301" t="n">
        <v>59.99</v>
      </c>
    </row>
    <row r="567" customFormat="false" ht="13.8" hidden="false" customHeight="false" outlineLevel="0" collapsed="false">
      <c r="A567" s="297" t="s">
        <v>358</v>
      </c>
      <c r="B567" s="297" t="n">
        <v>11680</v>
      </c>
      <c r="C567" s="292" t="s">
        <v>926</v>
      </c>
      <c r="D567" s="297" t="s">
        <v>50</v>
      </c>
      <c r="E567" s="297" t="s">
        <v>357</v>
      </c>
      <c r="F567" s="301" t="n">
        <v>19.48</v>
      </c>
    </row>
    <row r="568" customFormat="false" ht="13.8" hidden="false" customHeight="false" outlineLevel="0" collapsed="false">
      <c r="A568" s="297" t="s">
        <v>358</v>
      </c>
      <c r="B568" s="297" t="n">
        <v>11679</v>
      </c>
      <c r="C568" s="292" t="s">
        <v>927</v>
      </c>
      <c r="D568" s="297" t="s">
        <v>50</v>
      </c>
      <c r="E568" s="297" t="s">
        <v>357</v>
      </c>
      <c r="F568" s="301" t="n">
        <v>26.42</v>
      </c>
    </row>
    <row r="569" customFormat="false" ht="13.8" hidden="false" customHeight="false" outlineLevel="0" collapsed="false">
      <c r="A569" s="297" t="s">
        <v>358</v>
      </c>
      <c r="B569" s="297" t="n">
        <v>2512</v>
      </c>
      <c r="C569" s="292" t="s">
        <v>928</v>
      </c>
      <c r="D569" s="297" t="s">
        <v>50</v>
      </c>
      <c r="E569" s="297" t="s">
        <v>357</v>
      </c>
      <c r="F569" s="301"/>
    </row>
    <row r="570" customFormat="false" ht="13.8" hidden="false" customHeight="false" outlineLevel="0" collapsed="false">
      <c r="A570" s="297" t="s">
        <v>358</v>
      </c>
      <c r="B570" s="297" t="n">
        <v>45203</v>
      </c>
      <c r="C570" s="292" t="s">
        <v>929</v>
      </c>
      <c r="D570" s="297" t="s">
        <v>50</v>
      </c>
      <c r="E570" s="297" t="s">
        <v>357</v>
      </c>
      <c r="F570" s="301" t="n">
        <v>10.63</v>
      </c>
    </row>
    <row r="571" customFormat="false" ht="13.8" hidden="false" customHeight="false" outlineLevel="0" collapsed="false">
      <c r="A571" s="297" t="s">
        <v>358</v>
      </c>
      <c r="B571" s="297" t="n">
        <v>4374</v>
      </c>
      <c r="C571" s="292" t="s">
        <v>930</v>
      </c>
      <c r="D571" s="297" t="s">
        <v>50</v>
      </c>
      <c r="E571" s="297" t="s">
        <v>357</v>
      </c>
      <c r="F571" s="301" t="n">
        <v>0.25</v>
      </c>
    </row>
    <row r="572" customFormat="false" ht="13.8" hidden="false" customHeight="false" outlineLevel="0" collapsed="false">
      <c r="A572" s="297" t="s">
        <v>358</v>
      </c>
      <c r="B572" s="297" t="n">
        <v>7568</v>
      </c>
      <c r="C572" s="292" t="s">
        <v>931</v>
      </c>
      <c r="D572" s="297" t="s">
        <v>50</v>
      </c>
      <c r="E572" s="297" t="s">
        <v>357</v>
      </c>
      <c r="F572" s="301" t="n">
        <v>0.43</v>
      </c>
    </row>
    <row r="573" customFormat="false" ht="13.8" hidden="false" customHeight="false" outlineLevel="0" collapsed="false">
      <c r="A573" s="297" t="s">
        <v>358</v>
      </c>
      <c r="B573" s="297" t="n">
        <v>7584</v>
      </c>
      <c r="C573" s="292" t="s">
        <v>932</v>
      </c>
      <c r="D573" s="297" t="s">
        <v>50</v>
      </c>
      <c r="E573" s="297" t="s">
        <v>357</v>
      </c>
      <c r="F573" s="301" t="n">
        <v>0.65</v>
      </c>
    </row>
    <row r="574" customFormat="false" ht="13.8" hidden="false" customHeight="false" outlineLevel="0" collapsed="false">
      <c r="A574" s="297" t="s">
        <v>358</v>
      </c>
      <c r="B574" s="297" t="n">
        <v>11945</v>
      </c>
      <c r="C574" s="292" t="s">
        <v>933</v>
      </c>
      <c r="D574" s="297" t="s">
        <v>50</v>
      </c>
      <c r="E574" s="297" t="s">
        <v>357</v>
      </c>
      <c r="F574" s="301" t="n">
        <v>0.04</v>
      </c>
    </row>
    <row r="575" customFormat="false" ht="13.8" hidden="false" customHeight="false" outlineLevel="0" collapsed="false">
      <c r="A575" s="297" t="s">
        <v>358</v>
      </c>
      <c r="B575" s="297" t="n">
        <v>11946</v>
      </c>
      <c r="C575" s="292" t="s">
        <v>934</v>
      </c>
      <c r="D575" s="297" t="s">
        <v>50</v>
      </c>
      <c r="E575" s="297" t="s">
        <v>357</v>
      </c>
      <c r="F575" s="301" t="n">
        <v>0.04</v>
      </c>
    </row>
    <row r="576" customFormat="false" ht="13.8" hidden="false" customHeight="false" outlineLevel="0" collapsed="false">
      <c r="A576" s="297" t="s">
        <v>358</v>
      </c>
      <c r="B576" s="297" t="n">
        <v>4375</v>
      </c>
      <c r="C576" s="292" t="s">
        <v>935</v>
      </c>
      <c r="D576" s="297" t="s">
        <v>50</v>
      </c>
      <c r="E576" s="297" t="s">
        <v>364</v>
      </c>
      <c r="F576" s="301" t="n">
        <v>0.07</v>
      </c>
    </row>
    <row r="577" customFormat="false" ht="13.8" hidden="false" customHeight="false" outlineLevel="0" collapsed="false">
      <c r="A577" s="297" t="s">
        <v>358</v>
      </c>
      <c r="B577" s="297" t="n">
        <v>11950</v>
      </c>
      <c r="C577" s="292" t="s">
        <v>936</v>
      </c>
      <c r="D577" s="297" t="s">
        <v>50</v>
      </c>
      <c r="E577" s="297" t="s">
        <v>357</v>
      </c>
      <c r="F577" s="301" t="n">
        <v>0.14</v>
      </c>
    </row>
    <row r="578" customFormat="false" ht="13.8" hidden="false" customHeight="false" outlineLevel="0" collapsed="false">
      <c r="A578" s="297" t="s">
        <v>358</v>
      </c>
      <c r="B578" s="297" t="n">
        <v>4376</v>
      </c>
      <c r="C578" s="292" t="s">
        <v>937</v>
      </c>
      <c r="D578" s="297" t="s">
        <v>50</v>
      </c>
      <c r="E578" s="297" t="s">
        <v>357</v>
      </c>
      <c r="F578" s="301" t="n">
        <v>0.13</v>
      </c>
    </row>
    <row r="579" customFormat="false" ht="13.8" hidden="false" customHeight="false" outlineLevel="0" collapsed="false">
      <c r="A579" s="297" t="s">
        <v>358</v>
      </c>
      <c r="B579" s="297" t="n">
        <v>7583</v>
      </c>
      <c r="C579" s="292" t="s">
        <v>938</v>
      </c>
      <c r="D579" s="297" t="s">
        <v>50</v>
      </c>
      <c r="E579" s="297" t="s">
        <v>357</v>
      </c>
      <c r="F579" s="301" t="n">
        <v>0.29</v>
      </c>
    </row>
    <row r="580" customFormat="false" ht="13.8" hidden="false" customHeight="false" outlineLevel="0" collapsed="false">
      <c r="A580" s="297" t="s">
        <v>358</v>
      </c>
      <c r="B580" s="297" t="n">
        <v>4350</v>
      </c>
      <c r="C580" s="292" t="s">
        <v>939</v>
      </c>
      <c r="D580" s="297" t="s">
        <v>50</v>
      </c>
      <c r="E580" s="297" t="s">
        <v>357</v>
      </c>
      <c r="F580" s="301" t="n">
        <v>0.71</v>
      </c>
    </row>
    <row r="581" customFormat="false" ht="13.8" hidden="false" customHeight="false" outlineLevel="0" collapsed="false">
      <c r="A581" s="297" t="s">
        <v>358</v>
      </c>
      <c r="B581" s="297" t="n">
        <v>44400</v>
      </c>
      <c r="C581" s="292" t="s">
        <v>940</v>
      </c>
      <c r="D581" s="297" t="s">
        <v>50</v>
      </c>
      <c r="E581" s="297" t="s">
        <v>357</v>
      </c>
      <c r="F581" s="301" t="n">
        <v>35.92</v>
      </c>
    </row>
    <row r="582" customFormat="false" ht="13.8" hidden="false" customHeight="false" outlineLevel="0" collapsed="false">
      <c r="A582" s="297" t="s">
        <v>358</v>
      </c>
      <c r="B582" s="297" t="n">
        <v>39886</v>
      </c>
      <c r="C582" s="292" t="s">
        <v>941</v>
      </c>
      <c r="D582" s="297" t="s">
        <v>50</v>
      </c>
      <c r="E582" s="297" t="s">
        <v>357</v>
      </c>
      <c r="F582" s="301"/>
    </row>
    <row r="583" customFormat="false" ht="13.8" hidden="false" customHeight="false" outlineLevel="0" collapsed="false">
      <c r="A583" s="297" t="s">
        <v>358</v>
      </c>
      <c r="B583" s="297" t="n">
        <v>39887</v>
      </c>
      <c r="C583" s="292" t="s">
        <v>942</v>
      </c>
      <c r="D583" s="297" t="s">
        <v>50</v>
      </c>
      <c r="E583" s="297" t="s">
        <v>357</v>
      </c>
      <c r="F583" s="301"/>
    </row>
    <row r="584" customFormat="false" ht="13.8" hidden="false" customHeight="false" outlineLevel="0" collapsed="false">
      <c r="A584" s="297" t="s">
        <v>358</v>
      </c>
      <c r="B584" s="297" t="n">
        <v>39888</v>
      </c>
      <c r="C584" s="292" t="s">
        <v>943</v>
      </c>
      <c r="D584" s="297" t="s">
        <v>50</v>
      </c>
      <c r="E584" s="297" t="s">
        <v>357</v>
      </c>
      <c r="F584" s="301"/>
    </row>
    <row r="585" customFormat="false" ht="13.8" hidden="false" customHeight="false" outlineLevel="0" collapsed="false">
      <c r="A585" s="297" t="s">
        <v>358</v>
      </c>
      <c r="B585" s="297" t="n">
        <v>39890</v>
      </c>
      <c r="C585" s="292" t="s">
        <v>944</v>
      </c>
      <c r="D585" s="297" t="s">
        <v>50</v>
      </c>
      <c r="E585" s="297" t="s">
        <v>357</v>
      </c>
      <c r="F585" s="301"/>
    </row>
    <row r="586" customFormat="false" ht="13.8" hidden="false" customHeight="false" outlineLevel="0" collapsed="false">
      <c r="A586" s="297" t="s">
        <v>358</v>
      </c>
      <c r="B586" s="297" t="n">
        <v>39891</v>
      </c>
      <c r="C586" s="292" t="s">
        <v>945</v>
      </c>
      <c r="D586" s="297" t="s">
        <v>50</v>
      </c>
      <c r="E586" s="297" t="s">
        <v>357</v>
      </c>
      <c r="F586" s="301"/>
    </row>
    <row r="587" customFormat="false" ht="13.8" hidden="false" customHeight="false" outlineLevel="0" collapsed="false">
      <c r="A587" s="297" t="s">
        <v>358</v>
      </c>
      <c r="B587" s="297" t="n">
        <v>39892</v>
      </c>
      <c r="C587" s="292" t="s">
        <v>946</v>
      </c>
      <c r="D587" s="297" t="s">
        <v>50</v>
      </c>
      <c r="E587" s="297" t="s">
        <v>357</v>
      </c>
      <c r="F587" s="301"/>
    </row>
    <row r="588" customFormat="false" ht="13.8" hidden="false" customHeight="false" outlineLevel="0" collapsed="false">
      <c r="A588" s="297" t="s">
        <v>358</v>
      </c>
      <c r="B588" s="297" t="n">
        <v>790</v>
      </c>
      <c r="C588" s="292" t="s">
        <v>947</v>
      </c>
      <c r="D588" s="297" t="s">
        <v>50</v>
      </c>
      <c r="E588" s="297" t="s">
        <v>357</v>
      </c>
      <c r="F588" s="301" t="n">
        <v>23.25</v>
      </c>
    </row>
    <row r="589" customFormat="false" ht="13.8" hidden="false" customHeight="false" outlineLevel="0" collapsed="false">
      <c r="A589" s="297" t="s">
        <v>358</v>
      </c>
      <c r="B589" s="297" t="n">
        <v>791</v>
      </c>
      <c r="C589" s="292" t="s">
        <v>948</v>
      </c>
      <c r="D589" s="297" t="s">
        <v>50</v>
      </c>
      <c r="E589" s="297" t="s">
        <v>357</v>
      </c>
      <c r="F589" s="301" t="n">
        <v>23.25</v>
      </c>
    </row>
    <row r="590" customFormat="false" ht="13.8" hidden="false" customHeight="false" outlineLevel="0" collapsed="false">
      <c r="A590" s="297" t="s">
        <v>358</v>
      </c>
      <c r="B590" s="297" t="n">
        <v>766</v>
      </c>
      <c r="C590" s="292" t="s">
        <v>949</v>
      </c>
      <c r="D590" s="297" t="s">
        <v>50</v>
      </c>
      <c r="E590" s="297" t="s">
        <v>357</v>
      </c>
      <c r="F590" s="301" t="n">
        <v>23.25</v>
      </c>
    </row>
    <row r="591" customFormat="false" ht="13.8" hidden="false" customHeight="false" outlineLevel="0" collapsed="false">
      <c r="A591" s="297" t="s">
        <v>358</v>
      </c>
      <c r="B591" s="297" t="n">
        <v>767</v>
      </c>
      <c r="C591" s="292" t="s">
        <v>950</v>
      </c>
      <c r="D591" s="297" t="s">
        <v>50</v>
      </c>
      <c r="E591" s="297" t="s">
        <v>357</v>
      </c>
      <c r="F591" s="301" t="n">
        <v>23.25</v>
      </c>
    </row>
    <row r="592" customFormat="false" ht="13.8" hidden="false" customHeight="false" outlineLevel="0" collapsed="false">
      <c r="A592" s="297" t="s">
        <v>358</v>
      </c>
      <c r="B592" s="297" t="n">
        <v>789</v>
      </c>
      <c r="C592" s="292" t="s">
        <v>951</v>
      </c>
      <c r="D592" s="297" t="s">
        <v>50</v>
      </c>
      <c r="E592" s="297" t="s">
        <v>357</v>
      </c>
      <c r="F592" s="301" t="n">
        <v>17.87</v>
      </c>
    </row>
    <row r="593" customFormat="false" ht="13.8" hidden="false" customHeight="false" outlineLevel="0" collapsed="false">
      <c r="A593" s="297" t="s">
        <v>358</v>
      </c>
      <c r="B593" s="297" t="n">
        <v>768</v>
      </c>
      <c r="C593" s="292" t="s">
        <v>952</v>
      </c>
      <c r="D593" s="297" t="s">
        <v>50</v>
      </c>
      <c r="E593" s="297" t="s">
        <v>357</v>
      </c>
      <c r="F593" s="301" t="n">
        <v>18.26</v>
      </c>
    </row>
    <row r="594" customFormat="false" ht="13.8" hidden="false" customHeight="false" outlineLevel="0" collapsed="false">
      <c r="A594" s="297" t="s">
        <v>358</v>
      </c>
      <c r="B594" s="297" t="n">
        <v>769</v>
      </c>
      <c r="C594" s="292" t="s">
        <v>953</v>
      </c>
      <c r="D594" s="297" t="s">
        <v>50</v>
      </c>
      <c r="E594" s="297" t="s">
        <v>357</v>
      </c>
      <c r="F594" s="301" t="n">
        <v>18.26</v>
      </c>
    </row>
    <row r="595" customFormat="false" ht="13.8" hidden="false" customHeight="false" outlineLevel="0" collapsed="false">
      <c r="A595" s="297" t="s">
        <v>358</v>
      </c>
      <c r="B595" s="297" t="n">
        <v>764</v>
      </c>
      <c r="C595" s="292" t="s">
        <v>954</v>
      </c>
      <c r="D595" s="297" t="s">
        <v>50</v>
      </c>
      <c r="E595" s="297" t="s">
        <v>364</v>
      </c>
      <c r="F595" s="301" t="n">
        <v>11.24</v>
      </c>
    </row>
    <row r="596" customFormat="false" ht="13.8" hidden="false" customHeight="false" outlineLevel="0" collapsed="false">
      <c r="A596" s="297" t="s">
        <v>358</v>
      </c>
      <c r="B596" s="297" t="n">
        <v>765</v>
      </c>
      <c r="C596" s="292" t="s">
        <v>955</v>
      </c>
      <c r="D596" s="297" t="s">
        <v>50</v>
      </c>
      <c r="E596" s="297" t="s">
        <v>357</v>
      </c>
      <c r="F596" s="301" t="n">
        <v>11.24</v>
      </c>
    </row>
    <row r="597" customFormat="false" ht="13.8" hidden="false" customHeight="false" outlineLevel="0" collapsed="false">
      <c r="A597" s="297" t="s">
        <v>358</v>
      </c>
      <c r="B597" s="297" t="n">
        <v>770</v>
      </c>
      <c r="C597" s="292" t="s">
        <v>956</v>
      </c>
      <c r="D597" s="297" t="s">
        <v>50</v>
      </c>
      <c r="E597" s="297" t="s">
        <v>357</v>
      </c>
      <c r="F597" s="301" t="n">
        <v>6.44</v>
      </c>
    </row>
    <row r="598" customFormat="false" ht="13.8" hidden="false" customHeight="false" outlineLevel="0" collapsed="false">
      <c r="A598" s="297" t="s">
        <v>358</v>
      </c>
      <c r="B598" s="297" t="n">
        <v>12394</v>
      </c>
      <c r="C598" s="292" t="s">
        <v>957</v>
      </c>
      <c r="D598" s="297" t="s">
        <v>50</v>
      </c>
      <c r="E598" s="297" t="s">
        <v>357</v>
      </c>
      <c r="F598" s="301" t="n">
        <v>6.44</v>
      </c>
    </row>
    <row r="599" customFormat="false" ht="13.8" hidden="false" customHeight="false" outlineLevel="0" collapsed="false">
      <c r="A599" s="297" t="s">
        <v>358</v>
      </c>
      <c r="B599" s="297" t="n">
        <v>787</v>
      </c>
      <c r="C599" s="292" t="s">
        <v>958</v>
      </c>
      <c r="D599" s="297" t="s">
        <v>50</v>
      </c>
      <c r="E599" s="297" t="s">
        <v>357</v>
      </c>
      <c r="F599" s="301" t="n">
        <v>50.21</v>
      </c>
    </row>
    <row r="600" customFormat="false" ht="13.8" hidden="false" customHeight="false" outlineLevel="0" collapsed="false">
      <c r="A600" s="297" t="s">
        <v>358</v>
      </c>
      <c r="B600" s="297" t="n">
        <v>774</v>
      </c>
      <c r="C600" s="292" t="s">
        <v>959</v>
      </c>
      <c r="D600" s="297" t="s">
        <v>50</v>
      </c>
      <c r="E600" s="297" t="s">
        <v>357</v>
      </c>
      <c r="F600" s="301" t="n">
        <v>50.21</v>
      </c>
    </row>
    <row r="601" customFormat="false" ht="13.8" hidden="false" customHeight="false" outlineLevel="0" collapsed="false">
      <c r="A601" s="297" t="s">
        <v>358</v>
      </c>
      <c r="B601" s="297" t="n">
        <v>773</v>
      </c>
      <c r="C601" s="292" t="s">
        <v>960</v>
      </c>
      <c r="D601" s="297" t="s">
        <v>50</v>
      </c>
      <c r="E601" s="297" t="s">
        <v>357</v>
      </c>
      <c r="F601" s="301" t="n">
        <v>50.21</v>
      </c>
    </row>
    <row r="602" customFormat="false" ht="13.8" hidden="false" customHeight="false" outlineLevel="0" collapsed="false">
      <c r="A602" s="297" t="s">
        <v>358</v>
      </c>
      <c r="B602" s="297" t="n">
        <v>775</v>
      </c>
      <c r="C602" s="292" t="s">
        <v>961</v>
      </c>
      <c r="D602" s="297" t="s">
        <v>50</v>
      </c>
      <c r="E602" s="297" t="s">
        <v>357</v>
      </c>
      <c r="F602" s="301" t="n">
        <v>50.21</v>
      </c>
    </row>
    <row r="603" customFormat="false" ht="13.8" hidden="false" customHeight="false" outlineLevel="0" collapsed="false">
      <c r="A603" s="297" t="s">
        <v>358</v>
      </c>
      <c r="B603" s="297" t="n">
        <v>788</v>
      </c>
      <c r="C603" s="292" t="s">
        <v>962</v>
      </c>
      <c r="D603" s="297" t="s">
        <v>50</v>
      </c>
      <c r="E603" s="297" t="s">
        <v>357</v>
      </c>
      <c r="F603" s="301" t="n">
        <v>31.2</v>
      </c>
    </row>
    <row r="604" customFormat="false" ht="13.8" hidden="false" customHeight="false" outlineLevel="0" collapsed="false">
      <c r="A604" s="297" t="s">
        <v>358</v>
      </c>
      <c r="B604" s="297" t="n">
        <v>772</v>
      </c>
      <c r="C604" s="292" t="s">
        <v>963</v>
      </c>
      <c r="D604" s="297" t="s">
        <v>50</v>
      </c>
      <c r="E604" s="297" t="s">
        <v>357</v>
      </c>
      <c r="F604" s="301" t="n">
        <v>31.2</v>
      </c>
    </row>
    <row r="605" customFormat="false" ht="13.8" hidden="false" customHeight="false" outlineLevel="0" collapsed="false">
      <c r="A605" s="297" t="s">
        <v>358</v>
      </c>
      <c r="B605" s="297" t="n">
        <v>771</v>
      </c>
      <c r="C605" s="292" t="s">
        <v>964</v>
      </c>
      <c r="D605" s="297" t="s">
        <v>50</v>
      </c>
      <c r="E605" s="297" t="s">
        <v>357</v>
      </c>
      <c r="F605" s="301" t="n">
        <v>31.2</v>
      </c>
    </row>
    <row r="606" customFormat="false" ht="13.8" hidden="false" customHeight="false" outlineLevel="0" collapsed="false">
      <c r="A606" s="297" t="s">
        <v>358</v>
      </c>
      <c r="B606" s="297" t="n">
        <v>776</v>
      </c>
      <c r="C606" s="292" t="s">
        <v>965</v>
      </c>
      <c r="D606" s="297" t="s">
        <v>50</v>
      </c>
      <c r="E606" s="297" t="s">
        <v>357</v>
      </c>
      <c r="F606" s="301" t="n">
        <v>74.01</v>
      </c>
    </row>
    <row r="607" customFormat="false" ht="13.8" hidden="false" customHeight="false" outlineLevel="0" collapsed="false">
      <c r="A607" s="297" t="s">
        <v>358</v>
      </c>
      <c r="B607" s="297" t="n">
        <v>777</v>
      </c>
      <c r="C607" s="292" t="s">
        <v>966</v>
      </c>
      <c r="D607" s="297" t="s">
        <v>50</v>
      </c>
      <c r="E607" s="297" t="s">
        <v>357</v>
      </c>
      <c r="F607" s="301" t="n">
        <v>71.95</v>
      </c>
    </row>
    <row r="608" customFormat="false" ht="13.8" hidden="false" customHeight="false" outlineLevel="0" collapsed="false">
      <c r="A608" s="297" t="s">
        <v>358</v>
      </c>
      <c r="B608" s="297" t="n">
        <v>780</v>
      </c>
      <c r="C608" s="292" t="s">
        <v>967</v>
      </c>
      <c r="D608" s="297" t="s">
        <v>50</v>
      </c>
      <c r="E608" s="297" t="s">
        <v>357</v>
      </c>
      <c r="F608" s="301" t="n">
        <v>72.31</v>
      </c>
    </row>
    <row r="609" customFormat="false" ht="13.8" hidden="false" customHeight="false" outlineLevel="0" collapsed="false">
      <c r="A609" s="297" t="s">
        <v>358</v>
      </c>
      <c r="B609" s="297" t="n">
        <v>778</v>
      </c>
      <c r="C609" s="292" t="s">
        <v>968</v>
      </c>
      <c r="D609" s="297" t="s">
        <v>50</v>
      </c>
      <c r="E609" s="297" t="s">
        <v>357</v>
      </c>
      <c r="F609" s="301" t="n">
        <v>74.01</v>
      </c>
    </row>
    <row r="610" customFormat="false" ht="13.8" hidden="false" customHeight="false" outlineLevel="0" collapsed="false">
      <c r="A610" s="297" t="s">
        <v>358</v>
      </c>
      <c r="B610" s="297" t="n">
        <v>779</v>
      </c>
      <c r="C610" s="292" t="s">
        <v>969</v>
      </c>
      <c r="D610" s="297" t="s">
        <v>50</v>
      </c>
      <c r="E610" s="297" t="s">
        <v>357</v>
      </c>
      <c r="F610" s="301" t="n">
        <v>7.76</v>
      </c>
    </row>
    <row r="611" customFormat="false" ht="13.8" hidden="false" customHeight="false" outlineLevel="0" collapsed="false">
      <c r="A611" s="297" t="s">
        <v>358</v>
      </c>
      <c r="B611" s="297" t="n">
        <v>781</v>
      </c>
      <c r="C611" s="292" t="s">
        <v>970</v>
      </c>
      <c r="D611" s="297" t="s">
        <v>50</v>
      </c>
      <c r="E611" s="297" t="s">
        <v>357</v>
      </c>
      <c r="F611" s="301" t="n">
        <v>136.75</v>
      </c>
    </row>
    <row r="612" customFormat="false" ht="13.8" hidden="false" customHeight="false" outlineLevel="0" collapsed="false">
      <c r="A612" s="297" t="s">
        <v>358</v>
      </c>
      <c r="B612" s="297" t="n">
        <v>786</v>
      </c>
      <c r="C612" s="292" t="s">
        <v>971</v>
      </c>
      <c r="D612" s="297" t="s">
        <v>50</v>
      </c>
      <c r="E612" s="297" t="s">
        <v>357</v>
      </c>
      <c r="F612" s="301" t="n">
        <v>136.75</v>
      </c>
    </row>
    <row r="613" customFormat="false" ht="13.8" hidden="false" customHeight="false" outlineLevel="0" collapsed="false">
      <c r="A613" s="297" t="s">
        <v>358</v>
      </c>
      <c r="B613" s="297" t="n">
        <v>782</v>
      </c>
      <c r="C613" s="292" t="s">
        <v>972</v>
      </c>
      <c r="D613" s="297" t="s">
        <v>50</v>
      </c>
      <c r="E613" s="297" t="s">
        <v>357</v>
      </c>
      <c r="F613" s="301" t="n">
        <v>136.75</v>
      </c>
    </row>
    <row r="614" customFormat="false" ht="13.8" hidden="false" customHeight="false" outlineLevel="0" collapsed="false">
      <c r="A614" s="297" t="s">
        <v>358</v>
      </c>
      <c r="B614" s="297" t="n">
        <v>783</v>
      </c>
      <c r="C614" s="292" t="s">
        <v>973</v>
      </c>
      <c r="D614" s="297" t="s">
        <v>50</v>
      </c>
      <c r="E614" s="297" t="s">
        <v>357</v>
      </c>
      <c r="F614" s="301" t="n">
        <v>374.28</v>
      </c>
    </row>
    <row r="615" customFormat="false" ht="13.8" hidden="false" customHeight="false" outlineLevel="0" collapsed="false">
      <c r="A615" s="297" t="s">
        <v>358</v>
      </c>
      <c r="B615" s="297" t="n">
        <v>785</v>
      </c>
      <c r="C615" s="292" t="s">
        <v>974</v>
      </c>
      <c r="D615" s="297" t="s">
        <v>50</v>
      </c>
      <c r="E615" s="297" t="s">
        <v>357</v>
      </c>
      <c r="F615" s="301" t="n">
        <v>395.46</v>
      </c>
    </row>
    <row r="616" customFormat="false" ht="13.8" hidden="false" customHeight="false" outlineLevel="0" collapsed="false">
      <c r="A616" s="297" t="s">
        <v>358</v>
      </c>
      <c r="B616" s="297" t="n">
        <v>784</v>
      </c>
      <c r="C616" s="292" t="s">
        <v>975</v>
      </c>
      <c r="D616" s="297" t="s">
        <v>50</v>
      </c>
      <c r="E616" s="297" t="s">
        <v>357</v>
      </c>
      <c r="F616" s="301" t="n">
        <v>424.23</v>
      </c>
    </row>
    <row r="617" customFormat="false" ht="13.8" hidden="false" customHeight="false" outlineLevel="0" collapsed="false">
      <c r="A617" s="297" t="s">
        <v>358</v>
      </c>
      <c r="B617" s="297" t="n">
        <v>828</v>
      </c>
      <c r="C617" s="292" t="s">
        <v>976</v>
      </c>
      <c r="D617" s="297" t="s">
        <v>50</v>
      </c>
      <c r="E617" s="297" t="s">
        <v>357</v>
      </c>
      <c r="F617" s="301" t="n">
        <v>0.62</v>
      </c>
    </row>
    <row r="618" customFormat="false" ht="13.8" hidden="false" customHeight="false" outlineLevel="0" collapsed="false">
      <c r="A618" s="297" t="s">
        <v>358</v>
      </c>
      <c r="B618" s="297" t="n">
        <v>829</v>
      </c>
      <c r="C618" s="292" t="s">
        <v>977</v>
      </c>
      <c r="D618" s="297" t="s">
        <v>50</v>
      </c>
      <c r="E618" s="297" t="s">
        <v>357</v>
      </c>
      <c r="F618" s="301" t="n">
        <v>0.99</v>
      </c>
    </row>
    <row r="619" customFormat="false" ht="13.8" hidden="false" customHeight="false" outlineLevel="0" collapsed="false">
      <c r="A619" s="297" t="s">
        <v>358</v>
      </c>
      <c r="B619" s="297" t="n">
        <v>812</v>
      </c>
      <c r="C619" s="292" t="s">
        <v>978</v>
      </c>
      <c r="D619" s="297" t="s">
        <v>50</v>
      </c>
      <c r="E619" s="297" t="s">
        <v>357</v>
      </c>
      <c r="F619" s="301" t="n">
        <v>2.19</v>
      </c>
    </row>
    <row r="620" customFormat="false" ht="13.8" hidden="false" customHeight="false" outlineLevel="0" collapsed="false">
      <c r="A620" s="297" t="s">
        <v>358</v>
      </c>
      <c r="B620" s="297" t="n">
        <v>819</v>
      </c>
      <c r="C620" s="292" t="s">
        <v>979</v>
      </c>
      <c r="D620" s="297" t="s">
        <v>50</v>
      </c>
      <c r="E620" s="297" t="s">
        <v>357</v>
      </c>
      <c r="F620" s="301" t="n">
        <v>3.81</v>
      </c>
    </row>
    <row r="621" customFormat="false" ht="13.8" hidden="false" customHeight="false" outlineLevel="0" collapsed="false">
      <c r="A621" s="297" t="s">
        <v>358</v>
      </c>
      <c r="B621" s="297" t="n">
        <v>818</v>
      </c>
      <c r="C621" s="292" t="s">
        <v>980</v>
      </c>
      <c r="D621" s="297" t="s">
        <v>50</v>
      </c>
      <c r="E621" s="297" t="s">
        <v>357</v>
      </c>
      <c r="F621" s="301" t="n">
        <v>7.11</v>
      </c>
    </row>
    <row r="622" customFormat="false" ht="13.8" hidden="false" customHeight="false" outlineLevel="0" collapsed="false">
      <c r="A622" s="297" t="s">
        <v>358</v>
      </c>
      <c r="B622" s="297" t="n">
        <v>20086</v>
      </c>
      <c r="C622" s="292" t="s">
        <v>981</v>
      </c>
      <c r="D622" s="297" t="s">
        <v>50</v>
      </c>
      <c r="E622" s="297" t="s">
        <v>357</v>
      </c>
      <c r="F622" s="301" t="n">
        <v>3.36</v>
      </c>
    </row>
    <row r="623" customFormat="false" ht="13.8" hidden="false" customHeight="false" outlineLevel="0" collapsed="false">
      <c r="A623" s="297" t="s">
        <v>358</v>
      </c>
      <c r="B623" s="297" t="n">
        <v>832</v>
      </c>
      <c r="C623" s="292" t="s">
        <v>982</v>
      </c>
      <c r="D623" s="297" t="s">
        <v>50</v>
      </c>
      <c r="E623" s="297" t="s">
        <v>357</v>
      </c>
      <c r="F623" s="301" t="n">
        <v>2.93</v>
      </c>
    </row>
    <row r="624" customFormat="false" ht="13.8" hidden="false" customHeight="false" outlineLevel="0" collapsed="false">
      <c r="A624" s="297" t="s">
        <v>358</v>
      </c>
      <c r="B624" s="297" t="n">
        <v>834</v>
      </c>
      <c r="C624" s="292" t="s">
        <v>983</v>
      </c>
      <c r="D624" s="297" t="s">
        <v>50</v>
      </c>
      <c r="E624" s="297" t="s">
        <v>357</v>
      </c>
      <c r="F624" s="301" t="n">
        <v>3.8</v>
      </c>
    </row>
    <row r="625" customFormat="false" ht="13.8" hidden="false" customHeight="false" outlineLevel="0" collapsed="false">
      <c r="A625" s="297" t="s">
        <v>358</v>
      </c>
      <c r="B625" s="297" t="n">
        <v>813</v>
      </c>
      <c r="C625" s="292" t="s">
        <v>984</v>
      </c>
      <c r="D625" s="297" t="s">
        <v>50</v>
      </c>
      <c r="E625" s="297" t="s">
        <v>357</v>
      </c>
      <c r="F625" s="301" t="n">
        <v>4.42</v>
      </c>
    </row>
    <row r="626" customFormat="false" ht="13.8" hidden="false" customHeight="false" outlineLevel="0" collapsed="false">
      <c r="A626" s="297" t="s">
        <v>358</v>
      </c>
      <c r="B626" s="297" t="n">
        <v>820</v>
      </c>
      <c r="C626" s="292" t="s">
        <v>985</v>
      </c>
      <c r="D626" s="297" t="s">
        <v>50</v>
      </c>
      <c r="E626" s="297" t="s">
        <v>357</v>
      </c>
      <c r="F626" s="301" t="n">
        <v>5.95</v>
      </c>
    </row>
    <row r="627" customFormat="false" ht="13.8" hidden="false" customHeight="false" outlineLevel="0" collapsed="false">
      <c r="A627" s="297" t="s">
        <v>358</v>
      </c>
      <c r="B627" s="297" t="n">
        <v>816</v>
      </c>
      <c r="C627" s="292" t="s">
        <v>986</v>
      </c>
      <c r="D627" s="297" t="s">
        <v>50</v>
      </c>
      <c r="E627" s="297" t="s">
        <v>357</v>
      </c>
      <c r="F627" s="301" t="n">
        <v>10.61</v>
      </c>
    </row>
    <row r="628" customFormat="false" ht="13.8" hidden="false" customHeight="false" outlineLevel="0" collapsed="false">
      <c r="A628" s="297" t="s">
        <v>358</v>
      </c>
      <c r="B628" s="297" t="n">
        <v>814</v>
      </c>
      <c r="C628" s="292" t="s">
        <v>987</v>
      </c>
      <c r="D628" s="297" t="s">
        <v>50</v>
      </c>
      <c r="E628" s="297" t="s">
        <v>357</v>
      </c>
      <c r="F628" s="301" t="n">
        <v>13.18</v>
      </c>
    </row>
    <row r="629" customFormat="false" ht="13.8" hidden="false" customHeight="false" outlineLevel="0" collapsed="false">
      <c r="A629" s="297" t="s">
        <v>358</v>
      </c>
      <c r="B629" s="297" t="n">
        <v>822</v>
      </c>
      <c r="C629" s="292" t="s">
        <v>988</v>
      </c>
      <c r="D629" s="297" t="s">
        <v>50</v>
      </c>
      <c r="E629" s="297" t="s">
        <v>357</v>
      </c>
      <c r="F629" s="301" t="n">
        <v>17.2</v>
      </c>
    </row>
    <row r="630" customFormat="false" ht="13.8" hidden="false" customHeight="false" outlineLevel="0" collapsed="false">
      <c r="A630" s="297" t="s">
        <v>358</v>
      </c>
      <c r="B630" s="297" t="n">
        <v>821</v>
      </c>
      <c r="C630" s="292" t="s">
        <v>989</v>
      </c>
      <c r="D630" s="297" t="s">
        <v>50</v>
      </c>
      <c r="E630" s="297" t="s">
        <v>357</v>
      </c>
      <c r="F630" s="301" t="n">
        <v>19.68</v>
      </c>
    </row>
    <row r="631" customFormat="false" ht="13.8" hidden="false" customHeight="false" outlineLevel="0" collapsed="false">
      <c r="A631" s="297" t="s">
        <v>358</v>
      </c>
      <c r="B631" s="297" t="n">
        <v>39191</v>
      </c>
      <c r="C631" s="292" t="s">
        <v>990</v>
      </c>
      <c r="D631" s="297" t="s">
        <v>50</v>
      </c>
      <c r="E631" s="297" t="s">
        <v>357</v>
      </c>
      <c r="F631" s="301" t="n">
        <v>20.71</v>
      </c>
    </row>
    <row r="632" customFormat="false" ht="13.8" hidden="false" customHeight="false" outlineLevel="0" collapsed="false">
      <c r="A632" s="297" t="s">
        <v>358</v>
      </c>
      <c r="B632" s="297" t="n">
        <v>39190</v>
      </c>
      <c r="C632" s="292" t="s">
        <v>991</v>
      </c>
      <c r="D632" s="297" t="s">
        <v>50</v>
      </c>
      <c r="E632" s="297" t="s">
        <v>357</v>
      </c>
      <c r="F632" s="301" t="n">
        <v>21.64</v>
      </c>
    </row>
    <row r="633" customFormat="false" ht="13.8" hidden="false" customHeight="false" outlineLevel="0" collapsed="false">
      <c r="A633" s="297" t="s">
        <v>358</v>
      </c>
      <c r="B633" s="297" t="n">
        <v>39189</v>
      </c>
      <c r="C633" s="292" t="s">
        <v>992</v>
      </c>
      <c r="D633" s="297" t="s">
        <v>50</v>
      </c>
      <c r="E633" s="297" t="s">
        <v>357</v>
      </c>
      <c r="F633" s="301" t="n">
        <v>22.9</v>
      </c>
    </row>
    <row r="634" customFormat="false" ht="13.8" hidden="false" customHeight="false" outlineLevel="0" collapsed="false">
      <c r="A634" s="297" t="s">
        <v>358</v>
      </c>
      <c r="B634" s="297" t="n">
        <v>39188</v>
      </c>
      <c r="C634" s="292" t="s">
        <v>993</v>
      </c>
      <c r="D634" s="297" t="s">
        <v>50</v>
      </c>
      <c r="E634" s="297" t="s">
        <v>357</v>
      </c>
      <c r="F634" s="301" t="n">
        <v>16.86</v>
      </c>
    </row>
    <row r="635" customFormat="false" ht="13.8" hidden="false" customHeight="false" outlineLevel="0" collapsed="false">
      <c r="A635" s="297" t="s">
        <v>358</v>
      </c>
      <c r="B635" s="297" t="n">
        <v>39186</v>
      </c>
      <c r="C635" s="292" t="s">
        <v>994</v>
      </c>
      <c r="D635" s="297" t="s">
        <v>50</v>
      </c>
      <c r="E635" s="297" t="s">
        <v>357</v>
      </c>
      <c r="F635" s="301" t="n">
        <v>20.49</v>
      </c>
    </row>
    <row r="636" customFormat="false" ht="13.8" hidden="false" customHeight="false" outlineLevel="0" collapsed="false">
      <c r="A636" s="297" t="s">
        <v>358</v>
      </c>
      <c r="B636" s="297" t="n">
        <v>39187</v>
      </c>
      <c r="C636" s="292" t="s">
        <v>995</v>
      </c>
      <c r="D636" s="297" t="s">
        <v>50</v>
      </c>
      <c r="E636" s="297" t="s">
        <v>357</v>
      </c>
      <c r="F636" s="301" t="n">
        <v>17.67</v>
      </c>
    </row>
    <row r="637" customFormat="false" ht="13.8" hidden="false" customHeight="false" outlineLevel="0" collapsed="false">
      <c r="A637" s="297" t="s">
        <v>358</v>
      </c>
      <c r="B637" s="297" t="n">
        <v>39184</v>
      </c>
      <c r="C637" s="292" t="s">
        <v>996</v>
      </c>
      <c r="D637" s="297" t="s">
        <v>50</v>
      </c>
      <c r="E637" s="297" t="s">
        <v>357</v>
      </c>
      <c r="F637" s="301" t="n">
        <v>6.65</v>
      </c>
    </row>
    <row r="638" customFormat="false" ht="13.8" hidden="false" customHeight="false" outlineLevel="0" collapsed="false">
      <c r="A638" s="297" t="s">
        <v>358</v>
      </c>
      <c r="B638" s="297" t="n">
        <v>39185</v>
      </c>
      <c r="C638" s="292" t="s">
        <v>997</v>
      </c>
      <c r="D638" s="297" t="s">
        <v>50</v>
      </c>
      <c r="E638" s="297" t="s">
        <v>357</v>
      </c>
      <c r="F638" s="301" t="n">
        <v>6.06</v>
      </c>
    </row>
    <row r="639" customFormat="false" ht="13.8" hidden="false" customHeight="false" outlineLevel="0" collapsed="false">
      <c r="A639" s="297" t="s">
        <v>358</v>
      </c>
      <c r="B639" s="297" t="n">
        <v>39198</v>
      </c>
      <c r="C639" s="292" t="s">
        <v>998</v>
      </c>
      <c r="D639" s="297" t="s">
        <v>50</v>
      </c>
      <c r="E639" s="297" t="s">
        <v>357</v>
      </c>
      <c r="F639" s="301" t="n">
        <v>67.95</v>
      </c>
    </row>
    <row r="640" customFormat="false" ht="13.8" hidden="false" customHeight="false" outlineLevel="0" collapsed="false">
      <c r="A640" s="297" t="s">
        <v>358</v>
      </c>
      <c r="B640" s="297" t="n">
        <v>39197</v>
      </c>
      <c r="C640" s="292" t="s">
        <v>999</v>
      </c>
      <c r="D640" s="297" t="s">
        <v>50</v>
      </c>
      <c r="E640" s="297" t="s">
        <v>357</v>
      </c>
      <c r="F640" s="301" t="n">
        <v>70.98</v>
      </c>
    </row>
    <row r="641" customFormat="false" ht="13.8" hidden="false" customHeight="false" outlineLevel="0" collapsed="false">
      <c r="A641" s="297" t="s">
        <v>358</v>
      </c>
      <c r="B641" s="297" t="n">
        <v>39196</v>
      </c>
      <c r="C641" s="292" t="s">
        <v>1000</v>
      </c>
      <c r="D641" s="297" t="s">
        <v>50</v>
      </c>
      <c r="E641" s="297" t="s">
        <v>357</v>
      </c>
      <c r="F641" s="301" t="n">
        <v>73.2</v>
      </c>
    </row>
    <row r="642" customFormat="false" ht="13.8" hidden="false" customHeight="false" outlineLevel="0" collapsed="false">
      <c r="A642" s="297" t="s">
        <v>358</v>
      </c>
      <c r="B642" s="297" t="n">
        <v>39199</v>
      </c>
      <c r="C642" s="292" t="s">
        <v>1001</v>
      </c>
      <c r="D642" s="297" t="s">
        <v>50</v>
      </c>
      <c r="E642" s="297" t="s">
        <v>357</v>
      </c>
      <c r="F642" s="301" t="n">
        <v>65.39</v>
      </c>
    </row>
    <row r="643" customFormat="false" ht="13.8" hidden="false" customHeight="false" outlineLevel="0" collapsed="false">
      <c r="A643" s="297" t="s">
        <v>358</v>
      </c>
      <c r="B643" s="297" t="n">
        <v>39195</v>
      </c>
      <c r="C643" s="292" t="s">
        <v>1002</v>
      </c>
      <c r="D643" s="297" t="s">
        <v>50</v>
      </c>
      <c r="E643" s="297" t="s">
        <v>357</v>
      </c>
      <c r="F643" s="301" t="n">
        <v>37.74</v>
      </c>
    </row>
    <row r="644" customFormat="false" ht="13.8" hidden="false" customHeight="false" outlineLevel="0" collapsed="false">
      <c r="A644" s="297" t="s">
        <v>358</v>
      </c>
      <c r="B644" s="297" t="n">
        <v>39194</v>
      </c>
      <c r="C644" s="292" t="s">
        <v>1003</v>
      </c>
      <c r="D644" s="297" t="s">
        <v>50</v>
      </c>
      <c r="E644" s="297" t="s">
        <v>357</v>
      </c>
      <c r="F644" s="301" t="n">
        <v>40.39</v>
      </c>
    </row>
    <row r="645" customFormat="false" ht="13.8" hidden="false" customHeight="false" outlineLevel="0" collapsed="false">
      <c r="A645" s="297" t="s">
        <v>358</v>
      </c>
      <c r="B645" s="297" t="n">
        <v>39193</v>
      </c>
      <c r="C645" s="292" t="s">
        <v>1004</v>
      </c>
      <c r="D645" s="297" t="s">
        <v>50</v>
      </c>
      <c r="E645" s="297" t="s">
        <v>357</v>
      </c>
      <c r="F645" s="301" t="n">
        <v>44.27</v>
      </c>
    </row>
    <row r="646" customFormat="false" ht="13.8" hidden="false" customHeight="false" outlineLevel="0" collapsed="false">
      <c r="A646" s="297" t="s">
        <v>358</v>
      </c>
      <c r="B646" s="297" t="n">
        <v>39192</v>
      </c>
      <c r="C646" s="292" t="s">
        <v>1005</v>
      </c>
      <c r="D646" s="297" t="s">
        <v>50</v>
      </c>
      <c r="E646" s="297" t="s">
        <v>357</v>
      </c>
      <c r="F646" s="301" t="n">
        <v>46.05</v>
      </c>
    </row>
    <row r="647" customFormat="false" ht="13.8" hidden="false" customHeight="false" outlineLevel="0" collapsed="false">
      <c r="A647" s="297" t="s">
        <v>358</v>
      </c>
      <c r="B647" s="297" t="n">
        <v>39201</v>
      </c>
      <c r="C647" s="292" t="s">
        <v>1006</v>
      </c>
      <c r="D647" s="297" t="s">
        <v>50</v>
      </c>
      <c r="E647" s="297" t="s">
        <v>357</v>
      </c>
      <c r="F647" s="301" t="n">
        <v>81.24</v>
      </c>
    </row>
    <row r="648" customFormat="false" ht="13.8" hidden="false" customHeight="false" outlineLevel="0" collapsed="false">
      <c r="A648" s="297" t="s">
        <v>358</v>
      </c>
      <c r="B648" s="297" t="n">
        <v>39200</v>
      </c>
      <c r="C648" s="292" t="s">
        <v>1007</v>
      </c>
      <c r="D648" s="297" t="s">
        <v>50</v>
      </c>
      <c r="E648" s="297" t="s">
        <v>357</v>
      </c>
      <c r="F648" s="301" t="n">
        <v>81.9</v>
      </c>
    </row>
    <row r="649" customFormat="false" ht="13.8" hidden="false" customHeight="false" outlineLevel="0" collapsed="false">
      <c r="A649" s="297" t="s">
        <v>358</v>
      </c>
      <c r="B649" s="297" t="n">
        <v>39203</v>
      </c>
      <c r="C649" s="292" t="s">
        <v>1008</v>
      </c>
      <c r="D649" s="297" t="s">
        <v>50</v>
      </c>
      <c r="E649" s="297" t="s">
        <v>357</v>
      </c>
      <c r="F649" s="301" t="n">
        <v>66.13</v>
      </c>
    </row>
    <row r="650" customFormat="false" ht="13.8" hidden="false" customHeight="false" outlineLevel="0" collapsed="false">
      <c r="A650" s="297" t="s">
        <v>358</v>
      </c>
      <c r="B650" s="297" t="n">
        <v>39202</v>
      </c>
      <c r="C650" s="292" t="s">
        <v>1009</v>
      </c>
      <c r="D650" s="297" t="s">
        <v>50</v>
      </c>
      <c r="E650" s="297" t="s">
        <v>357</v>
      </c>
      <c r="F650" s="301" t="n">
        <v>77.68</v>
      </c>
    </row>
    <row r="651" customFormat="false" ht="13.8" hidden="false" customHeight="false" outlineLevel="0" collapsed="false">
      <c r="A651" s="297" t="s">
        <v>358</v>
      </c>
      <c r="B651" s="297" t="n">
        <v>39920</v>
      </c>
      <c r="C651" s="292" t="s">
        <v>1010</v>
      </c>
      <c r="D651" s="297" t="s">
        <v>50</v>
      </c>
      <c r="E651" s="297" t="s">
        <v>357</v>
      </c>
      <c r="F651" s="301" t="n">
        <v>5.57</v>
      </c>
    </row>
    <row r="652" customFormat="false" ht="13.8" hidden="false" customHeight="false" outlineLevel="0" collapsed="false">
      <c r="A652" s="297" t="s">
        <v>358</v>
      </c>
      <c r="B652" s="297" t="n">
        <v>39205</v>
      </c>
      <c r="C652" s="292" t="s">
        <v>1011</v>
      </c>
      <c r="D652" s="297" t="s">
        <v>50</v>
      </c>
      <c r="E652" s="297" t="s">
        <v>357</v>
      </c>
      <c r="F652" s="301" t="n">
        <v>129.6</v>
      </c>
    </row>
    <row r="653" customFormat="false" ht="13.8" hidden="false" customHeight="false" outlineLevel="0" collapsed="false">
      <c r="A653" s="297" t="s">
        <v>358</v>
      </c>
      <c r="B653" s="297" t="n">
        <v>39204</v>
      </c>
      <c r="C653" s="292" t="s">
        <v>1012</v>
      </c>
      <c r="D653" s="297" t="s">
        <v>50</v>
      </c>
      <c r="E653" s="297" t="s">
        <v>357</v>
      </c>
      <c r="F653" s="301" t="n">
        <v>132.73</v>
      </c>
    </row>
    <row r="654" customFormat="false" ht="13.8" hidden="false" customHeight="false" outlineLevel="0" collapsed="false">
      <c r="A654" s="297" t="s">
        <v>358</v>
      </c>
      <c r="B654" s="297" t="n">
        <v>39206</v>
      </c>
      <c r="C654" s="292" t="s">
        <v>1013</v>
      </c>
      <c r="D654" s="297" t="s">
        <v>50</v>
      </c>
      <c r="E654" s="297" t="s">
        <v>357</v>
      </c>
      <c r="F654" s="301" t="n">
        <v>125.92</v>
      </c>
    </row>
    <row r="655" customFormat="false" ht="13.8" hidden="false" customHeight="false" outlineLevel="0" collapsed="false">
      <c r="A655" s="297" t="s">
        <v>358</v>
      </c>
      <c r="B655" s="297" t="n">
        <v>798</v>
      </c>
      <c r="C655" s="292" t="s">
        <v>1014</v>
      </c>
      <c r="D655" s="297" t="s">
        <v>50</v>
      </c>
      <c r="E655" s="297" t="s">
        <v>357</v>
      </c>
      <c r="F655" s="301" t="n">
        <v>1.22</v>
      </c>
    </row>
    <row r="656" customFormat="false" ht="13.8" hidden="false" customHeight="false" outlineLevel="0" collapsed="false">
      <c r="A656" s="297" t="s">
        <v>358</v>
      </c>
      <c r="B656" s="297" t="n">
        <v>797</v>
      </c>
      <c r="C656" s="292" t="s">
        <v>1015</v>
      </c>
      <c r="D656" s="297" t="s">
        <v>50</v>
      </c>
      <c r="E656" s="297" t="s">
        <v>357</v>
      </c>
      <c r="F656" s="301" t="n">
        <v>8.91</v>
      </c>
    </row>
    <row r="657" customFormat="false" ht="13.8" hidden="false" customHeight="false" outlineLevel="0" collapsed="false">
      <c r="A657" s="297" t="s">
        <v>358</v>
      </c>
      <c r="B657" s="297" t="n">
        <v>796</v>
      </c>
      <c r="C657" s="292" t="s">
        <v>1016</v>
      </c>
      <c r="D657" s="297" t="s">
        <v>50</v>
      </c>
      <c r="E657" s="297" t="s">
        <v>357</v>
      </c>
      <c r="F657" s="301" t="n">
        <v>7.57</v>
      </c>
    </row>
    <row r="658" customFormat="false" ht="13.8" hidden="false" customHeight="false" outlineLevel="0" collapsed="false">
      <c r="A658" s="297" t="s">
        <v>358</v>
      </c>
      <c r="B658" s="297" t="n">
        <v>799</v>
      </c>
      <c r="C658" s="292" t="s">
        <v>1017</v>
      </c>
      <c r="D658" s="297" t="s">
        <v>50</v>
      </c>
      <c r="E658" s="297" t="s">
        <v>357</v>
      </c>
      <c r="F658" s="301" t="n">
        <v>3.66</v>
      </c>
    </row>
    <row r="659" customFormat="false" ht="13.8" hidden="false" customHeight="false" outlineLevel="0" collapsed="false">
      <c r="A659" s="297" t="s">
        <v>358</v>
      </c>
      <c r="B659" s="297" t="n">
        <v>792</v>
      </c>
      <c r="C659" s="292" t="s">
        <v>1018</v>
      </c>
      <c r="D659" s="297" t="s">
        <v>50</v>
      </c>
      <c r="E659" s="297" t="s">
        <v>357</v>
      </c>
      <c r="F659" s="301" t="n">
        <v>3.54</v>
      </c>
    </row>
    <row r="660" customFormat="false" ht="13.8" hidden="false" customHeight="false" outlineLevel="0" collapsed="false">
      <c r="A660" s="297" t="s">
        <v>358</v>
      </c>
      <c r="B660" s="297" t="n">
        <v>38001</v>
      </c>
      <c r="C660" s="292" t="s">
        <v>1019</v>
      </c>
      <c r="D660" s="297" t="s">
        <v>50</v>
      </c>
      <c r="E660" s="297" t="s">
        <v>357</v>
      </c>
      <c r="F660" s="301" t="n">
        <v>1.33</v>
      </c>
    </row>
    <row r="661" customFormat="false" ht="13.8" hidden="false" customHeight="false" outlineLevel="0" collapsed="false">
      <c r="A661" s="297" t="s">
        <v>358</v>
      </c>
      <c r="B661" s="297" t="n">
        <v>38002</v>
      </c>
      <c r="C661" s="292" t="s">
        <v>1020</v>
      </c>
      <c r="D661" s="297" t="s">
        <v>50</v>
      </c>
      <c r="E661" s="297" t="s">
        <v>357</v>
      </c>
      <c r="F661" s="301" t="n">
        <v>4.64</v>
      </c>
    </row>
    <row r="662" customFormat="false" ht="13.8" hidden="false" customHeight="false" outlineLevel="0" collapsed="false">
      <c r="A662" s="297" t="s">
        <v>358</v>
      </c>
      <c r="B662" s="297" t="n">
        <v>38003</v>
      </c>
      <c r="C662" s="292" t="s">
        <v>1021</v>
      </c>
      <c r="D662" s="297" t="s">
        <v>50</v>
      </c>
      <c r="E662" s="297" t="s">
        <v>357</v>
      </c>
      <c r="F662" s="301" t="n">
        <v>31.67</v>
      </c>
    </row>
    <row r="663" customFormat="false" ht="13.8" hidden="false" customHeight="false" outlineLevel="0" collapsed="false">
      <c r="A663" s="297" t="s">
        <v>358</v>
      </c>
      <c r="B663" s="297" t="n">
        <v>38004</v>
      </c>
      <c r="C663" s="292" t="s">
        <v>1022</v>
      </c>
      <c r="D663" s="297" t="s">
        <v>50</v>
      </c>
      <c r="E663" s="297" t="s">
        <v>357</v>
      </c>
      <c r="F663" s="301" t="n">
        <v>36.43</v>
      </c>
    </row>
    <row r="664" customFormat="false" ht="13.8" hidden="false" customHeight="false" outlineLevel="0" collapsed="false">
      <c r="A664" s="297" t="s">
        <v>358</v>
      </c>
      <c r="B664" s="297" t="n">
        <v>44263</v>
      </c>
      <c r="C664" s="292" t="s">
        <v>1023</v>
      </c>
      <c r="D664" s="297" t="s">
        <v>50</v>
      </c>
      <c r="E664" s="297" t="s">
        <v>357</v>
      </c>
      <c r="F664" s="301" t="n">
        <v>65.39</v>
      </c>
    </row>
    <row r="665" customFormat="false" ht="13.8" hidden="false" customHeight="false" outlineLevel="0" collapsed="false">
      <c r="A665" s="297" t="s">
        <v>358</v>
      </c>
      <c r="B665" s="297" t="n">
        <v>36327</v>
      </c>
      <c r="C665" s="292" t="s">
        <v>1024</v>
      </c>
      <c r="D665" s="297" t="s">
        <v>50</v>
      </c>
      <c r="E665" s="297" t="s">
        <v>357</v>
      </c>
      <c r="F665" s="301"/>
    </row>
    <row r="666" customFormat="false" ht="13.8" hidden="false" customHeight="false" outlineLevel="0" collapsed="false">
      <c r="A666" s="297" t="s">
        <v>358</v>
      </c>
      <c r="B666" s="297" t="n">
        <v>38992</v>
      </c>
      <c r="C666" s="292" t="s">
        <v>1025</v>
      </c>
      <c r="D666" s="297" t="s">
        <v>50</v>
      </c>
      <c r="E666" s="297" t="s">
        <v>357</v>
      </c>
      <c r="F666" s="301"/>
    </row>
    <row r="667" customFormat="false" ht="13.8" hidden="false" customHeight="false" outlineLevel="0" collapsed="false">
      <c r="A667" s="297" t="s">
        <v>358</v>
      </c>
      <c r="B667" s="297" t="n">
        <v>38993</v>
      </c>
      <c r="C667" s="292" t="s">
        <v>1026</v>
      </c>
      <c r="D667" s="297" t="s">
        <v>50</v>
      </c>
      <c r="E667" s="297" t="s">
        <v>357</v>
      </c>
      <c r="F667" s="301"/>
    </row>
    <row r="668" customFormat="false" ht="13.8" hidden="false" customHeight="false" outlineLevel="0" collapsed="false">
      <c r="A668" s="297" t="s">
        <v>358</v>
      </c>
      <c r="B668" s="297" t="n">
        <v>44175</v>
      </c>
      <c r="C668" s="292" t="s">
        <v>1027</v>
      </c>
      <c r="D668" s="297" t="s">
        <v>50</v>
      </c>
      <c r="E668" s="297" t="s">
        <v>357</v>
      </c>
      <c r="F668" s="301"/>
    </row>
    <row r="669" customFormat="false" ht="13.8" hidden="false" customHeight="false" outlineLevel="0" collapsed="false">
      <c r="A669" s="297" t="s">
        <v>358</v>
      </c>
      <c r="B669" s="297" t="n">
        <v>44177</v>
      </c>
      <c r="C669" s="292" t="s">
        <v>1028</v>
      </c>
      <c r="D669" s="297" t="s">
        <v>50</v>
      </c>
      <c r="E669" s="297" t="s">
        <v>357</v>
      </c>
      <c r="F669" s="301"/>
    </row>
    <row r="670" customFormat="false" ht="13.8" hidden="false" customHeight="false" outlineLevel="0" collapsed="false">
      <c r="A670" s="297" t="s">
        <v>358</v>
      </c>
      <c r="B670" s="297" t="n">
        <v>38418</v>
      </c>
      <c r="C670" s="292" t="s">
        <v>1029</v>
      </c>
      <c r="D670" s="297" t="s">
        <v>50</v>
      </c>
      <c r="E670" s="297" t="s">
        <v>357</v>
      </c>
      <c r="F670" s="301" t="n">
        <v>5.78</v>
      </c>
    </row>
    <row r="671" customFormat="false" ht="13.8" hidden="false" customHeight="false" outlineLevel="0" collapsed="false">
      <c r="A671" s="297" t="s">
        <v>358</v>
      </c>
      <c r="B671" s="297" t="n">
        <v>39178</v>
      </c>
      <c r="C671" s="292" t="s">
        <v>1030</v>
      </c>
      <c r="D671" s="297" t="s">
        <v>50</v>
      </c>
      <c r="E671" s="297" t="s">
        <v>357</v>
      </c>
      <c r="F671" s="301" t="n">
        <v>2.24</v>
      </c>
    </row>
    <row r="672" customFormat="false" ht="13.8" hidden="false" customHeight="false" outlineLevel="0" collapsed="false">
      <c r="A672" s="297" t="s">
        <v>358</v>
      </c>
      <c r="B672" s="297" t="n">
        <v>39177</v>
      </c>
      <c r="C672" s="292" t="s">
        <v>1031</v>
      </c>
      <c r="D672" s="297" t="s">
        <v>50</v>
      </c>
      <c r="E672" s="297" t="s">
        <v>357</v>
      </c>
      <c r="F672" s="301" t="n">
        <v>2.02</v>
      </c>
    </row>
    <row r="673" customFormat="false" ht="13.8" hidden="false" customHeight="false" outlineLevel="0" collapsed="false">
      <c r="A673" s="297" t="s">
        <v>358</v>
      </c>
      <c r="B673" s="297" t="n">
        <v>39176</v>
      </c>
      <c r="C673" s="292" t="s">
        <v>1032</v>
      </c>
      <c r="D673" s="297" t="s">
        <v>50</v>
      </c>
      <c r="E673" s="297" t="s">
        <v>357</v>
      </c>
      <c r="F673" s="301" t="n">
        <v>1.33</v>
      </c>
    </row>
    <row r="674" customFormat="false" ht="13.8" hidden="false" customHeight="false" outlineLevel="0" collapsed="false">
      <c r="A674" s="297" t="s">
        <v>358</v>
      </c>
      <c r="B674" s="297" t="n">
        <v>39174</v>
      </c>
      <c r="C674" s="292" t="s">
        <v>1033</v>
      </c>
      <c r="D674" s="297" t="s">
        <v>50</v>
      </c>
      <c r="E674" s="297" t="s">
        <v>357</v>
      </c>
      <c r="F674" s="301" t="n">
        <v>1.01</v>
      </c>
    </row>
    <row r="675" customFormat="false" ht="13.8" hidden="false" customHeight="false" outlineLevel="0" collapsed="false">
      <c r="A675" s="297" t="s">
        <v>358</v>
      </c>
      <c r="B675" s="297" t="n">
        <v>39180</v>
      </c>
      <c r="C675" s="292" t="s">
        <v>1034</v>
      </c>
      <c r="D675" s="297" t="s">
        <v>50</v>
      </c>
      <c r="E675" s="297" t="s">
        <v>357</v>
      </c>
      <c r="F675" s="301" t="n">
        <v>6.08</v>
      </c>
    </row>
    <row r="676" customFormat="false" ht="13.8" hidden="false" customHeight="false" outlineLevel="0" collapsed="false">
      <c r="A676" s="297" t="s">
        <v>358</v>
      </c>
      <c r="B676" s="297" t="n">
        <v>39179</v>
      </c>
      <c r="C676" s="292" t="s">
        <v>1035</v>
      </c>
      <c r="D676" s="297" t="s">
        <v>50</v>
      </c>
      <c r="E676" s="297" t="s">
        <v>357</v>
      </c>
      <c r="F676" s="301" t="n">
        <v>5.38</v>
      </c>
    </row>
    <row r="677" customFormat="false" ht="13.8" hidden="false" customHeight="false" outlineLevel="0" collapsed="false">
      <c r="A677" s="297" t="s">
        <v>358</v>
      </c>
      <c r="B677" s="297" t="n">
        <v>39181</v>
      </c>
      <c r="C677" s="292" t="s">
        <v>1036</v>
      </c>
      <c r="D677" s="297" t="s">
        <v>50</v>
      </c>
      <c r="E677" s="297" t="s">
        <v>357</v>
      </c>
      <c r="F677" s="301" t="n">
        <v>8.16</v>
      </c>
    </row>
    <row r="678" customFormat="false" ht="13.8" hidden="false" customHeight="false" outlineLevel="0" collapsed="false">
      <c r="A678" s="297" t="s">
        <v>358</v>
      </c>
      <c r="B678" s="297" t="n">
        <v>39175</v>
      </c>
      <c r="C678" s="292" t="s">
        <v>1037</v>
      </c>
      <c r="D678" s="297" t="s">
        <v>50</v>
      </c>
      <c r="E678" s="297" t="s">
        <v>357</v>
      </c>
      <c r="F678" s="301" t="n">
        <v>1.23</v>
      </c>
    </row>
    <row r="679" customFormat="false" ht="13.8" hidden="false" customHeight="false" outlineLevel="0" collapsed="false">
      <c r="A679" s="297" t="s">
        <v>358</v>
      </c>
      <c r="B679" s="297" t="n">
        <v>39217</v>
      </c>
      <c r="C679" s="292" t="s">
        <v>1038</v>
      </c>
      <c r="D679" s="297" t="s">
        <v>50</v>
      </c>
      <c r="E679" s="297" t="s">
        <v>357</v>
      </c>
      <c r="F679" s="301" t="n">
        <v>0.95</v>
      </c>
    </row>
    <row r="680" customFormat="false" ht="13.8" hidden="false" customHeight="false" outlineLevel="0" collapsed="false">
      <c r="A680" s="297" t="s">
        <v>358</v>
      </c>
      <c r="B680" s="297" t="n">
        <v>39182</v>
      </c>
      <c r="C680" s="292" t="s">
        <v>1039</v>
      </c>
      <c r="D680" s="297" t="s">
        <v>50</v>
      </c>
      <c r="E680" s="297" t="s">
        <v>357</v>
      </c>
      <c r="F680" s="301" t="n">
        <v>11.47</v>
      </c>
    </row>
    <row r="681" customFormat="false" ht="13.8" hidden="false" customHeight="false" outlineLevel="0" collapsed="false">
      <c r="A681" s="297" t="s">
        <v>358</v>
      </c>
      <c r="B681" s="297" t="n">
        <v>12616</v>
      </c>
      <c r="C681" s="292" t="s">
        <v>1040</v>
      </c>
      <c r="D681" s="297" t="s">
        <v>50</v>
      </c>
      <c r="E681" s="297" t="s">
        <v>357</v>
      </c>
      <c r="F681" s="301" t="n">
        <v>17.83</v>
      </c>
    </row>
    <row r="682" customFormat="false" ht="13.8" hidden="false" customHeight="false" outlineLevel="0" collapsed="false">
      <c r="A682" s="297" t="s">
        <v>358</v>
      </c>
      <c r="B682" s="297" t="n">
        <v>1049</v>
      </c>
      <c r="C682" s="292" t="s">
        <v>1041</v>
      </c>
      <c r="D682" s="297" t="s">
        <v>50</v>
      </c>
      <c r="E682" s="297" t="s">
        <v>357</v>
      </c>
      <c r="F682" s="301" t="n">
        <v>9.6</v>
      </c>
    </row>
    <row r="683" customFormat="false" ht="13.8" hidden="false" customHeight="false" outlineLevel="0" collapsed="false">
      <c r="A683" s="297" t="s">
        <v>358</v>
      </c>
      <c r="B683" s="297" t="n">
        <v>1099</v>
      </c>
      <c r="C683" s="292" t="s">
        <v>1042</v>
      </c>
      <c r="D683" s="297" t="s">
        <v>50</v>
      </c>
      <c r="E683" s="297" t="s">
        <v>357</v>
      </c>
      <c r="F683" s="301" t="n">
        <v>7.34</v>
      </c>
    </row>
    <row r="684" customFormat="false" ht="13.8" hidden="false" customHeight="false" outlineLevel="0" collapsed="false">
      <c r="A684" s="297" t="s">
        <v>358</v>
      </c>
      <c r="B684" s="297" t="n">
        <v>1050</v>
      </c>
      <c r="C684" s="292" t="s">
        <v>1043</v>
      </c>
      <c r="D684" s="297" t="s">
        <v>50</v>
      </c>
      <c r="E684" s="297" t="s">
        <v>357</v>
      </c>
      <c r="F684" s="301" t="n">
        <v>5.02</v>
      </c>
    </row>
    <row r="685" customFormat="false" ht="13.8" hidden="false" customHeight="false" outlineLevel="0" collapsed="false">
      <c r="A685" s="297" t="s">
        <v>358</v>
      </c>
      <c r="B685" s="297" t="n">
        <v>39678</v>
      </c>
      <c r="C685" s="292" t="s">
        <v>1044</v>
      </c>
      <c r="D685" s="297" t="s">
        <v>50</v>
      </c>
      <c r="E685" s="297" t="s">
        <v>357</v>
      </c>
      <c r="F685" s="301" t="n">
        <v>2.96</v>
      </c>
    </row>
    <row r="686" customFormat="false" ht="13.8" hidden="false" customHeight="false" outlineLevel="0" collapsed="false">
      <c r="A686" s="297" t="s">
        <v>358</v>
      </c>
      <c r="B686" s="297" t="n">
        <v>1101</v>
      </c>
      <c r="C686" s="292" t="s">
        <v>1045</v>
      </c>
      <c r="D686" s="297" t="s">
        <v>50</v>
      </c>
      <c r="E686" s="297" t="s">
        <v>357</v>
      </c>
      <c r="F686" s="301" t="n">
        <v>31.67</v>
      </c>
    </row>
    <row r="687" customFormat="false" ht="13.8" hidden="false" customHeight="false" outlineLevel="0" collapsed="false">
      <c r="A687" s="297" t="s">
        <v>358</v>
      </c>
      <c r="B687" s="297" t="n">
        <v>1100</v>
      </c>
      <c r="C687" s="292" t="s">
        <v>1046</v>
      </c>
      <c r="D687" s="297" t="s">
        <v>50</v>
      </c>
      <c r="E687" s="297" t="s">
        <v>357</v>
      </c>
      <c r="F687" s="301" t="n">
        <v>16.34</v>
      </c>
    </row>
    <row r="688" customFormat="false" ht="13.8" hidden="false" customHeight="false" outlineLevel="0" collapsed="false">
      <c r="A688" s="297" t="s">
        <v>358</v>
      </c>
      <c r="B688" s="297" t="n">
        <v>39679</v>
      </c>
      <c r="C688" s="292" t="s">
        <v>1047</v>
      </c>
      <c r="D688" s="297" t="s">
        <v>50</v>
      </c>
      <c r="E688" s="297" t="s">
        <v>357</v>
      </c>
      <c r="F688" s="301" t="n">
        <v>63.12</v>
      </c>
    </row>
    <row r="689" customFormat="false" ht="13.8" hidden="false" customHeight="false" outlineLevel="0" collapsed="false">
      <c r="A689" s="297" t="s">
        <v>358</v>
      </c>
      <c r="B689" s="297" t="n">
        <v>1102</v>
      </c>
      <c r="C689" s="292" t="s">
        <v>1048</v>
      </c>
      <c r="D689" s="297" t="s">
        <v>50</v>
      </c>
      <c r="E689" s="297" t="s">
        <v>357</v>
      </c>
      <c r="F689" s="301" t="n">
        <v>47.22</v>
      </c>
    </row>
    <row r="690" customFormat="false" ht="13.8" hidden="false" customHeight="false" outlineLevel="0" collapsed="false">
      <c r="A690" s="297" t="s">
        <v>358</v>
      </c>
      <c r="B690" s="297" t="n">
        <v>1098</v>
      </c>
      <c r="C690" s="292" t="s">
        <v>1049</v>
      </c>
      <c r="D690" s="297" t="s">
        <v>50</v>
      </c>
      <c r="E690" s="297" t="s">
        <v>357</v>
      </c>
      <c r="F690" s="301" t="n">
        <v>3.92</v>
      </c>
    </row>
    <row r="691" customFormat="false" ht="13.8" hidden="false" customHeight="false" outlineLevel="0" collapsed="false">
      <c r="A691" s="297" t="s">
        <v>358</v>
      </c>
      <c r="B691" s="297" t="n">
        <v>1051</v>
      </c>
      <c r="C691" s="292" t="s">
        <v>1050</v>
      </c>
      <c r="D691" s="297" t="s">
        <v>50</v>
      </c>
      <c r="E691" s="297" t="s">
        <v>357</v>
      </c>
      <c r="F691" s="301" t="n">
        <v>68.64</v>
      </c>
    </row>
    <row r="692" customFormat="false" ht="13.8" hidden="false" customHeight="false" outlineLevel="0" collapsed="false">
      <c r="A692" s="297" t="s">
        <v>358</v>
      </c>
      <c r="B692" s="297" t="n">
        <v>37399</v>
      </c>
      <c r="C692" s="292" t="s">
        <v>1051</v>
      </c>
      <c r="D692" s="297" t="s">
        <v>50</v>
      </c>
      <c r="E692" s="297" t="s">
        <v>357</v>
      </c>
      <c r="F692" s="301" t="n">
        <v>17.05</v>
      </c>
    </row>
    <row r="693" customFormat="false" ht="13.8" hidden="false" customHeight="false" outlineLevel="0" collapsed="false">
      <c r="A693" s="297" t="s">
        <v>358</v>
      </c>
      <c r="B693" s="297" t="n">
        <v>43834</v>
      </c>
      <c r="C693" s="292" t="s">
        <v>1052</v>
      </c>
      <c r="D693" s="297" t="s">
        <v>403</v>
      </c>
      <c r="E693" s="297" t="s">
        <v>357</v>
      </c>
      <c r="F693" s="301" t="n">
        <v>26.47</v>
      </c>
    </row>
    <row r="694" customFormat="false" ht="13.8" hidden="false" customHeight="false" outlineLevel="0" collapsed="false">
      <c r="A694" s="297" t="s">
        <v>358</v>
      </c>
      <c r="B694" s="297" t="n">
        <v>43835</v>
      </c>
      <c r="C694" s="292" t="s">
        <v>1053</v>
      </c>
      <c r="D694" s="297" t="s">
        <v>403</v>
      </c>
      <c r="E694" s="297" t="s">
        <v>357</v>
      </c>
      <c r="F694" s="301" t="n">
        <v>2.37</v>
      </c>
    </row>
    <row r="695" customFormat="false" ht="13.8" hidden="false" customHeight="false" outlineLevel="0" collapsed="false">
      <c r="A695" s="297" t="s">
        <v>358</v>
      </c>
      <c r="B695" s="297" t="n">
        <v>43833</v>
      </c>
      <c r="C695" s="292" t="s">
        <v>1054</v>
      </c>
      <c r="D695" s="297" t="s">
        <v>403</v>
      </c>
      <c r="E695" s="297" t="s">
        <v>357</v>
      </c>
      <c r="F695" s="301" t="n">
        <v>2.46</v>
      </c>
    </row>
    <row r="696" customFormat="false" ht="13.8" hidden="false" customHeight="false" outlineLevel="0" collapsed="false">
      <c r="A696" s="297" t="s">
        <v>358</v>
      </c>
      <c r="B696" s="297" t="n">
        <v>41955</v>
      </c>
      <c r="C696" s="292" t="s">
        <v>1055</v>
      </c>
      <c r="D696" s="297" t="s">
        <v>241</v>
      </c>
      <c r="E696" s="297" t="s">
        <v>357</v>
      </c>
      <c r="F696" s="301" t="n">
        <v>64.33</v>
      </c>
    </row>
    <row r="697" customFormat="false" ht="13.8" hidden="false" customHeight="false" outlineLevel="0" collapsed="false">
      <c r="A697" s="297" t="s">
        <v>358</v>
      </c>
      <c r="B697" s="297" t="n">
        <v>41953</v>
      </c>
      <c r="C697" s="292" t="s">
        <v>1056</v>
      </c>
      <c r="D697" s="297" t="s">
        <v>241</v>
      </c>
      <c r="E697" s="297" t="s">
        <v>357</v>
      </c>
      <c r="F697" s="301" t="n">
        <v>61.39</v>
      </c>
    </row>
    <row r="698" customFormat="false" ht="13.8" hidden="false" customHeight="false" outlineLevel="0" collapsed="false">
      <c r="A698" s="297" t="s">
        <v>358</v>
      </c>
      <c r="B698" s="297" t="n">
        <v>41954</v>
      </c>
      <c r="C698" s="292" t="s">
        <v>1057</v>
      </c>
      <c r="D698" s="297" t="s">
        <v>241</v>
      </c>
      <c r="E698" s="297" t="s">
        <v>357</v>
      </c>
      <c r="F698" s="301" t="n">
        <v>60.8</v>
      </c>
    </row>
    <row r="699" customFormat="false" ht="13.8" hidden="false" customHeight="false" outlineLevel="0" collapsed="false">
      <c r="A699" s="297" t="s">
        <v>358</v>
      </c>
      <c r="B699" s="297" t="n">
        <v>25004</v>
      </c>
      <c r="C699" s="292" t="s">
        <v>1058</v>
      </c>
      <c r="D699" s="297" t="s">
        <v>241</v>
      </c>
      <c r="E699" s="297" t="s">
        <v>357</v>
      </c>
      <c r="F699" s="301" t="n">
        <v>63.16</v>
      </c>
    </row>
    <row r="700" customFormat="false" ht="13.8" hidden="false" customHeight="false" outlineLevel="0" collapsed="false">
      <c r="A700" s="297" t="s">
        <v>358</v>
      </c>
      <c r="B700" s="297" t="n">
        <v>25002</v>
      </c>
      <c r="C700" s="292" t="s">
        <v>1059</v>
      </c>
      <c r="D700" s="297" t="s">
        <v>241</v>
      </c>
      <c r="E700" s="297" t="s">
        <v>357</v>
      </c>
      <c r="F700" s="301" t="n">
        <v>63.16</v>
      </c>
    </row>
    <row r="701" customFormat="false" ht="13.8" hidden="false" customHeight="false" outlineLevel="0" collapsed="false">
      <c r="A701" s="297" t="s">
        <v>358</v>
      </c>
      <c r="B701" s="297" t="n">
        <v>37409</v>
      </c>
      <c r="C701" s="292" t="s">
        <v>1060</v>
      </c>
      <c r="D701" s="297" t="s">
        <v>241</v>
      </c>
      <c r="E701" s="297" t="s">
        <v>357</v>
      </c>
      <c r="F701" s="301" t="n">
        <v>63.16</v>
      </c>
    </row>
    <row r="702" customFormat="false" ht="13.8" hidden="false" customHeight="false" outlineLevel="0" collapsed="false">
      <c r="A702" s="297" t="s">
        <v>358</v>
      </c>
      <c r="B702" s="297" t="n">
        <v>841</v>
      </c>
      <c r="C702" s="292" t="s">
        <v>1061</v>
      </c>
      <c r="D702" s="297" t="s">
        <v>241</v>
      </c>
      <c r="E702" s="297" t="s">
        <v>357</v>
      </c>
      <c r="F702" s="301" t="n">
        <v>63.93</v>
      </c>
    </row>
    <row r="703" customFormat="false" ht="13.8" hidden="false" customHeight="false" outlineLevel="0" collapsed="false">
      <c r="A703" s="297" t="s">
        <v>358</v>
      </c>
      <c r="B703" s="297" t="n">
        <v>25005</v>
      </c>
      <c r="C703" s="292" t="s">
        <v>1062</v>
      </c>
      <c r="D703" s="297" t="s">
        <v>241</v>
      </c>
      <c r="E703" s="297" t="s">
        <v>357</v>
      </c>
      <c r="F703" s="301" t="n">
        <v>69.3</v>
      </c>
    </row>
    <row r="704" customFormat="false" ht="13.8" hidden="false" customHeight="false" outlineLevel="0" collapsed="false">
      <c r="A704" s="297" t="s">
        <v>358</v>
      </c>
      <c r="B704" s="297" t="n">
        <v>25003</v>
      </c>
      <c r="C704" s="292" t="s">
        <v>1063</v>
      </c>
      <c r="D704" s="297" t="s">
        <v>241</v>
      </c>
      <c r="E704" s="297" t="s">
        <v>357</v>
      </c>
      <c r="F704" s="301" t="n">
        <v>70.35</v>
      </c>
    </row>
    <row r="705" customFormat="false" ht="13.8" hidden="false" customHeight="false" outlineLevel="0" collapsed="false">
      <c r="A705" s="297" t="s">
        <v>358</v>
      </c>
      <c r="B705" s="297" t="n">
        <v>37410</v>
      </c>
      <c r="C705" s="292" t="s">
        <v>1064</v>
      </c>
      <c r="D705" s="297" t="s">
        <v>241</v>
      </c>
      <c r="E705" s="297" t="s">
        <v>357</v>
      </c>
      <c r="F705" s="301" t="n">
        <v>69.3</v>
      </c>
    </row>
    <row r="706" customFormat="false" ht="13.8" hidden="false" customHeight="false" outlineLevel="0" collapsed="false">
      <c r="A706" s="297" t="s">
        <v>358</v>
      </c>
      <c r="B706" s="297" t="n">
        <v>842</v>
      </c>
      <c r="C706" s="292" t="s">
        <v>1065</v>
      </c>
      <c r="D706" s="297" t="s">
        <v>241</v>
      </c>
      <c r="E706" s="297" t="s">
        <v>357</v>
      </c>
      <c r="F706" s="301" t="n">
        <v>70.29</v>
      </c>
    </row>
    <row r="707" customFormat="false" ht="13.8" hidden="false" customHeight="false" outlineLevel="0" collapsed="false">
      <c r="A707" s="297" t="s">
        <v>358</v>
      </c>
      <c r="B707" s="297" t="n">
        <v>44391</v>
      </c>
      <c r="C707" s="292" t="s">
        <v>1066</v>
      </c>
      <c r="D707" s="297" t="s">
        <v>403</v>
      </c>
      <c r="E707" s="297" t="s">
        <v>357</v>
      </c>
      <c r="F707" s="301" t="n">
        <v>149.77</v>
      </c>
    </row>
    <row r="708" customFormat="false" ht="13.8" hidden="false" customHeight="false" outlineLevel="0" collapsed="false">
      <c r="A708" s="297" t="s">
        <v>358</v>
      </c>
      <c r="B708" s="297" t="n">
        <v>44388</v>
      </c>
      <c r="C708" s="292" t="s">
        <v>1067</v>
      </c>
      <c r="D708" s="297" t="s">
        <v>403</v>
      </c>
      <c r="E708" s="297" t="s">
        <v>357</v>
      </c>
      <c r="F708" s="301" t="n">
        <v>3.24</v>
      </c>
    </row>
    <row r="709" customFormat="false" ht="13.8" hidden="false" customHeight="false" outlineLevel="0" collapsed="false">
      <c r="A709" s="297" t="s">
        <v>358</v>
      </c>
      <c r="B709" s="297" t="n">
        <v>44392</v>
      </c>
      <c r="C709" s="292" t="s">
        <v>1068</v>
      </c>
      <c r="D709" s="297" t="s">
        <v>403</v>
      </c>
      <c r="E709" s="297" t="s">
        <v>357</v>
      </c>
      <c r="F709" s="301" t="n">
        <v>298.21</v>
      </c>
    </row>
    <row r="710" customFormat="false" ht="13.8" hidden="false" customHeight="false" outlineLevel="0" collapsed="false">
      <c r="A710" s="297" t="s">
        <v>358</v>
      </c>
      <c r="B710" s="297" t="n">
        <v>44390</v>
      </c>
      <c r="C710" s="292" t="s">
        <v>1069</v>
      </c>
      <c r="D710" s="297" t="s">
        <v>403</v>
      </c>
      <c r="E710" s="297" t="s">
        <v>357</v>
      </c>
      <c r="F710" s="301" t="n">
        <v>63.18</v>
      </c>
    </row>
    <row r="711" customFormat="false" ht="13.8" hidden="false" customHeight="false" outlineLevel="0" collapsed="false">
      <c r="A711" s="297" t="s">
        <v>358</v>
      </c>
      <c r="B711" s="297" t="n">
        <v>44389</v>
      </c>
      <c r="C711" s="292" t="s">
        <v>1070</v>
      </c>
      <c r="D711" s="297" t="s">
        <v>403</v>
      </c>
      <c r="E711" s="297" t="s">
        <v>357</v>
      </c>
      <c r="F711" s="301" t="n">
        <v>7.46</v>
      </c>
    </row>
    <row r="712" customFormat="false" ht="13.8" hidden="false" customHeight="false" outlineLevel="0" collapsed="false">
      <c r="A712" s="297" t="s">
        <v>358</v>
      </c>
      <c r="B712" s="297" t="n">
        <v>862</v>
      </c>
      <c r="C712" s="292" t="s">
        <v>1071</v>
      </c>
      <c r="D712" s="297" t="s">
        <v>403</v>
      </c>
      <c r="E712" s="297" t="s">
        <v>357</v>
      </c>
      <c r="F712" s="301" t="n">
        <v>13.67</v>
      </c>
    </row>
    <row r="713" customFormat="false" ht="13.8" hidden="false" customHeight="false" outlineLevel="0" collapsed="false">
      <c r="A713" s="297" t="s">
        <v>358</v>
      </c>
      <c r="B713" s="297" t="n">
        <v>866</v>
      </c>
      <c r="C713" s="292" t="s">
        <v>1072</v>
      </c>
      <c r="D713" s="297" t="s">
        <v>403</v>
      </c>
      <c r="E713" s="297" t="s">
        <v>357</v>
      </c>
      <c r="F713" s="301" t="n">
        <v>173.65</v>
      </c>
    </row>
    <row r="714" customFormat="false" ht="13.8" hidden="false" customHeight="false" outlineLevel="0" collapsed="false">
      <c r="A714" s="297" t="s">
        <v>358</v>
      </c>
      <c r="B714" s="297" t="n">
        <v>892</v>
      </c>
      <c r="C714" s="292" t="s">
        <v>1073</v>
      </c>
      <c r="D714" s="297" t="s">
        <v>403</v>
      </c>
      <c r="E714" s="297" t="s">
        <v>357</v>
      </c>
      <c r="F714" s="301" t="n">
        <v>210.2</v>
      </c>
    </row>
    <row r="715" customFormat="false" ht="13.8" hidden="false" customHeight="false" outlineLevel="0" collapsed="false">
      <c r="A715" s="297" t="s">
        <v>358</v>
      </c>
      <c r="B715" s="297" t="n">
        <v>857</v>
      </c>
      <c r="C715" s="292" t="s">
        <v>1074</v>
      </c>
      <c r="D715" s="297" t="s">
        <v>403</v>
      </c>
      <c r="E715" s="297" t="s">
        <v>357</v>
      </c>
      <c r="F715" s="301" t="n">
        <v>22.86</v>
      </c>
    </row>
    <row r="716" customFormat="false" ht="13.8" hidden="false" customHeight="false" outlineLevel="0" collapsed="false">
      <c r="A716" s="297" t="s">
        <v>358</v>
      </c>
      <c r="B716" s="297" t="n">
        <v>37404</v>
      </c>
      <c r="C716" s="292" t="s">
        <v>1075</v>
      </c>
      <c r="D716" s="297" t="s">
        <v>403</v>
      </c>
      <c r="E716" s="297" t="s">
        <v>357</v>
      </c>
      <c r="F716" s="301" t="n">
        <v>243.2</v>
      </c>
    </row>
    <row r="717" customFormat="false" ht="13.8" hidden="false" customHeight="false" outlineLevel="0" collapsed="false">
      <c r="A717" s="297" t="s">
        <v>358</v>
      </c>
      <c r="B717" s="297" t="n">
        <v>868</v>
      </c>
      <c r="C717" s="292" t="s">
        <v>1076</v>
      </c>
      <c r="D717" s="297" t="s">
        <v>403</v>
      </c>
      <c r="E717" s="297" t="s">
        <v>357</v>
      </c>
      <c r="F717" s="301" t="n">
        <v>32.58</v>
      </c>
    </row>
    <row r="718" customFormat="false" ht="13.8" hidden="false" customHeight="false" outlineLevel="0" collapsed="false">
      <c r="A718" s="297" t="s">
        <v>358</v>
      </c>
      <c r="B718" s="297" t="n">
        <v>863</v>
      </c>
      <c r="C718" s="292" t="s">
        <v>1077</v>
      </c>
      <c r="D718" s="297" t="s">
        <v>403</v>
      </c>
      <c r="E718" s="297" t="s">
        <v>357</v>
      </c>
      <c r="F718" s="301" t="n">
        <v>47.98</v>
      </c>
    </row>
    <row r="719" customFormat="false" ht="13.8" hidden="false" customHeight="false" outlineLevel="0" collapsed="false">
      <c r="A719" s="297" t="s">
        <v>358</v>
      </c>
      <c r="B719" s="297" t="n">
        <v>867</v>
      </c>
      <c r="C719" s="292" t="s">
        <v>1078</v>
      </c>
      <c r="D719" s="297" t="s">
        <v>403</v>
      </c>
      <c r="E719" s="297" t="s">
        <v>357</v>
      </c>
      <c r="F719" s="301" t="n">
        <v>68.35</v>
      </c>
    </row>
    <row r="720" customFormat="false" ht="13.8" hidden="false" customHeight="false" outlineLevel="0" collapsed="false">
      <c r="A720" s="297" t="s">
        <v>358</v>
      </c>
      <c r="B720" s="297" t="n">
        <v>864</v>
      </c>
      <c r="C720" s="292" t="s">
        <v>1079</v>
      </c>
      <c r="D720" s="297" t="s">
        <v>403</v>
      </c>
      <c r="E720" s="297" t="s">
        <v>357</v>
      </c>
      <c r="F720" s="301" t="n">
        <v>90.29</v>
      </c>
    </row>
    <row r="721" customFormat="false" ht="13.8" hidden="false" customHeight="false" outlineLevel="0" collapsed="false">
      <c r="A721" s="297" t="s">
        <v>358</v>
      </c>
      <c r="B721" s="297" t="n">
        <v>865</v>
      </c>
      <c r="C721" s="292" t="s">
        <v>1080</v>
      </c>
      <c r="D721" s="297" t="s">
        <v>403</v>
      </c>
      <c r="E721" s="297" t="s">
        <v>357</v>
      </c>
      <c r="F721" s="301" t="n">
        <v>129.87</v>
      </c>
    </row>
    <row r="722" customFormat="false" ht="13.8" hidden="false" customHeight="false" outlineLevel="0" collapsed="false">
      <c r="A722" s="297" t="s">
        <v>358</v>
      </c>
      <c r="B722" s="297" t="n">
        <v>39251</v>
      </c>
      <c r="C722" s="292" t="s">
        <v>1081</v>
      </c>
      <c r="D722" s="297" t="s">
        <v>403</v>
      </c>
      <c r="E722" s="297" t="s">
        <v>357</v>
      </c>
      <c r="F722" s="301" t="n">
        <v>0.85</v>
      </c>
    </row>
    <row r="723" customFormat="false" ht="13.8" hidden="false" customHeight="false" outlineLevel="0" collapsed="false">
      <c r="A723" s="297" t="s">
        <v>358</v>
      </c>
      <c r="B723" s="297" t="n">
        <v>1011</v>
      </c>
      <c r="C723" s="292" t="s">
        <v>1082</v>
      </c>
      <c r="D723" s="297" t="s">
        <v>403</v>
      </c>
      <c r="E723" s="297" t="s">
        <v>357</v>
      </c>
      <c r="F723" s="301" t="n">
        <v>1.16</v>
      </c>
    </row>
    <row r="724" customFormat="false" ht="13.8" hidden="false" customHeight="false" outlineLevel="0" collapsed="false">
      <c r="A724" s="297" t="s">
        <v>358</v>
      </c>
      <c r="B724" s="297" t="n">
        <v>39252</v>
      </c>
      <c r="C724" s="292" t="s">
        <v>1083</v>
      </c>
      <c r="D724" s="297" t="s">
        <v>403</v>
      </c>
      <c r="E724" s="297" t="s">
        <v>357</v>
      </c>
      <c r="F724" s="301" t="n">
        <v>1.52</v>
      </c>
    </row>
    <row r="725" customFormat="false" ht="13.8" hidden="false" customHeight="false" outlineLevel="0" collapsed="false">
      <c r="A725" s="297" t="s">
        <v>358</v>
      </c>
      <c r="B725" s="297" t="n">
        <v>1013</v>
      </c>
      <c r="C725" s="292" t="s">
        <v>1084</v>
      </c>
      <c r="D725" s="297" t="s">
        <v>403</v>
      </c>
      <c r="E725" s="297" t="s">
        <v>357</v>
      </c>
      <c r="F725" s="301" t="n">
        <v>1.83</v>
      </c>
    </row>
    <row r="726" customFormat="false" ht="13.8" hidden="false" customHeight="false" outlineLevel="0" collapsed="false">
      <c r="A726" s="297" t="s">
        <v>358</v>
      </c>
      <c r="B726" s="297" t="n">
        <v>980</v>
      </c>
      <c r="C726" s="292" t="s">
        <v>1085</v>
      </c>
      <c r="D726" s="297" t="s">
        <v>403</v>
      </c>
      <c r="E726" s="297" t="s">
        <v>357</v>
      </c>
      <c r="F726" s="301" t="n">
        <v>13.21</v>
      </c>
    </row>
    <row r="727" customFormat="false" ht="13.8" hidden="false" customHeight="false" outlineLevel="0" collapsed="false">
      <c r="A727" s="297" t="s">
        <v>358</v>
      </c>
      <c r="B727" s="297" t="n">
        <v>39237</v>
      </c>
      <c r="C727" s="292" t="s">
        <v>1086</v>
      </c>
      <c r="D727" s="297" t="s">
        <v>403</v>
      </c>
      <c r="E727" s="297" t="s">
        <v>357</v>
      </c>
      <c r="F727" s="301" t="n">
        <v>140.58</v>
      </c>
    </row>
    <row r="728" customFormat="false" ht="13.8" hidden="false" customHeight="false" outlineLevel="0" collapsed="false">
      <c r="A728" s="297" t="s">
        <v>358</v>
      </c>
      <c r="B728" s="297" t="n">
        <v>39238</v>
      </c>
      <c r="C728" s="292" t="s">
        <v>1087</v>
      </c>
      <c r="D728" s="297" t="s">
        <v>403</v>
      </c>
      <c r="E728" s="297" t="s">
        <v>357</v>
      </c>
      <c r="F728" s="301" t="n">
        <v>177.3</v>
      </c>
    </row>
    <row r="729" customFormat="false" ht="13.8" hidden="false" customHeight="false" outlineLevel="0" collapsed="false">
      <c r="A729" s="297" t="s">
        <v>358</v>
      </c>
      <c r="B729" s="297" t="n">
        <v>979</v>
      </c>
      <c r="C729" s="292" t="s">
        <v>1088</v>
      </c>
      <c r="D729" s="297" t="s">
        <v>403</v>
      </c>
      <c r="E729" s="297" t="s">
        <v>357</v>
      </c>
      <c r="F729" s="301" t="n">
        <v>18.88</v>
      </c>
    </row>
    <row r="730" customFormat="false" ht="13.8" hidden="false" customHeight="false" outlineLevel="0" collapsed="false">
      <c r="A730" s="297" t="s">
        <v>358</v>
      </c>
      <c r="B730" s="297" t="n">
        <v>39239</v>
      </c>
      <c r="C730" s="292" t="s">
        <v>1089</v>
      </c>
      <c r="D730" s="297" t="s">
        <v>403</v>
      </c>
      <c r="E730" s="297" t="s">
        <v>357</v>
      </c>
      <c r="F730" s="301" t="n">
        <v>214.2</v>
      </c>
    </row>
    <row r="731" customFormat="false" ht="13.8" hidden="false" customHeight="false" outlineLevel="0" collapsed="false">
      <c r="A731" s="297" t="s">
        <v>358</v>
      </c>
      <c r="B731" s="297" t="n">
        <v>1014</v>
      </c>
      <c r="C731" s="292" t="s">
        <v>1090</v>
      </c>
      <c r="D731" s="297" t="s">
        <v>403</v>
      </c>
      <c r="E731" s="297" t="s">
        <v>357</v>
      </c>
      <c r="F731" s="301" t="n">
        <v>2.9</v>
      </c>
    </row>
    <row r="732" customFormat="false" ht="13.8" hidden="false" customHeight="false" outlineLevel="0" collapsed="false">
      <c r="A732" s="297" t="s">
        <v>358</v>
      </c>
      <c r="B732" s="297" t="n">
        <v>39240</v>
      </c>
      <c r="C732" s="292" t="s">
        <v>1091</v>
      </c>
      <c r="D732" s="297" t="s">
        <v>403</v>
      </c>
      <c r="E732" s="297" t="s">
        <v>357</v>
      </c>
      <c r="F732" s="301" t="n">
        <v>281.72</v>
      </c>
    </row>
    <row r="733" customFormat="false" ht="13.8" hidden="false" customHeight="false" outlineLevel="0" collapsed="false">
      <c r="A733" s="297" t="s">
        <v>358</v>
      </c>
      <c r="B733" s="297" t="n">
        <v>39232</v>
      </c>
      <c r="C733" s="292" t="s">
        <v>1092</v>
      </c>
      <c r="D733" s="297" t="s">
        <v>403</v>
      </c>
      <c r="E733" s="297" t="s">
        <v>357</v>
      </c>
      <c r="F733" s="301" t="n">
        <v>29.57</v>
      </c>
    </row>
    <row r="734" customFormat="false" ht="13.8" hidden="false" customHeight="false" outlineLevel="0" collapsed="false">
      <c r="A734" s="297" t="s">
        <v>358</v>
      </c>
      <c r="B734" s="297" t="n">
        <v>39233</v>
      </c>
      <c r="C734" s="292" t="s">
        <v>1093</v>
      </c>
      <c r="D734" s="297" t="s">
        <v>403</v>
      </c>
      <c r="E734" s="297" t="s">
        <v>357</v>
      </c>
      <c r="F734" s="301" t="n">
        <v>43.09</v>
      </c>
    </row>
    <row r="735" customFormat="false" ht="13.8" hidden="false" customHeight="false" outlineLevel="0" collapsed="false">
      <c r="A735" s="297" t="s">
        <v>358</v>
      </c>
      <c r="B735" s="297" t="n">
        <v>981</v>
      </c>
      <c r="C735" s="292" t="s">
        <v>1094</v>
      </c>
      <c r="D735" s="297" t="s">
        <v>403</v>
      </c>
      <c r="E735" s="297" t="s">
        <v>364</v>
      </c>
      <c r="F735" s="301" t="n">
        <v>4.81</v>
      </c>
    </row>
    <row r="736" customFormat="false" ht="13.8" hidden="false" customHeight="false" outlineLevel="0" collapsed="false">
      <c r="A736" s="297" t="s">
        <v>358</v>
      </c>
      <c r="B736" s="297" t="n">
        <v>39234</v>
      </c>
      <c r="C736" s="292" t="s">
        <v>1095</v>
      </c>
      <c r="D736" s="297" t="s">
        <v>403</v>
      </c>
      <c r="E736" s="297" t="s">
        <v>357</v>
      </c>
      <c r="F736" s="301" t="n">
        <v>59.99</v>
      </c>
    </row>
    <row r="737" customFormat="false" ht="13.8" hidden="false" customHeight="false" outlineLevel="0" collapsed="false">
      <c r="A737" s="297" t="s">
        <v>358</v>
      </c>
      <c r="B737" s="297" t="n">
        <v>982</v>
      </c>
      <c r="C737" s="292" t="s">
        <v>1096</v>
      </c>
      <c r="D737" s="297" t="s">
        <v>403</v>
      </c>
      <c r="E737" s="297" t="s">
        <v>357</v>
      </c>
      <c r="F737" s="301" t="n">
        <v>6.91</v>
      </c>
    </row>
    <row r="738" customFormat="false" ht="13.8" hidden="false" customHeight="false" outlineLevel="0" collapsed="false">
      <c r="A738" s="297" t="s">
        <v>358</v>
      </c>
      <c r="B738" s="297" t="n">
        <v>39235</v>
      </c>
      <c r="C738" s="292" t="s">
        <v>1097</v>
      </c>
      <c r="D738" s="297" t="s">
        <v>403</v>
      </c>
      <c r="E738" s="297" t="s">
        <v>357</v>
      </c>
      <c r="F738" s="301" t="n">
        <v>88.47</v>
      </c>
    </row>
    <row r="739" customFormat="false" ht="13.8" hidden="false" customHeight="false" outlineLevel="0" collapsed="false">
      <c r="A739" s="297" t="s">
        <v>358</v>
      </c>
      <c r="B739" s="297" t="n">
        <v>39236</v>
      </c>
      <c r="C739" s="292" t="s">
        <v>1098</v>
      </c>
      <c r="D739" s="297" t="s">
        <v>403</v>
      </c>
      <c r="E739" s="297" t="s">
        <v>357</v>
      </c>
      <c r="F739" s="301" t="n">
        <v>117.25</v>
      </c>
    </row>
    <row r="740" customFormat="false" ht="13.8" hidden="false" customHeight="false" outlineLevel="0" collapsed="false">
      <c r="A740" s="297" t="s">
        <v>358</v>
      </c>
      <c r="B740" s="297" t="n">
        <v>993</v>
      </c>
      <c r="C740" s="292" t="s">
        <v>1099</v>
      </c>
      <c r="D740" s="297" t="s">
        <v>403</v>
      </c>
      <c r="E740" s="297" t="s">
        <v>357</v>
      </c>
      <c r="F740" s="301" t="n">
        <v>2.47</v>
      </c>
    </row>
    <row r="741" customFormat="false" ht="13.8" hidden="false" customHeight="false" outlineLevel="0" collapsed="false">
      <c r="A741" s="297" t="s">
        <v>358</v>
      </c>
      <c r="B741" s="297" t="n">
        <v>1020</v>
      </c>
      <c r="C741" s="292" t="s">
        <v>1100</v>
      </c>
      <c r="D741" s="297" t="s">
        <v>403</v>
      </c>
      <c r="E741" s="297" t="s">
        <v>357</v>
      </c>
      <c r="F741" s="301" t="n">
        <v>12.6</v>
      </c>
    </row>
    <row r="742" customFormat="false" ht="13.8" hidden="false" customHeight="false" outlineLevel="0" collapsed="false">
      <c r="A742" s="297" t="s">
        <v>358</v>
      </c>
      <c r="B742" s="297" t="n">
        <v>1017</v>
      </c>
      <c r="C742" s="292" t="s">
        <v>1101</v>
      </c>
      <c r="D742" s="297" t="s">
        <v>403</v>
      </c>
      <c r="E742" s="297" t="s">
        <v>357</v>
      </c>
      <c r="F742" s="301" t="n">
        <v>154.42</v>
      </c>
    </row>
    <row r="743" customFormat="false" ht="13.8" hidden="false" customHeight="false" outlineLevel="0" collapsed="false">
      <c r="A743" s="297" t="s">
        <v>358</v>
      </c>
      <c r="B743" s="297" t="n">
        <v>999</v>
      </c>
      <c r="C743" s="292" t="s">
        <v>1102</v>
      </c>
      <c r="D743" s="297" t="s">
        <v>403</v>
      </c>
      <c r="E743" s="297" t="s">
        <v>357</v>
      </c>
      <c r="F743" s="301" t="n">
        <v>187.08</v>
      </c>
    </row>
    <row r="744" customFormat="false" ht="13.8" hidden="false" customHeight="false" outlineLevel="0" collapsed="false">
      <c r="A744" s="297" t="s">
        <v>358</v>
      </c>
      <c r="B744" s="297" t="n">
        <v>995</v>
      </c>
      <c r="C744" s="292" t="s">
        <v>1103</v>
      </c>
      <c r="D744" s="297" t="s">
        <v>403</v>
      </c>
      <c r="E744" s="297" t="s">
        <v>357</v>
      </c>
      <c r="F744" s="301" t="n">
        <v>20.06</v>
      </c>
    </row>
    <row r="745" customFormat="false" ht="13.8" hidden="false" customHeight="false" outlineLevel="0" collapsed="false">
      <c r="A745" s="297" t="s">
        <v>358</v>
      </c>
      <c r="B745" s="297" t="n">
        <v>1000</v>
      </c>
      <c r="C745" s="292" t="s">
        <v>1104</v>
      </c>
      <c r="D745" s="297" t="s">
        <v>403</v>
      </c>
      <c r="E745" s="297" t="s">
        <v>357</v>
      </c>
      <c r="F745" s="301" t="n">
        <v>229.79</v>
      </c>
    </row>
    <row r="746" customFormat="false" ht="13.8" hidden="false" customHeight="false" outlineLevel="0" collapsed="false">
      <c r="A746" s="297" t="s">
        <v>358</v>
      </c>
      <c r="B746" s="297" t="n">
        <v>1022</v>
      </c>
      <c r="C746" s="292" t="s">
        <v>1105</v>
      </c>
      <c r="D746" s="297" t="s">
        <v>403</v>
      </c>
      <c r="E746" s="297" t="s">
        <v>357</v>
      </c>
      <c r="F746" s="301" t="n">
        <v>3.44</v>
      </c>
    </row>
    <row r="747" customFormat="false" ht="13.8" hidden="false" customHeight="false" outlineLevel="0" collapsed="false">
      <c r="A747" s="297" t="s">
        <v>358</v>
      </c>
      <c r="B747" s="297" t="n">
        <v>1015</v>
      </c>
      <c r="C747" s="292" t="s">
        <v>1106</v>
      </c>
      <c r="D747" s="297" t="s">
        <v>403</v>
      </c>
      <c r="E747" s="297" t="s">
        <v>357</v>
      </c>
      <c r="F747" s="301" t="n">
        <v>305.36</v>
      </c>
    </row>
    <row r="748" customFormat="false" ht="13.8" hidden="false" customHeight="false" outlineLevel="0" collapsed="false">
      <c r="A748" s="297" t="s">
        <v>358</v>
      </c>
      <c r="B748" s="297" t="n">
        <v>996</v>
      </c>
      <c r="C748" s="292" t="s">
        <v>1107</v>
      </c>
      <c r="D748" s="297" t="s">
        <v>403</v>
      </c>
      <c r="E748" s="297" t="s">
        <v>357</v>
      </c>
      <c r="F748" s="301" t="n">
        <v>31.11</v>
      </c>
    </row>
    <row r="749" customFormat="false" ht="13.8" hidden="false" customHeight="false" outlineLevel="0" collapsed="false">
      <c r="A749" s="297" t="s">
        <v>358</v>
      </c>
      <c r="B749" s="297" t="n">
        <v>1001</v>
      </c>
      <c r="C749" s="292" t="s">
        <v>1108</v>
      </c>
      <c r="D749" s="297" t="s">
        <v>403</v>
      </c>
      <c r="E749" s="297" t="s">
        <v>357</v>
      </c>
      <c r="F749" s="301" t="n">
        <v>396.2</v>
      </c>
    </row>
    <row r="750" customFormat="false" ht="13.8" hidden="false" customHeight="false" outlineLevel="0" collapsed="false">
      <c r="A750" s="297" t="s">
        <v>358</v>
      </c>
      <c r="B750" s="297" t="n">
        <v>1019</v>
      </c>
      <c r="C750" s="292" t="s">
        <v>1109</v>
      </c>
      <c r="D750" s="297" t="s">
        <v>403</v>
      </c>
      <c r="E750" s="297" t="s">
        <v>357</v>
      </c>
      <c r="F750" s="301" t="n">
        <v>43.96</v>
      </c>
    </row>
    <row r="751" customFormat="false" ht="13.8" hidden="false" customHeight="false" outlineLevel="0" collapsed="false">
      <c r="A751" s="297" t="s">
        <v>358</v>
      </c>
      <c r="B751" s="297" t="n">
        <v>1021</v>
      </c>
      <c r="C751" s="292" t="s">
        <v>1110</v>
      </c>
      <c r="D751" s="297" t="s">
        <v>403</v>
      </c>
      <c r="E751" s="297" t="s">
        <v>357</v>
      </c>
      <c r="F751" s="301" t="n">
        <v>5.28</v>
      </c>
    </row>
    <row r="752" customFormat="false" ht="13.8" hidden="false" customHeight="false" outlineLevel="0" collapsed="false">
      <c r="A752" s="297" t="s">
        <v>358</v>
      </c>
      <c r="B752" s="297" t="n">
        <v>39249</v>
      </c>
      <c r="C752" s="292" t="s">
        <v>1111</v>
      </c>
      <c r="D752" s="297" t="s">
        <v>403</v>
      </c>
      <c r="E752" s="297" t="s">
        <v>357</v>
      </c>
      <c r="F752" s="301" t="n">
        <v>532.71</v>
      </c>
    </row>
    <row r="753" customFormat="false" ht="13.8" hidden="false" customHeight="false" outlineLevel="0" collapsed="false">
      <c r="A753" s="297" t="s">
        <v>358</v>
      </c>
      <c r="B753" s="297" t="n">
        <v>1018</v>
      </c>
      <c r="C753" s="292" t="s">
        <v>1112</v>
      </c>
      <c r="D753" s="297" t="s">
        <v>403</v>
      </c>
      <c r="E753" s="297" t="s">
        <v>357</v>
      </c>
      <c r="F753" s="301" t="n">
        <v>65.01</v>
      </c>
    </row>
    <row r="754" customFormat="false" ht="13.8" hidden="false" customHeight="false" outlineLevel="0" collapsed="false">
      <c r="A754" s="297" t="s">
        <v>358</v>
      </c>
      <c r="B754" s="297" t="n">
        <v>39250</v>
      </c>
      <c r="C754" s="292" t="s">
        <v>1113</v>
      </c>
      <c r="D754" s="297" t="s">
        <v>403</v>
      </c>
      <c r="E754" s="297" t="s">
        <v>357</v>
      </c>
      <c r="F754" s="301" t="n">
        <v>637.24</v>
      </c>
    </row>
    <row r="755" customFormat="false" ht="13.8" hidden="false" customHeight="false" outlineLevel="0" collapsed="false">
      <c r="A755" s="297" t="s">
        <v>358</v>
      </c>
      <c r="B755" s="297" t="n">
        <v>994</v>
      </c>
      <c r="C755" s="292" t="s">
        <v>1114</v>
      </c>
      <c r="D755" s="297" t="s">
        <v>403</v>
      </c>
      <c r="E755" s="297" t="s">
        <v>357</v>
      </c>
      <c r="F755" s="301" t="n">
        <v>7.69</v>
      </c>
    </row>
    <row r="756" customFormat="false" ht="13.8" hidden="false" customHeight="false" outlineLevel="0" collapsed="false">
      <c r="A756" s="297" t="s">
        <v>358</v>
      </c>
      <c r="B756" s="297" t="n">
        <v>977</v>
      </c>
      <c r="C756" s="292" t="s">
        <v>1115</v>
      </c>
      <c r="D756" s="297" t="s">
        <v>403</v>
      </c>
      <c r="E756" s="297" t="s">
        <v>357</v>
      </c>
      <c r="F756" s="301" t="n">
        <v>90.95</v>
      </c>
    </row>
    <row r="757" customFormat="false" ht="13.8" hidden="false" customHeight="false" outlineLevel="0" collapsed="false">
      <c r="A757" s="297" t="s">
        <v>358</v>
      </c>
      <c r="B757" s="297" t="n">
        <v>998</v>
      </c>
      <c r="C757" s="292" t="s">
        <v>1116</v>
      </c>
      <c r="D757" s="297" t="s">
        <v>403</v>
      </c>
      <c r="E757" s="297" t="s">
        <v>357</v>
      </c>
      <c r="F757" s="301" t="n">
        <v>118.08</v>
      </c>
    </row>
    <row r="758" customFormat="false" ht="13.8" hidden="false" customHeight="false" outlineLevel="0" collapsed="false">
      <c r="A758" s="297" t="s">
        <v>358</v>
      </c>
      <c r="B758" s="297" t="n">
        <v>1006</v>
      </c>
      <c r="C758" s="292" t="s">
        <v>1117</v>
      </c>
      <c r="D758" s="297" t="s">
        <v>403</v>
      </c>
      <c r="E758" s="297" t="s">
        <v>357</v>
      </c>
      <c r="F758" s="301" t="n">
        <v>156.47</v>
      </c>
    </row>
    <row r="759" customFormat="false" ht="13.8" hidden="false" customHeight="false" outlineLevel="0" collapsed="false">
      <c r="A759" s="297" t="s">
        <v>358</v>
      </c>
      <c r="B759" s="297" t="n">
        <v>990</v>
      </c>
      <c r="C759" s="292" t="s">
        <v>1118</v>
      </c>
      <c r="D759" s="297" t="s">
        <v>403</v>
      </c>
      <c r="E759" s="297" t="s">
        <v>357</v>
      </c>
      <c r="F759" s="301" t="n">
        <v>208.05</v>
      </c>
    </row>
    <row r="760" customFormat="false" ht="13.8" hidden="false" customHeight="false" outlineLevel="0" collapsed="false">
      <c r="A760" s="297" t="s">
        <v>358</v>
      </c>
      <c r="B760" s="297" t="n">
        <v>39241</v>
      </c>
      <c r="C760" s="292" t="s">
        <v>1119</v>
      </c>
      <c r="D760" s="297" t="s">
        <v>403</v>
      </c>
      <c r="E760" s="297" t="s">
        <v>357</v>
      </c>
      <c r="F760" s="301" t="n">
        <v>20.48</v>
      </c>
    </row>
    <row r="761" customFormat="false" ht="13.8" hidden="false" customHeight="false" outlineLevel="0" collapsed="false">
      <c r="A761" s="297" t="s">
        <v>358</v>
      </c>
      <c r="B761" s="297" t="n">
        <v>1005</v>
      </c>
      <c r="C761" s="292" t="s">
        <v>1120</v>
      </c>
      <c r="D761" s="297" t="s">
        <v>403</v>
      </c>
      <c r="E761" s="297" t="s">
        <v>357</v>
      </c>
      <c r="F761" s="301" t="n">
        <v>259.03</v>
      </c>
    </row>
    <row r="762" customFormat="false" ht="13.8" hidden="false" customHeight="false" outlineLevel="0" collapsed="false">
      <c r="A762" s="297" t="s">
        <v>358</v>
      </c>
      <c r="B762" s="297" t="n">
        <v>991</v>
      </c>
      <c r="C762" s="292" t="s">
        <v>1121</v>
      </c>
      <c r="D762" s="297" t="s">
        <v>403</v>
      </c>
      <c r="E762" s="297" t="s">
        <v>357</v>
      </c>
      <c r="F762" s="301" t="n">
        <v>339.28</v>
      </c>
    </row>
    <row r="763" customFormat="false" ht="13.8" hidden="false" customHeight="false" outlineLevel="0" collapsed="false">
      <c r="A763" s="297" t="s">
        <v>358</v>
      </c>
      <c r="B763" s="297" t="n">
        <v>986</v>
      </c>
      <c r="C763" s="292" t="s">
        <v>1122</v>
      </c>
      <c r="D763" s="297" t="s">
        <v>403</v>
      </c>
      <c r="E763" s="297" t="s">
        <v>357</v>
      </c>
      <c r="F763" s="301" t="n">
        <v>32.36</v>
      </c>
    </row>
    <row r="764" customFormat="false" ht="13.8" hidden="false" customHeight="false" outlineLevel="0" collapsed="false">
      <c r="A764" s="297" t="s">
        <v>358</v>
      </c>
      <c r="B764" s="297" t="n">
        <v>987</v>
      </c>
      <c r="C764" s="292" t="s">
        <v>1123</v>
      </c>
      <c r="D764" s="297" t="s">
        <v>403</v>
      </c>
      <c r="E764" s="297" t="s">
        <v>357</v>
      </c>
      <c r="F764" s="301" t="n">
        <v>44.3</v>
      </c>
    </row>
    <row r="765" customFormat="false" ht="13.8" hidden="false" customHeight="false" outlineLevel="0" collapsed="false">
      <c r="A765" s="297" t="s">
        <v>358</v>
      </c>
      <c r="B765" s="297" t="n">
        <v>1007</v>
      </c>
      <c r="C765" s="292" t="s">
        <v>1124</v>
      </c>
      <c r="D765" s="297" t="s">
        <v>403</v>
      </c>
      <c r="E765" s="297" t="s">
        <v>357</v>
      </c>
      <c r="F765" s="301" t="n">
        <v>61.32</v>
      </c>
    </row>
    <row r="766" customFormat="false" ht="13.8" hidden="false" customHeight="false" outlineLevel="0" collapsed="false">
      <c r="A766" s="297" t="s">
        <v>358</v>
      </c>
      <c r="B766" s="297" t="n">
        <v>1008</v>
      </c>
      <c r="C766" s="292" t="s">
        <v>1125</v>
      </c>
      <c r="D766" s="297" t="s">
        <v>403</v>
      </c>
      <c r="E766" s="297" t="s">
        <v>357</v>
      </c>
      <c r="F766" s="301" t="n">
        <v>7.78</v>
      </c>
    </row>
    <row r="767" customFormat="false" ht="13.8" hidden="false" customHeight="false" outlineLevel="0" collapsed="false">
      <c r="A767" s="297" t="s">
        <v>358</v>
      </c>
      <c r="B767" s="297" t="n">
        <v>988</v>
      </c>
      <c r="C767" s="292" t="s">
        <v>1126</v>
      </c>
      <c r="D767" s="297" t="s">
        <v>403</v>
      </c>
      <c r="E767" s="297" t="s">
        <v>357</v>
      </c>
      <c r="F767" s="301" t="n">
        <v>84.55</v>
      </c>
    </row>
    <row r="768" customFormat="false" ht="13.8" hidden="false" customHeight="false" outlineLevel="0" collapsed="false">
      <c r="A768" s="297" t="s">
        <v>358</v>
      </c>
      <c r="B768" s="297" t="n">
        <v>989</v>
      </c>
      <c r="C768" s="292" t="s">
        <v>1127</v>
      </c>
      <c r="D768" s="297" t="s">
        <v>403</v>
      </c>
      <c r="E768" s="297" t="s">
        <v>357</v>
      </c>
      <c r="F768" s="301" t="n">
        <v>116.71</v>
      </c>
    </row>
    <row r="769" customFormat="false" ht="13.8" hidden="false" customHeight="false" outlineLevel="0" collapsed="false">
      <c r="A769" s="297" t="s">
        <v>358</v>
      </c>
      <c r="B769" s="297" t="n">
        <v>43972</v>
      </c>
      <c r="C769" s="292" t="s">
        <v>1128</v>
      </c>
      <c r="D769" s="297" t="s">
        <v>403</v>
      </c>
      <c r="E769" s="297" t="s">
        <v>357</v>
      </c>
      <c r="F769" s="301" t="n">
        <v>5.05</v>
      </c>
    </row>
    <row r="770" customFormat="false" ht="13.8" hidden="false" customHeight="false" outlineLevel="0" collapsed="false">
      <c r="A770" s="297" t="s">
        <v>358</v>
      </c>
      <c r="B770" s="297" t="n">
        <v>43971</v>
      </c>
      <c r="C770" s="292" t="s">
        <v>1129</v>
      </c>
      <c r="D770" s="297" t="s">
        <v>403</v>
      </c>
      <c r="E770" s="297" t="s">
        <v>364</v>
      </c>
      <c r="F770" s="301" t="n">
        <v>3.86</v>
      </c>
    </row>
    <row r="771" customFormat="false" ht="13.8" hidden="false" customHeight="false" outlineLevel="0" collapsed="false">
      <c r="A771" s="297" t="s">
        <v>358</v>
      </c>
      <c r="B771" s="297" t="n">
        <v>39598</v>
      </c>
      <c r="C771" s="292" t="s">
        <v>1130</v>
      </c>
      <c r="D771" s="297" t="s">
        <v>403</v>
      </c>
      <c r="E771" s="297" t="s">
        <v>357</v>
      </c>
      <c r="F771" s="301" t="n">
        <v>7.16</v>
      </c>
    </row>
    <row r="772" customFormat="false" ht="13.8" hidden="false" customHeight="false" outlineLevel="0" collapsed="false">
      <c r="A772" s="297" t="s">
        <v>358</v>
      </c>
      <c r="B772" s="297" t="n">
        <v>43973</v>
      </c>
      <c r="C772" s="292" t="s">
        <v>1131</v>
      </c>
      <c r="D772" s="297" t="s">
        <v>403</v>
      </c>
      <c r="E772" s="297" t="s">
        <v>357</v>
      </c>
      <c r="F772" s="301" t="n">
        <v>5.28</v>
      </c>
    </row>
    <row r="773" customFormat="false" ht="13.8" hidden="false" customHeight="false" outlineLevel="0" collapsed="false">
      <c r="A773" s="297" t="s">
        <v>358</v>
      </c>
      <c r="B773" s="297" t="n">
        <v>39599</v>
      </c>
      <c r="C773" s="292" t="s">
        <v>1132</v>
      </c>
      <c r="D773" s="297" t="s">
        <v>403</v>
      </c>
      <c r="E773" s="297" t="s">
        <v>357</v>
      </c>
      <c r="F773" s="301" t="n">
        <v>10.3</v>
      </c>
    </row>
    <row r="774" customFormat="false" ht="13.8" hidden="false" customHeight="false" outlineLevel="0" collapsed="false">
      <c r="A774" s="297" t="s">
        <v>358</v>
      </c>
      <c r="B774" s="297" t="n">
        <v>43832</v>
      </c>
      <c r="C774" s="292" t="s">
        <v>1133</v>
      </c>
      <c r="D774" s="297" t="s">
        <v>403</v>
      </c>
      <c r="E774" s="297" t="s">
        <v>357</v>
      </c>
      <c r="F774" s="301" t="n">
        <v>27.12</v>
      </c>
    </row>
    <row r="775" customFormat="false" ht="13.8" hidden="false" customHeight="false" outlineLevel="0" collapsed="false">
      <c r="A775" s="297" t="s">
        <v>358</v>
      </c>
      <c r="B775" s="297" t="n">
        <v>34602</v>
      </c>
      <c r="C775" s="292" t="s">
        <v>1134</v>
      </c>
      <c r="D775" s="297" t="s">
        <v>403</v>
      </c>
      <c r="E775" s="297" t="s">
        <v>357</v>
      </c>
      <c r="F775" s="301" t="n">
        <v>5.35</v>
      </c>
    </row>
    <row r="776" customFormat="false" ht="13.8" hidden="false" customHeight="false" outlineLevel="0" collapsed="false">
      <c r="A776" s="297" t="s">
        <v>358</v>
      </c>
      <c r="B776" s="297" t="n">
        <v>34607</v>
      </c>
      <c r="C776" s="292" t="s">
        <v>1135</v>
      </c>
      <c r="D776" s="297" t="s">
        <v>403</v>
      </c>
      <c r="E776" s="297" t="s">
        <v>357</v>
      </c>
      <c r="F776" s="301" t="n">
        <v>13.12</v>
      </c>
    </row>
    <row r="777" customFormat="false" ht="13.8" hidden="false" customHeight="false" outlineLevel="0" collapsed="false">
      <c r="A777" s="297" t="s">
        <v>358</v>
      </c>
      <c r="B777" s="297" t="n">
        <v>34609</v>
      </c>
      <c r="C777" s="292" t="s">
        <v>1136</v>
      </c>
      <c r="D777" s="297" t="s">
        <v>403</v>
      </c>
      <c r="E777" s="297" t="s">
        <v>357</v>
      </c>
      <c r="F777" s="301" t="n">
        <v>19.08</v>
      </c>
    </row>
    <row r="778" customFormat="false" ht="13.8" hidden="false" customHeight="false" outlineLevel="0" collapsed="false">
      <c r="A778" s="297" t="s">
        <v>358</v>
      </c>
      <c r="B778" s="297" t="n">
        <v>34618</v>
      </c>
      <c r="C778" s="292" t="s">
        <v>1137</v>
      </c>
      <c r="D778" s="297" t="s">
        <v>403</v>
      </c>
      <c r="E778" s="297" t="s">
        <v>357</v>
      </c>
      <c r="F778" s="301" t="n">
        <v>7.3</v>
      </c>
    </row>
    <row r="779" customFormat="false" ht="13.8" hidden="false" customHeight="false" outlineLevel="0" collapsed="false">
      <c r="A779" s="297" t="s">
        <v>358</v>
      </c>
      <c r="B779" s="297" t="n">
        <v>34621</v>
      </c>
      <c r="C779" s="292" t="s">
        <v>1138</v>
      </c>
      <c r="D779" s="297" t="s">
        <v>403</v>
      </c>
      <c r="E779" s="297" t="s">
        <v>357</v>
      </c>
      <c r="F779" s="301" t="n">
        <v>18.09</v>
      </c>
    </row>
    <row r="780" customFormat="false" ht="13.8" hidden="false" customHeight="false" outlineLevel="0" collapsed="false">
      <c r="A780" s="297" t="s">
        <v>358</v>
      </c>
      <c r="B780" s="297" t="n">
        <v>34622</v>
      </c>
      <c r="C780" s="292" t="s">
        <v>1139</v>
      </c>
      <c r="D780" s="297" t="s">
        <v>403</v>
      </c>
      <c r="E780" s="297" t="s">
        <v>357</v>
      </c>
      <c r="F780" s="301" t="n">
        <v>26.87</v>
      </c>
    </row>
    <row r="781" customFormat="false" ht="13.8" hidden="false" customHeight="false" outlineLevel="0" collapsed="false">
      <c r="A781" s="297" t="s">
        <v>358</v>
      </c>
      <c r="B781" s="297" t="n">
        <v>34624</v>
      </c>
      <c r="C781" s="292" t="s">
        <v>1140</v>
      </c>
      <c r="D781" s="297" t="s">
        <v>403</v>
      </c>
      <c r="E781" s="297" t="s">
        <v>357</v>
      </c>
      <c r="F781" s="301" t="n">
        <v>9.74</v>
      </c>
    </row>
    <row r="782" customFormat="false" ht="13.8" hidden="false" customHeight="false" outlineLevel="0" collapsed="false">
      <c r="A782" s="297" t="s">
        <v>358</v>
      </c>
      <c r="B782" s="297" t="n">
        <v>34627</v>
      </c>
      <c r="C782" s="292" t="s">
        <v>1141</v>
      </c>
      <c r="D782" s="297" t="s">
        <v>403</v>
      </c>
      <c r="E782" s="297" t="s">
        <v>357</v>
      </c>
      <c r="F782" s="301" t="n">
        <v>23.5</v>
      </c>
    </row>
    <row r="783" customFormat="false" ht="13.8" hidden="false" customHeight="false" outlineLevel="0" collapsed="false">
      <c r="A783" s="297" t="s">
        <v>358</v>
      </c>
      <c r="B783" s="297" t="n">
        <v>34629</v>
      </c>
      <c r="C783" s="292" t="s">
        <v>1142</v>
      </c>
      <c r="D783" s="297" t="s">
        <v>403</v>
      </c>
      <c r="E783" s="297" t="s">
        <v>357</v>
      </c>
      <c r="F783" s="301" t="n">
        <v>35.9</v>
      </c>
    </row>
    <row r="784" customFormat="false" ht="13.8" hidden="false" customHeight="false" outlineLevel="0" collapsed="false">
      <c r="A784" s="297" t="s">
        <v>358</v>
      </c>
      <c r="B784" s="297" t="n">
        <v>39257</v>
      </c>
      <c r="C784" s="292" t="s">
        <v>1143</v>
      </c>
      <c r="D784" s="297" t="s">
        <v>403</v>
      </c>
      <c r="E784" s="297" t="s">
        <v>357</v>
      </c>
      <c r="F784" s="301" t="n">
        <v>7.31</v>
      </c>
    </row>
    <row r="785" customFormat="false" ht="13.8" hidden="false" customHeight="false" outlineLevel="0" collapsed="false">
      <c r="A785" s="297" t="s">
        <v>358</v>
      </c>
      <c r="B785" s="297" t="n">
        <v>39261</v>
      </c>
      <c r="C785" s="292" t="s">
        <v>1144</v>
      </c>
      <c r="D785" s="297" t="s">
        <v>403</v>
      </c>
      <c r="E785" s="297" t="s">
        <v>357</v>
      </c>
      <c r="F785" s="301" t="n">
        <v>41.83</v>
      </c>
    </row>
    <row r="786" customFormat="false" ht="13.8" hidden="false" customHeight="false" outlineLevel="0" collapsed="false">
      <c r="A786" s="297" t="s">
        <v>358</v>
      </c>
      <c r="B786" s="297" t="n">
        <v>39268</v>
      </c>
      <c r="C786" s="292" t="s">
        <v>1145</v>
      </c>
      <c r="D786" s="297" t="s">
        <v>403</v>
      </c>
      <c r="E786" s="297" t="s">
        <v>357</v>
      </c>
      <c r="F786" s="301" t="n">
        <v>653.78</v>
      </c>
    </row>
    <row r="787" customFormat="false" ht="13.8" hidden="false" customHeight="false" outlineLevel="0" collapsed="false">
      <c r="A787" s="297" t="s">
        <v>358</v>
      </c>
      <c r="B787" s="297" t="n">
        <v>39262</v>
      </c>
      <c r="C787" s="292" t="s">
        <v>1146</v>
      </c>
      <c r="D787" s="297" t="s">
        <v>403</v>
      </c>
      <c r="E787" s="297" t="s">
        <v>357</v>
      </c>
      <c r="F787" s="301" t="n">
        <v>66.61</v>
      </c>
    </row>
    <row r="788" customFormat="false" ht="13.8" hidden="false" customHeight="false" outlineLevel="0" collapsed="false">
      <c r="A788" s="297" t="s">
        <v>358</v>
      </c>
      <c r="B788" s="297" t="n">
        <v>39258</v>
      </c>
      <c r="C788" s="292" t="s">
        <v>1147</v>
      </c>
      <c r="D788" s="297" t="s">
        <v>403</v>
      </c>
      <c r="E788" s="297" t="s">
        <v>357</v>
      </c>
      <c r="F788" s="301" t="n">
        <v>11.01</v>
      </c>
    </row>
    <row r="789" customFormat="false" ht="13.8" hidden="false" customHeight="false" outlineLevel="0" collapsed="false">
      <c r="A789" s="297" t="s">
        <v>358</v>
      </c>
      <c r="B789" s="297" t="n">
        <v>39263</v>
      </c>
      <c r="C789" s="292" t="s">
        <v>1148</v>
      </c>
      <c r="D789" s="297" t="s">
        <v>403</v>
      </c>
      <c r="E789" s="297" t="s">
        <v>357</v>
      </c>
      <c r="F789" s="301" t="n">
        <v>115.17</v>
      </c>
    </row>
    <row r="790" customFormat="false" ht="13.8" hidden="false" customHeight="false" outlineLevel="0" collapsed="false">
      <c r="A790" s="297" t="s">
        <v>358</v>
      </c>
      <c r="B790" s="297" t="n">
        <v>39264</v>
      </c>
      <c r="C790" s="292" t="s">
        <v>1149</v>
      </c>
      <c r="D790" s="297" t="s">
        <v>403</v>
      </c>
      <c r="E790" s="297" t="s">
        <v>357</v>
      </c>
      <c r="F790" s="301" t="n">
        <v>159.55</v>
      </c>
    </row>
    <row r="791" customFormat="false" ht="13.8" hidden="false" customHeight="false" outlineLevel="0" collapsed="false">
      <c r="A791" s="297" t="s">
        <v>358</v>
      </c>
      <c r="B791" s="297" t="n">
        <v>39259</v>
      </c>
      <c r="C791" s="292" t="s">
        <v>1150</v>
      </c>
      <c r="D791" s="297" t="s">
        <v>403</v>
      </c>
      <c r="E791" s="297" t="s">
        <v>357</v>
      </c>
      <c r="F791" s="301" t="n">
        <v>16.96</v>
      </c>
    </row>
    <row r="792" customFormat="false" ht="13.8" hidden="false" customHeight="false" outlineLevel="0" collapsed="false">
      <c r="A792" s="297" t="s">
        <v>358</v>
      </c>
      <c r="B792" s="297" t="n">
        <v>39265</v>
      </c>
      <c r="C792" s="292" t="s">
        <v>1151</v>
      </c>
      <c r="D792" s="297" t="s">
        <v>403</v>
      </c>
      <c r="E792" s="297" t="s">
        <v>357</v>
      </c>
      <c r="F792" s="301" t="n">
        <v>216.61</v>
      </c>
    </row>
    <row r="793" customFormat="false" ht="13.8" hidden="false" customHeight="false" outlineLevel="0" collapsed="false">
      <c r="A793" s="297" t="s">
        <v>358</v>
      </c>
      <c r="B793" s="297" t="n">
        <v>39260</v>
      </c>
      <c r="C793" s="292" t="s">
        <v>1152</v>
      </c>
      <c r="D793" s="297" t="s">
        <v>403</v>
      </c>
      <c r="E793" s="297" t="s">
        <v>357</v>
      </c>
      <c r="F793" s="301" t="n">
        <v>25.96</v>
      </c>
    </row>
    <row r="794" customFormat="false" ht="13.8" hidden="false" customHeight="false" outlineLevel="0" collapsed="false">
      <c r="A794" s="297" t="s">
        <v>358</v>
      </c>
      <c r="B794" s="297" t="n">
        <v>39266</v>
      </c>
      <c r="C794" s="292" t="s">
        <v>1153</v>
      </c>
      <c r="D794" s="297" t="s">
        <v>403</v>
      </c>
      <c r="E794" s="297" t="s">
        <v>357</v>
      </c>
      <c r="F794" s="301" t="n">
        <v>326.86</v>
      </c>
    </row>
    <row r="795" customFormat="false" ht="13.8" hidden="false" customHeight="false" outlineLevel="0" collapsed="false">
      <c r="A795" s="297" t="s">
        <v>358</v>
      </c>
      <c r="B795" s="297" t="n">
        <v>39267</v>
      </c>
      <c r="C795" s="292" t="s">
        <v>1154</v>
      </c>
      <c r="D795" s="297" t="s">
        <v>403</v>
      </c>
      <c r="E795" s="297" t="s">
        <v>357</v>
      </c>
      <c r="F795" s="301" t="n">
        <v>408.66</v>
      </c>
    </row>
    <row r="796" customFormat="false" ht="13.8" hidden="false" customHeight="false" outlineLevel="0" collapsed="false">
      <c r="A796" s="297" t="s">
        <v>358</v>
      </c>
      <c r="B796" s="297" t="n">
        <v>11901</v>
      </c>
      <c r="C796" s="292" t="s">
        <v>1155</v>
      </c>
      <c r="D796" s="297" t="s">
        <v>403</v>
      </c>
      <c r="E796" s="297" t="s">
        <v>357</v>
      </c>
      <c r="F796" s="301" t="n">
        <v>0.93</v>
      </c>
    </row>
    <row r="797" customFormat="false" ht="13.8" hidden="false" customHeight="false" outlineLevel="0" collapsed="false">
      <c r="A797" s="297" t="s">
        <v>358</v>
      </c>
      <c r="B797" s="297" t="n">
        <v>11902</v>
      </c>
      <c r="C797" s="292" t="s">
        <v>1156</v>
      </c>
      <c r="D797" s="297" t="s">
        <v>403</v>
      </c>
      <c r="E797" s="297" t="s">
        <v>357</v>
      </c>
      <c r="F797" s="301" t="n">
        <v>1.77</v>
      </c>
    </row>
    <row r="798" customFormat="false" ht="13.8" hidden="false" customHeight="false" outlineLevel="0" collapsed="false">
      <c r="A798" s="297" t="s">
        <v>358</v>
      </c>
      <c r="B798" s="297" t="n">
        <v>11903</v>
      </c>
      <c r="C798" s="292" t="s">
        <v>1157</v>
      </c>
      <c r="D798" s="297" t="s">
        <v>403</v>
      </c>
      <c r="E798" s="297" t="s">
        <v>357</v>
      </c>
      <c r="F798" s="301" t="n">
        <v>1.88</v>
      </c>
    </row>
    <row r="799" customFormat="false" ht="13.8" hidden="false" customHeight="false" outlineLevel="0" collapsed="false">
      <c r="A799" s="297" t="s">
        <v>358</v>
      </c>
      <c r="B799" s="297" t="n">
        <v>11904</v>
      </c>
      <c r="C799" s="292" t="s">
        <v>1158</v>
      </c>
      <c r="D799" s="297" t="s">
        <v>403</v>
      </c>
      <c r="E799" s="297" t="s">
        <v>357</v>
      </c>
      <c r="F799" s="301" t="n">
        <v>2.85</v>
      </c>
    </row>
    <row r="800" customFormat="false" ht="13.8" hidden="false" customHeight="false" outlineLevel="0" collapsed="false">
      <c r="A800" s="297" t="s">
        <v>358</v>
      </c>
      <c r="B800" s="297" t="n">
        <v>11905</v>
      </c>
      <c r="C800" s="292" t="s">
        <v>1159</v>
      </c>
      <c r="D800" s="297" t="s">
        <v>403</v>
      </c>
      <c r="E800" s="297" t="s">
        <v>357</v>
      </c>
      <c r="F800" s="301" t="n">
        <v>3.47</v>
      </c>
    </row>
    <row r="801" customFormat="false" ht="13.8" hidden="false" customHeight="false" outlineLevel="0" collapsed="false">
      <c r="A801" s="297" t="s">
        <v>358</v>
      </c>
      <c r="B801" s="297" t="n">
        <v>11906</v>
      </c>
      <c r="C801" s="292" t="s">
        <v>1160</v>
      </c>
      <c r="D801" s="297" t="s">
        <v>403</v>
      </c>
      <c r="E801" s="297" t="s">
        <v>357</v>
      </c>
      <c r="F801" s="301" t="n">
        <v>4.42</v>
      </c>
    </row>
    <row r="802" customFormat="false" ht="13.8" hidden="false" customHeight="false" outlineLevel="0" collapsed="false">
      <c r="A802" s="297" t="s">
        <v>358</v>
      </c>
      <c r="B802" s="297" t="n">
        <v>11919</v>
      </c>
      <c r="C802" s="292" t="s">
        <v>1161</v>
      </c>
      <c r="D802" s="297" t="s">
        <v>403</v>
      </c>
      <c r="E802" s="297" t="s">
        <v>357</v>
      </c>
      <c r="F802" s="301" t="n">
        <v>8.1</v>
      </c>
    </row>
    <row r="803" customFormat="false" ht="13.8" hidden="false" customHeight="false" outlineLevel="0" collapsed="false">
      <c r="A803" s="297" t="s">
        <v>358</v>
      </c>
      <c r="B803" s="297" t="n">
        <v>11920</v>
      </c>
      <c r="C803" s="292" t="s">
        <v>1162</v>
      </c>
      <c r="D803" s="297" t="s">
        <v>403</v>
      </c>
      <c r="E803" s="297" t="s">
        <v>357</v>
      </c>
      <c r="F803" s="301" t="n">
        <v>15.38</v>
      </c>
    </row>
    <row r="804" customFormat="false" ht="13.8" hidden="false" customHeight="false" outlineLevel="0" collapsed="false">
      <c r="A804" s="297" t="s">
        <v>358</v>
      </c>
      <c r="B804" s="297" t="n">
        <v>11924</v>
      </c>
      <c r="C804" s="292" t="s">
        <v>1163</v>
      </c>
      <c r="D804" s="297" t="s">
        <v>403</v>
      </c>
      <c r="E804" s="297" t="s">
        <v>357</v>
      </c>
      <c r="F804" s="301" t="n">
        <v>129.14</v>
      </c>
    </row>
    <row r="805" customFormat="false" ht="13.8" hidden="false" customHeight="false" outlineLevel="0" collapsed="false">
      <c r="A805" s="297" t="s">
        <v>358</v>
      </c>
      <c r="B805" s="297" t="n">
        <v>11921</v>
      </c>
      <c r="C805" s="292" t="s">
        <v>1164</v>
      </c>
      <c r="D805" s="297" t="s">
        <v>403</v>
      </c>
      <c r="E805" s="297" t="s">
        <v>357</v>
      </c>
      <c r="F805" s="301" t="n">
        <v>22.51</v>
      </c>
    </row>
    <row r="806" customFormat="false" ht="13.8" hidden="false" customHeight="false" outlineLevel="0" collapsed="false">
      <c r="A806" s="297" t="s">
        <v>358</v>
      </c>
      <c r="B806" s="297" t="n">
        <v>11922</v>
      </c>
      <c r="C806" s="292" t="s">
        <v>1165</v>
      </c>
      <c r="D806" s="297" t="s">
        <v>403</v>
      </c>
      <c r="E806" s="297" t="s">
        <v>357</v>
      </c>
      <c r="F806" s="301" t="n">
        <v>36.4</v>
      </c>
    </row>
    <row r="807" customFormat="false" ht="13.8" hidden="false" customHeight="false" outlineLevel="0" collapsed="false">
      <c r="A807" s="297" t="s">
        <v>358</v>
      </c>
      <c r="B807" s="297" t="n">
        <v>11923</v>
      </c>
      <c r="C807" s="292" t="s">
        <v>1166</v>
      </c>
      <c r="D807" s="297" t="s">
        <v>403</v>
      </c>
      <c r="E807" s="297" t="s">
        <v>357</v>
      </c>
      <c r="F807" s="301" t="n">
        <v>53.28</v>
      </c>
    </row>
    <row r="808" customFormat="false" ht="13.8" hidden="false" customHeight="false" outlineLevel="0" collapsed="false">
      <c r="A808" s="297" t="s">
        <v>358</v>
      </c>
      <c r="B808" s="297" t="n">
        <v>11916</v>
      </c>
      <c r="C808" s="292" t="s">
        <v>1167</v>
      </c>
      <c r="D808" s="297" t="s">
        <v>403</v>
      </c>
      <c r="E808" s="297" t="s">
        <v>357</v>
      </c>
      <c r="F808" s="301" t="n">
        <v>11.08</v>
      </c>
    </row>
    <row r="809" customFormat="false" ht="13.8" hidden="false" customHeight="false" outlineLevel="0" collapsed="false">
      <c r="A809" s="297" t="s">
        <v>358</v>
      </c>
      <c r="B809" s="297" t="n">
        <v>11914</v>
      </c>
      <c r="C809" s="292" t="s">
        <v>1168</v>
      </c>
      <c r="D809" s="297" t="s">
        <v>403</v>
      </c>
      <c r="E809" s="297" t="s">
        <v>357</v>
      </c>
      <c r="F809" s="301" t="n">
        <v>79.83</v>
      </c>
    </row>
    <row r="810" customFormat="false" ht="13.8" hidden="false" customHeight="false" outlineLevel="0" collapsed="false">
      <c r="A810" s="297" t="s">
        <v>358</v>
      </c>
      <c r="B810" s="297" t="n">
        <v>11917</v>
      </c>
      <c r="C810" s="292" t="s">
        <v>1169</v>
      </c>
      <c r="D810" s="297" t="s">
        <v>403</v>
      </c>
      <c r="E810" s="297" t="s">
        <v>357</v>
      </c>
      <c r="F810" s="301" t="n">
        <v>19.51</v>
      </c>
    </row>
    <row r="811" customFormat="false" ht="13.8" hidden="false" customHeight="false" outlineLevel="0" collapsed="false">
      <c r="A811" s="297" t="s">
        <v>358</v>
      </c>
      <c r="B811" s="297" t="n">
        <v>11918</v>
      </c>
      <c r="C811" s="292" t="s">
        <v>1170</v>
      </c>
      <c r="D811" s="297" t="s">
        <v>403</v>
      </c>
      <c r="E811" s="297" t="s">
        <v>357</v>
      </c>
      <c r="F811" s="301" t="n">
        <v>23.15</v>
      </c>
    </row>
    <row r="812" customFormat="false" ht="13.8" hidden="false" customHeight="false" outlineLevel="0" collapsed="false">
      <c r="A812" s="297" t="s">
        <v>541</v>
      </c>
      <c r="B812" s="297" t="n">
        <v>37734</v>
      </c>
      <c r="C812" s="292" t="s">
        <v>1171</v>
      </c>
      <c r="D812" s="297" t="s">
        <v>50</v>
      </c>
      <c r="E812" s="297" t="s">
        <v>357</v>
      </c>
      <c r="F812" s="301"/>
    </row>
    <row r="813" customFormat="false" ht="13.8" hidden="false" customHeight="false" outlineLevel="0" collapsed="false">
      <c r="A813" s="297" t="s">
        <v>541</v>
      </c>
      <c r="B813" s="297" t="n">
        <v>37733</v>
      </c>
      <c r="C813" s="292" t="s">
        <v>1172</v>
      </c>
      <c r="D813" s="297" t="s">
        <v>50</v>
      </c>
      <c r="E813" s="297" t="s">
        <v>357</v>
      </c>
      <c r="F813" s="301"/>
    </row>
    <row r="814" customFormat="false" ht="13.8" hidden="false" customHeight="false" outlineLevel="0" collapsed="false">
      <c r="A814" s="297" t="s">
        <v>358</v>
      </c>
      <c r="B814" s="297" t="n">
        <v>5090</v>
      </c>
      <c r="C814" s="292" t="s">
        <v>1173</v>
      </c>
      <c r="D814" s="297" t="s">
        <v>50</v>
      </c>
      <c r="E814" s="297" t="s">
        <v>364</v>
      </c>
      <c r="F814" s="301" t="n">
        <v>23.75</v>
      </c>
    </row>
    <row r="815" customFormat="false" ht="13.8" hidden="false" customHeight="false" outlineLevel="0" collapsed="false">
      <c r="A815" s="297" t="s">
        <v>358</v>
      </c>
      <c r="B815" s="297" t="n">
        <v>5085</v>
      </c>
      <c r="C815" s="292" t="s">
        <v>1174</v>
      </c>
      <c r="D815" s="297" t="s">
        <v>50</v>
      </c>
      <c r="E815" s="297" t="s">
        <v>357</v>
      </c>
      <c r="F815" s="301" t="n">
        <v>35.36</v>
      </c>
    </row>
    <row r="816" customFormat="false" ht="13.8" hidden="false" customHeight="false" outlineLevel="0" collapsed="false">
      <c r="A816" s="297" t="s">
        <v>358</v>
      </c>
      <c r="B816" s="297" t="n">
        <v>43603</v>
      </c>
      <c r="C816" s="292" t="s">
        <v>1175</v>
      </c>
      <c r="D816" s="297" t="s">
        <v>50</v>
      </c>
      <c r="E816" s="297" t="s">
        <v>357</v>
      </c>
      <c r="F816" s="301" t="n">
        <v>50.51</v>
      </c>
    </row>
    <row r="817" customFormat="false" ht="13.8" hidden="false" customHeight="false" outlineLevel="0" collapsed="false">
      <c r="A817" s="297" t="s">
        <v>358</v>
      </c>
      <c r="B817" s="297" t="n">
        <v>38374</v>
      </c>
      <c r="C817" s="292" t="s">
        <v>1176</v>
      </c>
      <c r="D817" s="297" t="s">
        <v>50</v>
      </c>
      <c r="E817" s="297" t="s">
        <v>357</v>
      </c>
      <c r="F817" s="301" t="n">
        <v>876.45</v>
      </c>
    </row>
    <row r="818" customFormat="false" ht="13.8" hidden="false" customHeight="false" outlineLevel="0" collapsed="false">
      <c r="A818" s="297" t="s">
        <v>358</v>
      </c>
      <c r="B818" s="297" t="n">
        <v>4513</v>
      </c>
      <c r="C818" s="292" t="s">
        <v>1177</v>
      </c>
      <c r="D818" s="297" t="s">
        <v>403</v>
      </c>
      <c r="E818" s="297" t="s">
        <v>357</v>
      </c>
      <c r="F818" s="301" t="n">
        <v>4.67</v>
      </c>
    </row>
    <row r="819" customFormat="false" ht="13.8" hidden="false" customHeight="false" outlineLevel="0" collapsed="false">
      <c r="A819" s="297" t="s">
        <v>358</v>
      </c>
      <c r="B819" s="297" t="n">
        <v>20212</v>
      </c>
      <c r="C819" s="292" t="s">
        <v>1178</v>
      </c>
      <c r="D819" s="297" t="s">
        <v>403</v>
      </c>
      <c r="E819" s="297" t="s">
        <v>357</v>
      </c>
      <c r="F819" s="301" t="n">
        <v>24.6</v>
      </c>
    </row>
    <row r="820" customFormat="false" ht="13.8" hidden="false" customHeight="false" outlineLevel="0" collapsed="false">
      <c r="A820" s="297" t="s">
        <v>358</v>
      </c>
      <c r="B820" s="297" t="n">
        <v>20209</v>
      </c>
      <c r="C820" s="292" t="s">
        <v>1179</v>
      </c>
      <c r="D820" s="297" t="s">
        <v>403</v>
      </c>
      <c r="E820" s="297" t="s">
        <v>357</v>
      </c>
      <c r="F820" s="301" t="n">
        <v>29.39</v>
      </c>
    </row>
    <row r="821" customFormat="false" ht="13.8" hidden="false" customHeight="false" outlineLevel="0" collapsed="false">
      <c r="A821" s="297" t="s">
        <v>358</v>
      </c>
      <c r="B821" s="297" t="n">
        <v>4430</v>
      </c>
      <c r="C821" s="292" t="s">
        <v>1180</v>
      </c>
      <c r="D821" s="297" t="s">
        <v>403</v>
      </c>
      <c r="E821" s="297" t="s">
        <v>364</v>
      </c>
      <c r="F821" s="301" t="n">
        <v>14.4</v>
      </c>
    </row>
    <row r="822" customFormat="false" ht="13.8" hidden="false" customHeight="false" outlineLevel="0" collapsed="false">
      <c r="A822" s="297" t="s">
        <v>358</v>
      </c>
      <c r="B822" s="297" t="n">
        <v>4433</v>
      </c>
      <c r="C822" s="292" t="s">
        <v>1181</v>
      </c>
      <c r="D822" s="297" t="s">
        <v>403</v>
      </c>
      <c r="E822" s="297" t="s">
        <v>357</v>
      </c>
      <c r="F822" s="301" t="n">
        <v>28.16</v>
      </c>
    </row>
    <row r="823" customFormat="false" ht="13.8" hidden="false" customHeight="false" outlineLevel="0" collapsed="false">
      <c r="A823" s="297" t="s">
        <v>358</v>
      </c>
      <c r="B823" s="297" t="n">
        <v>4400</v>
      </c>
      <c r="C823" s="292" t="s">
        <v>1182</v>
      </c>
      <c r="D823" s="297" t="s">
        <v>403</v>
      </c>
      <c r="E823" s="297" t="s">
        <v>357</v>
      </c>
      <c r="F823" s="301" t="n">
        <v>22.92</v>
      </c>
    </row>
    <row r="824" customFormat="false" ht="13.8" hidden="false" customHeight="false" outlineLevel="0" collapsed="false">
      <c r="A824" s="297" t="s">
        <v>358</v>
      </c>
      <c r="B824" s="297" t="n">
        <v>2729</v>
      </c>
      <c r="C824" s="292" t="s">
        <v>1183</v>
      </c>
      <c r="D824" s="297" t="s">
        <v>50</v>
      </c>
      <c r="E824" s="297" t="s">
        <v>357</v>
      </c>
      <c r="F824" s="301" t="n">
        <v>44.45</v>
      </c>
    </row>
    <row r="825" customFormat="false" ht="13.8" hidden="false" customHeight="false" outlineLevel="0" collapsed="false">
      <c r="A825" s="297" t="s">
        <v>358</v>
      </c>
      <c r="B825" s="297" t="n">
        <v>37106</v>
      </c>
      <c r="C825" s="292" t="s">
        <v>1184</v>
      </c>
      <c r="D825" s="297" t="s">
        <v>50</v>
      </c>
      <c r="E825" s="297" t="s">
        <v>357</v>
      </c>
      <c r="F825" s="301" t="n">
        <v>5413.04</v>
      </c>
    </row>
    <row r="826" customFormat="false" ht="13.8" hidden="false" customHeight="false" outlineLevel="0" collapsed="false">
      <c r="A826" s="297" t="s">
        <v>358</v>
      </c>
      <c r="B826" s="297" t="n">
        <v>11869</v>
      </c>
      <c r="C826" s="292" t="s">
        <v>1185</v>
      </c>
      <c r="D826" s="297" t="s">
        <v>50</v>
      </c>
      <c r="E826" s="297" t="s">
        <v>357</v>
      </c>
      <c r="F826" s="301" t="n">
        <v>1082.6</v>
      </c>
    </row>
    <row r="827" customFormat="false" ht="13.8" hidden="false" customHeight="false" outlineLevel="0" collapsed="false">
      <c r="A827" s="297" t="s">
        <v>358</v>
      </c>
      <c r="B827" s="297" t="n">
        <v>43981</v>
      </c>
      <c r="C827" s="292" t="s">
        <v>1186</v>
      </c>
      <c r="D827" s="297" t="s">
        <v>50</v>
      </c>
      <c r="E827" s="297" t="s">
        <v>357</v>
      </c>
      <c r="F827" s="301" t="n">
        <v>8157.39</v>
      </c>
    </row>
    <row r="828" customFormat="false" ht="13.8" hidden="false" customHeight="false" outlineLevel="0" collapsed="false">
      <c r="A828" s="297" t="s">
        <v>358</v>
      </c>
      <c r="B828" s="297" t="n">
        <v>37104</v>
      </c>
      <c r="C828" s="292" t="s">
        <v>1187</v>
      </c>
      <c r="D828" s="297" t="s">
        <v>50</v>
      </c>
      <c r="E828" s="297" t="s">
        <v>357</v>
      </c>
      <c r="F828" s="301" t="n">
        <v>1358.69</v>
      </c>
    </row>
    <row r="829" customFormat="false" ht="13.8" hidden="false" customHeight="false" outlineLevel="0" collapsed="false">
      <c r="A829" s="297" t="s">
        <v>358</v>
      </c>
      <c r="B829" s="297" t="n">
        <v>43982</v>
      </c>
      <c r="C829" s="292" t="s">
        <v>1188</v>
      </c>
      <c r="D829" s="297" t="s">
        <v>50</v>
      </c>
      <c r="E829" s="297" t="s">
        <v>357</v>
      </c>
      <c r="F829" s="301" t="n">
        <v>12886.63</v>
      </c>
    </row>
    <row r="830" customFormat="false" ht="13.8" hidden="false" customHeight="false" outlineLevel="0" collapsed="false">
      <c r="A830" s="297" t="s">
        <v>358</v>
      </c>
      <c r="B830" s="297" t="n">
        <v>43978</v>
      </c>
      <c r="C830" s="292" t="s">
        <v>1189</v>
      </c>
      <c r="D830" s="297" t="s">
        <v>50</v>
      </c>
      <c r="E830" s="297" t="s">
        <v>357</v>
      </c>
      <c r="F830" s="301" t="n">
        <v>2013.55</v>
      </c>
    </row>
    <row r="831" customFormat="false" ht="13.8" hidden="false" customHeight="false" outlineLevel="0" collapsed="false">
      <c r="A831" s="297" t="s">
        <v>358</v>
      </c>
      <c r="B831" s="297" t="n">
        <v>11871</v>
      </c>
      <c r="C831" s="292" t="s">
        <v>1190</v>
      </c>
      <c r="D831" s="297" t="s">
        <v>50</v>
      </c>
      <c r="E831" s="297" t="s">
        <v>357</v>
      </c>
      <c r="F831" s="301" t="n">
        <v>504.66</v>
      </c>
    </row>
    <row r="832" customFormat="false" ht="13.8" hidden="false" customHeight="false" outlineLevel="0" collapsed="false">
      <c r="A832" s="297" t="s">
        <v>358</v>
      </c>
      <c r="B832" s="297" t="n">
        <v>37105</v>
      </c>
      <c r="C832" s="292" t="s">
        <v>1191</v>
      </c>
      <c r="D832" s="297" t="s">
        <v>50</v>
      </c>
      <c r="E832" s="297" t="s">
        <v>357</v>
      </c>
      <c r="F832" s="301" t="n">
        <v>3105.13</v>
      </c>
    </row>
    <row r="833" customFormat="false" ht="13.8" hidden="false" customHeight="false" outlineLevel="0" collapsed="false">
      <c r="A833" s="297" t="s">
        <v>358</v>
      </c>
      <c r="B833" s="297" t="n">
        <v>43980</v>
      </c>
      <c r="C833" s="292" t="s">
        <v>1192</v>
      </c>
      <c r="D833" s="297" t="s">
        <v>50</v>
      </c>
      <c r="E833" s="297" t="s">
        <v>357</v>
      </c>
      <c r="F833" s="301" t="n">
        <v>3867.11</v>
      </c>
    </row>
    <row r="834" customFormat="false" ht="13.8" hidden="false" customHeight="false" outlineLevel="0" collapsed="false">
      <c r="A834" s="297" t="s">
        <v>358</v>
      </c>
      <c r="B834" s="297" t="n">
        <v>43979</v>
      </c>
      <c r="C834" s="292" t="s">
        <v>1193</v>
      </c>
      <c r="D834" s="297" t="s">
        <v>50</v>
      </c>
      <c r="E834" s="297" t="s">
        <v>357</v>
      </c>
      <c r="F834" s="301" t="n">
        <v>726.59</v>
      </c>
    </row>
    <row r="835" customFormat="false" ht="13.8" hidden="false" customHeight="false" outlineLevel="0" collapsed="false">
      <c r="A835" s="297" t="s">
        <v>358</v>
      </c>
      <c r="B835" s="297" t="n">
        <v>11868</v>
      </c>
      <c r="C835" s="292" t="s">
        <v>1194</v>
      </c>
      <c r="D835" s="297" t="s">
        <v>50</v>
      </c>
      <c r="E835" s="297" t="s">
        <v>357</v>
      </c>
      <c r="F835" s="301" t="n">
        <v>702.69</v>
      </c>
    </row>
    <row r="836" customFormat="false" ht="13.8" hidden="false" customHeight="false" outlineLevel="0" collapsed="false">
      <c r="A836" s="297" t="s">
        <v>358</v>
      </c>
      <c r="B836" s="297" t="n">
        <v>34636</v>
      </c>
      <c r="C836" s="292" t="s">
        <v>1195</v>
      </c>
      <c r="D836" s="297" t="s">
        <v>50</v>
      </c>
      <c r="E836" s="297" t="s">
        <v>364</v>
      </c>
      <c r="F836" s="301" t="n">
        <v>499</v>
      </c>
    </row>
    <row r="837" customFormat="false" ht="13.8" hidden="false" customHeight="false" outlineLevel="0" collapsed="false">
      <c r="A837" s="297" t="s">
        <v>358</v>
      </c>
      <c r="B837" s="297" t="n">
        <v>34639</v>
      </c>
      <c r="C837" s="292" t="s">
        <v>1196</v>
      </c>
      <c r="D837" s="297" t="s">
        <v>50</v>
      </c>
      <c r="E837" s="297" t="s">
        <v>357</v>
      </c>
      <c r="F837" s="301" t="n">
        <v>1151.78</v>
      </c>
    </row>
    <row r="838" customFormat="false" ht="13.8" hidden="false" customHeight="false" outlineLevel="0" collapsed="false">
      <c r="A838" s="297" t="s">
        <v>358</v>
      </c>
      <c r="B838" s="297" t="n">
        <v>34640</v>
      </c>
      <c r="C838" s="292" t="s">
        <v>1197</v>
      </c>
      <c r="D838" s="297" t="s">
        <v>50</v>
      </c>
      <c r="E838" s="297" t="s">
        <v>357</v>
      </c>
      <c r="F838" s="301" t="n">
        <v>1306.51</v>
      </c>
    </row>
    <row r="839" customFormat="false" ht="13.8" hidden="false" customHeight="false" outlineLevel="0" collapsed="false">
      <c r="A839" s="297" t="s">
        <v>358</v>
      </c>
      <c r="B839" s="297" t="n">
        <v>43977</v>
      </c>
      <c r="C839" s="292" t="s">
        <v>1198</v>
      </c>
      <c r="D839" s="297" t="s">
        <v>50</v>
      </c>
      <c r="E839" s="297" t="s">
        <v>357</v>
      </c>
      <c r="F839" s="301" t="n">
        <v>2252.35</v>
      </c>
    </row>
    <row r="840" customFormat="false" ht="13.8" hidden="false" customHeight="false" outlineLevel="0" collapsed="false">
      <c r="A840" s="297" t="s">
        <v>358</v>
      </c>
      <c r="B840" s="297" t="n">
        <v>34637</v>
      </c>
      <c r="C840" s="292" t="s">
        <v>1199</v>
      </c>
      <c r="D840" s="297" t="s">
        <v>50</v>
      </c>
      <c r="E840" s="297" t="s">
        <v>357</v>
      </c>
      <c r="F840" s="301" t="n">
        <v>301.77</v>
      </c>
    </row>
    <row r="841" customFormat="false" ht="13.8" hidden="false" customHeight="false" outlineLevel="0" collapsed="false">
      <c r="A841" s="297" t="s">
        <v>358</v>
      </c>
      <c r="B841" s="297" t="n">
        <v>34638</v>
      </c>
      <c r="C841" s="292" t="s">
        <v>1200</v>
      </c>
      <c r="D841" s="297" t="s">
        <v>50</v>
      </c>
      <c r="E841" s="297" t="s">
        <v>357</v>
      </c>
      <c r="F841" s="301" t="n">
        <v>466.78</v>
      </c>
    </row>
    <row r="842" customFormat="false" ht="13.8" hidden="false" customHeight="false" outlineLevel="0" collapsed="false">
      <c r="A842" s="297" t="s">
        <v>358</v>
      </c>
      <c r="B842" s="297" t="n">
        <v>34641</v>
      </c>
      <c r="C842" s="292" t="s">
        <v>1201</v>
      </c>
      <c r="D842" s="297" t="s">
        <v>50</v>
      </c>
      <c r="E842" s="297" t="s">
        <v>357</v>
      </c>
      <c r="F842" s="301" t="n">
        <v>111.45</v>
      </c>
    </row>
    <row r="843" customFormat="false" ht="13.8" hidden="false" customHeight="false" outlineLevel="0" collapsed="false">
      <c r="A843" s="297" t="s">
        <v>358</v>
      </c>
      <c r="B843" s="297" t="n">
        <v>43434</v>
      </c>
      <c r="C843" s="292" t="s">
        <v>1202</v>
      </c>
      <c r="D843" s="297" t="s">
        <v>50</v>
      </c>
      <c r="E843" s="297" t="s">
        <v>357</v>
      </c>
      <c r="F843" s="301" t="n">
        <v>120.5</v>
      </c>
    </row>
    <row r="844" customFormat="false" ht="13.8" hidden="false" customHeight="false" outlineLevel="0" collapsed="false">
      <c r="A844" s="297" t="s">
        <v>358</v>
      </c>
      <c r="B844" s="297" t="n">
        <v>43435</v>
      </c>
      <c r="C844" s="292" t="s">
        <v>1203</v>
      </c>
      <c r="D844" s="297" t="s">
        <v>50</v>
      </c>
      <c r="E844" s="297" t="s">
        <v>357</v>
      </c>
      <c r="F844" s="301" t="n">
        <v>220.92</v>
      </c>
    </row>
    <row r="845" customFormat="false" ht="13.8" hidden="false" customHeight="false" outlineLevel="0" collapsed="false">
      <c r="A845" s="297" t="s">
        <v>358</v>
      </c>
      <c r="B845" s="297" t="n">
        <v>43436</v>
      </c>
      <c r="C845" s="292" t="s">
        <v>1204</v>
      </c>
      <c r="D845" s="297" t="s">
        <v>50</v>
      </c>
      <c r="E845" s="297" t="s">
        <v>357</v>
      </c>
      <c r="F845" s="301" t="n">
        <v>386.61</v>
      </c>
    </row>
    <row r="846" customFormat="false" ht="13.8" hidden="false" customHeight="false" outlineLevel="0" collapsed="false">
      <c r="A846" s="297" t="s">
        <v>358</v>
      </c>
      <c r="B846" s="297" t="n">
        <v>43437</v>
      </c>
      <c r="C846" s="292" t="s">
        <v>1205</v>
      </c>
      <c r="D846" s="297" t="s">
        <v>50</v>
      </c>
      <c r="E846" s="297" t="s">
        <v>357</v>
      </c>
      <c r="F846" s="301" t="n">
        <v>700.93</v>
      </c>
    </row>
    <row r="847" customFormat="false" ht="13.8" hidden="false" customHeight="false" outlineLevel="0" collapsed="false">
      <c r="A847" s="297" t="s">
        <v>358</v>
      </c>
      <c r="B847" s="297" t="n">
        <v>43438</v>
      </c>
      <c r="C847" s="292" t="s">
        <v>1206</v>
      </c>
      <c r="D847" s="297" t="s">
        <v>50</v>
      </c>
      <c r="E847" s="297" t="s">
        <v>357</v>
      </c>
      <c r="F847" s="301" t="n">
        <v>1255.25</v>
      </c>
    </row>
    <row r="848" customFormat="false" ht="13.8" hidden="false" customHeight="false" outlineLevel="0" collapsed="false">
      <c r="A848" s="297" t="s">
        <v>358</v>
      </c>
      <c r="B848" s="297" t="n">
        <v>41627</v>
      </c>
      <c r="C848" s="292" t="s">
        <v>1207</v>
      </c>
      <c r="D848" s="297" t="s">
        <v>50</v>
      </c>
      <c r="E848" s="297" t="s">
        <v>357</v>
      </c>
      <c r="F848" s="301" t="n">
        <v>185.77</v>
      </c>
    </row>
    <row r="849" customFormat="false" ht="13.8" hidden="false" customHeight="false" outlineLevel="0" collapsed="false">
      <c r="A849" s="297" t="s">
        <v>358</v>
      </c>
      <c r="B849" s="297" t="n">
        <v>41628</v>
      </c>
      <c r="C849" s="292" t="s">
        <v>1208</v>
      </c>
      <c r="D849" s="297" t="s">
        <v>50</v>
      </c>
      <c r="E849" s="297" t="s">
        <v>357</v>
      </c>
      <c r="F849" s="301" t="n">
        <v>341.42</v>
      </c>
    </row>
    <row r="850" customFormat="false" ht="13.8" hidden="false" customHeight="false" outlineLevel="0" collapsed="false">
      <c r="A850" s="297" t="s">
        <v>358</v>
      </c>
      <c r="B850" s="297" t="n">
        <v>41629</v>
      </c>
      <c r="C850" s="292" t="s">
        <v>1209</v>
      </c>
      <c r="D850" s="297" t="s">
        <v>50</v>
      </c>
      <c r="E850" s="297" t="s">
        <v>357</v>
      </c>
      <c r="F850" s="301" t="n">
        <v>433.81</v>
      </c>
    </row>
    <row r="851" customFormat="false" ht="13.8" hidden="false" customHeight="false" outlineLevel="0" collapsed="false">
      <c r="A851" s="297" t="s">
        <v>358</v>
      </c>
      <c r="B851" s="297" t="n">
        <v>43429</v>
      </c>
      <c r="C851" s="292" t="s">
        <v>1210</v>
      </c>
      <c r="D851" s="297" t="s">
        <v>50</v>
      </c>
      <c r="E851" s="297" t="s">
        <v>357</v>
      </c>
      <c r="F851" s="301" t="n">
        <v>96.12</v>
      </c>
    </row>
    <row r="852" customFormat="false" ht="13.8" hidden="false" customHeight="false" outlineLevel="0" collapsed="false">
      <c r="A852" s="297" t="s">
        <v>358</v>
      </c>
      <c r="B852" s="297" t="n">
        <v>43430</v>
      </c>
      <c r="C852" s="292" t="s">
        <v>1211</v>
      </c>
      <c r="D852" s="297" t="s">
        <v>50</v>
      </c>
      <c r="E852" s="297" t="s">
        <v>357</v>
      </c>
      <c r="F852" s="301" t="n">
        <v>159.66</v>
      </c>
    </row>
    <row r="853" customFormat="false" ht="13.8" hidden="false" customHeight="false" outlineLevel="0" collapsed="false">
      <c r="A853" s="297" t="s">
        <v>358</v>
      </c>
      <c r="B853" s="297" t="n">
        <v>43431</v>
      </c>
      <c r="C853" s="292" t="s">
        <v>1212</v>
      </c>
      <c r="D853" s="297" t="s">
        <v>50</v>
      </c>
      <c r="E853" s="297" t="s">
        <v>357</v>
      </c>
      <c r="F853" s="301" t="n">
        <v>309.29</v>
      </c>
    </row>
    <row r="854" customFormat="false" ht="13.8" hidden="false" customHeight="false" outlineLevel="0" collapsed="false">
      <c r="A854" s="297" t="s">
        <v>358</v>
      </c>
      <c r="B854" s="297" t="n">
        <v>43432</v>
      </c>
      <c r="C854" s="292" t="s">
        <v>1213</v>
      </c>
      <c r="D854" s="297" t="s">
        <v>50</v>
      </c>
      <c r="E854" s="297" t="s">
        <v>357</v>
      </c>
      <c r="F854" s="301" t="n">
        <v>642.68</v>
      </c>
    </row>
    <row r="855" customFormat="false" ht="13.8" hidden="false" customHeight="false" outlineLevel="0" collapsed="false">
      <c r="A855" s="297" t="s">
        <v>358</v>
      </c>
      <c r="B855" s="297" t="n">
        <v>43433</v>
      </c>
      <c r="C855" s="292" t="s">
        <v>1214</v>
      </c>
      <c r="D855" s="297" t="s">
        <v>50</v>
      </c>
      <c r="E855" s="297" t="s">
        <v>357</v>
      </c>
      <c r="F855" s="301" t="n">
        <v>1013.23</v>
      </c>
    </row>
    <row r="856" customFormat="false" ht="13.8" hidden="false" customHeight="false" outlineLevel="0" collapsed="false">
      <c r="A856" s="297" t="s">
        <v>358</v>
      </c>
      <c r="B856" s="297" t="n">
        <v>43094</v>
      </c>
      <c r="C856" s="292" t="s">
        <v>1215</v>
      </c>
      <c r="D856" s="297" t="s">
        <v>50</v>
      </c>
      <c r="E856" s="297" t="s">
        <v>357</v>
      </c>
      <c r="F856" s="301" t="n">
        <v>237.81</v>
      </c>
    </row>
    <row r="857" customFormat="false" ht="13.8" hidden="false" customHeight="false" outlineLevel="0" collapsed="false">
      <c r="A857" s="297" t="s">
        <v>358</v>
      </c>
      <c r="B857" s="297" t="n">
        <v>43093</v>
      </c>
      <c r="C857" s="292" t="s">
        <v>1216</v>
      </c>
      <c r="D857" s="297" t="s">
        <v>50</v>
      </c>
      <c r="E857" s="297" t="s">
        <v>357</v>
      </c>
      <c r="F857" s="301" t="n">
        <v>252.72</v>
      </c>
    </row>
    <row r="858" customFormat="false" ht="13.8" hidden="false" customHeight="false" outlineLevel="0" collapsed="false">
      <c r="A858" s="297" t="s">
        <v>358</v>
      </c>
      <c r="B858" s="297" t="n">
        <v>11694</v>
      </c>
      <c r="C858" s="292" t="s">
        <v>1217</v>
      </c>
      <c r="D858" s="297" t="s">
        <v>50</v>
      </c>
      <c r="E858" s="297" t="s">
        <v>357</v>
      </c>
      <c r="F858" s="301" t="n">
        <v>1132.89</v>
      </c>
    </row>
    <row r="859" customFormat="false" ht="13.8" hidden="false" customHeight="false" outlineLevel="0" collapsed="false">
      <c r="A859" s="297" t="s">
        <v>358</v>
      </c>
      <c r="B859" s="297" t="n">
        <v>1030</v>
      </c>
      <c r="C859" s="292" t="s">
        <v>1218</v>
      </c>
      <c r="D859" s="297" t="s">
        <v>50</v>
      </c>
      <c r="E859" s="297" t="s">
        <v>364</v>
      </c>
      <c r="F859" s="301" t="n">
        <v>51.25</v>
      </c>
    </row>
    <row r="860" customFormat="false" ht="13.8" hidden="false" customHeight="false" outlineLevel="0" collapsed="false">
      <c r="A860" s="297" t="s">
        <v>358</v>
      </c>
      <c r="B860" s="297" t="n">
        <v>11881</v>
      </c>
      <c r="C860" s="292" t="s">
        <v>1219</v>
      </c>
      <c r="D860" s="297" t="s">
        <v>50</v>
      </c>
      <c r="E860" s="297" t="s">
        <v>357</v>
      </c>
      <c r="F860" s="301" t="n">
        <v>170.71</v>
      </c>
    </row>
    <row r="861" customFormat="false" ht="13.8" hidden="false" customHeight="false" outlineLevel="0" collapsed="false">
      <c r="A861" s="297" t="s">
        <v>358</v>
      </c>
      <c r="B861" s="297" t="n">
        <v>35277</v>
      </c>
      <c r="C861" s="292" t="s">
        <v>1220</v>
      </c>
      <c r="D861" s="297" t="s">
        <v>50</v>
      </c>
      <c r="E861" s="297" t="s">
        <v>357</v>
      </c>
      <c r="F861" s="301" t="n">
        <v>417.89</v>
      </c>
    </row>
    <row r="862" customFormat="false" ht="13.8" hidden="false" customHeight="false" outlineLevel="0" collapsed="false">
      <c r="A862" s="297" t="s">
        <v>358</v>
      </c>
      <c r="B862" s="297" t="n">
        <v>10521</v>
      </c>
      <c r="C862" s="292" t="s">
        <v>1221</v>
      </c>
      <c r="D862" s="297" t="s">
        <v>50</v>
      </c>
      <c r="E862" s="297" t="s">
        <v>357</v>
      </c>
      <c r="F862" s="301" t="n">
        <v>380.43</v>
      </c>
    </row>
    <row r="863" customFormat="false" ht="13.8" hidden="false" customHeight="false" outlineLevel="0" collapsed="false">
      <c r="A863" s="297" t="s">
        <v>358</v>
      </c>
      <c r="B863" s="297" t="n">
        <v>10885</v>
      </c>
      <c r="C863" s="292" t="s">
        <v>1222</v>
      </c>
      <c r="D863" s="297" t="s">
        <v>50</v>
      </c>
      <c r="E863" s="297" t="s">
        <v>357</v>
      </c>
      <c r="F863" s="301" t="n">
        <v>481.2</v>
      </c>
    </row>
    <row r="864" customFormat="false" ht="13.8" hidden="false" customHeight="false" outlineLevel="0" collapsed="false">
      <c r="A864" s="297" t="s">
        <v>358</v>
      </c>
      <c r="B864" s="297" t="n">
        <v>20962</v>
      </c>
      <c r="C864" s="292" t="s">
        <v>1223</v>
      </c>
      <c r="D864" s="297" t="s">
        <v>50</v>
      </c>
      <c r="E864" s="297" t="s">
        <v>364</v>
      </c>
      <c r="F864" s="301" t="n">
        <v>398.55</v>
      </c>
    </row>
    <row r="865" customFormat="false" ht="13.8" hidden="false" customHeight="false" outlineLevel="0" collapsed="false">
      <c r="A865" s="297" t="s">
        <v>358</v>
      </c>
      <c r="B865" s="297" t="n">
        <v>20963</v>
      </c>
      <c r="C865" s="292" t="s">
        <v>1224</v>
      </c>
      <c r="D865" s="297" t="s">
        <v>50</v>
      </c>
      <c r="E865" s="297" t="s">
        <v>357</v>
      </c>
      <c r="F865" s="301" t="n">
        <v>486.86</v>
      </c>
    </row>
    <row r="866" customFormat="false" ht="13.8" hidden="false" customHeight="false" outlineLevel="0" collapsed="false">
      <c r="A866" s="297" t="s">
        <v>358</v>
      </c>
      <c r="B866" s="297" t="n">
        <v>34643</v>
      </c>
      <c r="C866" s="292" t="s">
        <v>1225</v>
      </c>
      <c r="D866" s="297" t="s">
        <v>50</v>
      </c>
      <c r="E866" s="297" t="s">
        <v>357</v>
      </c>
      <c r="F866" s="301" t="n">
        <v>48.13</v>
      </c>
    </row>
    <row r="867" customFormat="false" ht="13.8" hidden="false" customHeight="false" outlineLevel="0" collapsed="false">
      <c r="A867" s="297" t="s">
        <v>358</v>
      </c>
      <c r="B867" s="297" t="n">
        <v>41480</v>
      </c>
      <c r="C867" s="292" t="s">
        <v>1226</v>
      </c>
      <c r="D867" s="297" t="s">
        <v>50</v>
      </c>
      <c r="E867" s="297" t="s">
        <v>357</v>
      </c>
      <c r="F867" s="301" t="n">
        <v>55.8</v>
      </c>
    </row>
    <row r="868" customFormat="false" ht="13.8" hidden="false" customHeight="false" outlineLevel="0" collapsed="false">
      <c r="A868" s="297" t="s">
        <v>358</v>
      </c>
      <c r="B868" s="297" t="n">
        <v>41474</v>
      </c>
      <c r="C868" s="292" t="s">
        <v>1227</v>
      </c>
      <c r="D868" s="297" t="s">
        <v>50</v>
      </c>
      <c r="E868" s="297" t="s">
        <v>357</v>
      </c>
      <c r="F868" s="301" t="n">
        <v>89.14</v>
      </c>
    </row>
    <row r="869" customFormat="false" ht="13.8" hidden="false" customHeight="false" outlineLevel="0" collapsed="false">
      <c r="A869" s="297" t="s">
        <v>358</v>
      </c>
      <c r="B869" s="297" t="n">
        <v>41475</v>
      </c>
      <c r="C869" s="292" t="s">
        <v>1228</v>
      </c>
      <c r="D869" s="297" t="s">
        <v>50</v>
      </c>
      <c r="E869" s="297" t="s">
        <v>357</v>
      </c>
      <c r="F869" s="301" t="n">
        <v>76.05</v>
      </c>
    </row>
    <row r="870" customFormat="false" ht="13.8" hidden="false" customHeight="false" outlineLevel="0" collapsed="false">
      <c r="A870" s="297" t="s">
        <v>358</v>
      </c>
      <c r="B870" s="297" t="n">
        <v>41476</v>
      </c>
      <c r="C870" s="292" t="s">
        <v>1229</v>
      </c>
      <c r="D870" s="297" t="s">
        <v>50</v>
      </c>
      <c r="E870" s="297" t="s">
        <v>357</v>
      </c>
      <c r="F870" s="301" t="n">
        <v>166.53</v>
      </c>
    </row>
    <row r="871" customFormat="false" ht="13.8" hidden="false" customHeight="false" outlineLevel="0" collapsed="false">
      <c r="A871" s="297" t="s">
        <v>358</v>
      </c>
      <c r="B871" s="297" t="n">
        <v>2555</v>
      </c>
      <c r="C871" s="292" t="s">
        <v>1230</v>
      </c>
      <c r="D871" s="297" t="s">
        <v>50</v>
      </c>
      <c r="E871" s="297" t="s">
        <v>357</v>
      </c>
      <c r="F871" s="301"/>
    </row>
    <row r="872" customFormat="false" ht="13.8" hidden="false" customHeight="false" outlineLevel="0" collapsed="false">
      <c r="A872" s="297" t="s">
        <v>358</v>
      </c>
      <c r="B872" s="297" t="n">
        <v>2556</v>
      </c>
      <c r="C872" s="292" t="s">
        <v>1231</v>
      </c>
      <c r="D872" s="297" t="s">
        <v>50</v>
      </c>
      <c r="E872" s="297" t="s">
        <v>357</v>
      </c>
      <c r="F872" s="301"/>
    </row>
    <row r="873" customFormat="false" ht="13.8" hidden="false" customHeight="false" outlineLevel="0" collapsed="false">
      <c r="A873" s="297" t="s">
        <v>358</v>
      </c>
      <c r="B873" s="297" t="n">
        <v>2557</v>
      </c>
      <c r="C873" s="292" t="s">
        <v>1232</v>
      </c>
      <c r="D873" s="297" t="s">
        <v>50</v>
      </c>
      <c r="E873" s="297" t="s">
        <v>357</v>
      </c>
      <c r="F873" s="301"/>
    </row>
    <row r="874" customFormat="false" ht="13.8" hidden="false" customHeight="false" outlineLevel="0" collapsed="false">
      <c r="A874" s="297" t="s">
        <v>358</v>
      </c>
      <c r="B874" s="297" t="n">
        <v>10569</v>
      </c>
      <c r="C874" s="292" t="s">
        <v>1233</v>
      </c>
      <c r="D874" s="297" t="s">
        <v>50</v>
      </c>
      <c r="E874" s="297" t="s">
        <v>357</v>
      </c>
      <c r="F874" s="301"/>
    </row>
    <row r="875" customFormat="false" ht="13.8" hidden="false" customHeight="false" outlineLevel="0" collapsed="false">
      <c r="A875" s="297" t="s">
        <v>358</v>
      </c>
      <c r="B875" s="297" t="n">
        <v>39810</v>
      </c>
      <c r="C875" s="292" t="s">
        <v>1234</v>
      </c>
      <c r="D875" s="297" t="s">
        <v>50</v>
      </c>
      <c r="E875" s="297" t="s">
        <v>357</v>
      </c>
      <c r="F875" s="301" t="n">
        <v>32.09</v>
      </c>
    </row>
    <row r="876" customFormat="false" ht="13.8" hidden="false" customHeight="false" outlineLevel="0" collapsed="false">
      <c r="A876" s="297" t="s">
        <v>358</v>
      </c>
      <c r="B876" s="297" t="n">
        <v>39811</v>
      </c>
      <c r="C876" s="292" t="s">
        <v>1235</v>
      </c>
      <c r="D876" s="297" t="s">
        <v>50</v>
      </c>
      <c r="E876" s="297" t="s">
        <v>357</v>
      </c>
      <c r="F876" s="301" t="n">
        <v>39.25</v>
      </c>
    </row>
    <row r="877" customFormat="false" ht="13.8" hidden="false" customHeight="false" outlineLevel="0" collapsed="false">
      <c r="A877" s="297" t="s">
        <v>358</v>
      </c>
      <c r="B877" s="297" t="n">
        <v>39812</v>
      </c>
      <c r="C877" s="292" t="s">
        <v>1236</v>
      </c>
      <c r="D877" s="297" t="s">
        <v>50</v>
      </c>
      <c r="E877" s="297" t="s">
        <v>357</v>
      </c>
      <c r="F877" s="301" t="n">
        <v>64.54</v>
      </c>
    </row>
    <row r="878" customFormat="false" ht="13.8" hidden="false" customHeight="false" outlineLevel="0" collapsed="false">
      <c r="A878" s="297" t="s">
        <v>358</v>
      </c>
      <c r="B878" s="297" t="n">
        <v>43096</v>
      </c>
      <c r="C878" s="292" t="s">
        <v>1237</v>
      </c>
      <c r="D878" s="297" t="s">
        <v>50</v>
      </c>
      <c r="E878" s="297" t="s">
        <v>357</v>
      </c>
      <c r="F878" s="301" t="n">
        <v>213.95</v>
      </c>
    </row>
    <row r="879" customFormat="false" ht="13.8" hidden="false" customHeight="false" outlineLevel="0" collapsed="false">
      <c r="A879" s="297" t="s">
        <v>358</v>
      </c>
      <c r="B879" s="297" t="n">
        <v>43102</v>
      </c>
      <c r="C879" s="292" t="s">
        <v>1238</v>
      </c>
      <c r="D879" s="297" t="s">
        <v>50</v>
      </c>
      <c r="E879" s="297" t="s">
        <v>357</v>
      </c>
      <c r="F879" s="301" t="n">
        <v>130.09</v>
      </c>
    </row>
    <row r="880" customFormat="false" ht="13.8" hidden="false" customHeight="false" outlineLevel="0" collapsed="false">
      <c r="A880" s="297" t="s">
        <v>358</v>
      </c>
      <c r="B880" s="297" t="n">
        <v>43103</v>
      </c>
      <c r="C880" s="292" t="s">
        <v>1239</v>
      </c>
      <c r="D880" s="297" t="s">
        <v>50</v>
      </c>
      <c r="E880" s="297" t="s">
        <v>357</v>
      </c>
      <c r="F880" s="301" t="n">
        <v>191.57</v>
      </c>
    </row>
    <row r="881" customFormat="false" ht="13.8" hidden="false" customHeight="false" outlineLevel="0" collapsed="false">
      <c r="A881" s="297" t="s">
        <v>358</v>
      </c>
      <c r="B881" s="297" t="n">
        <v>43098</v>
      </c>
      <c r="C881" s="292" t="s">
        <v>1240</v>
      </c>
      <c r="D881" s="297" t="s">
        <v>50</v>
      </c>
      <c r="E881" s="297" t="s">
        <v>357</v>
      </c>
      <c r="F881" s="301" t="n">
        <v>72.47</v>
      </c>
    </row>
    <row r="882" customFormat="false" ht="13.8" hidden="false" customHeight="false" outlineLevel="0" collapsed="false">
      <c r="A882" s="297" t="s">
        <v>358</v>
      </c>
      <c r="B882" s="297" t="n">
        <v>43097</v>
      </c>
      <c r="C882" s="292" t="s">
        <v>1241</v>
      </c>
      <c r="D882" s="297" t="s">
        <v>50</v>
      </c>
      <c r="E882" s="297" t="s">
        <v>357</v>
      </c>
      <c r="F882" s="301" t="n">
        <v>42.93</v>
      </c>
    </row>
    <row r="883" customFormat="false" ht="13.8" hidden="false" customHeight="false" outlineLevel="0" collapsed="false">
      <c r="A883" s="297" t="s">
        <v>358</v>
      </c>
      <c r="B883" s="297" t="n">
        <v>43104</v>
      </c>
      <c r="C883" s="292" t="s">
        <v>1242</v>
      </c>
      <c r="D883" s="297" t="s">
        <v>50</v>
      </c>
      <c r="E883" s="297" t="s">
        <v>357</v>
      </c>
      <c r="F883" s="301" t="n">
        <v>507.9</v>
      </c>
    </row>
    <row r="884" customFormat="false" ht="13.8" hidden="false" customHeight="false" outlineLevel="0" collapsed="false">
      <c r="A884" s="297" t="s">
        <v>358</v>
      </c>
      <c r="B884" s="297" t="n">
        <v>39771</v>
      </c>
      <c r="C884" s="292" t="s">
        <v>1243</v>
      </c>
      <c r="D884" s="297" t="s">
        <v>50</v>
      </c>
      <c r="E884" s="297" t="s">
        <v>357</v>
      </c>
      <c r="F884" s="301"/>
    </row>
    <row r="885" customFormat="false" ht="13.8" hidden="false" customHeight="false" outlineLevel="0" collapsed="false">
      <c r="A885" s="297" t="s">
        <v>358</v>
      </c>
      <c r="B885" s="297" t="n">
        <v>39772</v>
      </c>
      <c r="C885" s="292" t="s">
        <v>1244</v>
      </c>
      <c r="D885" s="297" t="s">
        <v>50</v>
      </c>
      <c r="E885" s="297" t="s">
        <v>357</v>
      </c>
      <c r="F885" s="301"/>
    </row>
    <row r="886" customFormat="false" ht="13.8" hidden="false" customHeight="false" outlineLevel="0" collapsed="false">
      <c r="A886" s="297" t="s">
        <v>358</v>
      </c>
      <c r="B886" s="297" t="n">
        <v>39773</v>
      </c>
      <c r="C886" s="292" t="s">
        <v>1245</v>
      </c>
      <c r="D886" s="297" t="s">
        <v>50</v>
      </c>
      <c r="E886" s="297" t="s">
        <v>357</v>
      </c>
      <c r="F886" s="301"/>
    </row>
    <row r="887" customFormat="false" ht="13.8" hidden="false" customHeight="false" outlineLevel="0" collapsed="false">
      <c r="A887" s="297" t="s">
        <v>358</v>
      </c>
      <c r="B887" s="297" t="n">
        <v>39774</v>
      </c>
      <c r="C887" s="292" t="s">
        <v>1246</v>
      </c>
      <c r="D887" s="297" t="s">
        <v>50</v>
      </c>
      <c r="E887" s="297" t="s">
        <v>357</v>
      </c>
      <c r="F887" s="301"/>
    </row>
    <row r="888" customFormat="false" ht="13.8" hidden="false" customHeight="false" outlineLevel="0" collapsed="false">
      <c r="A888" s="297" t="s">
        <v>358</v>
      </c>
      <c r="B888" s="297" t="n">
        <v>39775</v>
      </c>
      <c r="C888" s="292" t="s">
        <v>1247</v>
      </c>
      <c r="D888" s="297" t="s">
        <v>50</v>
      </c>
      <c r="E888" s="297" t="s">
        <v>357</v>
      </c>
      <c r="F888" s="301"/>
    </row>
    <row r="889" customFormat="false" ht="13.8" hidden="false" customHeight="false" outlineLevel="0" collapsed="false">
      <c r="A889" s="297" t="s">
        <v>358</v>
      </c>
      <c r="B889" s="297" t="n">
        <v>39776</v>
      </c>
      <c r="C889" s="292" t="s">
        <v>1248</v>
      </c>
      <c r="D889" s="297" t="s">
        <v>50</v>
      </c>
      <c r="E889" s="297" t="s">
        <v>357</v>
      </c>
      <c r="F889" s="301"/>
    </row>
    <row r="890" customFormat="false" ht="13.8" hidden="false" customHeight="false" outlineLevel="0" collapsed="false">
      <c r="A890" s="297" t="s">
        <v>358</v>
      </c>
      <c r="B890" s="297" t="n">
        <v>39777</v>
      </c>
      <c r="C890" s="292" t="s">
        <v>1249</v>
      </c>
      <c r="D890" s="297" t="s">
        <v>50</v>
      </c>
      <c r="E890" s="297" t="s">
        <v>357</v>
      </c>
      <c r="F890" s="301"/>
    </row>
    <row r="891" customFormat="false" ht="13.8" hidden="false" customHeight="false" outlineLevel="0" collapsed="false">
      <c r="A891" s="297" t="s">
        <v>358</v>
      </c>
      <c r="B891" s="297" t="n">
        <v>20254</v>
      </c>
      <c r="C891" s="292" t="s">
        <v>1250</v>
      </c>
      <c r="D891" s="297" t="s">
        <v>50</v>
      </c>
      <c r="E891" s="297" t="s">
        <v>357</v>
      </c>
      <c r="F891" s="301"/>
    </row>
    <row r="892" customFormat="false" ht="13.8" hidden="false" customHeight="false" outlineLevel="0" collapsed="false">
      <c r="A892" s="297" t="s">
        <v>358</v>
      </c>
      <c r="B892" s="297" t="n">
        <v>20253</v>
      </c>
      <c r="C892" s="292" t="s">
        <v>1251</v>
      </c>
      <c r="D892" s="297" t="s">
        <v>50</v>
      </c>
      <c r="E892" s="297" t="s">
        <v>357</v>
      </c>
      <c r="F892" s="301"/>
    </row>
    <row r="893" customFormat="false" ht="13.8" hidden="false" customHeight="false" outlineLevel="0" collapsed="false">
      <c r="A893" s="297" t="s">
        <v>358</v>
      </c>
      <c r="B893" s="297" t="n">
        <v>1872</v>
      </c>
      <c r="C893" s="292" t="s">
        <v>1252</v>
      </c>
      <c r="D893" s="297" t="s">
        <v>50</v>
      </c>
      <c r="E893" s="297" t="s">
        <v>357</v>
      </c>
      <c r="F893" s="301" t="n">
        <v>1.73</v>
      </c>
    </row>
    <row r="894" customFormat="false" ht="13.8" hidden="false" customHeight="false" outlineLevel="0" collapsed="false">
      <c r="A894" s="297" t="s">
        <v>358</v>
      </c>
      <c r="B894" s="297" t="n">
        <v>1873</v>
      </c>
      <c r="C894" s="292" t="s">
        <v>1253</v>
      </c>
      <c r="D894" s="297" t="s">
        <v>50</v>
      </c>
      <c r="E894" s="297" t="s">
        <v>357</v>
      </c>
      <c r="F894" s="301" t="n">
        <v>3.44</v>
      </c>
    </row>
    <row r="895" customFormat="false" ht="13.8" hidden="false" customHeight="false" outlineLevel="0" collapsed="false">
      <c r="A895" s="297" t="s">
        <v>358</v>
      </c>
      <c r="B895" s="297" t="n">
        <v>14055</v>
      </c>
      <c r="C895" s="292" t="s">
        <v>1254</v>
      </c>
      <c r="D895" s="297" t="s">
        <v>50</v>
      </c>
      <c r="E895" s="297" t="s">
        <v>357</v>
      </c>
      <c r="F895" s="301"/>
    </row>
    <row r="896" customFormat="false" ht="13.8" hidden="false" customHeight="false" outlineLevel="0" collapsed="false">
      <c r="A896" s="297" t="s">
        <v>358</v>
      </c>
      <c r="B896" s="297" t="n">
        <v>11247</v>
      </c>
      <c r="C896" s="292" t="s">
        <v>1255</v>
      </c>
      <c r="D896" s="297" t="s">
        <v>50</v>
      </c>
      <c r="E896" s="297" t="s">
        <v>357</v>
      </c>
      <c r="F896" s="301"/>
    </row>
    <row r="897" customFormat="false" ht="13.8" hidden="false" customHeight="false" outlineLevel="0" collapsed="false">
      <c r="A897" s="297" t="s">
        <v>358</v>
      </c>
      <c r="B897" s="297" t="n">
        <v>11250</v>
      </c>
      <c r="C897" s="292" t="s">
        <v>1256</v>
      </c>
      <c r="D897" s="297" t="s">
        <v>50</v>
      </c>
      <c r="E897" s="297" t="s">
        <v>357</v>
      </c>
      <c r="F897" s="301"/>
    </row>
    <row r="898" customFormat="false" ht="13.8" hidden="false" customHeight="false" outlineLevel="0" collapsed="false">
      <c r="A898" s="297" t="s">
        <v>358</v>
      </c>
      <c r="B898" s="297" t="n">
        <v>11249</v>
      </c>
      <c r="C898" s="292" t="s">
        <v>1257</v>
      </c>
      <c r="D898" s="297" t="s">
        <v>50</v>
      </c>
      <c r="E898" s="297" t="s">
        <v>357</v>
      </c>
      <c r="F898" s="301"/>
    </row>
    <row r="899" customFormat="false" ht="13.8" hidden="false" customHeight="false" outlineLevel="0" collapsed="false">
      <c r="A899" s="297" t="s">
        <v>358</v>
      </c>
      <c r="B899" s="297" t="n">
        <v>11251</v>
      </c>
      <c r="C899" s="292" t="s">
        <v>1258</v>
      </c>
      <c r="D899" s="297" t="s">
        <v>50</v>
      </c>
      <c r="E899" s="297" t="s">
        <v>357</v>
      </c>
      <c r="F899" s="301"/>
    </row>
    <row r="900" customFormat="false" ht="13.8" hidden="false" customHeight="false" outlineLevel="0" collapsed="false">
      <c r="A900" s="297" t="s">
        <v>358</v>
      </c>
      <c r="B900" s="297" t="n">
        <v>11253</v>
      </c>
      <c r="C900" s="292" t="s">
        <v>1259</v>
      </c>
      <c r="D900" s="297" t="s">
        <v>50</v>
      </c>
      <c r="E900" s="297" t="s">
        <v>357</v>
      </c>
      <c r="F900" s="301"/>
    </row>
    <row r="901" customFormat="false" ht="13.8" hidden="false" customHeight="false" outlineLevel="0" collapsed="false">
      <c r="A901" s="297" t="s">
        <v>358</v>
      </c>
      <c r="B901" s="297" t="n">
        <v>11255</v>
      </c>
      <c r="C901" s="292" t="s">
        <v>1260</v>
      </c>
      <c r="D901" s="297" t="s">
        <v>50</v>
      </c>
      <c r="E901" s="297" t="s">
        <v>357</v>
      </c>
      <c r="F901" s="301"/>
    </row>
    <row r="902" customFormat="false" ht="13.8" hidden="false" customHeight="false" outlineLevel="0" collapsed="false">
      <c r="A902" s="297" t="s">
        <v>358</v>
      </c>
      <c r="B902" s="297" t="n">
        <v>11256</v>
      </c>
      <c r="C902" s="292" t="s">
        <v>1261</v>
      </c>
      <c r="D902" s="297" t="s">
        <v>50</v>
      </c>
      <c r="E902" s="297" t="s">
        <v>357</v>
      </c>
      <c r="F902" s="301"/>
    </row>
    <row r="903" customFormat="false" ht="13.8" hidden="false" customHeight="false" outlineLevel="0" collapsed="false">
      <c r="A903" s="297" t="s">
        <v>358</v>
      </c>
      <c r="B903" s="297" t="n">
        <v>39693</v>
      </c>
      <c r="C903" s="292" t="s">
        <v>1262</v>
      </c>
      <c r="D903" s="297" t="s">
        <v>50</v>
      </c>
      <c r="E903" s="297" t="s">
        <v>357</v>
      </c>
      <c r="F903" s="301"/>
    </row>
    <row r="904" customFormat="false" ht="13.8" hidden="false" customHeight="false" outlineLevel="0" collapsed="false">
      <c r="A904" s="297" t="s">
        <v>358</v>
      </c>
      <c r="B904" s="297" t="n">
        <v>39692</v>
      </c>
      <c r="C904" s="292" t="s">
        <v>1263</v>
      </c>
      <c r="D904" s="297" t="s">
        <v>50</v>
      </c>
      <c r="E904" s="297" t="s">
        <v>357</v>
      </c>
      <c r="F904" s="301"/>
    </row>
    <row r="905" customFormat="false" ht="13.8" hidden="false" customHeight="false" outlineLevel="0" collapsed="false">
      <c r="A905" s="297" t="s">
        <v>358</v>
      </c>
      <c r="B905" s="297" t="n">
        <v>1062</v>
      </c>
      <c r="C905" s="292" t="s">
        <v>1264</v>
      </c>
      <c r="D905" s="297" t="s">
        <v>50</v>
      </c>
      <c r="E905" s="297" t="s">
        <v>357</v>
      </c>
      <c r="F905" s="301"/>
    </row>
    <row r="906" customFormat="false" ht="13.8" hidden="false" customHeight="false" outlineLevel="0" collapsed="false">
      <c r="A906" s="297" t="s">
        <v>358</v>
      </c>
      <c r="B906" s="297" t="n">
        <v>39686</v>
      </c>
      <c r="C906" s="292" t="s">
        <v>1265</v>
      </c>
      <c r="D906" s="297" t="s">
        <v>50</v>
      </c>
      <c r="E906" s="297" t="s">
        <v>357</v>
      </c>
      <c r="F906" s="301"/>
    </row>
    <row r="907" customFormat="false" ht="13.8" hidden="false" customHeight="false" outlineLevel="0" collapsed="false">
      <c r="A907" s="297" t="s">
        <v>358</v>
      </c>
      <c r="B907" s="297" t="n">
        <v>43095</v>
      </c>
      <c r="C907" s="292" t="s">
        <v>1266</v>
      </c>
      <c r="D907" s="297" t="s">
        <v>50</v>
      </c>
      <c r="E907" s="297" t="s">
        <v>357</v>
      </c>
      <c r="F907" s="301" t="n">
        <v>140.98</v>
      </c>
    </row>
    <row r="908" customFormat="false" ht="13.8" hidden="false" customHeight="false" outlineLevel="0" collapsed="false">
      <c r="A908" s="297" t="s">
        <v>358</v>
      </c>
      <c r="B908" s="297" t="n">
        <v>1871</v>
      </c>
      <c r="C908" s="292" t="s">
        <v>1267</v>
      </c>
      <c r="D908" s="297" t="s">
        <v>50</v>
      </c>
      <c r="E908" s="297" t="s">
        <v>357</v>
      </c>
      <c r="F908" s="301" t="n">
        <v>3.09</v>
      </c>
    </row>
    <row r="909" customFormat="false" ht="13.8" hidden="false" customHeight="false" outlineLevel="0" collapsed="false">
      <c r="A909" s="297" t="s">
        <v>358</v>
      </c>
      <c r="B909" s="297" t="n">
        <v>12001</v>
      </c>
      <c r="C909" s="292" t="s">
        <v>1268</v>
      </c>
      <c r="D909" s="297" t="s">
        <v>50</v>
      </c>
      <c r="E909" s="297" t="s">
        <v>357</v>
      </c>
      <c r="F909" s="301" t="n">
        <v>4.47</v>
      </c>
    </row>
    <row r="910" customFormat="false" ht="13.8" hidden="false" customHeight="false" outlineLevel="0" collapsed="false">
      <c r="A910" s="297" t="s">
        <v>358</v>
      </c>
      <c r="B910" s="297" t="n">
        <v>11882</v>
      </c>
      <c r="C910" s="292" t="s">
        <v>1269</v>
      </c>
      <c r="D910" s="297" t="s">
        <v>50</v>
      </c>
      <c r="E910" s="297" t="s">
        <v>357</v>
      </c>
      <c r="F910" s="301" t="n">
        <v>122.51</v>
      </c>
    </row>
    <row r="911" customFormat="false" ht="13.8" hidden="false" customHeight="false" outlineLevel="0" collapsed="false">
      <c r="A911" s="297" t="s">
        <v>358</v>
      </c>
      <c r="B911" s="297" t="n">
        <v>1068</v>
      </c>
      <c r="C911" s="292" t="s">
        <v>1270</v>
      </c>
      <c r="D911" s="297" t="s">
        <v>50</v>
      </c>
      <c r="E911" s="297" t="s">
        <v>357</v>
      </c>
      <c r="F911" s="301"/>
    </row>
    <row r="912" customFormat="false" ht="13.8" hidden="false" customHeight="false" outlineLevel="0" collapsed="false">
      <c r="A912" s="297" t="s">
        <v>358</v>
      </c>
      <c r="B912" s="297" t="n">
        <v>39690</v>
      </c>
      <c r="C912" s="292" t="s">
        <v>1271</v>
      </c>
      <c r="D912" s="297" t="s">
        <v>50</v>
      </c>
      <c r="E912" s="297" t="s">
        <v>357</v>
      </c>
      <c r="F912" s="301"/>
    </row>
    <row r="913" customFormat="false" ht="13.8" hidden="false" customHeight="false" outlineLevel="0" collapsed="false">
      <c r="A913" s="297" t="s">
        <v>358</v>
      </c>
      <c r="B913" s="297" t="n">
        <v>39691</v>
      </c>
      <c r="C913" s="292" t="s">
        <v>1272</v>
      </c>
      <c r="D913" s="297" t="s">
        <v>50</v>
      </c>
      <c r="E913" s="297" t="s">
        <v>357</v>
      </c>
      <c r="F913" s="301"/>
    </row>
    <row r="914" customFormat="false" ht="13.8" hidden="false" customHeight="false" outlineLevel="0" collapsed="false">
      <c r="A914" s="297" t="s">
        <v>358</v>
      </c>
      <c r="B914" s="297" t="n">
        <v>39808</v>
      </c>
      <c r="C914" s="292" t="s">
        <v>1273</v>
      </c>
      <c r="D914" s="297" t="s">
        <v>50</v>
      </c>
      <c r="E914" s="297" t="s">
        <v>357</v>
      </c>
      <c r="F914" s="301" t="n">
        <v>73.6</v>
      </c>
    </row>
    <row r="915" customFormat="false" ht="13.8" hidden="false" customHeight="false" outlineLevel="0" collapsed="false">
      <c r="A915" s="297" t="s">
        <v>358</v>
      </c>
      <c r="B915" s="297" t="n">
        <v>39809</v>
      </c>
      <c r="C915" s="292" t="s">
        <v>1274</v>
      </c>
      <c r="D915" s="297" t="s">
        <v>50</v>
      </c>
      <c r="E915" s="297" t="s">
        <v>357</v>
      </c>
      <c r="F915" s="301" t="n">
        <v>174.58</v>
      </c>
    </row>
    <row r="916" customFormat="false" ht="13.8" hidden="false" customHeight="false" outlineLevel="0" collapsed="false">
      <c r="A916" s="297" t="s">
        <v>358</v>
      </c>
      <c r="B916" s="297" t="n">
        <v>43439</v>
      </c>
      <c r="C916" s="292" t="s">
        <v>1275</v>
      </c>
      <c r="D916" s="297" t="s">
        <v>50</v>
      </c>
      <c r="E916" s="297" t="s">
        <v>357</v>
      </c>
      <c r="F916" s="301" t="n">
        <v>562.35</v>
      </c>
    </row>
    <row r="917" customFormat="false" ht="13.8" hidden="false" customHeight="false" outlineLevel="0" collapsed="false">
      <c r="A917" s="297" t="s">
        <v>358</v>
      </c>
      <c r="B917" s="297" t="n">
        <v>5103</v>
      </c>
      <c r="C917" s="292" t="s">
        <v>1276</v>
      </c>
      <c r="D917" s="297" t="s">
        <v>50</v>
      </c>
      <c r="E917" s="297" t="s">
        <v>357</v>
      </c>
      <c r="F917" s="301" t="n">
        <v>26.45</v>
      </c>
    </row>
    <row r="918" customFormat="false" ht="13.8" hidden="false" customHeight="false" outlineLevel="0" collapsed="false">
      <c r="A918" s="297" t="s">
        <v>358</v>
      </c>
      <c r="B918" s="297" t="n">
        <v>11880</v>
      </c>
      <c r="C918" s="292" t="s">
        <v>1277</v>
      </c>
      <c r="D918" s="297" t="s">
        <v>50</v>
      </c>
      <c r="E918" s="297" t="s">
        <v>357</v>
      </c>
      <c r="F918" s="301" t="n">
        <v>111.27</v>
      </c>
    </row>
    <row r="919" customFormat="false" ht="13.8" hidden="false" customHeight="false" outlineLevel="0" collapsed="false">
      <c r="A919" s="297" t="s">
        <v>358</v>
      </c>
      <c r="B919" s="297" t="n">
        <v>11714</v>
      </c>
      <c r="C919" s="292" t="s">
        <v>1278</v>
      </c>
      <c r="D919" s="297" t="s">
        <v>50</v>
      </c>
      <c r="E919" s="297" t="s">
        <v>357</v>
      </c>
      <c r="F919" s="301" t="n">
        <v>75.8</v>
      </c>
    </row>
    <row r="920" customFormat="false" ht="13.8" hidden="false" customHeight="false" outlineLevel="0" collapsed="false">
      <c r="A920" s="297" t="s">
        <v>358</v>
      </c>
      <c r="B920" s="297" t="n">
        <v>11712</v>
      </c>
      <c r="C920" s="292" t="s">
        <v>1279</v>
      </c>
      <c r="D920" s="297" t="s">
        <v>50</v>
      </c>
      <c r="E920" s="297" t="s">
        <v>364</v>
      </c>
      <c r="F920" s="301" t="n">
        <v>49.5</v>
      </c>
    </row>
    <row r="921" customFormat="false" ht="13.8" hidden="false" customHeight="false" outlineLevel="0" collapsed="false">
      <c r="A921" s="297" t="s">
        <v>358</v>
      </c>
      <c r="B921" s="297" t="n">
        <v>11717</v>
      </c>
      <c r="C921" s="292" t="s">
        <v>1280</v>
      </c>
      <c r="D921" s="297" t="s">
        <v>50</v>
      </c>
      <c r="E921" s="297" t="s">
        <v>357</v>
      </c>
      <c r="F921" s="301" t="n">
        <v>59.67</v>
      </c>
    </row>
    <row r="922" customFormat="false" ht="13.8" hidden="false" customHeight="false" outlineLevel="0" collapsed="false">
      <c r="A922" s="297" t="s">
        <v>358</v>
      </c>
      <c r="B922" s="297" t="n">
        <v>1106</v>
      </c>
      <c r="C922" s="292" t="s">
        <v>1281</v>
      </c>
      <c r="D922" s="297" t="s">
        <v>241</v>
      </c>
      <c r="E922" s="297" t="s">
        <v>364</v>
      </c>
      <c r="F922" s="301" t="n">
        <v>1.27</v>
      </c>
    </row>
    <row r="923" customFormat="false" ht="13.8" hidden="false" customHeight="false" outlineLevel="0" collapsed="false">
      <c r="A923" s="297" t="s">
        <v>358</v>
      </c>
      <c r="B923" s="297" t="n">
        <v>11161</v>
      </c>
      <c r="C923" s="292" t="s">
        <v>1282</v>
      </c>
      <c r="D923" s="297" t="s">
        <v>241</v>
      </c>
      <c r="E923" s="297" t="s">
        <v>357</v>
      </c>
      <c r="F923" s="301" t="n">
        <v>2.12</v>
      </c>
    </row>
    <row r="924" customFormat="false" ht="13.8" hidden="false" customHeight="false" outlineLevel="0" collapsed="false">
      <c r="A924" s="297" t="s">
        <v>358</v>
      </c>
      <c r="B924" s="297" t="n">
        <v>1107</v>
      </c>
      <c r="C924" s="292" t="s">
        <v>1283</v>
      </c>
      <c r="D924" s="297" t="s">
        <v>241</v>
      </c>
      <c r="E924" s="297" t="s">
        <v>357</v>
      </c>
      <c r="F924" s="301" t="n">
        <v>1.08</v>
      </c>
    </row>
    <row r="925" customFormat="false" ht="13.8" hidden="false" customHeight="false" outlineLevel="0" collapsed="false">
      <c r="A925" s="297" t="s">
        <v>358</v>
      </c>
      <c r="B925" s="297" t="n">
        <v>44479</v>
      </c>
      <c r="C925" s="292" t="s">
        <v>1284</v>
      </c>
      <c r="D925" s="297" t="s">
        <v>241</v>
      </c>
      <c r="E925" s="297" t="s">
        <v>357</v>
      </c>
      <c r="F925" s="301" t="n">
        <v>0.16</v>
      </c>
    </row>
    <row r="926" customFormat="false" ht="13.8" hidden="false" customHeight="false" outlineLevel="0" collapsed="false">
      <c r="A926" s="297" t="s">
        <v>505</v>
      </c>
      <c r="B926" s="297" t="n">
        <v>4759</v>
      </c>
      <c r="C926" s="292" t="s">
        <v>1285</v>
      </c>
      <c r="D926" s="297" t="s">
        <v>507</v>
      </c>
      <c r="E926" s="297" t="s">
        <v>357</v>
      </c>
      <c r="F926" s="301" t="n">
        <v>19.26</v>
      </c>
    </row>
    <row r="927" customFormat="false" ht="13.8" hidden="false" customHeight="false" outlineLevel="0" collapsed="false">
      <c r="A927" s="297" t="s">
        <v>505</v>
      </c>
      <c r="B927" s="297" t="n">
        <v>41068</v>
      </c>
      <c r="C927" s="292" t="s">
        <v>1286</v>
      </c>
      <c r="D927" s="297" t="s">
        <v>509</v>
      </c>
      <c r="E927" s="297" t="s">
        <v>357</v>
      </c>
      <c r="F927" s="301" t="n">
        <v>3370.88</v>
      </c>
    </row>
    <row r="928" customFormat="false" ht="13.8" hidden="false" customHeight="false" outlineLevel="0" collapsed="false">
      <c r="A928" s="297" t="s">
        <v>358</v>
      </c>
      <c r="B928" s="297" t="n">
        <v>12618</v>
      </c>
      <c r="C928" s="292" t="s">
        <v>1287</v>
      </c>
      <c r="D928" s="297" t="s">
        <v>50</v>
      </c>
      <c r="E928" s="297" t="s">
        <v>357</v>
      </c>
      <c r="F928" s="301" t="n">
        <v>181.95</v>
      </c>
    </row>
    <row r="929" customFormat="false" ht="13.8" hidden="false" customHeight="false" outlineLevel="0" collapsed="false">
      <c r="A929" s="297" t="s">
        <v>358</v>
      </c>
      <c r="B929" s="297" t="n">
        <v>1108</v>
      </c>
      <c r="C929" s="292" t="s">
        <v>1288</v>
      </c>
      <c r="D929" s="297" t="s">
        <v>403</v>
      </c>
      <c r="E929" s="297" t="s">
        <v>357</v>
      </c>
      <c r="F929" s="301"/>
    </row>
    <row r="930" customFormat="false" ht="13.8" hidden="false" customHeight="false" outlineLevel="0" collapsed="false">
      <c r="A930" s="297" t="s">
        <v>358</v>
      </c>
      <c r="B930" s="297" t="n">
        <v>1117</v>
      </c>
      <c r="C930" s="292" t="s">
        <v>1289</v>
      </c>
      <c r="D930" s="297" t="s">
        <v>403</v>
      </c>
      <c r="E930" s="297" t="s">
        <v>357</v>
      </c>
      <c r="F930" s="301"/>
    </row>
    <row r="931" customFormat="false" ht="13.8" hidden="false" customHeight="false" outlineLevel="0" collapsed="false">
      <c r="A931" s="297" t="s">
        <v>358</v>
      </c>
      <c r="B931" s="297" t="n">
        <v>1118</v>
      </c>
      <c r="C931" s="292" t="s">
        <v>1290</v>
      </c>
      <c r="D931" s="297" t="s">
        <v>403</v>
      </c>
      <c r="E931" s="297" t="s">
        <v>357</v>
      </c>
      <c r="F931" s="301"/>
    </row>
    <row r="932" customFormat="false" ht="13.8" hidden="false" customHeight="false" outlineLevel="0" collapsed="false">
      <c r="A932" s="297" t="s">
        <v>358</v>
      </c>
      <c r="B932" s="297" t="n">
        <v>1110</v>
      </c>
      <c r="C932" s="292" t="s">
        <v>1291</v>
      </c>
      <c r="D932" s="297" t="s">
        <v>403</v>
      </c>
      <c r="E932" s="297" t="s">
        <v>357</v>
      </c>
      <c r="F932" s="301"/>
    </row>
    <row r="933" customFormat="false" ht="13.8" hidden="false" customHeight="false" outlineLevel="0" collapsed="false">
      <c r="A933" s="297" t="s">
        <v>358</v>
      </c>
      <c r="B933" s="297" t="n">
        <v>40784</v>
      </c>
      <c r="C933" s="292" t="s">
        <v>1292</v>
      </c>
      <c r="D933" s="297" t="s">
        <v>403</v>
      </c>
      <c r="E933" s="297" t="s">
        <v>357</v>
      </c>
      <c r="F933" s="301"/>
    </row>
    <row r="934" customFormat="false" ht="13.8" hidden="false" customHeight="false" outlineLevel="0" collapsed="false">
      <c r="A934" s="297" t="s">
        <v>358</v>
      </c>
      <c r="B934" s="297" t="n">
        <v>40782</v>
      </c>
      <c r="C934" s="292" t="s">
        <v>1293</v>
      </c>
      <c r="D934" s="297" t="s">
        <v>403</v>
      </c>
      <c r="E934" s="297" t="s">
        <v>357</v>
      </c>
      <c r="F934" s="301"/>
    </row>
    <row r="935" customFormat="false" ht="13.8" hidden="false" customHeight="false" outlineLevel="0" collapsed="false">
      <c r="A935" s="297" t="s">
        <v>358</v>
      </c>
      <c r="B935" s="297" t="n">
        <v>40783</v>
      </c>
      <c r="C935" s="292" t="s">
        <v>1294</v>
      </c>
      <c r="D935" s="297" t="s">
        <v>403</v>
      </c>
      <c r="E935" s="297" t="s">
        <v>357</v>
      </c>
      <c r="F935" s="301"/>
    </row>
    <row r="936" customFormat="false" ht="13.8" hidden="false" customHeight="false" outlineLevel="0" collapsed="false">
      <c r="A936" s="297" t="s">
        <v>358</v>
      </c>
      <c r="B936" s="297" t="n">
        <v>1109</v>
      </c>
      <c r="C936" s="292" t="s">
        <v>1295</v>
      </c>
      <c r="D936" s="297" t="s">
        <v>403</v>
      </c>
      <c r="E936" s="297" t="s">
        <v>357</v>
      </c>
      <c r="F936" s="301"/>
    </row>
    <row r="937" customFormat="false" ht="13.8" hidden="false" customHeight="false" outlineLevel="0" collapsed="false">
      <c r="A937" s="297" t="s">
        <v>358</v>
      </c>
      <c r="B937" s="297" t="n">
        <v>1119</v>
      </c>
      <c r="C937" s="292" t="s">
        <v>1296</v>
      </c>
      <c r="D937" s="297" t="s">
        <v>403</v>
      </c>
      <c r="E937" s="297" t="s">
        <v>357</v>
      </c>
      <c r="F937" s="301"/>
    </row>
    <row r="938" customFormat="false" ht="13.8" hidden="false" customHeight="false" outlineLevel="0" collapsed="false">
      <c r="A938" s="297" t="s">
        <v>358</v>
      </c>
      <c r="B938" s="297" t="n">
        <v>13115</v>
      </c>
      <c r="C938" s="292" t="s">
        <v>1297</v>
      </c>
      <c r="D938" s="297" t="s">
        <v>403</v>
      </c>
      <c r="E938" s="297" t="s">
        <v>357</v>
      </c>
      <c r="F938" s="301"/>
    </row>
    <row r="939" customFormat="false" ht="13.8" hidden="false" customHeight="false" outlineLevel="0" collapsed="false">
      <c r="A939" s="297" t="s">
        <v>358</v>
      </c>
      <c r="B939" s="297" t="n">
        <v>10541</v>
      </c>
      <c r="C939" s="292" t="s">
        <v>1298</v>
      </c>
      <c r="D939" s="297" t="s">
        <v>403</v>
      </c>
      <c r="E939" s="297" t="s">
        <v>357</v>
      </c>
      <c r="F939" s="301"/>
    </row>
    <row r="940" customFormat="false" ht="13.8" hidden="false" customHeight="false" outlineLevel="0" collapsed="false">
      <c r="A940" s="297" t="s">
        <v>358</v>
      </c>
      <c r="B940" s="297" t="n">
        <v>10542</v>
      </c>
      <c r="C940" s="292" t="s">
        <v>1299</v>
      </c>
      <c r="D940" s="297" t="s">
        <v>403</v>
      </c>
      <c r="E940" s="297" t="s">
        <v>357</v>
      </c>
      <c r="F940" s="301"/>
    </row>
    <row r="941" customFormat="false" ht="13.8" hidden="false" customHeight="false" outlineLevel="0" collapsed="false">
      <c r="A941" s="297" t="s">
        <v>358</v>
      </c>
      <c r="B941" s="297" t="n">
        <v>10543</v>
      </c>
      <c r="C941" s="292" t="s">
        <v>1300</v>
      </c>
      <c r="D941" s="297" t="s">
        <v>403</v>
      </c>
      <c r="E941" s="297" t="s">
        <v>357</v>
      </c>
      <c r="F941" s="301"/>
    </row>
    <row r="942" customFormat="false" ht="13.8" hidden="false" customHeight="false" outlineLevel="0" collapsed="false">
      <c r="A942" s="297" t="s">
        <v>358</v>
      </c>
      <c r="B942" s="297" t="n">
        <v>10544</v>
      </c>
      <c r="C942" s="292" t="s">
        <v>1301</v>
      </c>
      <c r="D942" s="297" t="s">
        <v>403</v>
      </c>
      <c r="E942" s="297" t="s">
        <v>357</v>
      </c>
      <c r="F942" s="301"/>
    </row>
    <row r="943" customFormat="false" ht="13.8" hidden="false" customHeight="false" outlineLevel="0" collapsed="false">
      <c r="A943" s="297" t="s">
        <v>358</v>
      </c>
      <c r="B943" s="297" t="n">
        <v>10545</v>
      </c>
      <c r="C943" s="292" t="s">
        <v>1302</v>
      </c>
      <c r="D943" s="297" t="s">
        <v>403</v>
      </c>
      <c r="E943" s="297" t="s">
        <v>357</v>
      </c>
      <c r="F943" s="301"/>
    </row>
    <row r="944" customFormat="false" ht="13.8" hidden="false" customHeight="false" outlineLevel="0" collapsed="false">
      <c r="A944" s="297" t="s">
        <v>358</v>
      </c>
      <c r="B944" s="297" t="n">
        <v>38365</v>
      </c>
      <c r="C944" s="292" t="s">
        <v>1303</v>
      </c>
      <c r="D944" s="297" t="s">
        <v>763</v>
      </c>
      <c r="E944" s="297" t="s">
        <v>357</v>
      </c>
      <c r="F944" s="301"/>
    </row>
    <row r="945" customFormat="false" ht="13.8" hidden="false" customHeight="false" outlineLevel="0" collapsed="false">
      <c r="A945" s="297" t="s">
        <v>541</v>
      </c>
      <c r="B945" s="297" t="n">
        <v>44056</v>
      </c>
      <c r="C945" s="292" t="s">
        <v>1304</v>
      </c>
      <c r="D945" s="297" t="s">
        <v>50</v>
      </c>
      <c r="E945" s="297" t="s">
        <v>357</v>
      </c>
      <c r="F945" s="301"/>
    </row>
    <row r="946" customFormat="false" ht="13.8" hidden="false" customHeight="false" outlineLevel="0" collapsed="false">
      <c r="A946" s="297" t="s">
        <v>541</v>
      </c>
      <c r="B946" s="297" t="n">
        <v>44057</v>
      </c>
      <c r="C946" s="292" t="s">
        <v>1305</v>
      </c>
      <c r="D946" s="297" t="s">
        <v>50</v>
      </c>
      <c r="E946" s="297" t="s">
        <v>364</v>
      </c>
      <c r="F946" s="301"/>
    </row>
    <row r="947" customFormat="false" ht="13.8" hidden="false" customHeight="false" outlineLevel="0" collapsed="false">
      <c r="A947" s="297" t="s">
        <v>541</v>
      </c>
      <c r="B947" s="297" t="n">
        <v>37754</v>
      </c>
      <c r="C947" s="292" t="s">
        <v>1306</v>
      </c>
      <c r="D947" s="297" t="s">
        <v>50</v>
      </c>
      <c r="E947" s="297" t="s">
        <v>357</v>
      </c>
      <c r="F947" s="301"/>
    </row>
    <row r="948" customFormat="false" ht="13.8" hidden="false" customHeight="false" outlineLevel="0" collapsed="false">
      <c r="A948" s="297" t="s">
        <v>541</v>
      </c>
      <c r="B948" s="297" t="n">
        <v>44058</v>
      </c>
      <c r="C948" s="292" t="s">
        <v>1307</v>
      </c>
      <c r="D948" s="297" t="s">
        <v>50</v>
      </c>
      <c r="E948" s="297" t="s">
        <v>357</v>
      </c>
      <c r="F948" s="301"/>
    </row>
    <row r="949" customFormat="false" ht="13.8" hidden="false" customHeight="false" outlineLevel="0" collapsed="false">
      <c r="A949" s="297" t="s">
        <v>541</v>
      </c>
      <c r="B949" s="297" t="n">
        <v>37752</v>
      </c>
      <c r="C949" s="292" t="s">
        <v>1308</v>
      </c>
      <c r="D949" s="297" t="s">
        <v>50</v>
      </c>
      <c r="E949" s="297" t="s">
        <v>357</v>
      </c>
      <c r="F949" s="301"/>
    </row>
    <row r="950" customFormat="false" ht="13.8" hidden="false" customHeight="false" outlineLevel="0" collapsed="false">
      <c r="A950" s="297" t="s">
        <v>541</v>
      </c>
      <c r="B950" s="297" t="n">
        <v>37758</v>
      </c>
      <c r="C950" s="292" t="s">
        <v>1309</v>
      </c>
      <c r="D950" s="297" t="s">
        <v>50</v>
      </c>
      <c r="E950" s="297" t="s">
        <v>357</v>
      </c>
      <c r="F950" s="301"/>
    </row>
    <row r="951" customFormat="false" ht="13.8" hidden="false" customHeight="false" outlineLevel="0" collapsed="false">
      <c r="A951" s="297" t="s">
        <v>541</v>
      </c>
      <c r="B951" s="297" t="n">
        <v>44060</v>
      </c>
      <c r="C951" s="292" t="s">
        <v>1310</v>
      </c>
      <c r="D951" s="297" t="s">
        <v>50</v>
      </c>
      <c r="E951" s="297" t="s">
        <v>357</v>
      </c>
      <c r="F951" s="301"/>
    </row>
    <row r="952" customFormat="false" ht="13.8" hidden="false" customHeight="false" outlineLevel="0" collapsed="false">
      <c r="A952" s="297" t="s">
        <v>541</v>
      </c>
      <c r="B952" s="297" t="n">
        <v>44061</v>
      </c>
      <c r="C952" s="292" t="s">
        <v>1311</v>
      </c>
      <c r="D952" s="297" t="s">
        <v>50</v>
      </c>
      <c r="E952" s="297" t="s">
        <v>357</v>
      </c>
      <c r="F952" s="301"/>
    </row>
    <row r="953" customFormat="false" ht="13.8" hidden="false" customHeight="false" outlineLevel="0" collapsed="false">
      <c r="A953" s="297" t="s">
        <v>541</v>
      </c>
      <c r="B953" s="297" t="n">
        <v>1159</v>
      </c>
      <c r="C953" s="292" t="s">
        <v>1312</v>
      </c>
      <c r="D953" s="297" t="s">
        <v>50</v>
      </c>
      <c r="E953" s="297" t="s">
        <v>364</v>
      </c>
      <c r="F953" s="301" t="n">
        <v>275578.33</v>
      </c>
    </row>
    <row r="954" customFormat="false" ht="13.8" hidden="false" customHeight="false" outlineLevel="0" collapsed="false">
      <c r="A954" s="297" t="s">
        <v>358</v>
      </c>
      <c r="B954" s="297" t="n">
        <v>12114</v>
      </c>
      <c r="C954" s="292" t="s">
        <v>1313</v>
      </c>
      <c r="D954" s="297" t="s">
        <v>50</v>
      </c>
      <c r="E954" s="297" t="s">
        <v>357</v>
      </c>
      <c r="F954" s="301" t="n">
        <v>115.31</v>
      </c>
    </row>
    <row r="955" customFormat="false" ht="13.8" hidden="false" customHeight="false" outlineLevel="0" collapsed="false">
      <c r="A955" s="297" t="s">
        <v>358</v>
      </c>
      <c r="B955" s="297" t="n">
        <v>38106</v>
      </c>
      <c r="C955" s="292" t="s">
        <v>1314</v>
      </c>
      <c r="D955" s="297" t="s">
        <v>50</v>
      </c>
      <c r="E955" s="297" t="s">
        <v>357</v>
      </c>
      <c r="F955" s="301" t="n">
        <v>15.67</v>
      </c>
    </row>
    <row r="956" customFormat="false" ht="13.8" hidden="false" customHeight="false" outlineLevel="0" collapsed="false">
      <c r="A956" s="297" t="s">
        <v>358</v>
      </c>
      <c r="B956" s="297" t="n">
        <v>38085</v>
      </c>
      <c r="C956" s="292" t="s">
        <v>1315</v>
      </c>
      <c r="D956" s="297" t="s">
        <v>50</v>
      </c>
      <c r="E956" s="297" t="s">
        <v>357</v>
      </c>
      <c r="F956" s="301" t="n">
        <v>18.51</v>
      </c>
    </row>
    <row r="957" customFormat="false" ht="13.8" hidden="false" customHeight="false" outlineLevel="0" collapsed="false">
      <c r="A957" s="297" t="s">
        <v>358</v>
      </c>
      <c r="B957" s="297" t="n">
        <v>659</v>
      </c>
      <c r="C957" s="292" t="s">
        <v>1316</v>
      </c>
      <c r="D957" s="297" t="s">
        <v>50</v>
      </c>
      <c r="E957" s="297" t="s">
        <v>357</v>
      </c>
      <c r="F957" s="301" t="n">
        <v>3.19</v>
      </c>
    </row>
    <row r="958" customFormat="false" ht="13.8" hidden="false" customHeight="false" outlineLevel="0" collapsed="false">
      <c r="A958" s="297" t="s">
        <v>358</v>
      </c>
      <c r="B958" s="297" t="n">
        <v>660</v>
      </c>
      <c r="C958" s="292" t="s">
        <v>1317</v>
      </c>
      <c r="D958" s="297" t="s">
        <v>50</v>
      </c>
      <c r="E958" s="297" t="s">
        <v>357</v>
      </c>
      <c r="F958" s="301" t="n">
        <v>3.82</v>
      </c>
    </row>
    <row r="959" customFormat="false" ht="13.8" hidden="false" customHeight="false" outlineLevel="0" collapsed="false">
      <c r="A959" s="297" t="s">
        <v>358</v>
      </c>
      <c r="B959" s="297" t="n">
        <v>658</v>
      </c>
      <c r="C959" s="292" t="s">
        <v>1318</v>
      </c>
      <c r="D959" s="297" t="s">
        <v>50</v>
      </c>
      <c r="E959" s="297" t="s">
        <v>357</v>
      </c>
      <c r="F959" s="301" t="n">
        <v>2.15</v>
      </c>
    </row>
    <row r="960" customFormat="false" ht="13.8" hidden="false" customHeight="false" outlineLevel="0" collapsed="false">
      <c r="A960" s="297" t="s">
        <v>358</v>
      </c>
      <c r="B960" s="297" t="n">
        <v>38599</v>
      </c>
      <c r="C960" s="292" t="s">
        <v>1319</v>
      </c>
      <c r="D960" s="297" t="s">
        <v>50</v>
      </c>
      <c r="E960" s="297" t="s">
        <v>357</v>
      </c>
      <c r="F960" s="301" t="n">
        <v>6.64</v>
      </c>
    </row>
    <row r="961" customFormat="false" ht="13.8" hidden="false" customHeight="false" outlineLevel="0" collapsed="false">
      <c r="A961" s="297" t="s">
        <v>358</v>
      </c>
      <c r="B961" s="297" t="n">
        <v>38596</v>
      </c>
      <c r="C961" s="292" t="s">
        <v>1320</v>
      </c>
      <c r="D961" s="297" t="s">
        <v>50</v>
      </c>
      <c r="E961" s="297" t="s">
        <v>357</v>
      </c>
      <c r="F961" s="301" t="n">
        <v>5.51</v>
      </c>
    </row>
    <row r="962" customFormat="false" ht="13.8" hidden="false" customHeight="false" outlineLevel="0" collapsed="false">
      <c r="A962" s="297" t="s">
        <v>358</v>
      </c>
      <c r="B962" s="297" t="n">
        <v>38600</v>
      </c>
      <c r="C962" s="292" t="s">
        <v>1321</v>
      </c>
      <c r="D962" s="297" t="s">
        <v>50</v>
      </c>
      <c r="E962" s="297" t="s">
        <v>357</v>
      </c>
      <c r="F962" s="301" t="n">
        <v>7.04</v>
      </c>
    </row>
    <row r="963" customFormat="false" ht="13.8" hidden="false" customHeight="false" outlineLevel="0" collapsed="false">
      <c r="A963" s="297" t="s">
        <v>358</v>
      </c>
      <c r="B963" s="297" t="n">
        <v>38597</v>
      </c>
      <c r="C963" s="292" t="s">
        <v>1322</v>
      </c>
      <c r="D963" s="297" t="s">
        <v>50</v>
      </c>
      <c r="E963" s="297" t="s">
        <v>357</v>
      </c>
      <c r="F963" s="301" t="n">
        <v>5.55</v>
      </c>
    </row>
    <row r="964" customFormat="false" ht="13.8" hidden="false" customHeight="false" outlineLevel="0" collapsed="false">
      <c r="A964" s="297" t="s">
        <v>358</v>
      </c>
      <c r="B964" s="297" t="n">
        <v>38548</v>
      </c>
      <c r="C964" s="292" t="s">
        <v>1323</v>
      </c>
      <c r="D964" s="297" t="s">
        <v>50</v>
      </c>
      <c r="E964" s="297" t="s">
        <v>357</v>
      </c>
      <c r="F964" s="301" t="n">
        <v>2.17</v>
      </c>
    </row>
    <row r="965" customFormat="false" ht="13.8" hidden="false" customHeight="false" outlineLevel="0" collapsed="false">
      <c r="A965" s="297" t="s">
        <v>358</v>
      </c>
      <c r="B965" s="297" t="n">
        <v>34649</v>
      </c>
      <c r="C965" s="292" t="s">
        <v>1324</v>
      </c>
      <c r="D965" s="297" t="s">
        <v>50</v>
      </c>
      <c r="E965" s="297" t="s">
        <v>357</v>
      </c>
      <c r="F965" s="301" t="n">
        <v>3.19</v>
      </c>
    </row>
    <row r="966" customFormat="false" ht="13.8" hidden="false" customHeight="false" outlineLevel="0" collapsed="false">
      <c r="A966" s="297" t="s">
        <v>358</v>
      </c>
      <c r="B966" s="297" t="n">
        <v>34655</v>
      </c>
      <c r="C966" s="292" t="s">
        <v>1325</v>
      </c>
      <c r="D966" s="297" t="s">
        <v>50</v>
      </c>
      <c r="E966" s="297" t="s">
        <v>357</v>
      </c>
      <c r="F966" s="301" t="n">
        <v>4.69</v>
      </c>
    </row>
    <row r="967" customFormat="false" ht="13.8" hidden="false" customHeight="false" outlineLevel="0" collapsed="false">
      <c r="A967" s="297" t="s">
        <v>358</v>
      </c>
      <c r="B967" s="297" t="n">
        <v>40607</v>
      </c>
      <c r="C967" s="292" t="s">
        <v>1326</v>
      </c>
      <c r="D967" s="297" t="s">
        <v>50</v>
      </c>
      <c r="E967" s="297" t="s">
        <v>357</v>
      </c>
      <c r="F967" s="301" t="n">
        <v>9.55</v>
      </c>
    </row>
    <row r="968" customFormat="false" ht="13.8" hidden="false" customHeight="false" outlineLevel="0" collapsed="false">
      <c r="A968" s="297" t="s">
        <v>358</v>
      </c>
      <c r="B968" s="297" t="n">
        <v>567</v>
      </c>
      <c r="C968" s="292" t="s">
        <v>1327</v>
      </c>
      <c r="D968" s="297" t="s">
        <v>403</v>
      </c>
      <c r="E968" s="297" t="s">
        <v>357</v>
      </c>
      <c r="F968" s="301" t="n">
        <v>11.88</v>
      </c>
    </row>
    <row r="969" customFormat="false" ht="13.8" hidden="false" customHeight="false" outlineLevel="0" collapsed="false">
      <c r="A969" s="297" t="s">
        <v>358</v>
      </c>
      <c r="B969" s="297" t="n">
        <v>574</v>
      </c>
      <c r="C969" s="292" t="s">
        <v>1328</v>
      </c>
      <c r="D969" s="297" t="s">
        <v>403</v>
      </c>
      <c r="E969" s="297" t="s">
        <v>357</v>
      </c>
      <c r="F969" s="301" t="n">
        <v>31.24</v>
      </c>
    </row>
    <row r="970" customFormat="false" ht="13.8" hidden="false" customHeight="false" outlineLevel="0" collapsed="false">
      <c r="A970" s="297" t="s">
        <v>358</v>
      </c>
      <c r="B970" s="297" t="n">
        <v>568</v>
      </c>
      <c r="C970" s="292" t="s">
        <v>1329</v>
      </c>
      <c r="D970" s="297" t="s">
        <v>403</v>
      </c>
      <c r="E970" s="297" t="s">
        <v>357</v>
      </c>
      <c r="F970" s="301" t="n">
        <v>65.83</v>
      </c>
    </row>
    <row r="971" customFormat="false" ht="13.8" hidden="false" customHeight="false" outlineLevel="0" collapsed="false">
      <c r="A971" s="297" t="s">
        <v>358</v>
      </c>
      <c r="B971" s="297" t="n">
        <v>4777</v>
      </c>
      <c r="C971" s="292" t="s">
        <v>1330</v>
      </c>
      <c r="D971" s="297" t="s">
        <v>241</v>
      </c>
      <c r="E971" s="297" t="s">
        <v>357</v>
      </c>
      <c r="F971" s="301"/>
    </row>
    <row r="972" customFormat="false" ht="13.8" hidden="false" customHeight="false" outlineLevel="0" collapsed="false">
      <c r="A972" s="297" t="s">
        <v>358</v>
      </c>
      <c r="B972" s="297" t="n">
        <v>592</v>
      </c>
      <c r="C972" s="292" t="s">
        <v>1331</v>
      </c>
      <c r="D972" s="297" t="s">
        <v>241</v>
      </c>
      <c r="E972" s="297" t="s">
        <v>364</v>
      </c>
      <c r="F972" s="301" t="n">
        <v>63.67</v>
      </c>
    </row>
    <row r="973" customFormat="false" ht="13.8" hidden="false" customHeight="false" outlineLevel="0" collapsed="false">
      <c r="A973" s="297" t="s">
        <v>358</v>
      </c>
      <c r="B973" s="297" t="n">
        <v>586</v>
      </c>
      <c r="C973" s="292" t="s">
        <v>1332</v>
      </c>
      <c r="D973" s="297" t="s">
        <v>403</v>
      </c>
      <c r="E973" s="297" t="s">
        <v>357</v>
      </c>
      <c r="F973" s="301" t="n">
        <v>37.43</v>
      </c>
    </row>
    <row r="974" customFormat="false" ht="13.8" hidden="false" customHeight="false" outlineLevel="0" collapsed="false">
      <c r="A974" s="297" t="s">
        <v>358</v>
      </c>
      <c r="B974" s="297" t="n">
        <v>588</v>
      </c>
      <c r="C974" s="292" t="s">
        <v>1333</v>
      </c>
      <c r="D974" s="297" t="s">
        <v>403</v>
      </c>
      <c r="E974" s="297" t="s">
        <v>357</v>
      </c>
      <c r="F974" s="301" t="n">
        <v>59.21</v>
      </c>
    </row>
    <row r="975" customFormat="false" ht="13.8" hidden="false" customHeight="false" outlineLevel="0" collapsed="false">
      <c r="A975" s="297" t="s">
        <v>358</v>
      </c>
      <c r="B975" s="297" t="n">
        <v>591</v>
      </c>
      <c r="C975" s="292" t="s">
        <v>1334</v>
      </c>
      <c r="D975" s="297" t="s">
        <v>241</v>
      </c>
      <c r="E975" s="297" t="s">
        <v>357</v>
      </c>
      <c r="F975" s="301" t="n">
        <v>59.42</v>
      </c>
    </row>
    <row r="976" customFormat="false" ht="13.8" hidden="false" customHeight="false" outlineLevel="0" collapsed="false">
      <c r="A976" s="297" t="s">
        <v>358</v>
      </c>
      <c r="B976" s="297" t="n">
        <v>584</v>
      </c>
      <c r="C976" s="292" t="s">
        <v>1335</v>
      </c>
      <c r="D976" s="297" t="s">
        <v>403</v>
      </c>
      <c r="E976" s="297" t="s">
        <v>357</v>
      </c>
      <c r="F976" s="301" t="n">
        <v>63.24</v>
      </c>
    </row>
    <row r="977" customFormat="false" ht="13.8" hidden="false" customHeight="false" outlineLevel="0" collapsed="false">
      <c r="A977" s="297" t="s">
        <v>358</v>
      </c>
      <c r="B977" s="297" t="n">
        <v>589</v>
      </c>
      <c r="C977" s="292" t="s">
        <v>1336</v>
      </c>
      <c r="D977" s="297" t="s">
        <v>403</v>
      </c>
      <c r="E977" s="297" t="s">
        <v>357</v>
      </c>
      <c r="F977" s="301" t="n">
        <v>100.08</v>
      </c>
    </row>
    <row r="978" customFormat="false" ht="13.8" hidden="false" customHeight="false" outlineLevel="0" collapsed="false">
      <c r="A978" s="297" t="s">
        <v>358</v>
      </c>
      <c r="B978" s="297" t="n">
        <v>1165</v>
      </c>
      <c r="C978" s="292" t="s">
        <v>1337</v>
      </c>
      <c r="D978" s="297" t="s">
        <v>50</v>
      </c>
      <c r="E978" s="297" t="s">
        <v>357</v>
      </c>
      <c r="F978" s="301" t="n">
        <v>21.55</v>
      </c>
    </row>
    <row r="979" customFormat="false" ht="13.8" hidden="false" customHeight="false" outlineLevel="0" collapsed="false">
      <c r="A979" s="297" t="s">
        <v>358</v>
      </c>
      <c r="B979" s="297" t="n">
        <v>1164</v>
      </c>
      <c r="C979" s="292" t="s">
        <v>1338</v>
      </c>
      <c r="D979" s="297" t="s">
        <v>50</v>
      </c>
      <c r="E979" s="297" t="s">
        <v>357</v>
      </c>
      <c r="F979" s="301" t="n">
        <v>17.45</v>
      </c>
    </row>
    <row r="980" customFormat="false" ht="13.8" hidden="false" customHeight="false" outlineLevel="0" collapsed="false">
      <c r="A980" s="297" t="s">
        <v>358</v>
      </c>
      <c r="B980" s="297" t="n">
        <v>1170</v>
      </c>
      <c r="C980" s="292" t="s">
        <v>1339</v>
      </c>
      <c r="D980" s="297" t="s">
        <v>50</v>
      </c>
      <c r="E980" s="297" t="s">
        <v>357</v>
      </c>
      <c r="F980" s="301" t="n">
        <v>11.44</v>
      </c>
    </row>
    <row r="981" customFormat="false" ht="13.8" hidden="false" customHeight="false" outlineLevel="0" collapsed="false">
      <c r="A981" s="297" t="s">
        <v>358</v>
      </c>
      <c r="B981" s="297" t="n">
        <v>1162</v>
      </c>
      <c r="C981" s="292" t="s">
        <v>1340</v>
      </c>
      <c r="D981" s="297" t="s">
        <v>50</v>
      </c>
      <c r="E981" s="297" t="s">
        <v>357</v>
      </c>
      <c r="F981" s="301" t="n">
        <v>6.07</v>
      </c>
    </row>
    <row r="982" customFormat="false" ht="13.8" hidden="false" customHeight="false" outlineLevel="0" collapsed="false">
      <c r="A982" s="297" t="s">
        <v>358</v>
      </c>
      <c r="B982" s="297" t="n">
        <v>12395</v>
      </c>
      <c r="C982" s="292" t="s">
        <v>1341</v>
      </c>
      <c r="D982" s="297" t="s">
        <v>50</v>
      </c>
      <c r="E982" s="297" t="s">
        <v>357</v>
      </c>
      <c r="F982" s="301" t="n">
        <v>5.9</v>
      </c>
    </row>
    <row r="983" customFormat="false" ht="13.8" hidden="false" customHeight="false" outlineLevel="0" collapsed="false">
      <c r="A983" s="297" t="s">
        <v>358</v>
      </c>
      <c r="B983" s="297" t="n">
        <v>1169</v>
      </c>
      <c r="C983" s="292" t="s">
        <v>1342</v>
      </c>
      <c r="D983" s="297" t="s">
        <v>50</v>
      </c>
      <c r="E983" s="297" t="s">
        <v>357</v>
      </c>
      <c r="F983" s="301" t="n">
        <v>56.15</v>
      </c>
    </row>
    <row r="984" customFormat="false" ht="13.8" hidden="false" customHeight="false" outlineLevel="0" collapsed="false">
      <c r="A984" s="297" t="s">
        <v>358</v>
      </c>
      <c r="B984" s="297" t="n">
        <v>1166</v>
      </c>
      <c r="C984" s="292" t="s">
        <v>1343</v>
      </c>
      <c r="D984" s="297" t="s">
        <v>50</v>
      </c>
      <c r="E984" s="297" t="s">
        <v>357</v>
      </c>
      <c r="F984" s="301" t="n">
        <v>31.13</v>
      </c>
    </row>
    <row r="985" customFormat="false" ht="13.8" hidden="false" customHeight="false" outlineLevel="0" collapsed="false">
      <c r="A985" s="297" t="s">
        <v>358</v>
      </c>
      <c r="B985" s="297" t="n">
        <v>1168</v>
      </c>
      <c r="C985" s="292" t="s">
        <v>1344</v>
      </c>
      <c r="D985" s="297" t="s">
        <v>50</v>
      </c>
      <c r="E985" s="297" t="s">
        <v>357</v>
      </c>
      <c r="F985" s="301" t="n">
        <v>80.05</v>
      </c>
    </row>
    <row r="986" customFormat="false" ht="13.8" hidden="false" customHeight="false" outlineLevel="0" collapsed="false">
      <c r="A986" s="297" t="s">
        <v>358</v>
      </c>
      <c r="B986" s="297" t="n">
        <v>1163</v>
      </c>
      <c r="C986" s="292" t="s">
        <v>1345</v>
      </c>
      <c r="D986" s="297" t="s">
        <v>50</v>
      </c>
      <c r="E986" s="297" t="s">
        <v>357</v>
      </c>
      <c r="F986" s="301" t="n">
        <v>7.84</v>
      </c>
    </row>
    <row r="987" customFormat="false" ht="13.8" hidden="false" customHeight="false" outlineLevel="0" collapsed="false">
      <c r="A987" s="297" t="s">
        <v>358</v>
      </c>
      <c r="B987" s="297" t="n">
        <v>12396</v>
      </c>
      <c r="C987" s="292" t="s">
        <v>1346</v>
      </c>
      <c r="D987" s="297" t="s">
        <v>50</v>
      </c>
      <c r="E987" s="297" t="s">
        <v>357</v>
      </c>
      <c r="F987" s="301" t="n">
        <v>5.9</v>
      </c>
    </row>
    <row r="988" customFormat="false" ht="13.8" hidden="false" customHeight="false" outlineLevel="0" collapsed="false">
      <c r="A988" s="297" t="s">
        <v>358</v>
      </c>
      <c r="B988" s="297" t="n">
        <v>1167</v>
      </c>
      <c r="C988" s="292" t="s">
        <v>1347</v>
      </c>
      <c r="D988" s="297" t="s">
        <v>50</v>
      </c>
      <c r="E988" s="297" t="s">
        <v>357</v>
      </c>
      <c r="F988" s="301" t="n">
        <v>133.89</v>
      </c>
    </row>
    <row r="989" customFormat="false" ht="13.8" hidden="false" customHeight="false" outlineLevel="0" collapsed="false">
      <c r="A989" s="297" t="s">
        <v>358</v>
      </c>
      <c r="B989" s="297" t="n">
        <v>36331</v>
      </c>
      <c r="C989" s="292" t="s">
        <v>1348</v>
      </c>
      <c r="D989" s="297" t="s">
        <v>50</v>
      </c>
      <c r="E989" s="297" t="s">
        <v>357</v>
      </c>
      <c r="F989" s="301"/>
    </row>
    <row r="990" customFormat="false" ht="13.8" hidden="false" customHeight="false" outlineLevel="0" collapsed="false">
      <c r="A990" s="297" t="s">
        <v>358</v>
      </c>
      <c r="B990" s="297" t="n">
        <v>36346</v>
      </c>
      <c r="C990" s="292" t="s">
        <v>1349</v>
      </c>
      <c r="D990" s="297" t="s">
        <v>50</v>
      </c>
      <c r="E990" s="297" t="s">
        <v>357</v>
      </c>
      <c r="F990" s="301"/>
    </row>
    <row r="991" customFormat="false" ht="13.8" hidden="false" customHeight="false" outlineLevel="0" collapsed="false">
      <c r="A991" s="297" t="s">
        <v>358</v>
      </c>
      <c r="B991" s="297" t="n">
        <v>1202</v>
      </c>
      <c r="C991" s="292" t="s">
        <v>1350</v>
      </c>
      <c r="D991" s="297" t="s">
        <v>50</v>
      </c>
      <c r="E991" s="297" t="s">
        <v>357</v>
      </c>
      <c r="F991" s="301" t="n">
        <v>5.18</v>
      </c>
    </row>
    <row r="992" customFormat="false" ht="13.8" hidden="false" customHeight="false" outlineLevel="0" collapsed="false">
      <c r="A992" s="297" t="s">
        <v>358</v>
      </c>
      <c r="B992" s="297" t="n">
        <v>1197</v>
      </c>
      <c r="C992" s="292" t="s">
        <v>1351</v>
      </c>
      <c r="D992" s="297" t="s">
        <v>50</v>
      </c>
      <c r="E992" s="297" t="s">
        <v>357</v>
      </c>
      <c r="F992" s="301" t="n">
        <v>1.83</v>
      </c>
    </row>
    <row r="993" customFormat="false" ht="13.8" hidden="false" customHeight="false" outlineLevel="0" collapsed="false">
      <c r="A993" s="297" t="s">
        <v>358</v>
      </c>
      <c r="B993" s="297" t="n">
        <v>1198</v>
      </c>
      <c r="C993" s="292" t="s">
        <v>1352</v>
      </c>
      <c r="D993" s="297" t="s">
        <v>50</v>
      </c>
      <c r="E993" s="297" t="s">
        <v>357</v>
      </c>
      <c r="F993" s="301" t="n">
        <v>2.39</v>
      </c>
    </row>
    <row r="994" customFormat="false" ht="13.8" hidden="false" customHeight="false" outlineLevel="0" collapsed="false">
      <c r="A994" s="297" t="s">
        <v>358</v>
      </c>
      <c r="B994" s="297" t="n">
        <v>20088</v>
      </c>
      <c r="C994" s="292" t="s">
        <v>1353</v>
      </c>
      <c r="D994" s="297" t="s">
        <v>50</v>
      </c>
      <c r="E994" s="297" t="s">
        <v>357</v>
      </c>
      <c r="F994" s="301" t="n">
        <v>14</v>
      </c>
    </row>
    <row r="995" customFormat="false" ht="13.8" hidden="false" customHeight="false" outlineLevel="0" collapsed="false">
      <c r="A995" s="297" t="s">
        <v>358</v>
      </c>
      <c r="B995" s="297" t="n">
        <v>20089</v>
      </c>
      <c r="C995" s="292" t="s">
        <v>1354</v>
      </c>
      <c r="D995" s="297" t="s">
        <v>50</v>
      </c>
      <c r="E995" s="297" t="s">
        <v>357</v>
      </c>
      <c r="F995" s="301" t="n">
        <v>68.63</v>
      </c>
    </row>
    <row r="996" customFormat="false" ht="13.8" hidden="false" customHeight="false" outlineLevel="0" collapsed="false">
      <c r="A996" s="297" t="s">
        <v>358</v>
      </c>
      <c r="B996" s="297" t="n">
        <v>20087</v>
      </c>
      <c r="C996" s="292" t="s">
        <v>1355</v>
      </c>
      <c r="D996" s="297" t="s">
        <v>50</v>
      </c>
      <c r="E996" s="297" t="s">
        <v>357</v>
      </c>
      <c r="F996" s="301" t="n">
        <v>11.58</v>
      </c>
    </row>
    <row r="997" customFormat="false" ht="13.8" hidden="false" customHeight="false" outlineLevel="0" collapsed="false">
      <c r="A997" s="297" t="s">
        <v>358</v>
      </c>
      <c r="B997" s="297" t="n">
        <v>1191</v>
      </c>
      <c r="C997" s="292" t="s">
        <v>1356</v>
      </c>
      <c r="D997" s="297" t="s">
        <v>50</v>
      </c>
      <c r="E997" s="297" t="s">
        <v>357</v>
      </c>
      <c r="F997" s="301" t="n">
        <v>1.3</v>
      </c>
    </row>
    <row r="998" customFormat="false" ht="13.8" hidden="false" customHeight="false" outlineLevel="0" collapsed="false">
      <c r="A998" s="297" t="s">
        <v>358</v>
      </c>
      <c r="B998" s="297" t="n">
        <v>1185</v>
      </c>
      <c r="C998" s="292" t="s">
        <v>1357</v>
      </c>
      <c r="D998" s="297" t="s">
        <v>50</v>
      </c>
      <c r="E998" s="297" t="s">
        <v>357</v>
      </c>
      <c r="F998" s="301" t="n">
        <v>1.3</v>
      </c>
    </row>
    <row r="999" customFormat="false" ht="13.8" hidden="false" customHeight="false" outlineLevel="0" collapsed="false">
      <c r="A999" s="297" t="s">
        <v>358</v>
      </c>
      <c r="B999" s="297" t="n">
        <v>1189</v>
      </c>
      <c r="C999" s="292" t="s">
        <v>1358</v>
      </c>
      <c r="D999" s="297" t="s">
        <v>50</v>
      </c>
      <c r="E999" s="297" t="s">
        <v>357</v>
      </c>
      <c r="F999" s="301" t="n">
        <v>2.13</v>
      </c>
    </row>
    <row r="1000" customFormat="false" ht="13.8" hidden="false" customHeight="false" outlineLevel="0" collapsed="false">
      <c r="A1000" s="297" t="s">
        <v>358</v>
      </c>
      <c r="B1000" s="297" t="n">
        <v>1193</v>
      </c>
      <c r="C1000" s="292" t="s">
        <v>1359</v>
      </c>
      <c r="D1000" s="297" t="s">
        <v>50</v>
      </c>
      <c r="E1000" s="297" t="s">
        <v>357</v>
      </c>
      <c r="F1000" s="301" t="n">
        <v>4.1</v>
      </c>
    </row>
    <row r="1001" customFormat="false" ht="13.8" hidden="false" customHeight="false" outlineLevel="0" collapsed="false">
      <c r="A1001" s="297" t="s">
        <v>358</v>
      </c>
      <c r="B1001" s="297" t="n">
        <v>1194</v>
      </c>
      <c r="C1001" s="292" t="s">
        <v>1360</v>
      </c>
      <c r="D1001" s="297" t="s">
        <v>50</v>
      </c>
      <c r="E1001" s="297" t="s">
        <v>357</v>
      </c>
      <c r="F1001" s="301" t="n">
        <v>7.4</v>
      </c>
    </row>
    <row r="1002" customFormat="false" ht="13.8" hidden="false" customHeight="false" outlineLevel="0" collapsed="false">
      <c r="A1002" s="297" t="s">
        <v>358</v>
      </c>
      <c r="B1002" s="297" t="n">
        <v>1195</v>
      </c>
      <c r="C1002" s="292" t="s">
        <v>1361</v>
      </c>
      <c r="D1002" s="297" t="s">
        <v>50</v>
      </c>
      <c r="E1002" s="297" t="s">
        <v>357</v>
      </c>
      <c r="F1002" s="301" t="n">
        <v>12.45</v>
      </c>
    </row>
    <row r="1003" customFormat="false" ht="13.8" hidden="false" customHeight="false" outlineLevel="0" collapsed="false">
      <c r="A1003" s="297" t="s">
        <v>358</v>
      </c>
      <c r="B1003" s="297" t="n">
        <v>1204</v>
      </c>
      <c r="C1003" s="292" t="s">
        <v>1362</v>
      </c>
      <c r="D1003" s="297" t="s">
        <v>50</v>
      </c>
      <c r="E1003" s="297" t="s">
        <v>357</v>
      </c>
      <c r="F1003" s="301" t="n">
        <v>21.78</v>
      </c>
    </row>
    <row r="1004" customFormat="false" ht="13.8" hidden="false" customHeight="false" outlineLevel="0" collapsed="false">
      <c r="A1004" s="297" t="s">
        <v>358</v>
      </c>
      <c r="B1004" s="297" t="n">
        <v>1200</v>
      </c>
      <c r="C1004" s="292" t="s">
        <v>1363</v>
      </c>
      <c r="D1004" s="297" t="s">
        <v>50</v>
      </c>
      <c r="E1004" s="297" t="s">
        <v>357</v>
      </c>
      <c r="F1004" s="301" t="n">
        <v>10.52</v>
      </c>
    </row>
    <row r="1005" customFormat="false" ht="13.8" hidden="false" customHeight="false" outlineLevel="0" collapsed="false">
      <c r="A1005" s="297" t="s">
        <v>358</v>
      </c>
      <c r="B1005" s="297" t="n">
        <v>12909</v>
      </c>
      <c r="C1005" s="292" t="s">
        <v>1364</v>
      </c>
      <c r="D1005" s="297" t="s">
        <v>50</v>
      </c>
      <c r="E1005" s="297" t="s">
        <v>357</v>
      </c>
      <c r="F1005" s="301" t="n">
        <v>4.88</v>
      </c>
    </row>
    <row r="1006" customFormat="false" ht="13.8" hidden="false" customHeight="false" outlineLevel="0" collapsed="false">
      <c r="A1006" s="297" t="s">
        <v>358</v>
      </c>
      <c r="B1006" s="297" t="n">
        <v>12910</v>
      </c>
      <c r="C1006" s="292" t="s">
        <v>1365</v>
      </c>
      <c r="D1006" s="297" t="s">
        <v>50</v>
      </c>
      <c r="E1006" s="297" t="s">
        <v>357</v>
      </c>
      <c r="F1006" s="301" t="n">
        <v>8.77</v>
      </c>
    </row>
    <row r="1007" customFormat="false" ht="13.8" hidden="false" customHeight="false" outlineLevel="0" collapsed="false">
      <c r="A1007" s="297" t="s">
        <v>358</v>
      </c>
      <c r="B1007" s="297" t="n">
        <v>1207</v>
      </c>
      <c r="C1007" s="292" t="s">
        <v>1366</v>
      </c>
      <c r="D1007" s="297" t="s">
        <v>50</v>
      </c>
      <c r="E1007" s="297" t="s">
        <v>357</v>
      </c>
      <c r="F1007" s="301" t="n">
        <v>26.85</v>
      </c>
    </row>
    <row r="1008" customFormat="false" ht="13.8" hidden="false" customHeight="false" outlineLevel="0" collapsed="false">
      <c r="A1008" s="297" t="s">
        <v>358</v>
      </c>
      <c r="B1008" s="297" t="n">
        <v>1206</v>
      </c>
      <c r="C1008" s="292" t="s">
        <v>1367</v>
      </c>
      <c r="D1008" s="297" t="s">
        <v>50</v>
      </c>
      <c r="E1008" s="297" t="s">
        <v>357</v>
      </c>
      <c r="F1008" s="301" t="n">
        <v>6.73</v>
      </c>
    </row>
    <row r="1009" customFormat="false" ht="13.8" hidden="false" customHeight="false" outlineLevel="0" collapsed="false">
      <c r="A1009" s="297" t="s">
        <v>358</v>
      </c>
      <c r="B1009" s="297" t="n">
        <v>1183</v>
      </c>
      <c r="C1009" s="292" t="s">
        <v>1368</v>
      </c>
      <c r="D1009" s="297" t="s">
        <v>50</v>
      </c>
      <c r="E1009" s="297" t="s">
        <v>357</v>
      </c>
      <c r="F1009" s="301" t="n">
        <v>17.53</v>
      </c>
    </row>
    <row r="1010" customFormat="false" ht="13.8" hidden="false" customHeight="false" outlineLevel="0" collapsed="false">
      <c r="A1010" s="297" t="s">
        <v>358</v>
      </c>
      <c r="B1010" s="297" t="n">
        <v>42685</v>
      </c>
      <c r="C1010" s="292" t="s">
        <v>1369</v>
      </c>
      <c r="D1010" s="297" t="s">
        <v>50</v>
      </c>
      <c r="E1010" s="297" t="s">
        <v>357</v>
      </c>
      <c r="F1010" s="301" t="n">
        <v>71.12</v>
      </c>
    </row>
    <row r="1011" customFormat="false" ht="13.8" hidden="false" customHeight="false" outlineLevel="0" collapsed="false">
      <c r="A1011" s="297" t="s">
        <v>358</v>
      </c>
      <c r="B1011" s="297" t="n">
        <v>42686</v>
      </c>
      <c r="C1011" s="292" t="s">
        <v>1370</v>
      </c>
      <c r="D1011" s="297" t="s">
        <v>50</v>
      </c>
      <c r="E1011" s="297" t="s">
        <v>357</v>
      </c>
      <c r="F1011" s="301" t="n">
        <v>78.33</v>
      </c>
    </row>
    <row r="1012" customFormat="false" ht="13.8" hidden="false" customHeight="false" outlineLevel="0" collapsed="false">
      <c r="A1012" s="297" t="s">
        <v>358</v>
      </c>
      <c r="B1012" s="297" t="n">
        <v>12894</v>
      </c>
      <c r="C1012" s="292" t="s">
        <v>1371</v>
      </c>
      <c r="D1012" s="297" t="s">
        <v>50</v>
      </c>
      <c r="E1012" s="297" t="s">
        <v>357</v>
      </c>
      <c r="F1012" s="301" t="n">
        <v>22.74</v>
      </c>
    </row>
    <row r="1013" customFormat="false" ht="13.8" hidden="false" customHeight="false" outlineLevel="0" collapsed="false">
      <c r="A1013" s="297" t="s">
        <v>358</v>
      </c>
      <c r="B1013" s="297" t="n">
        <v>12895</v>
      </c>
      <c r="C1013" s="292" t="s">
        <v>1372</v>
      </c>
      <c r="D1013" s="297" t="s">
        <v>50</v>
      </c>
      <c r="E1013" s="297" t="s">
        <v>364</v>
      </c>
      <c r="F1013" s="301" t="n">
        <v>15.27</v>
      </c>
    </row>
    <row r="1014" customFormat="false" ht="13.8" hidden="false" customHeight="false" outlineLevel="0" collapsed="false">
      <c r="A1014" s="297" t="s">
        <v>358</v>
      </c>
      <c r="B1014" s="297" t="n">
        <v>1631</v>
      </c>
      <c r="C1014" s="292" t="s">
        <v>1373</v>
      </c>
      <c r="D1014" s="297" t="s">
        <v>50</v>
      </c>
      <c r="E1014" s="297" t="s">
        <v>357</v>
      </c>
      <c r="F1014" s="301" t="n">
        <v>233.01</v>
      </c>
    </row>
    <row r="1015" customFormat="false" ht="13.8" hidden="false" customHeight="false" outlineLevel="0" collapsed="false">
      <c r="A1015" s="297" t="s">
        <v>358</v>
      </c>
      <c r="B1015" s="297" t="n">
        <v>1633</v>
      </c>
      <c r="C1015" s="292" t="s">
        <v>1374</v>
      </c>
      <c r="D1015" s="297" t="s">
        <v>50</v>
      </c>
      <c r="E1015" s="297" t="s">
        <v>357</v>
      </c>
      <c r="F1015" s="301" t="n">
        <v>395.91</v>
      </c>
    </row>
    <row r="1016" customFormat="false" ht="13.8" hidden="false" customHeight="false" outlineLevel="0" collapsed="false">
      <c r="A1016" s="297" t="s">
        <v>358</v>
      </c>
      <c r="B1016" s="297" t="n">
        <v>10818</v>
      </c>
      <c r="C1016" s="292" t="s">
        <v>1375</v>
      </c>
      <c r="D1016" s="297" t="s">
        <v>241</v>
      </c>
      <c r="E1016" s="297" t="s">
        <v>357</v>
      </c>
      <c r="F1016" s="301" t="n">
        <v>35.32</v>
      </c>
    </row>
    <row r="1017" customFormat="false" ht="13.8" hidden="false" customHeight="false" outlineLevel="0" collapsed="false">
      <c r="A1017" s="297" t="s">
        <v>358</v>
      </c>
      <c r="B1017" s="297" t="n">
        <v>41410</v>
      </c>
      <c r="C1017" s="292" t="s">
        <v>1376</v>
      </c>
      <c r="D1017" s="297" t="s">
        <v>50</v>
      </c>
      <c r="E1017" s="297" t="s">
        <v>357</v>
      </c>
      <c r="F1017" s="301" t="n">
        <v>87.61</v>
      </c>
    </row>
    <row r="1018" customFormat="false" ht="13.8" hidden="false" customHeight="false" outlineLevel="0" collapsed="false">
      <c r="A1018" s="297" t="s">
        <v>358</v>
      </c>
      <c r="B1018" s="297" t="n">
        <v>41411</v>
      </c>
      <c r="C1018" s="292" t="s">
        <v>1377</v>
      </c>
      <c r="D1018" s="297" t="s">
        <v>50</v>
      </c>
      <c r="E1018" s="297" t="s">
        <v>357</v>
      </c>
      <c r="F1018" s="301" t="n">
        <v>79.42</v>
      </c>
    </row>
    <row r="1019" customFormat="false" ht="13.8" hidden="false" customHeight="false" outlineLevel="0" collapsed="false">
      <c r="A1019" s="297" t="s">
        <v>358</v>
      </c>
      <c r="B1019" s="297" t="n">
        <v>41412</v>
      </c>
      <c r="C1019" s="292" t="s">
        <v>1378</v>
      </c>
      <c r="D1019" s="297" t="s">
        <v>50</v>
      </c>
      <c r="E1019" s="297" t="s">
        <v>357</v>
      </c>
      <c r="F1019" s="301" t="n">
        <v>153.62</v>
      </c>
    </row>
    <row r="1020" customFormat="false" ht="13.8" hidden="false" customHeight="false" outlineLevel="0" collapsed="false">
      <c r="A1020" s="297" t="s">
        <v>358</v>
      </c>
      <c r="B1020" s="297" t="n">
        <v>41413</v>
      </c>
      <c r="C1020" s="292" t="s">
        <v>1379</v>
      </c>
      <c r="D1020" s="297" t="s">
        <v>50</v>
      </c>
      <c r="E1020" s="297" t="s">
        <v>357</v>
      </c>
      <c r="F1020" s="301" t="n">
        <v>138.23</v>
      </c>
    </row>
    <row r="1021" customFormat="false" ht="13.8" hidden="false" customHeight="false" outlineLevel="0" collapsed="false">
      <c r="A1021" s="297" t="s">
        <v>358</v>
      </c>
      <c r="B1021" s="297" t="n">
        <v>39359</v>
      </c>
      <c r="C1021" s="292" t="s">
        <v>1380</v>
      </c>
      <c r="D1021" s="297" t="s">
        <v>50</v>
      </c>
      <c r="E1021" s="297" t="s">
        <v>357</v>
      </c>
      <c r="F1021" s="301"/>
    </row>
    <row r="1022" customFormat="false" ht="13.8" hidden="false" customHeight="false" outlineLevel="0" collapsed="false">
      <c r="A1022" s="297" t="s">
        <v>358</v>
      </c>
      <c r="B1022" s="297" t="n">
        <v>39360</v>
      </c>
      <c r="C1022" s="292" t="s">
        <v>1381</v>
      </c>
      <c r="D1022" s="297" t="s">
        <v>50</v>
      </c>
      <c r="E1022" s="297" t="s">
        <v>357</v>
      </c>
      <c r="F1022" s="301"/>
    </row>
    <row r="1023" customFormat="false" ht="13.8" hidden="false" customHeight="false" outlineLevel="0" collapsed="false">
      <c r="A1023" s="297" t="s">
        <v>355</v>
      </c>
      <c r="B1023" s="297" t="n">
        <v>10710</v>
      </c>
      <c r="C1023" s="292" t="s">
        <v>1382</v>
      </c>
      <c r="D1023" s="297" t="s">
        <v>763</v>
      </c>
      <c r="E1023" s="297" t="s">
        <v>364</v>
      </c>
      <c r="F1023" s="301"/>
    </row>
    <row r="1024" customFormat="false" ht="13.8" hidden="false" customHeight="false" outlineLevel="0" collapsed="false">
      <c r="A1024" s="297" t="s">
        <v>355</v>
      </c>
      <c r="B1024" s="297" t="n">
        <v>10709</v>
      </c>
      <c r="C1024" s="292" t="s">
        <v>1383</v>
      </c>
      <c r="D1024" s="297" t="s">
        <v>763</v>
      </c>
      <c r="E1024" s="297" t="s">
        <v>357</v>
      </c>
      <c r="F1024" s="301"/>
    </row>
    <row r="1025" customFormat="false" ht="13.8" hidden="false" customHeight="false" outlineLevel="0" collapsed="false">
      <c r="A1025" s="297" t="s">
        <v>355</v>
      </c>
      <c r="B1025" s="297" t="n">
        <v>39636</v>
      </c>
      <c r="C1025" s="292" t="s">
        <v>1384</v>
      </c>
      <c r="D1025" s="297" t="s">
        <v>763</v>
      </c>
      <c r="E1025" s="297" t="s">
        <v>357</v>
      </c>
      <c r="F1025" s="301"/>
    </row>
    <row r="1026" customFormat="false" ht="13.8" hidden="false" customHeight="false" outlineLevel="0" collapsed="false">
      <c r="A1026" s="297" t="s">
        <v>355</v>
      </c>
      <c r="B1026" s="297" t="n">
        <v>10708</v>
      </c>
      <c r="C1026" s="292" t="s">
        <v>1385</v>
      </c>
      <c r="D1026" s="297" t="s">
        <v>763</v>
      </c>
      <c r="E1026" s="297" t="s">
        <v>357</v>
      </c>
      <c r="F1026" s="301"/>
    </row>
    <row r="1027" customFormat="false" ht="13.8" hidden="false" customHeight="false" outlineLevel="0" collapsed="false">
      <c r="A1027" s="297" t="s">
        <v>355</v>
      </c>
      <c r="B1027" s="297" t="n">
        <v>39635</v>
      </c>
      <c r="C1027" s="292" t="s">
        <v>1386</v>
      </c>
      <c r="D1027" s="297" t="s">
        <v>763</v>
      </c>
      <c r="E1027" s="297" t="s">
        <v>357</v>
      </c>
      <c r="F1027" s="301"/>
    </row>
    <row r="1028" customFormat="false" ht="13.8" hidden="false" customHeight="false" outlineLevel="0" collapsed="false">
      <c r="A1028" s="297" t="s">
        <v>505</v>
      </c>
      <c r="B1028" s="297" t="n">
        <v>6117</v>
      </c>
      <c r="C1028" s="292" t="s">
        <v>1387</v>
      </c>
      <c r="D1028" s="297" t="s">
        <v>507</v>
      </c>
      <c r="E1028" s="297" t="s">
        <v>357</v>
      </c>
      <c r="F1028" s="301" t="n">
        <v>16.5</v>
      </c>
    </row>
    <row r="1029" customFormat="false" ht="13.8" hidden="false" customHeight="false" outlineLevel="0" collapsed="false">
      <c r="A1029" s="297" t="s">
        <v>505</v>
      </c>
      <c r="B1029" s="297" t="n">
        <v>40913</v>
      </c>
      <c r="C1029" s="292" t="s">
        <v>1388</v>
      </c>
      <c r="D1029" s="297" t="s">
        <v>509</v>
      </c>
      <c r="E1029" s="297" t="s">
        <v>357</v>
      </c>
      <c r="F1029" s="301" t="n">
        <v>2888.92</v>
      </c>
    </row>
    <row r="1030" customFormat="false" ht="13.8" hidden="false" customHeight="false" outlineLevel="0" collapsed="false">
      <c r="A1030" s="297" t="s">
        <v>505</v>
      </c>
      <c r="B1030" s="297" t="n">
        <v>1214</v>
      </c>
      <c r="C1030" s="292" t="s">
        <v>1389</v>
      </c>
      <c r="D1030" s="297" t="s">
        <v>507</v>
      </c>
      <c r="E1030" s="297" t="s">
        <v>357</v>
      </c>
      <c r="F1030" s="301" t="n">
        <v>20.01</v>
      </c>
    </row>
    <row r="1031" customFormat="false" ht="13.8" hidden="false" customHeight="false" outlineLevel="0" collapsed="false">
      <c r="A1031" s="297" t="s">
        <v>505</v>
      </c>
      <c r="B1031" s="297" t="n">
        <v>40915</v>
      </c>
      <c r="C1031" s="292" t="s">
        <v>1390</v>
      </c>
      <c r="D1031" s="297" t="s">
        <v>509</v>
      </c>
      <c r="E1031" s="297" t="s">
        <v>357</v>
      </c>
      <c r="F1031" s="301" t="n">
        <v>3504.52</v>
      </c>
    </row>
    <row r="1032" customFormat="false" ht="13.8" hidden="false" customHeight="false" outlineLevel="0" collapsed="false">
      <c r="A1032" s="297" t="s">
        <v>505</v>
      </c>
      <c r="B1032" s="297" t="n">
        <v>40914</v>
      </c>
      <c r="C1032" s="292" t="s">
        <v>1391</v>
      </c>
      <c r="D1032" s="297" t="s">
        <v>509</v>
      </c>
      <c r="E1032" s="297" t="s">
        <v>357</v>
      </c>
      <c r="F1032" s="301" t="n">
        <v>3721.69</v>
      </c>
    </row>
    <row r="1033" customFormat="false" ht="13.8" hidden="false" customHeight="false" outlineLevel="0" collapsed="false">
      <c r="A1033" s="297" t="s">
        <v>505</v>
      </c>
      <c r="B1033" s="297" t="n">
        <v>1213</v>
      </c>
      <c r="C1033" s="292" t="s">
        <v>1392</v>
      </c>
      <c r="D1033" s="297" t="s">
        <v>507</v>
      </c>
      <c r="E1033" s="297" t="s">
        <v>364</v>
      </c>
      <c r="F1033" s="301" t="n">
        <v>21.26</v>
      </c>
    </row>
    <row r="1034" customFormat="false" ht="13.8" hidden="false" customHeight="false" outlineLevel="0" collapsed="false">
      <c r="A1034" s="297" t="s">
        <v>358</v>
      </c>
      <c r="B1034" s="297" t="n">
        <v>5091</v>
      </c>
      <c r="C1034" s="292" t="s">
        <v>1393</v>
      </c>
      <c r="D1034" s="297" t="s">
        <v>50</v>
      </c>
      <c r="E1034" s="297" t="s">
        <v>357</v>
      </c>
      <c r="F1034" s="301" t="n">
        <v>23.19</v>
      </c>
    </row>
    <row r="1035" customFormat="false" ht="13.8" hidden="false" customHeight="false" outlineLevel="0" collapsed="false">
      <c r="A1035" s="297" t="s">
        <v>358</v>
      </c>
      <c r="B1035" s="297" t="n">
        <v>2711</v>
      </c>
      <c r="C1035" s="292" t="s">
        <v>1394</v>
      </c>
      <c r="D1035" s="297" t="s">
        <v>50</v>
      </c>
      <c r="E1035" s="297" t="s">
        <v>364</v>
      </c>
      <c r="F1035" s="301" t="n">
        <v>180</v>
      </c>
    </row>
    <row r="1036" customFormat="false" ht="13.8" hidden="false" customHeight="false" outlineLevel="0" collapsed="false">
      <c r="A1036" s="297" t="s">
        <v>358</v>
      </c>
      <c r="B1036" s="297" t="n">
        <v>45235</v>
      </c>
      <c r="C1036" s="292" t="s">
        <v>1395</v>
      </c>
      <c r="D1036" s="297" t="s">
        <v>50</v>
      </c>
      <c r="E1036" s="297" t="s">
        <v>357</v>
      </c>
      <c r="F1036" s="301" t="n">
        <v>1159.69</v>
      </c>
    </row>
    <row r="1037" customFormat="false" ht="13.8" hidden="false" customHeight="false" outlineLevel="0" collapsed="false">
      <c r="A1037" s="297" t="s">
        <v>541</v>
      </c>
      <c r="B1037" s="297" t="n">
        <v>37727</v>
      </c>
      <c r="C1037" s="292" t="s">
        <v>1396</v>
      </c>
      <c r="D1037" s="297" t="s">
        <v>50</v>
      </c>
      <c r="E1037" s="297" t="s">
        <v>364</v>
      </c>
      <c r="F1037" s="301"/>
    </row>
    <row r="1038" customFormat="false" ht="13.8" hidden="false" customHeight="false" outlineLevel="0" collapsed="false">
      <c r="A1038" s="297" t="s">
        <v>541</v>
      </c>
      <c r="B1038" s="297" t="n">
        <v>37730</v>
      </c>
      <c r="C1038" s="292" t="s">
        <v>1397</v>
      </c>
      <c r="D1038" s="297" t="s">
        <v>50</v>
      </c>
      <c r="E1038" s="297" t="s">
        <v>357</v>
      </c>
      <c r="F1038" s="301"/>
    </row>
    <row r="1039" customFormat="false" ht="13.8" hidden="false" customHeight="false" outlineLevel="0" collapsed="false">
      <c r="A1039" s="297" t="s">
        <v>541</v>
      </c>
      <c r="B1039" s="297" t="n">
        <v>37731</v>
      </c>
      <c r="C1039" s="292" t="s">
        <v>1398</v>
      </c>
      <c r="D1039" s="297" t="s">
        <v>50</v>
      </c>
      <c r="E1039" s="297" t="s">
        <v>357</v>
      </c>
      <c r="F1039" s="301"/>
    </row>
    <row r="1040" customFormat="false" ht="13.8" hidden="false" customHeight="false" outlineLevel="0" collapsed="false">
      <c r="A1040" s="297" t="s">
        <v>541</v>
      </c>
      <c r="B1040" s="297" t="n">
        <v>37732</v>
      </c>
      <c r="C1040" s="292" t="s">
        <v>1399</v>
      </c>
      <c r="D1040" s="297" t="s">
        <v>50</v>
      </c>
      <c r="E1040" s="297" t="s">
        <v>357</v>
      </c>
      <c r="F1040" s="301"/>
    </row>
    <row r="1041" customFormat="false" ht="13.8" hidden="false" customHeight="false" outlineLevel="0" collapsed="false">
      <c r="A1041" s="297" t="s">
        <v>358</v>
      </c>
      <c r="B1041" s="297" t="n">
        <v>45194</v>
      </c>
      <c r="C1041" s="292" t="s">
        <v>1400</v>
      </c>
      <c r="D1041" s="297" t="s">
        <v>50</v>
      </c>
      <c r="E1041" s="297" t="s">
        <v>357</v>
      </c>
      <c r="F1041" s="301" t="n">
        <v>168.84</v>
      </c>
    </row>
    <row r="1042" customFormat="false" ht="13.8" hidden="false" customHeight="false" outlineLevel="0" collapsed="false">
      <c r="A1042" s="297" t="s">
        <v>541</v>
      </c>
      <c r="B1042" s="297" t="n">
        <v>37762</v>
      </c>
      <c r="C1042" s="292" t="s">
        <v>1401</v>
      </c>
      <c r="D1042" s="297" t="s">
        <v>50</v>
      </c>
      <c r="E1042" s="297" t="s">
        <v>357</v>
      </c>
      <c r="F1042" s="301" t="n">
        <v>737871.24</v>
      </c>
    </row>
    <row r="1043" customFormat="false" ht="13.8" hidden="false" customHeight="false" outlineLevel="0" collapsed="false">
      <c r="A1043" s="297" t="s">
        <v>541</v>
      </c>
      <c r="B1043" s="297" t="n">
        <v>37763</v>
      </c>
      <c r="C1043" s="292" t="s">
        <v>1402</v>
      </c>
      <c r="D1043" s="297" t="s">
        <v>50</v>
      </c>
      <c r="E1043" s="297" t="s">
        <v>357</v>
      </c>
      <c r="F1043" s="301" t="n">
        <v>746833.12</v>
      </c>
    </row>
    <row r="1044" customFormat="false" ht="13.8" hidden="false" customHeight="false" outlineLevel="0" collapsed="false">
      <c r="A1044" s="297" t="s">
        <v>541</v>
      </c>
      <c r="B1044" s="297" t="n">
        <v>41992</v>
      </c>
      <c r="C1044" s="292" t="s">
        <v>1403</v>
      </c>
      <c r="D1044" s="297" t="s">
        <v>50</v>
      </c>
      <c r="E1044" s="297" t="s">
        <v>364</v>
      </c>
      <c r="F1044" s="301" t="n">
        <v>849000</v>
      </c>
    </row>
    <row r="1045" customFormat="false" ht="13.8" hidden="false" customHeight="false" outlineLevel="0" collapsed="false">
      <c r="A1045" s="297" t="s">
        <v>541</v>
      </c>
      <c r="B1045" s="297" t="n">
        <v>13215</v>
      </c>
      <c r="C1045" s="292" t="s">
        <v>1404</v>
      </c>
      <c r="D1045" s="297" t="s">
        <v>50</v>
      </c>
      <c r="E1045" s="297" t="s">
        <v>357</v>
      </c>
      <c r="F1045" s="301" t="n">
        <v>1041085.4</v>
      </c>
    </row>
    <row r="1046" customFormat="false" ht="13.8" hidden="false" customHeight="false" outlineLevel="0" collapsed="false">
      <c r="A1046" s="297" t="s">
        <v>505</v>
      </c>
      <c r="B1046" s="297" t="n">
        <v>4235</v>
      </c>
      <c r="C1046" s="292" t="s">
        <v>1405</v>
      </c>
      <c r="D1046" s="297" t="s">
        <v>507</v>
      </c>
      <c r="E1046" s="297" t="s">
        <v>357</v>
      </c>
      <c r="F1046" s="301" t="n">
        <v>19.52</v>
      </c>
    </row>
    <row r="1047" customFormat="false" ht="13.8" hidden="false" customHeight="false" outlineLevel="0" collapsed="false">
      <c r="A1047" s="297" t="s">
        <v>505</v>
      </c>
      <c r="B1047" s="297" t="n">
        <v>40976</v>
      </c>
      <c r="C1047" s="292" t="s">
        <v>1406</v>
      </c>
      <c r="D1047" s="297" t="s">
        <v>509</v>
      </c>
      <c r="E1047" s="297" t="s">
        <v>357</v>
      </c>
      <c r="F1047" s="301" t="n">
        <v>3417.48</v>
      </c>
    </row>
    <row r="1048" customFormat="false" ht="13.8" hidden="false" customHeight="false" outlineLevel="0" collapsed="false">
      <c r="A1048" s="297" t="s">
        <v>358</v>
      </c>
      <c r="B1048" s="297" t="n">
        <v>43091</v>
      </c>
      <c r="C1048" s="292" t="s">
        <v>1407</v>
      </c>
      <c r="D1048" s="297" t="s">
        <v>50</v>
      </c>
      <c r="E1048" s="297" t="s">
        <v>357</v>
      </c>
      <c r="F1048" s="301" t="n">
        <v>5888.7</v>
      </c>
    </row>
    <row r="1049" customFormat="false" ht="13.8" hidden="false" customHeight="false" outlineLevel="0" collapsed="false">
      <c r="A1049" s="297" t="s">
        <v>358</v>
      </c>
      <c r="B1049" s="297" t="n">
        <v>43092</v>
      </c>
      <c r="C1049" s="292" t="s">
        <v>1408</v>
      </c>
      <c r="D1049" s="297" t="s">
        <v>50</v>
      </c>
      <c r="E1049" s="297" t="s">
        <v>357</v>
      </c>
      <c r="F1049" s="301" t="n">
        <v>7851.6</v>
      </c>
    </row>
    <row r="1050" customFormat="false" ht="13.8" hidden="false" customHeight="false" outlineLevel="0" collapsed="false">
      <c r="A1050" s="297" t="s">
        <v>358</v>
      </c>
      <c r="B1050" s="297" t="n">
        <v>43089</v>
      </c>
      <c r="C1050" s="292" t="s">
        <v>1409</v>
      </c>
      <c r="D1050" s="297" t="s">
        <v>50</v>
      </c>
      <c r="E1050" s="297" t="s">
        <v>357</v>
      </c>
      <c r="F1050" s="301" t="n">
        <v>1368.36</v>
      </c>
    </row>
    <row r="1051" customFormat="false" ht="13.8" hidden="false" customHeight="false" outlineLevel="0" collapsed="false">
      <c r="A1051" s="297" t="s">
        <v>358</v>
      </c>
      <c r="B1051" s="297" t="n">
        <v>43090</v>
      </c>
      <c r="C1051" s="292" t="s">
        <v>1410</v>
      </c>
      <c r="D1051" s="297" t="s">
        <v>50</v>
      </c>
      <c r="E1051" s="297" t="s">
        <v>357</v>
      </c>
      <c r="F1051" s="301" t="n">
        <v>3019.84</v>
      </c>
    </row>
    <row r="1052" customFormat="false" ht="13.8" hidden="false" customHeight="false" outlineLevel="0" collapsed="false">
      <c r="A1052" s="297" t="s">
        <v>358</v>
      </c>
      <c r="B1052" s="297" t="n">
        <v>41967</v>
      </c>
      <c r="C1052" s="292" t="s">
        <v>1411</v>
      </c>
      <c r="D1052" s="297" t="s">
        <v>408</v>
      </c>
      <c r="E1052" s="297" t="s">
        <v>357</v>
      </c>
      <c r="F1052" s="301" t="n">
        <v>19.08</v>
      </c>
    </row>
    <row r="1053" customFormat="false" ht="13.8" hidden="false" customHeight="false" outlineLevel="0" collapsed="false">
      <c r="A1053" s="297" t="s">
        <v>358</v>
      </c>
      <c r="B1053" s="297" t="n">
        <v>12760</v>
      </c>
      <c r="C1053" s="292" t="s">
        <v>1412</v>
      </c>
      <c r="D1053" s="297" t="s">
        <v>763</v>
      </c>
      <c r="E1053" s="297" t="s">
        <v>357</v>
      </c>
      <c r="F1053" s="301" t="n">
        <v>1581.68</v>
      </c>
    </row>
    <row r="1054" customFormat="false" ht="13.8" hidden="false" customHeight="false" outlineLevel="0" collapsed="false">
      <c r="A1054" s="297" t="s">
        <v>358</v>
      </c>
      <c r="B1054" s="297" t="n">
        <v>12759</v>
      </c>
      <c r="C1054" s="292" t="s">
        <v>1413</v>
      </c>
      <c r="D1054" s="297" t="s">
        <v>763</v>
      </c>
      <c r="E1054" s="297" t="s">
        <v>357</v>
      </c>
      <c r="F1054" s="301" t="n">
        <v>1054.43</v>
      </c>
    </row>
    <row r="1055" customFormat="false" ht="13.8" hidden="false" customHeight="false" outlineLevel="0" collapsed="false">
      <c r="A1055" s="297" t="s">
        <v>358</v>
      </c>
      <c r="B1055" s="297" t="n">
        <v>43105</v>
      </c>
      <c r="C1055" s="292" t="s">
        <v>1414</v>
      </c>
      <c r="D1055" s="297" t="s">
        <v>241</v>
      </c>
      <c r="E1055" s="297" t="s">
        <v>357</v>
      </c>
      <c r="F1055" s="301"/>
    </row>
    <row r="1056" customFormat="false" ht="13.8" hidden="false" customHeight="false" outlineLevel="0" collapsed="false">
      <c r="A1056" s="297" t="s">
        <v>358</v>
      </c>
      <c r="B1056" s="297" t="n">
        <v>40424</v>
      </c>
      <c r="C1056" s="292" t="s">
        <v>1415</v>
      </c>
      <c r="D1056" s="297" t="s">
        <v>241</v>
      </c>
      <c r="E1056" s="297" t="s">
        <v>357</v>
      </c>
      <c r="F1056" s="301"/>
    </row>
    <row r="1057" customFormat="false" ht="13.8" hidden="false" customHeight="false" outlineLevel="0" collapsed="false">
      <c r="A1057" s="297" t="s">
        <v>358</v>
      </c>
      <c r="B1057" s="297" t="n">
        <v>1325</v>
      </c>
      <c r="C1057" s="292" t="s">
        <v>1416</v>
      </c>
      <c r="D1057" s="297" t="s">
        <v>241</v>
      </c>
      <c r="E1057" s="297" t="s">
        <v>357</v>
      </c>
      <c r="F1057" s="301"/>
    </row>
    <row r="1058" customFormat="false" ht="13.8" hidden="false" customHeight="false" outlineLevel="0" collapsed="false">
      <c r="A1058" s="297" t="s">
        <v>358</v>
      </c>
      <c r="B1058" s="297" t="n">
        <v>1327</v>
      </c>
      <c r="C1058" s="292" t="s">
        <v>1417</v>
      </c>
      <c r="D1058" s="297" t="s">
        <v>241</v>
      </c>
      <c r="E1058" s="297" t="s">
        <v>357</v>
      </c>
      <c r="F1058" s="301"/>
    </row>
    <row r="1059" customFormat="false" ht="13.8" hidden="false" customHeight="false" outlineLevel="0" collapsed="false">
      <c r="A1059" s="297" t="s">
        <v>358</v>
      </c>
      <c r="B1059" s="297" t="n">
        <v>1328</v>
      </c>
      <c r="C1059" s="292" t="s">
        <v>1418</v>
      </c>
      <c r="D1059" s="297" t="s">
        <v>241</v>
      </c>
      <c r="E1059" s="297" t="s">
        <v>357</v>
      </c>
      <c r="F1059" s="301"/>
    </row>
    <row r="1060" customFormat="false" ht="13.8" hidden="false" customHeight="false" outlineLevel="0" collapsed="false">
      <c r="A1060" s="297" t="s">
        <v>358</v>
      </c>
      <c r="B1060" s="297" t="n">
        <v>1321</v>
      </c>
      <c r="C1060" s="292" t="s">
        <v>1419</v>
      </c>
      <c r="D1060" s="297" t="s">
        <v>241</v>
      </c>
      <c r="E1060" s="297" t="s">
        <v>357</v>
      </c>
      <c r="F1060" s="301"/>
    </row>
    <row r="1061" customFormat="false" ht="13.8" hidden="false" customHeight="false" outlineLevel="0" collapsed="false">
      <c r="A1061" s="297" t="s">
        <v>358</v>
      </c>
      <c r="B1061" s="297" t="n">
        <v>1318</v>
      </c>
      <c r="C1061" s="292" t="s">
        <v>1420</v>
      </c>
      <c r="D1061" s="297" t="s">
        <v>241</v>
      </c>
      <c r="E1061" s="297" t="s">
        <v>357</v>
      </c>
      <c r="F1061" s="301"/>
    </row>
    <row r="1062" customFormat="false" ht="13.8" hidden="false" customHeight="false" outlineLevel="0" collapsed="false">
      <c r="A1062" s="297" t="s">
        <v>358</v>
      </c>
      <c r="B1062" s="297" t="n">
        <v>1322</v>
      </c>
      <c r="C1062" s="292" t="s">
        <v>1421</v>
      </c>
      <c r="D1062" s="297" t="s">
        <v>241</v>
      </c>
      <c r="E1062" s="297" t="s">
        <v>357</v>
      </c>
      <c r="F1062" s="301"/>
    </row>
    <row r="1063" customFormat="false" ht="13.8" hidden="false" customHeight="false" outlineLevel="0" collapsed="false">
      <c r="A1063" s="297" t="s">
        <v>358</v>
      </c>
      <c r="B1063" s="297" t="n">
        <v>1323</v>
      </c>
      <c r="C1063" s="292" t="s">
        <v>1422</v>
      </c>
      <c r="D1063" s="297" t="s">
        <v>241</v>
      </c>
      <c r="E1063" s="297" t="s">
        <v>357</v>
      </c>
      <c r="F1063" s="301"/>
    </row>
    <row r="1064" customFormat="false" ht="13.8" hidden="false" customHeight="false" outlineLevel="0" collapsed="false">
      <c r="A1064" s="297" t="s">
        <v>358</v>
      </c>
      <c r="B1064" s="297" t="n">
        <v>1319</v>
      </c>
      <c r="C1064" s="292" t="s">
        <v>1423</v>
      </c>
      <c r="D1064" s="297" t="s">
        <v>241</v>
      </c>
      <c r="E1064" s="297" t="s">
        <v>357</v>
      </c>
      <c r="F1064" s="301"/>
    </row>
    <row r="1065" customFormat="false" ht="13.8" hidden="false" customHeight="false" outlineLevel="0" collapsed="false">
      <c r="A1065" s="297" t="s">
        <v>358</v>
      </c>
      <c r="B1065" s="297" t="n">
        <v>11026</v>
      </c>
      <c r="C1065" s="292" t="s">
        <v>1424</v>
      </c>
      <c r="D1065" s="297" t="s">
        <v>241</v>
      </c>
      <c r="E1065" s="297" t="s">
        <v>357</v>
      </c>
      <c r="F1065" s="301"/>
    </row>
    <row r="1066" customFormat="false" ht="13.8" hidden="false" customHeight="false" outlineLevel="0" collapsed="false">
      <c r="A1066" s="297" t="s">
        <v>358</v>
      </c>
      <c r="B1066" s="297" t="n">
        <v>11027</v>
      </c>
      <c r="C1066" s="292" t="s">
        <v>1425</v>
      </c>
      <c r="D1066" s="297" t="s">
        <v>241</v>
      </c>
      <c r="E1066" s="297" t="s">
        <v>357</v>
      </c>
      <c r="F1066" s="301"/>
    </row>
    <row r="1067" customFormat="false" ht="13.8" hidden="false" customHeight="false" outlineLevel="0" collapsed="false">
      <c r="A1067" s="297" t="s">
        <v>358</v>
      </c>
      <c r="B1067" s="297" t="n">
        <v>11046</v>
      </c>
      <c r="C1067" s="292" t="s">
        <v>1426</v>
      </c>
      <c r="D1067" s="297" t="s">
        <v>241</v>
      </c>
      <c r="E1067" s="297" t="s">
        <v>357</v>
      </c>
      <c r="F1067" s="301"/>
    </row>
    <row r="1068" customFormat="false" ht="13.8" hidden="false" customHeight="false" outlineLevel="0" collapsed="false">
      <c r="A1068" s="297" t="s">
        <v>358</v>
      </c>
      <c r="B1068" s="297" t="n">
        <v>11047</v>
      </c>
      <c r="C1068" s="292" t="s">
        <v>1427</v>
      </c>
      <c r="D1068" s="297" t="s">
        <v>241</v>
      </c>
      <c r="E1068" s="297" t="s">
        <v>357</v>
      </c>
      <c r="F1068" s="301"/>
    </row>
    <row r="1069" customFormat="false" ht="13.8" hidden="false" customHeight="false" outlineLevel="0" collapsed="false">
      <c r="A1069" s="297" t="s">
        <v>358</v>
      </c>
      <c r="B1069" s="297" t="n">
        <v>43668</v>
      </c>
      <c r="C1069" s="292" t="s">
        <v>1428</v>
      </c>
      <c r="D1069" s="297" t="s">
        <v>241</v>
      </c>
      <c r="E1069" s="297" t="s">
        <v>357</v>
      </c>
      <c r="F1069" s="301"/>
    </row>
    <row r="1070" customFormat="false" ht="13.8" hidden="false" customHeight="false" outlineLevel="0" collapsed="false">
      <c r="A1070" s="297" t="s">
        <v>358</v>
      </c>
      <c r="B1070" s="297" t="n">
        <v>11049</v>
      </c>
      <c r="C1070" s="292" t="s">
        <v>1429</v>
      </c>
      <c r="D1070" s="297" t="s">
        <v>241</v>
      </c>
      <c r="E1070" s="297" t="s">
        <v>364</v>
      </c>
      <c r="F1070" s="301"/>
    </row>
    <row r="1071" customFormat="false" ht="13.8" hidden="false" customHeight="false" outlineLevel="0" collapsed="false">
      <c r="A1071" s="297" t="s">
        <v>358</v>
      </c>
      <c r="B1071" s="297" t="n">
        <v>43106</v>
      </c>
      <c r="C1071" s="292" t="s">
        <v>1430</v>
      </c>
      <c r="D1071" s="297" t="s">
        <v>241</v>
      </c>
      <c r="E1071" s="297" t="s">
        <v>357</v>
      </c>
      <c r="F1071" s="301"/>
    </row>
    <row r="1072" customFormat="false" ht="13.8" hidden="false" customHeight="false" outlineLevel="0" collapsed="false">
      <c r="A1072" s="297" t="s">
        <v>358</v>
      </c>
      <c r="B1072" s="297" t="n">
        <v>11051</v>
      </c>
      <c r="C1072" s="292" t="s">
        <v>1431</v>
      </c>
      <c r="D1072" s="297" t="s">
        <v>241</v>
      </c>
      <c r="E1072" s="297" t="s">
        <v>357</v>
      </c>
      <c r="F1072" s="301"/>
    </row>
    <row r="1073" customFormat="false" ht="13.8" hidden="false" customHeight="false" outlineLevel="0" collapsed="false">
      <c r="A1073" s="297" t="s">
        <v>358</v>
      </c>
      <c r="B1073" s="297" t="n">
        <v>11061</v>
      </c>
      <c r="C1073" s="292" t="s">
        <v>1432</v>
      </c>
      <c r="D1073" s="297" t="s">
        <v>241</v>
      </c>
      <c r="E1073" s="297" t="s">
        <v>357</v>
      </c>
      <c r="F1073" s="301"/>
    </row>
    <row r="1074" customFormat="false" ht="13.8" hidden="false" customHeight="false" outlineLevel="0" collapsed="false">
      <c r="A1074" s="297" t="s">
        <v>358</v>
      </c>
      <c r="B1074" s="297" t="n">
        <v>43667</v>
      </c>
      <c r="C1074" s="292" t="s">
        <v>1433</v>
      </c>
      <c r="D1074" s="297" t="s">
        <v>241</v>
      </c>
      <c r="E1074" s="297" t="s">
        <v>357</v>
      </c>
      <c r="F1074" s="301"/>
    </row>
    <row r="1075" customFormat="false" ht="13.8" hidden="false" customHeight="false" outlineLevel="0" collapsed="false">
      <c r="A1075" s="297" t="s">
        <v>358</v>
      </c>
      <c r="B1075" s="297" t="n">
        <v>1333</v>
      </c>
      <c r="C1075" s="292" t="s">
        <v>1434</v>
      </c>
      <c r="D1075" s="297" t="s">
        <v>241</v>
      </c>
      <c r="E1075" s="297" t="s">
        <v>357</v>
      </c>
      <c r="F1075" s="301"/>
    </row>
    <row r="1076" customFormat="false" ht="13.8" hidden="false" customHeight="false" outlineLevel="0" collapsed="false">
      <c r="A1076" s="297" t="s">
        <v>358</v>
      </c>
      <c r="B1076" s="297" t="n">
        <v>1330</v>
      </c>
      <c r="C1076" s="292" t="s">
        <v>1435</v>
      </c>
      <c r="D1076" s="297" t="s">
        <v>241</v>
      </c>
      <c r="E1076" s="297" t="s">
        <v>357</v>
      </c>
      <c r="F1076" s="301"/>
    </row>
    <row r="1077" customFormat="false" ht="13.8" hidden="false" customHeight="false" outlineLevel="0" collapsed="false">
      <c r="A1077" s="297" t="s">
        <v>358</v>
      </c>
      <c r="B1077" s="297" t="n">
        <v>10957</v>
      </c>
      <c r="C1077" s="292" t="s">
        <v>1436</v>
      </c>
      <c r="D1077" s="297" t="s">
        <v>241</v>
      </c>
      <c r="E1077" s="297" t="s">
        <v>357</v>
      </c>
      <c r="F1077" s="301"/>
    </row>
    <row r="1078" customFormat="false" ht="13.8" hidden="false" customHeight="false" outlineLevel="0" collapsed="false">
      <c r="A1078" s="297" t="s">
        <v>358</v>
      </c>
      <c r="B1078" s="297" t="n">
        <v>1332</v>
      </c>
      <c r="C1078" s="292" t="s">
        <v>1437</v>
      </c>
      <c r="D1078" s="297" t="s">
        <v>241</v>
      </c>
      <c r="E1078" s="297" t="s">
        <v>357</v>
      </c>
      <c r="F1078" s="301"/>
    </row>
    <row r="1079" customFormat="false" ht="13.8" hidden="false" customHeight="false" outlineLevel="0" collapsed="false">
      <c r="A1079" s="297" t="s">
        <v>358</v>
      </c>
      <c r="B1079" s="297" t="n">
        <v>1334</v>
      </c>
      <c r="C1079" s="292" t="s">
        <v>1438</v>
      </c>
      <c r="D1079" s="297" t="s">
        <v>241</v>
      </c>
      <c r="E1079" s="297" t="s">
        <v>357</v>
      </c>
      <c r="F1079" s="301"/>
    </row>
    <row r="1080" customFormat="false" ht="13.8" hidden="false" customHeight="false" outlineLevel="0" collapsed="false">
      <c r="A1080" s="297" t="s">
        <v>358</v>
      </c>
      <c r="B1080" s="297" t="n">
        <v>1335</v>
      </c>
      <c r="C1080" s="292" t="s">
        <v>1439</v>
      </c>
      <c r="D1080" s="297" t="s">
        <v>241</v>
      </c>
      <c r="E1080" s="297" t="s">
        <v>357</v>
      </c>
      <c r="F1080" s="301"/>
    </row>
    <row r="1081" customFormat="false" ht="13.8" hidden="false" customHeight="false" outlineLevel="0" collapsed="false">
      <c r="A1081" s="297" t="s">
        <v>358</v>
      </c>
      <c r="B1081" s="297" t="n">
        <v>40425</v>
      </c>
      <c r="C1081" s="292" t="s">
        <v>1440</v>
      </c>
      <c r="D1081" s="297" t="s">
        <v>241</v>
      </c>
      <c r="E1081" s="297" t="s">
        <v>357</v>
      </c>
      <c r="F1081" s="301"/>
    </row>
    <row r="1082" customFormat="false" ht="13.8" hidden="false" customHeight="false" outlineLevel="0" collapsed="false">
      <c r="A1082" s="297" t="s">
        <v>358</v>
      </c>
      <c r="B1082" s="297" t="n">
        <v>1337</v>
      </c>
      <c r="C1082" s="292" t="s">
        <v>1441</v>
      </c>
      <c r="D1082" s="297" t="s">
        <v>241</v>
      </c>
      <c r="E1082" s="297" t="s">
        <v>357</v>
      </c>
      <c r="F1082" s="301"/>
    </row>
    <row r="1083" customFormat="false" ht="13.8" hidden="false" customHeight="false" outlineLevel="0" collapsed="false">
      <c r="A1083" s="297" t="s">
        <v>358</v>
      </c>
      <c r="B1083" s="297" t="n">
        <v>34659</v>
      </c>
      <c r="C1083" s="292" t="s">
        <v>1442</v>
      </c>
      <c r="D1083" s="297" t="s">
        <v>763</v>
      </c>
      <c r="E1083" s="297" t="s">
        <v>357</v>
      </c>
      <c r="F1083" s="301" t="n">
        <v>58</v>
      </c>
    </row>
    <row r="1084" customFormat="false" ht="13.8" hidden="false" customHeight="false" outlineLevel="0" collapsed="false">
      <c r="A1084" s="297" t="s">
        <v>358</v>
      </c>
      <c r="B1084" s="297" t="n">
        <v>34514</v>
      </c>
      <c r="C1084" s="292" t="s">
        <v>1443</v>
      </c>
      <c r="D1084" s="297" t="s">
        <v>763</v>
      </c>
      <c r="E1084" s="297" t="s">
        <v>364</v>
      </c>
      <c r="F1084" s="301" t="n">
        <v>64.24</v>
      </c>
    </row>
    <row r="1085" customFormat="false" ht="13.8" hidden="false" customHeight="false" outlineLevel="0" collapsed="false">
      <c r="A1085" s="297" t="s">
        <v>358</v>
      </c>
      <c r="B1085" s="297" t="n">
        <v>34660</v>
      </c>
      <c r="C1085" s="292" t="s">
        <v>1444</v>
      </c>
      <c r="D1085" s="297" t="s">
        <v>763</v>
      </c>
      <c r="E1085" s="297" t="s">
        <v>357</v>
      </c>
      <c r="F1085" s="301" t="n">
        <v>81.53</v>
      </c>
    </row>
    <row r="1086" customFormat="false" ht="13.8" hidden="false" customHeight="false" outlineLevel="0" collapsed="false">
      <c r="A1086" s="297" t="s">
        <v>358</v>
      </c>
      <c r="B1086" s="297" t="n">
        <v>34661</v>
      </c>
      <c r="C1086" s="292" t="s">
        <v>1445</v>
      </c>
      <c r="D1086" s="297" t="s">
        <v>763</v>
      </c>
      <c r="E1086" s="297" t="s">
        <v>357</v>
      </c>
      <c r="F1086" s="301" t="n">
        <v>117.09</v>
      </c>
    </row>
    <row r="1087" customFormat="false" ht="13.8" hidden="false" customHeight="false" outlineLevel="0" collapsed="false">
      <c r="A1087" s="297" t="s">
        <v>358</v>
      </c>
      <c r="B1087" s="297" t="n">
        <v>34667</v>
      </c>
      <c r="C1087" s="292" t="s">
        <v>1446</v>
      </c>
      <c r="D1087" s="297" t="s">
        <v>763</v>
      </c>
      <c r="E1087" s="297" t="s">
        <v>357</v>
      </c>
      <c r="F1087" s="301" t="n">
        <v>42.4</v>
      </c>
    </row>
    <row r="1088" customFormat="false" ht="13.8" hidden="false" customHeight="false" outlineLevel="0" collapsed="false">
      <c r="A1088" s="297" t="s">
        <v>358</v>
      </c>
      <c r="B1088" s="297" t="n">
        <v>34668</v>
      </c>
      <c r="C1088" s="292" t="s">
        <v>1447</v>
      </c>
      <c r="D1088" s="297" t="s">
        <v>763</v>
      </c>
      <c r="E1088" s="297" t="s">
        <v>357</v>
      </c>
      <c r="F1088" s="301" t="n">
        <v>55.41</v>
      </c>
    </row>
    <row r="1089" customFormat="false" ht="13.8" hidden="false" customHeight="false" outlineLevel="0" collapsed="false">
      <c r="A1089" s="297" t="s">
        <v>358</v>
      </c>
      <c r="B1089" s="297" t="n">
        <v>34741</v>
      </c>
      <c r="C1089" s="292" t="s">
        <v>1448</v>
      </c>
      <c r="D1089" s="297" t="s">
        <v>763</v>
      </c>
      <c r="E1089" s="297" t="s">
        <v>357</v>
      </c>
      <c r="F1089" s="301" t="n">
        <v>60.97</v>
      </c>
    </row>
    <row r="1090" customFormat="false" ht="13.8" hidden="false" customHeight="false" outlineLevel="0" collapsed="false">
      <c r="A1090" s="297" t="s">
        <v>358</v>
      </c>
      <c r="B1090" s="297" t="n">
        <v>34664</v>
      </c>
      <c r="C1090" s="292" t="s">
        <v>1449</v>
      </c>
      <c r="D1090" s="297" t="s">
        <v>763</v>
      </c>
      <c r="E1090" s="297" t="s">
        <v>357</v>
      </c>
      <c r="F1090" s="301" t="n">
        <v>66.53</v>
      </c>
    </row>
    <row r="1091" customFormat="false" ht="13.8" hidden="false" customHeight="false" outlineLevel="0" collapsed="false">
      <c r="A1091" s="297" t="s">
        <v>358</v>
      </c>
      <c r="B1091" s="297" t="n">
        <v>34665</v>
      </c>
      <c r="C1091" s="292" t="s">
        <v>1450</v>
      </c>
      <c r="D1091" s="297" t="s">
        <v>763</v>
      </c>
      <c r="E1091" s="297" t="s">
        <v>357</v>
      </c>
      <c r="F1091" s="301" t="n">
        <v>82.59</v>
      </c>
    </row>
    <row r="1092" customFormat="false" ht="13.8" hidden="false" customHeight="false" outlineLevel="0" collapsed="false">
      <c r="A1092" s="297" t="s">
        <v>358</v>
      </c>
      <c r="B1092" s="297" t="n">
        <v>34666</v>
      </c>
      <c r="C1092" s="292" t="s">
        <v>1451</v>
      </c>
      <c r="D1092" s="297" t="s">
        <v>763</v>
      </c>
      <c r="E1092" s="297" t="s">
        <v>357</v>
      </c>
      <c r="F1092" s="301" t="n">
        <v>124.75</v>
      </c>
    </row>
    <row r="1093" customFormat="false" ht="13.8" hidden="false" customHeight="false" outlineLevel="0" collapsed="false">
      <c r="A1093" s="297" t="s">
        <v>358</v>
      </c>
      <c r="B1093" s="297" t="n">
        <v>34669</v>
      </c>
      <c r="C1093" s="292" t="s">
        <v>1452</v>
      </c>
      <c r="D1093" s="297" t="s">
        <v>763</v>
      </c>
      <c r="E1093" s="297" t="s">
        <v>357</v>
      </c>
      <c r="F1093" s="301" t="n">
        <v>45.74</v>
      </c>
    </row>
    <row r="1094" customFormat="false" ht="13.8" hidden="false" customHeight="false" outlineLevel="0" collapsed="false">
      <c r="A1094" s="297" t="s">
        <v>358</v>
      </c>
      <c r="B1094" s="297" t="n">
        <v>34670</v>
      </c>
      <c r="C1094" s="292" t="s">
        <v>1453</v>
      </c>
      <c r="D1094" s="297" t="s">
        <v>763</v>
      </c>
      <c r="E1094" s="297" t="s">
        <v>357</v>
      </c>
      <c r="F1094" s="301" t="n">
        <v>55.95</v>
      </c>
    </row>
    <row r="1095" customFormat="false" ht="13.8" hidden="false" customHeight="false" outlineLevel="0" collapsed="false">
      <c r="A1095" s="297" t="s">
        <v>358</v>
      </c>
      <c r="B1095" s="297" t="n">
        <v>34671</v>
      </c>
      <c r="C1095" s="292" t="s">
        <v>1454</v>
      </c>
      <c r="D1095" s="297" t="s">
        <v>763</v>
      </c>
      <c r="E1095" s="297" t="s">
        <v>357</v>
      </c>
      <c r="F1095" s="301" t="n">
        <v>46.7</v>
      </c>
    </row>
    <row r="1096" customFormat="false" ht="13.8" hidden="false" customHeight="false" outlineLevel="0" collapsed="false">
      <c r="A1096" s="297" t="s">
        <v>358</v>
      </c>
      <c r="B1096" s="297" t="n">
        <v>34672</v>
      </c>
      <c r="C1096" s="292" t="s">
        <v>1455</v>
      </c>
      <c r="D1096" s="297" t="s">
        <v>763</v>
      </c>
      <c r="E1096" s="297" t="s">
        <v>357</v>
      </c>
      <c r="F1096" s="301" t="n">
        <v>49.24</v>
      </c>
    </row>
    <row r="1097" customFormat="false" ht="13.8" hidden="false" customHeight="false" outlineLevel="0" collapsed="false">
      <c r="A1097" s="297" t="s">
        <v>358</v>
      </c>
      <c r="B1097" s="297" t="n">
        <v>34673</v>
      </c>
      <c r="C1097" s="292" t="s">
        <v>1456</v>
      </c>
      <c r="D1097" s="297" t="s">
        <v>763</v>
      </c>
      <c r="E1097" s="297" t="s">
        <v>357</v>
      </c>
      <c r="F1097" s="301" t="n">
        <v>60.09</v>
      </c>
    </row>
    <row r="1098" customFormat="false" ht="13.8" hidden="false" customHeight="false" outlineLevel="0" collapsed="false">
      <c r="A1098" s="297" t="s">
        <v>358</v>
      </c>
      <c r="B1098" s="297" t="n">
        <v>34674</v>
      </c>
      <c r="C1098" s="292" t="s">
        <v>1457</v>
      </c>
      <c r="D1098" s="297" t="s">
        <v>763</v>
      </c>
      <c r="E1098" s="297" t="s">
        <v>357</v>
      </c>
      <c r="F1098" s="301" t="n">
        <v>79.88</v>
      </c>
    </row>
    <row r="1099" customFormat="false" ht="13.8" hidden="false" customHeight="false" outlineLevel="0" collapsed="false">
      <c r="A1099" s="297" t="s">
        <v>358</v>
      </c>
      <c r="B1099" s="297" t="n">
        <v>34675</v>
      </c>
      <c r="C1099" s="292" t="s">
        <v>1458</v>
      </c>
      <c r="D1099" s="297" t="s">
        <v>763</v>
      </c>
      <c r="E1099" s="297" t="s">
        <v>357</v>
      </c>
      <c r="F1099" s="301" t="n">
        <v>97.39</v>
      </c>
    </row>
    <row r="1100" customFormat="false" ht="13.8" hidden="false" customHeight="false" outlineLevel="0" collapsed="false">
      <c r="A1100" s="297" t="s">
        <v>358</v>
      </c>
      <c r="B1100" s="297" t="n">
        <v>34676</v>
      </c>
      <c r="C1100" s="292" t="s">
        <v>1459</v>
      </c>
      <c r="D1100" s="297" t="s">
        <v>763</v>
      </c>
      <c r="E1100" s="297" t="s">
        <v>357</v>
      </c>
      <c r="F1100" s="301" t="n">
        <v>28.04</v>
      </c>
    </row>
    <row r="1101" customFormat="false" ht="13.8" hidden="false" customHeight="false" outlineLevel="0" collapsed="false">
      <c r="A1101" s="297" t="s">
        <v>358</v>
      </c>
      <c r="B1101" s="297" t="n">
        <v>34677</v>
      </c>
      <c r="C1101" s="292" t="s">
        <v>1460</v>
      </c>
      <c r="D1101" s="297" t="s">
        <v>763</v>
      </c>
      <c r="E1101" s="297" t="s">
        <v>357</v>
      </c>
      <c r="F1101" s="301" t="n">
        <v>37.7</v>
      </c>
    </row>
    <row r="1102" customFormat="false" ht="13.8" hidden="false" customHeight="false" outlineLevel="0" collapsed="false">
      <c r="A1102" s="297" t="s">
        <v>358</v>
      </c>
      <c r="B1102" s="297" t="n">
        <v>43126</v>
      </c>
      <c r="C1102" s="292" t="s">
        <v>1461</v>
      </c>
      <c r="D1102" s="297" t="s">
        <v>763</v>
      </c>
      <c r="E1102" s="297" t="s">
        <v>357</v>
      </c>
      <c r="F1102" s="301"/>
    </row>
    <row r="1103" customFormat="false" ht="13.8" hidden="false" customHeight="false" outlineLevel="0" collapsed="false">
      <c r="A1103" s="297" t="s">
        <v>358</v>
      </c>
      <c r="B1103" s="297" t="n">
        <v>43124</v>
      </c>
      <c r="C1103" s="292" t="s">
        <v>1462</v>
      </c>
      <c r="D1103" s="297" t="s">
        <v>763</v>
      </c>
      <c r="E1103" s="297" t="s">
        <v>357</v>
      </c>
      <c r="F1103" s="301"/>
    </row>
    <row r="1104" customFormat="false" ht="13.8" hidden="false" customHeight="false" outlineLevel="0" collapsed="false">
      <c r="A1104" s="297" t="s">
        <v>358</v>
      </c>
      <c r="B1104" s="297" t="n">
        <v>43125</v>
      </c>
      <c r="C1104" s="292" t="s">
        <v>1463</v>
      </c>
      <c r="D1104" s="297" t="s">
        <v>763</v>
      </c>
      <c r="E1104" s="297" t="s">
        <v>357</v>
      </c>
      <c r="F1104" s="301"/>
    </row>
    <row r="1105" customFormat="false" ht="13.8" hidden="false" customHeight="false" outlineLevel="0" collapsed="false">
      <c r="A1105" s="297" t="s">
        <v>358</v>
      </c>
      <c r="B1105" s="297" t="n">
        <v>40623</v>
      </c>
      <c r="C1105" s="292" t="s">
        <v>1464</v>
      </c>
      <c r="D1105" s="297" t="s">
        <v>777</v>
      </c>
      <c r="E1105" s="297" t="s">
        <v>357</v>
      </c>
      <c r="F1105" s="301"/>
    </row>
    <row r="1106" customFormat="false" ht="13.8" hidden="false" customHeight="false" outlineLevel="0" collapsed="false">
      <c r="A1106" s="297" t="s">
        <v>358</v>
      </c>
      <c r="B1106" s="297" t="n">
        <v>1345</v>
      </c>
      <c r="C1106" s="292" t="s">
        <v>1465</v>
      </c>
      <c r="D1106" s="297" t="s">
        <v>763</v>
      </c>
      <c r="E1106" s="297" t="s">
        <v>357</v>
      </c>
      <c r="F1106" s="301" t="n">
        <v>79.21</v>
      </c>
    </row>
    <row r="1107" customFormat="false" ht="13.8" hidden="false" customHeight="false" outlineLevel="0" collapsed="false">
      <c r="A1107" s="297" t="s">
        <v>358</v>
      </c>
      <c r="B1107" s="297" t="n">
        <v>1346</v>
      </c>
      <c r="C1107" s="292" t="s">
        <v>1466</v>
      </c>
      <c r="D1107" s="297" t="s">
        <v>763</v>
      </c>
      <c r="E1107" s="297" t="s">
        <v>357</v>
      </c>
      <c r="F1107" s="301" t="n">
        <v>46.07</v>
      </c>
    </row>
    <row r="1108" customFormat="false" ht="13.8" hidden="false" customHeight="false" outlineLevel="0" collapsed="false">
      <c r="A1108" s="297" t="s">
        <v>358</v>
      </c>
      <c r="B1108" s="297" t="n">
        <v>1347</v>
      </c>
      <c r="C1108" s="292" t="s">
        <v>1467</v>
      </c>
      <c r="D1108" s="297" t="s">
        <v>763</v>
      </c>
      <c r="E1108" s="297" t="s">
        <v>357</v>
      </c>
      <c r="F1108" s="301" t="n">
        <v>57.09</v>
      </c>
    </row>
    <row r="1109" customFormat="false" ht="13.8" hidden="false" customHeight="false" outlineLevel="0" collapsed="false">
      <c r="A1109" s="297" t="s">
        <v>358</v>
      </c>
      <c r="B1109" s="297" t="n">
        <v>43678</v>
      </c>
      <c r="C1109" s="292" t="s">
        <v>1468</v>
      </c>
      <c r="D1109" s="297" t="s">
        <v>763</v>
      </c>
      <c r="E1109" s="297" t="s">
        <v>357</v>
      </c>
      <c r="F1109" s="301" t="n">
        <v>66.22</v>
      </c>
    </row>
    <row r="1110" customFormat="false" ht="13.8" hidden="false" customHeight="false" outlineLevel="0" collapsed="false">
      <c r="A1110" s="297" t="s">
        <v>358</v>
      </c>
      <c r="B1110" s="297" t="n">
        <v>43680</v>
      </c>
      <c r="C1110" s="292" t="s">
        <v>1469</v>
      </c>
      <c r="D1110" s="297" t="s">
        <v>763</v>
      </c>
      <c r="E1110" s="297" t="s">
        <v>357</v>
      </c>
      <c r="F1110" s="301" t="n">
        <v>95.4</v>
      </c>
    </row>
    <row r="1111" customFormat="false" ht="13.8" hidden="false" customHeight="false" outlineLevel="0" collapsed="false">
      <c r="A1111" s="297" t="s">
        <v>358</v>
      </c>
      <c r="B1111" s="297" t="n">
        <v>43679</v>
      </c>
      <c r="C1111" s="292" t="s">
        <v>1470</v>
      </c>
      <c r="D1111" s="297" t="s">
        <v>763</v>
      </c>
      <c r="E1111" s="297" t="s">
        <v>357</v>
      </c>
      <c r="F1111" s="301" t="n">
        <v>33.48</v>
      </c>
    </row>
    <row r="1112" customFormat="false" ht="13.8" hidden="false" customHeight="false" outlineLevel="0" collapsed="false">
      <c r="A1112" s="297" t="s">
        <v>358</v>
      </c>
      <c r="B1112" s="297" t="n">
        <v>1355</v>
      </c>
      <c r="C1112" s="292" t="s">
        <v>1471</v>
      </c>
      <c r="D1112" s="297" t="s">
        <v>763</v>
      </c>
      <c r="E1112" s="297" t="s">
        <v>357</v>
      </c>
      <c r="F1112" s="301" t="n">
        <v>38.1</v>
      </c>
    </row>
    <row r="1113" customFormat="false" ht="13.8" hidden="false" customHeight="false" outlineLevel="0" collapsed="false">
      <c r="A1113" s="297" t="s">
        <v>358</v>
      </c>
      <c r="B1113" s="297" t="n">
        <v>1358</v>
      </c>
      <c r="C1113" s="292" t="s">
        <v>1472</v>
      </c>
      <c r="D1113" s="297" t="s">
        <v>763</v>
      </c>
      <c r="E1113" s="297" t="s">
        <v>357</v>
      </c>
      <c r="F1113" s="301" t="n">
        <v>46.77</v>
      </c>
    </row>
    <row r="1114" customFormat="false" ht="13.8" hidden="false" customHeight="false" outlineLevel="0" collapsed="false">
      <c r="A1114" s="297" t="s">
        <v>358</v>
      </c>
      <c r="B1114" s="297" t="n">
        <v>43677</v>
      </c>
      <c r="C1114" s="292" t="s">
        <v>1473</v>
      </c>
      <c r="D1114" s="297" t="s">
        <v>763</v>
      </c>
      <c r="E1114" s="297" t="s">
        <v>357</v>
      </c>
      <c r="F1114" s="301" t="n">
        <v>58.03</v>
      </c>
    </row>
    <row r="1115" customFormat="false" ht="13.8" hidden="false" customHeight="false" outlineLevel="0" collapsed="false">
      <c r="A1115" s="297" t="s">
        <v>358</v>
      </c>
      <c r="B1115" s="297" t="n">
        <v>43682</v>
      </c>
      <c r="C1115" s="292" t="s">
        <v>1474</v>
      </c>
      <c r="D1115" s="297" t="s">
        <v>763</v>
      </c>
      <c r="E1115" s="297" t="s">
        <v>357</v>
      </c>
      <c r="F1115" s="301" t="n">
        <v>17.79</v>
      </c>
    </row>
    <row r="1116" customFormat="false" ht="13.8" hidden="false" customHeight="false" outlineLevel="0" collapsed="false">
      <c r="A1116" s="297" t="s">
        <v>358</v>
      </c>
      <c r="B1116" s="297" t="n">
        <v>43681</v>
      </c>
      <c r="C1116" s="292" t="s">
        <v>1475</v>
      </c>
      <c r="D1116" s="297" t="s">
        <v>763</v>
      </c>
      <c r="E1116" s="297" t="s">
        <v>364</v>
      </c>
      <c r="F1116" s="301" t="n">
        <v>29.47</v>
      </c>
    </row>
    <row r="1117" customFormat="false" ht="13.8" hidden="false" customHeight="false" outlineLevel="0" collapsed="false">
      <c r="A1117" s="297" t="s">
        <v>358</v>
      </c>
      <c r="B1117" s="297" t="n">
        <v>45248</v>
      </c>
      <c r="C1117" s="292" t="s">
        <v>1476</v>
      </c>
      <c r="D1117" s="297" t="s">
        <v>50</v>
      </c>
      <c r="E1117" s="297" t="s">
        <v>357</v>
      </c>
      <c r="F1117" s="301" t="n">
        <v>56.81</v>
      </c>
    </row>
    <row r="1118" customFormat="false" ht="13.8" hidden="false" customHeight="false" outlineLevel="0" collapsed="false">
      <c r="A1118" s="297" t="s">
        <v>358</v>
      </c>
      <c r="B1118" s="297" t="n">
        <v>45243</v>
      </c>
      <c r="C1118" s="292" t="s">
        <v>1477</v>
      </c>
      <c r="D1118" s="297" t="s">
        <v>50</v>
      </c>
      <c r="E1118" s="297" t="s">
        <v>357</v>
      </c>
      <c r="F1118" s="301" t="n">
        <v>183.7</v>
      </c>
    </row>
    <row r="1119" customFormat="false" ht="13.8" hidden="false" customHeight="false" outlineLevel="0" collapsed="false">
      <c r="A1119" s="297" t="s">
        <v>358</v>
      </c>
      <c r="B1119" s="297" t="n">
        <v>45252</v>
      </c>
      <c r="C1119" s="292" t="s">
        <v>1478</v>
      </c>
      <c r="D1119" s="297" t="s">
        <v>50</v>
      </c>
      <c r="E1119" s="297" t="s">
        <v>357</v>
      </c>
      <c r="F1119" s="301" t="n">
        <v>32.22</v>
      </c>
    </row>
    <row r="1120" customFormat="false" ht="13.8" hidden="false" customHeight="false" outlineLevel="0" collapsed="false">
      <c r="A1120" s="297" t="s">
        <v>358</v>
      </c>
      <c r="B1120" s="297" t="n">
        <v>45246</v>
      </c>
      <c r="C1120" s="292" t="s">
        <v>1479</v>
      </c>
      <c r="D1120" s="297" t="s">
        <v>50</v>
      </c>
      <c r="E1120" s="297" t="s">
        <v>357</v>
      </c>
      <c r="F1120" s="301" t="n">
        <v>149.31</v>
      </c>
    </row>
    <row r="1121" customFormat="false" ht="13.8" hidden="false" customHeight="false" outlineLevel="0" collapsed="false">
      <c r="A1121" s="297" t="s">
        <v>358</v>
      </c>
      <c r="B1121" s="297" t="n">
        <v>20971</v>
      </c>
      <c r="C1121" s="292" t="s">
        <v>1480</v>
      </c>
      <c r="D1121" s="297" t="s">
        <v>50</v>
      </c>
      <c r="E1121" s="297" t="s">
        <v>357</v>
      </c>
      <c r="F1121" s="301" t="n">
        <v>17.14</v>
      </c>
    </row>
    <row r="1122" customFormat="false" ht="13.8" hidden="false" customHeight="false" outlineLevel="0" collapsed="false">
      <c r="A1122" s="297" t="s">
        <v>358</v>
      </c>
      <c r="B1122" s="297" t="n">
        <v>45247</v>
      </c>
      <c r="C1122" s="292" t="s">
        <v>1481</v>
      </c>
      <c r="D1122" s="297" t="s">
        <v>50</v>
      </c>
      <c r="E1122" s="297" t="s">
        <v>357</v>
      </c>
      <c r="F1122" s="301" t="n">
        <v>21.65</v>
      </c>
    </row>
    <row r="1123" customFormat="false" ht="13.8" hidden="false" customHeight="false" outlineLevel="0" collapsed="false">
      <c r="A1123" s="297" t="s">
        <v>358</v>
      </c>
      <c r="B1123" s="297" t="n">
        <v>39746</v>
      </c>
      <c r="C1123" s="292" t="s">
        <v>1482</v>
      </c>
      <c r="D1123" s="297" t="s">
        <v>50</v>
      </c>
      <c r="E1123" s="297" t="s">
        <v>357</v>
      </c>
      <c r="F1123" s="301" t="n">
        <v>91.79</v>
      </c>
    </row>
    <row r="1124" customFormat="false" ht="13.8" hidden="false" customHeight="false" outlineLevel="0" collapsed="false">
      <c r="A1124" s="297" t="s">
        <v>358</v>
      </c>
      <c r="B1124" s="297" t="n">
        <v>13279</v>
      </c>
      <c r="C1124" s="292" t="s">
        <v>1483</v>
      </c>
      <c r="D1124" s="297" t="s">
        <v>241</v>
      </c>
      <c r="E1124" s="297" t="s">
        <v>357</v>
      </c>
      <c r="F1124" s="301" t="n">
        <v>23.24</v>
      </c>
    </row>
    <row r="1125" customFormat="false" ht="13.8" hidden="false" customHeight="false" outlineLevel="0" collapsed="false">
      <c r="A1125" s="297" t="s">
        <v>358</v>
      </c>
      <c r="B1125" s="297" t="n">
        <v>11977</v>
      </c>
      <c r="C1125" s="292" t="s">
        <v>1484</v>
      </c>
      <c r="D1125" s="297" t="s">
        <v>50</v>
      </c>
      <c r="E1125" s="297" t="s">
        <v>357</v>
      </c>
      <c r="F1125" s="301" t="n">
        <v>12.04</v>
      </c>
    </row>
    <row r="1126" customFormat="false" ht="13.8" hidden="false" customHeight="false" outlineLevel="0" collapsed="false">
      <c r="A1126" s="297" t="s">
        <v>358</v>
      </c>
      <c r="B1126" s="297" t="n">
        <v>11976</v>
      </c>
      <c r="C1126" s="292" t="s">
        <v>1485</v>
      </c>
      <c r="D1126" s="297" t="s">
        <v>50</v>
      </c>
      <c r="E1126" s="297" t="s">
        <v>357</v>
      </c>
      <c r="F1126" s="301" t="n">
        <v>1.35</v>
      </c>
    </row>
    <row r="1127" customFormat="false" ht="13.8" hidden="false" customHeight="false" outlineLevel="0" collapsed="false">
      <c r="A1127" s="297" t="s">
        <v>358</v>
      </c>
      <c r="B1127" s="297" t="n">
        <v>11975</v>
      </c>
      <c r="C1127" s="292" t="s">
        <v>1486</v>
      </c>
      <c r="D1127" s="297" t="s">
        <v>50</v>
      </c>
      <c r="E1127" s="297" t="s">
        <v>357</v>
      </c>
      <c r="F1127" s="301" t="n">
        <v>26.39</v>
      </c>
    </row>
    <row r="1128" customFormat="false" ht="13.8" hidden="false" customHeight="false" outlineLevel="0" collapsed="false">
      <c r="A1128" s="297" t="s">
        <v>358</v>
      </c>
      <c r="B1128" s="297" t="n">
        <v>1368</v>
      </c>
      <c r="C1128" s="292" t="s">
        <v>1487</v>
      </c>
      <c r="D1128" s="297" t="s">
        <v>50</v>
      </c>
      <c r="E1128" s="297" t="s">
        <v>364</v>
      </c>
      <c r="F1128" s="301" t="n">
        <v>108.82</v>
      </c>
    </row>
    <row r="1129" customFormat="false" ht="13.8" hidden="false" customHeight="false" outlineLevel="0" collapsed="false">
      <c r="A1129" s="297" t="s">
        <v>358</v>
      </c>
      <c r="B1129" s="297" t="n">
        <v>1367</v>
      </c>
      <c r="C1129" s="292" t="s">
        <v>1488</v>
      </c>
      <c r="D1129" s="297" t="s">
        <v>50</v>
      </c>
      <c r="E1129" s="297" t="s">
        <v>357</v>
      </c>
      <c r="F1129" s="301" t="n">
        <v>352</v>
      </c>
    </row>
    <row r="1130" customFormat="false" ht="13.8" hidden="false" customHeight="false" outlineLevel="0" collapsed="false">
      <c r="A1130" s="297" t="s">
        <v>358</v>
      </c>
      <c r="B1130" s="297" t="n">
        <v>1380</v>
      </c>
      <c r="C1130" s="292" t="s">
        <v>1489</v>
      </c>
      <c r="D1130" s="297" t="s">
        <v>241</v>
      </c>
      <c r="E1130" s="297" t="s">
        <v>357</v>
      </c>
      <c r="F1130" s="301" t="n">
        <v>6.02</v>
      </c>
    </row>
    <row r="1131" customFormat="false" ht="13.8" hidden="false" customHeight="false" outlineLevel="0" collapsed="false">
      <c r="A1131" s="297" t="s">
        <v>358</v>
      </c>
      <c r="B1131" s="297" t="n">
        <v>1375</v>
      </c>
      <c r="C1131" s="292" t="s">
        <v>1490</v>
      </c>
      <c r="D1131" s="297" t="s">
        <v>241</v>
      </c>
      <c r="E1131" s="297" t="s">
        <v>357</v>
      </c>
      <c r="F1131" s="301" t="n">
        <v>17.78</v>
      </c>
    </row>
    <row r="1132" customFormat="false" ht="13.8" hidden="false" customHeight="false" outlineLevel="0" collapsed="false">
      <c r="A1132" s="297" t="s">
        <v>358</v>
      </c>
      <c r="B1132" s="297" t="n">
        <v>1379</v>
      </c>
      <c r="C1132" s="292" t="s">
        <v>1491</v>
      </c>
      <c r="D1132" s="297" t="s">
        <v>241</v>
      </c>
      <c r="E1132" s="297" t="s">
        <v>364</v>
      </c>
      <c r="F1132" s="301" t="n">
        <v>0.9</v>
      </c>
    </row>
    <row r="1133" customFormat="false" ht="13.8" hidden="false" customHeight="false" outlineLevel="0" collapsed="false">
      <c r="A1133" s="297" t="s">
        <v>358</v>
      </c>
      <c r="B1133" s="297" t="n">
        <v>13284</v>
      </c>
      <c r="C1133" s="292" t="s">
        <v>1492</v>
      </c>
      <c r="D1133" s="297" t="s">
        <v>241</v>
      </c>
      <c r="E1133" s="297" t="s">
        <v>357</v>
      </c>
      <c r="F1133" s="301" t="n">
        <v>0.81</v>
      </c>
    </row>
    <row r="1134" customFormat="false" ht="13.8" hidden="false" customHeight="false" outlineLevel="0" collapsed="false">
      <c r="A1134" s="297" t="s">
        <v>358</v>
      </c>
      <c r="B1134" s="297" t="n">
        <v>44528</v>
      </c>
      <c r="C1134" s="292" t="s">
        <v>1493</v>
      </c>
      <c r="D1134" s="297" t="s">
        <v>241</v>
      </c>
      <c r="E1134" s="297" t="s">
        <v>357</v>
      </c>
      <c r="F1134" s="301" t="n">
        <v>4.79</v>
      </c>
    </row>
    <row r="1135" customFormat="false" ht="13.8" hidden="false" customHeight="false" outlineLevel="0" collapsed="false">
      <c r="A1135" s="297" t="s">
        <v>358</v>
      </c>
      <c r="B1135" s="297" t="n">
        <v>34753</v>
      </c>
      <c r="C1135" s="292" t="s">
        <v>1494</v>
      </c>
      <c r="D1135" s="297" t="s">
        <v>241</v>
      </c>
      <c r="E1135" s="297" t="s">
        <v>357</v>
      </c>
      <c r="F1135" s="301" t="n">
        <v>0.87</v>
      </c>
    </row>
    <row r="1136" customFormat="false" ht="13.8" hidden="false" customHeight="false" outlineLevel="0" collapsed="false">
      <c r="A1136" s="297" t="s">
        <v>358</v>
      </c>
      <c r="B1136" s="297" t="n">
        <v>420</v>
      </c>
      <c r="C1136" s="292" t="s">
        <v>1495</v>
      </c>
      <c r="D1136" s="297" t="s">
        <v>50</v>
      </c>
      <c r="E1136" s="297" t="s">
        <v>357</v>
      </c>
      <c r="F1136" s="301" t="n">
        <v>53.56</v>
      </c>
    </row>
    <row r="1137" customFormat="false" ht="13.8" hidden="false" customHeight="false" outlineLevel="0" collapsed="false">
      <c r="A1137" s="297" t="s">
        <v>358</v>
      </c>
      <c r="B1137" s="297" t="n">
        <v>12327</v>
      </c>
      <c r="C1137" s="292" t="s">
        <v>1496</v>
      </c>
      <c r="D1137" s="297" t="s">
        <v>50</v>
      </c>
      <c r="E1137" s="297" t="s">
        <v>357</v>
      </c>
      <c r="F1137" s="301" t="n">
        <v>63.81</v>
      </c>
    </row>
    <row r="1138" customFormat="false" ht="13.8" hidden="false" customHeight="false" outlineLevel="0" collapsed="false">
      <c r="A1138" s="297" t="s">
        <v>358</v>
      </c>
      <c r="B1138" s="297" t="n">
        <v>36148</v>
      </c>
      <c r="C1138" s="292" t="s">
        <v>1497</v>
      </c>
      <c r="D1138" s="297" t="s">
        <v>50</v>
      </c>
      <c r="E1138" s="297" t="s">
        <v>357</v>
      </c>
      <c r="F1138" s="301" t="n">
        <v>168.27</v>
      </c>
    </row>
    <row r="1139" customFormat="false" ht="13.8" hidden="false" customHeight="false" outlineLevel="0" collapsed="false">
      <c r="A1139" s="297" t="s">
        <v>358</v>
      </c>
      <c r="B1139" s="297" t="n">
        <v>12329</v>
      </c>
      <c r="C1139" s="292" t="s">
        <v>1498</v>
      </c>
      <c r="D1139" s="297" t="s">
        <v>241</v>
      </c>
      <c r="E1139" s="297" t="s">
        <v>357</v>
      </c>
      <c r="F1139" s="301" t="n">
        <v>165.24</v>
      </c>
    </row>
    <row r="1140" customFormat="false" ht="13.8" hidden="false" customHeight="false" outlineLevel="0" collapsed="false">
      <c r="A1140" s="297" t="s">
        <v>358</v>
      </c>
      <c r="B1140" s="297" t="n">
        <v>44396</v>
      </c>
      <c r="C1140" s="292" t="s">
        <v>1499</v>
      </c>
      <c r="D1140" s="297" t="s">
        <v>241</v>
      </c>
      <c r="E1140" s="297" t="s">
        <v>357</v>
      </c>
      <c r="F1140" s="301" t="n">
        <v>29.24</v>
      </c>
    </row>
    <row r="1141" customFormat="false" ht="13.8" hidden="false" customHeight="false" outlineLevel="0" collapsed="false">
      <c r="A1141" s="297" t="s">
        <v>358</v>
      </c>
      <c r="B1141" s="297" t="n">
        <v>44327</v>
      </c>
      <c r="C1141" s="292" t="s">
        <v>1500</v>
      </c>
      <c r="D1141" s="297" t="s">
        <v>408</v>
      </c>
      <c r="E1141" s="297" t="s">
        <v>357</v>
      </c>
      <c r="F1141" s="301" t="n">
        <v>99.46</v>
      </c>
    </row>
    <row r="1142" customFormat="false" ht="13.8" hidden="false" customHeight="false" outlineLevel="0" collapsed="false">
      <c r="A1142" s="297" t="s">
        <v>358</v>
      </c>
      <c r="B1142" s="297" t="n">
        <v>37418</v>
      </c>
      <c r="C1142" s="292" t="s">
        <v>1501</v>
      </c>
      <c r="D1142" s="297" t="s">
        <v>50</v>
      </c>
      <c r="E1142" s="297" t="s">
        <v>357</v>
      </c>
      <c r="F1142" s="301"/>
    </row>
    <row r="1143" customFormat="false" ht="13.8" hidden="false" customHeight="false" outlineLevel="0" collapsed="false">
      <c r="A1143" s="297" t="s">
        <v>358</v>
      </c>
      <c r="B1143" s="297" t="n">
        <v>37419</v>
      </c>
      <c r="C1143" s="292" t="s">
        <v>1502</v>
      </c>
      <c r="D1143" s="297" t="s">
        <v>50</v>
      </c>
      <c r="E1143" s="297" t="s">
        <v>357</v>
      </c>
      <c r="F1143" s="301"/>
    </row>
    <row r="1144" customFormat="false" ht="13.8" hidden="false" customHeight="false" outlineLevel="0" collapsed="false">
      <c r="A1144" s="297" t="s">
        <v>358</v>
      </c>
      <c r="B1144" s="297" t="n">
        <v>1427</v>
      </c>
      <c r="C1144" s="292" t="s">
        <v>1503</v>
      </c>
      <c r="D1144" s="297" t="s">
        <v>50</v>
      </c>
      <c r="E1144" s="297" t="s">
        <v>357</v>
      </c>
      <c r="F1144" s="301" t="n">
        <v>15.79</v>
      </c>
    </row>
    <row r="1145" customFormat="false" ht="13.8" hidden="false" customHeight="false" outlineLevel="0" collapsed="false">
      <c r="A1145" s="297" t="s">
        <v>358</v>
      </c>
      <c r="B1145" s="297" t="n">
        <v>1402</v>
      </c>
      <c r="C1145" s="292" t="s">
        <v>1504</v>
      </c>
      <c r="D1145" s="297" t="s">
        <v>50</v>
      </c>
      <c r="E1145" s="297" t="s">
        <v>357</v>
      </c>
      <c r="F1145" s="301" t="n">
        <v>5.46</v>
      </c>
    </row>
    <row r="1146" customFormat="false" ht="13.8" hidden="false" customHeight="false" outlineLevel="0" collapsed="false">
      <c r="A1146" s="297" t="s">
        <v>358</v>
      </c>
      <c r="B1146" s="297" t="n">
        <v>1420</v>
      </c>
      <c r="C1146" s="292" t="s">
        <v>1505</v>
      </c>
      <c r="D1146" s="297" t="s">
        <v>50</v>
      </c>
      <c r="E1146" s="297" t="s">
        <v>357</v>
      </c>
      <c r="F1146" s="301" t="n">
        <v>7.03</v>
      </c>
    </row>
    <row r="1147" customFormat="false" ht="13.8" hidden="false" customHeight="false" outlineLevel="0" collapsed="false">
      <c r="A1147" s="297" t="s">
        <v>358</v>
      </c>
      <c r="B1147" s="297" t="n">
        <v>1419</v>
      </c>
      <c r="C1147" s="292" t="s">
        <v>1506</v>
      </c>
      <c r="D1147" s="297" t="s">
        <v>50</v>
      </c>
      <c r="E1147" s="297" t="s">
        <v>357</v>
      </c>
      <c r="F1147" s="301" t="n">
        <v>8.49</v>
      </c>
    </row>
    <row r="1148" customFormat="false" ht="13.8" hidden="false" customHeight="false" outlineLevel="0" collapsed="false">
      <c r="A1148" s="297" t="s">
        <v>358</v>
      </c>
      <c r="B1148" s="297" t="n">
        <v>1414</v>
      </c>
      <c r="C1148" s="292" t="s">
        <v>1507</v>
      </c>
      <c r="D1148" s="297" t="s">
        <v>50</v>
      </c>
      <c r="E1148" s="297" t="s">
        <v>357</v>
      </c>
      <c r="F1148" s="301" t="n">
        <v>8.3</v>
      </c>
    </row>
    <row r="1149" customFormat="false" ht="13.8" hidden="false" customHeight="false" outlineLevel="0" collapsed="false">
      <c r="A1149" s="297" t="s">
        <v>358</v>
      </c>
      <c r="B1149" s="297" t="n">
        <v>1413</v>
      </c>
      <c r="C1149" s="292" t="s">
        <v>1508</v>
      </c>
      <c r="D1149" s="297" t="s">
        <v>50</v>
      </c>
      <c r="E1149" s="297" t="s">
        <v>357</v>
      </c>
      <c r="F1149" s="301" t="n">
        <v>12.26</v>
      </c>
    </row>
    <row r="1150" customFormat="false" ht="13.8" hidden="false" customHeight="false" outlineLevel="0" collapsed="false">
      <c r="A1150" s="297" t="s">
        <v>358</v>
      </c>
      <c r="B1150" s="297" t="n">
        <v>1412</v>
      </c>
      <c r="C1150" s="292" t="s">
        <v>1509</v>
      </c>
      <c r="D1150" s="297" t="s">
        <v>50</v>
      </c>
      <c r="E1150" s="297" t="s">
        <v>357</v>
      </c>
      <c r="F1150" s="301" t="n">
        <v>10.39</v>
      </c>
    </row>
    <row r="1151" customFormat="false" ht="13.8" hidden="false" customHeight="false" outlineLevel="0" collapsed="false">
      <c r="A1151" s="297" t="s">
        <v>358</v>
      </c>
      <c r="B1151" s="297" t="n">
        <v>1406</v>
      </c>
      <c r="C1151" s="292" t="s">
        <v>1510</v>
      </c>
      <c r="D1151" s="297" t="s">
        <v>50</v>
      </c>
      <c r="E1151" s="297" t="s">
        <v>357</v>
      </c>
      <c r="F1151" s="301" t="n">
        <v>12.54</v>
      </c>
    </row>
    <row r="1152" customFormat="false" ht="13.8" hidden="false" customHeight="false" outlineLevel="0" collapsed="false">
      <c r="A1152" s="297" t="s">
        <v>358</v>
      </c>
      <c r="B1152" s="297" t="n">
        <v>45237</v>
      </c>
      <c r="C1152" s="292" t="s">
        <v>1511</v>
      </c>
      <c r="D1152" s="297" t="s">
        <v>50</v>
      </c>
      <c r="E1152" s="297" t="s">
        <v>357</v>
      </c>
      <c r="F1152" s="301" t="n">
        <v>17.28</v>
      </c>
    </row>
    <row r="1153" customFormat="false" ht="13.8" hidden="false" customHeight="false" outlineLevel="0" collapsed="false">
      <c r="A1153" s="297" t="s">
        <v>541</v>
      </c>
      <c r="B1153" s="297" t="n">
        <v>11281</v>
      </c>
      <c r="C1153" s="292" t="s">
        <v>1512</v>
      </c>
      <c r="D1153" s="297" t="s">
        <v>50</v>
      </c>
      <c r="E1153" s="297" t="s">
        <v>364</v>
      </c>
      <c r="F1153" s="301" t="n">
        <v>12135.9</v>
      </c>
    </row>
    <row r="1154" customFormat="false" ht="13.8" hidden="false" customHeight="false" outlineLevel="0" collapsed="false">
      <c r="A1154" s="297" t="s">
        <v>541</v>
      </c>
      <c r="B1154" s="297" t="n">
        <v>1442</v>
      </c>
      <c r="C1154" s="292" t="s">
        <v>1513</v>
      </c>
      <c r="D1154" s="297" t="s">
        <v>50</v>
      </c>
      <c r="E1154" s="297" t="s">
        <v>357</v>
      </c>
      <c r="F1154" s="301" t="n">
        <v>10187.99</v>
      </c>
    </row>
    <row r="1155" customFormat="false" ht="13.8" hidden="false" customHeight="false" outlineLevel="0" collapsed="false">
      <c r="A1155" s="297" t="s">
        <v>541</v>
      </c>
      <c r="B1155" s="297" t="n">
        <v>13458</v>
      </c>
      <c r="C1155" s="292" t="s">
        <v>1514</v>
      </c>
      <c r="D1155" s="297" t="s">
        <v>50</v>
      </c>
      <c r="E1155" s="297" t="s">
        <v>357</v>
      </c>
      <c r="F1155" s="301" t="n">
        <v>15037.96</v>
      </c>
    </row>
    <row r="1156" customFormat="false" ht="13.8" hidden="false" customHeight="false" outlineLevel="0" collapsed="false">
      <c r="A1156" s="297" t="s">
        <v>358</v>
      </c>
      <c r="B1156" s="297" t="n">
        <v>11134</v>
      </c>
      <c r="C1156" s="292" t="s">
        <v>1515</v>
      </c>
      <c r="D1156" s="297" t="s">
        <v>763</v>
      </c>
      <c r="E1156" s="297" t="s">
        <v>357</v>
      </c>
      <c r="F1156" s="301" t="n">
        <v>65.64</v>
      </c>
    </row>
    <row r="1157" customFormat="false" ht="13.8" hidden="false" customHeight="false" outlineLevel="0" collapsed="false">
      <c r="A1157" s="297" t="s">
        <v>358</v>
      </c>
      <c r="B1157" s="297" t="n">
        <v>11135</v>
      </c>
      <c r="C1157" s="292" t="s">
        <v>1516</v>
      </c>
      <c r="D1157" s="297" t="s">
        <v>763</v>
      </c>
      <c r="E1157" s="297" t="s">
        <v>357</v>
      </c>
      <c r="F1157" s="301" t="n">
        <v>70.87</v>
      </c>
    </row>
    <row r="1158" customFormat="false" ht="13.8" hidden="false" customHeight="false" outlineLevel="0" collapsed="false">
      <c r="A1158" s="297" t="s">
        <v>358</v>
      </c>
      <c r="B1158" s="297" t="n">
        <v>11136</v>
      </c>
      <c r="C1158" s="292" t="s">
        <v>1517</v>
      </c>
      <c r="D1158" s="297" t="s">
        <v>763</v>
      </c>
      <c r="E1158" s="297" t="s">
        <v>357</v>
      </c>
      <c r="F1158" s="301" t="n">
        <v>81.15</v>
      </c>
    </row>
    <row r="1159" customFormat="false" ht="13.8" hidden="false" customHeight="false" outlineLevel="0" collapsed="false">
      <c r="A1159" s="297" t="s">
        <v>358</v>
      </c>
      <c r="B1159" s="297" t="n">
        <v>34743</v>
      </c>
      <c r="C1159" s="292" t="s">
        <v>1518</v>
      </c>
      <c r="D1159" s="297" t="s">
        <v>763</v>
      </c>
      <c r="E1159" s="297" t="s">
        <v>357</v>
      </c>
      <c r="F1159" s="301" t="n">
        <v>97.91</v>
      </c>
    </row>
    <row r="1160" customFormat="false" ht="13.8" hidden="false" customHeight="false" outlineLevel="0" collapsed="false">
      <c r="A1160" s="297" t="s">
        <v>358</v>
      </c>
      <c r="B1160" s="297" t="n">
        <v>11137</v>
      </c>
      <c r="C1160" s="292" t="s">
        <v>1519</v>
      </c>
      <c r="D1160" s="297" t="s">
        <v>763</v>
      </c>
      <c r="E1160" s="297" t="s">
        <v>357</v>
      </c>
      <c r="F1160" s="301" t="n">
        <v>111.2</v>
      </c>
    </row>
    <row r="1161" customFormat="false" ht="13.8" hidden="false" customHeight="false" outlineLevel="0" collapsed="false">
      <c r="A1161" s="297" t="s">
        <v>358</v>
      </c>
      <c r="B1161" s="297" t="n">
        <v>34745</v>
      </c>
      <c r="C1161" s="292" t="s">
        <v>1520</v>
      </c>
      <c r="D1161" s="297" t="s">
        <v>763</v>
      </c>
      <c r="E1161" s="297" t="s">
        <v>357</v>
      </c>
      <c r="F1161" s="301" t="n">
        <v>132.24</v>
      </c>
    </row>
    <row r="1162" customFormat="false" ht="13.8" hidden="false" customHeight="false" outlineLevel="0" collapsed="false">
      <c r="A1162" s="297" t="s">
        <v>358</v>
      </c>
      <c r="B1162" s="297" t="n">
        <v>34746</v>
      </c>
      <c r="C1162" s="292" t="s">
        <v>1521</v>
      </c>
      <c r="D1162" s="297" t="s">
        <v>763</v>
      </c>
      <c r="E1162" s="297" t="s">
        <v>357</v>
      </c>
      <c r="F1162" s="301" t="n">
        <v>36.06</v>
      </c>
    </row>
    <row r="1163" customFormat="false" ht="13.8" hidden="false" customHeight="false" outlineLevel="0" collapsed="false">
      <c r="A1163" s="297" t="s">
        <v>358</v>
      </c>
      <c r="B1163" s="297" t="n">
        <v>1360</v>
      </c>
      <c r="C1163" s="292" t="s">
        <v>1522</v>
      </c>
      <c r="D1163" s="297" t="s">
        <v>763</v>
      </c>
      <c r="E1163" s="297" t="s">
        <v>357</v>
      </c>
      <c r="F1163" s="301" t="n">
        <v>42.07</v>
      </c>
    </row>
    <row r="1164" customFormat="false" ht="13.8" hidden="false" customHeight="false" outlineLevel="0" collapsed="false">
      <c r="A1164" s="297" t="s">
        <v>541</v>
      </c>
      <c r="B1164" s="297" t="n">
        <v>45300</v>
      </c>
      <c r="C1164" s="292" t="s">
        <v>1523</v>
      </c>
      <c r="D1164" s="297" t="s">
        <v>50</v>
      </c>
      <c r="E1164" s="297" t="s">
        <v>357</v>
      </c>
      <c r="F1164" s="301" t="n">
        <v>3142.87</v>
      </c>
    </row>
    <row r="1165" customFormat="false" ht="13.8" hidden="false" customHeight="false" outlineLevel="0" collapsed="false">
      <c r="A1165" s="297" t="s">
        <v>541</v>
      </c>
      <c r="B1165" s="297" t="n">
        <v>36526</v>
      </c>
      <c r="C1165" s="292" t="s">
        <v>1524</v>
      </c>
      <c r="D1165" s="297" t="s">
        <v>50</v>
      </c>
      <c r="E1165" s="297" t="s">
        <v>357</v>
      </c>
      <c r="F1165" s="301"/>
    </row>
    <row r="1166" customFormat="false" ht="13.8" hidden="false" customHeight="false" outlineLevel="0" collapsed="false">
      <c r="A1166" s="297" t="s">
        <v>541</v>
      </c>
      <c r="B1166" s="297" t="n">
        <v>36523</v>
      </c>
      <c r="C1166" s="292" t="s">
        <v>1525</v>
      </c>
      <c r="D1166" s="297" t="s">
        <v>50</v>
      </c>
      <c r="E1166" s="297" t="s">
        <v>357</v>
      </c>
      <c r="F1166" s="301"/>
    </row>
    <row r="1167" customFormat="false" ht="13.8" hidden="false" customHeight="false" outlineLevel="0" collapsed="false">
      <c r="A1167" s="297" t="s">
        <v>541</v>
      </c>
      <c r="B1167" s="297" t="n">
        <v>36522</v>
      </c>
      <c r="C1167" s="292" t="s">
        <v>1526</v>
      </c>
      <c r="D1167" s="297" t="s">
        <v>50</v>
      </c>
      <c r="E1167" s="297" t="s">
        <v>357</v>
      </c>
      <c r="F1167" s="301"/>
    </row>
    <row r="1168" customFormat="false" ht="13.8" hidden="false" customHeight="false" outlineLevel="0" collapsed="false">
      <c r="A1168" s="297" t="s">
        <v>541</v>
      </c>
      <c r="B1168" s="297" t="n">
        <v>36525</v>
      </c>
      <c r="C1168" s="292" t="s">
        <v>1527</v>
      </c>
      <c r="D1168" s="297" t="s">
        <v>50</v>
      </c>
      <c r="E1168" s="297" t="s">
        <v>357</v>
      </c>
      <c r="F1168" s="301"/>
    </row>
    <row r="1169" customFormat="false" ht="13.8" hidden="false" customHeight="false" outlineLevel="0" collapsed="false">
      <c r="A1169" s="297" t="s">
        <v>541</v>
      </c>
      <c r="B1169" s="297" t="n">
        <v>13803</v>
      </c>
      <c r="C1169" s="292" t="s">
        <v>1528</v>
      </c>
      <c r="D1169" s="297" t="s">
        <v>50</v>
      </c>
      <c r="E1169" s="297" t="s">
        <v>364</v>
      </c>
      <c r="F1169" s="301"/>
    </row>
    <row r="1170" customFormat="false" ht="13.8" hidden="false" customHeight="false" outlineLevel="0" collapsed="false">
      <c r="A1170" s="297" t="s">
        <v>358</v>
      </c>
      <c r="B1170" s="297" t="n">
        <v>34348</v>
      </c>
      <c r="C1170" s="292" t="s">
        <v>1529</v>
      </c>
      <c r="D1170" s="297" t="s">
        <v>403</v>
      </c>
      <c r="E1170" s="297" t="s">
        <v>357</v>
      </c>
      <c r="F1170" s="301" t="n">
        <v>20.13</v>
      </c>
    </row>
    <row r="1171" customFormat="false" ht="13.8" hidden="false" customHeight="false" outlineLevel="0" collapsed="false">
      <c r="A1171" s="297" t="s">
        <v>358</v>
      </c>
      <c r="B1171" s="297" t="n">
        <v>34347</v>
      </c>
      <c r="C1171" s="292" t="s">
        <v>1530</v>
      </c>
      <c r="D1171" s="297" t="s">
        <v>403</v>
      </c>
      <c r="E1171" s="297" t="s">
        <v>357</v>
      </c>
      <c r="F1171" s="301" t="n">
        <v>14.39</v>
      </c>
    </row>
    <row r="1172" customFormat="false" ht="13.8" hidden="false" customHeight="false" outlineLevel="0" collapsed="false">
      <c r="A1172" s="297" t="s">
        <v>358</v>
      </c>
      <c r="B1172" s="297" t="n">
        <v>11146</v>
      </c>
      <c r="C1172" s="292" t="s">
        <v>1531</v>
      </c>
      <c r="D1172" s="297" t="s">
        <v>504</v>
      </c>
      <c r="E1172" s="297" t="s">
        <v>357</v>
      </c>
      <c r="F1172" s="301" t="n">
        <v>658.27</v>
      </c>
    </row>
    <row r="1173" customFormat="false" ht="13.8" hidden="false" customHeight="false" outlineLevel="0" collapsed="false">
      <c r="A1173" s="297" t="s">
        <v>358</v>
      </c>
      <c r="B1173" s="297" t="n">
        <v>11147</v>
      </c>
      <c r="C1173" s="292" t="s">
        <v>1532</v>
      </c>
      <c r="D1173" s="297" t="s">
        <v>504</v>
      </c>
      <c r="E1173" s="297" t="s">
        <v>357</v>
      </c>
      <c r="F1173" s="301" t="n">
        <v>684.03</v>
      </c>
    </row>
    <row r="1174" customFormat="false" ht="13.8" hidden="false" customHeight="false" outlineLevel="0" collapsed="false">
      <c r="A1174" s="297" t="s">
        <v>358</v>
      </c>
      <c r="B1174" s="297" t="n">
        <v>34872</v>
      </c>
      <c r="C1174" s="292" t="s">
        <v>1533</v>
      </c>
      <c r="D1174" s="297" t="s">
        <v>504</v>
      </c>
      <c r="E1174" s="297" t="s">
        <v>357</v>
      </c>
      <c r="F1174" s="301" t="n">
        <v>691.71</v>
      </c>
    </row>
    <row r="1175" customFormat="false" ht="13.8" hidden="false" customHeight="false" outlineLevel="0" collapsed="false">
      <c r="A1175" s="297" t="s">
        <v>358</v>
      </c>
      <c r="B1175" s="297" t="n">
        <v>34491</v>
      </c>
      <c r="C1175" s="292" t="s">
        <v>1534</v>
      </c>
      <c r="D1175" s="297" t="s">
        <v>504</v>
      </c>
      <c r="E1175" s="297" t="s">
        <v>357</v>
      </c>
      <c r="F1175" s="301" t="n">
        <v>711.76</v>
      </c>
    </row>
    <row r="1176" customFormat="false" ht="13.8" hidden="false" customHeight="false" outlineLevel="0" collapsed="false">
      <c r="A1176" s="297" t="s">
        <v>358</v>
      </c>
      <c r="B1176" s="297" t="n">
        <v>34770</v>
      </c>
      <c r="C1176" s="292" t="s">
        <v>1535</v>
      </c>
      <c r="D1176" s="297" t="s">
        <v>1536</v>
      </c>
      <c r="E1176" s="297" t="s">
        <v>357</v>
      </c>
      <c r="F1176" s="301" t="n">
        <v>700.35</v>
      </c>
    </row>
    <row r="1177" customFormat="false" ht="13.8" hidden="false" customHeight="false" outlineLevel="0" collapsed="false">
      <c r="A1177" s="297" t="s">
        <v>358</v>
      </c>
      <c r="B1177" s="297" t="n">
        <v>1518</v>
      </c>
      <c r="C1177" s="292" t="s">
        <v>1537</v>
      </c>
      <c r="D1177" s="297" t="s">
        <v>1536</v>
      </c>
      <c r="E1177" s="297" t="s">
        <v>364</v>
      </c>
      <c r="F1177" s="301" t="n">
        <v>714</v>
      </c>
    </row>
    <row r="1178" customFormat="false" ht="13.8" hidden="false" customHeight="false" outlineLevel="0" collapsed="false">
      <c r="A1178" s="297" t="s">
        <v>358</v>
      </c>
      <c r="B1178" s="297" t="n">
        <v>41965</v>
      </c>
      <c r="C1178" s="292" t="s">
        <v>1538</v>
      </c>
      <c r="D1178" s="297" t="s">
        <v>1536</v>
      </c>
      <c r="E1178" s="297" t="s">
        <v>357</v>
      </c>
      <c r="F1178" s="301" t="n">
        <v>626.06</v>
      </c>
    </row>
    <row r="1179" customFormat="false" ht="13.8" hidden="false" customHeight="false" outlineLevel="0" collapsed="false">
      <c r="A1179" s="297" t="s">
        <v>358</v>
      </c>
      <c r="B1179" s="297" t="n">
        <v>1524</v>
      </c>
      <c r="C1179" s="292" t="s">
        <v>1539</v>
      </c>
      <c r="D1179" s="297" t="s">
        <v>504</v>
      </c>
      <c r="E1179" s="297" t="s">
        <v>357</v>
      </c>
      <c r="F1179" s="301" t="n">
        <v>631.56</v>
      </c>
    </row>
    <row r="1180" customFormat="false" ht="13.8" hidden="false" customHeight="false" outlineLevel="0" collapsed="false">
      <c r="A1180" s="297" t="s">
        <v>358</v>
      </c>
      <c r="B1180" s="297" t="n">
        <v>34492</v>
      </c>
      <c r="C1180" s="292" t="s">
        <v>1540</v>
      </c>
      <c r="D1180" s="297" t="s">
        <v>504</v>
      </c>
      <c r="E1180" s="297" t="s">
        <v>364</v>
      </c>
      <c r="F1180" s="301" t="n">
        <v>585</v>
      </c>
    </row>
    <row r="1181" customFormat="false" ht="13.8" hidden="false" customHeight="false" outlineLevel="0" collapsed="false">
      <c r="A1181" s="297" t="s">
        <v>358</v>
      </c>
      <c r="B1181" s="297" t="n">
        <v>38404</v>
      </c>
      <c r="C1181" s="292" t="s">
        <v>1541</v>
      </c>
      <c r="D1181" s="297" t="s">
        <v>504</v>
      </c>
      <c r="E1181" s="297" t="s">
        <v>357</v>
      </c>
      <c r="F1181" s="301" t="n">
        <v>605.94</v>
      </c>
    </row>
    <row r="1182" customFormat="false" ht="13.8" hidden="false" customHeight="false" outlineLevel="0" collapsed="false">
      <c r="A1182" s="297" t="s">
        <v>358</v>
      </c>
      <c r="B1182" s="297" t="n">
        <v>39849</v>
      </c>
      <c r="C1182" s="292" t="s">
        <v>1542</v>
      </c>
      <c r="D1182" s="297" t="s">
        <v>504</v>
      </c>
      <c r="E1182" s="297" t="s">
        <v>357</v>
      </c>
      <c r="F1182" s="301" t="n">
        <v>694.41</v>
      </c>
    </row>
    <row r="1183" customFormat="false" ht="13.8" hidden="false" customHeight="false" outlineLevel="0" collapsed="false">
      <c r="A1183" s="297" t="s">
        <v>358</v>
      </c>
      <c r="B1183" s="297" t="n">
        <v>38464</v>
      </c>
      <c r="C1183" s="292" t="s">
        <v>1543</v>
      </c>
      <c r="D1183" s="297" t="s">
        <v>504</v>
      </c>
      <c r="E1183" s="297" t="s">
        <v>357</v>
      </c>
      <c r="F1183" s="301" t="n">
        <v>704.49</v>
      </c>
    </row>
    <row r="1184" customFormat="false" ht="13.8" hidden="false" customHeight="false" outlineLevel="0" collapsed="false">
      <c r="A1184" s="297" t="s">
        <v>358</v>
      </c>
      <c r="B1184" s="297" t="n">
        <v>1527</v>
      </c>
      <c r="C1184" s="292" t="s">
        <v>1544</v>
      </c>
      <c r="D1184" s="297" t="s">
        <v>504</v>
      </c>
      <c r="E1184" s="297" t="s">
        <v>357</v>
      </c>
      <c r="F1184" s="301" t="n">
        <v>651.61</v>
      </c>
    </row>
    <row r="1185" customFormat="false" ht="13.8" hidden="false" customHeight="false" outlineLevel="0" collapsed="false">
      <c r="A1185" s="297" t="s">
        <v>358</v>
      </c>
      <c r="B1185" s="297" t="n">
        <v>34493</v>
      </c>
      <c r="C1185" s="292" t="s">
        <v>1545</v>
      </c>
      <c r="D1185" s="297" t="s">
        <v>504</v>
      </c>
      <c r="E1185" s="297" t="s">
        <v>357</v>
      </c>
      <c r="F1185" s="301" t="n">
        <v>601.49</v>
      </c>
    </row>
    <row r="1186" customFormat="false" ht="13.8" hidden="false" customHeight="false" outlineLevel="0" collapsed="false">
      <c r="A1186" s="297" t="s">
        <v>358</v>
      </c>
      <c r="B1186" s="297" t="n">
        <v>38405</v>
      </c>
      <c r="C1186" s="292" t="s">
        <v>1546</v>
      </c>
      <c r="D1186" s="297" t="s">
        <v>504</v>
      </c>
      <c r="E1186" s="297" t="s">
        <v>357</v>
      </c>
      <c r="F1186" s="301" t="n">
        <v>624.63</v>
      </c>
    </row>
    <row r="1187" customFormat="false" ht="13.8" hidden="false" customHeight="false" outlineLevel="0" collapsed="false">
      <c r="A1187" s="297" t="s">
        <v>358</v>
      </c>
      <c r="B1187" s="297" t="n">
        <v>38408</v>
      </c>
      <c r="C1187" s="292" t="s">
        <v>1547</v>
      </c>
      <c r="D1187" s="297" t="s">
        <v>504</v>
      </c>
      <c r="E1187" s="297" t="s">
        <v>357</v>
      </c>
      <c r="F1187" s="301" t="n">
        <v>691.41</v>
      </c>
    </row>
    <row r="1188" customFormat="false" ht="13.8" hidden="false" customHeight="false" outlineLevel="0" collapsed="false">
      <c r="A1188" s="297" t="s">
        <v>358</v>
      </c>
      <c r="B1188" s="297" t="n">
        <v>1525</v>
      </c>
      <c r="C1188" s="292" t="s">
        <v>1548</v>
      </c>
      <c r="D1188" s="297" t="s">
        <v>504</v>
      </c>
      <c r="E1188" s="297" t="s">
        <v>357</v>
      </c>
      <c r="F1188" s="301" t="n">
        <v>671.66</v>
      </c>
    </row>
    <row r="1189" customFormat="false" ht="13.8" hidden="false" customHeight="false" outlineLevel="0" collapsed="false">
      <c r="A1189" s="297" t="s">
        <v>358</v>
      </c>
      <c r="B1189" s="297" t="n">
        <v>34494</v>
      </c>
      <c r="C1189" s="292" t="s">
        <v>1549</v>
      </c>
      <c r="D1189" s="297" t="s">
        <v>504</v>
      </c>
      <c r="E1189" s="297" t="s">
        <v>357</v>
      </c>
      <c r="F1189" s="301" t="n">
        <v>621.54</v>
      </c>
    </row>
    <row r="1190" customFormat="false" ht="13.8" hidden="false" customHeight="false" outlineLevel="0" collapsed="false">
      <c r="A1190" s="297" t="s">
        <v>358</v>
      </c>
      <c r="B1190" s="297" t="n">
        <v>38406</v>
      </c>
      <c r="C1190" s="292" t="s">
        <v>1550</v>
      </c>
      <c r="D1190" s="297" t="s">
        <v>504</v>
      </c>
      <c r="E1190" s="297" t="s">
        <v>357</v>
      </c>
      <c r="F1190" s="301" t="n">
        <v>659.57</v>
      </c>
    </row>
    <row r="1191" customFormat="false" ht="13.8" hidden="false" customHeight="false" outlineLevel="0" collapsed="false">
      <c r="A1191" s="297" t="s">
        <v>358</v>
      </c>
      <c r="B1191" s="297" t="n">
        <v>38409</v>
      </c>
      <c r="C1191" s="292" t="s">
        <v>1551</v>
      </c>
      <c r="D1191" s="297" t="s">
        <v>504</v>
      </c>
      <c r="E1191" s="297" t="s">
        <v>357</v>
      </c>
      <c r="F1191" s="301" t="n">
        <v>696.12</v>
      </c>
    </row>
    <row r="1192" customFormat="false" ht="13.8" hidden="false" customHeight="false" outlineLevel="0" collapsed="false">
      <c r="A1192" s="297" t="s">
        <v>358</v>
      </c>
      <c r="B1192" s="297" t="n">
        <v>43360</v>
      </c>
      <c r="C1192" s="292" t="s">
        <v>1552</v>
      </c>
      <c r="D1192" s="297" t="s">
        <v>504</v>
      </c>
      <c r="E1192" s="297" t="s">
        <v>357</v>
      </c>
      <c r="F1192" s="301" t="n">
        <v>725.85</v>
      </c>
    </row>
    <row r="1193" customFormat="false" ht="13.8" hidden="false" customHeight="false" outlineLevel="0" collapsed="false">
      <c r="A1193" s="297" t="s">
        <v>358</v>
      </c>
      <c r="B1193" s="297" t="n">
        <v>11145</v>
      </c>
      <c r="C1193" s="292" t="s">
        <v>1553</v>
      </c>
      <c r="D1193" s="297" t="s">
        <v>504</v>
      </c>
      <c r="E1193" s="297" t="s">
        <v>357</v>
      </c>
      <c r="F1193" s="301" t="n">
        <v>691.71</v>
      </c>
    </row>
    <row r="1194" customFormat="false" ht="13.8" hidden="false" customHeight="false" outlineLevel="0" collapsed="false">
      <c r="A1194" s="297" t="s">
        <v>358</v>
      </c>
      <c r="B1194" s="297" t="n">
        <v>34495</v>
      </c>
      <c r="C1194" s="292" t="s">
        <v>1554</v>
      </c>
      <c r="D1194" s="297" t="s">
        <v>504</v>
      </c>
      <c r="E1194" s="297" t="s">
        <v>357</v>
      </c>
      <c r="F1194" s="301" t="n">
        <v>641.58</v>
      </c>
    </row>
    <row r="1195" customFormat="false" ht="13.8" hidden="false" customHeight="false" outlineLevel="0" collapsed="false">
      <c r="A1195" s="297" t="s">
        <v>358</v>
      </c>
      <c r="B1195" s="297" t="n">
        <v>34479</v>
      </c>
      <c r="C1195" s="292" t="s">
        <v>1555</v>
      </c>
      <c r="D1195" s="297" t="s">
        <v>504</v>
      </c>
      <c r="E1195" s="297" t="s">
        <v>357</v>
      </c>
      <c r="F1195" s="301" t="n">
        <v>711.76</v>
      </c>
    </row>
    <row r="1196" customFormat="false" ht="13.8" hidden="false" customHeight="false" outlineLevel="0" collapsed="false">
      <c r="A1196" s="297" t="s">
        <v>358</v>
      </c>
      <c r="B1196" s="297" t="n">
        <v>34496</v>
      </c>
      <c r="C1196" s="292" t="s">
        <v>1556</v>
      </c>
      <c r="D1196" s="297" t="s">
        <v>504</v>
      </c>
      <c r="E1196" s="297" t="s">
        <v>357</v>
      </c>
      <c r="F1196" s="301" t="n">
        <v>669.28</v>
      </c>
    </row>
    <row r="1197" customFormat="false" ht="13.8" hidden="false" customHeight="false" outlineLevel="0" collapsed="false">
      <c r="A1197" s="297" t="s">
        <v>358</v>
      </c>
      <c r="B1197" s="297" t="n">
        <v>34481</v>
      </c>
      <c r="C1197" s="292" t="s">
        <v>1557</v>
      </c>
      <c r="D1197" s="297" t="s">
        <v>504</v>
      </c>
      <c r="E1197" s="297" t="s">
        <v>357</v>
      </c>
      <c r="F1197" s="301" t="n">
        <v>743.7</v>
      </c>
    </row>
    <row r="1198" customFormat="false" ht="13.8" hidden="false" customHeight="false" outlineLevel="0" collapsed="false">
      <c r="A1198" s="297" t="s">
        <v>358</v>
      </c>
      <c r="B1198" s="297" t="n">
        <v>34483</v>
      </c>
      <c r="C1198" s="292" t="s">
        <v>1558</v>
      </c>
      <c r="D1198" s="297" t="s">
        <v>504</v>
      </c>
      <c r="E1198" s="297" t="s">
        <v>357</v>
      </c>
      <c r="F1198" s="301" t="n">
        <v>794.59</v>
      </c>
    </row>
    <row r="1199" customFormat="false" ht="13.8" hidden="false" customHeight="false" outlineLevel="0" collapsed="false">
      <c r="A1199" s="297" t="s">
        <v>358</v>
      </c>
      <c r="B1199" s="297" t="n">
        <v>34485</v>
      </c>
      <c r="C1199" s="292" t="s">
        <v>1559</v>
      </c>
      <c r="D1199" s="297" t="s">
        <v>504</v>
      </c>
      <c r="E1199" s="297" t="s">
        <v>357</v>
      </c>
      <c r="F1199" s="301" t="n">
        <v>849.73</v>
      </c>
    </row>
    <row r="1200" customFormat="false" ht="13.8" hidden="false" customHeight="false" outlineLevel="0" collapsed="false">
      <c r="A1200" s="297" t="s">
        <v>358</v>
      </c>
      <c r="B1200" s="297" t="n">
        <v>14041</v>
      </c>
      <c r="C1200" s="292" t="s">
        <v>1560</v>
      </c>
      <c r="D1200" s="297" t="s">
        <v>504</v>
      </c>
      <c r="E1200" s="297" t="s">
        <v>357</v>
      </c>
      <c r="F1200" s="301" t="n">
        <v>552.36</v>
      </c>
    </row>
    <row r="1201" customFormat="false" ht="13.8" hidden="false" customHeight="false" outlineLevel="0" collapsed="false">
      <c r="A1201" s="297" t="s">
        <v>358</v>
      </c>
      <c r="B1201" s="297" t="n">
        <v>1523</v>
      </c>
      <c r="C1201" s="292" t="s">
        <v>1561</v>
      </c>
      <c r="D1201" s="297" t="s">
        <v>504</v>
      </c>
      <c r="E1201" s="297" t="s">
        <v>357</v>
      </c>
      <c r="F1201" s="301" t="n">
        <v>561.39</v>
      </c>
    </row>
    <row r="1202" customFormat="false" ht="13.8" hidden="false" customHeight="false" outlineLevel="0" collapsed="false">
      <c r="A1202" s="297" t="s">
        <v>358</v>
      </c>
      <c r="B1202" s="297" t="n">
        <v>14054</v>
      </c>
      <c r="C1202" s="292" t="s">
        <v>1562</v>
      </c>
      <c r="D1202" s="297" t="s">
        <v>50</v>
      </c>
      <c r="E1202" s="297" t="s">
        <v>357</v>
      </c>
      <c r="F1202" s="301" t="n">
        <v>17.24</v>
      </c>
    </row>
    <row r="1203" customFormat="false" ht="13.8" hidden="false" customHeight="false" outlineLevel="0" collapsed="false">
      <c r="A1203" s="297" t="s">
        <v>358</v>
      </c>
      <c r="B1203" s="297" t="n">
        <v>14052</v>
      </c>
      <c r="C1203" s="292" t="s">
        <v>1563</v>
      </c>
      <c r="D1203" s="297" t="s">
        <v>50</v>
      </c>
      <c r="E1203" s="297" t="s">
        <v>357</v>
      </c>
      <c r="F1203" s="301" t="n">
        <v>13.26</v>
      </c>
    </row>
    <row r="1204" customFormat="false" ht="13.8" hidden="false" customHeight="false" outlineLevel="0" collapsed="false">
      <c r="A1204" s="297" t="s">
        <v>358</v>
      </c>
      <c r="B1204" s="297" t="n">
        <v>14053</v>
      </c>
      <c r="C1204" s="292" t="s">
        <v>1564</v>
      </c>
      <c r="D1204" s="297" t="s">
        <v>50</v>
      </c>
      <c r="E1204" s="297" t="s">
        <v>357</v>
      </c>
      <c r="F1204" s="301" t="n">
        <v>13.46</v>
      </c>
    </row>
    <row r="1205" customFormat="false" ht="13.8" hidden="false" customHeight="false" outlineLevel="0" collapsed="false">
      <c r="A1205" s="297" t="s">
        <v>358</v>
      </c>
      <c r="B1205" s="297" t="n">
        <v>2560</v>
      </c>
      <c r="C1205" s="292" t="s">
        <v>1565</v>
      </c>
      <c r="D1205" s="297" t="s">
        <v>50</v>
      </c>
      <c r="E1205" s="297" t="s">
        <v>357</v>
      </c>
      <c r="F1205" s="301" t="n">
        <v>17.84</v>
      </c>
    </row>
    <row r="1206" customFormat="false" ht="13.8" hidden="false" customHeight="false" outlineLevel="0" collapsed="false">
      <c r="A1206" s="297" t="s">
        <v>358</v>
      </c>
      <c r="B1206" s="297" t="n">
        <v>2558</v>
      </c>
      <c r="C1206" s="292" t="s">
        <v>1566</v>
      </c>
      <c r="D1206" s="297" t="s">
        <v>50</v>
      </c>
      <c r="E1206" s="297" t="s">
        <v>357</v>
      </c>
      <c r="F1206" s="301" t="n">
        <v>10.14</v>
      </c>
    </row>
    <row r="1207" customFormat="false" ht="13.8" hidden="false" customHeight="false" outlineLevel="0" collapsed="false">
      <c r="A1207" s="297" t="s">
        <v>358</v>
      </c>
      <c r="B1207" s="297" t="n">
        <v>2559</v>
      </c>
      <c r="C1207" s="292" t="s">
        <v>1567</v>
      </c>
      <c r="D1207" s="297" t="s">
        <v>50</v>
      </c>
      <c r="E1207" s="297" t="s">
        <v>364</v>
      </c>
      <c r="F1207" s="301" t="n">
        <v>14.27</v>
      </c>
    </row>
    <row r="1208" customFormat="false" ht="13.8" hidden="false" customHeight="false" outlineLevel="0" collapsed="false">
      <c r="A1208" s="297" t="s">
        <v>358</v>
      </c>
      <c r="B1208" s="297" t="n">
        <v>2592</v>
      </c>
      <c r="C1208" s="292" t="s">
        <v>1568</v>
      </c>
      <c r="D1208" s="297" t="s">
        <v>50</v>
      </c>
      <c r="E1208" s="297" t="s">
        <v>357</v>
      </c>
      <c r="F1208" s="301" t="n">
        <v>236.56</v>
      </c>
    </row>
    <row r="1209" customFormat="false" ht="13.8" hidden="false" customHeight="false" outlineLevel="0" collapsed="false">
      <c r="A1209" s="297" t="s">
        <v>358</v>
      </c>
      <c r="B1209" s="297" t="n">
        <v>2589</v>
      </c>
      <c r="C1209" s="292" t="s">
        <v>1569</v>
      </c>
      <c r="D1209" s="297" t="s">
        <v>50</v>
      </c>
      <c r="E1209" s="297" t="s">
        <v>357</v>
      </c>
      <c r="F1209" s="301" t="n">
        <v>31.64</v>
      </c>
    </row>
    <row r="1210" customFormat="false" ht="13.8" hidden="false" customHeight="false" outlineLevel="0" collapsed="false">
      <c r="A1210" s="297" t="s">
        <v>358</v>
      </c>
      <c r="B1210" s="297" t="n">
        <v>2566</v>
      </c>
      <c r="C1210" s="292" t="s">
        <v>1570</v>
      </c>
      <c r="D1210" s="297" t="s">
        <v>50</v>
      </c>
      <c r="E1210" s="297" t="s">
        <v>357</v>
      </c>
      <c r="F1210" s="301" t="n">
        <v>23.81</v>
      </c>
    </row>
    <row r="1211" customFormat="false" ht="13.8" hidden="false" customHeight="false" outlineLevel="0" collapsed="false">
      <c r="A1211" s="297" t="s">
        <v>358</v>
      </c>
      <c r="B1211" s="297" t="n">
        <v>2590</v>
      </c>
      <c r="C1211" s="292" t="s">
        <v>1571</v>
      </c>
      <c r="D1211" s="297" t="s">
        <v>50</v>
      </c>
      <c r="E1211" s="297" t="s">
        <v>357</v>
      </c>
      <c r="F1211" s="301" t="n">
        <v>19.42</v>
      </c>
    </row>
    <row r="1212" customFormat="false" ht="13.8" hidden="false" customHeight="false" outlineLevel="0" collapsed="false">
      <c r="A1212" s="297" t="s">
        <v>358</v>
      </c>
      <c r="B1212" s="297" t="n">
        <v>2591</v>
      </c>
      <c r="C1212" s="292" t="s">
        <v>1572</v>
      </c>
      <c r="D1212" s="297" t="s">
        <v>50</v>
      </c>
      <c r="E1212" s="297" t="s">
        <v>357</v>
      </c>
      <c r="F1212" s="301" t="n">
        <v>11.54</v>
      </c>
    </row>
    <row r="1213" customFormat="false" ht="13.8" hidden="false" customHeight="false" outlineLevel="0" collapsed="false">
      <c r="A1213" s="297" t="s">
        <v>358</v>
      </c>
      <c r="B1213" s="297" t="n">
        <v>2567</v>
      </c>
      <c r="C1213" s="292" t="s">
        <v>1573</v>
      </c>
      <c r="D1213" s="297" t="s">
        <v>50</v>
      </c>
      <c r="E1213" s="297" t="s">
        <v>357</v>
      </c>
      <c r="F1213" s="301" t="n">
        <v>46.41</v>
      </c>
    </row>
    <row r="1214" customFormat="false" ht="13.8" hidden="false" customHeight="false" outlineLevel="0" collapsed="false">
      <c r="A1214" s="297" t="s">
        <v>358</v>
      </c>
      <c r="B1214" s="297" t="n">
        <v>2568</v>
      </c>
      <c r="C1214" s="292" t="s">
        <v>1574</v>
      </c>
      <c r="D1214" s="297" t="s">
        <v>50</v>
      </c>
      <c r="E1214" s="297" t="s">
        <v>357</v>
      </c>
      <c r="F1214" s="301" t="n">
        <v>128.89</v>
      </c>
    </row>
    <row r="1215" customFormat="false" ht="13.8" hidden="false" customHeight="false" outlineLevel="0" collapsed="false">
      <c r="A1215" s="297" t="s">
        <v>358</v>
      </c>
      <c r="B1215" s="297" t="n">
        <v>2565</v>
      </c>
      <c r="C1215" s="292" t="s">
        <v>1575</v>
      </c>
      <c r="D1215" s="297" t="s">
        <v>50</v>
      </c>
      <c r="E1215" s="297" t="s">
        <v>357</v>
      </c>
      <c r="F1215" s="301" t="n">
        <v>11.56</v>
      </c>
    </row>
    <row r="1216" customFormat="false" ht="13.8" hidden="false" customHeight="false" outlineLevel="0" collapsed="false">
      <c r="A1216" s="297" t="s">
        <v>358</v>
      </c>
      <c r="B1216" s="297" t="n">
        <v>2594</v>
      </c>
      <c r="C1216" s="292" t="s">
        <v>1576</v>
      </c>
      <c r="D1216" s="297" t="s">
        <v>50</v>
      </c>
      <c r="E1216" s="297" t="s">
        <v>357</v>
      </c>
      <c r="F1216" s="301" t="n">
        <v>214.72</v>
      </c>
    </row>
    <row r="1217" customFormat="false" ht="13.8" hidden="false" customHeight="false" outlineLevel="0" collapsed="false">
      <c r="A1217" s="297" t="s">
        <v>358</v>
      </c>
      <c r="B1217" s="297" t="n">
        <v>2587</v>
      </c>
      <c r="C1217" s="292" t="s">
        <v>1577</v>
      </c>
      <c r="D1217" s="297" t="s">
        <v>50</v>
      </c>
      <c r="E1217" s="297" t="s">
        <v>357</v>
      </c>
      <c r="F1217" s="301" t="n">
        <v>36.59</v>
      </c>
    </row>
    <row r="1218" customFormat="false" ht="13.8" hidden="false" customHeight="false" outlineLevel="0" collapsed="false">
      <c r="A1218" s="297" t="s">
        <v>358</v>
      </c>
      <c r="B1218" s="297" t="n">
        <v>2588</v>
      </c>
      <c r="C1218" s="292" t="s">
        <v>1578</v>
      </c>
      <c r="D1218" s="297" t="s">
        <v>50</v>
      </c>
      <c r="E1218" s="297" t="s">
        <v>357</v>
      </c>
      <c r="F1218" s="301" t="n">
        <v>29.07</v>
      </c>
    </row>
    <row r="1219" customFormat="false" ht="13.8" hidden="false" customHeight="false" outlineLevel="0" collapsed="false">
      <c r="A1219" s="297" t="s">
        <v>358</v>
      </c>
      <c r="B1219" s="297" t="n">
        <v>2570</v>
      </c>
      <c r="C1219" s="292" t="s">
        <v>1579</v>
      </c>
      <c r="D1219" s="297" t="s">
        <v>50</v>
      </c>
      <c r="E1219" s="297" t="s">
        <v>357</v>
      </c>
      <c r="F1219" s="301" t="n">
        <v>18.77</v>
      </c>
    </row>
    <row r="1220" customFormat="false" ht="13.8" hidden="false" customHeight="false" outlineLevel="0" collapsed="false">
      <c r="A1220" s="297" t="s">
        <v>358</v>
      </c>
      <c r="B1220" s="297" t="n">
        <v>2569</v>
      </c>
      <c r="C1220" s="292" t="s">
        <v>1580</v>
      </c>
      <c r="D1220" s="297" t="s">
        <v>50</v>
      </c>
      <c r="E1220" s="297" t="s">
        <v>357</v>
      </c>
      <c r="F1220" s="301" t="n">
        <v>11.2</v>
      </c>
    </row>
    <row r="1221" customFormat="false" ht="13.8" hidden="false" customHeight="false" outlineLevel="0" collapsed="false">
      <c r="A1221" s="297" t="s">
        <v>358</v>
      </c>
      <c r="B1221" s="297" t="n">
        <v>2571</v>
      </c>
      <c r="C1221" s="292" t="s">
        <v>1581</v>
      </c>
      <c r="D1221" s="297" t="s">
        <v>50</v>
      </c>
      <c r="E1221" s="297" t="s">
        <v>357</v>
      </c>
      <c r="F1221" s="301" t="n">
        <v>55.73</v>
      </c>
    </row>
    <row r="1222" customFormat="false" ht="13.8" hidden="false" customHeight="false" outlineLevel="0" collapsed="false">
      <c r="A1222" s="297" t="s">
        <v>358</v>
      </c>
      <c r="B1222" s="297" t="n">
        <v>2572</v>
      </c>
      <c r="C1222" s="292" t="s">
        <v>1582</v>
      </c>
      <c r="D1222" s="297" t="s">
        <v>50</v>
      </c>
      <c r="E1222" s="297" t="s">
        <v>357</v>
      </c>
      <c r="F1222" s="301" t="n">
        <v>164.82</v>
      </c>
    </row>
    <row r="1223" customFormat="false" ht="13.8" hidden="false" customHeight="false" outlineLevel="0" collapsed="false">
      <c r="A1223" s="297" t="s">
        <v>358</v>
      </c>
      <c r="B1223" s="297" t="n">
        <v>2593</v>
      </c>
      <c r="C1223" s="292" t="s">
        <v>1583</v>
      </c>
      <c r="D1223" s="297" t="s">
        <v>50</v>
      </c>
      <c r="E1223" s="297" t="s">
        <v>357</v>
      </c>
      <c r="F1223" s="301" t="n">
        <v>11.94</v>
      </c>
    </row>
    <row r="1224" customFormat="false" ht="13.8" hidden="false" customHeight="false" outlineLevel="0" collapsed="false">
      <c r="A1224" s="297" t="s">
        <v>358</v>
      </c>
      <c r="B1224" s="297" t="n">
        <v>2595</v>
      </c>
      <c r="C1224" s="292" t="s">
        <v>1584</v>
      </c>
      <c r="D1224" s="297" t="s">
        <v>50</v>
      </c>
      <c r="E1224" s="297" t="s">
        <v>357</v>
      </c>
      <c r="F1224" s="301" t="n">
        <v>257.16</v>
      </c>
    </row>
    <row r="1225" customFormat="false" ht="13.8" hidden="false" customHeight="false" outlineLevel="0" collapsed="false">
      <c r="A1225" s="297" t="s">
        <v>358</v>
      </c>
      <c r="B1225" s="297" t="n">
        <v>2576</v>
      </c>
      <c r="C1225" s="292" t="s">
        <v>1585</v>
      </c>
      <c r="D1225" s="297" t="s">
        <v>50</v>
      </c>
      <c r="E1225" s="297" t="s">
        <v>357</v>
      </c>
      <c r="F1225" s="301" t="n">
        <v>43.84</v>
      </c>
    </row>
    <row r="1226" customFormat="false" ht="13.8" hidden="false" customHeight="false" outlineLevel="0" collapsed="false">
      <c r="A1226" s="297" t="s">
        <v>358</v>
      </c>
      <c r="B1226" s="297" t="n">
        <v>2575</v>
      </c>
      <c r="C1226" s="292" t="s">
        <v>1586</v>
      </c>
      <c r="D1226" s="297" t="s">
        <v>50</v>
      </c>
      <c r="E1226" s="297" t="s">
        <v>357</v>
      </c>
      <c r="F1226" s="301" t="n">
        <v>32.95</v>
      </c>
    </row>
    <row r="1227" customFormat="false" ht="13.8" hidden="false" customHeight="false" outlineLevel="0" collapsed="false">
      <c r="A1227" s="297" t="s">
        <v>358</v>
      </c>
      <c r="B1227" s="297" t="n">
        <v>2586</v>
      </c>
      <c r="C1227" s="292" t="s">
        <v>1587</v>
      </c>
      <c r="D1227" s="297" t="s">
        <v>50</v>
      </c>
      <c r="E1227" s="297" t="s">
        <v>357</v>
      </c>
      <c r="F1227" s="301" t="n">
        <v>22.18</v>
      </c>
    </row>
    <row r="1228" customFormat="false" ht="13.8" hidden="false" customHeight="false" outlineLevel="0" collapsed="false">
      <c r="A1228" s="297" t="s">
        <v>358</v>
      </c>
      <c r="B1228" s="297" t="n">
        <v>2573</v>
      </c>
      <c r="C1228" s="292" t="s">
        <v>1588</v>
      </c>
      <c r="D1228" s="297" t="s">
        <v>50</v>
      </c>
      <c r="E1228" s="297" t="s">
        <v>357</v>
      </c>
      <c r="F1228" s="301" t="n">
        <v>13.68</v>
      </c>
    </row>
    <row r="1229" customFormat="false" ht="13.8" hidden="false" customHeight="false" outlineLevel="0" collapsed="false">
      <c r="A1229" s="297" t="s">
        <v>358</v>
      </c>
      <c r="B1229" s="297" t="n">
        <v>2577</v>
      </c>
      <c r="C1229" s="292" t="s">
        <v>1589</v>
      </c>
      <c r="D1229" s="297" t="s">
        <v>50</v>
      </c>
      <c r="E1229" s="297" t="s">
        <v>357</v>
      </c>
      <c r="F1229" s="301" t="n">
        <v>59.4</v>
      </c>
    </row>
    <row r="1230" customFormat="false" ht="13.8" hidden="false" customHeight="false" outlineLevel="0" collapsed="false">
      <c r="A1230" s="297" t="s">
        <v>358</v>
      </c>
      <c r="B1230" s="297" t="n">
        <v>2578</v>
      </c>
      <c r="C1230" s="292" t="s">
        <v>1590</v>
      </c>
      <c r="D1230" s="297" t="s">
        <v>50</v>
      </c>
      <c r="E1230" s="297" t="s">
        <v>357</v>
      </c>
      <c r="F1230" s="301" t="n">
        <v>185.45</v>
      </c>
    </row>
    <row r="1231" customFormat="false" ht="13.8" hidden="false" customHeight="false" outlineLevel="0" collapsed="false">
      <c r="A1231" s="297" t="s">
        <v>358</v>
      </c>
      <c r="B1231" s="297" t="n">
        <v>2574</v>
      </c>
      <c r="C1231" s="292" t="s">
        <v>1591</v>
      </c>
      <c r="D1231" s="297" t="s">
        <v>50</v>
      </c>
      <c r="E1231" s="297" t="s">
        <v>357</v>
      </c>
      <c r="F1231" s="301" t="n">
        <v>13.77</v>
      </c>
    </row>
    <row r="1232" customFormat="false" ht="13.8" hidden="false" customHeight="false" outlineLevel="0" collapsed="false">
      <c r="A1232" s="297" t="s">
        <v>358</v>
      </c>
      <c r="B1232" s="297" t="n">
        <v>2585</v>
      </c>
      <c r="C1232" s="292" t="s">
        <v>1592</v>
      </c>
      <c r="D1232" s="297" t="s">
        <v>50</v>
      </c>
      <c r="E1232" s="297" t="s">
        <v>357</v>
      </c>
      <c r="F1232" s="301" t="n">
        <v>254.49</v>
      </c>
    </row>
    <row r="1233" customFormat="false" ht="13.8" hidden="false" customHeight="false" outlineLevel="0" collapsed="false">
      <c r="A1233" s="297" t="s">
        <v>358</v>
      </c>
      <c r="B1233" s="297" t="n">
        <v>12008</v>
      </c>
      <c r="C1233" s="292" t="s">
        <v>1593</v>
      </c>
      <c r="D1233" s="297" t="s">
        <v>50</v>
      </c>
      <c r="E1233" s="297" t="s">
        <v>357</v>
      </c>
      <c r="F1233" s="301" t="n">
        <v>136.54</v>
      </c>
    </row>
    <row r="1234" customFormat="false" ht="13.8" hidden="false" customHeight="false" outlineLevel="0" collapsed="false">
      <c r="A1234" s="297" t="s">
        <v>358</v>
      </c>
      <c r="B1234" s="297" t="n">
        <v>2582</v>
      </c>
      <c r="C1234" s="292" t="s">
        <v>1594</v>
      </c>
      <c r="D1234" s="297" t="s">
        <v>50</v>
      </c>
      <c r="E1234" s="297" t="s">
        <v>357</v>
      </c>
      <c r="F1234" s="301" t="n">
        <v>40.66</v>
      </c>
    </row>
    <row r="1235" customFormat="false" ht="13.8" hidden="false" customHeight="false" outlineLevel="0" collapsed="false">
      <c r="A1235" s="297" t="s">
        <v>358</v>
      </c>
      <c r="B1235" s="297" t="n">
        <v>2597</v>
      </c>
      <c r="C1235" s="292" t="s">
        <v>1595</v>
      </c>
      <c r="D1235" s="297" t="s">
        <v>50</v>
      </c>
      <c r="E1235" s="297" t="s">
        <v>357</v>
      </c>
      <c r="F1235" s="301" t="n">
        <v>34.85</v>
      </c>
    </row>
    <row r="1236" customFormat="false" ht="13.8" hidden="false" customHeight="false" outlineLevel="0" collapsed="false">
      <c r="A1236" s="297" t="s">
        <v>358</v>
      </c>
      <c r="B1236" s="297" t="n">
        <v>2581</v>
      </c>
      <c r="C1236" s="292" t="s">
        <v>1596</v>
      </c>
      <c r="D1236" s="297" t="s">
        <v>50</v>
      </c>
      <c r="E1236" s="297" t="s">
        <v>357</v>
      </c>
      <c r="F1236" s="301" t="n">
        <v>21.23</v>
      </c>
    </row>
    <row r="1237" customFormat="false" ht="13.8" hidden="false" customHeight="false" outlineLevel="0" collapsed="false">
      <c r="A1237" s="297" t="s">
        <v>358</v>
      </c>
      <c r="B1237" s="297" t="n">
        <v>2579</v>
      </c>
      <c r="C1237" s="292" t="s">
        <v>1597</v>
      </c>
      <c r="D1237" s="297" t="s">
        <v>50</v>
      </c>
      <c r="E1237" s="297" t="s">
        <v>357</v>
      </c>
      <c r="F1237" s="301" t="n">
        <v>16.59</v>
      </c>
    </row>
    <row r="1238" customFormat="false" ht="13.8" hidden="false" customHeight="false" outlineLevel="0" collapsed="false">
      <c r="A1238" s="297" t="s">
        <v>358</v>
      </c>
      <c r="B1238" s="297" t="n">
        <v>2596</v>
      </c>
      <c r="C1238" s="292" t="s">
        <v>1598</v>
      </c>
      <c r="D1238" s="297" t="s">
        <v>50</v>
      </c>
      <c r="E1238" s="297" t="s">
        <v>357</v>
      </c>
      <c r="F1238" s="301" t="n">
        <v>62.79</v>
      </c>
    </row>
    <row r="1239" customFormat="false" ht="13.8" hidden="false" customHeight="false" outlineLevel="0" collapsed="false">
      <c r="A1239" s="297" t="s">
        <v>358</v>
      </c>
      <c r="B1239" s="297" t="n">
        <v>2583</v>
      </c>
      <c r="C1239" s="292" t="s">
        <v>1599</v>
      </c>
      <c r="D1239" s="297" t="s">
        <v>50</v>
      </c>
      <c r="E1239" s="297" t="s">
        <v>357</v>
      </c>
      <c r="F1239" s="301" t="n">
        <v>152.72</v>
      </c>
    </row>
    <row r="1240" customFormat="false" ht="13.8" hidden="false" customHeight="false" outlineLevel="0" collapsed="false">
      <c r="A1240" s="297" t="s">
        <v>358</v>
      </c>
      <c r="B1240" s="297" t="n">
        <v>2580</v>
      </c>
      <c r="C1240" s="292" t="s">
        <v>1600</v>
      </c>
      <c r="D1240" s="297" t="s">
        <v>50</v>
      </c>
      <c r="E1240" s="297" t="s">
        <v>357</v>
      </c>
      <c r="F1240" s="301" t="n">
        <v>18.18</v>
      </c>
    </row>
    <row r="1241" customFormat="false" ht="13.8" hidden="false" customHeight="false" outlineLevel="0" collapsed="false">
      <c r="A1241" s="297" t="s">
        <v>358</v>
      </c>
      <c r="B1241" s="297" t="n">
        <v>2584</v>
      </c>
      <c r="C1241" s="292" t="s">
        <v>1601</v>
      </c>
      <c r="D1241" s="297" t="s">
        <v>50</v>
      </c>
      <c r="E1241" s="297" t="s">
        <v>357</v>
      </c>
      <c r="F1241" s="301" t="n">
        <v>254.23</v>
      </c>
    </row>
    <row r="1242" customFormat="false" ht="13.8" hidden="false" customHeight="false" outlineLevel="0" collapsed="false">
      <c r="A1242" s="297" t="s">
        <v>358</v>
      </c>
      <c r="B1242" s="297" t="n">
        <v>39329</v>
      </c>
      <c r="C1242" s="292" t="s">
        <v>1602</v>
      </c>
      <c r="D1242" s="297" t="s">
        <v>50</v>
      </c>
      <c r="E1242" s="297" t="s">
        <v>357</v>
      </c>
      <c r="F1242" s="301" t="n">
        <v>7.61</v>
      </c>
    </row>
    <row r="1243" customFormat="false" ht="13.8" hidden="false" customHeight="false" outlineLevel="0" collapsed="false">
      <c r="A1243" s="297" t="s">
        <v>358</v>
      </c>
      <c r="B1243" s="297" t="n">
        <v>12010</v>
      </c>
      <c r="C1243" s="292" t="s">
        <v>1603</v>
      </c>
      <c r="D1243" s="297" t="s">
        <v>50</v>
      </c>
      <c r="E1243" s="297" t="s">
        <v>357</v>
      </c>
      <c r="F1243" s="301" t="n">
        <v>7.27</v>
      </c>
    </row>
    <row r="1244" customFormat="false" ht="13.8" hidden="false" customHeight="false" outlineLevel="0" collapsed="false">
      <c r="A1244" s="297" t="s">
        <v>358</v>
      </c>
      <c r="B1244" s="297" t="n">
        <v>39332</v>
      </c>
      <c r="C1244" s="292" t="s">
        <v>1604</v>
      </c>
      <c r="D1244" s="297" t="s">
        <v>50</v>
      </c>
      <c r="E1244" s="297" t="s">
        <v>357</v>
      </c>
      <c r="F1244" s="301" t="n">
        <v>8.94</v>
      </c>
    </row>
    <row r="1245" customFormat="false" ht="13.8" hidden="false" customHeight="false" outlineLevel="0" collapsed="false">
      <c r="A1245" s="297" t="s">
        <v>358</v>
      </c>
      <c r="B1245" s="297" t="n">
        <v>39330</v>
      </c>
      <c r="C1245" s="292" t="s">
        <v>1605</v>
      </c>
      <c r="D1245" s="297" t="s">
        <v>50</v>
      </c>
      <c r="E1245" s="297" t="s">
        <v>357</v>
      </c>
      <c r="F1245" s="301" t="n">
        <v>8</v>
      </c>
    </row>
    <row r="1246" customFormat="false" ht="13.8" hidden="false" customHeight="false" outlineLevel="0" collapsed="false">
      <c r="A1246" s="297" t="s">
        <v>358</v>
      </c>
      <c r="B1246" s="297" t="n">
        <v>39331</v>
      </c>
      <c r="C1246" s="292" t="s">
        <v>1606</v>
      </c>
      <c r="D1246" s="297" t="s">
        <v>50</v>
      </c>
      <c r="E1246" s="297" t="s">
        <v>357</v>
      </c>
      <c r="F1246" s="301" t="n">
        <v>7.12</v>
      </c>
    </row>
    <row r="1247" customFormat="false" ht="13.8" hidden="false" customHeight="false" outlineLevel="0" collapsed="false">
      <c r="A1247" s="297" t="s">
        <v>358</v>
      </c>
      <c r="B1247" s="297" t="n">
        <v>39335</v>
      </c>
      <c r="C1247" s="292" t="s">
        <v>1607</v>
      </c>
      <c r="D1247" s="297" t="s">
        <v>50</v>
      </c>
      <c r="E1247" s="297" t="s">
        <v>357</v>
      </c>
      <c r="F1247" s="301" t="n">
        <v>8.03</v>
      </c>
    </row>
    <row r="1248" customFormat="false" ht="13.8" hidden="false" customHeight="false" outlineLevel="0" collapsed="false">
      <c r="A1248" s="297" t="s">
        <v>358</v>
      </c>
      <c r="B1248" s="297" t="n">
        <v>39333</v>
      </c>
      <c r="C1248" s="292" t="s">
        <v>1608</v>
      </c>
      <c r="D1248" s="297" t="s">
        <v>50</v>
      </c>
      <c r="E1248" s="297" t="s">
        <v>357</v>
      </c>
      <c r="F1248" s="301" t="n">
        <v>6.94</v>
      </c>
    </row>
    <row r="1249" customFormat="false" ht="13.8" hidden="false" customHeight="false" outlineLevel="0" collapsed="false">
      <c r="A1249" s="297" t="s">
        <v>358</v>
      </c>
      <c r="B1249" s="297" t="n">
        <v>39334</v>
      </c>
      <c r="C1249" s="292" t="s">
        <v>1609</v>
      </c>
      <c r="D1249" s="297" t="s">
        <v>50</v>
      </c>
      <c r="E1249" s="297" t="s">
        <v>357</v>
      </c>
      <c r="F1249" s="301" t="n">
        <v>6.38</v>
      </c>
    </row>
    <row r="1250" customFormat="false" ht="13.8" hidden="false" customHeight="false" outlineLevel="0" collapsed="false">
      <c r="A1250" s="297" t="s">
        <v>358</v>
      </c>
      <c r="B1250" s="297" t="n">
        <v>12015</v>
      </c>
      <c r="C1250" s="292" t="s">
        <v>1610</v>
      </c>
      <c r="D1250" s="297" t="s">
        <v>50</v>
      </c>
      <c r="E1250" s="297" t="s">
        <v>357</v>
      </c>
      <c r="F1250" s="301" t="n">
        <v>9.33</v>
      </c>
    </row>
    <row r="1251" customFormat="false" ht="13.8" hidden="false" customHeight="false" outlineLevel="0" collapsed="false">
      <c r="A1251" s="297" t="s">
        <v>358</v>
      </c>
      <c r="B1251" s="297" t="n">
        <v>12016</v>
      </c>
      <c r="C1251" s="292" t="s">
        <v>1611</v>
      </c>
      <c r="D1251" s="297" t="s">
        <v>50</v>
      </c>
      <c r="E1251" s="297" t="s">
        <v>357</v>
      </c>
      <c r="F1251" s="301" t="n">
        <v>8.01</v>
      </c>
    </row>
    <row r="1252" customFormat="false" ht="13.8" hidden="false" customHeight="false" outlineLevel="0" collapsed="false">
      <c r="A1252" s="297" t="s">
        <v>358</v>
      </c>
      <c r="B1252" s="297" t="n">
        <v>12019</v>
      </c>
      <c r="C1252" s="292" t="s">
        <v>1612</v>
      </c>
      <c r="D1252" s="297" t="s">
        <v>50</v>
      </c>
      <c r="E1252" s="297" t="s">
        <v>357</v>
      </c>
      <c r="F1252" s="301" t="n">
        <v>9.33</v>
      </c>
    </row>
    <row r="1253" customFormat="false" ht="13.8" hidden="false" customHeight="false" outlineLevel="0" collapsed="false">
      <c r="A1253" s="297" t="s">
        <v>358</v>
      </c>
      <c r="B1253" s="297" t="n">
        <v>12020</v>
      </c>
      <c r="C1253" s="292" t="s">
        <v>1613</v>
      </c>
      <c r="D1253" s="297" t="s">
        <v>50</v>
      </c>
      <c r="E1253" s="297" t="s">
        <v>357</v>
      </c>
      <c r="F1253" s="301" t="n">
        <v>8.01</v>
      </c>
    </row>
    <row r="1254" customFormat="false" ht="13.8" hidden="false" customHeight="false" outlineLevel="0" collapsed="false">
      <c r="A1254" s="297" t="s">
        <v>358</v>
      </c>
      <c r="B1254" s="297" t="n">
        <v>39338</v>
      </c>
      <c r="C1254" s="292" t="s">
        <v>1614</v>
      </c>
      <c r="D1254" s="297" t="s">
        <v>50</v>
      </c>
      <c r="E1254" s="297" t="s">
        <v>357</v>
      </c>
      <c r="F1254" s="301" t="n">
        <v>8.94</v>
      </c>
    </row>
    <row r="1255" customFormat="false" ht="13.8" hidden="false" customHeight="false" outlineLevel="0" collapsed="false">
      <c r="A1255" s="297" t="s">
        <v>358</v>
      </c>
      <c r="B1255" s="297" t="n">
        <v>39336</v>
      </c>
      <c r="C1255" s="292" t="s">
        <v>1615</v>
      </c>
      <c r="D1255" s="297" t="s">
        <v>50</v>
      </c>
      <c r="E1255" s="297" t="s">
        <v>357</v>
      </c>
      <c r="F1255" s="301" t="n">
        <v>8</v>
      </c>
    </row>
    <row r="1256" customFormat="false" ht="13.8" hidden="false" customHeight="false" outlineLevel="0" collapsed="false">
      <c r="A1256" s="297" t="s">
        <v>358</v>
      </c>
      <c r="B1256" s="297" t="n">
        <v>39337</v>
      </c>
      <c r="C1256" s="292" t="s">
        <v>1616</v>
      </c>
      <c r="D1256" s="297" t="s">
        <v>50</v>
      </c>
      <c r="E1256" s="297" t="s">
        <v>357</v>
      </c>
      <c r="F1256" s="301" t="n">
        <v>7.12</v>
      </c>
    </row>
    <row r="1257" customFormat="false" ht="13.8" hidden="false" customHeight="false" outlineLevel="0" collapsed="false">
      <c r="A1257" s="297" t="s">
        <v>358</v>
      </c>
      <c r="B1257" s="297" t="n">
        <v>39341</v>
      </c>
      <c r="C1257" s="292" t="s">
        <v>1617</v>
      </c>
      <c r="D1257" s="297" t="s">
        <v>50</v>
      </c>
      <c r="E1257" s="297" t="s">
        <v>357</v>
      </c>
      <c r="F1257" s="301" t="n">
        <v>11.66</v>
      </c>
    </row>
    <row r="1258" customFormat="false" ht="13.8" hidden="false" customHeight="false" outlineLevel="0" collapsed="false">
      <c r="A1258" s="297" t="s">
        <v>358</v>
      </c>
      <c r="B1258" s="297" t="n">
        <v>39340</v>
      </c>
      <c r="C1258" s="292" t="s">
        <v>1618</v>
      </c>
      <c r="D1258" s="297" t="s">
        <v>50</v>
      </c>
      <c r="E1258" s="297" t="s">
        <v>357</v>
      </c>
      <c r="F1258" s="301" t="n">
        <v>8.56</v>
      </c>
    </row>
    <row r="1259" customFormat="false" ht="13.8" hidden="false" customHeight="false" outlineLevel="0" collapsed="false">
      <c r="A1259" s="297" t="s">
        <v>358</v>
      </c>
      <c r="B1259" s="297" t="n">
        <v>39342</v>
      </c>
      <c r="C1259" s="292" t="s">
        <v>1619</v>
      </c>
      <c r="D1259" s="297" t="s">
        <v>50</v>
      </c>
      <c r="E1259" s="297" t="s">
        <v>357</v>
      </c>
      <c r="F1259" s="301" t="n">
        <v>11.66</v>
      </c>
    </row>
    <row r="1260" customFormat="false" ht="13.8" hidden="false" customHeight="false" outlineLevel="0" collapsed="false">
      <c r="A1260" s="297" t="s">
        <v>358</v>
      </c>
      <c r="B1260" s="297" t="n">
        <v>12025</v>
      </c>
      <c r="C1260" s="292" t="s">
        <v>1620</v>
      </c>
      <c r="D1260" s="297" t="s">
        <v>50</v>
      </c>
      <c r="E1260" s="297" t="s">
        <v>357</v>
      </c>
      <c r="F1260" s="301" t="n">
        <v>8.84</v>
      </c>
    </row>
    <row r="1261" customFormat="false" ht="13.8" hidden="false" customHeight="false" outlineLevel="0" collapsed="false">
      <c r="A1261" s="297" t="s">
        <v>358</v>
      </c>
      <c r="B1261" s="297" t="n">
        <v>39345</v>
      </c>
      <c r="C1261" s="292" t="s">
        <v>1621</v>
      </c>
      <c r="D1261" s="297" t="s">
        <v>50</v>
      </c>
      <c r="E1261" s="297" t="s">
        <v>357</v>
      </c>
      <c r="F1261" s="301" t="n">
        <v>13.32</v>
      </c>
    </row>
    <row r="1262" customFormat="false" ht="13.8" hidden="false" customHeight="false" outlineLevel="0" collapsed="false">
      <c r="A1262" s="297" t="s">
        <v>358</v>
      </c>
      <c r="B1262" s="297" t="n">
        <v>39343</v>
      </c>
      <c r="C1262" s="292" t="s">
        <v>1622</v>
      </c>
      <c r="D1262" s="297" t="s">
        <v>50</v>
      </c>
      <c r="E1262" s="297" t="s">
        <v>357</v>
      </c>
      <c r="F1262" s="301" t="n">
        <v>9.84</v>
      </c>
    </row>
    <row r="1263" customFormat="false" ht="13.8" hidden="false" customHeight="false" outlineLevel="0" collapsed="false">
      <c r="A1263" s="297" t="s">
        <v>358</v>
      </c>
      <c r="B1263" s="297" t="n">
        <v>39344</v>
      </c>
      <c r="C1263" s="292" t="s">
        <v>1623</v>
      </c>
      <c r="D1263" s="297" t="s">
        <v>50</v>
      </c>
      <c r="E1263" s="297" t="s">
        <v>357</v>
      </c>
      <c r="F1263" s="301" t="n">
        <v>9.52</v>
      </c>
    </row>
    <row r="1264" customFormat="false" ht="13.8" hidden="false" customHeight="false" outlineLevel="0" collapsed="false">
      <c r="A1264" s="297" t="s">
        <v>358</v>
      </c>
      <c r="B1264" s="297" t="n">
        <v>12623</v>
      </c>
      <c r="C1264" s="292" t="s">
        <v>1624</v>
      </c>
      <c r="D1264" s="297" t="s">
        <v>403</v>
      </c>
      <c r="E1264" s="297" t="s">
        <v>357</v>
      </c>
      <c r="F1264" s="301" t="n">
        <v>47.97</v>
      </c>
    </row>
    <row r="1265" customFormat="false" ht="13.8" hidden="false" customHeight="false" outlineLevel="0" collapsed="false">
      <c r="A1265" s="297" t="s">
        <v>358</v>
      </c>
      <c r="B1265" s="297" t="n">
        <v>34498</v>
      </c>
      <c r="C1265" s="292" t="s">
        <v>1625</v>
      </c>
      <c r="D1265" s="297" t="s">
        <v>50</v>
      </c>
      <c r="E1265" s="297" t="s">
        <v>357</v>
      </c>
      <c r="F1265" s="301" t="n">
        <v>102.44</v>
      </c>
    </row>
    <row r="1266" customFormat="false" ht="13.8" hidden="false" customHeight="false" outlineLevel="0" collapsed="false">
      <c r="A1266" s="297" t="s">
        <v>358</v>
      </c>
      <c r="B1266" s="297" t="n">
        <v>13244</v>
      </c>
      <c r="C1266" s="292" t="s">
        <v>1626</v>
      </c>
      <c r="D1266" s="297" t="s">
        <v>50</v>
      </c>
      <c r="E1266" s="297" t="s">
        <v>364</v>
      </c>
      <c r="F1266" s="301" t="n">
        <v>43.12</v>
      </c>
    </row>
    <row r="1267" customFormat="false" ht="13.8" hidden="false" customHeight="false" outlineLevel="0" collapsed="false">
      <c r="A1267" s="297" t="s">
        <v>358</v>
      </c>
      <c r="B1267" s="297" t="n">
        <v>38998</v>
      </c>
      <c r="C1267" s="292" t="s">
        <v>1627</v>
      </c>
      <c r="D1267" s="297" t="s">
        <v>50</v>
      </c>
      <c r="E1267" s="297" t="s">
        <v>357</v>
      </c>
      <c r="F1267" s="301"/>
    </row>
    <row r="1268" customFormat="false" ht="13.8" hidden="false" customHeight="false" outlineLevel="0" collapsed="false">
      <c r="A1268" s="297" t="s">
        <v>358</v>
      </c>
      <c r="B1268" s="297" t="n">
        <v>38999</v>
      </c>
      <c r="C1268" s="292" t="s">
        <v>1628</v>
      </c>
      <c r="D1268" s="297" t="s">
        <v>50</v>
      </c>
      <c r="E1268" s="297" t="s">
        <v>357</v>
      </c>
      <c r="F1268" s="301"/>
    </row>
    <row r="1269" customFormat="false" ht="13.8" hidden="false" customHeight="false" outlineLevel="0" collapsed="false">
      <c r="A1269" s="297" t="s">
        <v>358</v>
      </c>
      <c r="B1269" s="297" t="n">
        <v>38996</v>
      </c>
      <c r="C1269" s="292" t="s">
        <v>1629</v>
      </c>
      <c r="D1269" s="297" t="s">
        <v>50</v>
      </c>
      <c r="E1269" s="297" t="s">
        <v>357</v>
      </c>
      <c r="F1269" s="301"/>
    </row>
    <row r="1270" customFormat="false" ht="13.8" hidden="false" customHeight="false" outlineLevel="0" collapsed="false">
      <c r="A1270" s="297" t="s">
        <v>358</v>
      </c>
      <c r="B1270" s="297" t="n">
        <v>44173</v>
      </c>
      <c r="C1270" s="292" t="s">
        <v>1630</v>
      </c>
      <c r="D1270" s="297" t="s">
        <v>50</v>
      </c>
      <c r="E1270" s="297" t="s">
        <v>357</v>
      </c>
      <c r="F1270" s="301"/>
    </row>
    <row r="1271" customFormat="false" ht="13.8" hidden="false" customHeight="false" outlineLevel="0" collapsed="false">
      <c r="A1271" s="297" t="s">
        <v>358</v>
      </c>
      <c r="B1271" s="297" t="n">
        <v>44174</v>
      </c>
      <c r="C1271" s="292" t="s">
        <v>1631</v>
      </c>
      <c r="D1271" s="297" t="s">
        <v>50</v>
      </c>
      <c r="E1271" s="297" t="s">
        <v>357</v>
      </c>
      <c r="F1271" s="301"/>
    </row>
    <row r="1272" customFormat="false" ht="13.8" hidden="false" customHeight="false" outlineLevel="0" collapsed="false">
      <c r="A1272" s="297" t="s">
        <v>358</v>
      </c>
      <c r="B1272" s="297" t="n">
        <v>38997</v>
      </c>
      <c r="C1272" s="292" t="s">
        <v>1632</v>
      </c>
      <c r="D1272" s="297" t="s">
        <v>50</v>
      </c>
      <c r="E1272" s="297" t="s">
        <v>357</v>
      </c>
      <c r="F1272" s="301"/>
    </row>
    <row r="1273" customFormat="false" ht="13.8" hidden="false" customHeight="false" outlineLevel="0" collapsed="false">
      <c r="A1273" s="297" t="s">
        <v>358</v>
      </c>
      <c r="B1273" s="297" t="n">
        <v>39600</v>
      </c>
      <c r="C1273" s="292" t="s">
        <v>1633</v>
      </c>
      <c r="D1273" s="297" t="s">
        <v>50</v>
      </c>
      <c r="E1273" s="297" t="s">
        <v>357</v>
      </c>
      <c r="F1273" s="301" t="n">
        <v>20.24</v>
      </c>
    </row>
    <row r="1274" customFormat="false" ht="13.8" hidden="false" customHeight="false" outlineLevel="0" collapsed="false">
      <c r="A1274" s="297" t="s">
        <v>358</v>
      </c>
      <c r="B1274" s="297" t="n">
        <v>39601</v>
      </c>
      <c r="C1274" s="292" t="s">
        <v>1634</v>
      </c>
      <c r="D1274" s="297" t="s">
        <v>50</v>
      </c>
      <c r="E1274" s="297" t="s">
        <v>357</v>
      </c>
      <c r="F1274" s="301" t="n">
        <v>42.93</v>
      </c>
    </row>
    <row r="1275" customFormat="false" ht="13.8" hidden="false" customHeight="false" outlineLevel="0" collapsed="false">
      <c r="A1275" s="297" t="s">
        <v>358</v>
      </c>
      <c r="B1275" s="297" t="n">
        <v>39862</v>
      </c>
      <c r="C1275" s="292" t="s">
        <v>1635</v>
      </c>
      <c r="D1275" s="297" t="s">
        <v>50</v>
      </c>
      <c r="E1275" s="297" t="s">
        <v>357</v>
      </c>
      <c r="F1275" s="301"/>
    </row>
    <row r="1276" customFormat="false" ht="13.8" hidden="false" customHeight="false" outlineLevel="0" collapsed="false">
      <c r="A1276" s="297" t="s">
        <v>358</v>
      </c>
      <c r="B1276" s="297" t="n">
        <v>39863</v>
      </c>
      <c r="C1276" s="292" t="s">
        <v>1636</v>
      </c>
      <c r="D1276" s="297" t="s">
        <v>50</v>
      </c>
      <c r="E1276" s="297" t="s">
        <v>357</v>
      </c>
      <c r="F1276" s="301"/>
    </row>
    <row r="1277" customFormat="false" ht="13.8" hidden="false" customHeight="false" outlineLevel="0" collapsed="false">
      <c r="A1277" s="297" t="s">
        <v>358</v>
      </c>
      <c r="B1277" s="297" t="n">
        <v>39864</v>
      </c>
      <c r="C1277" s="292" t="s">
        <v>1637</v>
      </c>
      <c r="D1277" s="297" t="s">
        <v>50</v>
      </c>
      <c r="E1277" s="297" t="s">
        <v>357</v>
      </c>
      <c r="F1277" s="301"/>
    </row>
    <row r="1278" customFormat="false" ht="13.8" hidden="false" customHeight="false" outlineLevel="0" collapsed="false">
      <c r="A1278" s="297" t="s">
        <v>358</v>
      </c>
      <c r="B1278" s="297" t="n">
        <v>39865</v>
      </c>
      <c r="C1278" s="292" t="s">
        <v>1638</v>
      </c>
      <c r="D1278" s="297" t="s">
        <v>50</v>
      </c>
      <c r="E1278" s="297" t="s">
        <v>357</v>
      </c>
      <c r="F1278" s="301"/>
    </row>
    <row r="1279" customFormat="false" ht="13.8" hidden="false" customHeight="false" outlineLevel="0" collapsed="false">
      <c r="A1279" s="297" t="s">
        <v>358</v>
      </c>
      <c r="B1279" s="297" t="n">
        <v>2517</v>
      </c>
      <c r="C1279" s="292" t="s">
        <v>1639</v>
      </c>
      <c r="D1279" s="297" t="s">
        <v>50</v>
      </c>
      <c r="E1279" s="297" t="s">
        <v>357</v>
      </c>
      <c r="F1279" s="301" t="n">
        <v>25.33</v>
      </c>
    </row>
    <row r="1280" customFormat="false" ht="13.8" hidden="false" customHeight="false" outlineLevel="0" collapsed="false">
      <c r="A1280" s="297" t="s">
        <v>358</v>
      </c>
      <c r="B1280" s="297" t="n">
        <v>2522</v>
      </c>
      <c r="C1280" s="292" t="s">
        <v>1640</v>
      </c>
      <c r="D1280" s="297" t="s">
        <v>50</v>
      </c>
      <c r="E1280" s="297" t="s">
        <v>357</v>
      </c>
      <c r="F1280" s="301" t="n">
        <v>16.37</v>
      </c>
    </row>
    <row r="1281" customFormat="false" ht="13.8" hidden="false" customHeight="false" outlineLevel="0" collapsed="false">
      <c r="A1281" s="297" t="s">
        <v>358</v>
      </c>
      <c r="B1281" s="297" t="n">
        <v>2516</v>
      </c>
      <c r="C1281" s="292" t="s">
        <v>1641</v>
      </c>
      <c r="D1281" s="297" t="s">
        <v>50</v>
      </c>
      <c r="E1281" s="297" t="s">
        <v>357</v>
      </c>
      <c r="F1281" s="301" t="n">
        <v>13.14</v>
      </c>
    </row>
    <row r="1282" customFormat="false" ht="13.8" hidden="false" customHeight="false" outlineLevel="0" collapsed="false">
      <c r="A1282" s="297" t="s">
        <v>358</v>
      </c>
      <c r="B1282" s="297" t="n">
        <v>2548</v>
      </c>
      <c r="C1282" s="292" t="s">
        <v>1642</v>
      </c>
      <c r="D1282" s="297" t="s">
        <v>50</v>
      </c>
      <c r="E1282" s="297" t="s">
        <v>357</v>
      </c>
      <c r="F1282" s="301" t="n">
        <v>10.07</v>
      </c>
    </row>
    <row r="1283" customFormat="false" ht="13.8" hidden="false" customHeight="false" outlineLevel="0" collapsed="false">
      <c r="A1283" s="297" t="s">
        <v>358</v>
      </c>
      <c r="B1283" s="297" t="n">
        <v>2518</v>
      </c>
      <c r="C1283" s="292" t="s">
        <v>1643</v>
      </c>
      <c r="D1283" s="297" t="s">
        <v>50</v>
      </c>
      <c r="E1283" s="297" t="s">
        <v>357</v>
      </c>
      <c r="F1283" s="301" t="n">
        <v>120.57</v>
      </c>
    </row>
    <row r="1284" customFormat="false" ht="13.8" hidden="false" customHeight="false" outlineLevel="0" collapsed="false">
      <c r="A1284" s="297" t="s">
        <v>358</v>
      </c>
      <c r="B1284" s="297" t="n">
        <v>2521</v>
      </c>
      <c r="C1284" s="292" t="s">
        <v>1644</v>
      </c>
      <c r="D1284" s="297" t="s">
        <v>50</v>
      </c>
      <c r="E1284" s="297" t="s">
        <v>357</v>
      </c>
      <c r="F1284" s="301" t="n">
        <v>51.32</v>
      </c>
    </row>
    <row r="1285" customFormat="false" ht="13.8" hidden="false" customHeight="false" outlineLevel="0" collapsed="false">
      <c r="A1285" s="297" t="s">
        <v>358</v>
      </c>
      <c r="B1285" s="297" t="n">
        <v>2519</v>
      </c>
      <c r="C1285" s="292" t="s">
        <v>1645</v>
      </c>
      <c r="D1285" s="297" t="s">
        <v>50</v>
      </c>
      <c r="E1285" s="297" t="s">
        <v>357</v>
      </c>
      <c r="F1285" s="301" t="n">
        <v>145.38</v>
      </c>
    </row>
    <row r="1286" customFormat="false" ht="13.8" hidden="false" customHeight="false" outlineLevel="0" collapsed="false">
      <c r="A1286" s="297" t="s">
        <v>358</v>
      </c>
      <c r="B1286" s="297" t="n">
        <v>2515</v>
      </c>
      <c r="C1286" s="292" t="s">
        <v>1646</v>
      </c>
      <c r="D1286" s="297" t="s">
        <v>50</v>
      </c>
      <c r="E1286" s="297" t="s">
        <v>357</v>
      </c>
      <c r="F1286" s="301" t="n">
        <v>10.94</v>
      </c>
    </row>
    <row r="1287" customFormat="false" ht="13.8" hidden="false" customHeight="false" outlineLevel="0" collapsed="false">
      <c r="A1287" s="297" t="s">
        <v>358</v>
      </c>
      <c r="B1287" s="297" t="n">
        <v>2520</v>
      </c>
      <c r="C1287" s="292" t="s">
        <v>1647</v>
      </c>
      <c r="D1287" s="297" t="s">
        <v>50</v>
      </c>
      <c r="E1287" s="297" t="s">
        <v>357</v>
      </c>
      <c r="F1287" s="301" t="n">
        <v>267.58</v>
      </c>
    </row>
    <row r="1288" customFormat="false" ht="13.8" hidden="false" customHeight="false" outlineLevel="0" collapsed="false">
      <c r="A1288" s="297" t="s">
        <v>358</v>
      </c>
      <c r="B1288" s="297" t="n">
        <v>1602</v>
      </c>
      <c r="C1288" s="292" t="s">
        <v>1648</v>
      </c>
      <c r="D1288" s="297" t="s">
        <v>50</v>
      </c>
      <c r="E1288" s="297" t="s">
        <v>357</v>
      </c>
      <c r="F1288" s="301" t="n">
        <v>51.71</v>
      </c>
    </row>
    <row r="1289" customFormat="false" ht="13.8" hidden="false" customHeight="false" outlineLevel="0" collapsed="false">
      <c r="A1289" s="297" t="s">
        <v>358</v>
      </c>
      <c r="B1289" s="297" t="n">
        <v>1601</v>
      </c>
      <c r="C1289" s="292" t="s">
        <v>1649</v>
      </c>
      <c r="D1289" s="297" t="s">
        <v>50</v>
      </c>
      <c r="E1289" s="297" t="s">
        <v>357</v>
      </c>
      <c r="F1289" s="301" t="n">
        <v>46.08</v>
      </c>
    </row>
    <row r="1290" customFormat="false" ht="13.8" hidden="false" customHeight="false" outlineLevel="0" collapsed="false">
      <c r="A1290" s="297" t="s">
        <v>358</v>
      </c>
      <c r="B1290" s="297" t="n">
        <v>1600</v>
      </c>
      <c r="C1290" s="292" t="s">
        <v>1650</v>
      </c>
      <c r="D1290" s="297" t="s">
        <v>50</v>
      </c>
      <c r="E1290" s="297" t="s">
        <v>357</v>
      </c>
      <c r="F1290" s="301" t="n">
        <v>20.13</v>
      </c>
    </row>
    <row r="1291" customFormat="false" ht="13.8" hidden="false" customHeight="false" outlineLevel="0" collapsed="false">
      <c r="A1291" s="297" t="s">
        <v>358</v>
      </c>
      <c r="B1291" s="297" t="n">
        <v>1598</v>
      </c>
      <c r="C1291" s="292" t="s">
        <v>1651</v>
      </c>
      <c r="D1291" s="297" t="s">
        <v>50</v>
      </c>
      <c r="E1291" s="297" t="s">
        <v>357</v>
      </c>
      <c r="F1291" s="301" t="n">
        <v>13.64</v>
      </c>
    </row>
    <row r="1292" customFormat="false" ht="13.8" hidden="false" customHeight="false" outlineLevel="0" collapsed="false">
      <c r="A1292" s="297" t="s">
        <v>358</v>
      </c>
      <c r="B1292" s="297" t="n">
        <v>1603</v>
      </c>
      <c r="C1292" s="292" t="s">
        <v>1652</v>
      </c>
      <c r="D1292" s="297" t="s">
        <v>50</v>
      </c>
      <c r="E1292" s="297" t="s">
        <v>357</v>
      </c>
      <c r="F1292" s="301" t="n">
        <v>78.07</v>
      </c>
    </row>
    <row r="1293" customFormat="false" ht="13.8" hidden="false" customHeight="false" outlineLevel="0" collapsed="false">
      <c r="A1293" s="297" t="s">
        <v>358</v>
      </c>
      <c r="B1293" s="297" t="n">
        <v>1599</v>
      </c>
      <c r="C1293" s="292" t="s">
        <v>1653</v>
      </c>
      <c r="D1293" s="297" t="s">
        <v>50</v>
      </c>
      <c r="E1293" s="297" t="s">
        <v>357</v>
      </c>
      <c r="F1293" s="301" t="n">
        <v>15.82</v>
      </c>
    </row>
    <row r="1294" customFormat="false" ht="13.8" hidden="false" customHeight="false" outlineLevel="0" collapsed="false">
      <c r="A1294" s="297" t="s">
        <v>358</v>
      </c>
      <c r="B1294" s="297" t="n">
        <v>1597</v>
      </c>
      <c r="C1294" s="292" t="s">
        <v>1654</v>
      </c>
      <c r="D1294" s="297" t="s">
        <v>50</v>
      </c>
      <c r="E1294" s="297" t="s">
        <v>357</v>
      </c>
      <c r="F1294" s="301" t="n">
        <v>12.82</v>
      </c>
    </row>
    <row r="1295" customFormat="false" ht="13.8" hidden="false" customHeight="false" outlineLevel="0" collapsed="false">
      <c r="A1295" s="297" t="s">
        <v>358</v>
      </c>
      <c r="B1295" s="297" t="n">
        <v>39602</v>
      </c>
      <c r="C1295" s="292" t="s">
        <v>1655</v>
      </c>
      <c r="D1295" s="297" t="s">
        <v>50</v>
      </c>
      <c r="E1295" s="297" t="s">
        <v>357</v>
      </c>
      <c r="F1295" s="301" t="n">
        <v>2.14</v>
      </c>
    </row>
    <row r="1296" customFormat="false" ht="13.8" hidden="false" customHeight="false" outlineLevel="0" collapsed="false">
      <c r="A1296" s="297" t="s">
        <v>358</v>
      </c>
      <c r="B1296" s="297" t="n">
        <v>39603</v>
      </c>
      <c r="C1296" s="292" t="s">
        <v>1656</v>
      </c>
      <c r="D1296" s="297" t="s">
        <v>50</v>
      </c>
      <c r="E1296" s="297" t="s">
        <v>357</v>
      </c>
      <c r="F1296" s="301" t="n">
        <v>4.57</v>
      </c>
    </row>
    <row r="1297" customFormat="false" ht="13.8" hidden="false" customHeight="false" outlineLevel="0" collapsed="false">
      <c r="A1297" s="297" t="s">
        <v>358</v>
      </c>
      <c r="B1297" s="297" t="n">
        <v>11821</v>
      </c>
      <c r="C1297" s="292" t="s">
        <v>1657</v>
      </c>
      <c r="D1297" s="297" t="s">
        <v>50</v>
      </c>
      <c r="E1297" s="297" t="s">
        <v>357</v>
      </c>
      <c r="F1297" s="301" t="n">
        <v>10.53</v>
      </c>
    </row>
    <row r="1298" customFormat="false" ht="13.8" hidden="false" customHeight="false" outlineLevel="0" collapsed="false">
      <c r="A1298" s="297" t="s">
        <v>358</v>
      </c>
      <c r="B1298" s="297" t="n">
        <v>1562</v>
      </c>
      <c r="C1298" s="292" t="s">
        <v>1658</v>
      </c>
      <c r="D1298" s="297" t="s">
        <v>50</v>
      </c>
      <c r="E1298" s="297" t="s">
        <v>357</v>
      </c>
      <c r="F1298" s="301" t="n">
        <v>17.25</v>
      </c>
    </row>
    <row r="1299" customFormat="false" ht="13.8" hidden="false" customHeight="false" outlineLevel="0" collapsed="false">
      <c r="A1299" s="297" t="s">
        <v>358</v>
      </c>
      <c r="B1299" s="297" t="n">
        <v>1563</v>
      </c>
      <c r="C1299" s="292" t="s">
        <v>1659</v>
      </c>
      <c r="D1299" s="297" t="s">
        <v>50</v>
      </c>
      <c r="E1299" s="297" t="s">
        <v>357</v>
      </c>
      <c r="F1299" s="301" t="n">
        <v>23.14</v>
      </c>
    </row>
    <row r="1300" customFormat="false" ht="13.8" hidden="false" customHeight="false" outlineLevel="0" collapsed="false">
      <c r="A1300" s="297" t="s">
        <v>358</v>
      </c>
      <c r="B1300" s="297" t="n">
        <v>11856</v>
      </c>
      <c r="C1300" s="292" t="s">
        <v>1660</v>
      </c>
      <c r="D1300" s="297" t="s">
        <v>50</v>
      </c>
      <c r="E1300" s="297" t="s">
        <v>364</v>
      </c>
      <c r="F1300" s="301" t="n">
        <v>6.9</v>
      </c>
    </row>
    <row r="1301" customFormat="false" ht="13.8" hidden="false" customHeight="false" outlineLevel="0" collapsed="false">
      <c r="A1301" s="297" t="s">
        <v>358</v>
      </c>
      <c r="B1301" s="297" t="n">
        <v>11857</v>
      </c>
      <c r="C1301" s="292" t="s">
        <v>1661</v>
      </c>
      <c r="D1301" s="297" t="s">
        <v>50</v>
      </c>
      <c r="E1301" s="297" t="s">
        <v>357</v>
      </c>
      <c r="F1301" s="301" t="n">
        <v>36.31</v>
      </c>
    </row>
    <row r="1302" customFormat="false" ht="13.8" hidden="false" customHeight="false" outlineLevel="0" collapsed="false">
      <c r="A1302" s="297" t="s">
        <v>358</v>
      </c>
      <c r="B1302" s="297" t="n">
        <v>11858</v>
      </c>
      <c r="C1302" s="292" t="s">
        <v>1662</v>
      </c>
      <c r="D1302" s="297" t="s">
        <v>50</v>
      </c>
      <c r="E1302" s="297" t="s">
        <v>357</v>
      </c>
      <c r="F1302" s="301" t="n">
        <v>45.07</v>
      </c>
    </row>
    <row r="1303" customFormat="false" ht="13.8" hidden="false" customHeight="false" outlineLevel="0" collapsed="false">
      <c r="A1303" s="297" t="s">
        <v>358</v>
      </c>
      <c r="B1303" s="297" t="n">
        <v>1539</v>
      </c>
      <c r="C1303" s="292" t="s">
        <v>1663</v>
      </c>
      <c r="D1303" s="297" t="s">
        <v>50</v>
      </c>
      <c r="E1303" s="297" t="s">
        <v>357</v>
      </c>
      <c r="F1303" s="301" t="n">
        <v>8.11</v>
      </c>
    </row>
    <row r="1304" customFormat="false" ht="13.8" hidden="false" customHeight="false" outlineLevel="0" collapsed="false">
      <c r="A1304" s="297" t="s">
        <v>358</v>
      </c>
      <c r="B1304" s="297" t="n">
        <v>11859</v>
      </c>
      <c r="C1304" s="292" t="s">
        <v>1664</v>
      </c>
      <c r="D1304" s="297" t="s">
        <v>50</v>
      </c>
      <c r="E1304" s="297" t="s">
        <v>357</v>
      </c>
      <c r="F1304" s="301" t="n">
        <v>61.32</v>
      </c>
    </row>
    <row r="1305" customFormat="false" ht="13.8" hidden="false" customHeight="false" outlineLevel="0" collapsed="false">
      <c r="A1305" s="297" t="s">
        <v>358</v>
      </c>
      <c r="B1305" s="297" t="n">
        <v>1550</v>
      </c>
      <c r="C1305" s="292" t="s">
        <v>1665</v>
      </c>
      <c r="D1305" s="297" t="s">
        <v>50</v>
      </c>
      <c r="E1305" s="297" t="s">
        <v>357</v>
      </c>
      <c r="F1305" s="301" t="n">
        <v>8.55</v>
      </c>
    </row>
    <row r="1306" customFormat="false" ht="13.8" hidden="false" customHeight="false" outlineLevel="0" collapsed="false">
      <c r="A1306" s="297" t="s">
        <v>358</v>
      </c>
      <c r="B1306" s="297" t="n">
        <v>11854</v>
      </c>
      <c r="C1306" s="292" t="s">
        <v>1666</v>
      </c>
      <c r="D1306" s="297" t="s">
        <v>50</v>
      </c>
      <c r="E1306" s="297" t="s">
        <v>357</v>
      </c>
      <c r="F1306" s="301" t="n">
        <v>10.69</v>
      </c>
    </row>
    <row r="1307" customFormat="false" ht="13.8" hidden="false" customHeight="false" outlineLevel="0" collapsed="false">
      <c r="A1307" s="297" t="s">
        <v>358</v>
      </c>
      <c r="B1307" s="297" t="n">
        <v>11862</v>
      </c>
      <c r="C1307" s="292" t="s">
        <v>1667</v>
      </c>
      <c r="D1307" s="297" t="s">
        <v>50</v>
      </c>
      <c r="E1307" s="297" t="s">
        <v>357</v>
      </c>
      <c r="F1307" s="301" t="n">
        <v>14.99</v>
      </c>
    </row>
    <row r="1308" customFormat="false" ht="13.8" hidden="false" customHeight="false" outlineLevel="0" collapsed="false">
      <c r="A1308" s="297" t="s">
        <v>358</v>
      </c>
      <c r="B1308" s="297" t="n">
        <v>11863</v>
      </c>
      <c r="C1308" s="292" t="s">
        <v>1668</v>
      </c>
      <c r="D1308" s="297" t="s">
        <v>50</v>
      </c>
      <c r="E1308" s="297" t="s">
        <v>357</v>
      </c>
      <c r="F1308" s="301" t="n">
        <v>6.05</v>
      </c>
    </row>
    <row r="1309" customFormat="false" ht="13.8" hidden="false" customHeight="false" outlineLevel="0" collapsed="false">
      <c r="A1309" s="297" t="s">
        <v>358</v>
      </c>
      <c r="B1309" s="297" t="n">
        <v>11855</v>
      </c>
      <c r="C1309" s="292" t="s">
        <v>1669</v>
      </c>
      <c r="D1309" s="297" t="s">
        <v>50</v>
      </c>
      <c r="E1309" s="297" t="s">
        <v>357</v>
      </c>
      <c r="F1309" s="301" t="n">
        <v>22.38</v>
      </c>
    </row>
    <row r="1310" customFormat="false" ht="13.8" hidden="false" customHeight="false" outlineLevel="0" collapsed="false">
      <c r="A1310" s="297" t="s">
        <v>358</v>
      </c>
      <c r="B1310" s="297" t="n">
        <v>11864</v>
      </c>
      <c r="C1310" s="292" t="s">
        <v>1670</v>
      </c>
      <c r="D1310" s="297" t="s">
        <v>50</v>
      </c>
      <c r="E1310" s="297" t="s">
        <v>357</v>
      </c>
      <c r="F1310" s="301" t="n">
        <v>33.84</v>
      </c>
    </row>
    <row r="1311" customFormat="false" ht="13.8" hidden="false" customHeight="false" outlineLevel="0" collapsed="false">
      <c r="A1311" s="297" t="s">
        <v>358</v>
      </c>
      <c r="B1311" s="297" t="n">
        <v>2527</v>
      </c>
      <c r="C1311" s="292" t="s">
        <v>1671</v>
      </c>
      <c r="D1311" s="297" t="s">
        <v>50</v>
      </c>
      <c r="E1311" s="297" t="s">
        <v>357</v>
      </c>
      <c r="F1311" s="301" t="n">
        <v>9.06</v>
      </c>
    </row>
    <row r="1312" customFormat="false" ht="13.8" hidden="false" customHeight="false" outlineLevel="0" collapsed="false">
      <c r="A1312" s="297" t="s">
        <v>358</v>
      </c>
      <c r="B1312" s="297" t="n">
        <v>2526</v>
      </c>
      <c r="C1312" s="292" t="s">
        <v>1672</v>
      </c>
      <c r="D1312" s="297" t="s">
        <v>50</v>
      </c>
      <c r="E1312" s="297" t="s">
        <v>357</v>
      </c>
      <c r="F1312" s="301" t="n">
        <v>5.81</v>
      </c>
    </row>
    <row r="1313" customFormat="false" ht="13.8" hidden="false" customHeight="false" outlineLevel="0" collapsed="false">
      <c r="A1313" s="297" t="s">
        <v>358</v>
      </c>
      <c r="B1313" s="297" t="n">
        <v>2483</v>
      </c>
      <c r="C1313" s="292" t="s">
        <v>1673</v>
      </c>
      <c r="D1313" s="297" t="s">
        <v>50</v>
      </c>
      <c r="E1313" s="297" t="s">
        <v>357</v>
      </c>
      <c r="F1313" s="301" t="n">
        <v>4.13</v>
      </c>
    </row>
    <row r="1314" customFormat="false" ht="13.8" hidden="false" customHeight="false" outlineLevel="0" collapsed="false">
      <c r="A1314" s="297" t="s">
        <v>358</v>
      </c>
      <c r="B1314" s="297" t="n">
        <v>2487</v>
      </c>
      <c r="C1314" s="292" t="s">
        <v>1674</v>
      </c>
      <c r="D1314" s="297" t="s">
        <v>50</v>
      </c>
      <c r="E1314" s="297" t="s">
        <v>357</v>
      </c>
      <c r="F1314" s="301" t="n">
        <v>1.98</v>
      </c>
    </row>
    <row r="1315" customFormat="false" ht="13.8" hidden="false" customHeight="false" outlineLevel="0" collapsed="false">
      <c r="A1315" s="297" t="s">
        <v>358</v>
      </c>
      <c r="B1315" s="297" t="n">
        <v>2528</v>
      </c>
      <c r="C1315" s="292" t="s">
        <v>1675</v>
      </c>
      <c r="D1315" s="297" t="s">
        <v>50</v>
      </c>
      <c r="E1315" s="297" t="s">
        <v>357</v>
      </c>
      <c r="F1315" s="301" t="n">
        <v>22.81</v>
      </c>
    </row>
    <row r="1316" customFormat="false" ht="13.8" hidden="false" customHeight="false" outlineLevel="0" collapsed="false">
      <c r="A1316" s="297" t="s">
        <v>358</v>
      </c>
      <c r="B1316" s="297" t="n">
        <v>2489</v>
      </c>
      <c r="C1316" s="292" t="s">
        <v>1676</v>
      </c>
      <c r="D1316" s="297" t="s">
        <v>50</v>
      </c>
      <c r="E1316" s="297" t="s">
        <v>357</v>
      </c>
      <c r="F1316" s="301" t="n">
        <v>10.05</v>
      </c>
    </row>
    <row r="1317" customFormat="false" ht="13.8" hidden="false" customHeight="false" outlineLevel="0" collapsed="false">
      <c r="A1317" s="297" t="s">
        <v>358</v>
      </c>
      <c r="B1317" s="297" t="n">
        <v>2484</v>
      </c>
      <c r="C1317" s="292" t="s">
        <v>1677</v>
      </c>
      <c r="D1317" s="297" t="s">
        <v>50</v>
      </c>
      <c r="E1317" s="297" t="s">
        <v>357</v>
      </c>
      <c r="F1317" s="301" t="n">
        <v>33.13</v>
      </c>
    </row>
    <row r="1318" customFormat="false" ht="13.8" hidden="false" customHeight="false" outlineLevel="0" collapsed="false">
      <c r="A1318" s="297" t="s">
        <v>358</v>
      </c>
      <c r="B1318" s="297" t="n">
        <v>2488</v>
      </c>
      <c r="C1318" s="292" t="s">
        <v>1678</v>
      </c>
      <c r="D1318" s="297" t="s">
        <v>50</v>
      </c>
      <c r="E1318" s="297" t="s">
        <v>357</v>
      </c>
      <c r="F1318" s="301" t="n">
        <v>2.32</v>
      </c>
    </row>
    <row r="1319" customFormat="false" ht="13.8" hidden="false" customHeight="false" outlineLevel="0" collapsed="false">
      <c r="A1319" s="297" t="s">
        <v>358</v>
      </c>
      <c r="B1319" s="297" t="n">
        <v>2485</v>
      </c>
      <c r="C1319" s="292" t="s">
        <v>1679</v>
      </c>
      <c r="D1319" s="297" t="s">
        <v>50</v>
      </c>
      <c r="E1319" s="297" t="s">
        <v>357</v>
      </c>
      <c r="F1319" s="301" t="n">
        <v>51.93</v>
      </c>
    </row>
    <row r="1320" customFormat="false" ht="13.8" hidden="false" customHeight="false" outlineLevel="0" collapsed="false">
      <c r="A1320" s="297" t="s">
        <v>358</v>
      </c>
      <c r="B1320" s="297" t="n">
        <v>44247</v>
      </c>
      <c r="C1320" s="292" t="s">
        <v>1680</v>
      </c>
      <c r="D1320" s="297" t="s">
        <v>50</v>
      </c>
      <c r="E1320" s="297" t="s">
        <v>357</v>
      </c>
      <c r="F1320" s="301" t="n">
        <v>1786.49</v>
      </c>
    </row>
    <row r="1321" customFormat="false" ht="13.8" hidden="false" customHeight="false" outlineLevel="0" collapsed="false">
      <c r="A1321" s="297" t="s">
        <v>358</v>
      </c>
      <c r="B1321" s="297" t="n">
        <v>38005</v>
      </c>
      <c r="C1321" s="292" t="s">
        <v>1681</v>
      </c>
      <c r="D1321" s="297" t="s">
        <v>50</v>
      </c>
      <c r="E1321" s="297" t="s">
        <v>357</v>
      </c>
      <c r="F1321" s="301" t="n">
        <v>21.24</v>
      </c>
    </row>
    <row r="1322" customFormat="false" ht="13.8" hidden="false" customHeight="false" outlineLevel="0" collapsed="false">
      <c r="A1322" s="297" t="s">
        <v>358</v>
      </c>
      <c r="B1322" s="297" t="n">
        <v>38006</v>
      </c>
      <c r="C1322" s="292" t="s">
        <v>1682</v>
      </c>
      <c r="D1322" s="297" t="s">
        <v>50</v>
      </c>
      <c r="E1322" s="297" t="s">
        <v>357</v>
      </c>
      <c r="F1322" s="301" t="n">
        <v>28.23</v>
      </c>
    </row>
    <row r="1323" customFormat="false" ht="13.8" hidden="false" customHeight="false" outlineLevel="0" collapsed="false">
      <c r="A1323" s="297" t="s">
        <v>358</v>
      </c>
      <c r="B1323" s="297" t="n">
        <v>38428</v>
      </c>
      <c r="C1323" s="292" t="s">
        <v>1683</v>
      </c>
      <c r="D1323" s="297" t="s">
        <v>50</v>
      </c>
      <c r="E1323" s="297" t="s">
        <v>357</v>
      </c>
      <c r="F1323" s="301" t="n">
        <v>25.28</v>
      </c>
    </row>
    <row r="1324" customFormat="false" ht="13.8" hidden="false" customHeight="false" outlineLevel="0" collapsed="false">
      <c r="A1324" s="297" t="s">
        <v>358</v>
      </c>
      <c r="B1324" s="297" t="n">
        <v>38007</v>
      </c>
      <c r="C1324" s="292" t="s">
        <v>1684</v>
      </c>
      <c r="D1324" s="297" t="s">
        <v>50</v>
      </c>
      <c r="E1324" s="297" t="s">
        <v>357</v>
      </c>
      <c r="F1324" s="301" t="n">
        <v>32.57</v>
      </c>
    </row>
    <row r="1325" customFormat="false" ht="13.8" hidden="false" customHeight="false" outlineLevel="0" collapsed="false">
      <c r="A1325" s="297" t="s">
        <v>358</v>
      </c>
      <c r="B1325" s="297" t="n">
        <v>38008</v>
      </c>
      <c r="C1325" s="292" t="s">
        <v>1685</v>
      </c>
      <c r="D1325" s="297" t="s">
        <v>50</v>
      </c>
      <c r="E1325" s="297" t="s">
        <v>357</v>
      </c>
      <c r="F1325" s="301" t="n">
        <v>52.11</v>
      </c>
    </row>
    <row r="1326" customFormat="false" ht="13.8" hidden="false" customHeight="false" outlineLevel="0" collapsed="false">
      <c r="A1326" s="297" t="s">
        <v>358</v>
      </c>
      <c r="B1326" s="297" t="n">
        <v>38009</v>
      </c>
      <c r="C1326" s="292" t="s">
        <v>1686</v>
      </c>
      <c r="D1326" s="297" t="s">
        <v>50</v>
      </c>
      <c r="E1326" s="297" t="s">
        <v>357</v>
      </c>
      <c r="F1326" s="301" t="n">
        <v>63.8</v>
      </c>
    </row>
    <row r="1327" customFormat="false" ht="13.8" hidden="false" customHeight="false" outlineLevel="0" collapsed="false">
      <c r="A1327" s="297" t="s">
        <v>358</v>
      </c>
      <c r="B1327" s="297" t="n">
        <v>44248</v>
      </c>
      <c r="C1327" s="292" t="s">
        <v>1687</v>
      </c>
      <c r="D1327" s="297" t="s">
        <v>50</v>
      </c>
      <c r="E1327" s="297" t="s">
        <v>357</v>
      </c>
      <c r="F1327" s="301" t="n">
        <v>103.99</v>
      </c>
    </row>
    <row r="1328" customFormat="false" ht="13.8" hidden="false" customHeight="false" outlineLevel="0" collapsed="false">
      <c r="A1328" s="297" t="s">
        <v>358</v>
      </c>
      <c r="B1328" s="297" t="n">
        <v>44249</v>
      </c>
      <c r="C1328" s="292" t="s">
        <v>1688</v>
      </c>
      <c r="D1328" s="297" t="s">
        <v>50</v>
      </c>
      <c r="E1328" s="297" t="s">
        <v>357</v>
      </c>
      <c r="F1328" s="301" t="n">
        <v>401.22</v>
      </c>
    </row>
    <row r="1329" customFormat="false" ht="13.8" hidden="false" customHeight="false" outlineLevel="0" collapsed="false">
      <c r="A1329" s="297" t="s">
        <v>358</v>
      </c>
      <c r="B1329" s="297" t="n">
        <v>44250</v>
      </c>
      <c r="C1329" s="292" t="s">
        <v>1689</v>
      </c>
      <c r="D1329" s="297" t="s">
        <v>50</v>
      </c>
      <c r="E1329" s="297" t="s">
        <v>357</v>
      </c>
      <c r="F1329" s="301" t="n">
        <v>582.66</v>
      </c>
    </row>
    <row r="1330" customFormat="false" ht="13.8" hidden="false" customHeight="false" outlineLevel="0" collapsed="false">
      <c r="A1330" s="297" t="s">
        <v>358</v>
      </c>
      <c r="B1330" s="297" t="n">
        <v>39279</v>
      </c>
      <c r="C1330" s="292" t="s">
        <v>1690</v>
      </c>
      <c r="D1330" s="297" t="s">
        <v>50</v>
      </c>
      <c r="E1330" s="297" t="s">
        <v>357</v>
      </c>
      <c r="F1330" s="301"/>
    </row>
    <row r="1331" customFormat="false" ht="13.8" hidden="false" customHeight="false" outlineLevel="0" collapsed="false">
      <c r="A1331" s="297" t="s">
        <v>358</v>
      </c>
      <c r="B1331" s="297" t="n">
        <v>39280</v>
      </c>
      <c r="C1331" s="292" t="s">
        <v>1691</v>
      </c>
      <c r="D1331" s="297" t="s">
        <v>50</v>
      </c>
      <c r="E1331" s="297" t="s">
        <v>357</v>
      </c>
      <c r="F1331" s="301"/>
    </row>
    <row r="1332" customFormat="false" ht="13.8" hidden="false" customHeight="false" outlineLevel="0" collapsed="false">
      <c r="A1332" s="297" t="s">
        <v>358</v>
      </c>
      <c r="B1332" s="297" t="n">
        <v>39281</v>
      </c>
      <c r="C1332" s="292" t="s">
        <v>1692</v>
      </c>
      <c r="D1332" s="297" t="s">
        <v>50</v>
      </c>
      <c r="E1332" s="297" t="s">
        <v>357</v>
      </c>
      <c r="F1332" s="301"/>
    </row>
    <row r="1333" customFormat="false" ht="13.8" hidden="false" customHeight="false" outlineLevel="0" collapsed="false">
      <c r="A1333" s="297" t="s">
        <v>358</v>
      </c>
      <c r="B1333" s="297" t="n">
        <v>39282</v>
      </c>
      <c r="C1333" s="292" t="s">
        <v>1693</v>
      </c>
      <c r="D1333" s="297" t="s">
        <v>50</v>
      </c>
      <c r="E1333" s="297" t="s">
        <v>357</v>
      </c>
      <c r="F1333" s="301"/>
    </row>
    <row r="1334" customFormat="false" ht="13.8" hidden="false" customHeight="false" outlineLevel="0" collapsed="false">
      <c r="A1334" s="297" t="s">
        <v>358</v>
      </c>
      <c r="B1334" s="297" t="n">
        <v>38844</v>
      </c>
      <c r="C1334" s="292" t="s">
        <v>1694</v>
      </c>
      <c r="D1334" s="297" t="s">
        <v>50</v>
      </c>
      <c r="E1334" s="297" t="s">
        <v>364</v>
      </c>
      <c r="F1334" s="301"/>
    </row>
    <row r="1335" customFormat="false" ht="13.8" hidden="false" customHeight="false" outlineLevel="0" collapsed="false">
      <c r="A1335" s="297" t="s">
        <v>358</v>
      </c>
      <c r="B1335" s="297" t="n">
        <v>38846</v>
      </c>
      <c r="C1335" s="292" t="s">
        <v>1695</v>
      </c>
      <c r="D1335" s="297" t="s">
        <v>50</v>
      </c>
      <c r="E1335" s="297" t="s">
        <v>357</v>
      </c>
      <c r="F1335" s="301"/>
    </row>
    <row r="1336" customFormat="false" ht="13.8" hidden="false" customHeight="false" outlineLevel="0" collapsed="false">
      <c r="A1336" s="297" t="s">
        <v>358</v>
      </c>
      <c r="B1336" s="297" t="n">
        <v>38847</v>
      </c>
      <c r="C1336" s="292" t="s">
        <v>1696</v>
      </c>
      <c r="D1336" s="297" t="s">
        <v>50</v>
      </c>
      <c r="E1336" s="297" t="s">
        <v>357</v>
      </c>
      <c r="F1336" s="301"/>
    </row>
    <row r="1337" customFormat="false" ht="13.8" hidden="false" customHeight="false" outlineLevel="0" collapsed="false">
      <c r="A1337" s="297" t="s">
        <v>358</v>
      </c>
      <c r="B1337" s="297" t="n">
        <v>38850</v>
      </c>
      <c r="C1337" s="292" t="s">
        <v>1697</v>
      </c>
      <c r="D1337" s="297" t="s">
        <v>50</v>
      </c>
      <c r="E1337" s="297" t="s">
        <v>357</v>
      </c>
      <c r="F1337" s="301"/>
    </row>
    <row r="1338" customFormat="false" ht="13.8" hidden="false" customHeight="false" outlineLevel="0" collapsed="false">
      <c r="A1338" s="297" t="s">
        <v>358</v>
      </c>
      <c r="B1338" s="297" t="n">
        <v>38848</v>
      </c>
      <c r="C1338" s="292" t="s">
        <v>1698</v>
      </c>
      <c r="D1338" s="297" t="s">
        <v>50</v>
      </c>
      <c r="E1338" s="297" t="s">
        <v>357</v>
      </c>
      <c r="F1338" s="301"/>
    </row>
    <row r="1339" customFormat="false" ht="13.8" hidden="false" customHeight="false" outlineLevel="0" collapsed="false">
      <c r="A1339" s="297" t="s">
        <v>358</v>
      </c>
      <c r="B1339" s="297" t="n">
        <v>38851</v>
      </c>
      <c r="C1339" s="292" t="s">
        <v>1699</v>
      </c>
      <c r="D1339" s="297" t="s">
        <v>50</v>
      </c>
      <c r="E1339" s="297" t="s">
        <v>357</v>
      </c>
      <c r="F1339" s="301"/>
    </row>
    <row r="1340" customFormat="false" ht="13.8" hidden="false" customHeight="false" outlineLevel="0" collapsed="false">
      <c r="A1340" s="297" t="s">
        <v>358</v>
      </c>
      <c r="B1340" s="297" t="n">
        <v>38854</v>
      </c>
      <c r="C1340" s="292" t="s">
        <v>1700</v>
      </c>
      <c r="D1340" s="297" t="s">
        <v>50</v>
      </c>
      <c r="E1340" s="297" t="s">
        <v>357</v>
      </c>
      <c r="F1340" s="301"/>
    </row>
    <row r="1341" customFormat="false" ht="13.8" hidden="false" customHeight="false" outlineLevel="0" collapsed="false">
      <c r="A1341" s="297" t="s">
        <v>358</v>
      </c>
      <c r="B1341" s="297" t="n">
        <v>3104</v>
      </c>
      <c r="C1341" s="292" t="s">
        <v>1701</v>
      </c>
      <c r="D1341" s="297" t="s">
        <v>1702</v>
      </c>
      <c r="E1341" s="297" t="s">
        <v>357</v>
      </c>
      <c r="F1341" s="301" t="n">
        <v>169.29</v>
      </c>
    </row>
    <row r="1342" customFormat="false" ht="13.8" hidden="false" customHeight="false" outlineLevel="0" collapsed="false">
      <c r="A1342" s="297" t="s">
        <v>358</v>
      </c>
      <c r="B1342" s="297" t="n">
        <v>1607</v>
      </c>
      <c r="C1342" s="292" t="s">
        <v>1703</v>
      </c>
      <c r="D1342" s="297" t="s">
        <v>1702</v>
      </c>
      <c r="E1342" s="297" t="s">
        <v>357</v>
      </c>
      <c r="F1342" s="301" t="n">
        <v>0.17</v>
      </c>
    </row>
    <row r="1343" customFormat="false" ht="13.8" hidden="false" customHeight="false" outlineLevel="0" collapsed="false">
      <c r="A1343" s="297" t="s">
        <v>358</v>
      </c>
      <c r="B1343" s="297" t="n">
        <v>38169</v>
      </c>
      <c r="C1343" s="292" t="s">
        <v>1704</v>
      </c>
      <c r="D1343" s="297" t="s">
        <v>1702</v>
      </c>
      <c r="E1343" s="297" t="s">
        <v>357</v>
      </c>
      <c r="F1343" s="301" t="n">
        <v>93.86</v>
      </c>
    </row>
    <row r="1344" customFormat="false" ht="13.8" hidden="false" customHeight="false" outlineLevel="0" collapsed="false">
      <c r="A1344" s="297" t="s">
        <v>358</v>
      </c>
      <c r="B1344" s="297" t="n">
        <v>6142</v>
      </c>
      <c r="C1344" s="292" t="s">
        <v>1705</v>
      </c>
      <c r="D1344" s="297" t="s">
        <v>50</v>
      </c>
      <c r="E1344" s="297" t="s">
        <v>357</v>
      </c>
      <c r="F1344" s="301" t="n">
        <v>9.69</v>
      </c>
    </row>
    <row r="1345" customFormat="false" ht="13.8" hidden="false" customHeight="false" outlineLevel="0" collapsed="false">
      <c r="A1345" s="297" t="s">
        <v>358</v>
      </c>
      <c r="B1345" s="297" t="n">
        <v>11686</v>
      </c>
      <c r="C1345" s="292" t="s">
        <v>1706</v>
      </c>
      <c r="D1345" s="297" t="s">
        <v>50</v>
      </c>
      <c r="E1345" s="297" t="s">
        <v>357</v>
      </c>
      <c r="F1345" s="301" t="n">
        <v>13.45</v>
      </c>
    </row>
    <row r="1346" customFormat="false" ht="13.8" hidden="false" customHeight="false" outlineLevel="0" collapsed="false">
      <c r="A1346" s="297" t="s">
        <v>358</v>
      </c>
      <c r="B1346" s="297" t="n">
        <v>37598</v>
      </c>
      <c r="C1346" s="292" t="s">
        <v>1707</v>
      </c>
      <c r="D1346" s="297" t="s">
        <v>50</v>
      </c>
      <c r="E1346" s="297" t="s">
        <v>357</v>
      </c>
      <c r="F1346" s="301"/>
    </row>
    <row r="1347" customFormat="false" ht="13.8" hidden="false" customHeight="false" outlineLevel="0" collapsed="false">
      <c r="A1347" s="297" t="s">
        <v>358</v>
      </c>
      <c r="B1347" s="297" t="n">
        <v>25398</v>
      </c>
      <c r="C1347" s="292" t="s">
        <v>1708</v>
      </c>
      <c r="D1347" s="297" t="s">
        <v>50</v>
      </c>
      <c r="E1347" s="297" t="s">
        <v>357</v>
      </c>
      <c r="F1347" s="301"/>
    </row>
    <row r="1348" customFormat="false" ht="13.8" hidden="false" customHeight="false" outlineLevel="0" collapsed="false">
      <c r="A1348" s="297" t="s">
        <v>358</v>
      </c>
      <c r="B1348" s="297" t="n">
        <v>25399</v>
      </c>
      <c r="C1348" s="292" t="s">
        <v>1709</v>
      </c>
      <c r="D1348" s="297" t="s">
        <v>50</v>
      </c>
      <c r="E1348" s="297" t="s">
        <v>357</v>
      </c>
      <c r="F1348" s="301"/>
    </row>
    <row r="1349" customFormat="false" ht="13.8" hidden="false" customHeight="false" outlineLevel="0" collapsed="false">
      <c r="A1349" s="297" t="s">
        <v>358</v>
      </c>
      <c r="B1349" s="297" t="n">
        <v>43440</v>
      </c>
      <c r="C1349" s="292" t="s">
        <v>1710</v>
      </c>
      <c r="D1349" s="297" t="s">
        <v>50</v>
      </c>
      <c r="E1349" s="297" t="s">
        <v>357</v>
      </c>
      <c r="F1349" s="301" t="n">
        <v>485.02</v>
      </c>
    </row>
    <row r="1350" customFormat="false" ht="13.8" hidden="false" customHeight="false" outlineLevel="0" collapsed="false">
      <c r="A1350" s="297" t="s">
        <v>358</v>
      </c>
      <c r="B1350" s="297" t="n">
        <v>1613</v>
      </c>
      <c r="C1350" s="292" t="s">
        <v>1711</v>
      </c>
      <c r="D1350" s="297" t="s">
        <v>50</v>
      </c>
      <c r="E1350" s="297" t="s">
        <v>357</v>
      </c>
      <c r="F1350" s="301" t="n">
        <v>2338.67</v>
      </c>
    </row>
    <row r="1351" customFormat="false" ht="13.8" hidden="false" customHeight="false" outlineLevel="0" collapsed="false">
      <c r="A1351" s="297" t="s">
        <v>358</v>
      </c>
      <c r="B1351" s="297" t="n">
        <v>1626</v>
      </c>
      <c r="C1351" s="292" t="s">
        <v>1712</v>
      </c>
      <c r="D1351" s="297" t="s">
        <v>50</v>
      </c>
      <c r="E1351" s="297" t="s">
        <v>357</v>
      </c>
      <c r="F1351" s="301" t="n">
        <v>3497.76</v>
      </c>
    </row>
    <row r="1352" customFormat="false" ht="13.8" hidden="false" customHeight="false" outlineLevel="0" collapsed="false">
      <c r="A1352" s="297" t="s">
        <v>358</v>
      </c>
      <c r="B1352" s="297" t="n">
        <v>1625</v>
      </c>
      <c r="C1352" s="292" t="s">
        <v>1713</v>
      </c>
      <c r="D1352" s="297" t="s">
        <v>50</v>
      </c>
      <c r="E1352" s="297" t="s">
        <v>357</v>
      </c>
      <c r="F1352" s="301" t="n">
        <v>244.3</v>
      </c>
    </row>
    <row r="1353" customFormat="false" ht="13.8" hidden="false" customHeight="false" outlineLevel="0" collapsed="false">
      <c r="A1353" s="297" t="s">
        <v>358</v>
      </c>
      <c r="B1353" s="297" t="n">
        <v>1622</v>
      </c>
      <c r="C1353" s="292" t="s">
        <v>1714</v>
      </c>
      <c r="D1353" s="297" t="s">
        <v>50</v>
      </c>
      <c r="E1353" s="297" t="s">
        <v>357</v>
      </c>
      <c r="F1353" s="301" t="n">
        <v>7893.02</v>
      </c>
    </row>
    <row r="1354" customFormat="false" ht="13.8" hidden="false" customHeight="false" outlineLevel="0" collapsed="false">
      <c r="A1354" s="297" t="s">
        <v>358</v>
      </c>
      <c r="B1354" s="297" t="n">
        <v>1620</v>
      </c>
      <c r="C1354" s="292" t="s">
        <v>1715</v>
      </c>
      <c r="D1354" s="297" t="s">
        <v>50</v>
      </c>
      <c r="E1354" s="297" t="s">
        <v>357</v>
      </c>
      <c r="F1354" s="301" t="n">
        <v>514.64</v>
      </c>
    </row>
    <row r="1355" customFormat="false" ht="13.8" hidden="false" customHeight="false" outlineLevel="0" collapsed="false">
      <c r="A1355" s="297" t="s">
        <v>358</v>
      </c>
      <c r="B1355" s="297" t="n">
        <v>1629</v>
      </c>
      <c r="C1355" s="292" t="s">
        <v>1716</v>
      </c>
      <c r="D1355" s="297" t="s">
        <v>50</v>
      </c>
      <c r="E1355" s="297" t="s">
        <v>357</v>
      </c>
      <c r="F1355" s="301" t="n">
        <v>19209.73</v>
      </c>
    </row>
    <row r="1356" customFormat="false" ht="13.8" hidden="false" customHeight="false" outlineLevel="0" collapsed="false">
      <c r="A1356" s="297" t="s">
        <v>358</v>
      </c>
      <c r="B1356" s="297" t="n">
        <v>1627</v>
      </c>
      <c r="C1356" s="292" t="s">
        <v>1717</v>
      </c>
      <c r="D1356" s="297" t="s">
        <v>50</v>
      </c>
      <c r="E1356" s="297" t="s">
        <v>357</v>
      </c>
      <c r="F1356" s="301" t="n">
        <v>983.71</v>
      </c>
    </row>
    <row r="1357" customFormat="false" ht="13.8" hidden="false" customHeight="false" outlineLevel="0" collapsed="false">
      <c r="A1357" s="297" t="s">
        <v>358</v>
      </c>
      <c r="B1357" s="297" t="n">
        <v>1623</v>
      </c>
      <c r="C1357" s="292" t="s">
        <v>1718</v>
      </c>
      <c r="D1357" s="297" t="s">
        <v>50</v>
      </c>
      <c r="E1357" s="297" t="s">
        <v>357</v>
      </c>
      <c r="F1357" s="301" t="n">
        <v>199.24</v>
      </c>
    </row>
    <row r="1358" customFormat="false" ht="13.8" hidden="false" customHeight="false" outlineLevel="0" collapsed="false">
      <c r="A1358" s="297" t="s">
        <v>358</v>
      </c>
      <c r="B1358" s="297" t="n">
        <v>1619</v>
      </c>
      <c r="C1358" s="292" t="s">
        <v>1719</v>
      </c>
      <c r="D1358" s="297" t="s">
        <v>50</v>
      </c>
      <c r="E1358" s="297" t="s">
        <v>357</v>
      </c>
      <c r="F1358" s="301" t="n">
        <v>274.07</v>
      </c>
    </row>
    <row r="1359" customFormat="false" ht="13.8" hidden="false" customHeight="false" outlineLevel="0" collapsed="false">
      <c r="A1359" s="297" t="s">
        <v>358</v>
      </c>
      <c r="B1359" s="297" t="n">
        <v>1630</v>
      </c>
      <c r="C1359" s="292" t="s">
        <v>1720</v>
      </c>
      <c r="D1359" s="297" t="s">
        <v>50</v>
      </c>
      <c r="E1359" s="297" t="s">
        <v>357</v>
      </c>
      <c r="F1359" s="301" t="n">
        <v>6034.38</v>
      </c>
    </row>
    <row r="1360" customFormat="false" ht="13.8" hidden="false" customHeight="false" outlineLevel="0" collapsed="false">
      <c r="A1360" s="297" t="s">
        <v>358</v>
      </c>
      <c r="B1360" s="297" t="n">
        <v>1616</v>
      </c>
      <c r="C1360" s="292" t="s">
        <v>1721</v>
      </c>
      <c r="D1360" s="297" t="s">
        <v>50</v>
      </c>
      <c r="E1360" s="297" t="s">
        <v>357</v>
      </c>
      <c r="F1360" s="301" t="n">
        <v>9280.98</v>
      </c>
    </row>
    <row r="1361" customFormat="false" ht="13.8" hidden="false" customHeight="false" outlineLevel="0" collapsed="false">
      <c r="A1361" s="297" t="s">
        <v>358</v>
      </c>
      <c r="B1361" s="297" t="n">
        <v>1614</v>
      </c>
      <c r="C1361" s="292" t="s">
        <v>1722</v>
      </c>
      <c r="D1361" s="297" t="s">
        <v>50</v>
      </c>
      <c r="E1361" s="297" t="s">
        <v>357</v>
      </c>
      <c r="F1361" s="301" t="n">
        <v>424.17</v>
      </c>
    </row>
    <row r="1362" customFormat="false" ht="13.8" hidden="false" customHeight="false" outlineLevel="0" collapsed="false">
      <c r="A1362" s="297" t="s">
        <v>358</v>
      </c>
      <c r="B1362" s="297" t="n">
        <v>1617</v>
      </c>
      <c r="C1362" s="292" t="s">
        <v>1723</v>
      </c>
      <c r="D1362" s="297" t="s">
        <v>50</v>
      </c>
      <c r="E1362" s="297" t="s">
        <v>357</v>
      </c>
      <c r="F1362" s="301" t="n">
        <v>11079.48</v>
      </c>
    </row>
    <row r="1363" customFormat="false" ht="13.8" hidden="false" customHeight="false" outlineLevel="0" collapsed="false">
      <c r="A1363" s="297" t="s">
        <v>358</v>
      </c>
      <c r="B1363" s="297" t="n">
        <v>1621</v>
      </c>
      <c r="C1363" s="292" t="s">
        <v>1724</v>
      </c>
      <c r="D1363" s="297" t="s">
        <v>50</v>
      </c>
      <c r="E1363" s="297" t="s">
        <v>357</v>
      </c>
      <c r="F1363" s="301" t="n">
        <v>758.62</v>
      </c>
    </row>
    <row r="1364" customFormat="false" ht="13.8" hidden="false" customHeight="false" outlineLevel="0" collapsed="false">
      <c r="A1364" s="297" t="s">
        <v>358</v>
      </c>
      <c r="B1364" s="297" t="n">
        <v>1624</v>
      </c>
      <c r="C1364" s="292" t="s">
        <v>1725</v>
      </c>
      <c r="D1364" s="297" t="s">
        <v>50</v>
      </c>
      <c r="E1364" s="297" t="s">
        <v>357</v>
      </c>
      <c r="F1364" s="301" t="n">
        <v>27233.9</v>
      </c>
    </row>
    <row r="1365" customFormat="false" ht="13.8" hidden="false" customHeight="false" outlineLevel="0" collapsed="false">
      <c r="A1365" s="297" t="s">
        <v>358</v>
      </c>
      <c r="B1365" s="297" t="n">
        <v>1615</v>
      </c>
      <c r="C1365" s="292" t="s">
        <v>1726</v>
      </c>
      <c r="D1365" s="297" t="s">
        <v>50</v>
      </c>
      <c r="E1365" s="297" t="s">
        <v>357</v>
      </c>
      <c r="F1365" s="301" t="n">
        <v>1424.58</v>
      </c>
    </row>
    <row r="1366" customFormat="false" ht="13.8" hidden="false" customHeight="false" outlineLevel="0" collapsed="false">
      <c r="A1366" s="297" t="s">
        <v>358</v>
      </c>
      <c r="B1366" s="297" t="n">
        <v>1612</v>
      </c>
      <c r="C1366" s="292" t="s">
        <v>1727</v>
      </c>
      <c r="D1366" s="297" t="s">
        <v>50</v>
      </c>
      <c r="E1366" s="297" t="s">
        <v>364</v>
      </c>
      <c r="F1366" s="301" t="n">
        <v>187.63</v>
      </c>
    </row>
    <row r="1367" customFormat="false" ht="13.8" hidden="false" customHeight="false" outlineLevel="0" collapsed="false">
      <c r="A1367" s="297" t="s">
        <v>358</v>
      </c>
      <c r="B1367" s="297" t="n">
        <v>1618</v>
      </c>
      <c r="C1367" s="292" t="s">
        <v>1728</v>
      </c>
      <c r="D1367" s="297" t="s">
        <v>50</v>
      </c>
      <c r="E1367" s="297" t="s">
        <v>357</v>
      </c>
      <c r="F1367" s="301" t="n">
        <v>1957.58</v>
      </c>
    </row>
    <row r="1368" customFormat="false" ht="13.8" hidden="false" customHeight="false" outlineLevel="0" collapsed="false">
      <c r="A1368" s="297" t="s">
        <v>358</v>
      </c>
      <c r="B1368" s="297" t="n">
        <v>14211</v>
      </c>
      <c r="C1368" s="292" t="s">
        <v>1729</v>
      </c>
      <c r="D1368" s="297" t="s">
        <v>50</v>
      </c>
      <c r="E1368" s="297" t="s">
        <v>357</v>
      </c>
      <c r="F1368" s="301" t="n">
        <v>50.29</v>
      </c>
    </row>
    <row r="1369" customFormat="false" ht="13.8" hidden="false" customHeight="false" outlineLevel="0" collapsed="false">
      <c r="A1369" s="297" t="s">
        <v>358</v>
      </c>
      <c r="B1369" s="297" t="n">
        <v>43657</v>
      </c>
      <c r="C1369" s="292" t="s">
        <v>1730</v>
      </c>
      <c r="D1369" s="297" t="s">
        <v>403</v>
      </c>
      <c r="E1369" s="297" t="s">
        <v>357</v>
      </c>
      <c r="F1369" s="301" t="n">
        <v>10.32</v>
      </c>
    </row>
    <row r="1370" customFormat="false" ht="13.8" hidden="false" customHeight="false" outlineLevel="0" collapsed="false">
      <c r="A1370" s="297" t="s">
        <v>358</v>
      </c>
      <c r="B1370" s="297" t="n">
        <v>38200</v>
      </c>
      <c r="C1370" s="292" t="s">
        <v>1731</v>
      </c>
      <c r="D1370" s="297" t="s">
        <v>1732</v>
      </c>
      <c r="E1370" s="297" t="s">
        <v>357</v>
      </c>
      <c r="F1370" s="301" t="n">
        <v>434.39</v>
      </c>
    </row>
    <row r="1371" customFormat="false" ht="13.8" hidden="false" customHeight="false" outlineLevel="0" collapsed="false">
      <c r="A1371" s="297" t="s">
        <v>358</v>
      </c>
      <c r="B1371" s="297" t="n">
        <v>39269</v>
      </c>
      <c r="C1371" s="292" t="s">
        <v>1733</v>
      </c>
      <c r="D1371" s="297" t="s">
        <v>403</v>
      </c>
      <c r="E1371" s="297" t="s">
        <v>357</v>
      </c>
      <c r="F1371" s="301" t="n">
        <v>1.74</v>
      </c>
    </row>
    <row r="1372" customFormat="false" ht="13.8" hidden="false" customHeight="false" outlineLevel="0" collapsed="false">
      <c r="A1372" s="297" t="s">
        <v>358</v>
      </c>
      <c r="B1372" s="297" t="n">
        <v>11889</v>
      </c>
      <c r="C1372" s="292" t="s">
        <v>1734</v>
      </c>
      <c r="D1372" s="297" t="s">
        <v>403</v>
      </c>
      <c r="E1372" s="297" t="s">
        <v>357</v>
      </c>
      <c r="F1372" s="301" t="n">
        <v>2.39</v>
      </c>
    </row>
    <row r="1373" customFormat="false" ht="13.8" hidden="false" customHeight="false" outlineLevel="0" collapsed="false">
      <c r="A1373" s="297" t="s">
        <v>358</v>
      </c>
      <c r="B1373" s="297" t="n">
        <v>39270</v>
      </c>
      <c r="C1373" s="292" t="s">
        <v>1735</v>
      </c>
      <c r="D1373" s="297" t="s">
        <v>403</v>
      </c>
      <c r="E1373" s="297" t="s">
        <v>357</v>
      </c>
      <c r="F1373" s="301" t="n">
        <v>3.11</v>
      </c>
    </row>
    <row r="1374" customFormat="false" ht="13.8" hidden="false" customHeight="false" outlineLevel="0" collapsed="false">
      <c r="A1374" s="297" t="s">
        <v>358</v>
      </c>
      <c r="B1374" s="297" t="n">
        <v>11890</v>
      </c>
      <c r="C1374" s="292" t="s">
        <v>1736</v>
      </c>
      <c r="D1374" s="297" t="s">
        <v>403</v>
      </c>
      <c r="E1374" s="297" t="s">
        <v>357</v>
      </c>
      <c r="F1374" s="301" t="n">
        <v>4.23</v>
      </c>
    </row>
    <row r="1375" customFormat="false" ht="13.8" hidden="false" customHeight="false" outlineLevel="0" collapsed="false">
      <c r="A1375" s="297" t="s">
        <v>358</v>
      </c>
      <c r="B1375" s="297" t="n">
        <v>11891</v>
      </c>
      <c r="C1375" s="292" t="s">
        <v>1737</v>
      </c>
      <c r="D1375" s="297" t="s">
        <v>403</v>
      </c>
      <c r="E1375" s="297" t="s">
        <v>357</v>
      </c>
      <c r="F1375" s="301" t="n">
        <v>6.86</v>
      </c>
    </row>
    <row r="1376" customFormat="false" ht="13.8" hidden="false" customHeight="false" outlineLevel="0" collapsed="false">
      <c r="A1376" s="297" t="s">
        <v>358</v>
      </c>
      <c r="B1376" s="297" t="n">
        <v>11892</v>
      </c>
      <c r="C1376" s="292" t="s">
        <v>1738</v>
      </c>
      <c r="D1376" s="297" t="s">
        <v>403</v>
      </c>
      <c r="E1376" s="297" t="s">
        <v>357</v>
      </c>
      <c r="F1376" s="301" t="n">
        <v>11.21</v>
      </c>
    </row>
    <row r="1377" customFormat="false" ht="13.8" hidden="false" customHeight="false" outlineLevel="0" collapsed="false">
      <c r="A1377" s="297" t="s">
        <v>358</v>
      </c>
      <c r="B1377" s="297" t="n">
        <v>37601</v>
      </c>
      <c r="C1377" s="292" t="s">
        <v>1739</v>
      </c>
      <c r="D1377" s="297" t="s">
        <v>403</v>
      </c>
      <c r="E1377" s="297" t="s">
        <v>357</v>
      </c>
      <c r="F1377" s="301"/>
    </row>
    <row r="1378" customFormat="false" ht="13.8" hidden="false" customHeight="false" outlineLevel="0" collapsed="false">
      <c r="A1378" s="297" t="s">
        <v>358</v>
      </c>
      <c r="B1378" s="297" t="n">
        <v>1634</v>
      </c>
      <c r="C1378" s="292" t="s">
        <v>1740</v>
      </c>
      <c r="D1378" s="297" t="s">
        <v>403</v>
      </c>
      <c r="E1378" s="297" t="s">
        <v>357</v>
      </c>
      <c r="F1378" s="301"/>
    </row>
    <row r="1379" customFormat="false" ht="13.8" hidden="false" customHeight="false" outlineLevel="0" collapsed="false">
      <c r="A1379" s="297" t="s">
        <v>541</v>
      </c>
      <c r="B1379" s="297" t="n">
        <v>44274</v>
      </c>
      <c r="C1379" s="292" t="s">
        <v>1741</v>
      </c>
      <c r="D1379" s="297" t="s">
        <v>50</v>
      </c>
      <c r="E1379" s="297" t="s">
        <v>357</v>
      </c>
      <c r="F1379" s="301" t="n">
        <v>669.14</v>
      </c>
    </row>
    <row r="1380" customFormat="false" ht="13.8" hidden="false" customHeight="false" outlineLevel="0" collapsed="false">
      <c r="A1380" s="297" t="s">
        <v>358</v>
      </c>
      <c r="B1380" s="297" t="n">
        <v>5086</v>
      </c>
      <c r="C1380" s="292" t="s">
        <v>1742</v>
      </c>
      <c r="D1380" s="297" t="s">
        <v>241</v>
      </c>
      <c r="E1380" s="297" t="s">
        <v>357</v>
      </c>
      <c r="F1380" s="301" t="n">
        <v>38.86</v>
      </c>
    </row>
    <row r="1381" customFormat="false" ht="13.8" hidden="false" customHeight="false" outlineLevel="0" collapsed="false">
      <c r="A1381" s="297" t="s">
        <v>358</v>
      </c>
      <c r="B1381" s="297" t="n">
        <v>45244</v>
      </c>
      <c r="C1381" s="292" t="s">
        <v>1743</v>
      </c>
      <c r="D1381" s="297" t="s">
        <v>50</v>
      </c>
      <c r="E1381" s="297" t="s">
        <v>357</v>
      </c>
      <c r="F1381" s="301" t="n">
        <v>85.3</v>
      </c>
    </row>
    <row r="1382" customFormat="false" ht="13.8" hidden="false" customHeight="false" outlineLevel="0" collapsed="false">
      <c r="A1382" s="297" t="s">
        <v>541</v>
      </c>
      <c r="B1382" s="297" t="n">
        <v>11280</v>
      </c>
      <c r="C1382" s="292" t="s">
        <v>1744</v>
      </c>
      <c r="D1382" s="297" t="s">
        <v>50</v>
      </c>
      <c r="E1382" s="297" t="s">
        <v>357</v>
      </c>
      <c r="F1382" s="301" t="n">
        <v>7775.97</v>
      </c>
    </row>
    <row r="1383" customFormat="false" ht="13.8" hidden="false" customHeight="false" outlineLevel="0" collapsed="false">
      <c r="A1383" s="297" t="s">
        <v>541</v>
      </c>
      <c r="B1383" s="297" t="n">
        <v>45657</v>
      </c>
      <c r="C1383" s="292" t="s">
        <v>1745</v>
      </c>
      <c r="D1383" s="297" t="s">
        <v>50</v>
      </c>
      <c r="E1383" s="297" t="s">
        <v>357</v>
      </c>
      <c r="F1383" s="301" t="n">
        <v>177191.48</v>
      </c>
    </row>
    <row r="1384" customFormat="false" ht="13.8" hidden="false" customHeight="false" outlineLevel="0" collapsed="false">
      <c r="A1384" s="297" t="s">
        <v>358</v>
      </c>
      <c r="B1384" s="297" t="n">
        <v>3446</v>
      </c>
      <c r="C1384" s="292" t="s">
        <v>1746</v>
      </c>
      <c r="D1384" s="297" t="s">
        <v>50</v>
      </c>
      <c r="E1384" s="297" t="s">
        <v>357</v>
      </c>
      <c r="F1384" s="301" t="n">
        <v>40.31</v>
      </c>
    </row>
    <row r="1385" customFormat="false" ht="13.8" hidden="false" customHeight="false" outlineLevel="0" collapsed="false">
      <c r="A1385" s="297" t="s">
        <v>358</v>
      </c>
      <c r="B1385" s="297" t="n">
        <v>3445</v>
      </c>
      <c r="C1385" s="292" t="s">
        <v>1747</v>
      </c>
      <c r="D1385" s="297" t="s">
        <v>50</v>
      </c>
      <c r="E1385" s="297" t="s">
        <v>357</v>
      </c>
      <c r="F1385" s="301" t="n">
        <v>32.91</v>
      </c>
    </row>
    <row r="1386" customFormat="false" ht="13.8" hidden="false" customHeight="false" outlineLevel="0" collapsed="false">
      <c r="A1386" s="297" t="s">
        <v>358</v>
      </c>
      <c r="B1386" s="297" t="n">
        <v>3444</v>
      </c>
      <c r="C1386" s="292" t="s">
        <v>1748</v>
      </c>
      <c r="D1386" s="297" t="s">
        <v>50</v>
      </c>
      <c r="E1386" s="297" t="s">
        <v>357</v>
      </c>
      <c r="F1386" s="301" t="n">
        <v>20.25</v>
      </c>
    </row>
    <row r="1387" customFormat="false" ht="13.8" hidden="false" customHeight="false" outlineLevel="0" collapsed="false">
      <c r="A1387" s="297" t="s">
        <v>358</v>
      </c>
      <c r="B1387" s="297" t="n">
        <v>3441</v>
      </c>
      <c r="C1387" s="292" t="s">
        <v>1749</v>
      </c>
      <c r="D1387" s="297" t="s">
        <v>50</v>
      </c>
      <c r="E1387" s="297" t="s">
        <v>357</v>
      </c>
      <c r="F1387" s="301" t="n">
        <v>9.29</v>
      </c>
    </row>
    <row r="1388" customFormat="false" ht="13.8" hidden="false" customHeight="false" outlineLevel="0" collapsed="false">
      <c r="A1388" s="297" t="s">
        <v>358</v>
      </c>
      <c r="B1388" s="297" t="n">
        <v>12402</v>
      </c>
      <c r="C1388" s="292" t="s">
        <v>1750</v>
      </c>
      <c r="D1388" s="297" t="s">
        <v>50</v>
      </c>
      <c r="E1388" s="297" t="s">
        <v>357</v>
      </c>
      <c r="F1388" s="301" t="n">
        <v>113.3</v>
      </c>
    </row>
    <row r="1389" customFormat="false" ht="13.8" hidden="false" customHeight="false" outlineLevel="0" collapsed="false">
      <c r="A1389" s="297" t="s">
        <v>358</v>
      </c>
      <c r="B1389" s="297" t="n">
        <v>3447</v>
      </c>
      <c r="C1389" s="292" t="s">
        <v>1751</v>
      </c>
      <c r="D1389" s="297" t="s">
        <v>50</v>
      </c>
      <c r="E1389" s="297" t="s">
        <v>357</v>
      </c>
      <c r="F1389" s="301" t="n">
        <v>58.62</v>
      </c>
    </row>
    <row r="1390" customFormat="false" ht="13.8" hidden="false" customHeight="false" outlineLevel="0" collapsed="false">
      <c r="A1390" s="297" t="s">
        <v>358</v>
      </c>
      <c r="B1390" s="297" t="n">
        <v>3448</v>
      </c>
      <c r="C1390" s="292" t="s">
        <v>1752</v>
      </c>
      <c r="D1390" s="297" t="s">
        <v>50</v>
      </c>
      <c r="E1390" s="297" t="s">
        <v>357</v>
      </c>
      <c r="F1390" s="301" t="n">
        <v>165.65</v>
      </c>
    </row>
    <row r="1391" customFormat="false" ht="13.8" hidden="false" customHeight="false" outlineLevel="0" collapsed="false">
      <c r="A1391" s="297" t="s">
        <v>358</v>
      </c>
      <c r="B1391" s="297" t="n">
        <v>3442</v>
      </c>
      <c r="C1391" s="292" t="s">
        <v>1753</v>
      </c>
      <c r="D1391" s="297" t="s">
        <v>50</v>
      </c>
      <c r="E1391" s="297" t="s">
        <v>357</v>
      </c>
      <c r="F1391" s="301" t="n">
        <v>13.89</v>
      </c>
    </row>
    <row r="1392" customFormat="false" ht="13.8" hidden="false" customHeight="false" outlineLevel="0" collapsed="false">
      <c r="A1392" s="297" t="s">
        <v>358</v>
      </c>
      <c r="B1392" s="297" t="n">
        <v>3449</v>
      </c>
      <c r="C1392" s="292" t="s">
        <v>1754</v>
      </c>
      <c r="D1392" s="297" t="s">
        <v>50</v>
      </c>
      <c r="E1392" s="297" t="s">
        <v>357</v>
      </c>
      <c r="F1392" s="301" t="n">
        <v>290.26</v>
      </c>
    </row>
    <row r="1393" customFormat="false" ht="13.8" hidden="false" customHeight="false" outlineLevel="0" collapsed="false">
      <c r="A1393" s="297" t="s">
        <v>358</v>
      </c>
      <c r="B1393" s="297" t="n">
        <v>37438</v>
      </c>
      <c r="C1393" s="292" t="s">
        <v>1755</v>
      </c>
      <c r="D1393" s="297" t="s">
        <v>50</v>
      </c>
      <c r="E1393" s="297" t="s">
        <v>357</v>
      </c>
      <c r="F1393" s="301"/>
    </row>
    <row r="1394" customFormat="false" ht="13.8" hidden="false" customHeight="false" outlineLevel="0" collapsed="false">
      <c r="A1394" s="297" t="s">
        <v>358</v>
      </c>
      <c r="B1394" s="297" t="n">
        <v>37439</v>
      </c>
      <c r="C1394" s="292" t="s">
        <v>1756</v>
      </c>
      <c r="D1394" s="297" t="s">
        <v>50</v>
      </c>
      <c r="E1394" s="297" t="s">
        <v>357</v>
      </c>
      <c r="F1394" s="301"/>
    </row>
    <row r="1395" customFormat="false" ht="13.8" hidden="false" customHeight="false" outlineLevel="0" collapsed="false">
      <c r="A1395" s="297" t="s">
        <v>358</v>
      </c>
      <c r="B1395" s="297" t="n">
        <v>37435</v>
      </c>
      <c r="C1395" s="292" t="s">
        <v>1757</v>
      </c>
      <c r="D1395" s="297" t="s">
        <v>50</v>
      </c>
      <c r="E1395" s="297" t="s">
        <v>357</v>
      </c>
      <c r="F1395" s="301"/>
    </row>
    <row r="1396" customFormat="false" ht="13.8" hidden="false" customHeight="false" outlineLevel="0" collapsed="false">
      <c r="A1396" s="297" t="s">
        <v>358</v>
      </c>
      <c r="B1396" s="297" t="n">
        <v>37436</v>
      </c>
      <c r="C1396" s="292" t="s">
        <v>1758</v>
      </c>
      <c r="D1396" s="297" t="s">
        <v>50</v>
      </c>
      <c r="E1396" s="297" t="s">
        <v>357</v>
      </c>
      <c r="F1396" s="301"/>
    </row>
    <row r="1397" customFormat="false" ht="13.8" hidden="false" customHeight="false" outlineLevel="0" collapsed="false">
      <c r="A1397" s="297" t="s">
        <v>358</v>
      </c>
      <c r="B1397" s="297" t="n">
        <v>37437</v>
      </c>
      <c r="C1397" s="292" t="s">
        <v>1759</v>
      </c>
      <c r="D1397" s="297" t="s">
        <v>50</v>
      </c>
      <c r="E1397" s="297" t="s">
        <v>357</v>
      </c>
      <c r="F1397" s="301"/>
    </row>
    <row r="1398" customFormat="false" ht="13.8" hidden="false" customHeight="false" outlineLevel="0" collapsed="false">
      <c r="A1398" s="297" t="s">
        <v>358</v>
      </c>
      <c r="B1398" s="297" t="n">
        <v>3473</v>
      </c>
      <c r="C1398" s="292" t="s">
        <v>1760</v>
      </c>
      <c r="D1398" s="297" t="s">
        <v>50</v>
      </c>
      <c r="E1398" s="297" t="s">
        <v>357</v>
      </c>
      <c r="F1398" s="301" t="n">
        <v>45.58</v>
      </c>
    </row>
    <row r="1399" customFormat="false" ht="13.8" hidden="false" customHeight="false" outlineLevel="0" collapsed="false">
      <c r="A1399" s="297" t="s">
        <v>358</v>
      </c>
      <c r="B1399" s="297" t="n">
        <v>3474</v>
      </c>
      <c r="C1399" s="292" t="s">
        <v>1761</v>
      </c>
      <c r="D1399" s="297" t="s">
        <v>50</v>
      </c>
      <c r="E1399" s="297" t="s">
        <v>357</v>
      </c>
      <c r="F1399" s="301" t="n">
        <v>37.57</v>
      </c>
    </row>
    <row r="1400" customFormat="false" ht="13.8" hidden="false" customHeight="false" outlineLevel="0" collapsed="false">
      <c r="A1400" s="297" t="s">
        <v>358</v>
      </c>
      <c r="B1400" s="297" t="n">
        <v>3443</v>
      </c>
      <c r="C1400" s="292" t="s">
        <v>1762</v>
      </c>
      <c r="D1400" s="297" t="s">
        <v>50</v>
      </c>
      <c r="E1400" s="297" t="s">
        <v>357</v>
      </c>
      <c r="F1400" s="301" t="n">
        <v>23.37</v>
      </c>
    </row>
    <row r="1401" customFormat="false" ht="13.8" hidden="false" customHeight="false" outlineLevel="0" collapsed="false">
      <c r="A1401" s="297" t="s">
        <v>358</v>
      </c>
      <c r="B1401" s="297" t="n">
        <v>3450</v>
      </c>
      <c r="C1401" s="292" t="s">
        <v>1763</v>
      </c>
      <c r="D1401" s="297" t="s">
        <v>50</v>
      </c>
      <c r="E1401" s="297" t="s">
        <v>357</v>
      </c>
      <c r="F1401" s="301" t="n">
        <v>10.89</v>
      </c>
    </row>
    <row r="1402" customFormat="false" ht="13.8" hidden="false" customHeight="false" outlineLevel="0" collapsed="false">
      <c r="A1402" s="297" t="s">
        <v>358</v>
      </c>
      <c r="B1402" s="297" t="n">
        <v>3453</v>
      </c>
      <c r="C1402" s="292" t="s">
        <v>1764</v>
      </c>
      <c r="D1402" s="297" t="s">
        <v>50</v>
      </c>
      <c r="E1402" s="297" t="s">
        <v>357</v>
      </c>
      <c r="F1402" s="301" t="n">
        <v>133.03</v>
      </c>
    </row>
    <row r="1403" customFormat="false" ht="13.8" hidden="false" customHeight="false" outlineLevel="0" collapsed="false">
      <c r="A1403" s="297" t="s">
        <v>358</v>
      </c>
      <c r="B1403" s="297" t="n">
        <v>3452</v>
      </c>
      <c r="C1403" s="292" t="s">
        <v>1765</v>
      </c>
      <c r="D1403" s="297" t="s">
        <v>50</v>
      </c>
      <c r="E1403" s="297" t="s">
        <v>357</v>
      </c>
      <c r="F1403" s="301" t="n">
        <v>65.66</v>
      </c>
    </row>
    <row r="1404" customFormat="false" ht="13.8" hidden="false" customHeight="false" outlineLevel="0" collapsed="false">
      <c r="A1404" s="297" t="s">
        <v>358</v>
      </c>
      <c r="B1404" s="297" t="n">
        <v>3454</v>
      </c>
      <c r="C1404" s="292" t="s">
        <v>1766</v>
      </c>
      <c r="D1404" s="297" t="s">
        <v>50</v>
      </c>
      <c r="E1404" s="297" t="s">
        <v>357</v>
      </c>
      <c r="F1404" s="301" t="n">
        <v>202.33</v>
      </c>
    </row>
    <row r="1405" customFormat="false" ht="13.8" hidden="false" customHeight="false" outlineLevel="0" collapsed="false">
      <c r="A1405" s="297" t="s">
        <v>358</v>
      </c>
      <c r="B1405" s="297" t="n">
        <v>3451</v>
      </c>
      <c r="C1405" s="292" t="s">
        <v>1767</v>
      </c>
      <c r="D1405" s="297" t="s">
        <v>50</v>
      </c>
      <c r="E1405" s="297" t="s">
        <v>357</v>
      </c>
      <c r="F1405" s="301" t="n">
        <v>13.02</v>
      </c>
    </row>
    <row r="1406" customFormat="false" ht="13.8" hidden="false" customHeight="false" outlineLevel="0" collapsed="false">
      <c r="A1406" s="297" t="s">
        <v>358</v>
      </c>
      <c r="B1406" s="297" t="n">
        <v>3458</v>
      </c>
      <c r="C1406" s="292" t="s">
        <v>1768</v>
      </c>
      <c r="D1406" s="297" t="s">
        <v>50</v>
      </c>
      <c r="E1406" s="297" t="s">
        <v>357</v>
      </c>
      <c r="F1406" s="301" t="n">
        <v>36.53</v>
      </c>
    </row>
    <row r="1407" customFormat="false" ht="13.8" hidden="false" customHeight="false" outlineLevel="0" collapsed="false">
      <c r="A1407" s="297" t="s">
        <v>358</v>
      </c>
      <c r="B1407" s="297" t="n">
        <v>3457</v>
      </c>
      <c r="C1407" s="292" t="s">
        <v>1769</v>
      </c>
      <c r="D1407" s="297" t="s">
        <v>50</v>
      </c>
      <c r="E1407" s="297" t="s">
        <v>357</v>
      </c>
      <c r="F1407" s="301" t="n">
        <v>27.42</v>
      </c>
    </row>
    <row r="1408" customFormat="false" ht="13.8" hidden="false" customHeight="false" outlineLevel="0" collapsed="false">
      <c r="A1408" s="297" t="s">
        <v>358</v>
      </c>
      <c r="B1408" s="297" t="n">
        <v>3472</v>
      </c>
      <c r="C1408" s="292" t="s">
        <v>1770</v>
      </c>
      <c r="D1408" s="297" t="s">
        <v>50</v>
      </c>
      <c r="E1408" s="297" t="s">
        <v>357</v>
      </c>
      <c r="F1408" s="301" t="n">
        <v>17.5</v>
      </c>
    </row>
    <row r="1409" customFormat="false" ht="13.8" hidden="false" customHeight="false" outlineLevel="0" collapsed="false">
      <c r="A1409" s="297" t="s">
        <v>358</v>
      </c>
      <c r="B1409" s="297" t="n">
        <v>3455</v>
      </c>
      <c r="C1409" s="292" t="s">
        <v>1771</v>
      </c>
      <c r="D1409" s="297" t="s">
        <v>50</v>
      </c>
      <c r="E1409" s="297" t="s">
        <v>357</v>
      </c>
      <c r="F1409" s="301" t="n">
        <v>7.79</v>
      </c>
    </row>
    <row r="1410" customFormat="false" ht="13.8" hidden="false" customHeight="false" outlineLevel="0" collapsed="false">
      <c r="A1410" s="297" t="s">
        <v>358</v>
      </c>
      <c r="B1410" s="297" t="n">
        <v>3470</v>
      </c>
      <c r="C1410" s="292" t="s">
        <v>1772</v>
      </c>
      <c r="D1410" s="297" t="s">
        <v>50</v>
      </c>
      <c r="E1410" s="297" t="s">
        <v>357</v>
      </c>
      <c r="F1410" s="301" t="n">
        <v>102.01</v>
      </c>
    </row>
    <row r="1411" customFormat="false" ht="13.8" hidden="false" customHeight="false" outlineLevel="0" collapsed="false">
      <c r="A1411" s="297" t="s">
        <v>358</v>
      </c>
      <c r="B1411" s="297" t="n">
        <v>3471</v>
      </c>
      <c r="C1411" s="292" t="s">
        <v>1773</v>
      </c>
      <c r="D1411" s="297" t="s">
        <v>50</v>
      </c>
      <c r="E1411" s="297" t="s">
        <v>357</v>
      </c>
      <c r="F1411" s="301" t="n">
        <v>56.05</v>
      </c>
    </row>
    <row r="1412" customFormat="false" ht="13.8" hidden="false" customHeight="false" outlineLevel="0" collapsed="false">
      <c r="A1412" s="297" t="s">
        <v>358</v>
      </c>
      <c r="B1412" s="297" t="n">
        <v>3459</v>
      </c>
      <c r="C1412" s="292" t="s">
        <v>1774</v>
      </c>
      <c r="D1412" s="297" t="s">
        <v>50</v>
      </c>
      <c r="E1412" s="297" t="s">
        <v>357</v>
      </c>
      <c r="F1412" s="301" t="n">
        <v>143.88</v>
      </c>
    </row>
    <row r="1413" customFormat="false" ht="13.8" hidden="false" customHeight="false" outlineLevel="0" collapsed="false">
      <c r="A1413" s="297" t="s">
        <v>358</v>
      </c>
      <c r="B1413" s="297" t="n">
        <v>3456</v>
      </c>
      <c r="C1413" s="292" t="s">
        <v>1775</v>
      </c>
      <c r="D1413" s="297" t="s">
        <v>50</v>
      </c>
      <c r="E1413" s="297" t="s">
        <v>357</v>
      </c>
      <c r="F1413" s="301" t="n">
        <v>11.65</v>
      </c>
    </row>
    <row r="1414" customFormat="false" ht="13.8" hidden="false" customHeight="false" outlineLevel="0" collapsed="false">
      <c r="A1414" s="297" t="s">
        <v>358</v>
      </c>
      <c r="B1414" s="297" t="n">
        <v>3469</v>
      </c>
      <c r="C1414" s="292" t="s">
        <v>1776</v>
      </c>
      <c r="D1414" s="297" t="s">
        <v>50</v>
      </c>
      <c r="E1414" s="297" t="s">
        <v>357</v>
      </c>
      <c r="F1414" s="301" t="n">
        <v>273.62</v>
      </c>
    </row>
    <row r="1415" customFormat="false" ht="13.8" hidden="false" customHeight="false" outlineLevel="0" collapsed="false">
      <c r="A1415" s="297" t="s">
        <v>358</v>
      </c>
      <c r="B1415" s="297" t="n">
        <v>3460</v>
      </c>
      <c r="C1415" s="292" t="s">
        <v>1777</v>
      </c>
      <c r="D1415" s="297" t="s">
        <v>50</v>
      </c>
      <c r="E1415" s="297" t="s">
        <v>357</v>
      </c>
      <c r="F1415" s="301" t="n">
        <v>399.25</v>
      </c>
    </row>
    <row r="1416" customFormat="false" ht="13.8" hidden="false" customHeight="false" outlineLevel="0" collapsed="false">
      <c r="A1416" s="297" t="s">
        <v>358</v>
      </c>
      <c r="B1416" s="297" t="n">
        <v>3461</v>
      </c>
      <c r="C1416" s="292" t="s">
        <v>1778</v>
      </c>
      <c r="D1416" s="297" t="s">
        <v>50</v>
      </c>
      <c r="E1416" s="297" t="s">
        <v>357</v>
      </c>
      <c r="F1416" s="301" t="n">
        <v>1020.47</v>
      </c>
    </row>
    <row r="1417" customFormat="false" ht="13.8" hidden="false" customHeight="false" outlineLevel="0" collapsed="false">
      <c r="A1417" s="297" t="s">
        <v>358</v>
      </c>
      <c r="B1417" s="297" t="n">
        <v>37433</v>
      </c>
      <c r="C1417" s="292" t="s">
        <v>1779</v>
      </c>
      <c r="D1417" s="297" t="s">
        <v>50</v>
      </c>
      <c r="E1417" s="297" t="s">
        <v>357</v>
      </c>
      <c r="F1417" s="301"/>
    </row>
    <row r="1418" customFormat="false" ht="13.8" hidden="false" customHeight="false" outlineLevel="0" collapsed="false">
      <c r="A1418" s="297" t="s">
        <v>358</v>
      </c>
      <c r="B1418" s="297" t="n">
        <v>37430</v>
      </c>
      <c r="C1418" s="292" t="s">
        <v>1780</v>
      </c>
      <c r="D1418" s="297" t="s">
        <v>50</v>
      </c>
      <c r="E1418" s="297" t="s">
        <v>357</v>
      </c>
      <c r="F1418" s="301"/>
    </row>
    <row r="1419" customFormat="false" ht="13.8" hidden="false" customHeight="false" outlineLevel="0" collapsed="false">
      <c r="A1419" s="297" t="s">
        <v>358</v>
      </c>
      <c r="B1419" s="297" t="n">
        <v>37434</v>
      </c>
      <c r="C1419" s="292" t="s">
        <v>1781</v>
      </c>
      <c r="D1419" s="297" t="s">
        <v>50</v>
      </c>
      <c r="E1419" s="297" t="s">
        <v>357</v>
      </c>
      <c r="F1419" s="301"/>
    </row>
    <row r="1420" customFormat="false" ht="13.8" hidden="false" customHeight="false" outlineLevel="0" collapsed="false">
      <c r="A1420" s="297" t="s">
        <v>358</v>
      </c>
      <c r="B1420" s="297" t="n">
        <v>37431</v>
      </c>
      <c r="C1420" s="292" t="s">
        <v>1782</v>
      </c>
      <c r="D1420" s="297" t="s">
        <v>50</v>
      </c>
      <c r="E1420" s="297" t="s">
        <v>357</v>
      </c>
      <c r="F1420" s="301"/>
    </row>
    <row r="1421" customFormat="false" ht="13.8" hidden="false" customHeight="false" outlineLevel="0" collapsed="false">
      <c r="A1421" s="297" t="s">
        <v>358</v>
      </c>
      <c r="B1421" s="297" t="n">
        <v>37432</v>
      </c>
      <c r="C1421" s="292" t="s">
        <v>1783</v>
      </c>
      <c r="D1421" s="297" t="s">
        <v>50</v>
      </c>
      <c r="E1421" s="297" t="s">
        <v>357</v>
      </c>
      <c r="F1421" s="301"/>
    </row>
    <row r="1422" customFormat="false" ht="13.8" hidden="false" customHeight="false" outlineLevel="0" collapsed="false">
      <c r="A1422" s="297" t="s">
        <v>358</v>
      </c>
      <c r="B1422" s="297" t="n">
        <v>39869</v>
      </c>
      <c r="C1422" s="292" t="s">
        <v>1784</v>
      </c>
      <c r="D1422" s="297" t="s">
        <v>50</v>
      </c>
      <c r="E1422" s="297" t="s">
        <v>357</v>
      </c>
      <c r="F1422" s="301"/>
    </row>
    <row r="1423" customFormat="false" ht="13.8" hidden="false" customHeight="false" outlineLevel="0" collapsed="false">
      <c r="A1423" s="297" t="s">
        <v>358</v>
      </c>
      <c r="B1423" s="297" t="n">
        <v>39870</v>
      </c>
      <c r="C1423" s="292" t="s">
        <v>1785</v>
      </c>
      <c r="D1423" s="297" t="s">
        <v>50</v>
      </c>
      <c r="E1423" s="297" t="s">
        <v>357</v>
      </c>
      <c r="F1423" s="301"/>
    </row>
    <row r="1424" customFormat="false" ht="13.8" hidden="false" customHeight="false" outlineLevel="0" collapsed="false">
      <c r="A1424" s="297" t="s">
        <v>358</v>
      </c>
      <c r="B1424" s="297" t="n">
        <v>39871</v>
      </c>
      <c r="C1424" s="292" t="s">
        <v>1786</v>
      </c>
      <c r="D1424" s="297" t="s">
        <v>50</v>
      </c>
      <c r="E1424" s="297" t="s">
        <v>357</v>
      </c>
      <c r="F1424" s="301"/>
    </row>
    <row r="1425" customFormat="false" ht="13.8" hidden="false" customHeight="false" outlineLevel="0" collapsed="false">
      <c r="A1425" s="297" t="s">
        <v>358</v>
      </c>
      <c r="B1425" s="297" t="n">
        <v>12722</v>
      </c>
      <c r="C1425" s="292" t="s">
        <v>1787</v>
      </c>
      <c r="D1425" s="297" t="s">
        <v>50</v>
      </c>
      <c r="E1425" s="297" t="s">
        <v>357</v>
      </c>
      <c r="F1425" s="301"/>
    </row>
    <row r="1426" customFormat="false" ht="13.8" hidden="false" customHeight="false" outlineLevel="0" collapsed="false">
      <c r="A1426" s="297" t="s">
        <v>358</v>
      </c>
      <c r="B1426" s="297" t="n">
        <v>12714</v>
      </c>
      <c r="C1426" s="292" t="s">
        <v>1788</v>
      </c>
      <c r="D1426" s="297" t="s">
        <v>50</v>
      </c>
      <c r="E1426" s="297" t="s">
        <v>357</v>
      </c>
      <c r="F1426" s="301"/>
    </row>
    <row r="1427" customFormat="false" ht="13.8" hidden="false" customHeight="false" outlineLevel="0" collapsed="false">
      <c r="A1427" s="297" t="s">
        <v>358</v>
      </c>
      <c r="B1427" s="297" t="n">
        <v>12715</v>
      </c>
      <c r="C1427" s="292" t="s">
        <v>1789</v>
      </c>
      <c r="D1427" s="297" t="s">
        <v>50</v>
      </c>
      <c r="E1427" s="297" t="s">
        <v>357</v>
      </c>
      <c r="F1427" s="301"/>
    </row>
    <row r="1428" customFormat="false" ht="13.8" hidden="false" customHeight="false" outlineLevel="0" collapsed="false">
      <c r="A1428" s="297" t="s">
        <v>358</v>
      </c>
      <c r="B1428" s="297" t="n">
        <v>12716</v>
      </c>
      <c r="C1428" s="292" t="s">
        <v>1790</v>
      </c>
      <c r="D1428" s="297" t="s">
        <v>50</v>
      </c>
      <c r="E1428" s="297" t="s">
        <v>357</v>
      </c>
      <c r="F1428" s="301"/>
    </row>
    <row r="1429" customFormat="false" ht="13.8" hidden="false" customHeight="false" outlineLevel="0" collapsed="false">
      <c r="A1429" s="297" t="s">
        <v>358</v>
      </c>
      <c r="B1429" s="297" t="n">
        <v>12717</v>
      </c>
      <c r="C1429" s="292" t="s">
        <v>1791</v>
      </c>
      <c r="D1429" s="297" t="s">
        <v>50</v>
      </c>
      <c r="E1429" s="297" t="s">
        <v>357</v>
      </c>
      <c r="F1429" s="301"/>
    </row>
    <row r="1430" customFormat="false" ht="13.8" hidden="false" customHeight="false" outlineLevel="0" collapsed="false">
      <c r="A1430" s="297" t="s">
        <v>358</v>
      </c>
      <c r="B1430" s="297" t="n">
        <v>12718</v>
      </c>
      <c r="C1430" s="292" t="s">
        <v>1792</v>
      </c>
      <c r="D1430" s="297" t="s">
        <v>50</v>
      </c>
      <c r="E1430" s="297" t="s">
        <v>357</v>
      </c>
      <c r="F1430" s="301"/>
    </row>
    <row r="1431" customFormat="false" ht="13.8" hidden="false" customHeight="false" outlineLevel="0" collapsed="false">
      <c r="A1431" s="297" t="s">
        <v>358</v>
      </c>
      <c r="B1431" s="297" t="n">
        <v>12719</v>
      </c>
      <c r="C1431" s="292" t="s">
        <v>1793</v>
      </c>
      <c r="D1431" s="297" t="s">
        <v>50</v>
      </c>
      <c r="E1431" s="297" t="s">
        <v>357</v>
      </c>
      <c r="F1431" s="301"/>
    </row>
    <row r="1432" customFormat="false" ht="13.8" hidden="false" customHeight="false" outlineLevel="0" collapsed="false">
      <c r="A1432" s="297" t="s">
        <v>358</v>
      </c>
      <c r="B1432" s="297" t="n">
        <v>12720</v>
      </c>
      <c r="C1432" s="292" t="s">
        <v>1794</v>
      </c>
      <c r="D1432" s="297" t="s">
        <v>50</v>
      </c>
      <c r="E1432" s="297" t="s">
        <v>357</v>
      </c>
      <c r="F1432" s="301"/>
    </row>
    <row r="1433" customFormat="false" ht="13.8" hidden="false" customHeight="false" outlineLevel="0" collapsed="false">
      <c r="A1433" s="297" t="s">
        <v>358</v>
      </c>
      <c r="B1433" s="297" t="n">
        <v>12721</v>
      </c>
      <c r="C1433" s="292" t="s">
        <v>1795</v>
      </c>
      <c r="D1433" s="297" t="s">
        <v>50</v>
      </c>
      <c r="E1433" s="297" t="s">
        <v>357</v>
      </c>
      <c r="F1433" s="301"/>
    </row>
    <row r="1434" customFormat="false" ht="13.8" hidden="false" customHeight="false" outlineLevel="0" collapsed="false">
      <c r="A1434" s="297" t="s">
        <v>358</v>
      </c>
      <c r="B1434" s="297" t="n">
        <v>3468</v>
      </c>
      <c r="C1434" s="292" t="s">
        <v>1796</v>
      </c>
      <c r="D1434" s="297" t="s">
        <v>50</v>
      </c>
      <c r="E1434" s="297" t="s">
        <v>357</v>
      </c>
      <c r="F1434" s="301" t="n">
        <v>47.68</v>
      </c>
    </row>
    <row r="1435" customFormat="false" ht="13.8" hidden="false" customHeight="false" outlineLevel="0" collapsed="false">
      <c r="A1435" s="297" t="s">
        <v>358</v>
      </c>
      <c r="B1435" s="297" t="n">
        <v>3465</v>
      </c>
      <c r="C1435" s="292" t="s">
        <v>1797</v>
      </c>
      <c r="D1435" s="297" t="s">
        <v>50</v>
      </c>
      <c r="E1435" s="297" t="s">
        <v>357</v>
      </c>
      <c r="F1435" s="301" t="n">
        <v>47.67</v>
      </c>
    </row>
    <row r="1436" customFormat="false" ht="13.8" hidden="false" customHeight="false" outlineLevel="0" collapsed="false">
      <c r="A1436" s="297" t="s">
        <v>358</v>
      </c>
      <c r="B1436" s="297" t="n">
        <v>12403</v>
      </c>
      <c r="C1436" s="292" t="s">
        <v>1798</v>
      </c>
      <c r="D1436" s="297" t="s">
        <v>50</v>
      </c>
      <c r="E1436" s="297" t="s">
        <v>357</v>
      </c>
      <c r="F1436" s="301" t="n">
        <v>33.97</v>
      </c>
    </row>
    <row r="1437" customFormat="false" ht="13.8" hidden="false" customHeight="false" outlineLevel="0" collapsed="false">
      <c r="A1437" s="297" t="s">
        <v>358</v>
      </c>
      <c r="B1437" s="297" t="n">
        <v>3463</v>
      </c>
      <c r="C1437" s="292" t="s">
        <v>1799</v>
      </c>
      <c r="D1437" s="297" t="s">
        <v>50</v>
      </c>
      <c r="E1437" s="297" t="s">
        <v>357</v>
      </c>
      <c r="F1437" s="301" t="n">
        <v>19.85</v>
      </c>
    </row>
    <row r="1438" customFormat="false" ht="13.8" hidden="false" customHeight="false" outlineLevel="0" collapsed="false">
      <c r="A1438" s="297" t="s">
        <v>358</v>
      </c>
      <c r="B1438" s="297" t="n">
        <v>3464</v>
      </c>
      <c r="C1438" s="292" t="s">
        <v>1800</v>
      </c>
      <c r="D1438" s="297" t="s">
        <v>50</v>
      </c>
      <c r="E1438" s="297" t="s">
        <v>357</v>
      </c>
      <c r="F1438" s="301" t="n">
        <v>19.85</v>
      </c>
    </row>
    <row r="1439" customFormat="false" ht="13.8" hidden="false" customHeight="false" outlineLevel="0" collapsed="false">
      <c r="A1439" s="297" t="s">
        <v>358</v>
      </c>
      <c r="B1439" s="297" t="n">
        <v>3466</v>
      </c>
      <c r="C1439" s="292" t="s">
        <v>1801</v>
      </c>
      <c r="D1439" s="297" t="s">
        <v>50</v>
      </c>
      <c r="E1439" s="297" t="s">
        <v>357</v>
      </c>
      <c r="F1439" s="301" t="n">
        <v>121.07</v>
      </c>
    </row>
    <row r="1440" customFormat="false" ht="13.8" hidden="false" customHeight="false" outlineLevel="0" collapsed="false">
      <c r="A1440" s="297" t="s">
        <v>358</v>
      </c>
      <c r="B1440" s="297" t="n">
        <v>3467</v>
      </c>
      <c r="C1440" s="292" t="s">
        <v>1802</v>
      </c>
      <c r="D1440" s="297" t="s">
        <v>50</v>
      </c>
      <c r="E1440" s="297" t="s">
        <v>357</v>
      </c>
      <c r="F1440" s="301" t="n">
        <v>68.37</v>
      </c>
    </row>
    <row r="1441" customFormat="false" ht="13.8" hidden="false" customHeight="false" outlineLevel="0" collapsed="false">
      <c r="A1441" s="297" t="s">
        <v>358</v>
      </c>
      <c r="B1441" s="297" t="n">
        <v>3462</v>
      </c>
      <c r="C1441" s="292" t="s">
        <v>1803</v>
      </c>
      <c r="D1441" s="297" t="s">
        <v>50</v>
      </c>
      <c r="E1441" s="297" t="s">
        <v>357</v>
      </c>
      <c r="F1441" s="301" t="n">
        <v>13.1</v>
      </c>
    </row>
    <row r="1442" customFormat="false" ht="13.8" hidden="false" customHeight="false" outlineLevel="0" collapsed="false">
      <c r="A1442" s="297" t="s">
        <v>358</v>
      </c>
      <c r="B1442" s="297" t="n">
        <v>43917</v>
      </c>
      <c r="C1442" s="292" t="s">
        <v>1804</v>
      </c>
      <c r="D1442" s="297" t="s">
        <v>50</v>
      </c>
      <c r="E1442" s="297" t="s">
        <v>357</v>
      </c>
      <c r="F1442" s="301"/>
    </row>
    <row r="1443" customFormat="false" ht="13.8" hidden="false" customHeight="false" outlineLevel="0" collapsed="false">
      <c r="A1443" s="297" t="s">
        <v>358</v>
      </c>
      <c r="B1443" s="297" t="n">
        <v>41808</v>
      </c>
      <c r="C1443" s="292" t="s">
        <v>1805</v>
      </c>
      <c r="D1443" s="297" t="s">
        <v>50</v>
      </c>
      <c r="E1443" s="297" t="s">
        <v>357</v>
      </c>
      <c r="F1443" s="301"/>
    </row>
    <row r="1444" customFormat="false" ht="13.8" hidden="false" customHeight="false" outlineLevel="0" collapsed="false">
      <c r="A1444" s="297" t="s">
        <v>358</v>
      </c>
      <c r="B1444" s="297" t="n">
        <v>41817</v>
      </c>
      <c r="C1444" s="292" t="s">
        <v>1806</v>
      </c>
      <c r="D1444" s="297" t="s">
        <v>50</v>
      </c>
      <c r="E1444" s="297" t="s">
        <v>357</v>
      </c>
      <c r="F1444" s="301"/>
    </row>
    <row r="1445" customFormat="false" ht="13.8" hidden="false" customHeight="false" outlineLevel="0" collapsed="false">
      <c r="A1445" s="297" t="s">
        <v>358</v>
      </c>
      <c r="B1445" s="297" t="n">
        <v>41819</v>
      </c>
      <c r="C1445" s="292" t="s">
        <v>1807</v>
      </c>
      <c r="D1445" s="297" t="s">
        <v>50</v>
      </c>
      <c r="E1445" s="297" t="s">
        <v>357</v>
      </c>
      <c r="F1445" s="301"/>
    </row>
    <row r="1446" customFormat="false" ht="13.8" hidden="false" customHeight="false" outlineLevel="0" collapsed="false">
      <c r="A1446" s="297" t="s">
        <v>358</v>
      </c>
      <c r="B1446" s="297" t="n">
        <v>41815</v>
      </c>
      <c r="C1446" s="292" t="s">
        <v>1808</v>
      </c>
      <c r="D1446" s="297" t="s">
        <v>50</v>
      </c>
      <c r="E1446" s="297" t="s">
        <v>357</v>
      </c>
      <c r="F1446" s="301"/>
    </row>
    <row r="1447" customFormat="false" ht="13.8" hidden="false" customHeight="false" outlineLevel="0" collapsed="false">
      <c r="A1447" s="297" t="s">
        <v>358</v>
      </c>
      <c r="B1447" s="297" t="n">
        <v>41816</v>
      </c>
      <c r="C1447" s="292" t="s">
        <v>1809</v>
      </c>
      <c r="D1447" s="297" t="s">
        <v>50</v>
      </c>
      <c r="E1447" s="297" t="s">
        <v>357</v>
      </c>
      <c r="F1447" s="301"/>
    </row>
    <row r="1448" customFormat="false" ht="13.8" hidden="false" customHeight="false" outlineLevel="0" collapsed="false">
      <c r="A1448" s="297" t="s">
        <v>358</v>
      </c>
      <c r="B1448" s="297" t="n">
        <v>41812</v>
      </c>
      <c r="C1448" s="292" t="s">
        <v>1810</v>
      </c>
      <c r="D1448" s="297" t="s">
        <v>50</v>
      </c>
      <c r="E1448" s="297" t="s">
        <v>357</v>
      </c>
      <c r="F1448" s="301"/>
    </row>
    <row r="1449" customFormat="false" ht="13.8" hidden="false" customHeight="false" outlineLevel="0" collapsed="false">
      <c r="A1449" s="297" t="s">
        <v>358</v>
      </c>
      <c r="B1449" s="297" t="n">
        <v>41813</v>
      </c>
      <c r="C1449" s="292" t="s">
        <v>1811</v>
      </c>
      <c r="D1449" s="297" t="s">
        <v>50</v>
      </c>
      <c r="E1449" s="297" t="s">
        <v>357</v>
      </c>
      <c r="F1449" s="301"/>
    </row>
    <row r="1450" customFormat="false" ht="13.8" hidden="false" customHeight="false" outlineLevel="0" collapsed="false">
      <c r="A1450" s="297" t="s">
        <v>358</v>
      </c>
      <c r="B1450" s="297" t="n">
        <v>41806</v>
      </c>
      <c r="C1450" s="292" t="s">
        <v>1812</v>
      </c>
      <c r="D1450" s="297" t="s">
        <v>50</v>
      </c>
      <c r="E1450" s="297" t="s">
        <v>357</v>
      </c>
      <c r="F1450" s="301"/>
    </row>
    <row r="1451" customFormat="false" ht="13.8" hidden="false" customHeight="false" outlineLevel="0" collapsed="false">
      <c r="A1451" s="297" t="s">
        <v>358</v>
      </c>
      <c r="B1451" s="297" t="n">
        <v>41807</v>
      </c>
      <c r="C1451" s="292" t="s">
        <v>1813</v>
      </c>
      <c r="D1451" s="297" t="s">
        <v>50</v>
      </c>
      <c r="E1451" s="297" t="s">
        <v>357</v>
      </c>
      <c r="F1451" s="301"/>
    </row>
    <row r="1452" customFormat="false" ht="13.8" hidden="false" customHeight="false" outlineLevel="0" collapsed="false">
      <c r="A1452" s="297" t="s">
        <v>358</v>
      </c>
      <c r="B1452" s="297" t="n">
        <v>41809</v>
      </c>
      <c r="C1452" s="292" t="s">
        <v>1814</v>
      </c>
      <c r="D1452" s="297" t="s">
        <v>50</v>
      </c>
      <c r="E1452" s="297" t="s">
        <v>357</v>
      </c>
      <c r="F1452" s="301"/>
    </row>
    <row r="1453" customFormat="false" ht="13.8" hidden="false" customHeight="false" outlineLevel="0" collapsed="false">
      <c r="A1453" s="297" t="s">
        <v>358</v>
      </c>
      <c r="B1453" s="297" t="n">
        <v>41811</v>
      </c>
      <c r="C1453" s="292" t="s">
        <v>1815</v>
      </c>
      <c r="D1453" s="297" t="s">
        <v>50</v>
      </c>
      <c r="E1453" s="297" t="s">
        <v>357</v>
      </c>
      <c r="F1453" s="301"/>
    </row>
    <row r="1454" customFormat="false" ht="13.8" hidden="false" customHeight="false" outlineLevel="0" collapsed="false">
      <c r="A1454" s="297" t="s">
        <v>358</v>
      </c>
      <c r="B1454" s="297" t="n">
        <v>41814</v>
      </c>
      <c r="C1454" s="292" t="s">
        <v>1816</v>
      </c>
      <c r="D1454" s="297" t="s">
        <v>50</v>
      </c>
      <c r="E1454" s="297" t="s">
        <v>357</v>
      </c>
      <c r="F1454" s="301"/>
    </row>
    <row r="1455" customFormat="false" ht="13.8" hidden="false" customHeight="false" outlineLevel="0" collapsed="false">
      <c r="A1455" s="297" t="s">
        <v>358</v>
      </c>
      <c r="B1455" s="297" t="n">
        <v>41818</v>
      </c>
      <c r="C1455" s="292" t="s">
        <v>1817</v>
      </c>
      <c r="D1455" s="297" t="s">
        <v>50</v>
      </c>
      <c r="E1455" s="297" t="s">
        <v>357</v>
      </c>
      <c r="F1455" s="301"/>
    </row>
    <row r="1456" customFormat="false" ht="13.8" hidden="false" customHeight="false" outlineLevel="0" collapsed="false">
      <c r="A1456" s="297" t="s">
        <v>358</v>
      </c>
      <c r="B1456" s="297" t="n">
        <v>43919</v>
      </c>
      <c r="C1456" s="292" t="s">
        <v>1818</v>
      </c>
      <c r="D1456" s="297" t="s">
        <v>50</v>
      </c>
      <c r="E1456" s="297" t="s">
        <v>357</v>
      </c>
      <c r="F1456" s="301"/>
    </row>
    <row r="1457" customFormat="false" ht="13.8" hidden="false" customHeight="false" outlineLevel="0" collapsed="false">
      <c r="A1457" s="297" t="s">
        <v>358</v>
      </c>
      <c r="B1457" s="297" t="n">
        <v>43914</v>
      </c>
      <c r="C1457" s="292" t="s">
        <v>1819</v>
      </c>
      <c r="D1457" s="297" t="s">
        <v>50</v>
      </c>
      <c r="E1457" s="297" t="s">
        <v>357</v>
      </c>
      <c r="F1457" s="301"/>
    </row>
    <row r="1458" customFormat="false" ht="13.8" hidden="false" customHeight="false" outlineLevel="0" collapsed="false">
      <c r="A1458" s="297" t="s">
        <v>358</v>
      </c>
      <c r="B1458" s="297" t="n">
        <v>43916</v>
      </c>
      <c r="C1458" s="292" t="s">
        <v>1820</v>
      </c>
      <c r="D1458" s="297" t="s">
        <v>50</v>
      </c>
      <c r="E1458" s="297" t="s">
        <v>357</v>
      </c>
      <c r="F1458" s="301"/>
    </row>
    <row r="1459" customFormat="false" ht="13.8" hidden="false" customHeight="false" outlineLevel="0" collapsed="false">
      <c r="A1459" s="297" t="s">
        <v>358</v>
      </c>
      <c r="B1459" s="297" t="n">
        <v>43912</v>
      </c>
      <c r="C1459" s="292" t="s">
        <v>1821</v>
      </c>
      <c r="D1459" s="297" t="s">
        <v>50</v>
      </c>
      <c r="E1459" s="297" t="s">
        <v>357</v>
      </c>
      <c r="F1459" s="301"/>
    </row>
    <row r="1460" customFormat="false" ht="13.8" hidden="false" customHeight="false" outlineLevel="0" collapsed="false">
      <c r="A1460" s="297" t="s">
        <v>358</v>
      </c>
      <c r="B1460" s="297" t="n">
        <v>43913</v>
      </c>
      <c r="C1460" s="292" t="s">
        <v>1822</v>
      </c>
      <c r="D1460" s="297" t="s">
        <v>50</v>
      </c>
      <c r="E1460" s="297" t="s">
        <v>357</v>
      </c>
      <c r="F1460" s="301"/>
    </row>
    <row r="1461" customFormat="false" ht="13.8" hidden="false" customHeight="false" outlineLevel="0" collapsed="false">
      <c r="A1461" s="297" t="s">
        <v>358</v>
      </c>
      <c r="B1461" s="297" t="n">
        <v>43908</v>
      </c>
      <c r="C1461" s="292" t="s">
        <v>1823</v>
      </c>
      <c r="D1461" s="297" t="s">
        <v>50</v>
      </c>
      <c r="E1461" s="297" t="s">
        <v>357</v>
      </c>
      <c r="F1461" s="301"/>
    </row>
    <row r="1462" customFormat="false" ht="13.8" hidden="false" customHeight="false" outlineLevel="0" collapsed="false">
      <c r="A1462" s="297" t="s">
        <v>358</v>
      </c>
      <c r="B1462" s="297" t="n">
        <v>43909</v>
      </c>
      <c r="C1462" s="292" t="s">
        <v>1824</v>
      </c>
      <c r="D1462" s="297" t="s">
        <v>50</v>
      </c>
      <c r="E1462" s="297" t="s">
        <v>357</v>
      </c>
      <c r="F1462" s="301"/>
    </row>
    <row r="1463" customFormat="false" ht="13.8" hidden="false" customHeight="false" outlineLevel="0" collapsed="false">
      <c r="A1463" s="297" t="s">
        <v>358</v>
      </c>
      <c r="B1463" s="297" t="n">
        <v>43910</v>
      </c>
      <c r="C1463" s="292" t="s">
        <v>1825</v>
      </c>
      <c r="D1463" s="297" t="s">
        <v>50</v>
      </c>
      <c r="E1463" s="297" t="s">
        <v>357</v>
      </c>
      <c r="F1463" s="301"/>
    </row>
    <row r="1464" customFormat="false" ht="13.8" hidden="false" customHeight="false" outlineLevel="0" collapsed="false">
      <c r="A1464" s="297" t="s">
        <v>358</v>
      </c>
      <c r="B1464" s="297" t="n">
        <v>43911</v>
      </c>
      <c r="C1464" s="292" t="s">
        <v>1826</v>
      </c>
      <c r="D1464" s="297" t="s">
        <v>50</v>
      </c>
      <c r="E1464" s="297" t="s">
        <v>357</v>
      </c>
      <c r="F1464" s="301"/>
    </row>
    <row r="1465" customFormat="false" ht="13.8" hidden="false" customHeight="false" outlineLevel="0" collapsed="false">
      <c r="A1465" s="297" t="s">
        <v>358</v>
      </c>
      <c r="B1465" s="297" t="n">
        <v>43915</v>
      </c>
      <c r="C1465" s="292" t="s">
        <v>1827</v>
      </c>
      <c r="D1465" s="297" t="s">
        <v>50</v>
      </c>
      <c r="E1465" s="297" t="s">
        <v>357</v>
      </c>
      <c r="F1465" s="301"/>
    </row>
    <row r="1466" customFormat="false" ht="13.8" hidden="false" customHeight="false" outlineLevel="0" collapsed="false">
      <c r="A1466" s="297" t="s">
        <v>358</v>
      </c>
      <c r="B1466" s="297" t="n">
        <v>43918</v>
      </c>
      <c r="C1466" s="292" t="s">
        <v>1828</v>
      </c>
      <c r="D1466" s="297" t="s">
        <v>50</v>
      </c>
      <c r="E1466" s="297" t="s">
        <v>357</v>
      </c>
      <c r="F1466" s="301"/>
    </row>
    <row r="1467" customFormat="false" ht="13.8" hidden="false" customHeight="false" outlineLevel="0" collapsed="false">
      <c r="A1467" s="297" t="s">
        <v>358</v>
      </c>
      <c r="B1467" s="297" t="n">
        <v>43907</v>
      </c>
      <c r="C1467" s="292" t="s">
        <v>1829</v>
      </c>
      <c r="D1467" s="297" t="s">
        <v>50</v>
      </c>
      <c r="E1467" s="297" t="s">
        <v>357</v>
      </c>
      <c r="F1467" s="301"/>
    </row>
    <row r="1468" customFormat="false" ht="13.8" hidden="false" customHeight="false" outlineLevel="0" collapsed="false">
      <c r="A1468" s="297" t="s">
        <v>358</v>
      </c>
      <c r="B1468" s="297" t="n">
        <v>37416</v>
      </c>
      <c r="C1468" s="292" t="s">
        <v>1830</v>
      </c>
      <c r="D1468" s="297" t="s">
        <v>50</v>
      </c>
      <c r="E1468" s="297" t="s">
        <v>357</v>
      </c>
      <c r="F1468" s="301"/>
    </row>
    <row r="1469" customFormat="false" ht="13.8" hidden="false" customHeight="false" outlineLevel="0" collapsed="false">
      <c r="A1469" s="297" t="s">
        <v>358</v>
      </c>
      <c r="B1469" s="297" t="n">
        <v>37417</v>
      </c>
      <c r="C1469" s="292" t="s">
        <v>1831</v>
      </c>
      <c r="D1469" s="297" t="s">
        <v>50</v>
      </c>
      <c r="E1469" s="297" t="s">
        <v>357</v>
      </c>
      <c r="F1469" s="301"/>
    </row>
    <row r="1470" customFormat="false" ht="13.8" hidden="false" customHeight="false" outlineLevel="0" collapsed="false">
      <c r="A1470" s="297" t="s">
        <v>358</v>
      </c>
      <c r="B1470" s="297" t="n">
        <v>37413</v>
      </c>
      <c r="C1470" s="292" t="s">
        <v>1832</v>
      </c>
      <c r="D1470" s="297" t="s">
        <v>50</v>
      </c>
      <c r="E1470" s="297" t="s">
        <v>357</v>
      </c>
      <c r="F1470" s="301"/>
    </row>
    <row r="1471" customFormat="false" ht="13.8" hidden="false" customHeight="false" outlineLevel="0" collapsed="false">
      <c r="A1471" s="297" t="s">
        <v>358</v>
      </c>
      <c r="B1471" s="297" t="n">
        <v>37414</v>
      </c>
      <c r="C1471" s="292" t="s">
        <v>1833</v>
      </c>
      <c r="D1471" s="297" t="s">
        <v>50</v>
      </c>
      <c r="E1471" s="297" t="s">
        <v>357</v>
      </c>
      <c r="F1471" s="301"/>
    </row>
    <row r="1472" customFormat="false" ht="13.8" hidden="false" customHeight="false" outlineLevel="0" collapsed="false">
      <c r="A1472" s="297" t="s">
        <v>358</v>
      </c>
      <c r="B1472" s="297" t="n">
        <v>37415</v>
      </c>
      <c r="C1472" s="292" t="s">
        <v>1834</v>
      </c>
      <c r="D1472" s="297" t="s">
        <v>50</v>
      </c>
      <c r="E1472" s="297" t="s">
        <v>357</v>
      </c>
      <c r="F1472" s="301"/>
    </row>
    <row r="1473" customFormat="false" ht="13.8" hidden="false" customHeight="false" outlineLevel="0" collapsed="false">
      <c r="A1473" s="297" t="s">
        <v>358</v>
      </c>
      <c r="B1473" s="297" t="n">
        <v>43590</v>
      </c>
      <c r="C1473" s="292" t="s">
        <v>1835</v>
      </c>
      <c r="D1473" s="297" t="s">
        <v>50</v>
      </c>
      <c r="E1473" s="297" t="s">
        <v>357</v>
      </c>
      <c r="F1473" s="301" t="n">
        <v>180.65</v>
      </c>
    </row>
    <row r="1474" customFormat="false" ht="13.8" hidden="false" customHeight="false" outlineLevel="0" collapsed="false">
      <c r="A1474" s="297" t="s">
        <v>358</v>
      </c>
      <c r="B1474" s="297" t="n">
        <v>43589</v>
      </c>
      <c r="C1474" s="292" t="s">
        <v>1836</v>
      </c>
      <c r="D1474" s="297" t="s">
        <v>50</v>
      </c>
      <c r="E1474" s="297" t="s">
        <v>357</v>
      </c>
      <c r="F1474" s="301" t="n">
        <v>32.68</v>
      </c>
    </row>
    <row r="1475" customFormat="false" ht="13.8" hidden="false" customHeight="false" outlineLevel="0" collapsed="false">
      <c r="A1475" s="297" t="s">
        <v>358</v>
      </c>
      <c r="B1475" s="297" t="n">
        <v>34519</v>
      </c>
      <c r="C1475" s="292" t="s">
        <v>1837</v>
      </c>
      <c r="D1475" s="297" t="s">
        <v>50</v>
      </c>
      <c r="E1475" s="297" t="s">
        <v>357</v>
      </c>
      <c r="F1475" s="301" t="n">
        <v>116.27</v>
      </c>
    </row>
    <row r="1476" customFormat="false" ht="13.8" hidden="false" customHeight="false" outlineLevel="0" collapsed="false">
      <c r="A1476" s="297" t="s">
        <v>358</v>
      </c>
      <c r="B1476" s="297" t="n">
        <v>1649</v>
      </c>
      <c r="C1476" s="292" t="s">
        <v>1838</v>
      </c>
      <c r="D1476" s="297" t="s">
        <v>50</v>
      </c>
      <c r="E1476" s="297" t="s">
        <v>357</v>
      </c>
      <c r="F1476" s="301" t="n">
        <v>86.15</v>
      </c>
    </row>
    <row r="1477" customFormat="false" ht="13.8" hidden="false" customHeight="false" outlineLevel="0" collapsed="false">
      <c r="A1477" s="297" t="s">
        <v>358</v>
      </c>
      <c r="B1477" s="297" t="n">
        <v>1653</v>
      </c>
      <c r="C1477" s="292" t="s">
        <v>1839</v>
      </c>
      <c r="D1477" s="297" t="s">
        <v>50</v>
      </c>
      <c r="E1477" s="297" t="s">
        <v>357</v>
      </c>
      <c r="F1477" s="301" t="n">
        <v>67.48</v>
      </c>
    </row>
    <row r="1478" customFormat="false" ht="13.8" hidden="false" customHeight="false" outlineLevel="0" collapsed="false">
      <c r="A1478" s="297" t="s">
        <v>358</v>
      </c>
      <c r="B1478" s="297" t="n">
        <v>1648</v>
      </c>
      <c r="C1478" s="292" t="s">
        <v>1840</v>
      </c>
      <c r="D1478" s="297" t="s">
        <v>50</v>
      </c>
      <c r="E1478" s="297" t="s">
        <v>357</v>
      </c>
      <c r="F1478" s="301" t="n">
        <v>46.4</v>
      </c>
    </row>
    <row r="1479" customFormat="false" ht="13.8" hidden="false" customHeight="false" outlineLevel="0" collapsed="false">
      <c r="A1479" s="297" t="s">
        <v>358</v>
      </c>
      <c r="B1479" s="297" t="n">
        <v>1647</v>
      </c>
      <c r="C1479" s="292" t="s">
        <v>1841</v>
      </c>
      <c r="D1479" s="297" t="s">
        <v>50</v>
      </c>
      <c r="E1479" s="297" t="s">
        <v>357</v>
      </c>
      <c r="F1479" s="301" t="n">
        <v>24.16</v>
      </c>
    </row>
    <row r="1480" customFormat="false" ht="13.8" hidden="false" customHeight="false" outlineLevel="0" collapsed="false">
      <c r="A1480" s="297" t="s">
        <v>358</v>
      </c>
      <c r="B1480" s="297" t="n">
        <v>1651</v>
      </c>
      <c r="C1480" s="292" t="s">
        <v>1842</v>
      </c>
      <c r="D1480" s="297" t="s">
        <v>50</v>
      </c>
      <c r="E1480" s="297" t="s">
        <v>357</v>
      </c>
      <c r="F1480" s="301" t="n">
        <v>215.24</v>
      </c>
    </row>
    <row r="1481" customFormat="false" ht="13.8" hidden="false" customHeight="false" outlineLevel="0" collapsed="false">
      <c r="A1481" s="297" t="s">
        <v>358</v>
      </c>
      <c r="B1481" s="297" t="n">
        <v>1650</v>
      </c>
      <c r="C1481" s="292" t="s">
        <v>1843</v>
      </c>
      <c r="D1481" s="297" t="s">
        <v>50</v>
      </c>
      <c r="E1481" s="297" t="s">
        <v>357</v>
      </c>
      <c r="F1481" s="301" t="n">
        <v>118.97</v>
      </c>
    </row>
    <row r="1482" customFormat="false" ht="13.8" hidden="false" customHeight="false" outlineLevel="0" collapsed="false">
      <c r="A1482" s="297" t="s">
        <v>358</v>
      </c>
      <c r="B1482" s="297" t="n">
        <v>1652</v>
      </c>
      <c r="C1482" s="292" t="s">
        <v>1844</v>
      </c>
      <c r="D1482" s="297" t="s">
        <v>50</v>
      </c>
      <c r="E1482" s="297" t="s">
        <v>357</v>
      </c>
      <c r="F1482" s="301" t="n">
        <v>308.93</v>
      </c>
    </row>
    <row r="1483" customFormat="false" ht="13.8" hidden="false" customHeight="false" outlineLevel="0" collapsed="false">
      <c r="A1483" s="297" t="s">
        <v>358</v>
      </c>
      <c r="B1483" s="297" t="n">
        <v>1654</v>
      </c>
      <c r="C1483" s="292" t="s">
        <v>1845</v>
      </c>
      <c r="D1483" s="297" t="s">
        <v>50</v>
      </c>
      <c r="E1483" s="297" t="s">
        <v>357</v>
      </c>
      <c r="F1483" s="301" t="n">
        <v>33.17</v>
      </c>
    </row>
    <row r="1484" customFormat="false" ht="13.8" hidden="false" customHeight="false" outlineLevel="0" collapsed="false">
      <c r="A1484" s="297" t="s">
        <v>358</v>
      </c>
      <c r="B1484" s="297" t="n">
        <v>10510</v>
      </c>
      <c r="C1484" s="292" t="s">
        <v>1846</v>
      </c>
      <c r="D1484" s="297" t="s">
        <v>50</v>
      </c>
      <c r="E1484" s="297" t="s">
        <v>357</v>
      </c>
      <c r="F1484" s="301" t="n">
        <v>230.2</v>
      </c>
    </row>
    <row r="1485" customFormat="false" ht="13.8" hidden="false" customHeight="false" outlineLevel="0" collapsed="false">
      <c r="A1485" s="297" t="s">
        <v>358</v>
      </c>
      <c r="B1485" s="297" t="n">
        <v>1744</v>
      </c>
      <c r="C1485" s="292" t="s">
        <v>1847</v>
      </c>
      <c r="D1485" s="297" t="s">
        <v>50</v>
      </c>
      <c r="E1485" s="297" t="s">
        <v>357</v>
      </c>
      <c r="F1485" s="301" t="n">
        <v>150.28</v>
      </c>
    </row>
    <row r="1486" customFormat="false" ht="13.8" hidden="false" customHeight="false" outlineLevel="0" collapsed="false">
      <c r="A1486" s="297" t="s">
        <v>358</v>
      </c>
      <c r="B1486" s="297" t="n">
        <v>1743</v>
      </c>
      <c r="C1486" s="292" t="s">
        <v>1848</v>
      </c>
      <c r="D1486" s="297" t="s">
        <v>50</v>
      </c>
      <c r="E1486" s="297" t="s">
        <v>357</v>
      </c>
      <c r="F1486" s="301" t="n">
        <v>197.35</v>
      </c>
    </row>
    <row r="1487" customFormat="false" ht="13.8" hidden="false" customHeight="false" outlineLevel="0" collapsed="false">
      <c r="A1487" s="297" t="s">
        <v>358</v>
      </c>
      <c r="B1487" s="297" t="n">
        <v>1747</v>
      </c>
      <c r="C1487" s="292" t="s">
        <v>1849</v>
      </c>
      <c r="D1487" s="297" t="s">
        <v>50</v>
      </c>
      <c r="E1487" s="297" t="s">
        <v>357</v>
      </c>
      <c r="F1487" s="301" t="n">
        <v>216.97</v>
      </c>
    </row>
    <row r="1488" customFormat="false" ht="13.8" hidden="false" customHeight="false" outlineLevel="0" collapsed="false">
      <c r="A1488" s="297" t="s">
        <v>358</v>
      </c>
      <c r="B1488" s="297" t="n">
        <v>39640</v>
      </c>
      <c r="C1488" s="292" t="s">
        <v>1850</v>
      </c>
      <c r="D1488" s="297" t="s">
        <v>50</v>
      </c>
      <c r="E1488" s="297" t="s">
        <v>357</v>
      </c>
      <c r="F1488" s="301" t="n">
        <v>12.83</v>
      </c>
    </row>
    <row r="1489" customFormat="false" ht="13.8" hidden="false" customHeight="false" outlineLevel="0" collapsed="false">
      <c r="A1489" s="297" t="s">
        <v>358</v>
      </c>
      <c r="B1489" s="297" t="n">
        <v>7216</v>
      </c>
      <c r="C1489" s="292" t="s">
        <v>1851</v>
      </c>
      <c r="D1489" s="297" t="s">
        <v>50</v>
      </c>
      <c r="E1489" s="297" t="s">
        <v>357</v>
      </c>
      <c r="F1489" s="301" t="n">
        <v>68.9</v>
      </c>
    </row>
    <row r="1490" customFormat="false" ht="13.8" hidden="false" customHeight="false" outlineLevel="0" collapsed="false">
      <c r="A1490" s="297" t="s">
        <v>358</v>
      </c>
      <c r="B1490" s="297" t="n">
        <v>20235</v>
      </c>
      <c r="C1490" s="292" t="s">
        <v>1852</v>
      </c>
      <c r="D1490" s="297" t="s">
        <v>50</v>
      </c>
      <c r="E1490" s="297" t="s">
        <v>357</v>
      </c>
      <c r="F1490" s="301" t="n">
        <v>55.4</v>
      </c>
    </row>
    <row r="1491" customFormat="false" ht="13.8" hidden="false" customHeight="false" outlineLevel="0" collapsed="false">
      <c r="A1491" s="297" t="s">
        <v>358</v>
      </c>
      <c r="B1491" s="297" t="n">
        <v>7181</v>
      </c>
      <c r="C1491" s="292" t="s">
        <v>1853</v>
      </c>
      <c r="D1491" s="297" t="s">
        <v>50</v>
      </c>
      <c r="E1491" s="297" t="s">
        <v>357</v>
      </c>
      <c r="F1491" s="301" t="n">
        <v>4.49</v>
      </c>
    </row>
    <row r="1492" customFormat="false" ht="13.8" hidden="false" customHeight="false" outlineLevel="0" collapsed="false">
      <c r="A1492" s="297" t="s">
        <v>358</v>
      </c>
      <c r="B1492" s="297" t="n">
        <v>40742</v>
      </c>
      <c r="C1492" s="292" t="s">
        <v>1854</v>
      </c>
      <c r="D1492" s="297" t="s">
        <v>50</v>
      </c>
      <c r="E1492" s="297" t="s">
        <v>357</v>
      </c>
      <c r="F1492" s="301" t="n">
        <v>12.9</v>
      </c>
    </row>
    <row r="1493" customFormat="false" ht="13.8" hidden="false" customHeight="false" outlineLevel="0" collapsed="false">
      <c r="A1493" s="297" t="s">
        <v>358</v>
      </c>
      <c r="B1493" s="297" t="n">
        <v>7214</v>
      </c>
      <c r="C1493" s="292" t="s">
        <v>1855</v>
      </c>
      <c r="D1493" s="297" t="s">
        <v>50</v>
      </c>
      <c r="E1493" s="297" t="s">
        <v>357</v>
      </c>
      <c r="F1493" s="301" t="n">
        <v>67.28</v>
      </c>
    </row>
    <row r="1494" customFormat="false" ht="13.8" hidden="false" customHeight="false" outlineLevel="0" collapsed="false">
      <c r="A1494" s="297" t="s">
        <v>358</v>
      </c>
      <c r="B1494" s="297" t="n">
        <v>7219</v>
      </c>
      <c r="C1494" s="292" t="s">
        <v>1856</v>
      </c>
      <c r="D1494" s="297" t="s">
        <v>50</v>
      </c>
      <c r="E1494" s="297" t="s">
        <v>357</v>
      </c>
      <c r="F1494" s="301" t="n">
        <v>59.68</v>
      </c>
    </row>
    <row r="1495" customFormat="false" ht="13.8" hidden="false" customHeight="false" outlineLevel="0" collapsed="false">
      <c r="A1495" s="297" t="s">
        <v>358</v>
      </c>
      <c r="B1495" s="297" t="n">
        <v>2628</v>
      </c>
      <c r="C1495" s="292" t="s">
        <v>1857</v>
      </c>
      <c r="D1495" s="297" t="s">
        <v>50</v>
      </c>
      <c r="E1495" s="297" t="s">
        <v>357</v>
      </c>
      <c r="F1495" s="301" t="n">
        <v>166.78</v>
      </c>
    </row>
    <row r="1496" customFormat="false" ht="13.8" hidden="false" customHeight="false" outlineLevel="0" collapsed="false">
      <c r="A1496" s="297" t="s">
        <v>358</v>
      </c>
      <c r="B1496" s="297" t="n">
        <v>2622</v>
      </c>
      <c r="C1496" s="292" t="s">
        <v>1858</v>
      </c>
      <c r="D1496" s="297" t="s">
        <v>50</v>
      </c>
      <c r="E1496" s="297" t="s">
        <v>357</v>
      </c>
      <c r="F1496" s="301" t="n">
        <v>3.96</v>
      </c>
    </row>
    <row r="1497" customFormat="false" ht="13.8" hidden="false" customHeight="false" outlineLevel="0" collapsed="false">
      <c r="A1497" s="297" t="s">
        <v>358</v>
      </c>
      <c r="B1497" s="297" t="n">
        <v>2623</v>
      </c>
      <c r="C1497" s="292" t="s">
        <v>1859</v>
      </c>
      <c r="D1497" s="297" t="s">
        <v>50</v>
      </c>
      <c r="E1497" s="297" t="s">
        <v>357</v>
      </c>
      <c r="F1497" s="301" t="n">
        <v>4.76</v>
      </c>
    </row>
    <row r="1498" customFormat="false" ht="13.8" hidden="false" customHeight="false" outlineLevel="0" collapsed="false">
      <c r="A1498" s="297" t="s">
        <v>358</v>
      </c>
      <c r="B1498" s="297" t="n">
        <v>2624</v>
      </c>
      <c r="C1498" s="292" t="s">
        <v>1860</v>
      </c>
      <c r="D1498" s="297" t="s">
        <v>50</v>
      </c>
      <c r="E1498" s="297" t="s">
        <v>357</v>
      </c>
      <c r="F1498" s="301" t="n">
        <v>7.58</v>
      </c>
    </row>
    <row r="1499" customFormat="false" ht="13.8" hidden="false" customHeight="false" outlineLevel="0" collapsed="false">
      <c r="A1499" s="297" t="s">
        <v>358</v>
      </c>
      <c r="B1499" s="297" t="n">
        <v>2625</v>
      </c>
      <c r="C1499" s="292" t="s">
        <v>1861</v>
      </c>
      <c r="D1499" s="297" t="s">
        <v>50</v>
      </c>
      <c r="E1499" s="297" t="s">
        <v>357</v>
      </c>
      <c r="F1499" s="301" t="n">
        <v>16</v>
      </c>
    </row>
    <row r="1500" customFormat="false" ht="13.8" hidden="false" customHeight="false" outlineLevel="0" collapsed="false">
      <c r="A1500" s="297" t="s">
        <v>358</v>
      </c>
      <c r="B1500" s="297" t="n">
        <v>2626</v>
      </c>
      <c r="C1500" s="292" t="s">
        <v>1862</v>
      </c>
      <c r="D1500" s="297" t="s">
        <v>50</v>
      </c>
      <c r="E1500" s="297" t="s">
        <v>357</v>
      </c>
      <c r="F1500" s="301" t="n">
        <v>23.45</v>
      </c>
    </row>
    <row r="1501" customFormat="false" ht="13.8" hidden="false" customHeight="false" outlineLevel="0" collapsed="false">
      <c r="A1501" s="297" t="s">
        <v>358</v>
      </c>
      <c r="B1501" s="297" t="n">
        <v>2630</v>
      </c>
      <c r="C1501" s="292" t="s">
        <v>1863</v>
      </c>
      <c r="D1501" s="297" t="s">
        <v>50</v>
      </c>
      <c r="E1501" s="297" t="s">
        <v>357</v>
      </c>
      <c r="F1501" s="301" t="n">
        <v>35.66</v>
      </c>
    </row>
    <row r="1502" customFormat="false" ht="13.8" hidden="false" customHeight="false" outlineLevel="0" collapsed="false">
      <c r="A1502" s="297" t="s">
        <v>358</v>
      </c>
      <c r="B1502" s="297" t="n">
        <v>2627</v>
      </c>
      <c r="C1502" s="292" t="s">
        <v>1864</v>
      </c>
      <c r="D1502" s="297" t="s">
        <v>50</v>
      </c>
      <c r="E1502" s="297" t="s">
        <v>357</v>
      </c>
      <c r="F1502" s="301" t="n">
        <v>62.82</v>
      </c>
    </row>
    <row r="1503" customFormat="false" ht="13.8" hidden="false" customHeight="false" outlineLevel="0" collapsed="false">
      <c r="A1503" s="297" t="s">
        <v>358</v>
      </c>
      <c r="B1503" s="297" t="n">
        <v>2629</v>
      </c>
      <c r="C1503" s="292" t="s">
        <v>1865</v>
      </c>
      <c r="D1503" s="297" t="s">
        <v>50</v>
      </c>
      <c r="E1503" s="297" t="s">
        <v>357</v>
      </c>
      <c r="F1503" s="301" t="n">
        <v>84.97</v>
      </c>
    </row>
    <row r="1504" customFormat="false" ht="13.8" hidden="false" customHeight="false" outlineLevel="0" collapsed="false">
      <c r="A1504" s="297" t="s">
        <v>358</v>
      </c>
      <c r="B1504" s="297" t="n">
        <v>1880</v>
      </c>
      <c r="C1504" s="292" t="s">
        <v>1866</v>
      </c>
      <c r="D1504" s="297" t="s">
        <v>50</v>
      </c>
      <c r="E1504" s="297" t="s">
        <v>357</v>
      </c>
      <c r="F1504" s="301" t="n">
        <v>2.38</v>
      </c>
    </row>
    <row r="1505" customFormat="false" ht="13.8" hidden="false" customHeight="false" outlineLevel="0" collapsed="false">
      <c r="A1505" s="297" t="s">
        <v>358</v>
      </c>
      <c r="B1505" s="297" t="n">
        <v>39274</v>
      </c>
      <c r="C1505" s="292" t="s">
        <v>1867</v>
      </c>
      <c r="D1505" s="297" t="s">
        <v>50</v>
      </c>
      <c r="E1505" s="297" t="s">
        <v>357</v>
      </c>
      <c r="F1505" s="301" t="n">
        <v>1.84</v>
      </c>
    </row>
    <row r="1506" customFormat="false" ht="13.8" hidden="false" customHeight="false" outlineLevel="0" collapsed="false">
      <c r="A1506" s="297" t="s">
        <v>358</v>
      </c>
      <c r="B1506" s="297" t="n">
        <v>12033</v>
      </c>
      <c r="C1506" s="292" t="s">
        <v>1868</v>
      </c>
      <c r="D1506" s="297" t="s">
        <v>50</v>
      </c>
      <c r="E1506" s="297" t="s">
        <v>357</v>
      </c>
      <c r="F1506" s="301" t="n">
        <v>7.59</v>
      </c>
    </row>
    <row r="1507" customFormat="false" ht="13.8" hidden="false" customHeight="false" outlineLevel="0" collapsed="false">
      <c r="A1507" s="297" t="s">
        <v>358</v>
      </c>
      <c r="B1507" s="297" t="n">
        <v>40408</v>
      </c>
      <c r="C1507" s="292" t="s">
        <v>1869</v>
      </c>
      <c r="D1507" s="297" t="s">
        <v>50</v>
      </c>
      <c r="E1507" s="297" t="s">
        <v>357</v>
      </c>
      <c r="F1507" s="301" t="n">
        <v>4.99</v>
      </c>
    </row>
    <row r="1508" customFormat="false" ht="13.8" hidden="false" customHeight="false" outlineLevel="0" collapsed="false">
      <c r="A1508" s="297" t="s">
        <v>358</v>
      </c>
      <c r="B1508" s="297" t="n">
        <v>39276</v>
      </c>
      <c r="C1508" s="292" t="s">
        <v>1870</v>
      </c>
      <c r="D1508" s="297" t="s">
        <v>50</v>
      </c>
      <c r="E1508" s="297" t="s">
        <v>357</v>
      </c>
      <c r="F1508" s="301" t="n">
        <v>4.49</v>
      </c>
    </row>
    <row r="1509" customFormat="false" ht="13.8" hidden="false" customHeight="false" outlineLevel="0" collapsed="false">
      <c r="A1509" s="297" t="s">
        <v>358</v>
      </c>
      <c r="B1509" s="297" t="n">
        <v>40409</v>
      </c>
      <c r="C1509" s="292" t="s">
        <v>1871</v>
      </c>
      <c r="D1509" s="297" t="s">
        <v>50</v>
      </c>
      <c r="E1509" s="297" t="s">
        <v>357</v>
      </c>
      <c r="F1509" s="301" t="n">
        <v>1.76</v>
      </c>
    </row>
    <row r="1510" customFormat="false" ht="13.8" hidden="false" customHeight="false" outlineLevel="0" collapsed="false">
      <c r="A1510" s="297" t="s">
        <v>358</v>
      </c>
      <c r="B1510" s="297" t="n">
        <v>39277</v>
      </c>
      <c r="C1510" s="292" t="s">
        <v>1872</v>
      </c>
      <c r="D1510" s="297" t="s">
        <v>50</v>
      </c>
      <c r="E1510" s="297" t="s">
        <v>357</v>
      </c>
      <c r="F1510" s="301" t="n">
        <v>12.14</v>
      </c>
    </row>
    <row r="1511" customFormat="false" ht="13.8" hidden="false" customHeight="false" outlineLevel="0" collapsed="false">
      <c r="A1511" s="297" t="s">
        <v>358</v>
      </c>
      <c r="B1511" s="297" t="n">
        <v>12034</v>
      </c>
      <c r="C1511" s="292" t="s">
        <v>1873</v>
      </c>
      <c r="D1511" s="297" t="s">
        <v>50</v>
      </c>
      <c r="E1511" s="297" t="s">
        <v>357</v>
      </c>
      <c r="F1511" s="301" t="n">
        <v>3.44</v>
      </c>
    </row>
    <row r="1512" customFormat="false" ht="13.8" hidden="false" customHeight="false" outlineLevel="0" collapsed="false">
      <c r="A1512" s="297" t="s">
        <v>358</v>
      </c>
      <c r="B1512" s="297" t="n">
        <v>39879</v>
      </c>
      <c r="C1512" s="292" t="s">
        <v>1874</v>
      </c>
      <c r="D1512" s="297" t="s">
        <v>50</v>
      </c>
      <c r="E1512" s="297" t="s">
        <v>357</v>
      </c>
      <c r="F1512" s="301"/>
    </row>
    <row r="1513" customFormat="false" ht="13.8" hidden="false" customHeight="false" outlineLevel="0" collapsed="false">
      <c r="A1513" s="297" t="s">
        <v>358</v>
      </c>
      <c r="B1513" s="297" t="n">
        <v>39880</v>
      </c>
      <c r="C1513" s="292" t="s">
        <v>1875</v>
      </c>
      <c r="D1513" s="297" t="s">
        <v>50</v>
      </c>
      <c r="E1513" s="297" t="s">
        <v>357</v>
      </c>
      <c r="F1513" s="301"/>
    </row>
    <row r="1514" customFormat="false" ht="13.8" hidden="false" customHeight="false" outlineLevel="0" collapsed="false">
      <c r="A1514" s="297" t="s">
        <v>358</v>
      </c>
      <c r="B1514" s="297" t="n">
        <v>39881</v>
      </c>
      <c r="C1514" s="292" t="s">
        <v>1876</v>
      </c>
      <c r="D1514" s="297" t="s">
        <v>50</v>
      </c>
      <c r="E1514" s="297" t="s">
        <v>357</v>
      </c>
      <c r="F1514" s="301"/>
    </row>
    <row r="1515" customFormat="false" ht="13.8" hidden="false" customHeight="false" outlineLevel="0" collapsed="false">
      <c r="A1515" s="297" t="s">
        <v>358</v>
      </c>
      <c r="B1515" s="297" t="n">
        <v>39882</v>
      </c>
      <c r="C1515" s="292" t="s">
        <v>1877</v>
      </c>
      <c r="D1515" s="297" t="s">
        <v>50</v>
      </c>
      <c r="E1515" s="297" t="s">
        <v>357</v>
      </c>
      <c r="F1515" s="301"/>
    </row>
    <row r="1516" customFormat="false" ht="13.8" hidden="false" customHeight="false" outlineLevel="0" collapsed="false">
      <c r="A1516" s="297" t="s">
        <v>358</v>
      </c>
      <c r="B1516" s="297" t="n">
        <v>39883</v>
      </c>
      <c r="C1516" s="292" t="s">
        <v>1878</v>
      </c>
      <c r="D1516" s="297" t="s">
        <v>50</v>
      </c>
      <c r="E1516" s="297" t="s">
        <v>357</v>
      </c>
      <c r="F1516" s="301"/>
    </row>
    <row r="1517" customFormat="false" ht="13.8" hidden="false" customHeight="false" outlineLevel="0" collapsed="false">
      <c r="A1517" s="297" t="s">
        <v>358</v>
      </c>
      <c r="B1517" s="297" t="n">
        <v>39884</v>
      </c>
      <c r="C1517" s="292" t="s">
        <v>1879</v>
      </c>
      <c r="D1517" s="297" t="s">
        <v>50</v>
      </c>
      <c r="E1517" s="297" t="s">
        <v>357</v>
      </c>
      <c r="F1517" s="301"/>
    </row>
    <row r="1518" customFormat="false" ht="13.8" hidden="false" customHeight="false" outlineLevel="0" collapsed="false">
      <c r="A1518" s="297" t="s">
        <v>358</v>
      </c>
      <c r="B1518" s="297" t="n">
        <v>39885</v>
      </c>
      <c r="C1518" s="292" t="s">
        <v>1880</v>
      </c>
      <c r="D1518" s="297" t="s">
        <v>50</v>
      </c>
      <c r="E1518" s="297" t="s">
        <v>357</v>
      </c>
      <c r="F1518" s="301"/>
    </row>
    <row r="1519" customFormat="false" ht="13.8" hidden="false" customHeight="false" outlineLevel="0" collapsed="false">
      <c r="A1519" s="297" t="s">
        <v>358</v>
      </c>
      <c r="B1519" s="297" t="n">
        <v>1777</v>
      </c>
      <c r="C1519" s="292" t="s">
        <v>1881</v>
      </c>
      <c r="D1519" s="297" t="s">
        <v>50</v>
      </c>
      <c r="E1519" s="297" t="s">
        <v>357</v>
      </c>
      <c r="F1519" s="301" t="n">
        <v>92.89</v>
      </c>
    </row>
    <row r="1520" customFormat="false" ht="13.8" hidden="false" customHeight="false" outlineLevel="0" collapsed="false">
      <c r="A1520" s="297" t="s">
        <v>358</v>
      </c>
      <c r="B1520" s="297" t="n">
        <v>1819</v>
      </c>
      <c r="C1520" s="292" t="s">
        <v>1882</v>
      </c>
      <c r="D1520" s="297" t="s">
        <v>50</v>
      </c>
      <c r="E1520" s="297" t="s">
        <v>357</v>
      </c>
      <c r="F1520" s="301" t="n">
        <v>67.58</v>
      </c>
    </row>
    <row r="1521" customFormat="false" ht="13.8" hidden="false" customHeight="false" outlineLevel="0" collapsed="false">
      <c r="A1521" s="297" t="s">
        <v>358</v>
      </c>
      <c r="B1521" s="297" t="n">
        <v>1776</v>
      </c>
      <c r="C1521" s="292" t="s">
        <v>1883</v>
      </c>
      <c r="D1521" s="297" t="s">
        <v>50</v>
      </c>
      <c r="E1521" s="297" t="s">
        <v>357</v>
      </c>
      <c r="F1521" s="301" t="n">
        <v>54.98</v>
      </c>
    </row>
    <row r="1522" customFormat="false" ht="13.8" hidden="false" customHeight="false" outlineLevel="0" collapsed="false">
      <c r="A1522" s="297" t="s">
        <v>358</v>
      </c>
      <c r="B1522" s="297" t="n">
        <v>1775</v>
      </c>
      <c r="C1522" s="292" t="s">
        <v>1884</v>
      </c>
      <c r="D1522" s="297" t="s">
        <v>50</v>
      </c>
      <c r="E1522" s="297" t="s">
        <v>357</v>
      </c>
      <c r="F1522" s="301" t="n">
        <v>20.21</v>
      </c>
    </row>
    <row r="1523" customFormat="false" ht="13.8" hidden="false" customHeight="false" outlineLevel="0" collapsed="false">
      <c r="A1523" s="297" t="s">
        <v>358</v>
      </c>
      <c r="B1523" s="297" t="n">
        <v>1778</v>
      </c>
      <c r="C1523" s="292" t="s">
        <v>1885</v>
      </c>
      <c r="D1523" s="297" t="s">
        <v>50</v>
      </c>
      <c r="E1523" s="297" t="s">
        <v>357</v>
      </c>
      <c r="F1523" s="301" t="n">
        <v>224.84</v>
      </c>
    </row>
    <row r="1524" customFormat="false" ht="13.8" hidden="false" customHeight="false" outlineLevel="0" collapsed="false">
      <c r="A1524" s="297" t="s">
        <v>358</v>
      </c>
      <c r="B1524" s="297" t="n">
        <v>1818</v>
      </c>
      <c r="C1524" s="292" t="s">
        <v>1886</v>
      </c>
      <c r="D1524" s="297" t="s">
        <v>50</v>
      </c>
      <c r="E1524" s="297" t="s">
        <v>357</v>
      </c>
      <c r="F1524" s="301" t="n">
        <v>149.25</v>
      </c>
    </row>
    <row r="1525" customFormat="false" ht="13.8" hidden="false" customHeight="false" outlineLevel="0" collapsed="false">
      <c r="A1525" s="297" t="s">
        <v>358</v>
      </c>
      <c r="B1525" s="297" t="n">
        <v>1779</v>
      </c>
      <c r="C1525" s="292" t="s">
        <v>1887</v>
      </c>
      <c r="D1525" s="297" t="s">
        <v>50</v>
      </c>
      <c r="E1525" s="297" t="s">
        <v>357</v>
      </c>
      <c r="F1525" s="301" t="n">
        <v>326.99</v>
      </c>
    </row>
    <row r="1526" customFormat="false" ht="13.8" hidden="false" customHeight="false" outlineLevel="0" collapsed="false">
      <c r="A1526" s="297" t="s">
        <v>358</v>
      </c>
      <c r="B1526" s="297" t="n">
        <v>1820</v>
      </c>
      <c r="C1526" s="292" t="s">
        <v>1888</v>
      </c>
      <c r="D1526" s="297" t="s">
        <v>50</v>
      </c>
      <c r="E1526" s="297" t="s">
        <v>357</v>
      </c>
      <c r="F1526" s="301" t="n">
        <v>29.18</v>
      </c>
    </row>
    <row r="1527" customFormat="false" ht="13.8" hidden="false" customHeight="false" outlineLevel="0" collapsed="false">
      <c r="A1527" s="297" t="s">
        <v>358</v>
      </c>
      <c r="B1527" s="297" t="n">
        <v>1780</v>
      </c>
      <c r="C1527" s="292" t="s">
        <v>1889</v>
      </c>
      <c r="D1527" s="297" t="s">
        <v>50</v>
      </c>
      <c r="E1527" s="297" t="s">
        <v>357</v>
      </c>
      <c r="F1527" s="301" t="n">
        <v>674.11</v>
      </c>
    </row>
    <row r="1528" customFormat="false" ht="13.8" hidden="false" customHeight="false" outlineLevel="0" collapsed="false">
      <c r="A1528" s="297" t="s">
        <v>358</v>
      </c>
      <c r="B1528" s="297" t="n">
        <v>1783</v>
      </c>
      <c r="C1528" s="292" t="s">
        <v>1890</v>
      </c>
      <c r="D1528" s="297" t="s">
        <v>50</v>
      </c>
      <c r="E1528" s="297" t="s">
        <v>357</v>
      </c>
      <c r="F1528" s="301" t="n">
        <v>71.27</v>
      </c>
    </row>
    <row r="1529" customFormat="false" ht="13.8" hidden="false" customHeight="false" outlineLevel="0" collapsed="false">
      <c r="A1529" s="297" t="s">
        <v>358</v>
      </c>
      <c r="B1529" s="297" t="n">
        <v>1782</v>
      </c>
      <c r="C1529" s="292" t="s">
        <v>1891</v>
      </c>
      <c r="D1529" s="297" t="s">
        <v>50</v>
      </c>
      <c r="E1529" s="297" t="s">
        <v>357</v>
      </c>
      <c r="F1529" s="301" t="n">
        <v>56.35</v>
      </c>
    </row>
    <row r="1530" customFormat="false" ht="13.8" hidden="false" customHeight="false" outlineLevel="0" collapsed="false">
      <c r="A1530" s="297" t="s">
        <v>358</v>
      </c>
      <c r="B1530" s="297" t="n">
        <v>1781</v>
      </c>
      <c r="C1530" s="292" t="s">
        <v>1892</v>
      </c>
      <c r="D1530" s="297" t="s">
        <v>50</v>
      </c>
      <c r="E1530" s="297" t="s">
        <v>357</v>
      </c>
      <c r="F1530" s="301" t="n">
        <v>36.72</v>
      </c>
    </row>
    <row r="1531" customFormat="false" ht="13.8" hidden="false" customHeight="false" outlineLevel="0" collapsed="false">
      <c r="A1531" s="297" t="s">
        <v>358</v>
      </c>
      <c r="B1531" s="297" t="n">
        <v>1817</v>
      </c>
      <c r="C1531" s="292" t="s">
        <v>1893</v>
      </c>
      <c r="D1531" s="297" t="s">
        <v>50</v>
      </c>
      <c r="E1531" s="297" t="s">
        <v>357</v>
      </c>
      <c r="F1531" s="301" t="n">
        <v>16.79</v>
      </c>
    </row>
    <row r="1532" customFormat="false" ht="13.8" hidden="false" customHeight="false" outlineLevel="0" collapsed="false">
      <c r="A1532" s="297" t="s">
        <v>358</v>
      </c>
      <c r="B1532" s="297" t="n">
        <v>1784</v>
      </c>
      <c r="C1532" s="292" t="s">
        <v>1894</v>
      </c>
      <c r="D1532" s="297" t="s">
        <v>50</v>
      </c>
      <c r="E1532" s="297" t="s">
        <v>357</v>
      </c>
      <c r="F1532" s="301" t="n">
        <v>201.26</v>
      </c>
    </row>
    <row r="1533" customFormat="false" ht="13.8" hidden="false" customHeight="false" outlineLevel="0" collapsed="false">
      <c r="A1533" s="297" t="s">
        <v>358</v>
      </c>
      <c r="B1533" s="297" t="n">
        <v>1810</v>
      </c>
      <c r="C1533" s="292" t="s">
        <v>1895</v>
      </c>
      <c r="D1533" s="297" t="s">
        <v>50</v>
      </c>
      <c r="E1533" s="297" t="s">
        <v>357</v>
      </c>
      <c r="F1533" s="301" t="n">
        <v>111.63</v>
      </c>
    </row>
    <row r="1534" customFormat="false" ht="13.8" hidden="false" customHeight="false" outlineLevel="0" collapsed="false">
      <c r="A1534" s="297" t="s">
        <v>358</v>
      </c>
      <c r="B1534" s="297" t="n">
        <v>1812</v>
      </c>
      <c r="C1534" s="292" t="s">
        <v>1896</v>
      </c>
      <c r="D1534" s="297" t="s">
        <v>50</v>
      </c>
      <c r="E1534" s="297" t="s">
        <v>357</v>
      </c>
      <c r="F1534" s="301" t="n">
        <v>281.8</v>
      </c>
    </row>
    <row r="1535" customFormat="false" ht="13.8" hidden="false" customHeight="false" outlineLevel="0" collapsed="false">
      <c r="A1535" s="297" t="s">
        <v>358</v>
      </c>
      <c r="B1535" s="297" t="n">
        <v>1811</v>
      </c>
      <c r="C1535" s="292" t="s">
        <v>1897</v>
      </c>
      <c r="D1535" s="297" t="s">
        <v>50</v>
      </c>
      <c r="E1535" s="297" t="s">
        <v>357</v>
      </c>
      <c r="F1535" s="301" t="n">
        <v>24.15</v>
      </c>
    </row>
    <row r="1536" customFormat="false" ht="13.8" hidden="false" customHeight="false" outlineLevel="0" collapsed="false">
      <c r="A1536" s="297" t="s">
        <v>358</v>
      </c>
      <c r="B1536" s="297" t="n">
        <v>40386</v>
      </c>
      <c r="C1536" s="292" t="s">
        <v>1898</v>
      </c>
      <c r="D1536" s="297" t="s">
        <v>50</v>
      </c>
      <c r="E1536" s="297" t="s">
        <v>357</v>
      </c>
      <c r="F1536" s="301"/>
    </row>
    <row r="1537" customFormat="false" ht="13.8" hidden="false" customHeight="false" outlineLevel="0" collapsed="false">
      <c r="A1537" s="297" t="s">
        <v>358</v>
      </c>
      <c r="B1537" s="297" t="n">
        <v>40384</v>
      </c>
      <c r="C1537" s="292" t="s">
        <v>1899</v>
      </c>
      <c r="D1537" s="297" t="s">
        <v>50</v>
      </c>
      <c r="E1537" s="297" t="s">
        <v>357</v>
      </c>
      <c r="F1537" s="301"/>
    </row>
    <row r="1538" customFormat="false" ht="13.8" hidden="false" customHeight="false" outlineLevel="0" collapsed="false">
      <c r="A1538" s="297" t="s">
        <v>358</v>
      </c>
      <c r="B1538" s="297" t="n">
        <v>40423</v>
      </c>
      <c r="C1538" s="292" t="s">
        <v>1900</v>
      </c>
      <c r="D1538" s="297" t="s">
        <v>50</v>
      </c>
      <c r="E1538" s="297" t="s">
        <v>357</v>
      </c>
      <c r="F1538" s="301"/>
    </row>
    <row r="1539" customFormat="false" ht="13.8" hidden="false" customHeight="false" outlineLevel="0" collapsed="false">
      <c r="A1539" s="297" t="s">
        <v>358</v>
      </c>
      <c r="B1539" s="297" t="n">
        <v>40379</v>
      </c>
      <c r="C1539" s="292" t="s">
        <v>1901</v>
      </c>
      <c r="D1539" s="297" t="s">
        <v>50</v>
      </c>
      <c r="E1539" s="297" t="s">
        <v>357</v>
      </c>
      <c r="F1539" s="301"/>
    </row>
    <row r="1540" customFormat="false" ht="13.8" hidden="false" customHeight="false" outlineLevel="0" collapsed="false">
      <c r="A1540" s="297" t="s">
        <v>358</v>
      </c>
      <c r="B1540" s="297" t="n">
        <v>40389</v>
      </c>
      <c r="C1540" s="292" t="s">
        <v>1902</v>
      </c>
      <c r="D1540" s="297" t="s">
        <v>50</v>
      </c>
      <c r="E1540" s="297" t="s">
        <v>357</v>
      </c>
      <c r="F1540" s="301"/>
    </row>
    <row r="1541" customFormat="false" ht="13.8" hidden="false" customHeight="false" outlineLevel="0" collapsed="false">
      <c r="A1541" s="297" t="s">
        <v>358</v>
      </c>
      <c r="B1541" s="297" t="n">
        <v>40388</v>
      </c>
      <c r="C1541" s="292" t="s">
        <v>1903</v>
      </c>
      <c r="D1541" s="297" t="s">
        <v>50</v>
      </c>
      <c r="E1541" s="297" t="s">
        <v>357</v>
      </c>
      <c r="F1541" s="301"/>
    </row>
    <row r="1542" customFormat="false" ht="13.8" hidden="false" customHeight="false" outlineLevel="0" collapsed="false">
      <c r="A1542" s="297" t="s">
        <v>358</v>
      </c>
      <c r="B1542" s="297" t="n">
        <v>40391</v>
      </c>
      <c r="C1542" s="292" t="s">
        <v>1904</v>
      </c>
      <c r="D1542" s="297" t="s">
        <v>50</v>
      </c>
      <c r="E1542" s="297" t="s">
        <v>357</v>
      </c>
      <c r="F1542" s="301"/>
    </row>
    <row r="1543" customFormat="false" ht="13.8" hidden="false" customHeight="false" outlineLevel="0" collapsed="false">
      <c r="A1543" s="297" t="s">
        <v>358</v>
      </c>
      <c r="B1543" s="297" t="n">
        <v>40381</v>
      </c>
      <c r="C1543" s="292" t="s">
        <v>1905</v>
      </c>
      <c r="D1543" s="297" t="s">
        <v>50</v>
      </c>
      <c r="E1543" s="297" t="s">
        <v>357</v>
      </c>
      <c r="F1543" s="301"/>
    </row>
    <row r="1544" customFormat="false" ht="13.8" hidden="false" customHeight="false" outlineLevel="0" collapsed="false">
      <c r="A1544" s="297" t="s">
        <v>358</v>
      </c>
      <c r="B1544" s="297" t="n">
        <v>2609</v>
      </c>
      <c r="C1544" s="292" t="s">
        <v>1906</v>
      </c>
      <c r="D1544" s="297" t="s">
        <v>50</v>
      </c>
      <c r="E1544" s="297" t="s">
        <v>357</v>
      </c>
      <c r="F1544" s="301" t="n">
        <v>3.72</v>
      </c>
    </row>
    <row r="1545" customFormat="false" ht="13.8" hidden="false" customHeight="false" outlineLevel="0" collapsed="false">
      <c r="A1545" s="297" t="s">
        <v>358</v>
      </c>
      <c r="B1545" s="297" t="n">
        <v>2634</v>
      </c>
      <c r="C1545" s="292" t="s">
        <v>1907</v>
      </c>
      <c r="D1545" s="297" t="s">
        <v>50</v>
      </c>
      <c r="E1545" s="297" t="s">
        <v>357</v>
      </c>
      <c r="F1545" s="301" t="n">
        <v>4.88</v>
      </c>
    </row>
    <row r="1546" customFormat="false" ht="13.8" hidden="false" customHeight="false" outlineLevel="0" collapsed="false">
      <c r="A1546" s="297" t="s">
        <v>358</v>
      </c>
      <c r="B1546" s="297" t="n">
        <v>2611</v>
      </c>
      <c r="C1546" s="292" t="s">
        <v>1908</v>
      </c>
      <c r="D1546" s="297" t="s">
        <v>50</v>
      </c>
      <c r="E1546" s="297" t="s">
        <v>357</v>
      </c>
      <c r="F1546" s="301" t="n">
        <v>13.77</v>
      </c>
    </row>
    <row r="1547" customFormat="false" ht="13.8" hidden="false" customHeight="false" outlineLevel="0" collapsed="false">
      <c r="A1547" s="297" t="s">
        <v>358</v>
      </c>
      <c r="B1547" s="297" t="n">
        <v>40414</v>
      </c>
      <c r="C1547" s="292" t="s">
        <v>1909</v>
      </c>
      <c r="D1547" s="297" t="s">
        <v>50</v>
      </c>
      <c r="E1547" s="297" t="s">
        <v>357</v>
      </c>
      <c r="F1547" s="301"/>
    </row>
    <row r="1548" customFormat="false" ht="13.8" hidden="false" customHeight="false" outlineLevel="0" collapsed="false">
      <c r="A1548" s="297" t="s">
        <v>358</v>
      </c>
      <c r="B1548" s="297" t="n">
        <v>40416</v>
      </c>
      <c r="C1548" s="292" t="s">
        <v>1910</v>
      </c>
      <c r="D1548" s="297" t="s">
        <v>50</v>
      </c>
      <c r="E1548" s="297" t="s">
        <v>357</v>
      </c>
      <c r="F1548" s="301"/>
    </row>
    <row r="1549" customFormat="false" ht="13.8" hidden="false" customHeight="false" outlineLevel="0" collapsed="false">
      <c r="A1549" s="297" t="s">
        <v>358</v>
      </c>
      <c r="B1549" s="297" t="n">
        <v>40418</v>
      </c>
      <c r="C1549" s="292" t="s">
        <v>1911</v>
      </c>
      <c r="D1549" s="297" t="s">
        <v>50</v>
      </c>
      <c r="E1549" s="297" t="s">
        <v>357</v>
      </c>
      <c r="F1549" s="301"/>
    </row>
    <row r="1550" customFormat="false" ht="13.8" hidden="false" customHeight="false" outlineLevel="0" collapsed="false">
      <c r="A1550" s="297" t="s">
        <v>358</v>
      </c>
      <c r="B1550" s="297" t="n">
        <v>34359</v>
      </c>
      <c r="C1550" s="292" t="s">
        <v>1912</v>
      </c>
      <c r="D1550" s="297" t="s">
        <v>50</v>
      </c>
      <c r="E1550" s="297" t="s">
        <v>357</v>
      </c>
      <c r="F1550" s="301" t="n">
        <v>18.88</v>
      </c>
    </row>
    <row r="1551" customFormat="false" ht="13.8" hidden="false" customHeight="false" outlineLevel="0" collapsed="false">
      <c r="A1551" s="297" t="s">
        <v>358</v>
      </c>
      <c r="B1551" s="297" t="n">
        <v>1789</v>
      </c>
      <c r="C1551" s="292" t="s">
        <v>1913</v>
      </c>
      <c r="D1551" s="297" t="s">
        <v>50</v>
      </c>
      <c r="E1551" s="297" t="s">
        <v>357</v>
      </c>
      <c r="F1551" s="301" t="n">
        <v>89.15</v>
      </c>
    </row>
    <row r="1552" customFormat="false" ht="13.8" hidden="false" customHeight="false" outlineLevel="0" collapsed="false">
      <c r="A1552" s="297" t="s">
        <v>358</v>
      </c>
      <c r="B1552" s="297" t="n">
        <v>1788</v>
      </c>
      <c r="C1552" s="292" t="s">
        <v>1914</v>
      </c>
      <c r="D1552" s="297" t="s">
        <v>50</v>
      </c>
      <c r="E1552" s="297" t="s">
        <v>357</v>
      </c>
      <c r="F1552" s="301" t="n">
        <v>71.46</v>
      </c>
    </row>
    <row r="1553" customFormat="false" ht="13.8" hidden="false" customHeight="false" outlineLevel="0" collapsed="false">
      <c r="A1553" s="297" t="s">
        <v>358</v>
      </c>
      <c r="B1553" s="297" t="n">
        <v>1787</v>
      </c>
      <c r="C1553" s="292" t="s">
        <v>1915</v>
      </c>
      <c r="D1553" s="297" t="s">
        <v>50</v>
      </c>
      <c r="E1553" s="297" t="s">
        <v>357</v>
      </c>
      <c r="F1553" s="301" t="n">
        <v>42.49</v>
      </c>
    </row>
    <row r="1554" customFormat="false" ht="13.8" hidden="false" customHeight="false" outlineLevel="0" collapsed="false">
      <c r="A1554" s="297" t="s">
        <v>358</v>
      </c>
      <c r="B1554" s="297" t="n">
        <v>1786</v>
      </c>
      <c r="C1554" s="292" t="s">
        <v>1916</v>
      </c>
      <c r="D1554" s="297" t="s">
        <v>50</v>
      </c>
      <c r="E1554" s="297" t="s">
        <v>357</v>
      </c>
      <c r="F1554" s="301" t="n">
        <v>17.74</v>
      </c>
    </row>
    <row r="1555" customFormat="false" ht="13.8" hidden="false" customHeight="false" outlineLevel="0" collapsed="false">
      <c r="A1555" s="297" t="s">
        <v>358</v>
      </c>
      <c r="B1555" s="297" t="n">
        <v>1791</v>
      </c>
      <c r="C1555" s="292" t="s">
        <v>1917</v>
      </c>
      <c r="D1555" s="297" t="s">
        <v>50</v>
      </c>
      <c r="E1555" s="297" t="s">
        <v>357</v>
      </c>
      <c r="F1555" s="301" t="n">
        <v>257.65</v>
      </c>
    </row>
    <row r="1556" customFormat="false" ht="13.8" hidden="false" customHeight="false" outlineLevel="0" collapsed="false">
      <c r="A1556" s="297" t="s">
        <v>358</v>
      </c>
      <c r="B1556" s="297" t="n">
        <v>1790</v>
      </c>
      <c r="C1556" s="292" t="s">
        <v>1918</v>
      </c>
      <c r="D1556" s="297" t="s">
        <v>50</v>
      </c>
      <c r="E1556" s="297" t="s">
        <v>357</v>
      </c>
      <c r="F1556" s="301" t="n">
        <v>148.47</v>
      </c>
    </row>
    <row r="1557" customFormat="false" ht="13.8" hidden="false" customHeight="false" outlineLevel="0" collapsed="false">
      <c r="A1557" s="297" t="s">
        <v>358</v>
      </c>
      <c r="B1557" s="297" t="n">
        <v>1792</v>
      </c>
      <c r="C1557" s="292" t="s">
        <v>1919</v>
      </c>
      <c r="D1557" s="297" t="s">
        <v>50</v>
      </c>
      <c r="E1557" s="297" t="s">
        <v>357</v>
      </c>
      <c r="F1557" s="301" t="n">
        <v>347.79</v>
      </c>
    </row>
    <row r="1558" customFormat="false" ht="13.8" hidden="false" customHeight="false" outlineLevel="0" collapsed="false">
      <c r="A1558" s="297" t="s">
        <v>358</v>
      </c>
      <c r="B1558" s="297" t="n">
        <v>1813</v>
      </c>
      <c r="C1558" s="292" t="s">
        <v>1920</v>
      </c>
      <c r="D1558" s="297" t="s">
        <v>50</v>
      </c>
      <c r="E1558" s="297" t="s">
        <v>357</v>
      </c>
      <c r="F1558" s="301" t="n">
        <v>28.16</v>
      </c>
    </row>
    <row r="1559" customFormat="false" ht="13.8" hidden="false" customHeight="false" outlineLevel="0" collapsed="false">
      <c r="A1559" s="297" t="s">
        <v>358</v>
      </c>
      <c r="B1559" s="297" t="n">
        <v>1793</v>
      </c>
      <c r="C1559" s="292" t="s">
        <v>1921</v>
      </c>
      <c r="D1559" s="297" t="s">
        <v>50</v>
      </c>
      <c r="E1559" s="297" t="s">
        <v>357</v>
      </c>
      <c r="F1559" s="301" t="n">
        <v>702.76</v>
      </c>
    </row>
    <row r="1560" customFormat="false" ht="13.8" hidden="false" customHeight="false" outlineLevel="0" collapsed="false">
      <c r="A1560" s="297" t="s">
        <v>358</v>
      </c>
      <c r="B1560" s="297" t="n">
        <v>1797</v>
      </c>
      <c r="C1560" s="292" t="s">
        <v>1922</v>
      </c>
      <c r="D1560" s="297" t="s">
        <v>50</v>
      </c>
      <c r="E1560" s="297" t="s">
        <v>357</v>
      </c>
      <c r="F1560" s="301" t="n">
        <v>101.23</v>
      </c>
    </row>
    <row r="1561" customFormat="false" ht="13.8" hidden="false" customHeight="false" outlineLevel="0" collapsed="false">
      <c r="A1561" s="297" t="s">
        <v>358</v>
      </c>
      <c r="B1561" s="297" t="n">
        <v>1796</v>
      </c>
      <c r="C1561" s="292" t="s">
        <v>1923</v>
      </c>
      <c r="D1561" s="297" t="s">
        <v>50</v>
      </c>
      <c r="E1561" s="297" t="s">
        <v>357</v>
      </c>
      <c r="F1561" s="301" t="n">
        <v>77.65</v>
      </c>
    </row>
    <row r="1562" customFormat="false" ht="13.8" hidden="false" customHeight="false" outlineLevel="0" collapsed="false">
      <c r="A1562" s="297" t="s">
        <v>358</v>
      </c>
      <c r="B1562" s="297" t="n">
        <v>1816</v>
      </c>
      <c r="C1562" s="292" t="s">
        <v>1924</v>
      </c>
      <c r="D1562" s="297" t="s">
        <v>50</v>
      </c>
      <c r="E1562" s="297" t="s">
        <v>357</v>
      </c>
      <c r="F1562" s="301" t="n">
        <v>41.8</v>
      </c>
    </row>
    <row r="1563" customFormat="false" ht="13.8" hidden="false" customHeight="false" outlineLevel="0" collapsed="false">
      <c r="A1563" s="297" t="s">
        <v>358</v>
      </c>
      <c r="B1563" s="297" t="n">
        <v>1794</v>
      </c>
      <c r="C1563" s="292" t="s">
        <v>1925</v>
      </c>
      <c r="D1563" s="297" t="s">
        <v>50</v>
      </c>
      <c r="E1563" s="297" t="s">
        <v>357</v>
      </c>
      <c r="F1563" s="301" t="n">
        <v>18.54</v>
      </c>
    </row>
    <row r="1564" customFormat="false" ht="13.8" hidden="false" customHeight="false" outlineLevel="0" collapsed="false">
      <c r="A1564" s="297" t="s">
        <v>358</v>
      </c>
      <c r="B1564" s="297" t="n">
        <v>1815</v>
      </c>
      <c r="C1564" s="292" t="s">
        <v>1926</v>
      </c>
      <c r="D1564" s="297" t="s">
        <v>50</v>
      </c>
      <c r="E1564" s="297" t="s">
        <v>357</v>
      </c>
      <c r="F1564" s="301" t="n">
        <v>320.96</v>
      </c>
    </row>
    <row r="1565" customFormat="false" ht="13.8" hidden="false" customHeight="false" outlineLevel="0" collapsed="false">
      <c r="A1565" s="297" t="s">
        <v>358</v>
      </c>
      <c r="B1565" s="297" t="n">
        <v>1798</v>
      </c>
      <c r="C1565" s="292" t="s">
        <v>1927</v>
      </c>
      <c r="D1565" s="297" t="s">
        <v>50</v>
      </c>
      <c r="E1565" s="297" t="s">
        <v>357</v>
      </c>
      <c r="F1565" s="301" t="n">
        <v>143.62</v>
      </c>
    </row>
    <row r="1566" customFormat="false" ht="13.8" hidden="false" customHeight="false" outlineLevel="0" collapsed="false">
      <c r="A1566" s="297" t="s">
        <v>358</v>
      </c>
      <c r="B1566" s="297" t="n">
        <v>1799</v>
      </c>
      <c r="C1566" s="292" t="s">
        <v>1928</v>
      </c>
      <c r="D1566" s="297" t="s">
        <v>50</v>
      </c>
      <c r="E1566" s="297" t="s">
        <v>357</v>
      </c>
      <c r="F1566" s="301" t="n">
        <v>418.02</v>
      </c>
    </row>
    <row r="1567" customFormat="false" ht="13.8" hidden="false" customHeight="false" outlineLevel="0" collapsed="false">
      <c r="A1567" s="297" t="s">
        <v>358</v>
      </c>
      <c r="B1567" s="297" t="n">
        <v>1795</v>
      </c>
      <c r="C1567" s="292" t="s">
        <v>1929</v>
      </c>
      <c r="D1567" s="297" t="s">
        <v>50</v>
      </c>
      <c r="E1567" s="297" t="s">
        <v>357</v>
      </c>
      <c r="F1567" s="301" t="n">
        <v>25.68</v>
      </c>
    </row>
    <row r="1568" customFormat="false" ht="13.8" hidden="false" customHeight="false" outlineLevel="0" collapsed="false">
      <c r="A1568" s="297" t="s">
        <v>358</v>
      </c>
      <c r="B1568" s="297" t="n">
        <v>1800</v>
      </c>
      <c r="C1568" s="292" t="s">
        <v>1930</v>
      </c>
      <c r="D1568" s="297" t="s">
        <v>50</v>
      </c>
      <c r="E1568" s="297" t="s">
        <v>357</v>
      </c>
      <c r="F1568" s="301" t="n">
        <v>798.08</v>
      </c>
    </row>
    <row r="1569" customFormat="false" ht="13.8" hidden="false" customHeight="false" outlineLevel="0" collapsed="false">
      <c r="A1569" s="297" t="s">
        <v>358</v>
      </c>
      <c r="B1569" s="297" t="n">
        <v>1802</v>
      </c>
      <c r="C1569" s="292" t="s">
        <v>1931</v>
      </c>
      <c r="D1569" s="297" t="s">
        <v>50</v>
      </c>
      <c r="E1569" s="297" t="s">
        <v>357</v>
      </c>
      <c r="F1569" s="301" t="n">
        <v>1996.31</v>
      </c>
    </row>
    <row r="1570" customFormat="false" ht="13.8" hidden="false" customHeight="false" outlineLevel="0" collapsed="false">
      <c r="A1570" s="297" t="s">
        <v>358</v>
      </c>
      <c r="B1570" s="297" t="n">
        <v>1809</v>
      </c>
      <c r="C1570" s="292" t="s">
        <v>1932</v>
      </c>
      <c r="D1570" s="297" t="s">
        <v>50</v>
      </c>
      <c r="E1570" s="297" t="s">
        <v>357</v>
      </c>
      <c r="F1570" s="301" t="n">
        <v>83.58</v>
      </c>
    </row>
    <row r="1571" customFormat="false" ht="13.8" hidden="false" customHeight="false" outlineLevel="0" collapsed="false">
      <c r="A1571" s="297" t="s">
        <v>358</v>
      </c>
      <c r="B1571" s="297" t="n">
        <v>1814</v>
      </c>
      <c r="C1571" s="292" t="s">
        <v>1933</v>
      </c>
      <c r="D1571" s="297" t="s">
        <v>50</v>
      </c>
      <c r="E1571" s="297" t="s">
        <v>357</v>
      </c>
      <c r="F1571" s="301" t="n">
        <v>68.66</v>
      </c>
    </row>
    <row r="1572" customFormat="false" ht="13.8" hidden="false" customHeight="false" outlineLevel="0" collapsed="false">
      <c r="A1572" s="297" t="s">
        <v>358</v>
      </c>
      <c r="B1572" s="297" t="n">
        <v>1805</v>
      </c>
      <c r="C1572" s="292" t="s">
        <v>1934</v>
      </c>
      <c r="D1572" s="297" t="s">
        <v>50</v>
      </c>
      <c r="E1572" s="297" t="s">
        <v>357</v>
      </c>
      <c r="F1572" s="301" t="n">
        <v>39.85</v>
      </c>
    </row>
    <row r="1573" customFormat="false" ht="13.8" hidden="false" customHeight="false" outlineLevel="0" collapsed="false">
      <c r="A1573" s="297" t="s">
        <v>358</v>
      </c>
      <c r="B1573" s="297" t="n">
        <v>1803</v>
      </c>
      <c r="C1573" s="292" t="s">
        <v>1935</v>
      </c>
      <c r="D1573" s="297" t="s">
        <v>50</v>
      </c>
      <c r="E1573" s="297" t="s">
        <v>357</v>
      </c>
      <c r="F1573" s="301" t="n">
        <v>17.35</v>
      </c>
    </row>
    <row r="1574" customFormat="false" ht="13.8" hidden="false" customHeight="false" outlineLevel="0" collapsed="false">
      <c r="A1574" s="297" t="s">
        <v>358</v>
      </c>
      <c r="B1574" s="297" t="n">
        <v>1821</v>
      </c>
      <c r="C1574" s="292" t="s">
        <v>1936</v>
      </c>
      <c r="D1574" s="297" t="s">
        <v>50</v>
      </c>
      <c r="E1574" s="297" t="s">
        <v>357</v>
      </c>
      <c r="F1574" s="301" t="n">
        <v>235.4</v>
      </c>
    </row>
    <row r="1575" customFormat="false" ht="13.8" hidden="false" customHeight="false" outlineLevel="0" collapsed="false">
      <c r="A1575" s="297" t="s">
        <v>358</v>
      </c>
      <c r="B1575" s="297" t="n">
        <v>1806</v>
      </c>
      <c r="C1575" s="292" t="s">
        <v>1937</v>
      </c>
      <c r="D1575" s="297" t="s">
        <v>50</v>
      </c>
      <c r="E1575" s="297" t="s">
        <v>357</v>
      </c>
      <c r="F1575" s="301" t="n">
        <v>140.11</v>
      </c>
    </row>
    <row r="1576" customFormat="false" ht="13.8" hidden="false" customHeight="false" outlineLevel="0" collapsed="false">
      <c r="A1576" s="297" t="s">
        <v>358</v>
      </c>
      <c r="B1576" s="297" t="n">
        <v>1807</v>
      </c>
      <c r="C1576" s="292" t="s">
        <v>1938</v>
      </c>
      <c r="D1576" s="297" t="s">
        <v>50</v>
      </c>
      <c r="E1576" s="297" t="s">
        <v>357</v>
      </c>
      <c r="F1576" s="301" t="n">
        <v>336.66</v>
      </c>
    </row>
    <row r="1577" customFormat="false" ht="13.8" hidden="false" customHeight="false" outlineLevel="0" collapsed="false">
      <c r="A1577" s="297" t="s">
        <v>358</v>
      </c>
      <c r="B1577" s="297" t="n">
        <v>1804</v>
      </c>
      <c r="C1577" s="292" t="s">
        <v>1939</v>
      </c>
      <c r="D1577" s="297" t="s">
        <v>50</v>
      </c>
      <c r="E1577" s="297" t="s">
        <v>357</v>
      </c>
      <c r="F1577" s="301" t="n">
        <v>24.7</v>
      </c>
    </row>
    <row r="1578" customFormat="false" ht="13.8" hidden="false" customHeight="false" outlineLevel="0" collapsed="false">
      <c r="A1578" s="297" t="s">
        <v>358</v>
      </c>
      <c r="B1578" s="297" t="n">
        <v>1808</v>
      </c>
      <c r="C1578" s="292" t="s">
        <v>1940</v>
      </c>
      <c r="D1578" s="297" t="s">
        <v>50</v>
      </c>
      <c r="E1578" s="297" t="s">
        <v>357</v>
      </c>
      <c r="F1578" s="301" t="n">
        <v>674.94</v>
      </c>
    </row>
    <row r="1579" customFormat="false" ht="13.8" hidden="false" customHeight="false" outlineLevel="0" collapsed="false">
      <c r="A1579" s="297" t="s">
        <v>358</v>
      </c>
      <c r="B1579" s="297" t="n">
        <v>40385</v>
      </c>
      <c r="C1579" s="292" t="s">
        <v>1941</v>
      </c>
      <c r="D1579" s="297" t="s">
        <v>50</v>
      </c>
      <c r="E1579" s="297" t="s">
        <v>357</v>
      </c>
      <c r="F1579" s="301"/>
    </row>
    <row r="1580" customFormat="false" ht="13.8" hidden="false" customHeight="false" outlineLevel="0" collapsed="false">
      <c r="A1580" s="297" t="s">
        <v>358</v>
      </c>
      <c r="B1580" s="297" t="n">
        <v>40383</v>
      </c>
      <c r="C1580" s="292" t="s">
        <v>1942</v>
      </c>
      <c r="D1580" s="297" t="s">
        <v>50</v>
      </c>
      <c r="E1580" s="297" t="s">
        <v>357</v>
      </c>
      <c r="F1580" s="301"/>
    </row>
    <row r="1581" customFormat="false" ht="13.8" hidden="false" customHeight="false" outlineLevel="0" collapsed="false">
      <c r="A1581" s="297" t="s">
        <v>358</v>
      </c>
      <c r="B1581" s="297" t="n">
        <v>40382</v>
      </c>
      <c r="C1581" s="292" t="s">
        <v>1943</v>
      </c>
      <c r="D1581" s="297" t="s">
        <v>50</v>
      </c>
      <c r="E1581" s="297" t="s">
        <v>357</v>
      </c>
      <c r="F1581" s="301"/>
    </row>
    <row r="1582" customFormat="false" ht="13.8" hidden="false" customHeight="false" outlineLevel="0" collapsed="false">
      <c r="A1582" s="297" t="s">
        <v>358</v>
      </c>
      <c r="B1582" s="297" t="n">
        <v>40378</v>
      </c>
      <c r="C1582" s="292" t="s">
        <v>1944</v>
      </c>
      <c r="D1582" s="297" t="s">
        <v>50</v>
      </c>
      <c r="E1582" s="297" t="s">
        <v>357</v>
      </c>
      <c r="F1582" s="301"/>
    </row>
    <row r="1583" customFormat="false" ht="13.8" hidden="false" customHeight="false" outlineLevel="0" collapsed="false">
      <c r="A1583" s="297" t="s">
        <v>358</v>
      </c>
      <c r="B1583" s="297" t="n">
        <v>40422</v>
      </c>
      <c r="C1583" s="292" t="s">
        <v>1945</v>
      </c>
      <c r="D1583" s="297" t="s">
        <v>50</v>
      </c>
      <c r="E1583" s="297" t="s">
        <v>357</v>
      </c>
      <c r="F1583" s="301"/>
    </row>
    <row r="1584" customFormat="false" ht="13.8" hidden="false" customHeight="false" outlineLevel="0" collapsed="false">
      <c r="A1584" s="297" t="s">
        <v>358</v>
      </c>
      <c r="B1584" s="297" t="n">
        <v>40387</v>
      </c>
      <c r="C1584" s="292" t="s">
        <v>1946</v>
      </c>
      <c r="D1584" s="297" t="s">
        <v>50</v>
      </c>
      <c r="E1584" s="297" t="s">
        <v>357</v>
      </c>
      <c r="F1584" s="301"/>
    </row>
    <row r="1585" customFormat="false" ht="13.8" hidden="false" customHeight="false" outlineLevel="0" collapsed="false">
      <c r="A1585" s="297" t="s">
        <v>358</v>
      </c>
      <c r="B1585" s="297" t="n">
        <v>40390</v>
      </c>
      <c r="C1585" s="292" t="s">
        <v>1947</v>
      </c>
      <c r="D1585" s="297" t="s">
        <v>50</v>
      </c>
      <c r="E1585" s="297" t="s">
        <v>357</v>
      </c>
      <c r="F1585" s="301"/>
    </row>
    <row r="1586" customFormat="false" ht="13.8" hidden="false" customHeight="false" outlineLevel="0" collapsed="false">
      <c r="A1586" s="297" t="s">
        <v>358</v>
      </c>
      <c r="B1586" s="297" t="n">
        <v>40380</v>
      </c>
      <c r="C1586" s="292" t="s">
        <v>1948</v>
      </c>
      <c r="D1586" s="297" t="s">
        <v>50</v>
      </c>
      <c r="E1586" s="297" t="s">
        <v>357</v>
      </c>
      <c r="F1586" s="301"/>
    </row>
    <row r="1587" customFormat="false" ht="13.8" hidden="false" customHeight="false" outlineLevel="0" collapsed="false">
      <c r="A1587" s="297" t="s">
        <v>358</v>
      </c>
      <c r="B1587" s="297" t="n">
        <v>2621</v>
      </c>
      <c r="C1587" s="292" t="s">
        <v>1949</v>
      </c>
      <c r="D1587" s="297" t="s">
        <v>50</v>
      </c>
      <c r="E1587" s="297" t="s">
        <v>357</v>
      </c>
      <c r="F1587" s="301" t="n">
        <v>117.84</v>
      </c>
    </row>
    <row r="1588" customFormat="false" ht="13.8" hidden="false" customHeight="false" outlineLevel="0" collapsed="false">
      <c r="A1588" s="297" t="s">
        <v>358</v>
      </c>
      <c r="B1588" s="297" t="n">
        <v>2616</v>
      </c>
      <c r="C1588" s="292" t="s">
        <v>1950</v>
      </c>
      <c r="D1588" s="297" t="s">
        <v>50</v>
      </c>
      <c r="E1588" s="297" t="s">
        <v>357</v>
      </c>
      <c r="F1588" s="301" t="n">
        <v>3.33</v>
      </c>
    </row>
    <row r="1589" customFormat="false" ht="13.8" hidden="false" customHeight="false" outlineLevel="0" collapsed="false">
      <c r="A1589" s="297" t="s">
        <v>358</v>
      </c>
      <c r="B1589" s="297" t="n">
        <v>2633</v>
      </c>
      <c r="C1589" s="292" t="s">
        <v>1951</v>
      </c>
      <c r="D1589" s="297" t="s">
        <v>50</v>
      </c>
      <c r="E1589" s="297" t="s">
        <v>357</v>
      </c>
      <c r="F1589" s="301" t="n">
        <v>3.77</v>
      </c>
    </row>
    <row r="1590" customFormat="false" ht="13.8" hidden="false" customHeight="false" outlineLevel="0" collapsed="false">
      <c r="A1590" s="297" t="s">
        <v>358</v>
      </c>
      <c r="B1590" s="297" t="n">
        <v>2617</v>
      </c>
      <c r="C1590" s="292" t="s">
        <v>1952</v>
      </c>
      <c r="D1590" s="297" t="s">
        <v>50</v>
      </c>
      <c r="E1590" s="297" t="s">
        <v>357</v>
      </c>
      <c r="F1590" s="301" t="n">
        <v>5.12</v>
      </c>
    </row>
    <row r="1591" customFormat="false" ht="13.8" hidden="false" customHeight="false" outlineLevel="0" collapsed="false">
      <c r="A1591" s="297" t="s">
        <v>358</v>
      </c>
      <c r="B1591" s="297" t="n">
        <v>2618</v>
      </c>
      <c r="C1591" s="292" t="s">
        <v>1953</v>
      </c>
      <c r="D1591" s="297" t="s">
        <v>50</v>
      </c>
      <c r="E1591" s="297" t="s">
        <v>357</v>
      </c>
      <c r="F1591" s="301" t="n">
        <v>11.67</v>
      </c>
    </row>
    <row r="1592" customFormat="false" ht="13.8" hidden="false" customHeight="false" outlineLevel="0" collapsed="false">
      <c r="A1592" s="297" t="s">
        <v>358</v>
      </c>
      <c r="B1592" s="297" t="n">
        <v>2632</v>
      </c>
      <c r="C1592" s="292" t="s">
        <v>1954</v>
      </c>
      <c r="D1592" s="297" t="s">
        <v>50</v>
      </c>
      <c r="E1592" s="297" t="s">
        <v>357</v>
      </c>
      <c r="F1592" s="301" t="n">
        <v>14.23</v>
      </c>
    </row>
    <row r="1593" customFormat="false" ht="13.8" hidden="false" customHeight="false" outlineLevel="0" collapsed="false">
      <c r="A1593" s="297" t="s">
        <v>358</v>
      </c>
      <c r="B1593" s="297" t="n">
        <v>2631</v>
      </c>
      <c r="C1593" s="292" t="s">
        <v>1955</v>
      </c>
      <c r="D1593" s="297" t="s">
        <v>50</v>
      </c>
      <c r="E1593" s="297" t="s">
        <v>357</v>
      </c>
      <c r="F1593" s="301" t="n">
        <v>20.9</v>
      </c>
    </row>
    <row r="1594" customFormat="false" ht="13.8" hidden="false" customHeight="false" outlineLevel="0" collapsed="false">
      <c r="A1594" s="297" t="s">
        <v>358</v>
      </c>
      <c r="B1594" s="297" t="n">
        <v>2619</v>
      </c>
      <c r="C1594" s="292" t="s">
        <v>1956</v>
      </c>
      <c r="D1594" s="297" t="s">
        <v>50</v>
      </c>
      <c r="E1594" s="297" t="s">
        <v>357</v>
      </c>
      <c r="F1594" s="301" t="n">
        <v>52.92</v>
      </c>
    </row>
    <row r="1595" customFormat="false" ht="13.8" hidden="false" customHeight="false" outlineLevel="0" collapsed="false">
      <c r="A1595" s="297" t="s">
        <v>358</v>
      </c>
      <c r="B1595" s="297" t="n">
        <v>2620</v>
      </c>
      <c r="C1595" s="292" t="s">
        <v>1957</v>
      </c>
      <c r="D1595" s="297" t="s">
        <v>50</v>
      </c>
      <c r="E1595" s="297" t="s">
        <v>357</v>
      </c>
      <c r="F1595" s="301" t="n">
        <v>69.48</v>
      </c>
    </row>
    <row r="1596" customFormat="false" ht="13.8" hidden="false" customHeight="false" outlineLevel="0" collapsed="false">
      <c r="A1596" s="297" t="s">
        <v>358</v>
      </c>
      <c r="B1596" s="297" t="n">
        <v>40413</v>
      </c>
      <c r="C1596" s="292" t="s">
        <v>1958</v>
      </c>
      <c r="D1596" s="297" t="s">
        <v>50</v>
      </c>
      <c r="E1596" s="297" t="s">
        <v>357</v>
      </c>
      <c r="F1596" s="301"/>
    </row>
    <row r="1597" customFormat="false" ht="13.8" hidden="false" customHeight="false" outlineLevel="0" collapsed="false">
      <c r="A1597" s="297" t="s">
        <v>358</v>
      </c>
      <c r="B1597" s="297" t="n">
        <v>40415</v>
      </c>
      <c r="C1597" s="292" t="s">
        <v>1959</v>
      </c>
      <c r="D1597" s="297" t="s">
        <v>50</v>
      </c>
      <c r="E1597" s="297" t="s">
        <v>357</v>
      </c>
      <c r="F1597" s="301"/>
    </row>
    <row r="1598" customFormat="false" ht="13.8" hidden="false" customHeight="false" outlineLevel="0" collapsed="false">
      <c r="A1598" s="297" t="s">
        <v>358</v>
      </c>
      <c r="B1598" s="297" t="n">
        <v>40417</v>
      </c>
      <c r="C1598" s="292" t="s">
        <v>1960</v>
      </c>
      <c r="D1598" s="297" t="s">
        <v>50</v>
      </c>
      <c r="E1598" s="297" t="s">
        <v>357</v>
      </c>
      <c r="F1598" s="301"/>
    </row>
    <row r="1599" customFormat="false" ht="13.8" hidden="false" customHeight="false" outlineLevel="0" collapsed="false">
      <c r="A1599" s="297" t="s">
        <v>358</v>
      </c>
      <c r="B1599" s="297" t="n">
        <v>39273</v>
      </c>
      <c r="C1599" s="292" t="s">
        <v>1961</v>
      </c>
      <c r="D1599" s="297" t="s">
        <v>50</v>
      </c>
      <c r="E1599" s="297" t="s">
        <v>357</v>
      </c>
      <c r="F1599" s="301" t="n">
        <v>2.59</v>
      </c>
    </row>
    <row r="1600" customFormat="false" ht="13.8" hidden="false" customHeight="false" outlineLevel="0" collapsed="false">
      <c r="A1600" s="297" t="s">
        <v>358</v>
      </c>
      <c r="B1600" s="297" t="n">
        <v>39271</v>
      </c>
      <c r="C1600" s="292" t="s">
        <v>1962</v>
      </c>
      <c r="D1600" s="297" t="s">
        <v>50</v>
      </c>
      <c r="E1600" s="297" t="s">
        <v>357</v>
      </c>
      <c r="F1600" s="301" t="n">
        <v>1.53</v>
      </c>
    </row>
    <row r="1601" customFormat="false" ht="13.8" hidden="false" customHeight="false" outlineLevel="0" collapsed="false">
      <c r="A1601" s="297" t="s">
        <v>358</v>
      </c>
      <c r="B1601" s="297" t="n">
        <v>39272</v>
      </c>
      <c r="C1601" s="292" t="s">
        <v>1963</v>
      </c>
      <c r="D1601" s="297" t="s">
        <v>50</v>
      </c>
      <c r="E1601" s="297" t="s">
        <v>357</v>
      </c>
      <c r="F1601" s="301" t="n">
        <v>1.88</v>
      </c>
    </row>
    <row r="1602" customFormat="false" ht="13.8" hidden="false" customHeight="false" outlineLevel="0" collapsed="false">
      <c r="A1602" s="297" t="s">
        <v>358</v>
      </c>
      <c r="B1602" s="297" t="n">
        <v>1875</v>
      </c>
      <c r="C1602" s="292" t="s">
        <v>1964</v>
      </c>
      <c r="D1602" s="297" t="s">
        <v>50</v>
      </c>
      <c r="E1602" s="297" t="s">
        <v>357</v>
      </c>
      <c r="F1602" s="301" t="n">
        <v>4.15</v>
      </c>
    </row>
    <row r="1603" customFormat="false" ht="13.8" hidden="false" customHeight="false" outlineLevel="0" collapsed="false">
      <c r="A1603" s="297" t="s">
        <v>358</v>
      </c>
      <c r="B1603" s="297" t="n">
        <v>1874</v>
      </c>
      <c r="C1603" s="292" t="s">
        <v>1965</v>
      </c>
      <c r="D1603" s="297" t="s">
        <v>50</v>
      </c>
      <c r="E1603" s="297" t="s">
        <v>357</v>
      </c>
      <c r="F1603" s="301" t="n">
        <v>3.43</v>
      </c>
    </row>
    <row r="1604" customFormat="false" ht="13.8" hidden="false" customHeight="false" outlineLevel="0" collapsed="false">
      <c r="A1604" s="297" t="s">
        <v>358</v>
      </c>
      <c r="B1604" s="297" t="n">
        <v>1884</v>
      </c>
      <c r="C1604" s="292" t="s">
        <v>1966</v>
      </c>
      <c r="D1604" s="297" t="s">
        <v>50</v>
      </c>
      <c r="E1604" s="297" t="s">
        <v>357</v>
      </c>
      <c r="F1604" s="301" t="n">
        <v>3.04</v>
      </c>
    </row>
    <row r="1605" customFormat="false" ht="13.8" hidden="false" customHeight="false" outlineLevel="0" collapsed="false">
      <c r="A1605" s="297" t="s">
        <v>358</v>
      </c>
      <c r="B1605" s="297" t="n">
        <v>1870</v>
      </c>
      <c r="C1605" s="292" t="s">
        <v>1967</v>
      </c>
      <c r="D1605" s="297" t="s">
        <v>50</v>
      </c>
      <c r="E1605" s="297" t="s">
        <v>364</v>
      </c>
      <c r="F1605" s="301" t="n">
        <v>1.98</v>
      </c>
    </row>
    <row r="1606" customFormat="false" ht="13.8" hidden="false" customHeight="false" outlineLevel="0" collapsed="false">
      <c r="A1606" s="297" t="s">
        <v>358</v>
      </c>
      <c r="B1606" s="297" t="n">
        <v>1887</v>
      </c>
      <c r="C1606" s="292" t="s">
        <v>1968</v>
      </c>
      <c r="D1606" s="297" t="s">
        <v>50</v>
      </c>
      <c r="E1606" s="297" t="s">
        <v>357</v>
      </c>
      <c r="F1606" s="301" t="n">
        <v>17.21</v>
      </c>
    </row>
    <row r="1607" customFormat="false" ht="13.8" hidden="false" customHeight="false" outlineLevel="0" collapsed="false">
      <c r="A1607" s="297" t="s">
        <v>358</v>
      </c>
      <c r="B1607" s="297" t="n">
        <v>1876</v>
      </c>
      <c r="C1607" s="292" t="s">
        <v>1969</v>
      </c>
      <c r="D1607" s="297" t="s">
        <v>50</v>
      </c>
      <c r="E1607" s="297" t="s">
        <v>357</v>
      </c>
      <c r="F1607" s="301" t="n">
        <v>6.74</v>
      </c>
    </row>
    <row r="1608" customFormat="false" ht="13.8" hidden="false" customHeight="false" outlineLevel="0" collapsed="false">
      <c r="A1608" s="297" t="s">
        <v>358</v>
      </c>
      <c r="B1608" s="297" t="n">
        <v>1877</v>
      </c>
      <c r="C1608" s="292" t="s">
        <v>1970</v>
      </c>
      <c r="D1608" s="297" t="s">
        <v>50</v>
      </c>
      <c r="E1608" s="297" t="s">
        <v>357</v>
      </c>
      <c r="F1608" s="301" t="n">
        <v>17.24</v>
      </c>
    </row>
    <row r="1609" customFormat="false" ht="13.8" hidden="false" customHeight="false" outlineLevel="0" collapsed="false">
      <c r="A1609" s="297" t="s">
        <v>358</v>
      </c>
      <c r="B1609" s="297" t="n">
        <v>1879</v>
      </c>
      <c r="C1609" s="292" t="s">
        <v>1971</v>
      </c>
      <c r="D1609" s="297" t="s">
        <v>50</v>
      </c>
      <c r="E1609" s="297" t="s">
        <v>357</v>
      </c>
      <c r="F1609" s="301" t="n">
        <v>2</v>
      </c>
    </row>
    <row r="1610" customFormat="false" ht="13.8" hidden="false" customHeight="false" outlineLevel="0" collapsed="false">
      <c r="A1610" s="297" t="s">
        <v>358</v>
      </c>
      <c r="B1610" s="297" t="n">
        <v>1878</v>
      </c>
      <c r="C1610" s="292" t="s">
        <v>1972</v>
      </c>
      <c r="D1610" s="297" t="s">
        <v>50</v>
      </c>
      <c r="E1610" s="297" t="s">
        <v>357</v>
      </c>
      <c r="F1610" s="301" t="n">
        <v>34.63</v>
      </c>
    </row>
    <row r="1611" customFormat="false" ht="13.8" hidden="false" customHeight="false" outlineLevel="0" collapsed="false">
      <c r="A1611" s="297" t="s">
        <v>358</v>
      </c>
      <c r="B1611" s="297" t="n">
        <v>37971</v>
      </c>
      <c r="C1611" s="292" t="s">
        <v>1973</v>
      </c>
      <c r="D1611" s="297" t="s">
        <v>50</v>
      </c>
      <c r="E1611" s="297" t="s">
        <v>357</v>
      </c>
      <c r="F1611" s="301" t="n">
        <v>5.77</v>
      </c>
    </row>
    <row r="1612" customFormat="false" ht="13.8" hidden="false" customHeight="false" outlineLevel="0" collapsed="false">
      <c r="A1612" s="297" t="s">
        <v>358</v>
      </c>
      <c r="B1612" s="297" t="n">
        <v>37972</v>
      </c>
      <c r="C1612" s="292" t="s">
        <v>1974</v>
      </c>
      <c r="D1612" s="297" t="s">
        <v>50</v>
      </c>
      <c r="E1612" s="297" t="s">
        <v>357</v>
      </c>
      <c r="F1612" s="301" t="n">
        <v>8.19</v>
      </c>
    </row>
    <row r="1613" customFormat="false" ht="13.8" hidden="false" customHeight="false" outlineLevel="0" collapsed="false">
      <c r="A1613" s="297" t="s">
        <v>358</v>
      </c>
      <c r="B1613" s="297" t="n">
        <v>37973</v>
      </c>
      <c r="C1613" s="292" t="s">
        <v>1975</v>
      </c>
      <c r="D1613" s="297" t="s">
        <v>50</v>
      </c>
      <c r="E1613" s="297" t="s">
        <v>357</v>
      </c>
      <c r="F1613" s="301" t="n">
        <v>15.38</v>
      </c>
    </row>
    <row r="1614" customFormat="false" ht="13.8" hidden="false" customHeight="false" outlineLevel="0" collapsed="false">
      <c r="A1614" s="297" t="s">
        <v>358</v>
      </c>
      <c r="B1614" s="297" t="n">
        <v>1926</v>
      </c>
      <c r="C1614" s="292" t="s">
        <v>1976</v>
      </c>
      <c r="D1614" s="297" t="s">
        <v>50</v>
      </c>
      <c r="E1614" s="297" t="s">
        <v>357</v>
      </c>
      <c r="F1614" s="301" t="n">
        <v>2.28</v>
      </c>
    </row>
    <row r="1615" customFormat="false" ht="13.8" hidden="false" customHeight="false" outlineLevel="0" collapsed="false">
      <c r="A1615" s="297" t="s">
        <v>358</v>
      </c>
      <c r="B1615" s="297" t="n">
        <v>1927</v>
      </c>
      <c r="C1615" s="292" t="s">
        <v>1977</v>
      </c>
      <c r="D1615" s="297" t="s">
        <v>50</v>
      </c>
      <c r="E1615" s="297" t="s">
        <v>357</v>
      </c>
      <c r="F1615" s="301" t="n">
        <v>2.56</v>
      </c>
    </row>
    <row r="1616" customFormat="false" ht="13.8" hidden="false" customHeight="false" outlineLevel="0" collapsed="false">
      <c r="A1616" s="297" t="s">
        <v>358</v>
      </c>
      <c r="B1616" s="297" t="n">
        <v>1923</v>
      </c>
      <c r="C1616" s="292" t="s">
        <v>1978</v>
      </c>
      <c r="D1616" s="297" t="s">
        <v>50</v>
      </c>
      <c r="E1616" s="297" t="s">
        <v>357</v>
      </c>
      <c r="F1616" s="301" t="n">
        <v>4.66</v>
      </c>
    </row>
    <row r="1617" customFormat="false" ht="13.8" hidden="false" customHeight="false" outlineLevel="0" collapsed="false">
      <c r="A1617" s="297" t="s">
        <v>358</v>
      </c>
      <c r="B1617" s="297" t="n">
        <v>1929</v>
      </c>
      <c r="C1617" s="292" t="s">
        <v>1979</v>
      </c>
      <c r="D1617" s="297" t="s">
        <v>50</v>
      </c>
      <c r="E1617" s="297" t="s">
        <v>357</v>
      </c>
      <c r="F1617" s="301" t="n">
        <v>5.65</v>
      </c>
    </row>
    <row r="1618" customFormat="false" ht="13.8" hidden="false" customHeight="false" outlineLevel="0" collapsed="false">
      <c r="A1618" s="297" t="s">
        <v>358</v>
      </c>
      <c r="B1618" s="297" t="n">
        <v>1930</v>
      </c>
      <c r="C1618" s="292" t="s">
        <v>1980</v>
      </c>
      <c r="D1618" s="297" t="s">
        <v>50</v>
      </c>
      <c r="E1618" s="297" t="s">
        <v>357</v>
      </c>
      <c r="F1618" s="301" t="n">
        <v>9.67</v>
      </c>
    </row>
    <row r="1619" customFormat="false" ht="13.8" hidden="false" customHeight="false" outlineLevel="0" collapsed="false">
      <c r="A1619" s="297" t="s">
        <v>358</v>
      </c>
      <c r="B1619" s="297" t="n">
        <v>1924</v>
      </c>
      <c r="C1619" s="292" t="s">
        <v>1981</v>
      </c>
      <c r="D1619" s="297" t="s">
        <v>50</v>
      </c>
      <c r="E1619" s="297" t="s">
        <v>357</v>
      </c>
      <c r="F1619" s="301" t="n">
        <v>15.61</v>
      </c>
    </row>
    <row r="1620" customFormat="false" ht="13.8" hidden="false" customHeight="false" outlineLevel="0" collapsed="false">
      <c r="A1620" s="297" t="s">
        <v>358</v>
      </c>
      <c r="B1620" s="297" t="n">
        <v>1922</v>
      </c>
      <c r="C1620" s="292" t="s">
        <v>1982</v>
      </c>
      <c r="D1620" s="297" t="s">
        <v>50</v>
      </c>
      <c r="E1620" s="297" t="s">
        <v>357</v>
      </c>
      <c r="F1620" s="301" t="n">
        <v>32.27</v>
      </c>
    </row>
    <row r="1621" customFormat="false" ht="13.8" hidden="false" customHeight="false" outlineLevel="0" collapsed="false">
      <c r="A1621" s="297" t="s">
        <v>358</v>
      </c>
      <c r="B1621" s="297" t="n">
        <v>1953</v>
      </c>
      <c r="C1621" s="292" t="s">
        <v>1983</v>
      </c>
      <c r="D1621" s="297" t="s">
        <v>50</v>
      </c>
      <c r="E1621" s="297" t="s">
        <v>357</v>
      </c>
      <c r="F1621" s="301" t="n">
        <v>39.4</v>
      </c>
    </row>
    <row r="1622" customFormat="false" ht="13.8" hidden="false" customHeight="false" outlineLevel="0" collapsed="false">
      <c r="A1622" s="297" t="s">
        <v>358</v>
      </c>
      <c r="B1622" s="297" t="n">
        <v>1962</v>
      </c>
      <c r="C1622" s="292" t="s">
        <v>1984</v>
      </c>
      <c r="D1622" s="297" t="s">
        <v>50</v>
      </c>
      <c r="E1622" s="297" t="s">
        <v>357</v>
      </c>
      <c r="F1622" s="301" t="n">
        <v>191.41</v>
      </c>
    </row>
    <row r="1623" customFormat="false" ht="13.8" hidden="false" customHeight="false" outlineLevel="0" collapsed="false">
      <c r="A1623" s="297" t="s">
        <v>358</v>
      </c>
      <c r="B1623" s="297" t="n">
        <v>1955</v>
      </c>
      <c r="C1623" s="292" t="s">
        <v>1985</v>
      </c>
      <c r="D1623" s="297" t="s">
        <v>50</v>
      </c>
      <c r="E1623" s="297" t="s">
        <v>357</v>
      </c>
      <c r="F1623" s="301" t="n">
        <v>2.2</v>
      </c>
    </row>
    <row r="1624" customFormat="false" ht="13.8" hidden="false" customHeight="false" outlineLevel="0" collapsed="false">
      <c r="A1624" s="297" t="s">
        <v>358</v>
      </c>
      <c r="B1624" s="297" t="n">
        <v>1956</v>
      </c>
      <c r="C1624" s="292" t="s">
        <v>1986</v>
      </c>
      <c r="D1624" s="297" t="s">
        <v>50</v>
      </c>
      <c r="E1624" s="297" t="s">
        <v>357</v>
      </c>
      <c r="F1624" s="301" t="n">
        <v>3.11</v>
      </c>
    </row>
    <row r="1625" customFormat="false" ht="13.8" hidden="false" customHeight="false" outlineLevel="0" collapsed="false">
      <c r="A1625" s="297" t="s">
        <v>358</v>
      </c>
      <c r="B1625" s="297" t="n">
        <v>1957</v>
      </c>
      <c r="C1625" s="292" t="s">
        <v>1987</v>
      </c>
      <c r="D1625" s="297" t="s">
        <v>50</v>
      </c>
      <c r="E1625" s="297" t="s">
        <v>357</v>
      </c>
      <c r="F1625" s="301" t="n">
        <v>6.73</v>
      </c>
    </row>
    <row r="1626" customFormat="false" ht="13.8" hidden="false" customHeight="false" outlineLevel="0" collapsed="false">
      <c r="A1626" s="297" t="s">
        <v>358</v>
      </c>
      <c r="B1626" s="297" t="n">
        <v>1958</v>
      </c>
      <c r="C1626" s="292" t="s">
        <v>1988</v>
      </c>
      <c r="D1626" s="297" t="s">
        <v>50</v>
      </c>
      <c r="E1626" s="297" t="s">
        <v>357</v>
      </c>
      <c r="F1626" s="301" t="n">
        <v>12.53</v>
      </c>
    </row>
    <row r="1627" customFormat="false" ht="13.8" hidden="false" customHeight="false" outlineLevel="0" collapsed="false">
      <c r="A1627" s="297" t="s">
        <v>358</v>
      </c>
      <c r="B1627" s="297" t="n">
        <v>1959</v>
      </c>
      <c r="C1627" s="292" t="s">
        <v>1989</v>
      </c>
      <c r="D1627" s="297" t="s">
        <v>50</v>
      </c>
      <c r="E1627" s="297" t="s">
        <v>357</v>
      </c>
      <c r="F1627" s="301" t="n">
        <v>13.6</v>
      </c>
    </row>
    <row r="1628" customFormat="false" ht="13.8" hidden="false" customHeight="false" outlineLevel="0" collapsed="false">
      <c r="A1628" s="297" t="s">
        <v>358</v>
      </c>
      <c r="B1628" s="297" t="n">
        <v>1925</v>
      </c>
      <c r="C1628" s="292" t="s">
        <v>1990</v>
      </c>
      <c r="D1628" s="297" t="s">
        <v>50</v>
      </c>
      <c r="E1628" s="297" t="s">
        <v>357</v>
      </c>
      <c r="F1628" s="301" t="n">
        <v>35.55</v>
      </c>
    </row>
    <row r="1629" customFormat="false" ht="13.8" hidden="false" customHeight="false" outlineLevel="0" collapsed="false">
      <c r="A1629" s="297" t="s">
        <v>358</v>
      </c>
      <c r="B1629" s="297" t="n">
        <v>1960</v>
      </c>
      <c r="C1629" s="292" t="s">
        <v>1991</v>
      </c>
      <c r="D1629" s="297" t="s">
        <v>50</v>
      </c>
      <c r="E1629" s="297" t="s">
        <v>357</v>
      </c>
      <c r="F1629" s="301" t="n">
        <v>54.58</v>
      </c>
    </row>
    <row r="1630" customFormat="false" ht="13.8" hidden="false" customHeight="false" outlineLevel="0" collapsed="false">
      <c r="A1630" s="297" t="s">
        <v>358</v>
      </c>
      <c r="B1630" s="297" t="n">
        <v>1961</v>
      </c>
      <c r="C1630" s="292" t="s">
        <v>1992</v>
      </c>
      <c r="D1630" s="297" t="s">
        <v>50</v>
      </c>
      <c r="E1630" s="297" t="s">
        <v>357</v>
      </c>
      <c r="F1630" s="301" t="n">
        <v>69.93</v>
      </c>
    </row>
    <row r="1631" customFormat="false" ht="13.8" hidden="false" customHeight="false" outlineLevel="0" collapsed="false">
      <c r="A1631" s="297" t="s">
        <v>358</v>
      </c>
      <c r="B1631" s="297" t="n">
        <v>38423</v>
      </c>
      <c r="C1631" s="292" t="s">
        <v>1993</v>
      </c>
      <c r="D1631" s="297" t="s">
        <v>50</v>
      </c>
      <c r="E1631" s="297" t="s">
        <v>357</v>
      </c>
      <c r="F1631" s="301" t="n">
        <v>38.64</v>
      </c>
    </row>
    <row r="1632" customFormat="false" ht="13.8" hidden="false" customHeight="false" outlineLevel="0" collapsed="false">
      <c r="A1632" s="297" t="s">
        <v>358</v>
      </c>
      <c r="B1632" s="297" t="n">
        <v>39866</v>
      </c>
      <c r="C1632" s="292" t="s">
        <v>1994</v>
      </c>
      <c r="D1632" s="297" t="s">
        <v>50</v>
      </c>
      <c r="E1632" s="297" t="s">
        <v>357</v>
      </c>
      <c r="F1632" s="301"/>
    </row>
    <row r="1633" customFormat="false" ht="13.8" hidden="false" customHeight="false" outlineLevel="0" collapsed="false">
      <c r="A1633" s="297" t="s">
        <v>358</v>
      </c>
      <c r="B1633" s="297" t="n">
        <v>39867</v>
      </c>
      <c r="C1633" s="292" t="s">
        <v>1995</v>
      </c>
      <c r="D1633" s="297" t="s">
        <v>50</v>
      </c>
      <c r="E1633" s="297" t="s">
        <v>357</v>
      </c>
      <c r="F1633" s="301"/>
    </row>
    <row r="1634" customFormat="false" ht="13.8" hidden="false" customHeight="false" outlineLevel="0" collapsed="false">
      <c r="A1634" s="297" t="s">
        <v>358</v>
      </c>
      <c r="B1634" s="297" t="n">
        <v>39868</v>
      </c>
      <c r="C1634" s="292" t="s">
        <v>1996</v>
      </c>
      <c r="D1634" s="297" t="s">
        <v>50</v>
      </c>
      <c r="E1634" s="297" t="s">
        <v>357</v>
      </c>
      <c r="F1634" s="301"/>
    </row>
    <row r="1635" customFormat="false" ht="13.8" hidden="false" customHeight="false" outlineLevel="0" collapsed="false">
      <c r="A1635" s="297" t="s">
        <v>358</v>
      </c>
      <c r="B1635" s="297" t="n">
        <v>37999</v>
      </c>
      <c r="C1635" s="292" t="s">
        <v>1997</v>
      </c>
      <c r="D1635" s="297" t="s">
        <v>50</v>
      </c>
      <c r="E1635" s="297" t="s">
        <v>357</v>
      </c>
      <c r="F1635" s="301" t="n">
        <v>9.73</v>
      </c>
    </row>
    <row r="1636" customFormat="false" ht="13.8" hidden="false" customHeight="false" outlineLevel="0" collapsed="false">
      <c r="A1636" s="297" t="s">
        <v>358</v>
      </c>
      <c r="B1636" s="297" t="n">
        <v>38000</v>
      </c>
      <c r="C1636" s="292" t="s">
        <v>1998</v>
      </c>
      <c r="D1636" s="297" t="s">
        <v>50</v>
      </c>
      <c r="E1636" s="297" t="s">
        <v>357</v>
      </c>
      <c r="F1636" s="301" t="n">
        <v>11.36</v>
      </c>
    </row>
    <row r="1637" customFormat="false" ht="13.8" hidden="false" customHeight="false" outlineLevel="0" collapsed="false">
      <c r="A1637" s="297" t="s">
        <v>358</v>
      </c>
      <c r="B1637" s="297" t="n">
        <v>38129</v>
      </c>
      <c r="C1637" s="292" t="s">
        <v>1999</v>
      </c>
      <c r="D1637" s="297" t="s">
        <v>50</v>
      </c>
      <c r="E1637" s="297" t="s">
        <v>357</v>
      </c>
      <c r="F1637" s="301" t="n">
        <v>5.13</v>
      </c>
    </row>
    <row r="1638" customFormat="false" ht="13.8" hidden="false" customHeight="false" outlineLevel="0" collapsed="false">
      <c r="A1638" s="297" t="s">
        <v>358</v>
      </c>
      <c r="B1638" s="297" t="n">
        <v>38025</v>
      </c>
      <c r="C1638" s="292" t="s">
        <v>2000</v>
      </c>
      <c r="D1638" s="297" t="s">
        <v>50</v>
      </c>
      <c r="E1638" s="297" t="s">
        <v>357</v>
      </c>
      <c r="F1638" s="301" t="n">
        <v>6.97</v>
      </c>
    </row>
    <row r="1639" customFormat="false" ht="13.8" hidden="false" customHeight="false" outlineLevel="0" collapsed="false">
      <c r="A1639" s="297" t="s">
        <v>358</v>
      </c>
      <c r="B1639" s="297" t="n">
        <v>38026</v>
      </c>
      <c r="C1639" s="292" t="s">
        <v>2001</v>
      </c>
      <c r="D1639" s="297" t="s">
        <v>50</v>
      </c>
      <c r="E1639" s="297" t="s">
        <v>357</v>
      </c>
      <c r="F1639" s="301" t="n">
        <v>17.2</v>
      </c>
    </row>
    <row r="1640" customFormat="false" ht="13.8" hidden="false" customHeight="false" outlineLevel="0" collapsed="false">
      <c r="A1640" s="297" t="s">
        <v>358</v>
      </c>
      <c r="B1640" s="297" t="n">
        <v>43955</v>
      </c>
      <c r="C1640" s="292" t="s">
        <v>2002</v>
      </c>
      <c r="D1640" s="297" t="s">
        <v>50</v>
      </c>
      <c r="E1640" s="297" t="s">
        <v>357</v>
      </c>
      <c r="F1640" s="301"/>
    </row>
    <row r="1641" customFormat="false" ht="13.8" hidden="false" customHeight="false" outlineLevel="0" collapsed="false">
      <c r="A1641" s="297" t="s">
        <v>358</v>
      </c>
      <c r="B1641" s="297" t="n">
        <v>43957</v>
      </c>
      <c r="C1641" s="292" t="s">
        <v>2003</v>
      </c>
      <c r="D1641" s="297" t="s">
        <v>50</v>
      </c>
      <c r="E1641" s="297" t="s">
        <v>357</v>
      </c>
      <c r="F1641" s="301"/>
    </row>
    <row r="1642" customFormat="false" ht="13.8" hidden="false" customHeight="false" outlineLevel="0" collapsed="false">
      <c r="A1642" s="297" t="s">
        <v>358</v>
      </c>
      <c r="B1642" s="297" t="n">
        <v>43950</v>
      </c>
      <c r="C1642" s="292" t="s">
        <v>2004</v>
      </c>
      <c r="D1642" s="297" t="s">
        <v>50</v>
      </c>
      <c r="E1642" s="297" t="s">
        <v>357</v>
      </c>
      <c r="F1642" s="301"/>
    </row>
    <row r="1643" customFormat="false" ht="13.8" hidden="false" customHeight="false" outlineLevel="0" collapsed="false">
      <c r="A1643" s="297" t="s">
        <v>358</v>
      </c>
      <c r="B1643" s="297" t="n">
        <v>43954</v>
      </c>
      <c r="C1643" s="292" t="s">
        <v>2005</v>
      </c>
      <c r="D1643" s="297" t="s">
        <v>50</v>
      </c>
      <c r="E1643" s="297" t="s">
        <v>357</v>
      </c>
      <c r="F1643" s="301"/>
    </row>
    <row r="1644" customFormat="false" ht="13.8" hidden="false" customHeight="false" outlineLevel="0" collapsed="false">
      <c r="A1644" s="297" t="s">
        <v>358</v>
      </c>
      <c r="B1644" s="297" t="n">
        <v>43945</v>
      </c>
      <c r="C1644" s="292" t="s">
        <v>2006</v>
      </c>
      <c r="D1644" s="297" t="s">
        <v>50</v>
      </c>
      <c r="E1644" s="297" t="s">
        <v>357</v>
      </c>
      <c r="F1644" s="301"/>
    </row>
    <row r="1645" customFormat="false" ht="13.8" hidden="false" customHeight="false" outlineLevel="0" collapsed="false">
      <c r="A1645" s="297" t="s">
        <v>358</v>
      </c>
      <c r="B1645" s="297" t="n">
        <v>43947</v>
      </c>
      <c r="C1645" s="292" t="s">
        <v>2007</v>
      </c>
      <c r="D1645" s="297" t="s">
        <v>50</v>
      </c>
      <c r="E1645" s="297" t="s">
        <v>357</v>
      </c>
      <c r="F1645" s="301"/>
    </row>
    <row r="1646" customFormat="false" ht="13.8" hidden="false" customHeight="false" outlineLevel="0" collapsed="false">
      <c r="A1646" s="297" t="s">
        <v>358</v>
      </c>
      <c r="B1646" s="297" t="n">
        <v>43920</v>
      </c>
      <c r="C1646" s="292" t="s">
        <v>2008</v>
      </c>
      <c r="D1646" s="297" t="s">
        <v>50</v>
      </c>
      <c r="E1646" s="297" t="s">
        <v>357</v>
      </c>
      <c r="F1646" s="301"/>
    </row>
    <row r="1647" customFormat="false" ht="13.8" hidden="false" customHeight="false" outlineLevel="0" collapsed="false">
      <c r="A1647" s="297" t="s">
        <v>358</v>
      </c>
      <c r="B1647" s="297" t="n">
        <v>43921</v>
      </c>
      <c r="C1647" s="292" t="s">
        <v>2009</v>
      </c>
      <c r="D1647" s="297" t="s">
        <v>50</v>
      </c>
      <c r="E1647" s="297" t="s">
        <v>357</v>
      </c>
      <c r="F1647" s="301"/>
    </row>
    <row r="1648" customFormat="false" ht="13.8" hidden="false" customHeight="false" outlineLevel="0" collapsed="false">
      <c r="A1648" s="297" t="s">
        <v>358</v>
      </c>
      <c r="B1648" s="297" t="n">
        <v>43922</v>
      </c>
      <c r="C1648" s="292" t="s">
        <v>2010</v>
      </c>
      <c r="D1648" s="297" t="s">
        <v>50</v>
      </c>
      <c r="E1648" s="297" t="s">
        <v>357</v>
      </c>
      <c r="F1648" s="301"/>
    </row>
    <row r="1649" customFormat="false" ht="13.8" hidden="false" customHeight="false" outlineLevel="0" collapsed="false">
      <c r="A1649" s="297" t="s">
        <v>358</v>
      </c>
      <c r="B1649" s="297" t="n">
        <v>43923</v>
      </c>
      <c r="C1649" s="292" t="s">
        <v>2011</v>
      </c>
      <c r="D1649" s="297" t="s">
        <v>50</v>
      </c>
      <c r="E1649" s="297" t="s">
        <v>357</v>
      </c>
      <c r="F1649" s="301"/>
    </row>
    <row r="1650" customFormat="false" ht="13.8" hidden="false" customHeight="false" outlineLevel="0" collapsed="false">
      <c r="A1650" s="297" t="s">
        <v>358</v>
      </c>
      <c r="B1650" s="297" t="n">
        <v>43924</v>
      </c>
      <c r="C1650" s="292" t="s">
        <v>2012</v>
      </c>
      <c r="D1650" s="297" t="s">
        <v>50</v>
      </c>
      <c r="E1650" s="297" t="s">
        <v>357</v>
      </c>
      <c r="F1650" s="301"/>
    </row>
    <row r="1651" customFormat="false" ht="13.8" hidden="false" customHeight="false" outlineLevel="0" collapsed="false">
      <c r="A1651" s="297" t="s">
        <v>358</v>
      </c>
      <c r="B1651" s="297" t="n">
        <v>43952</v>
      </c>
      <c r="C1651" s="292" t="s">
        <v>2013</v>
      </c>
      <c r="D1651" s="297" t="s">
        <v>50</v>
      </c>
      <c r="E1651" s="297" t="s">
        <v>357</v>
      </c>
      <c r="F1651" s="301"/>
    </row>
    <row r="1652" customFormat="false" ht="13.8" hidden="false" customHeight="false" outlineLevel="0" collapsed="false">
      <c r="A1652" s="297" t="s">
        <v>358</v>
      </c>
      <c r="B1652" s="297" t="n">
        <v>43956</v>
      </c>
      <c r="C1652" s="292" t="s">
        <v>2014</v>
      </c>
      <c r="D1652" s="297" t="s">
        <v>50</v>
      </c>
      <c r="E1652" s="297" t="s">
        <v>357</v>
      </c>
      <c r="F1652" s="301"/>
    </row>
    <row r="1653" customFormat="false" ht="13.8" hidden="false" customHeight="false" outlineLevel="0" collapsed="false">
      <c r="A1653" s="297" t="s">
        <v>358</v>
      </c>
      <c r="B1653" s="297" t="n">
        <v>1858</v>
      </c>
      <c r="C1653" s="292" t="s">
        <v>2015</v>
      </c>
      <c r="D1653" s="297" t="s">
        <v>50</v>
      </c>
      <c r="E1653" s="297" t="s">
        <v>357</v>
      </c>
      <c r="F1653" s="301" t="n">
        <v>59.88</v>
      </c>
    </row>
    <row r="1654" customFormat="false" ht="13.8" hidden="false" customHeight="false" outlineLevel="0" collapsed="false">
      <c r="A1654" s="297" t="s">
        <v>358</v>
      </c>
      <c r="B1654" s="297" t="n">
        <v>1844</v>
      </c>
      <c r="C1654" s="292" t="s">
        <v>2016</v>
      </c>
      <c r="D1654" s="297" t="s">
        <v>50</v>
      </c>
      <c r="E1654" s="297" t="s">
        <v>357</v>
      </c>
      <c r="F1654" s="301" t="n">
        <v>137.13</v>
      </c>
    </row>
    <row r="1655" customFormat="false" ht="13.8" hidden="false" customHeight="false" outlineLevel="0" collapsed="false">
      <c r="A1655" s="297" t="s">
        <v>358</v>
      </c>
      <c r="B1655" s="297" t="n">
        <v>1863</v>
      </c>
      <c r="C1655" s="292" t="s">
        <v>2017</v>
      </c>
      <c r="D1655" s="297" t="s">
        <v>50</v>
      </c>
      <c r="E1655" s="297" t="s">
        <v>357</v>
      </c>
      <c r="F1655" s="301" t="n">
        <v>63.72</v>
      </c>
    </row>
    <row r="1656" customFormat="false" ht="13.8" hidden="false" customHeight="false" outlineLevel="0" collapsed="false">
      <c r="A1656" s="297" t="s">
        <v>358</v>
      </c>
      <c r="B1656" s="297" t="n">
        <v>1865</v>
      </c>
      <c r="C1656" s="292" t="s">
        <v>2018</v>
      </c>
      <c r="D1656" s="297" t="s">
        <v>50</v>
      </c>
      <c r="E1656" s="297" t="s">
        <v>357</v>
      </c>
      <c r="F1656" s="301" t="n">
        <v>166.02</v>
      </c>
    </row>
    <row r="1657" customFormat="false" ht="13.8" hidden="false" customHeight="false" outlineLevel="0" collapsed="false">
      <c r="A1657" s="297" t="s">
        <v>358</v>
      </c>
      <c r="B1657" s="297" t="n">
        <v>36355</v>
      </c>
      <c r="C1657" s="292" t="s">
        <v>2019</v>
      </c>
      <c r="D1657" s="297" t="s">
        <v>50</v>
      </c>
      <c r="E1657" s="297" t="s">
        <v>357</v>
      </c>
      <c r="F1657" s="301"/>
    </row>
    <row r="1658" customFormat="false" ht="13.8" hidden="false" customHeight="false" outlineLevel="0" collapsed="false">
      <c r="A1658" s="297" t="s">
        <v>358</v>
      </c>
      <c r="B1658" s="297" t="n">
        <v>36356</v>
      </c>
      <c r="C1658" s="292" t="s">
        <v>2020</v>
      </c>
      <c r="D1658" s="297" t="s">
        <v>50</v>
      </c>
      <c r="E1658" s="297" t="s">
        <v>357</v>
      </c>
      <c r="F1658" s="301"/>
    </row>
    <row r="1659" customFormat="false" ht="13.8" hidden="false" customHeight="false" outlineLevel="0" collapsed="false">
      <c r="A1659" s="297" t="s">
        <v>358</v>
      </c>
      <c r="B1659" s="297" t="n">
        <v>1940</v>
      </c>
      <c r="C1659" s="292" t="s">
        <v>2021</v>
      </c>
      <c r="D1659" s="297" t="s">
        <v>50</v>
      </c>
      <c r="E1659" s="297" t="s">
        <v>357</v>
      </c>
      <c r="F1659" s="301" t="n">
        <v>34.73</v>
      </c>
    </row>
    <row r="1660" customFormat="false" ht="13.8" hidden="false" customHeight="false" outlineLevel="0" collapsed="false">
      <c r="A1660" s="297" t="s">
        <v>358</v>
      </c>
      <c r="B1660" s="297" t="n">
        <v>1939</v>
      </c>
      <c r="C1660" s="292" t="s">
        <v>2022</v>
      </c>
      <c r="D1660" s="297" t="s">
        <v>50</v>
      </c>
      <c r="E1660" s="297" t="s">
        <v>357</v>
      </c>
      <c r="F1660" s="301" t="n">
        <v>9.52</v>
      </c>
    </row>
    <row r="1661" customFormat="false" ht="13.8" hidden="false" customHeight="false" outlineLevel="0" collapsed="false">
      <c r="A1661" s="297" t="s">
        <v>358</v>
      </c>
      <c r="B1661" s="297" t="n">
        <v>1937</v>
      </c>
      <c r="C1661" s="292" t="s">
        <v>2023</v>
      </c>
      <c r="D1661" s="297" t="s">
        <v>50</v>
      </c>
      <c r="E1661" s="297" t="s">
        <v>357</v>
      </c>
      <c r="F1661" s="301" t="n">
        <v>5.86</v>
      </c>
    </row>
    <row r="1662" customFormat="false" ht="13.8" hidden="false" customHeight="false" outlineLevel="0" collapsed="false">
      <c r="A1662" s="297" t="s">
        <v>358</v>
      </c>
      <c r="B1662" s="297" t="n">
        <v>1938</v>
      </c>
      <c r="C1662" s="292" t="s">
        <v>2024</v>
      </c>
      <c r="D1662" s="297" t="s">
        <v>50</v>
      </c>
      <c r="E1662" s="297" t="s">
        <v>357</v>
      </c>
      <c r="F1662" s="301" t="n">
        <v>6.66</v>
      </c>
    </row>
    <row r="1663" customFormat="false" ht="13.8" hidden="false" customHeight="false" outlineLevel="0" collapsed="false">
      <c r="A1663" s="297" t="s">
        <v>358</v>
      </c>
      <c r="B1663" s="297" t="n">
        <v>1966</v>
      </c>
      <c r="C1663" s="292" t="s">
        <v>2025</v>
      </c>
      <c r="D1663" s="297" t="s">
        <v>50</v>
      </c>
      <c r="E1663" s="297" t="s">
        <v>357</v>
      </c>
      <c r="F1663" s="301" t="n">
        <v>25.41</v>
      </c>
    </row>
    <row r="1664" customFormat="false" ht="13.8" hidden="false" customHeight="false" outlineLevel="0" collapsed="false">
      <c r="A1664" s="297" t="s">
        <v>358</v>
      </c>
      <c r="B1664" s="297" t="n">
        <v>1933</v>
      </c>
      <c r="C1664" s="292" t="s">
        <v>2026</v>
      </c>
      <c r="D1664" s="297" t="s">
        <v>50</v>
      </c>
      <c r="E1664" s="297" t="s">
        <v>357</v>
      </c>
      <c r="F1664" s="301" t="n">
        <v>5.47</v>
      </c>
    </row>
    <row r="1665" customFormat="false" ht="13.8" hidden="false" customHeight="false" outlineLevel="0" collapsed="false">
      <c r="A1665" s="297" t="s">
        <v>358</v>
      </c>
      <c r="B1665" s="297" t="n">
        <v>1932</v>
      </c>
      <c r="C1665" s="292" t="s">
        <v>2027</v>
      </c>
      <c r="D1665" s="297" t="s">
        <v>50</v>
      </c>
      <c r="E1665" s="297" t="s">
        <v>357</v>
      </c>
      <c r="F1665" s="301" t="n">
        <v>12.53</v>
      </c>
    </row>
    <row r="1666" customFormat="false" ht="13.8" hidden="false" customHeight="false" outlineLevel="0" collapsed="false">
      <c r="A1666" s="297" t="s">
        <v>358</v>
      </c>
      <c r="B1666" s="297" t="n">
        <v>1951</v>
      </c>
      <c r="C1666" s="292" t="s">
        <v>2028</v>
      </c>
      <c r="D1666" s="297" t="s">
        <v>50</v>
      </c>
      <c r="E1666" s="297" t="s">
        <v>357</v>
      </c>
      <c r="F1666" s="301" t="n">
        <v>26.14</v>
      </c>
    </row>
    <row r="1667" customFormat="false" ht="13.8" hidden="false" customHeight="false" outlineLevel="0" collapsed="false">
      <c r="A1667" s="297" t="s">
        <v>358</v>
      </c>
      <c r="B1667" s="297" t="n">
        <v>1970</v>
      </c>
      <c r="C1667" s="292" t="s">
        <v>2029</v>
      </c>
      <c r="D1667" s="297" t="s">
        <v>50</v>
      </c>
      <c r="E1667" s="297" t="s">
        <v>357</v>
      </c>
      <c r="F1667" s="301" t="n">
        <v>63.52</v>
      </c>
    </row>
    <row r="1668" customFormat="false" ht="13.8" hidden="false" customHeight="false" outlineLevel="0" collapsed="false">
      <c r="A1668" s="297" t="s">
        <v>358</v>
      </c>
      <c r="B1668" s="297" t="n">
        <v>1967</v>
      </c>
      <c r="C1668" s="292" t="s">
        <v>2030</v>
      </c>
      <c r="D1668" s="297" t="s">
        <v>50</v>
      </c>
      <c r="E1668" s="297" t="s">
        <v>357</v>
      </c>
      <c r="F1668" s="301" t="n">
        <v>7.54</v>
      </c>
    </row>
    <row r="1669" customFormat="false" ht="13.8" hidden="false" customHeight="false" outlineLevel="0" collapsed="false">
      <c r="A1669" s="297" t="s">
        <v>358</v>
      </c>
      <c r="B1669" s="297" t="n">
        <v>1968</v>
      </c>
      <c r="C1669" s="292" t="s">
        <v>2031</v>
      </c>
      <c r="D1669" s="297" t="s">
        <v>50</v>
      </c>
      <c r="E1669" s="297" t="s">
        <v>357</v>
      </c>
      <c r="F1669" s="301" t="n">
        <v>14.91</v>
      </c>
    </row>
    <row r="1670" customFormat="false" ht="13.8" hidden="false" customHeight="false" outlineLevel="0" collapsed="false">
      <c r="A1670" s="297" t="s">
        <v>358</v>
      </c>
      <c r="B1670" s="297" t="n">
        <v>1969</v>
      </c>
      <c r="C1670" s="292" t="s">
        <v>2032</v>
      </c>
      <c r="D1670" s="297" t="s">
        <v>50</v>
      </c>
      <c r="E1670" s="297" t="s">
        <v>357</v>
      </c>
      <c r="F1670" s="301" t="n">
        <v>48.53</v>
      </c>
    </row>
    <row r="1671" customFormat="false" ht="13.8" hidden="false" customHeight="false" outlineLevel="0" collapsed="false">
      <c r="A1671" s="297" t="s">
        <v>358</v>
      </c>
      <c r="B1671" s="297" t="n">
        <v>1827</v>
      </c>
      <c r="C1671" s="292" t="s">
        <v>2033</v>
      </c>
      <c r="D1671" s="297" t="s">
        <v>50</v>
      </c>
      <c r="E1671" s="297" t="s">
        <v>357</v>
      </c>
      <c r="F1671" s="301" t="n">
        <v>112.07</v>
      </c>
    </row>
    <row r="1672" customFormat="false" ht="13.8" hidden="false" customHeight="false" outlineLevel="0" collapsed="false">
      <c r="A1672" s="297" t="s">
        <v>358</v>
      </c>
      <c r="B1672" s="297" t="n">
        <v>1831</v>
      </c>
      <c r="C1672" s="292" t="s">
        <v>2034</v>
      </c>
      <c r="D1672" s="297" t="s">
        <v>50</v>
      </c>
      <c r="E1672" s="297" t="s">
        <v>357</v>
      </c>
      <c r="F1672" s="301" t="n">
        <v>24.46</v>
      </c>
    </row>
    <row r="1673" customFormat="false" ht="13.8" hidden="false" customHeight="false" outlineLevel="0" collapsed="false">
      <c r="A1673" s="297" t="s">
        <v>358</v>
      </c>
      <c r="B1673" s="297" t="n">
        <v>1825</v>
      </c>
      <c r="C1673" s="292" t="s">
        <v>2035</v>
      </c>
      <c r="D1673" s="297" t="s">
        <v>50</v>
      </c>
      <c r="E1673" s="297" t="s">
        <v>357</v>
      </c>
      <c r="F1673" s="301" t="n">
        <v>60.38</v>
      </c>
    </row>
    <row r="1674" customFormat="false" ht="13.8" hidden="false" customHeight="false" outlineLevel="0" collapsed="false">
      <c r="A1674" s="297" t="s">
        <v>358</v>
      </c>
      <c r="B1674" s="297" t="n">
        <v>1828</v>
      </c>
      <c r="C1674" s="292" t="s">
        <v>2036</v>
      </c>
      <c r="D1674" s="297" t="s">
        <v>50</v>
      </c>
      <c r="E1674" s="297" t="s">
        <v>357</v>
      </c>
      <c r="F1674" s="301" t="n">
        <v>136.76</v>
      </c>
    </row>
    <row r="1675" customFormat="false" ht="13.8" hidden="false" customHeight="false" outlineLevel="0" collapsed="false">
      <c r="A1675" s="297" t="s">
        <v>358</v>
      </c>
      <c r="B1675" s="297" t="n">
        <v>1845</v>
      </c>
      <c r="C1675" s="292" t="s">
        <v>2037</v>
      </c>
      <c r="D1675" s="297" t="s">
        <v>50</v>
      </c>
      <c r="E1675" s="297" t="s">
        <v>357</v>
      </c>
      <c r="F1675" s="301" t="n">
        <v>30.66</v>
      </c>
    </row>
    <row r="1676" customFormat="false" ht="13.8" hidden="false" customHeight="false" outlineLevel="0" collapsed="false">
      <c r="A1676" s="297" t="s">
        <v>358</v>
      </c>
      <c r="B1676" s="297" t="n">
        <v>1824</v>
      </c>
      <c r="C1676" s="292" t="s">
        <v>2038</v>
      </c>
      <c r="D1676" s="297" t="s">
        <v>50</v>
      </c>
      <c r="E1676" s="297" t="s">
        <v>357</v>
      </c>
      <c r="F1676" s="301" t="n">
        <v>72.38</v>
      </c>
    </row>
    <row r="1677" customFormat="false" ht="13.8" hidden="false" customHeight="false" outlineLevel="0" collapsed="false">
      <c r="A1677" s="297" t="s">
        <v>358</v>
      </c>
      <c r="B1677" s="297" t="n">
        <v>42693</v>
      </c>
      <c r="C1677" s="292" t="s">
        <v>2039</v>
      </c>
      <c r="D1677" s="297" t="s">
        <v>50</v>
      </c>
      <c r="E1677" s="297" t="s">
        <v>357</v>
      </c>
      <c r="F1677" s="301" t="n">
        <v>466.38</v>
      </c>
    </row>
    <row r="1678" customFormat="false" ht="13.8" hidden="false" customHeight="false" outlineLevel="0" collapsed="false">
      <c r="A1678" s="297" t="s">
        <v>358</v>
      </c>
      <c r="B1678" s="297" t="n">
        <v>42695</v>
      </c>
      <c r="C1678" s="292" t="s">
        <v>2040</v>
      </c>
      <c r="D1678" s="297" t="s">
        <v>50</v>
      </c>
      <c r="E1678" s="297" t="s">
        <v>357</v>
      </c>
      <c r="F1678" s="301" t="n">
        <v>325.84</v>
      </c>
    </row>
    <row r="1679" customFormat="false" ht="13.8" hidden="false" customHeight="false" outlineLevel="0" collapsed="false">
      <c r="A1679" s="297" t="s">
        <v>358</v>
      </c>
      <c r="B1679" s="297" t="n">
        <v>42694</v>
      </c>
      <c r="C1679" s="292" t="s">
        <v>2041</v>
      </c>
      <c r="D1679" s="297" t="s">
        <v>50</v>
      </c>
      <c r="E1679" s="297" t="s">
        <v>357</v>
      </c>
      <c r="F1679" s="301" t="n">
        <v>624.11</v>
      </c>
    </row>
    <row r="1680" customFormat="false" ht="13.8" hidden="false" customHeight="false" outlineLevel="0" collapsed="false">
      <c r="A1680" s="297" t="s">
        <v>358</v>
      </c>
      <c r="B1680" s="297" t="n">
        <v>20097</v>
      </c>
      <c r="C1680" s="292" t="s">
        <v>2042</v>
      </c>
      <c r="D1680" s="297" t="s">
        <v>50</v>
      </c>
      <c r="E1680" s="297" t="s">
        <v>357</v>
      </c>
      <c r="F1680" s="301" t="n">
        <v>27.06</v>
      </c>
    </row>
    <row r="1681" customFormat="false" ht="13.8" hidden="false" customHeight="false" outlineLevel="0" collapsed="false">
      <c r="A1681" s="297" t="s">
        <v>358</v>
      </c>
      <c r="B1681" s="297" t="n">
        <v>20098</v>
      </c>
      <c r="C1681" s="292" t="s">
        <v>2043</v>
      </c>
      <c r="D1681" s="297" t="s">
        <v>50</v>
      </c>
      <c r="E1681" s="297" t="s">
        <v>357</v>
      </c>
      <c r="F1681" s="301" t="n">
        <v>110.6</v>
      </c>
    </row>
    <row r="1682" customFormat="false" ht="13.8" hidden="false" customHeight="false" outlineLevel="0" collapsed="false">
      <c r="A1682" s="297" t="s">
        <v>358</v>
      </c>
      <c r="B1682" s="297" t="n">
        <v>20096</v>
      </c>
      <c r="C1682" s="292" t="s">
        <v>2044</v>
      </c>
      <c r="D1682" s="297" t="s">
        <v>50</v>
      </c>
      <c r="E1682" s="297" t="s">
        <v>357</v>
      </c>
      <c r="F1682" s="301" t="n">
        <v>28.01</v>
      </c>
    </row>
    <row r="1683" customFormat="false" ht="13.8" hidden="false" customHeight="false" outlineLevel="0" collapsed="false">
      <c r="A1683" s="297" t="s">
        <v>541</v>
      </c>
      <c r="B1683" s="297" t="n">
        <v>44472</v>
      </c>
      <c r="C1683" s="292" t="s">
        <v>2045</v>
      </c>
      <c r="D1683" s="297" t="s">
        <v>50</v>
      </c>
      <c r="E1683" s="297" t="s">
        <v>357</v>
      </c>
      <c r="F1683" s="301"/>
    </row>
    <row r="1684" customFormat="false" ht="13.8" hidden="false" customHeight="false" outlineLevel="0" collapsed="false">
      <c r="A1684" s="297" t="s">
        <v>358</v>
      </c>
      <c r="B1684" s="297" t="n">
        <v>38369</v>
      </c>
      <c r="C1684" s="292" t="s">
        <v>2046</v>
      </c>
      <c r="D1684" s="297" t="s">
        <v>50</v>
      </c>
      <c r="E1684" s="297" t="s">
        <v>357</v>
      </c>
      <c r="F1684" s="301" t="n">
        <v>16.8</v>
      </c>
    </row>
    <row r="1685" customFormat="false" ht="13.8" hidden="false" customHeight="false" outlineLevel="0" collapsed="false">
      <c r="A1685" s="297" t="s">
        <v>358</v>
      </c>
      <c r="B1685" s="297" t="n">
        <v>38370</v>
      </c>
      <c r="C1685" s="292" t="s">
        <v>2047</v>
      </c>
      <c r="D1685" s="297" t="s">
        <v>50</v>
      </c>
      <c r="E1685" s="297" t="s">
        <v>357</v>
      </c>
      <c r="F1685" s="301" t="n">
        <v>11.33</v>
      </c>
    </row>
    <row r="1686" customFormat="false" ht="13.8" hidden="false" customHeight="false" outlineLevel="0" collapsed="false">
      <c r="A1686" s="297" t="s">
        <v>358</v>
      </c>
      <c r="B1686" s="297" t="n">
        <v>45199</v>
      </c>
      <c r="C1686" s="292" t="s">
        <v>2048</v>
      </c>
      <c r="D1686" s="297" t="s">
        <v>50</v>
      </c>
      <c r="E1686" s="297" t="s">
        <v>357</v>
      </c>
      <c r="F1686" s="301" t="n">
        <v>38.99</v>
      </c>
    </row>
    <row r="1687" customFormat="false" ht="13.8" hidden="false" customHeight="false" outlineLevel="0" collapsed="false">
      <c r="A1687" s="297" t="s">
        <v>358</v>
      </c>
      <c r="B1687" s="297" t="n">
        <v>38372</v>
      </c>
      <c r="C1687" s="292" t="s">
        <v>2049</v>
      </c>
      <c r="D1687" s="297" t="s">
        <v>50</v>
      </c>
      <c r="E1687" s="297" t="s">
        <v>357</v>
      </c>
      <c r="F1687" s="301"/>
    </row>
    <row r="1688" customFormat="false" ht="13.8" hidden="false" customHeight="false" outlineLevel="0" collapsed="false">
      <c r="A1688" s="297" t="s">
        <v>505</v>
      </c>
      <c r="B1688" s="297" t="n">
        <v>2358</v>
      </c>
      <c r="C1688" s="292" t="s">
        <v>2050</v>
      </c>
      <c r="D1688" s="297" t="s">
        <v>507</v>
      </c>
      <c r="E1688" s="297" t="s">
        <v>357</v>
      </c>
      <c r="F1688" s="301" t="n">
        <v>20.68</v>
      </c>
    </row>
    <row r="1689" customFormat="false" ht="13.8" hidden="false" customHeight="false" outlineLevel="0" collapsed="false">
      <c r="A1689" s="297" t="s">
        <v>505</v>
      </c>
      <c r="B1689" s="297" t="n">
        <v>40807</v>
      </c>
      <c r="C1689" s="292" t="s">
        <v>2051</v>
      </c>
      <c r="D1689" s="297" t="s">
        <v>509</v>
      </c>
      <c r="E1689" s="297" t="s">
        <v>357</v>
      </c>
      <c r="F1689" s="301" t="n">
        <v>3620.21</v>
      </c>
    </row>
    <row r="1690" customFormat="false" ht="13.8" hidden="false" customHeight="false" outlineLevel="0" collapsed="false">
      <c r="A1690" s="297" t="s">
        <v>358</v>
      </c>
      <c r="B1690" s="297" t="n">
        <v>44330</v>
      </c>
      <c r="C1690" s="292" t="s">
        <v>2052</v>
      </c>
      <c r="D1690" s="297" t="s">
        <v>408</v>
      </c>
      <c r="E1690" s="297" t="s">
        <v>357</v>
      </c>
      <c r="F1690" s="301" t="n">
        <v>8.62</v>
      </c>
    </row>
    <row r="1691" customFormat="false" ht="13.8" hidden="false" customHeight="false" outlineLevel="0" collapsed="false">
      <c r="A1691" s="297" t="s">
        <v>358</v>
      </c>
      <c r="B1691" s="297" t="n">
        <v>43144</v>
      </c>
      <c r="C1691" s="292" t="s">
        <v>2053</v>
      </c>
      <c r="D1691" s="297" t="s">
        <v>241</v>
      </c>
      <c r="E1691" s="297" t="s">
        <v>357</v>
      </c>
      <c r="F1691" s="301" t="n">
        <v>39.45</v>
      </c>
    </row>
    <row r="1692" customFormat="false" ht="13.8" hidden="false" customHeight="false" outlineLevel="0" collapsed="false">
      <c r="A1692" s="297" t="s">
        <v>358</v>
      </c>
      <c r="B1692" s="297" t="n">
        <v>39397</v>
      </c>
      <c r="C1692" s="292" t="s">
        <v>2054</v>
      </c>
      <c r="D1692" s="297" t="s">
        <v>408</v>
      </c>
      <c r="E1692" s="297" t="s">
        <v>357</v>
      </c>
      <c r="F1692" s="301" t="n">
        <v>17.98</v>
      </c>
    </row>
    <row r="1693" customFormat="false" ht="13.8" hidden="false" customHeight="false" outlineLevel="0" collapsed="false">
      <c r="A1693" s="297" t="s">
        <v>358</v>
      </c>
      <c r="B1693" s="297" t="n">
        <v>2692</v>
      </c>
      <c r="C1693" s="292" t="s">
        <v>2055</v>
      </c>
      <c r="D1693" s="297" t="s">
        <v>408</v>
      </c>
      <c r="E1693" s="297" t="s">
        <v>357</v>
      </c>
      <c r="F1693" s="301" t="n">
        <v>7.25</v>
      </c>
    </row>
    <row r="1694" customFormat="false" ht="13.8" hidden="false" customHeight="false" outlineLevel="0" collapsed="false">
      <c r="A1694" s="297" t="s">
        <v>541</v>
      </c>
      <c r="B1694" s="297" t="n">
        <v>45299</v>
      </c>
      <c r="C1694" s="292" t="s">
        <v>2056</v>
      </c>
      <c r="D1694" s="297" t="s">
        <v>50</v>
      </c>
      <c r="E1694" s="297" t="s">
        <v>357</v>
      </c>
      <c r="F1694" s="301" t="n">
        <v>100.2</v>
      </c>
    </row>
    <row r="1695" customFormat="false" ht="13.8" hidden="false" customHeight="false" outlineLevel="0" collapsed="false">
      <c r="A1695" s="297" t="s">
        <v>358</v>
      </c>
      <c r="B1695" s="297" t="n">
        <v>44329</v>
      </c>
      <c r="C1695" s="292" t="s">
        <v>2057</v>
      </c>
      <c r="D1695" s="297" t="s">
        <v>408</v>
      </c>
      <c r="E1695" s="297" t="s">
        <v>357</v>
      </c>
      <c r="F1695" s="301" t="n">
        <v>11.3</v>
      </c>
    </row>
    <row r="1696" customFormat="false" ht="13.8" hidden="false" customHeight="false" outlineLevel="0" collapsed="false">
      <c r="A1696" s="297" t="s">
        <v>358</v>
      </c>
      <c r="B1696" s="297" t="n">
        <v>5318</v>
      </c>
      <c r="C1696" s="292" t="s">
        <v>2058</v>
      </c>
      <c r="D1696" s="297" t="s">
        <v>408</v>
      </c>
      <c r="E1696" s="297" t="s">
        <v>364</v>
      </c>
      <c r="F1696" s="301" t="n">
        <v>18.28</v>
      </c>
    </row>
    <row r="1697" customFormat="false" ht="13.8" hidden="false" customHeight="false" outlineLevel="0" collapsed="false">
      <c r="A1697" s="297" t="s">
        <v>358</v>
      </c>
      <c r="B1697" s="297" t="n">
        <v>5330</v>
      </c>
      <c r="C1697" s="292" t="s">
        <v>2059</v>
      </c>
      <c r="D1697" s="297" t="s">
        <v>408</v>
      </c>
      <c r="E1697" s="297" t="s">
        <v>357</v>
      </c>
      <c r="F1697" s="301" t="n">
        <v>41.66</v>
      </c>
    </row>
    <row r="1698" customFormat="false" ht="13.8" hidden="false" customHeight="false" outlineLevel="0" collapsed="false">
      <c r="A1698" s="297" t="s">
        <v>358</v>
      </c>
      <c r="B1698" s="297" t="n">
        <v>44532</v>
      </c>
      <c r="C1698" s="292" t="s">
        <v>2060</v>
      </c>
      <c r="D1698" s="297" t="s">
        <v>50</v>
      </c>
      <c r="E1698" s="297" t="s">
        <v>357</v>
      </c>
      <c r="F1698" s="301" t="n">
        <v>17.23</v>
      </c>
    </row>
    <row r="1699" customFormat="false" ht="13.8" hidden="false" customHeight="false" outlineLevel="0" collapsed="false">
      <c r="A1699" s="297" t="s">
        <v>358</v>
      </c>
      <c r="B1699" s="297" t="n">
        <v>44531</v>
      </c>
      <c r="C1699" s="292" t="s">
        <v>2061</v>
      </c>
      <c r="D1699" s="297" t="s">
        <v>50</v>
      </c>
      <c r="E1699" s="297" t="s">
        <v>357</v>
      </c>
      <c r="F1699" s="301" t="n">
        <v>59.07</v>
      </c>
    </row>
    <row r="1700" customFormat="false" ht="13.8" hidden="false" customHeight="false" outlineLevel="0" collapsed="false">
      <c r="A1700" s="297" t="s">
        <v>358</v>
      </c>
      <c r="B1700" s="297" t="n">
        <v>13887</v>
      </c>
      <c r="C1700" s="292" t="s">
        <v>2062</v>
      </c>
      <c r="D1700" s="297" t="s">
        <v>50</v>
      </c>
      <c r="E1700" s="297" t="s">
        <v>357</v>
      </c>
      <c r="F1700" s="301" t="n">
        <v>257.34</v>
      </c>
    </row>
    <row r="1701" customFormat="false" ht="13.8" hidden="false" customHeight="false" outlineLevel="0" collapsed="false">
      <c r="A1701" s="297" t="s">
        <v>358</v>
      </c>
      <c r="B1701" s="297" t="n">
        <v>38140</v>
      </c>
      <c r="C1701" s="292" t="s">
        <v>2063</v>
      </c>
      <c r="D1701" s="297" t="s">
        <v>50</v>
      </c>
      <c r="E1701" s="297" t="s">
        <v>357</v>
      </c>
      <c r="F1701" s="301" t="n">
        <v>21.08</v>
      </c>
    </row>
    <row r="1702" customFormat="false" ht="13.8" hidden="false" customHeight="false" outlineLevel="0" collapsed="false">
      <c r="A1702" s="297" t="s">
        <v>358</v>
      </c>
      <c r="B1702" s="297" t="n">
        <v>44495</v>
      </c>
      <c r="C1702" s="292" t="s">
        <v>2064</v>
      </c>
      <c r="D1702" s="297" t="s">
        <v>50</v>
      </c>
      <c r="E1702" s="297" t="s">
        <v>357</v>
      </c>
      <c r="F1702" s="301" t="n">
        <v>22.28</v>
      </c>
    </row>
    <row r="1703" customFormat="false" ht="13.8" hidden="false" customHeight="false" outlineLevel="0" collapsed="false">
      <c r="A1703" s="297" t="s">
        <v>358</v>
      </c>
      <c r="B1703" s="297" t="n">
        <v>44533</v>
      </c>
      <c r="C1703" s="292" t="s">
        <v>2065</v>
      </c>
      <c r="D1703" s="297" t="s">
        <v>50</v>
      </c>
      <c r="E1703" s="297" t="s">
        <v>357</v>
      </c>
      <c r="F1703" s="301" t="n">
        <v>22.61</v>
      </c>
    </row>
    <row r="1704" customFormat="false" ht="13.8" hidden="false" customHeight="false" outlineLevel="0" collapsed="false">
      <c r="A1704" s="297" t="s">
        <v>358</v>
      </c>
      <c r="B1704" s="297" t="n">
        <v>44534</v>
      </c>
      <c r="C1704" s="292" t="s">
        <v>2066</v>
      </c>
      <c r="D1704" s="297" t="s">
        <v>50</v>
      </c>
      <c r="E1704" s="297" t="s">
        <v>357</v>
      </c>
      <c r="F1704" s="301" t="n">
        <v>4.43</v>
      </c>
    </row>
    <row r="1705" customFormat="false" ht="13.8" hidden="false" customHeight="false" outlineLevel="0" collapsed="false">
      <c r="A1705" s="297" t="s">
        <v>358</v>
      </c>
      <c r="B1705" s="297" t="n">
        <v>34729</v>
      </c>
      <c r="C1705" s="292" t="s">
        <v>2067</v>
      </c>
      <c r="D1705" s="297" t="s">
        <v>50</v>
      </c>
      <c r="E1705" s="297" t="s">
        <v>357</v>
      </c>
      <c r="F1705" s="301" t="n">
        <v>1206.39</v>
      </c>
    </row>
    <row r="1706" customFormat="false" ht="13.8" hidden="false" customHeight="false" outlineLevel="0" collapsed="false">
      <c r="A1706" s="297" t="s">
        <v>358</v>
      </c>
      <c r="B1706" s="297" t="n">
        <v>34734</v>
      </c>
      <c r="C1706" s="292" t="s">
        <v>2068</v>
      </c>
      <c r="D1706" s="297" t="s">
        <v>50</v>
      </c>
      <c r="E1706" s="297" t="s">
        <v>357</v>
      </c>
      <c r="F1706" s="301" t="n">
        <v>1867.87</v>
      </c>
    </row>
    <row r="1707" customFormat="false" ht="13.8" hidden="false" customHeight="false" outlineLevel="0" collapsed="false">
      <c r="A1707" s="297" t="s">
        <v>358</v>
      </c>
      <c r="B1707" s="297" t="n">
        <v>34738</v>
      </c>
      <c r="C1707" s="292" t="s">
        <v>2069</v>
      </c>
      <c r="D1707" s="297" t="s">
        <v>50</v>
      </c>
      <c r="E1707" s="297" t="s">
        <v>357</v>
      </c>
      <c r="F1707" s="301" t="n">
        <v>4363.94</v>
      </c>
    </row>
    <row r="1708" customFormat="false" ht="13.8" hidden="false" customHeight="false" outlineLevel="0" collapsed="false">
      <c r="A1708" s="297" t="s">
        <v>358</v>
      </c>
      <c r="B1708" s="297" t="n">
        <v>34623</v>
      </c>
      <c r="C1708" s="292" t="s">
        <v>2070</v>
      </c>
      <c r="D1708" s="297" t="s">
        <v>50</v>
      </c>
      <c r="E1708" s="297" t="s">
        <v>357</v>
      </c>
      <c r="F1708" s="301" t="n">
        <v>52.29</v>
      </c>
    </row>
    <row r="1709" customFormat="false" ht="13.8" hidden="false" customHeight="false" outlineLevel="0" collapsed="false">
      <c r="A1709" s="297" t="s">
        <v>358</v>
      </c>
      <c r="B1709" s="297" t="n">
        <v>34616</v>
      </c>
      <c r="C1709" s="292" t="s">
        <v>2071</v>
      </c>
      <c r="D1709" s="297" t="s">
        <v>50</v>
      </c>
      <c r="E1709" s="297" t="s">
        <v>357</v>
      </c>
      <c r="F1709" s="301" t="n">
        <v>53.11</v>
      </c>
    </row>
    <row r="1710" customFormat="false" ht="13.8" hidden="false" customHeight="false" outlineLevel="0" collapsed="false">
      <c r="A1710" s="297" t="s">
        <v>358</v>
      </c>
      <c r="B1710" s="297" t="n">
        <v>34628</v>
      </c>
      <c r="C1710" s="292" t="s">
        <v>2072</v>
      </c>
      <c r="D1710" s="297" t="s">
        <v>50</v>
      </c>
      <c r="E1710" s="297" t="s">
        <v>357</v>
      </c>
      <c r="F1710" s="301" t="n">
        <v>74.9</v>
      </c>
    </row>
    <row r="1711" customFormat="false" ht="13.8" hidden="false" customHeight="false" outlineLevel="0" collapsed="false">
      <c r="A1711" s="297" t="s">
        <v>358</v>
      </c>
      <c r="B1711" s="297" t="n">
        <v>34686</v>
      </c>
      <c r="C1711" s="292" t="s">
        <v>2073</v>
      </c>
      <c r="D1711" s="297" t="s">
        <v>50</v>
      </c>
      <c r="E1711" s="297" t="s">
        <v>357</v>
      </c>
      <c r="F1711" s="301" t="n">
        <v>13.74</v>
      </c>
    </row>
    <row r="1712" customFormat="false" ht="13.8" hidden="false" customHeight="false" outlineLevel="0" collapsed="false">
      <c r="A1712" s="297" t="s">
        <v>358</v>
      </c>
      <c r="B1712" s="297" t="n">
        <v>34653</v>
      </c>
      <c r="C1712" s="292" t="s">
        <v>2074</v>
      </c>
      <c r="D1712" s="297" t="s">
        <v>50</v>
      </c>
      <c r="E1712" s="297" t="s">
        <v>357</v>
      </c>
      <c r="F1712" s="301" t="n">
        <v>9.26</v>
      </c>
    </row>
    <row r="1713" customFormat="false" ht="13.8" hidden="false" customHeight="false" outlineLevel="0" collapsed="false">
      <c r="A1713" s="297" t="s">
        <v>358</v>
      </c>
      <c r="B1713" s="297" t="n">
        <v>34688</v>
      </c>
      <c r="C1713" s="292" t="s">
        <v>2075</v>
      </c>
      <c r="D1713" s="297" t="s">
        <v>50</v>
      </c>
      <c r="E1713" s="297" t="s">
        <v>357</v>
      </c>
      <c r="F1713" s="301" t="n">
        <v>16.79</v>
      </c>
    </row>
    <row r="1714" customFormat="false" ht="13.8" hidden="false" customHeight="false" outlineLevel="0" collapsed="false">
      <c r="A1714" s="297" t="s">
        <v>358</v>
      </c>
      <c r="B1714" s="297" t="n">
        <v>34709</v>
      </c>
      <c r="C1714" s="292" t="s">
        <v>2076</v>
      </c>
      <c r="D1714" s="297" t="s">
        <v>50</v>
      </c>
      <c r="E1714" s="297" t="s">
        <v>357</v>
      </c>
      <c r="F1714" s="301" t="n">
        <v>65.07</v>
      </c>
    </row>
    <row r="1715" customFormat="false" ht="13.8" hidden="false" customHeight="false" outlineLevel="0" collapsed="false">
      <c r="A1715" s="297" t="s">
        <v>358</v>
      </c>
      <c r="B1715" s="297" t="n">
        <v>34714</v>
      </c>
      <c r="C1715" s="292" t="s">
        <v>2077</v>
      </c>
      <c r="D1715" s="297" t="s">
        <v>50</v>
      </c>
      <c r="E1715" s="297" t="s">
        <v>357</v>
      </c>
      <c r="F1715" s="301" t="n">
        <v>77.72</v>
      </c>
    </row>
    <row r="1716" customFormat="false" ht="13.8" hidden="false" customHeight="false" outlineLevel="0" collapsed="false">
      <c r="A1716" s="297" t="s">
        <v>358</v>
      </c>
      <c r="B1716" s="297" t="n">
        <v>2391</v>
      </c>
      <c r="C1716" s="292" t="s">
        <v>2078</v>
      </c>
      <c r="D1716" s="297" t="s">
        <v>50</v>
      </c>
      <c r="E1716" s="297" t="s">
        <v>357</v>
      </c>
      <c r="F1716" s="301" t="n">
        <v>354.93</v>
      </c>
    </row>
    <row r="1717" customFormat="false" ht="13.8" hidden="false" customHeight="false" outlineLevel="0" collapsed="false">
      <c r="A1717" s="297" t="s">
        <v>358</v>
      </c>
      <c r="B1717" s="297" t="n">
        <v>2374</v>
      </c>
      <c r="C1717" s="292" t="s">
        <v>2079</v>
      </c>
      <c r="D1717" s="297" t="s">
        <v>50</v>
      </c>
      <c r="E1717" s="297" t="s">
        <v>357</v>
      </c>
      <c r="F1717" s="301" t="n">
        <v>402.66</v>
      </c>
    </row>
    <row r="1718" customFormat="false" ht="13.8" hidden="false" customHeight="false" outlineLevel="0" collapsed="false">
      <c r="A1718" s="297" t="s">
        <v>358</v>
      </c>
      <c r="B1718" s="297" t="n">
        <v>2377</v>
      </c>
      <c r="C1718" s="292" t="s">
        <v>2080</v>
      </c>
      <c r="D1718" s="297" t="s">
        <v>50</v>
      </c>
      <c r="E1718" s="297" t="s">
        <v>357</v>
      </c>
      <c r="F1718" s="301" t="n">
        <v>565.09</v>
      </c>
    </row>
    <row r="1719" customFormat="false" ht="13.8" hidden="false" customHeight="false" outlineLevel="0" collapsed="false">
      <c r="A1719" s="297" t="s">
        <v>358</v>
      </c>
      <c r="B1719" s="297" t="n">
        <v>2393</v>
      </c>
      <c r="C1719" s="292" t="s">
        <v>2081</v>
      </c>
      <c r="D1719" s="297" t="s">
        <v>50</v>
      </c>
      <c r="E1719" s="297" t="s">
        <v>357</v>
      </c>
      <c r="F1719" s="301" t="n">
        <v>946.32</v>
      </c>
    </row>
    <row r="1720" customFormat="false" ht="13.8" hidden="false" customHeight="false" outlineLevel="0" collapsed="false">
      <c r="A1720" s="297" t="s">
        <v>358</v>
      </c>
      <c r="B1720" s="297" t="n">
        <v>34705</v>
      </c>
      <c r="C1720" s="292" t="s">
        <v>2082</v>
      </c>
      <c r="D1720" s="297" t="s">
        <v>50</v>
      </c>
      <c r="E1720" s="297" t="s">
        <v>357</v>
      </c>
      <c r="F1720" s="301" t="n">
        <v>827.69</v>
      </c>
    </row>
    <row r="1721" customFormat="false" ht="13.8" hidden="false" customHeight="false" outlineLevel="0" collapsed="false">
      <c r="A1721" s="297" t="s">
        <v>358</v>
      </c>
      <c r="B1721" s="297" t="n">
        <v>34707</v>
      </c>
      <c r="C1721" s="292" t="s">
        <v>2083</v>
      </c>
      <c r="D1721" s="297" t="s">
        <v>50</v>
      </c>
      <c r="E1721" s="297" t="s">
        <v>357</v>
      </c>
      <c r="F1721" s="301" t="n">
        <v>1533.73</v>
      </c>
    </row>
    <row r="1722" customFormat="false" ht="13.8" hidden="false" customHeight="false" outlineLevel="0" collapsed="false">
      <c r="A1722" s="297" t="s">
        <v>358</v>
      </c>
      <c r="B1722" s="297" t="n">
        <v>34544</v>
      </c>
      <c r="C1722" s="292" t="s">
        <v>2084</v>
      </c>
      <c r="D1722" s="297" t="s">
        <v>50</v>
      </c>
      <c r="E1722" s="297" t="s">
        <v>357</v>
      </c>
      <c r="F1722" s="301" t="n">
        <v>1533.57</v>
      </c>
    </row>
    <row r="1723" customFormat="false" ht="13.8" hidden="false" customHeight="false" outlineLevel="0" collapsed="false">
      <c r="A1723" s="297" t="s">
        <v>358</v>
      </c>
      <c r="B1723" s="297" t="n">
        <v>2378</v>
      </c>
      <c r="C1723" s="292" t="s">
        <v>2085</v>
      </c>
      <c r="D1723" s="297" t="s">
        <v>50</v>
      </c>
      <c r="E1723" s="297" t="s">
        <v>357</v>
      </c>
      <c r="F1723" s="301" t="n">
        <v>1299.89</v>
      </c>
    </row>
    <row r="1724" customFormat="false" ht="13.8" hidden="false" customHeight="false" outlineLevel="0" collapsed="false">
      <c r="A1724" s="297" t="s">
        <v>358</v>
      </c>
      <c r="B1724" s="297" t="n">
        <v>2379</v>
      </c>
      <c r="C1724" s="292" t="s">
        <v>2086</v>
      </c>
      <c r="D1724" s="297" t="s">
        <v>50</v>
      </c>
      <c r="E1724" s="297" t="s">
        <v>357</v>
      </c>
      <c r="F1724" s="301" t="n">
        <v>1299.89</v>
      </c>
    </row>
    <row r="1725" customFormat="false" ht="13.8" hidden="false" customHeight="false" outlineLevel="0" collapsed="false">
      <c r="A1725" s="297" t="s">
        <v>358</v>
      </c>
      <c r="B1725" s="297" t="n">
        <v>2376</v>
      </c>
      <c r="C1725" s="292" t="s">
        <v>2087</v>
      </c>
      <c r="D1725" s="297" t="s">
        <v>50</v>
      </c>
      <c r="E1725" s="297" t="s">
        <v>357</v>
      </c>
      <c r="F1725" s="301" t="n">
        <v>2140.92</v>
      </c>
    </row>
    <row r="1726" customFormat="false" ht="13.8" hidden="false" customHeight="false" outlineLevel="0" collapsed="false">
      <c r="A1726" s="297" t="s">
        <v>358</v>
      </c>
      <c r="B1726" s="297" t="n">
        <v>2394</v>
      </c>
      <c r="C1726" s="292" t="s">
        <v>2088</v>
      </c>
      <c r="D1726" s="297" t="s">
        <v>50</v>
      </c>
      <c r="E1726" s="297" t="s">
        <v>357</v>
      </c>
      <c r="F1726" s="301" t="n">
        <v>4576.89</v>
      </c>
    </row>
    <row r="1727" customFormat="false" ht="13.8" hidden="false" customHeight="false" outlineLevel="0" collapsed="false">
      <c r="A1727" s="297" t="s">
        <v>358</v>
      </c>
      <c r="B1727" s="297" t="n">
        <v>2388</v>
      </c>
      <c r="C1727" s="292" t="s">
        <v>2089</v>
      </c>
      <c r="D1727" s="297" t="s">
        <v>50</v>
      </c>
      <c r="E1727" s="297" t="s">
        <v>357</v>
      </c>
      <c r="F1727" s="301" t="n">
        <v>64.58</v>
      </c>
    </row>
    <row r="1728" customFormat="false" ht="13.8" hidden="false" customHeight="false" outlineLevel="0" collapsed="false">
      <c r="A1728" s="297" t="s">
        <v>358</v>
      </c>
      <c r="B1728" s="297" t="n">
        <v>34606</v>
      </c>
      <c r="C1728" s="292" t="s">
        <v>2090</v>
      </c>
      <c r="D1728" s="297" t="s">
        <v>50</v>
      </c>
      <c r="E1728" s="297" t="s">
        <v>357</v>
      </c>
      <c r="F1728" s="301" t="n">
        <v>99.06</v>
      </c>
    </row>
    <row r="1729" customFormat="false" ht="13.8" hidden="false" customHeight="false" outlineLevel="0" collapsed="false">
      <c r="A1729" s="297" t="s">
        <v>358</v>
      </c>
      <c r="B1729" s="297" t="n">
        <v>2370</v>
      </c>
      <c r="C1729" s="292" t="s">
        <v>2091</v>
      </c>
      <c r="D1729" s="297" t="s">
        <v>50</v>
      </c>
      <c r="E1729" s="297" t="s">
        <v>364</v>
      </c>
      <c r="F1729" s="301" t="n">
        <v>12</v>
      </c>
    </row>
    <row r="1730" customFormat="false" ht="13.8" hidden="false" customHeight="false" outlineLevel="0" collapsed="false">
      <c r="A1730" s="297" t="s">
        <v>358</v>
      </c>
      <c r="B1730" s="297" t="n">
        <v>2386</v>
      </c>
      <c r="C1730" s="292" t="s">
        <v>2092</v>
      </c>
      <c r="D1730" s="297" t="s">
        <v>50</v>
      </c>
      <c r="E1730" s="297" t="s">
        <v>357</v>
      </c>
      <c r="F1730" s="301" t="n">
        <v>20.13</v>
      </c>
    </row>
    <row r="1731" customFormat="false" ht="13.8" hidden="false" customHeight="false" outlineLevel="0" collapsed="false">
      <c r="A1731" s="297" t="s">
        <v>358</v>
      </c>
      <c r="B1731" s="297" t="n">
        <v>34689</v>
      </c>
      <c r="C1731" s="292" t="s">
        <v>2093</v>
      </c>
      <c r="D1731" s="297" t="s">
        <v>50</v>
      </c>
      <c r="E1731" s="297" t="s">
        <v>357</v>
      </c>
      <c r="F1731" s="301" t="n">
        <v>31.54</v>
      </c>
    </row>
    <row r="1732" customFormat="false" ht="13.8" hidden="false" customHeight="false" outlineLevel="0" collapsed="false">
      <c r="A1732" s="297" t="s">
        <v>358</v>
      </c>
      <c r="B1732" s="297" t="n">
        <v>2392</v>
      </c>
      <c r="C1732" s="292" t="s">
        <v>2094</v>
      </c>
      <c r="D1732" s="297" t="s">
        <v>50</v>
      </c>
      <c r="E1732" s="297" t="s">
        <v>357</v>
      </c>
      <c r="F1732" s="301" t="n">
        <v>80.55</v>
      </c>
    </row>
    <row r="1733" customFormat="false" ht="13.8" hidden="false" customHeight="false" outlineLevel="0" collapsed="false">
      <c r="A1733" s="297" t="s">
        <v>358</v>
      </c>
      <c r="B1733" s="297" t="n">
        <v>2373</v>
      </c>
      <c r="C1733" s="292" t="s">
        <v>2095</v>
      </c>
      <c r="D1733" s="297" t="s">
        <v>50</v>
      </c>
      <c r="E1733" s="297" t="s">
        <v>357</v>
      </c>
      <c r="F1733" s="301" t="n">
        <v>113.49</v>
      </c>
    </row>
    <row r="1734" customFormat="false" ht="13.8" hidden="false" customHeight="false" outlineLevel="0" collapsed="false">
      <c r="A1734" s="297" t="s">
        <v>358</v>
      </c>
      <c r="B1734" s="297" t="n">
        <v>39465</v>
      </c>
      <c r="C1734" s="292" t="s">
        <v>2096</v>
      </c>
      <c r="D1734" s="297" t="s">
        <v>50</v>
      </c>
      <c r="E1734" s="297" t="s">
        <v>357</v>
      </c>
      <c r="F1734" s="301" t="n">
        <v>69.33</v>
      </c>
    </row>
    <row r="1735" customFormat="false" ht="13.8" hidden="false" customHeight="false" outlineLevel="0" collapsed="false">
      <c r="A1735" s="297" t="s">
        <v>358</v>
      </c>
      <c r="B1735" s="297" t="n">
        <v>39466</v>
      </c>
      <c r="C1735" s="292" t="s">
        <v>2097</v>
      </c>
      <c r="D1735" s="297" t="s">
        <v>50</v>
      </c>
      <c r="E1735" s="297" t="s">
        <v>357</v>
      </c>
      <c r="F1735" s="301" t="n">
        <v>78</v>
      </c>
    </row>
    <row r="1736" customFormat="false" ht="13.8" hidden="false" customHeight="false" outlineLevel="0" collapsed="false">
      <c r="A1736" s="297" t="s">
        <v>358</v>
      </c>
      <c r="B1736" s="297" t="n">
        <v>39467</v>
      </c>
      <c r="C1736" s="292" t="s">
        <v>2098</v>
      </c>
      <c r="D1736" s="297" t="s">
        <v>50</v>
      </c>
      <c r="E1736" s="297" t="s">
        <v>357</v>
      </c>
      <c r="F1736" s="301" t="n">
        <v>99.77</v>
      </c>
    </row>
    <row r="1737" customFormat="false" ht="13.8" hidden="false" customHeight="false" outlineLevel="0" collapsed="false">
      <c r="A1737" s="297" t="s">
        <v>358</v>
      </c>
      <c r="B1737" s="297" t="n">
        <v>39468</v>
      </c>
      <c r="C1737" s="292" t="s">
        <v>2099</v>
      </c>
      <c r="D1737" s="297" t="s">
        <v>50</v>
      </c>
      <c r="E1737" s="297" t="s">
        <v>357</v>
      </c>
      <c r="F1737" s="301" t="n">
        <v>177.33</v>
      </c>
    </row>
    <row r="1738" customFormat="false" ht="13.8" hidden="false" customHeight="false" outlineLevel="0" collapsed="false">
      <c r="A1738" s="297" t="s">
        <v>358</v>
      </c>
      <c r="B1738" s="297" t="n">
        <v>39469</v>
      </c>
      <c r="C1738" s="292" t="s">
        <v>2100</v>
      </c>
      <c r="D1738" s="297" t="s">
        <v>50</v>
      </c>
      <c r="E1738" s="297" t="s">
        <v>357</v>
      </c>
      <c r="F1738" s="301" t="n">
        <v>72.24</v>
      </c>
    </row>
    <row r="1739" customFormat="false" ht="13.8" hidden="false" customHeight="false" outlineLevel="0" collapsed="false">
      <c r="A1739" s="297" t="s">
        <v>358</v>
      </c>
      <c r="B1739" s="297" t="n">
        <v>39470</v>
      </c>
      <c r="C1739" s="292" t="s">
        <v>2101</v>
      </c>
      <c r="D1739" s="297" t="s">
        <v>50</v>
      </c>
      <c r="E1739" s="297" t="s">
        <v>357</v>
      </c>
      <c r="F1739" s="301" t="n">
        <v>88.76</v>
      </c>
    </row>
    <row r="1740" customFormat="false" ht="13.8" hidden="false" customHeight="false" outlineLevel="0" collapsed="false">
      <c r="A1740" s="297" t="s">
        <v>358</v>
      </c>
      <c r="B1740" s="297" t="n">
        <v>39471</v>
      </c>
      <c r="C1740" s="292" t="s">
        <v>2102</v>
      </c>
      <c r="D1740" s="297" t="s">
        <v>50</v>
      </c>
      <c r="E1740" s="297" t="s">
        <v>357</v>
      </c>
      <c r="F1740" s="301" t="n">
        <v>106.66</v>
      </c>
    </row>
    <row r="1741" customFormat="false" ht="13.8" hidden="false" customHeight="false" outlineLevel="0" collapsed="false">
      <c r="A1741" s="297" t="s">
        <v>358</v>
      </c>
      <c r="B1741" s="297" t="n">
        <v>39472</v>
      </c>
      <c r="C1741" s="292" t="s">
        <v>2103</v>
      </c>
      <c r="D1741" s="297" t="s">
        <v>50</v>
      </c>
      <c r="E1741" s="297" t="s">
        <v>357</v>
      </c>
      <c r="F1741" s="301" t="n">
        <v>185.33</v>
      </c>
    </row>
    <row r="1742" customFormat="false" ht="13.8" hidden="false" customHeight="false" outlineLevel="0" collapsed="false">
      <c r="A1742" s="297" t="s">
        <v>358</v>
      </c>
      <c r="B1742" s="297" t="n">
        <v>39473</v>
      </c>
      <c r="C1742" s="292" t="s">
        <v>2104</v>
      </c>
      <c r="D1742" s="297" t="s">
        <v>50</v>
      </c>
      <c r="E1742" s="297" t="s">
        <v>357</v>
      </c>
      <c r="F1742" s="301" t="n">
        <v>119.72</v>
      </c>
    </row>
    <row r="1743" customFormat="false" ht="13.8" hidden="false" customHeight="false" outlineLevel="0" collapsed="false">
      <c r="A1743" s="297" t="s">
        <v>358</v>
      </c>
      <c r="B1743" s="297" t="n">
        <v>39474</v>
      </c>
      <c r="C1743" s="292" t="s">
        <v>2105</v>
      </c>
      <c r="D1743" s="297" t="s">
        <v>50</v>
      </c>
      <c r="E1743" s="297" t="s">
        <v>357</v>
      </c>
      <c r="F1743" s="301" t="n">
        <v>127.63</v>
      </c>
    </row>
    <row r="1744" customFormat="false" ht="13.8" hidden="false" customHeight="false" outlineLevel="0" collapsed="false">
      <c r="A1744" s="297" t="s">
        <v>358</v>
      </c>
      <c r="B1744" s="297" t="n">
        <v>39475</v>
      </c>
      <c r="C1744" s="292" t="s">
        <v>2106</v>
      </c>
      <c r="D1744" s="297" t="s">
        <v>50</v>
      </c>
      <c r="E1744" s="297" t="s">
        <v>357</v>
      </c>
      <c r="F1744" s="301" t="n">
        <v>144.81</v>
      </c>
    </row>
    <row r="1745" customFormat="false" ht="13.8" hidden="false" customHeight="false" outlineLevel="0" collapsed="false">
      <c r="A1745" s="297" t="s">
        <v>358</v>
      </c>
      <c r="B1745" s="297" t="n">
        <v>39476</v>
      </c>
      <c r="C1745" s="292" t="s">
        <v>2107</v>
      </c>
      <c r="D1745" s="297" t="s">
        <v>50</v>
      </c>
      <c r="E1745" s="297" t="s">
        <v>357</v>
      </c>
      <c r="F1745" s="301" t="n">
        <v>272.6</v>
      </c>
    </row>
    <row r="1746" customFormat="false" ht="13.8" hidden="false" customHeight="false" outlineLevel="0" collapsed="false">
      <c r="A1746" s="297" t="s">
        <v>358</v>
      </c>
      <c r="B1746" s="297" t="n">
        <v>39477</v>
      </c>
      <c r="C1746" s="292" t="s">
        <v>2108</v>
      </c>
      <c r="D1746" s="297" t="s">
        <v>50</v>
      </c>
      <c r="E1746" s="297" t="s">
        <v>357</v>
      </c>
      <c r="F1746" s="301" t="n">
        <v>133.56</v>
      </c>
    </row>
    <row r="1747" customFormat="false" ht="13.8" hidden="false" customHeight="false" outlineLevel="0" collapsed="false">
      <c r="A1747" s="297" t="s">
        <v>358</v>
      </c>
      <c r="B1747" s="297" t="n">
        <v>39478</v>
      </c>
      <c r="C1747" s="292" t="s">
        <v>2109</v>
      </c>
      <c r="D1747" s="297" t="s">
        <v>50</v>
      </c>
      <c r="E1747" s="297" t="s">
        <v>357</v>
      </c>
      <c r="F1747" s="301" t="n">
        <v>137.7</v>
      </c>
    </row>
    <row r="1748" customFormat="false" ht="13.8" hidden="false" customHeight="false" outlineLevel="0" collapsed="false">
      <c r="A1748" s="297" t="s">
        <v>358</v>
      </c>
      <c r="B1748" s="297" t="n">
        <v>39479</v>
      </c>
      <c r="C1748" s="292" t="s">
        <v>2110</v>
      </c>
      <c r="D1748" s="297" t="s">
        <v>50</v>
      </c>
      <c r="E1748" s="297" t="s">
        <v>357</v>
      </c>
      <c r="F1748" s="301" t="n">
        <v>162.24</v>
      </c>
    </row>
    <row r="1749" customFormat="false" ht="13.8" hidden="false" customHeight="false" outlineLevel="0" collapsed="false">
      <c r="A1749" s="297" t="s">
        <v>358</v>
      </c>
      <c r="B1749" s="297" t="n">
        <v>39480</v>
      </c>
      <c r="C1749" s="292" t="s">
        <v>2111</v>
      </c>
      <c r="D1749" s="297" t="s">
        <v>50</v>
      </c>
      <c r="E1749" s="297" t="s">
        <v>357</v>
      </c>
      <c r="F1749" s="301" t="n">
        <v>334.77</v>
      </c>
    </row>
    <row r="1750" customFormat="false" ht="13.8" hidden="false" customHeight="false" outlineLevel="0" collapsed="false">
      <c r="A1750" s="297" t="s">
        <v>358</v>
      </c>
      <c r="B1750" s="297" t="n">
        <v>39459</v>
      </c>
      <c r="C1750" s="292" t="s">
        <v>2112</v>
      </c>
      <c r="D1750" s="297" t="s">
        <v>50</v>
      </c>
      <c r="E1750" s="297" t="s">
        <v>357</v>
      </c>
      <c r="F1750" s="301" t="n">
        <v>284.13</v>
      </c>
    </row>
    <row r="1751" customFormat="false" ht="13.8" hidden="false" customHeight="false" outlineLevel="0" collapsed="false">
      <c r="A1751" s="297" t="s">
        <v>358</v>
      </c>
      <c r="B1751" s="297" t="n">
        <v>39445</v>
      </c>
      <c r="C1751" s="292" t="s">
        <v>2113</v>
      </c>
      <c r="D1751" s="297" t="s">
        <v>50</v>
      </c>
      <c r="E1751" s="297" t="s">
        <v>357</v>
      </c>
      <c r="F1751" s="301" t="n">
        <v>142.66</v>
      </c>
    </row>
    <row r="1752" customFormat="false" ht="13.8" hidden="false" customHeight="false" outlineLevel="0" collapsed="false">
      <c r="A1752" s="297" t="s">
        <v>358</v>
      </c>
      <c r="B1752" s="297" t="n">
        <v>39446</v>
      </c>
      <c r="C1752" s="292" t="s">
        <v>2114</v>
      </c>
      <c r="D1752" s="297" t="s">
        <v>50</v>
      </c>
      <c r="E1752" s="297" t="s">
        <v>357</v>
      </c>
      <c r="F1752" s="301" t="n">
        <v>145.2</v>
      </c>
    </row>
    <row r="1753" customFormat="false" ht="13.8" hidden="false" customHeight="false" outlineLevel="0" collapsed="false">
      <c r="A1753" s="297" t="s">
        <v>358</v>
      </c>
      <c r="B1753" s="297" t="n">
        <v>39447</v>
      </c>
      <c r="C1753" s="292" t="s">
        <v>2115</v>
      </c>
      <c r="D1753" s="297" t="s">
        <v>50</v>
      </c>
      <c r="E1753" s="297" t="s">
        <v>357</v>
      </c>
      <c r="F1753" s="301" t="n">
        <v>155.28</v>
      </c>
    </row>
    <row r="1754" customFormat="false" ht="13.8" hidden="false" customHeight="false" outlineLevel="0" collapsed="false">
      <c r="A1754" s="297" t="s">
        <v>358</v>
      </c>
      <c r="B1754" s="297" t="n">
        <v>39448</v>
      </c>
      <c r="C1754" s="292" t="s">
        <v>2116</v>
      </c>
      <c r="D1754" s="297" t="s">
        <v>50</v>
      </c>
      <c r="E1754" s="297" t="s">
        <v>357</v>
      </c>
      <c r="F1754" s="301" t="n">
        <v>264.78</v>
      </c>
    </row>
    <row r="1755" customFormat="false" ht="13.8" hidden="false" customHeight="false" outlineLevel="0" collapsed="false">
      <c r="A1755" s="297" t="s">
        <v>358</v>
      </c>
      <c r="B1755" s="297" t="n">
        <v>39450</v>
      </c>
      <c r="C1755" s="292" t="s">
        <v>2117</v>
      </c>
      <c r="D1755" s="297" t="s">
        <v>50</v>
      </c>
      <c r="E1755" s="297" t="s">
        <v>357</v>
      </c>
      <c r="F1755" s="301" t="n">
        <v>161.54</v>
      </c>
    </row>
    <row r="1756" customFormat="false" ht="13.8" hidden="false" customHeight="false" outlineLevel="0" collapsed="false">
      <c r="A1756" s="297" t="s">
        <v>358</v>
      </c>
      <c r="B1756" s="297" t="n">
        <v>39451</v>
      </c>
      <c r="C1756" s="292" t="s">
        <v>2118</v>
      </c>
      <c r="D1756" s="297" t="s">
        <v>50</v>
      </c>
      <c r="E1756" s="297" t="s">
        <v>357</v>
      </c>
      <c r="F1756" s="301" t="n">
        <v>176.19</v>
      </c>
    </row>
    <row r="1757" customFormat="false" ht="13.8" hidden="false" customHeight="false" outlineLevel="0" collapsed="false">
      <c r="A1757" s="297" t="s">
        <v>358</v>
      </c>
      <c r="B1757" s="297" t="n">
        <v>39452</v>
      </c>
      <c r="C1757" s="292" t="s">
        <v>2119</v>
      </c>
      <c r="D1757" s="297" t="s">
        <v>50</v>
      </c>
      <c r="E1757" s="297" t="s">
        <v>357</v>
      </c>
      <c r="F1757" s="301" t="n">
        <v>177.25</v>
      </c>
    </row>
    <row r="1758" customFormat="false" ht="13.8" hidden="false" customHeight="false" outlineLevel="0" collapsed="false">
      <c r="A1758" s="297" t="s">
        <v>358</v>
      </c>
      <c r="B1758" s="297" t="n">
        <v>39523</v>
      </c>
      <c r="C1758" s="292" t="s">
        <v>2120</v>
      </c>
      <c r="D1758" s="297" t="s">
        <v>50</v>
      </c>
      <c r="E1758" s="297" t="s">
        <v>357</v>
      </c>
      <c r="F1758" s="301" t="n">
        <v>296.62</v>
      </c>
    </row>
    <row r="1759" customFormat="false" ht="13.8" hidden="false" customHeight="false" outlineLevel="0" collapsed="false">
      <c r="A1759" s="297" t="s">
        <v>358</v>
      </c>
      <c r="B1759" s="297" t="n">
        <v>39449</v>
      </c>
      <c r="C1759" s="292" t="s">
        <v>2121</v>
      </c>
      <c r="D1759" s="297" t="s">
        <v>50</v>
      </c>
      <c r="E1759" s="297" t="s">
        <v>357</v>
      </c>
      <c r="F1759" s="301" t="n">
        <v>328.49</v>
      </c>
    </row>
    <row r="1760" customFormat="false" ht="13.8" hidden="false" customHeight="false" outlineLevel="0" collapsed="false">
      <c r="A1760" s="297" t="s">
        <v>358</v>
      </c>
      <c r="B1760" s="297" t="n">
        <v>39455</v>
      </c>
      <c r="C1760" s="292" t="s">
        <v>2122</v>
      </c>
      <c r="D1760" s="297" t="s">
        <v>50</v>
      </c>
      <c r="E1760" s="297" t="s">
        <v>357</v>
      </c>
      <c r="F1760" s="301" t="n">
        <v>162.54</v>
      </c>
    </row>
    <row r="1761" customFormat="false" ht="13.8" hidden="false" customHeight="false" outlineLevel="0" collapsed="false">
      <c r="A1761" s="297" t="s">
        <v>358</v>
      </c>
      <c r="B1761" s="297" t="n">
        <v>39456</v>
      </c>
      <c r="C1761" s="292" t="s">
        <v>2123</v>
      </c>
      <c r="D1761" s="297" t="s">
        <v>50</v>
      </c>
      <c r="E1761" s="297" t="s">
        <v>357</v>
      </c>
      <c r="F1761" s="301" t="n">
        <v>162.66</v>
      </c>
    </row>
    <row r="1762" customFormat="false" ht="13.8" hidden="false" customHeight="false" outlineLevel="0" collapsed="false">
      <c r="A1762" s="297" t="s">
        <v>358</v>
      </c>
      <c r="B1762" s="297" t="n">
        <v>39457</v>
      </c>
      <c r="C1762" s="292" t="s">
        <v>2124</v>
      </c>
      <c r="D1762" s="297" t="s">
        <v>50</v>
      </c>
      <c r="E1762" s="297" t="s">
        <v>357</v>
      </c>
      <c r="F1762" s="301" t="n">
        <v>177.33</v>
      </c>
    </row>
    <row r="1763" customFormat="false" ht="13.8" hidden="false" customHeight="false" outlineLevel="0" collapsed="false">
      <c r="A1763" s="297" t="s">
        <v>358</v>
      </c>
      <c r="B1763" s="297" t="n">
        <v>39458</v>
      </c>
      <c r="C1763" s="292" t="s">
        <v>2125</v>
      </c>
      <c r="D1763" s="297" t="s">
        <v>50</v>
      </c>
      <c r="E1763" s="297" t="s">
        <v>357</v>
      </c>
      <c r="F1763" s="301" t="n">
        <v>330.91</v>
      </c>
    </row>
    <row r="1764" customFormat="false" ht="13.8" hidden="false" customHeight="false" outlineLevel="0" collapsed="false">
      <c r="A1764" s="297" t="s">
        <v>358</v>
      </c>
      <c r="B1764" s="297" t="n">
        <v>39464</v>
      </c>
      <c r="C1764" s="292" t="s">
        <v>2126</v>
      </c>
      <c r="D1764" s="297" t="s">
        <v>50</v>
      </c>
      <c r="E1764" s="297" t="s">
        <v>357</v>
      </c>
      <c r="F1764" s="301" t="n">
        <v>532.13</v>
      </c>
    </row>
    <row r="1765" customFormat="false" ht="13.8" hidden="false" customHeight="false" outlineLevel="0" collapsed="false">
      <c r="A1765" s="297" t="s">
        <v>358</v>
      </c>
      <c r="B1765" s="297" t="n">
        <v>39460</v>
      </c>
      <c r="C1765" s="292" t="s">
        <v>2127</v>
      </c>
      <c r="D1765" s="297" t="s">
        <v>50</v>
      </c>
      <c r="E1765" s="297" t="s">
        <v>357</v>
      </c>
      <c r="F1765" s="301" t="n">
        <v>201.82</v>
      </c>
    </row>
    <row r="1766" customFormat="false" ht="13.8" hidden="false" customHeight="false" outlineLevel="0" collapsed="false">
      <c r="A1766" s="297" t="s">
        <v>358</v>
      </c>
      <c r="B1766" s="297" t="n">
        <v>39461</v>
      </c>
      <c r="C1766" s="292" t="s">
        <v>2128</v>
      </c>
      <c r="D1766" s="297" t="s">
        <v>50</v>
      </c>
      <c r="E1766" s="297" t="s">
        <v>357</v>
      </c>
      <c r="F1766" s="301" t="n">
        <v>236.49</v>
      </c>
    </row>
    <row r="1767" customFormat="false" ht="13.8" hidden="false" customHeight="false" outlineLevel="0" collapsed="false">
      <c r="A1767" s="297" t="s">
        <v>358</v>
      </c>
      <c r="B1767" s="297" t="n">
        <v>39462</v>
      </c>
      <c r="C1767" s="292" t="s">
        <v>2129</v>
      </c>
      <c r="D1767" s="297" t="s">
        <v>50</v>
      </c>
      <c r="E1767" s="297" t="s">
        <v>357</v>
      </c>
      <c r="F1767" s="301" t="n">
        <v>227.91</v>
      </c>
    </row>
    <row r="1768" customFormat="false" ht="13.8" hidden="false" customHeight="false" outlineLevel="0" collapsed="false">
      <c r="A1768" s="297" t="s">
        <v>358</v>
      </c>
      <c r="B1768" s="297" t="n">
        <v>39463</v>
      </c>
      <c r="C1768" s="292" t="s">
        <v>2130</v>
      </c>
      <c r="D1768" s="297" t="s">
        <v>50</v>
      </c>
      <c r="E1768" s="297" t="s">
        <v>357</v>
      </c>
      <c r="F1768" s="301" t="n">
        <v>528</v>
      </c>
    </row>
    <row r="1769" customFormat="false" ht="13.8" hidden="false" customHeight="false" outlineLevel="0" collapsed="false">
      <c r="A1769" s="297" t="s">
        <v>541</v>
      </c>
      <c r="B1769" s="297" t="n">
        <v>26039</v>
      </c>
      <c r="C1769" s="292" t="s">
        <v>2131</v>
      </c>
      <c r="D1769" s="297" t="s">
        <v>50</v>
      </c>
      <c r="E1769" s="297" t="s">
        <v>357</v>
      </c>
      <c r="F1769" s="301"/>
    </row>
    <row r="1770" customFormat="false" ht="13.8" hidden="false" customHeight="false" outlineLevel="0" collapsed="false">
      <c r="A1770" s="297" t="s">
        <v>541</v>
      </c>
      <c r="B1770" s="297" t="n">
        <v>2401</v>
      </c>
      <c r="C1770" s="292" t="s">
        <v>2132</v>
      </c>
      <c r="D1770" s="297" t="s">
        <v>50</v>
      </c>
      <c r="E1770" s="297" t="s">
        <v>357</v>
      </c>
      <c r="F1770" s="301"/>
    </row>
    <row r="1771" customFormat="false" ht="13.8" hidden="false" customHeight="false" outlineLevel="0" collapsed="false">
      <c r="A1771" s="297" t="s">
        <v>358</v>
      </c>
      <c r="B1771" s="297" t="n">
        <v>38870</v>
      </c>
      <c r="C1771" s="292" t="s">
        <v>2133</v>
      </c>
      <c r="D1771" s="297" t="s">
        <v>50</v>
      </c>
      <c r="E1771" s="297" t="s">
        <v>357</v>
      </c>
      <c r="F1771" s="301"/>
    </row>
    <row r="1772" customFormat="false" ht="13.8" hidden="false" customHeight="false" outlineLevel="0" collapsed="false">
      <c r="A1772" s="297" t="s">
        <v>358</v>
      </c>
      <c r="B1772" s="297" t="n">
        <v>38869</v>
      </c>
      <c r="C1772" s="292" t="s">
        <v>2134</v>
      </c>
      <c r="D1772" s="297" t="s">
        <v>50</v>
      </c>
      <c r="E1772" s="297" t="s">
        <v>357</v>
      </c>
      <c r="F1772" s="301"/>
    </row>
    <row r="1773" customFormat="false" ht="13.8" hidden="false" customHeight="false" outlineLevel="0" collapsed="false">
      <c r="A1773" s="297" t="s">
        <v>358</v>
      </c>
      <c r="B1773" s="297" t="n">
        <v>38872</v>
      </c>
      <c r="C1773" s="292" t="s">
        <v>2135</v>
      </c>
      <c r="D1773" s="297" t="s">
        <v>50</v>
      </c>
      <c r="E1773" s="297" t="s">
        <v>357</v>
      </c>
      <c r="F1773" s="301"/>
    </row>
    <row r="1774" customFormat="false" ht="13.8" hidden="false" customHeight="false" outlineLevel="0" collapsed="false">
      <c r="A1774" s="297" t="s">
        <v>358</v>
      </c>
      <c r="B1774" s="297" t="n">
        <v>38871</v>
      </c>
      <c r="C1774" s="292" t="s">
        <v>2136</v>
      </c>
      <c r="D1774" s="297" t="s">
        <v>50</v>
      </c>
      <c r="E1774" s="297" t="s">
        <v>357</v>
      </c>
      <c r="F1774" s="301"/>
    </row>
    <row r="1775" customFormat="false" ht="13.8" hidden="false" customHeight="false" outlineLevel="0" collapsed="false">
      <c r="A1775" s="297" t="s">
        <v>358</v>
      </c>
      <c r="B1775" s="297" t="n">
        <v>39283</v>
      </c>
      <c r="C1775" s="292" t="s">
        <v>2137</v>
      </c>
      <c r="D1775" s="297" t="s">
        <v>50</v>
      </c>
      <c r="E1775" s="297" t="s">
        <v>357</v>
      </c>
      <c r="F1775" s="301"/>
    </row>
    <row r="1776" customFormat="false" ht="13.8" hidden="false" customHeight="false" outlineLevel="0" collapsed="false">
      <c r="A1776" s="297" t="s">
        <v>358</v>
      </c>
      <c r="B1776" s="297" t="n">
        <v>39285</v>
      </c>
      <c r="C1776" s="292" t="s">
        <v>2138</v>
      </c>
      <c r="D1776" s="297" t="s">
        <v>50</v>
      </c>
      <c r="E1776" s="297" t="s">
        <v>357</v>
      </c>
      <c r="F1776" s="301"/>
    </row>
    <row r="1777" customFormat="false" ht="13.8" hidden="false" customHeight="false" outlineLevel="0" collapsed="false">
      <c r="A1777" s="297" t="s">
        <v>358</v>
      </c>
      <c r="B1777" s="297" t="n">
        <v>39286</v>
      </c>
      <c r="C1777" s="292" t="s">
        <v>2139</v>
      </c>
      <c r="D1777" s="297" t="s">
        <v>50</v>
      </c>
      <c r="E1777" s="297" t="s">
        <v>357</v>
      </c>
      <c r="F1777" s="301"/>
    </row>
    <row r="1778" customFormat="false" ht="13.8" hidden="false" customHeight="false" outlineLevel="0" collapsed="false">
      <c r="A1778" s="297" t="s">
        <v>358</v>
      </c>
      <c r="B1778" s="297" t="n">
        <v>39288</v>
      </c>
      <c r="C1778" s="292" t="s">
        <v>2140</v>
      </c>
      <c r="D1778" s="297" t="s">
        <v>50</v>
      </c>
      <c r="E1778" s="297" t="s">
        <v>357</v>
      </c>
      <c r="F1778" s="301"/>
    </row>
    <row r="1779" customFormat="false" ht="13.8" hidden="false" customHeight="false" outlineLevel="0" collapsed="false">
      <c r="A1779" s="297" t="s">
        <v>358</v>
      </c>
      <c r="B1779" s="297" t="n">
        <v>44476</v>
      </c>
      <c r="C1779" s="292" t="s">
        <v>2141</v>
      </c>
      <c r="D1779" s="297" t="s">
        <v>763</v>
      </c>
      <c r="E1779" s="297" t="s">
        <v>357</v>
      </c>
      <c r="F1779" s="301" t="n">
        <v>752.83</v>
      </c>
    </row>
    <row r="1780" customFormat="false" ht="13.8" hidden="false" customHeight="false" outlineLevel="0" collapsed="false">
      <c r="A1780" s="297" t="s">
        <v>358</v>
      </c>
      <c r="B1780" s="297" t="n">
        <v>10629</v>
      </c>
      <c r="C1780" s="292" t="s">
        <v>2142</v>
      </c>
      <c r="D1780" s="297" t="s">
        <v>763</v>
      </c>
      <c r="E1780" s="297" t="s">
        <v>357</v>
      </c>
      <c r="F1780" s="301" t="n">
        <v>815.5</v>
      </c>
    </row>
    <row r="1781" customFormat="false" ht="13.8" hidden="false" customHeight="false" outlineLevel="0" collapsed="false">
      <c r="A1781" s="297" t="s">
        <v>358</v>
      </c>
      <c r="B1781" s="297" t="n">
        <v>10698</v>
      </c>
      <c r="C1781" s="292" t="s">
        <v>2143</v>
      </c>
      <c r="D1781" s="297" t="s">
        <v>763</v>
      </c>
      <c r="E1781" s="297" t="s">
        <v>357</v>
      </c>
      <c r="F1781" s="301"/>
    </row>
    <row r="1782" customFormat="false" ht="13.8" hidden="false" customHeight="false" outlineLevel="0" collapsed="false">
      <c r="A1782" s="297" t="s">
        <v>541</v>
      </c>
      <c r="B1782" s="297" t="n">
        <v>45658</v>
      </c>
      <c r="C1782" s="292" t="s">
        <v>2144</v>
      </c>
      <c r="D1782" s="297" t="s">
        <v>50</v>
      </c>
      <c r="E1782" s="297" t="s">
        <v>357</v>
      </c>
      <c r="F1782" s="301" t="n">
        <v>192180.49</v>
      </c>
    </row>
    <row r="1783" customFormat="false" ht="13.8" hidden="false" customHeight="false" outlineLevel="0" collapsed="false">
      <c r="A1783" s="297" t="s">
        <v>358</v>
      </c>
      <c r="B1783" s="297" t="n">
        <v>2432</v>
      </c>
      <c r="C1783" s="292" t="s">
        <v>2145</v>
      </c>
      <c r="D1783" s="297" t="s">
        <v>50</v>
      </c>
      <c r="E1783" s="297" t="s">
        <v>357</v>
      </c>
      <c r="F1783" s="301" t="n">
        <v>25.87</v>
      </c>
    </row>
    <row r="1784" customFormat="false" ht="13.8" hidden="false" customHeight="false" outlineLevel="0" collapsed="false">
      <c r="A1784" s="297" t="s">
        <v>358</v>
      </c>
      <c r="B1784" s="297" t="n">
        <v>2418</v>
      </c>
      <c r="C1784" s="292" t="s">
        <v>2146</v>
      </c>
      <c r="D1784" s="297" t="s">
        <v>50</v>
      </c>
      <c r="E1784" s="297" t="s">
        <v>364</v>
      </c>
      <c r="F1784" s="301" t="n">
        <v>12</v>
      </c>
    </row>
    <row r="1785" customFormat="false" ht="13.8" hidden="false" customHeight="false" outlineLevel="0" collapsed="false">
      <c r="A1785" s="297" t="s">
        <v>358</v>
      </c>
      <c r="B1785" s="297" t="n">
        <v>2433</v>
      </c>
      <c r="C1785" s="292" t="s">
        <v>2147</v>
      </c>
      <c r="D1785" s="297" t="s">
        <v>50</v>
      </c>
      <c r="E1785" s="297" t="s">
        <v>357</v>
      </c>
      <c r="F1785" s="301" t="n">
        <v>8.76</v>
      </c>
    </row>
    <row r="1786" customFormat="false" ht="13.8" hidden="false" customHeight="false" outlineLevel="0" collapsed="false">
      <c r="A1786" s="297" t="s">
        <v>358</v>
      </c>
      <c r="B1786" s="297" t="n">
        <v>2420</v>
      </c>
      <c r="C1786" s="292" t="s">
        <v>2148</v>
      </c>
      <c r="D1786" s="297" t="s">
        <v>50</v>
      </c>
      <c r="E1786" s="297" t="s">
        <v>357</v>
      </c>
      <c r="F1786" s="301" t="n">
        <v>15.05</v>
      </c>
    </row>
    <row r="1787" customFormat="false" ht="13.8" hidden="false" customHeight="false" outlineLevel="0" collapsed="false">
      <c r="A1787" s="297" t="s">
        <v>358</v>
      </c>
      <c r="B1787" s="297" t="n">
        <v>11447</v>
      </c>
      <c r="C1787" s="292" t="s">
        <v>2149</v>
      </c>
      <c r="D1787" s="297" t="s">
        <v>50</v>
      </c>
      <c r="E1787" s="297" t="s">
        <v>357</v>
      </c>
      <c r="F1787" s="301" t="n">
        <v>29.74</v>
      </c>
    </row>
    <row r="1788" customFormat="false" ht="13.8" hidden="false" customHeight="false" outlineLevel="0" collapsed="false">
      <c r="A1788" s="297" t="s">
        <v>358</v>
      </c>
      <c r="B1788" s="297" t="n">
        <v>11451</v>
      </c>
      <c r="C1788" s="292" t="s">
        <v>2150</v>
      </c>
      <c r="D1788" s="297" t="s">
        <v>50</v>
      </c>
      <c r="E1788" s="297" t="s">
        <v>357</v>
      </c>
      <c r="F1788" s="301" t="n">
        <v>79.74</v>
      </c>
    </row>
    <row r="1789" customFormat="false" ht="13.8" hidden="false" customHeight="false" outlineLevel="0" collapsed="false">
      <c r="A1789" s="297" t="s">
        <v>358</v>
      </c>
      <c r="B1789" s="297" t="n">
        <v>11116</v>
      </c>
      <c r="C1789" s="292" t="s">
        <v>2151</v>
      </c>
      <c r="D1789" s="297" t="s">
        <v>50</v>
      </c>
      <c r="E1789" s="297" t="s">
        <v>357</v>
      </c>
      <c r="F1789" s="301"/>
    </row>
    <row r="1790" customFormat="false" ht="13.8" hidden="false" customHeight="false" outlineLevel="0" collapsed="false">
      <c r="A1790" s="297" t="s">
        <v>541</v>
      </c>
      <c r="B1790" s="297" t="n">
        <v>38411</v>
      </c>
      <c r="C1790" s="292" t="s">
        <v>2152</v>
      </c>
      <c r="D1790" s="297" t="s">
        <v>50</v>
      </c>
      <c r="E1790" s="297" t="s">
        <v>357</v>
      </c>
      <c r="F1790" s="301" t="n">
        <v>1639.98</v>
      </c>
    </row>
    <row r="1791" customFormat="false" ht="13.8" hidden="false" customHeight="false" outlineLevel="0" collapsed="false">
      <c r="A1791" s="297" t="s">
        <v>358</v>
      </c>
      <c r="B1791" s="297" t="n">
        <v>38189</v>
      </c>
      <c r="C1791" s="292" t="s">
        <v>2153</v>
      </c>
      <c r="D1791" s="297" t="s">
        <v>50</v>
      </c>
      <c r="E1791" s="297" t="s">
        <v>357</v>
      </c>
      <c r="F1791" s="301" t="n">
        <v>199.58</v>
      </c>
    </row>
    <row r="1792" customFormat="false" ht="13.8" hidden="false" customHeight="false" outlineLevel="0" collapsed="false">
      <c r="A1792" s="297" t="s">
        <v>358</v>
      </c>
      <c r="B1792" s="297" t="n">
        <v>38190</v>
      </c>
      <c r="C1792" s="292" t="s">
        <v>2154</v>
      </c>
      <c r="D1792" s="297" t="s">
        <v>50</v>
      </c>
      <c r="E1792" s="297" t="s">
        <v>357</v>
      </c>
      <c r="F1792" s="301" t="n">
        <v>420.47</v>
      </c>
    </row>
    <row r="1793" customFormat="false" ht="13.8" hidden="false" customHeight="false" outlineLevel="0" collapsed="false">
      <c r="A1793" s="297" t="s">
        <v>358</v>
      </c>
      <c r="B1793" s="297" t="n">
        <v>7608</v>
      </c>
      <c r="C1793" s="292" t="s">
        <v>2155</v>
      </c>
      <c r="D1793" s="297" t="s">
        <v>50</v>
      </c>
      <c r="E1793" s="297" t="s">
        <v>357</v>
      </c>
      <c r="F1793" s="301" t="n">
        <v>13.54</v>
      </c>
    </row>
    <row r="1794" customFormat="false" ht="13.8" hidden="false" customHeight="false" outlineLevel="0" collapsed="false">
      <c r="A1794" s="297" t="s">
        <v>358</v>
      </c>
      <c r="B1794" s="297" t="n">
        <v>1370</v>
      </c>
      <c r="C1794" s="292" t="s">
        <v>2156</v>
      </c>
      <c r="D1794" s="297" t="s">
        <v>50</v>
      </c>
      <c r="E1794" s="297" t="s">
        <v>357</v>
      </c>
      <c r="F1794" s="301" t="n">
        <v>148.18</v>
      </c>
    </row>
    <row r="1795" customFormat="false" ht="13.8" hidden="false" customHeight="false" outlineLevel="0" collapsed="false">
      <c r="A1795" s="297" t="s">
        <v>358</v>
      </c>
      <c r="B1795" s="297" t="n">
        <v>11649</v>
      </c>
      <c r="C1795" s="292" t="s">
        <v>2157</v>
      </c>
      <c r="D1795" s="297" t="s">
        <v>50</v>
      </c>
      <c r="E1795" s="297" t="s">
        <v>357</v>
      </c>
      <c r="F1795" s="301" t="n">
        <v>387.13</v>
      </c>
    </row>
    <row r="1796" customFormat="false" ht="13.8" hidden="false" customHeight="false" outlineLevel="0" collapsed="false">
      <c r="A1796" s="297" t="s">
        <v>358</v>
      </c>
      <c r="B1796" s="297" t="n">
        <v>11650</v>
      </c>
      <c r="C1796" s="292" t="s">
        <v>2158</v>
      </c>
      <c r="D1796" s="297" t="s">
        <v>50</v>
      </c>
      <c r="E1796" s="297" t="s">
        <v>357</v>
      </c>
      <c r="F1796" s="301" t="n">
        <v>524.93</v>
      </c>
    </row>
    <row r="1797" customFormat="false" ht="13.8" hidden="false" customHeight="false" outlineLevel="0" collapsed="false">
      <c r="A1797" s="297" t="s">
        <v>358</v>
      </c>
      <c r="B1797" s="297" t="n">
        <v>34777</v>
      </c>
      <c r="C1797" s="292" t="s">
        <v>2159</v>
      </c>
      <c r="D1797" s="297" t="s">
        <v>50</v>
      </c>
      <c r="E1797" s="297" t="s">
        <v>357</v>
      </c>
      <c r="F1797" s="301" t="n">
        <v>3.58</v>
      </c>
    </row>
    <row r="1798" customFormat="false" ht="13.8" hidden="false" customHeight="false" outlineLevel="0" collapsed="false">
      <c r="A1798" s="297" t="s">
        <v>358</v>
      </c>
      <c r="B1798" s="297" t="n">
        <v>7272</v>
      </c>
      <c r="C1798" s="292" t="s">
        <v>2160</v>
      </c>
      <c r="D1798" s="297" t="s">
        <v>50</v>
      </c>
      <c r="E1798" s="297" t="s">
        <v>357</v>
      </c>
      <c r="F1798" s="301" t="n">
        <v>2.69</v>
      </c>
    </row>
    <row r="1799" customFormat="false" ht="13.8" hidden="false" customHeight="false" outlineLevel="0" collapsed="false">
      <c r="A1799" s="297" t="s">
        <v>358</v>
      </c>
      <c r="B1799" s="297" t="n">
        <v>10605</v>
      </c>
      <c r="C1799" s="292" t="s">
        <v>2161</v>
      </c>
      <c r="D1799" s="297" t="s">
        <v>50</v>
      </c>
      <c r="E1799" s="297" t="s">
        <v>357</v>
      </c>
      <c r="F1799" s="301" t="n">
        <v>6.04</v>
      </c>
    </row>
    <row r="1800" customFormat="false" ht="13.8" hidden="false" customHeight="false" outlineLevel="0" collapsed="false">
      <c r="A1800" s="297" t="s">
        <v>358</v>
      </c>
      <c r="B1800" s="297" t="n">
        <v>10604</v>
      </c>
      <c r="C1800" s="292" t="s">
        <v>2162</v>
      </c>
      <c r="D1800" s="297" t="s">
        <v>50</v>
      </c>
      <c r="E1800" s="297" t="s">
        <v>357</v>
      </c>
      <c r="F1800" s="301" t="n">
        <v>14.08</v>
      </c>
    </row>
    <row r="1801" customFormat="false" ht="13.8" hidden="false" customHeight="false" outlineLevel="0" collapsed="false">
      <c r="A1801" s="297" t="s">
        <v>358</v>
      </c>
      <c r="B1801" s="297" t="n">
        <v>672</v>
      </c>
      <c r="C1801" s="292" t="s">
        <v>2163</v>
      </c>
      <c r="D1801" s="297" t="s">
        <v>50</v>
      </c>
      <c r="E1801" s="297" t="s">
        <v>357</v>
      </c>
      <c r="F1801" s="301" t="n">
        <v>19.36</v>
      </c>
    </row>
    <row r="1802" customFormat="false" ht="13.8" hidden="false" customHeight="false" outlineLevel="0" collapsed="false">
      <c r="A1802" s="297" t="s">
        <v>358</v>
      </c>
      <c r="B1802" s="297" t="n">
        <v>668</v>
      </c>
      <c r="C1802" s="292" t="s">
        <v>2164</v>
      </c>
      <c r="D1802" s="297" t="s">
        <v>50</v>
      </c>
      <c r="E1802" s="297" t="s">
        <v>357</v>
      </c>
      <c r="F1802" s="301" t="n">
        <v>23.37</v>
      </c>
    </row>
    <row r="1803" customFormat="false" ht="13.8" hidden="false" customHeight="false" outlineLevel="0" collapsed="false">
      <c r="A1803" s="297" t="s">
        <v>358</v>
      </c>
      <c r="B1803" s="297" t="n">
        <v>10578</v>
      </c>
      <c r="C1803" s="292" t="s">
        <v>2165</v>
      </c>
      <c r="D1803" s="297" t="s">
        <v>50</v>
      </c>
      <c r="E1803" s="297" t="s">
        <v>357</v>
      </c>
      <c r="F1803" s="301" t="n">
        <v>27.22</v>
      </c>
    </row>
    <row r="1804" customFormat="false" ht="13.8" hidden="false" customHeight="false" outlineLevel="0" collapsed="false">
      <c r="A1804" s="297" t="s">
        <v>358</v>
      </c>
      <c r="B1804" s="297" t="n">
        <v>666</v>
      </c>
      <c r="C1804" s="292" t="s">
        <v>2166</v>
      </c>
      <c r="D1804" s="297" t="s">
        <v>50</v>
      </c>
      <c r="E1804" s="297" t="s">
        <v>357</v>
      </c>
      <c r="F1804" s="301" t="n">
        <v>30.27</v>
      </c>
    </row>
    <row r="1805" customFormat="false" ht="13.8" hidden="false" customHeight="false" outlineLevel="0" collapsed="false">
      <c r="A1805" s="297" t="s">
        <v>358</v>
      </c>
      <c r="B1805" s="297" t="n">
        <v>665</v>
      </c>
      <c r="C1805" s="292" t="s">
        <v>2167</v>
      </c>
      <c r="D1805" s="297" t="s">
        <v>50</v>
      </c>
      <c r="E1805" s="297" t="s">
        <v>357</v>
      </c>
      <c r="F1805" s="301" t="n">
        <v>40.48</v>
      </c>
    </row>
    <row r="1806" customFormat="false" ht="13.8" hidden="false" customHeight="false" outlineLevel="0" collapsed="false">
      <c r="A1806" s="297" t="s">
        <v>358</v>
      </c>
      <c r="B1806" s="297" t="n">
        <v>10577</v>
      </c>
      <c r="C1806" s="292" t="s">
        <v>2168</v>
      </c>
      <c r="D1806" s="297" t="s">
        <v>50</v>
      </c>
      <c r="E1806" s="297" t="s">
        <v>357</v>
      </c>
      <c r="F1806" s="301" t="n">
        <v>35.9</v>
      </c>
    </row>
    <row r="1807" customFormat="false" ht="13.8" hidden="false" customHeight="false" outlineLevel="0" collapsed="false">
      <c r="A1807" s="297" t="s">
        <v>358</v>
      </c>
      <c r="B1807" s="297" t="n">
        <v>10583</v>
      </c>
      <c r="C1807" s="292" t="s">
        <v>2169</v>
      </c>
      <c r="D1807" s="297" t="s">
        <v>50</v>
      </c>
      <c r="E1807" s="297" t="s">
        <v>357</v>
      </c>
      <c r="F1807" s="301" t="n">
        <v>18.65</v>
      </c>
    </row>
    <row r="1808" customFormat="false" ht="13.8" hidden="false" customHeight="false" outlineLevel="0" collapsed="false">
      <c r="A1808" s="297" t="s">
        <v>358</v>
      </c>
      <c r="B1808" s="297" t="n">
        <v>10579</v>
      </c>
      <c r="C1808" s="292" t="s">
        <v>2170</v>
      </c>
      <c r="D1808" s="297" t="s">
        <v>50</v>
      </c>
      <c r="E1808" s="297" t="s">
        <v>357</v>
      </c>
      <c r="F1808" s="301" t="n">
        <v>32.51</v>
      </c>
    </row>
    <row r="1809" customFormat="false" ht="13.8" hidden="false" customHeight="false" outlineLevel="0" collapsed="false">
      <c r="A1809" s="297" t="s">
        <v>358</v>
      </c>
      <c r="B1809" s="297" t="n">
        <v>10582</v>
      </c>
      <c r="C1809" s="292" t="s">
        <v>2171</v>
      </c>
      <c r="D1809" s="297" t="s">
        <v>50</v>
      </c>
      <c r="E1809" s="297" t="s">
        <v>357</v>
      </c>
      <c r="F1809" s="301" t="n">
        <v>16.42</v>
      </c>
    </row>
    <row r="1810" customFormat="false" ht="13.8" hidden="false" customHeight="false" outlineLevel="0" collapsed="false">
      <c r="A1810" s="297" t="s">
        <v>505</v>
      </c>
      <c r="B1810" s="297" t="n">
        <v>2436</v>
      </c>
      <c r="C1810" s="292" t="s">
        <v>2172</v>
      </c>
      <c r="D1810" s="297" t="s">
        <v>507</v>
      </c>
      <c r="E1810" s="297" t="s">
        <v>364</v>
      </c>
      <c r="F1810" s="301" t="n">
        <v>23.55</v>
      </c>
    </row>
    <row r="1811" customFormat="false" ht="13.8" hidden="false" customHeight="false" outlineLevel="0" collapsed="false">
      <c r="A1811" s="297" t="s">
        <v>505</v>
      </c>
      <c r="B1811" s="297" t="n">
        <v>40918</v>
      </c>
      <c r="C1811" s="292" t="s">
        <v>2173</v>
      </c>
      <c r="D1811" s="297" t="s">
        <v>509</v>
      </c>
      <c r="E1811" s="297" t="s">
        <v>357</v>
      </c>
      <c r="F1811" s="301" t="n">
        <v>4121.79</v>
      </c>
    </row>
    <row r="1812" customFormat="false" ht="13.8" hidden="false" customHeight="false" outlineLevel="0" collapsed="false">
      <c r="A1812" s="297" t="s">
        <v>358</v>
      </c>
      <c r="B1812" s="297" t="n">
        <v>44046</v>
      </c>
      <c r="C1812" s="292" t="s">
        <v>2174</v>
      </c>
      <c r="D1812" s="297" t="s">
        <v>403</v>
      </c>
      <c r="E1812" s="297" t="s">
        <v>357</v>
      </c>
      <c r="F1812" s="301"/>
    </row>
    <row r="1813" customFormat="false" ht="13.8" hidden="false" customHeight="false" outlineLevel="0" collapsed="false">
      <c r="A1813" s="297" t="s">
        <v>358</v>
      </c>
      <c r="B1813" s="297" t="n">
        <v>44047</v>
      </c>
      <c r="C1813" s="292" t="s">
        <v>2175</v>
      </c>
      <c r="D1813" s="297" t="s">
        <v>403</v>
      </c>
      <c r="E1813" s="297" t="s">
        <v>357</v>
      </c>
      <c r="F1813" s="301"/>
    </row>
    <row r="1814" customFormat="false" ht="13.8" hidden="false" customHeight="false" outlineLevel="0" collapsed="false">
      <c r="A1814" s="297" t="s">
        <v>358</v>
      </c>
      <c r="B1814" s="297" t="n">
        <v>44043</v>
      </c>
      <c r="C1814" s="292" t="s">
        <v>2176</v>
      </c>
      <c r="D1814" s="297" t="s">
        <v>403</v>
      </c>
      <c r="E1814" s="297" t="s">
        <v>357</v>
      </c>
      <c r="F1814" s="301"/>
    </row>
    <row r="1815" customFormat="false" ht="13.8" hidden="false" customHeight="false" outlineLevel="0" collapsed="false">
      <c r="A1815" s="297" t="s">
        <v>358</v>
      </c>
      <c r="B1815" s="297" t="n">
        <v>44044</v>
      </c>
      <c r="C1815" s="292" t="s">
        <v>2177</v>
      </c>
      <c r="D1815" s="297" t="s">
        <v>403</v>
      </c>
      <c r="E1815" s="297" t="s">
        <v>357</v>
      </c>
      <c r="F1815" s="301"/>
    </row>
    <row r="1816" customFormat="false" ht="13.8" hidden="false" customHeight="false" outlineLevel="0" collapsed="false">
      <c r="A1816" s="297" t="s">
        <v>358</v>
      </c>
      <c r="B1816" s="297" t="n">
        <v>44041</v>
      </c>
      <c r="C1816" s="292" t="s">
        <v>2178</v>
      </c>
      <c r="D1816" s="297" t="s">
        <v>403</v>
      </c>
      <c r="E1816" s="297" t="s">
        <v>357</v>
      </c>
      <c r="F1816" s="301"/>
    </row>
    <row r="1817" customFormat="false" ht="13.8" hidden="false" customHeight="false" outlineLevel="0" collapsed="false">
      <c r="A1817" s="297" t="s">
        <v>358</v>
      </c>
      <c r="B1817" s="297" t="n">
        <v>44042</v>
      </c>
      <c r="C1817" s="292" t="s">
        <v>2179</v>
      </c>
      <c r="D1817" s="297" t="s">
        <v>403</v>
      </c>
      <c r="E1817" s="297" t="s">
        <v>357</v>
      </c>
      <c r="F1817" s="301"/>
    </row>
    <row r="1818" customFormat="false" ht="13.8" hidden="false" customHeight="false" outlineLevel="0" collapsed="false">
      <c r="A1818" s="297" t="s">
        <v>358</v>
      </c>
      <c r="B1818" s="297" t="n">
        <v>43961</v>
      </c>
      <c r="C1818" s="292" t="s">
        <v>2180</v>
      </c>
      <c r="D1818" s="297" t="s">
        <v>403</v>
      </c>
      <c r="E1818" s="297" t="s">
        <v>364</v>
      </c>
      <c r="F1818" s="301"/>
    </row>
    <row r="1819" customFormat="false" ht="13.8" hidden="false" customHeight="false" outlineLevel="0" collapsed="false">
      <c r="A1819" s="297" t="s">
        <v>358</v>
      </c>
      <c r="B1819" s="297" t="n">
        <v>43959</v>
      </c>
      <c r="C1819" s="292" t="s">
        <v>2181</v>
      </c>
      <c r="D1819" s="297" t="s">
        <v>403</v>
      </c>
      <c r="E1819" s="297" t="s">
        <v>357</v>
      </c>
      <c r="F1819" s="301"/>
    </row>
    <row r="1820" customFormat="false" ht="13.8" hidden="false" customHeight="false" outlineLevel="0" collapsed="false">
      <c r="A1820" s="297" t="s">
        <v>358</v>
      </c>
      <c r="B1820" s="297" t="n">
        <v>43962</v>
      </c>
      <c r="C1820" s="292" t="s">
        <v>2182</v>
      </c>
      <c r="D1820" s="297" t="s">
        <v>403</v>
      </c>
      <c r="E1820" s="297" t="s">
        <v>357</v>
      </c>
      <c r="F1820" s="301"/>
    </row>
    <row r="1821" customFormat="false" ht="13.8" hidden="false" customHeight="false" outlineLevel="0" collapsed="false">
      <c r="A1821" s="297" t="s">
        <v>358</v>
      </c>
      <c r="B1821" s="297" t="n">
        <v>43960</v>
      </c>
      <c r="C1821" s="292" t="s">
        <v>2183</v>
      </c>
      <c r="D1821" s="297" t="s">
        <v>403</v>
      </c>
      <c r="E1821" s="297" t="s">
        <v>357</v>
      </c>
      <c r="F1821" s="301"/>
    </row>
    <row r="1822" customFormat="false" ht="13.8" hidden="false" customHeight="false" outlineLevel="0" collapsed="false">
      <c r="A1822" s="297" t="s">
        <v>358</v>
      </c>
      <c r="B1822" s="297" t="n">
        <v>43963</v>
      </c>
      <c r="C1822" s="292" t="s">
        <v>2184</v>
      </c>
      <c r="D1822" s="297" t="s">
        <v>403</v>
      </c>
      <c r="E1822" s="297" t="s">
        <v>357</v>
      </c>
      <c r="F1822" s="301"/>
    </row>
    <row r="1823" customFormat="false" ht="13.8" hidden="false" customHeight="false" outlineLevel="0" collapsed="false">
      <c r="A1823" s="297" t="s">
        <v>358</v>
      </c>
      <c r="B1823" s="297" t="n">
        <v>43958</v>
      </c>
      <c r="C1823" s="292" t="s">
        <v>2185</v>
      </c>
      <c r="D1823" s="297" t="s">
        <v>403</v>
      </c>
      <c r="E1823" s="297" t="s">
        <v>357</v>
      </c>
      <c r="F1823" s="301"/>
    </row>
    <row r="1824" customFormat="false" ht="13.8" hidden="false" customHeight="false" outlineLevel="0" collapsed="false">
      <c r="A1824" s="297" t="s">
        <v>358</v>
      </c>
      <c r="B1824" s="297" t="n">
        <v>41549</v>
      </c>
      <c r="C1824" s="292" t="s">
        <v>2186</v>
      </c>
      <c r="D1824" s="297" t="s">
        <v>403</v>
      </c>
      <c r="E1824" s="297" t="s">
        <v>357</v>
      </c>
      <c r="F1824" s="301"/>
    </row>
    <row r="1825" customFormat="false" ht="13.8" hidden="false" customHeight="false" outlineLevel="0" collapsed="false">
      <c r="A1825" s="297" t="s">
        <v>358</v>
      </c>
      <c r="B1825" s="297" t="n">
        <v>10998</v>
      </c>
      <c r="C1825" s="292" t="s">
        <v>2187</v>
      </c>
      <c r="D1825" s="297" t="s">
        <v>241</v>
      </c>
      <c r="E1825" s="297" t="s">
        <v>357</v>
      </c>
      <c r="F1825" s="301" t="n">
        <v>37.01</v>
      </c>
    </row>
    <row r="1826" customFormat="false" ht="13.8" hidden="false" customHeight="false" outlineLevel="0" collapsed="false">
      <c r="A1826" s="297" t="s">
        <v>358</v>
      </c>
      <c r="B1826" s="297" t="n">
        <v>11002</v>
      </c>
      <c r="C1826" s="292" t="s">
        <v>2188</v>
      </c>
      <c r="D1826" s="297" t="s">
        <v>241</v>
      </c>
      <c r="E1826" s="297" t="s">
        <v>357</v>
      </c>
      <c r="F1826" s="301" t="n">
        <v>33.91</v>
      </c>
    </row>
    <row r="1827" customFormat="false" ht="13.8" hidden="false" customHeight="false" outlineLevel="0" collapsed="false">
      <c r="A1827" s="297" t="s">
        <v>358</v>
      </c>
      <c r="B1827" s="297" t="n">
        <v>10999</v>
      </c>
      <c r="C1827" s="292" t="s">
        <v>2189</v>
      </c>
      <c r="D1827" s="297" t="s">
        <v>241</v>
      </c>
      <c r="E1827" s="297" t="s">
        <v>357</v>
      </c>
      <c r="F1827" s="301" t="n">
        <v>32.58</v>
      </c>
    </row>
    <row r="1828" customFormat="false" ht="13.8" hidden="false" customHeight="false" outlineLevel="0" collapsed="false">
      <c r="A1828" s="297" t="s">
        <v>358</v>
      </c>
      <c r="B1828" s="297" t="n">
        <v>10997</v>
      </c>
      <c r="C1828" s="292" t="s">
        <v>2190</v>
      </c>
      <c r="D1828" s="297" t="s">
        <v>241</v>
      </c>
      <c r="E1828" s="297" t="s">
        <v>364</v>
      </c>
      <c r="F1828" s="301" t="n">
        <v>35.31</v>
      </c>
    </row>
    <row r="1829" customFormat="false" ht="13.8" hidden="false" customHeight="false" outlineLevel="0" collapsed="false">
      <c r="A1829" s="297" t="s">
        <v>358</v>
      </c>
      <c r="B1829" s="297" t="n">
        <v>2680</v>
      </c>
      <c r="C1829" s="292" t="s">
        <v>2191</v>
      </c>
      <c r="D1829" s="297" t="s">
        <v>403</v>
      </c>
      <c r="E1829" s="297" t="s">
        <v>357</v>
      </c>
      <c r="F1829" s="301" t="n">
        <v>12.24</v>
      </c>
    </row>
    <row r="1830" customFormat="false" ht="13.8" hidden="false" customHeight="false" outlineLevel="0" collapsed="false">
      <c r="A1830" s="297" t="s">
        <v>358</v>
      </c>
      <c r="B1830" s="297" t="n">
        <v>2684</v>
      </c>
      <c r="C1830" s="292" t="s">
        <v>2192</v>
      </c>
      <c r="D1830" s="297" t="s">
        <v>403</v>
      </c>
      <c r="E1830" s="297" t="s">
        <v>357</v>
      </c>
      <c r="F1830" s="301" t="n">
        <v>11.14</v>
      </c>
    </row>
    <row r="1831" customFormat="false" ht="13.8" hidden="false" customHeight="false" outlineLevel="0" collapsed="false">
      <c r="A1831" s="297" t="s">
        <v>358</v>
      </c>
      <c r="B1831" s="297" t="n">
        <v>2685</v>
      </c>
      <c r="C1831" s="292" t="s">
        <v>2193</v>
      </c>
      <c r="D1831" s="297" t="s">
        <v>403</v>
      </c>
      <c r="E1831" s="297" t="s">
        <v>357</v>
      </c>
      <c r="F1831" s="301" t="n">
        <v>8.37</v>
      </c>
    </row>
    <row r="1832" customFormat="false" ht="13.8" hidden="false" customHeight="false" outlineLevel="0" collapsed="false">
      <c r="A1832" s="297" t="s">
        <v>358</v>
      </c>
      <c r="B1832" s="297" t="n">
        <v>2673</v>
      </c>
      <c r="C1832" s="292" t="s">
        <v>2194</v>
      </c>
      <c r="D1832" s="297" t="s">
        <v>403</v>
      </c>
      <c r="E1832" s="297" t="s">
        <v>364</v>
      </c>
      <c r="F1832" s="301" t="n">
        <v>4.3</v>
      </c>
    </row>
    <row r="1833" customFormat="false" ht="13.8" hidden="false" customHeight="false" outlineLevel="0" collapsed="false">
      <c r="A1833" s="297" t="s">
        <v>358</v>
      </c>
      <c r="B1833" s="297" t="n">
        <v>2682</v>
      </c>
      <c r="C1833" s="292" t="s">
        <v>2195</v>
      </c>
      <c r="D1833" s="297" t="s">
        <v>403</v>
      </c>
      <c r="E1833" s="297" t="s">
        <v>357</v>
      </c>
      <c r="F1833" s="301" t="n">
        <v>29.19</v>
      </c>
    </row>
    <row r="1834" customFormat="false" ht="13.8" hidden="false" customHeight="false" outlineLevel="0" collapsed="false">
      <c r="A1834" s="297" t="s">
        <v>358</v>
      </c>
      <c r="B1834" s="297" t="n">
        <v>2681</v>
      </c>
      <c r="C1834" s="292" t="s">
        <v>2196</v>
      </c>
      <c r="D1834" s="297" t="s">
        <v>403</v>
      </c>
      <c r="E1834" s="297" t="s">
        <v>357</v>
      </c>
      <c r="F1834" s="301" t="n">
        <v>20.01</v>
      </c>
    </row>
    <row r="1835" customFormat="false" ht="13.8" hidden="false" customHeight="false" outlineLevel="0" collapsed="false">
      <c r="A1835" s="297" t="s">
        <v>358</v>
      </c>
      <c r="B1835" s="297" t="n">
        <v>2686</v>
      </c>
      <c r="C1835" s="292" t="s">
        <v>2197</v>
      </c>
      <c r="D1835" s="297" t="s">
        <v>403</v>
      </c>
      <c r="E1835" s="297" t="s">
        <v>357</v>
      </c>
      <c r="F1835" s="301" t="n">
        <v>36.61</v>
      </c>
    </row>
    <row r="1836" customFormat="false" ht="13.8" hidden="false" customHeight="false" outlineLevel="0" collapsed="false">
      <c r="A1836" s="297" t="s">
        <v>358</v>
      </c>
      <c r="B1836" s="297" t="n">
        <v>2674</v>
      </c>
      <c r="C1836" s="292" t="s">
        <v>2198</v>
      </c>
      <c r="D1836" s="297" t="s">
        <v>403</v>
      </c>
      <c r="E1836" s="297" t="s">
        <v>357</v>
      </c>
      <c r="F1836" s="301" t="n">
        <v>5.35</v>
      </c>
    </row>
    <row r="1837" customFormat="false" ht="13.8" hidden="false" customHeight="false" outlineLevel="0" collapsed="false">
      <c r="A1837" s="297" t="s">
        <v>358</v>
      </c>
      <c r="B1837" s="297" t="n">
        <v>2683</v>
      </c>
      <c r="C1837" s="292" t="s">
        <v>2199</v>
      </c>
      <c r="D1837" s="297" t="s">
        <v>403</v>
      </c>
      <c r="E1837" s="297" t="s">
        <v>357</v>
      </c>
      <c r="F1837" s="301" t="n">
        <v>57.68</v>
      </c>
    </row>
    <row r="1838" customFormat="false" ht="13.8" hidden="false" customHeight="false" outlineLevel="0" collapsed="false">
      <c r="A1838" s="297" t="s">
        <v>358</v>
      </c>
      <c r="B1838" s="297" t="n">
        <v>2676</v>
      </c>
      <c r="C1838" s="292" t="s">
        <v>2200</v>
      </c>
      <c r="D1838" s="297" t="s">
        <v>403</v>
      </c>
      <c r="E1838" s="297" t="s">
        <v>357</v>
      </c>
      <c r="F1838" s="301" t="n">
        <v>2.5</v>
      </c>
    </row>
    <row r="1839" customFormat="false" ht="13.8" hidden="false" customHeight="false" outlineLevel="0" collapsed="false">
      <c r="A1839" s="297" t="s">
        <v>358</v>
      </c>
      <c r="B1839" s="297" t="n">
        <v>2678</v>
      </c>
      <c r="C1839" s="292" t="s">
        <v>2201</v>
      </c>
      <c r="D1839" s="297" t="s">
        <v>403</v>
      </c>
      <c r="E1839" s="297" t="s">
        <v>357</v>
      </c>
      <c r="F1839" s="301" t="n">
        <v>3.13</v>
      </c>
    </row>
    <row r="1840" customFormat="false" ht="13.8" hidden="false" customHeight="false" outlineLevel="0" collapsed="false">
      <c r="A1840" s="297" t="s">
        <v>358</v>
      </c>
      <c r="B1840" s="297" t="n">
        <v>2679</v>
      </c>
      <c r="C1840" s="292" t="s">
        <v>2202</v>
      </c>
      <c r="D1840" s="297" t="s">
        <v>403</v>
      </c>
      <c r="E1840" s="297" t="s">
        <v>357</v>
      </c>
      <c r="F1840" s="301" t="n">
        <v>4.83</v>
      </c>
    </row>
    <row r="1841" customFormat="false" ht="13.8" hidden="false" customHeight="false" outlineLevel="0" collapsed="false">
      <c r="A1841" s="297" t="s">
        <v>358</v>
      </c>
      <c r="B1841" s="297" t="n">
        <v>12070</v>
      </c>
      <c r="C1841" s="292" t="s">
        <v>2203</v>
      </c>
      <c r="D1841" s="297" t="s">
        <v>403</v>
      </c>
      <c r="E1841" s="297" t="s">
        <v>357</v>
      </c>
      <c r="F1841" s="301" t="n">
        <v>6.72</v>
      </c>
    </row>
    <row r="1842" customFormat="false" ht="13.8" hidden="false" customHeight="false" outlineLevel="0" collapsed="false">
      <c r="A1842" s="297" t="s">
        <v>358</v>
      </c>
      <c r="B1842" s="297" t="n">
        <v>2675</v>
      </c>
      <c r="C1842" s="292" t="s">
        <v>2204</v>
      </c>
      <c r="D1842" s="297" t="s">
        <v>403</v>
      </c>
      <c r="E1842" s="297" t="s">
        <v>357</v>
      </c>
      <c r="F1842" s="301" t="n">
        <v>8.73</v>
      </c>
    </row>
    <row r="1843" customFormat="false" ht="13.8" hidden="false" customHeight="false" outlineLevel="0" collapsed="false">
      <c r="A1843" s="297" t="s">
        <v>358</v>
      </c>
      <c r="B1843" s="297" t="n">
        <v>12067</v>
      </c>
      <c r="C1843" s="292" t="s">
        <v>2205</v>
      </c>
      <c r="D1843" s="297" t="s">
        <v>403</v>
      </c>
      <c r="E1843" s="297" t="s">
        <v>357</v>
      </c>
      <c r="F1843" s="301" t="n">
        <v>11.85</v>
      </c>
    </row>
    <row r="1844" customFormat="false" ht="13.8" hidden="false" customHeight="false" outlineLevel="0" collapsed="false">
      <c r="A1844" s="297" t="s">
        <v>358</v>
      </c>
      <c r="B1844" s="297" t="n">
        <v>21128</v>
      </c>
      <c r="C1844" s="292" t="s">
        <v>2206</v>
      </c>
      <c r="D1844" s="297" t="s">
        <v>403</v>
      </c>
      <c r="E1844" s="297" t="s">
        <v>364</v>
      </c>
      <c r="F1844" s="301" t="n">
        <v>7.72</v>
      </c>
    </row>
    <row r="1845" customFormat="false" ht="13.8" hidden="false" customHeight="false" outlineLevel="0" collapsed="false">
      <c r="A1845" s="297" t="s">
        <v>358</v>
      </c>
      <c r="B1845" s="297" t="n">
        <v>40400</v>
      </c>
      <c r="C1845" s="292" t="s">
        <v>2207</v>
      </c>
      <c r="D1845" s="297" t="s">
        <v>403</v>
      </c>
      <c r="E1845" s="297" t="s">
        <v>357</v>
      </c>
      <c r="F1845" s="301" t="n">
        <v>1.86</v>
      </c>
    </row>
    <row r="1846" customFormat="false" ht="13.8" hidden="false" customHeight="false" outlineLevel="0" collapsed="false">
      <c r="A1846" s="297" t="s">
        <v>358</v>
      </c>
      <c r="B1846" s="297" t="n">
        <v>40401</v>
      </c>
      <c r="C1846" s="292" t="s">
        <v>2208</v>
      </c>
      <c r="D1846" s="297" t="s">
        <v>403</v>
      </c>
      <c r="E1846" s="297" t="s">
        <v>357</v>
      </c>
      <c r="F1846" s="301" t="n">
        <v>2.74</v>
      </c>
    </row>
    <row r="1847" customFormat="false" ht="13.8" hidden="false" customHeight="false" outlineLevel="0" collapsed="false">
      <c r="A1847" s="297" t="s">
        <v>358</v>
      </c>
      <c r="B1847" s="297" t="n">
        <v>40402</v>
      </c>
      <c r="C1847" s="292" t="s">
        <v>2209</v>
      </c>
      <c r="D1847" s="297" t="s">
        <v>403</v>
      </c>
      <c r="E1847" s="297" t="s">
        <v>357</v>
      </c>
      <c r="F1847" s="301" t="n">
        <v>3.52</v>
      </c>
    </row>
    <row r="1848" customFormat="false" ht="13.8" hidden="false" customHeight="false" outlineLevel="0" collapsed="false">
      <c r="A1848" s="297" t="s">
        <v>358</v>
      </c>
      <c r="B1848" s="297" t="n">
        <v>21137</v>
      </c>
      <c r="C1848" s="292" t="s">
        <v>2210</v>
      </c>
      <c r="D1848" s="297" t="s">
        <v>403</v>
      </c>
      <c r="E1848" s="297" t="s">
        <v>357</v>
      </c>
      <c r="F1848" s="301" t="n">
        <v>7.9</v>
      </c>
    </row>
    <row r="1849" customFormat="false" ht="13.8" hidden="false" customHeight="false" outlineLevel="0" collapsed="false">
      <c r="A1849" s="297" t="s">
        <v>358</v>
      </c>
      <c r="B1849" s="297" t="n">
        <v>2504</v>
      </c>
      <c r="C1849" s="292" t="s">
        <v>2211</v>
      </c>
      <c r="D1849" s="297" t="s">
        <v>403</v>
      </c>
      <c r="E1849" s="297" t="s">
        <v>357</v>
      </c>
      <c r="F1849" s="301" t="n">
        <v>8.56</v>
      </c>
    </row>
    <row r="1850" customFormat="false" ht="13.8" hidden="false" customHeight="false" outlineLevel="0" collapsed="false">
      <c r="A1850" s="297" t="s">
        <v>358</v>
      </c>
      <c r="B1850" s="297" t="n">
        <v>2501</v>
      </c>
      <c r="C1850" s="292" t="s">
        <v>2212</v>
      </c>
      <c r="D1850" s="297" t="s">
        <v>403</v>
      </c>
      <c r="E1850" s="297" t="s">
        <v>357</v>
      </c>
      <c r="F1850" s="301" t="n">
        <v>11.23</v>
      </c>
    </row>
    <row r="1851" customFormat="false" ht="13.8" hidden="false" customHeight="false" outlineLevel="0" collapsed="false">
      <c r="A1851" s="297" t="s">
        <v>358</v>
      </c>
      <c r="B1851" s="297" t="n">
        <v>2502</v>
      </c>
      <c r="C1851" s="292" t="s">
        <v>2213</v>
      </c>
      <c r="D1851" s="297" t="s">
        <v>403</v>
      </c>
      <c r="E1851" s="297" t="s">
        <v>357</v>
      </c>
      <c r="F1851" s="301" t="n">
        <v>16.95</v>
      </c>
    </row>
    <row r="1852" customFormat="false" ht="13.8" hidden="false" customHeight="false" outlineLevel="0" collapsed="false">
      <c r="A1852" s="297" t="s">
        <v>358</v>
      </c>
      <c r="B1852" s="297" t="n">
        <v>2503</v>
      </c>
      <c r="C1852" s="292" t="s">
        <v>2214</v>
      </c>
      <c r="D1852" s="297" t="s">
        <v>403</v>
      </c>
      <c r="E1852" s="297" t="s">
        <v>357</v>
      </c>
      <c r="F1852" s="301" t="n">
        <v>21.81</v>
      </c>
    </row>
    <row r="1853" customFormat="false" ht="13.8" hidden="false" customHeight="false" outlineLevel="0" collapsed="false">
      <c r="A1853" s="297" t="s">
        <v>358</v>
      </c>
      <c r="B1853" s="297" t="n">
        <v>2500</v>
      </c>
      <c r="C1853" s="292" t="s">
        <v>2215</v>
      </c>
      <c r="D1853" s="297" t="s">
        <v>403</v>
      </c>
      <c r="E1853" s="297" t="s">
        <v>357</v>
      </c>
      <c r="F1853" s="301" t="n">
        <v>29.05</v>
      </c>
    </row>
    <row r="1854" customFormat="false" ht="13.8" hidden="false" customHeight="false" outlineLevel="0" collapsed="false">
      <c r="A1854" s="297" t="s">
        <v>358</v>
      </c>
      <c r="B1854" s="297" t="n">
        <v>2505</v>
      </c>
      <c r="C1854" s="292" t="s">
        <v>2216</v>
      </c>
      <c r="D1854" s="297" t="s">
        <v>403</v>
      </c>
      <c r="E1854" s="297" t="s">
        <v>357</v>
      </c>
      <c r="F1854" s="301" t="n">
        <v>45.28</v>
      </c>
    </row>
    <row r="1855" customFormat="false" ht="13.8" hidden="false" customHeight="false" outlineLevel="0" collapsed="false">
      <c r="A1855" s="297" t="s">
        <v>358</v>
      </c>
      <c r="B1855" s="297" t="n">
        <v>12056</v>
      </c>
      <c r="C1855" s="292" t="s">
        <v>2217</v>
      </c>
      <c r="D1855" s="297" t="s">
        <v>403</v>
      </c>
      <c r="E1855" s="297" t="s">
        <v>357</v>
      </c>
      <c r="F1855" s="301" t="n">
        <v>18.29</v>
      </c>
    </row>
    <row r="1856" customFormat="false" ht="13.8" hidden="false" customHeight="false" outlineLevel="0" collapsed="false">
      <c r="A1856" s="297" t="s">
        <v>358</v>
      </c>
      <c r="B1856" s="297" t="n">
        <v>12057</v>
      </c>
      <c r="C1856" s="292" t="s">
        <v>2218</v>
      </c>
      <c r="D1856" s="297" t="s">
        <v>403</v>
      </c>
      <c r="E1856" s="297" t="s">
        <v>357</v>
      </c>
      <c r="F1856" s="301" t="n">
        <v>15.54</v>
      </c>
    </row>
    <row r="1857" customFormat="false" ht="13.8" hidden="false" customHeight="false" outlineLevel="0" collapsed="false">
      <c r="A1857" s="297" t="s">
        <v>358</v>
      </c>
      <c r="B1857" s="297" t="n">
        <v>12058</v>
      </c>
      <c r="C1857" s="292" t="s">
        <v>2219</v>
      </c>
      <c r="D1857" s="297" t="s">
        <v>403</v>
      </c>
      <c r="E1857" s="297" t="s">
        <v>357</v>
      </c>
      <c r="F1857" s="301" t="n">
        <v>9.69</v>
      </c>
    </row>
    <row r="1858" customFormat="false" ht="13.8" hidden="false" customHeight="false" outlineLevel="0" collapsed="false">
      <c r="A1858" s="297" t="s">
        <v>358</v>
      </c>
      <c r="B1858" s="297" t="n">
        <v>12059</v>
      </c>
      <c r="C1858" s="292" t="s">
        <v>2220</v>
      </c>
      <c r="D1858" s="297" t="s">
        <v>403</v>
      </c>
      <c r="E1858" s="297" t="s">
        <v>357</v>
      </c>
      <c r="F1858" s="301" t="n">
        <v>5.45</v>
      </c>
    </row>
    <row r="1859" customFormat="false" ht="13.8" hidden="false" customHeight="false" outlineLevel="0" collapsed="false">
      <c r="A1859" s="297" t="s">
        <v>358</v>
      </c>
      <c r="B1859" s="297" t="n">
        <v>12060</v>
      </c>
      <c r="C1859" s="292" t="s">
        <v>2221</v>
      </c>
      <c r="D1859" s="297" t="s">
        <v>403</v>
      </c>
      <c r="E1859" s="297" t="s">
        <v>357</v>
      </c>
      <c r="F1859" s="301" t="n">
        <v>40.38</v>
      </c>
    </row>
    <row r="1860" customFormat="false" ht="13.8" hidden="false" customHeight="false" outlineLevel="0" collapsed="false">
      <c r="A1860" s="297" t="s">
        <v>358</v>
      </c>
      <c r="B1860" s="297" t="n">
        <v>12061</v>
      </c>
      <c r="C1860" s="292" t="s">
        <v>2222</v>
      </c>
      <c r="D1860" s="297" t="s">
        <v>403</v>
      </c>
      <c r="E1860" s="297" t="s">
        <v>357</v>
      </c>
      <c r="F1860" s="301" t="n">
        <v>24.65</v>
      </c>
    </row>
    <row r="1861" customFormat="false" ht="13.8" hidden="false" customHeight="false" outlineLevel="0" collapsed="false">
      <c r="A1861" s="297" t="s">
        <v>358</v>
      </c>
      <c r="B1861" s="297" t="n">
        <v>12062</v>
      </c>
      <c r="C1861" s="292" t="s">
        <v>2223</v>
      </c>
      <c r="D1861" s="297" t="s">
        <v>403</v>
      </c>
      <c r="E1861" s="297" t="s">
        <v>357</v>
      </c>
      <c r="F1861" s="301" t="n">
        <v>45.47</v>
      </c>
    </row>
    <row r="1862" customFormat="false" ht="13.8" hidden="false" customHeight="false" outlineLevel="0" collapsed="false">
      <c r="A1862" s="297" t="s">
        <v>358</v>
      </c>
      <c r="B1862" s="297" t="n">
        <v>2687</v>
      </c>
      <c r="C1862" s="292" t="s">
        <v>2224</v>
      </c>
      <c r="D1862" s="297" t="s">
        <v>403</v>
      </c>
      <c r="E1862" s="297" t="s">
        <v>357</v>
      </c>
      <c r="F1862" s="301" t="n">
        <v>2.18</v>
      </c>
    </row>
    <row r="1863" customFormat="false" ht="13.8" hidden="false" customHeight="false" outlineLevel="0" collapsed="false">
      <c r="A1863" s="297" t="s">
        <v>358</v>
      </c>
      <c r="B1863" s="297" t="n">
        <v>2689</v>
      </c>
      <c r="C1863" s="292" t="s">
        <v>2225</v>
      </c>
      <c r="D1863" s="297" t="s">
        <v>403</v>
      </c>
      <c r="E1863" s="297" t="s">
        <v>357</v>
      </c>
      <c r="F1863" s="301" t="n">
        <v>2.6</v>
      </c>
    </row>
    <row r="1864" customFormat="false" ht="13.8" hidden="false" customHeight="false" outlineLevel="0" collapsed="false">
      <c r="A1864" s="297" t="s">
        <v>358</v>
      </c>
      <c r="B1864" s="297" t="n">
        <v>2688</v>
      </c>
      <c r="C1864" s="292" t="s">
        <v>2226</v>
      </c>
      <c r="D1864" s="297" t="s">
        <v>403</v>
      </c>
      <c r="E1864" s="297" t="s">
        <v>357</v>
      </c>
      <c r="F1864" s="301" t="n">
        <v>2.81</v>
      </c>
    </row>
    <row r="1865" customFormat="false" ht="13.8" hidden="false" customHeight="false" outlineLevel="0" collapsed="false">
      <c r="A1865" s="297" t="s">
        <v>358</v>
      </c>
      <c r="B1865" s="297" t="n">
        <v>2690</v>
      </c>
      <c r="C1865" s="292" t="s">
        <v>2227</v>
      </c>
      <c r="D1865" s="297" t="s">
        <v>403</v>
      </c>
      <c r="E1865" s="297" t="s">
        <v>357</v>
      </c>
      <c r="F1865" s="301" t="n">
        <v>4.82</v>
      </c>
    </row>
    <row r="1866" customFormat="false" ht="13.8" hidden="false" customHeight="false" outlineLevel="0" collapsed="false">
      <c r="A1866" s="297" t="s">
        <v>358</v>
      </c>
      <c r="B1866" s="297" t="n">
        <v>39243</v>
      </c>
      <c r="C1866" s="292" t="s">
        <v>2228</v>
      </c>
      <c r="D1866" s="297" t="s">
        <v>403</v>
      </c>
      <c r="E1866" s="297" t="s">
        <v>357</v>
      </c>
      <c r="F1866" s="301" t="n">
        <v>3.17</v>
      </c>
    </row>
    <row r="1867" customFormat="false" ht="13.8" hidden="false" customHeight="false" outlineLevel="0" collapsed="false">
      <c r="A1867" s="297" t="s">
        <v>358</v>
      </c>
      <c r="B1867" s="297" t="n">
        <v>39244</v>
      </c>
      <c r="C1867" s="292" t="s">
        <v>2229</v>
      </c>
      <c r="D1867" s="297" t="s">
        <v>403</v>
      </c>
      <c r="E1867" s="297" t="s">
        <v>357</v>
      </c>
      <c r="F1867" s="301" t="n">
        <v>4.29</v>
      </c>
    </row>
    <row r="1868" customFormat="false" ht="13.8" hidden="false" customHeight="false" outlineLevel="0" collapsed="false">
      <c r="A1868" s="297" t="s">
        <v>358</v>
      </c>
      <c r="B1868" s="297" t="n">
        <v>39245</v>
      </c>
      <c r="C1868" s="292" t="s">
        <v>2230</v>
      </c>
      <c r="D1868" s="297" t="s">
        <v>403</v>
      </c>
      <c r="E1868" s="297" t="s">
        <v>357</v>
      </c>
      <c r="F1868" s="301" t="n">
        <v>8.26</v>
      </c>
    </row>
    <row r="1869" customFormat="false" ht="13.8" hidden="false" customHeight="false" outlineLevel="0" collapsed="false">
      <c r="A1869" s="297" t="s">
        <v>358</v>
      </c>
      <c r="B1869" s="297" t="n">
        <v>39255</v>
      </c>
      <c r="C1869" s="292" t="s">
        <v>2231</v>
      </c>
      <c r="D1869" s="297" t="s">
        <v>403</v>
      </c>
      <c r="E1869" s="297" t="s">
        <v>357</v>
      </c>
      <c r="F1869" s="301" t="n">
        <v>22.85</v>
      </c>
    </row>
    <row r="1870" customFormat="false" ht="13.8" hidden="false" customHeight="false" outlineLevel="0" collapsed="false">
      <c r="A1870" s="297" t="s">
        <v>358</v>
      </c>
      <c r="B1870" s="297" t="n">
        <v>39254</v>
      </c>
      <c r="C1870" s="292" t="s">
        <v>2232</v>
      </c>
      <c r="D1870" s="297" t="s">
        <v>403</v>
      </c>
      <c r="E1870" s="297" t="s">
        <v>357</v>
      </c>
      <c r="F1870" s="301" t="n">
        <v>12.35</v>
      </c>
    </row>
    <row r="1871" customFormat="false" ht="13.8" hidden="false" customHeight="false" outlineLevel="0" collapsed="false">
      <c r="A1871" s="297" t="s">
        <v>358</v>
      </c>
      <c r="B1871" s="297" t="n">
        <v>39253</v>
      </c>
      <c r="C1871" s="292" t="s">
        <v>2233</v>
      </c>
      <c r="D1871" s="297" t="s">
        <v>403</v>
      </c>
      <c r="E1871" s="297" t="s">
        <v>357</v>
      </c>
      <c r="F1871" s="301" t="n">
        <v>15.74</v>
      </c>
    </row>
    <row r="1872" customFormat="false" ht="13.8" hidden="false" customHeight="false" outlineLevel="0" collapsed="false">
      <c r="A1872" s="297" t="s">
        <v>358</v>
      </c>
      <c r="B1872" s="297" t="n">
        <v>39246</v>
      </c>
      <c r="C1872" s="292" t="s">
        <v>2234</v>
      </c>
      <c r="D1872" s="297" t="s">
        <v>403</v>
      </c>
      <c r="E1872" s="297" t="s">
        <v>357</v>
      </c>
      <c r="F1872" s="301" t="n">
        <v>4.77</v>
      </c>
    </row>
    <row r="1873" customFormat="false" ht="13.8" hidden="false" customHeight="false" outlineLevel="0" collapsed="false">
      <c r="A1873" s="297" t="s">
        <v>358</v>
      </c>
      <c r="B1873" s="297" t="n">
        <v>39247</v>
      </c>
      <c r="C1873" s="292" t="s">
        <v>2235</v>
      </c>
      <c r="D1873" s="297" t="s">
        <v>403</v>
      </c>
      <c r="E1873" s="297" t="s">
        <v>357</v>
      </c>
      <c r="F1873" s="301" t="n">
        <v>4.16</v>
      </c>
    </row>
    <row r="1874" customFormat="false" ht="13.8" hidden="false" customHeight="false" outlineLevel="0" collapsed="false">
      <c r="A1874" s="297" t="s">
        <v>358</v>
      </c>
      <c r="B1874" s="297" t="n">
        <v>2446</v>
      </c>
      <c r="C1874" s="292" t="s">
        <v>2236</v>
      </c>
      <c r="D1874" s="297" t="s">
        <v>403</v>
      </c>
      <c r="E1874" s="297" t="s">
        <v>364</v>
      </c>
      <c r="F1874" s="301" t="n">
        <v>6.85</v>
      </c>
    </row>
    <row r="1875" customFormat="false" ht="13.8" hidden="false" customHeight="false" outlineLevel="0" collapsed="false">
      <c r="A1875" s="297" t="s">
        <v>358</v>
      </c>
      <c r="B1875" s="297" t="n">
        <v>2442</v>
      </c>
      <c r="C1875" s="292" t="s">
        <v>2237</v>
      </c>
      <c r="D1875" s="297" t="s">
        <v>403</v>
      </c>
      <c r="E1875" s="297" t="s">
        <v>357</v>
      </c>
      <c r="F1875" s="301" t="n">
        <v>9.59</v>
      </c>
    </row>
    <row r="1876" customFormat="false" ht="13.8" hidden="false" customHeight="false" outlineLevel="0" collapsed="false">
      <c r="A1876" s="297" t="s">
        <v>358</v>
      </c>
      <c r="B1876" s="297" t="n">
        <v>39248</v>
      </c>
      <c r="C1876" s="292" t="s">
        <v>2238</v>
      </c>
      <c r="D1876" s="297" t="s">
        <v>403</v>
      </c>
      <c r="E1876" s="297" t="s">
        <v>357</v>
      </c>
      <c r="F1876" s="301" t="n">
        <v>13.37</v>
      </c>
    </row>
    <row r="1877" customFormat="false" ht="13.8" hidden="false" customHeight="false" outlineLevel="0" collapsed="false">
      <c r="A1877" s="297" t="s">
        <v>505</v>
      </c>
      <c r="B1877" s="297" t="n">
        <v>2438</v>
      </c>
      <c r="C1877" s="292" t="s">
        <v>2239</v>
      </c>
      <c r="D1877" s="297" t="s">
        <v>507</v>
      </c>
      <c r="E1877" s="297" t="s">
        <v>357</v>
      </c>
      <c r="F1877" s="301" t="n">
        <v>26.42</v>
      </c>
    </row>
    <row r="1878" customFormat="false" ht="13.8" hidden="false" customHeight="false" outlineLevel="0" collapsed="false">
      <c r="A1878" s="297" t="s">
        <v>505</v>
      </c>
      <c r="B1878" s="297" t="n">
        <v>40922</v>
      </c>
      <c r="C1878" s="292" t="s">
        <v>2240</v>
      </c>
      <c r="D1878" s="297" t="s">
        <v>509</v>
      </c>
      <c r="E1878" s="297" t="s">
        <v>357</v>
      </c>
      <c r="F1878" s="301" t="n">
        <v>4627.31</v>
      </c>
    </row>
    <row r="1879" customFormat="false" ht="13.8" hidden="false" customHeight="false" outlineLevel="0" collapsed="false">
      <c r="A1879" s="297" t="s">
        <v>358</v>
      </c>
      <c r="B1879" s="297" t="n">
        <v>44342</v>
      </c>
      <c r="C1879" s="292" t="s">
        <v>2241</v>
      </c>
      <c r="D1879" s="297" t="s">
        <v>50</v>
      </c>
      <c r="E1879" s="297" t="s">
        <v>357</v>
      </c>
      <c r="F1879" s="301"/>
    </row>
    <row r="1880" customFormat="false" ht="13.8" hidden="false" customHeight="false" outlineLevel="0" collapsed="false">
      <c r="A1880" s="297" t="s">
        <v>358</v>
      </c>
      <c r="B1880" s="297" t="n">
        <v>44343</v>
      </c>
      <c r="C1880" s="292" t="s">
        <v>2242</v>
      </c>
      <c r="D1880" s="297" t="s">
        <v>50</v>
      </c>
      <c r="E1880" s="297" t="s">
        <v>357</v>
      </c>
      <c r="F1880" s="301"/>
    </row>
    <row r="1881" customFormat="false" ht="13.8" hidden="false" customHeight="false" outlineLevel="0" collapsed="false">
      <c r="A1881" s="297" t="s">
        <v>358</v>
      </c>
      <c r="B1881" s="297" t="n">
        <v>44340</v>
      </c>
      <c r="C1881" s="292" t="s">
        <v>2243</v>
      </c>
      <c r="D1881" s="297" t="s">
        <v>50</v>
      </c>
      <c r="E1881" s="297" t="s">
        <v>357</v>
      </c>
      <c r="F1881" s="301"/>
    </row>
    <row r="1882" customFormat="false" ht="13.8" hidden="false" customHeight="false" outlineLevel="0" collapsed="false">
      <c r="A1882" s="297" t="s">
        <v>358</v>
      </c>
      <c r="B1882" s="297" t="n">
        <v>44341</v>
      </c>
      <c r="C1882" s="292" t="s">
        <v>2244</v>
      </c>
      <c r="D1882" s="297" t="s">
        <v>50</v>
      </c>
      <c r="E1882" s="297" t="s">
        <v>357</v>
      </c>
      <c r="F1882" s="301"/>
    </row>
    <row r="1883" customFormat="false" ht="13.8" hidden="false" customHeight="false" outlineLevel="0" collapsed="false">
      <c r="A1883" s="297" t="s">
        <v>358</v>
      </c>
      <c r="B1883" s="297" t="n">
        <v>44338</v>
      </c>
      <c r="C1883" s="292" t="s">
        <v>2245</v>
      </c>
      <c r="D1883" s="297" t="s">
        <v>50</v>
      </c>
      <c r="E1883" s="297" t="s">
        <v>357</v>
      </c>
      <c r="F1883" s="301"/>
    </row>
    <row r="1884" customFormat="false" ht="13.8" hidden="false" customHeight="false" outlineLevel="0" collapsed="false">
      <c r="A1884" s="297" t="s">
        <v>358</v>
      </c>
      <c r="B1884" s="297" t="n">
        <v>44339</v>
      </c>
      <c r="C1884" s="292" t="s">
        <v>2246</v>
      </c>
      <c r="D1884" s="297" t="s">
        <v>50</v>
      </c>
      <c r="E1884" s="297" t="s">
        <v>357</v>
      </c>
      <c r="F1884" s="301"/>
    </row>
    <row r="1885" customFormat="false" ht="13.8" hidden="false" customHeight="false" outlineLevel="0" collapsed="false">
      <c r="A1885" s="297" t="s">
        <v>358</v>
      </c>
      <c r="B1885" s="297" t="n">
        <v>44336</v>
      </c>
      <c r="C1885" s="292" t="s">
        <v>2247</v>
      </c>
      <c r="D1885" s="297" t="s">
        <v>50</v>
      </c>
      <c r="E1885" s="297" t="s">
        <v>357</v>
      </c>
      <c r="F1885" s="301"/>
    </row>
    <row r="1886" customFormat="false" ht="13.8" hidden="false" customHeight="false" outlineLevel="0" collapsed="false">
      <c r="A1886" s="297" t="s">
        <v>358</v>
      </c>
      <c r="B1886" s="297" t="n">
        <v>41834</v>
      </c>
      <c r="C1886" s="292" t="s">
        <v>2248</v>
      </c>
      <c r="D1886" s="297" t="s">
        <v>50</v>
      </c>
      <c r="E1886" s="297" t="s">
        <v>357</v>
      </c>
      <c r="F1886" s="301"/>
    </row>
    <row r="1887" customFormat="false" ht="13.8" hidden="false" customHeight="false" outlineLevel="0" collapsed="false">
      <c r="A1887" s="297" t="s">
        <v>358</v>
      </c>
      <c r="B1887" s="297" t="n">
        <v>44337</v>
      </c>
      <c r="C1887" s="292" t="s">
        <v>2249</v>
      </c>
      <c r="D1887" s="297" t="s">
        <v>50</v>
      </c>
      <c r="E1887" s="297" t="s">
        <v>357</v>
      </c>
      <c r="F1887" s="301"/>
    </row>
    <row r="1888" customFormat="false" ht="13.8" hidden="false" customHeight="false" outlineLevel="0" collapsed="false">
      <c r="A1888" s="297" t="s">
        <v>358</v>
      </c>
      <c r="B1888" s="297" t="n">
        <v>43964</v>
      </c>
      <c r="C1888" s="292" t="s">
        <v>2250</v>
      </c>
      <c r="D1888" s="297" t="s">
        <v>50</v>
      </c>
      <c r="E1888" s="297" t="s">
        <v>357</v>
      </c>
      <c r="F1888" s="301"/>
    </row>
    <row r="1889" customFormat="false" ht="13.8" hidden="false" customHeight="false" outlineLevel="0" collapsed="false">
      <c r="A1889" s="297" t="s">
        <v>358</v>
      </c>
      <c r="B1889" s="297" t="n">
        <v>44334</v>
      </c>
      <c r="C1889" s="292" t="s">
        <v>2251</v>
      </c>
      <c r="D1889" s="297" t="s">
        <v>50</v>
      </c>
      <c r="E1889" s="297" t="s">
        <v>357</v>
      </c>
      <c r="F1889" s="301"/>
    </row>
    <row r="1890" customFormat="false" ht="13.8" hidden="false" customHeight="false" outlineLevel="0" collapsed="false">
      <c r="A1890" s="297" t="s">
        <v>358</v>
      </c>
      <c r="B1890" s="297" t="n">
        <v>44344</v>
      </c>
      <c r="C1890" s="292" t="s">
        <v>2252</v>
      </c>
      <c r="D1890" s="297" t="s">
        <v>50</v>
      </c>
      <c r="E1890" s="297" t="s">
        <v>357</v>
      </c>
      <c r="F1890" s="301"/>
    </row>
    <row r="1891" customFormat="false" ht="13.8" hidden="false" customHeight="false" outlineLevel="0" collapsed="false">
      <c r="A1891" s="297" t="s">
        <v>358</v>
      </c>
      <c r="B1891" s="297" t="n">
        <v>44335</v>
      </c>
      <c r="C1891" s="292" t="s">
        <v>2253</v>
      </c>
      <c r="D1891" s="297" t="s">
        <v>50</v>
      </c>
      <c r="E1891" s="297" t="s">
        <v>357</v>
      </c>
      <c r="F1891" s="301"/>
    </row>
    <row r="1892" customFormat="false" ht="13.8" hidden="false" customHeight="false" outlineLevel="0" collapsed="false">
      <c r="A1892" s="297" t="s">
        <v>358</v>
      </c>
      <c r="B1892" s="297" t="n">
        <v>12624</v>
      </c>
      <c r="C1892" s="292" t="s">
        <v>2254</v>
      </c>
      <c r="D1892" s="297" t="s">
        <v>50</v>
      </c>
      <c r="E1892" s="297" t="s">
        <v>357</v>
      </c>
      <c r="F1892" s="301" t="n">
        <v>34.94</v>
      </c>
    </row>
    <row r="1893" customFormat="false" ht="13.8" hidden="false" customHeight="false" outlineLevel="0" collapsed="false">
      <c r="A1893" s="297" t="s">
        <v>358</v>
      </c>
      <c r="B1893" s="297" t="n">
        <v>517</v>
      </c>
      <c r="C1893" s="292" t="s">
        <v>2255</v>
      </c>
      <c r="D1893" s="297" t="s">
        <v>408</v>
      </c>
      <c r="E1893" s="297" t="s">
        <v>357</v>
      </c>
      <c r="F1893" s="301" t="n">
        <v>11.08</v>
      </c>
    </row>
    <row r="1894" customFormat="false" ht="13.8" hidden="false" customHeight="false" outlineLevel="0" collapsed="false">
      <c r="A1894" s="297" t="s">
        <v>358</v>
      </c>
      <c r="B1894" s="297" t="n">
        <v>37534</v>
      </c>
      <c r="C1894" s="292" t="s">
        <v>2256</v>
      </c>
      <c r="D1894" s="297" t="s">
        <v>241</v>
      </c>
      <c r="E1894" s="297" t="s">
        <v>357</v>
      </c>
      <c r="F1894" s="301"/>
    </row>
    <row r="1895" customFormat="false" ht="13.8" hidden="false" customHeight="false" outlineLevel="0" collapsed="false">
      <c r="A1895" s="297" t="s">
        <v>358</v>
      </c>
      <c r="B1895" s="297" t="n">
        <v>37535</v>
      </c>
      <c r="C1895" s="292" t="s">
        <v>2257</v>
      </c>
      <c r="D1895" s="297" t="s">
        <v>241</v>
      </c>
      <c r="E1895" s="297" t="s">
        <v>357</v>
      </c>
      <c r="F1895" s="301"/>
    </row>
    <row r="1896" customFormat="false" ht="13.8" hidden="false" customHeight="false" outlineLevel="0" collapsed="false">
      <c r="A1896" s="297" t="s">
        <v>358</v>
      </c>
      <c r="B1896" s="297" t="n">
        <v>37533</v>
      </c>
      <c r="C1896" s="292" t="s">
        <v>2258</v>
      </c>
      <c r="D1896" s="297" t="s">
        <v>241</v>
      </c>
      <c r="E1896" s="297" t="s">
        <v>357</v>
      </c>
      <c r="F1896" s="301"/>
    </row>
    <row r="1897" customFormat="false" ht="13.8" hidden="false" customHeight="false" outlineLevel="0" collapsed="false">
      <c r="A1897" s="297" t="s">
        <v>358</v>
      </c>
      <c r="B1897" s="297" t="n">
        <v>37537</v>
      </c>
      <c r="C1897" s="292" t="s">
        <v>2259</v>
      </c>
      <c r="D1897" s="297" t="s">
        <v>241</v>
      </c>
      <c r="E1897" s="297" t="s">
        <v>357</v>
      </c>
      <c r="F1897" s="301"/>
    </row>
    <row r="1898" customFormat="false" ht="13.8" hidden="false" customHeight="false" outlineLevel="0" collapsed="false">
      <c r="A1898" s="297" t="s">
        <v>358</v>
      </c>
      <c r="B1898" s="297" t="n">
        <v>37536</v>
      </c>
      <c r="C1898" s="292" t="s">
        <v>2260</v>
      </c>
      <c r="D1898" s="297" t="s">
        <v>241</v>
      </c>
      <c r="E1898" s="297" t="s">
        <v>357</v>
      </c>
      <c r="F1898" s="301"/>
    </row>
    <row r="1899" customFormat="false" ht="13.8" hidden="false" customHeight="false" outlineLevel="0" collapsed="false">
      <c r="A1899" s="297" t="s">
        <v>358</v>
      </c>
      <c r="B1899" s="297" t="n">
        <v>37532</v>
      </c>
      <c r="C1899" s="292" t="s">
        <v>2261</v>
      </c>
      <c r="D1899" s="297" t="s">
        <v>241</v>
      </c>
      <c r="E1899" s="297" t="s">
        <v>364</v>
      </c>
      <c r="F1899" s="301"/>
    </row>
    <row r="1900" customFormat="false" ht="13.8" hidden="false" customHeight="false" outlineLevel="0" collapsed="false">
      <c r="A1900" s="297" t="s">
        <v>505</v>
      </c>
      <c r="B1900" s="297" t="n">
        <v>2696</v>
      </c>
      <c r="C1900" s="292" t="s">
        <v>2262</v>
      </c>
      <c r="D1900" s="297" t="s">
        <v>507</v>
      </c>
      <c r="E1900" s="297" t="s">
        <v>364</v>
      </c>
      <c r="F1900" s="301" t="n">
        <v>21.26</v>
      </c>
    </row>
    <row r="1901" customFormat="false" ht="13.8" hidden="false" customHeight="false" outlineLevel="0" collapsed="false">
      <c r="A1901" s="297" t="s">
        <v>505</v>
      </c>
      <c r="B1901" s="297" t="n">
        <v>40928</v>
      </c>
      <c r="C1901" s="292" t="s">
        <v>2263</v>
      </c>
      <c r="D1901" s="297" t="s">
        <v>509</v>
      </c>
      <c r="E1901" s="297" t="s">
        <v>357</v>
      </c>
      <c r="F1901" s="301" t="n">
        <v>3721.69</v>
      </c>
    </row>
    <row r="1902" customFormat="false" ht="13.8" hidden="false" customHeight="false" outlineLevel="0" collapsed="false">
      <c r="A1902" s="297" t="s">
        <v>505</v>
      </c>
      <c r="B1902" s="297" t="n">
        <v>4083</v>
      </c>
      <c r="C1902" s="292" t="s">
        <v>2264</v>
      </c>
      <c r="D1902" s="297" t="s">
        <v>507</v>
      </c>
      <c r="E1902" s="297" t="s">
        <v>364</v>
      </c>
      <c r="F1902" s="301" t="n">
        <v>28.94</v>
      </c>
    </row>
    <row r="1903" customFormat="false" ht="13.8" hidden="false" customHeight="false" outlineLevel="0" collapsed="false">
      <c r="A1903" s="297" t="s">
        <v>505</v>
      </c>
      <c r="B1903" s="297" t="n">
        <v>40818</v>
      </c>
      <c r="C1903" s="292" t="s">
        <v>2265</v>
      </c>
      <c r="D1903" s="297" t="s">
        <v>509</v>
      </c>
      <c r="E1903" s="297" t="s">
        <v>357</v>
      </c>
      <c r="F1903" s="301" t="n">
        <v>5065.43</v>
      </c>
    </row>
    <row r="1904" customFormat="false" ht="13.8" hidden="false" customHeight="false" outlineLevel="0" collapsed="false">
      <c r="A1904" s="297" t="s">
        <v>358</v>
      </c>
      <c r="B1904" s="297" t="n">
        <v>43146</v>
      </c>
      <c r="C1904" s="292" t="s">
        <v>2266</v>
      </c>
      <c r="D1904" s="297" t="s">
        <v>241</v>
      </c>
      <c r="E1904" s="297" t="s">
        <v>357</v>
      </c>
      <c r="F1904" s="301" t="n">
        <v>9.29</v>
      </c>
    </row>
    <row r="1905" customFormat="false" ht="13.8" hidden="false" customHeight="false" outlineLevel="0" collapsed="false">
      <c r="A1905" s="297" t="s">
        <v>2267</v>
      </c>
      <c r="B1905" s="297" t="n">
        <v>2705</v>
      </c>
      <c r="C1905" s="292" t="s">
        <v>2268</v>
      </c>
      <c r="D1905" s="297" t="s">
        <v>2269</v>
      </c>
      <c r="E1905" s="297" t="s">
        <v>357</v>
      </c>
      <c r="F1905" s="301" t="n">
        <v>1.06</v>
      </c>
    </row>
    <row r="1906" customFormat="false" ht="13.8" hidden="false" customHeight="false" outlineLevel="0" collapsed="false">
      <c r="A1906" s="297" t="s">
        <v>2267</v>
      </c>
      <c r="B1906" s="297" t="n">
        <v>14250</v>
      </c>
      <c r="C1906" s="292" t="s">
        <v>2270</v>
      </c>
      <c r="D1906" s="297" t="s">
        <v>2269</v>
      </c>
      <c r="E1906" s="297" t="s">
        <v>364</v>
      </c>
      <c r="F1906" s="301" t="n">
        <v>1.08</v>
      </c>
    </row>
    <row r="1907" customFormat="false" ht="13.8" hidden="false" customHeight="false" outlineLevel="0" collapsed="false">
      <c r="A1907" s="297" t="s">
        <v>358</v>
      </c>
      <c r="B1907" s="297" t="n">
        <v>11683</v>
      </c>
      <c r="C1907" s="292" t="s">
        <v>2271</v>
      </c>
      <c r="D1907" s="297" t="s">
        <v>50</v>
      </c>
      <c r="E1907" s="297" t="s">
        <v>357</v>
      </c>
      <c r="F1907" s="301" t="n">
        <v>85.08</v>
      </c>
    </row>
    <row r="1908" customFormat="false" ht="13.8" hidden="false" customHeight="false" outlineLevel="0" collapsed="false">
      <c r="A1908" s="297" t="s">
        <v>358</v>
      </c>
      <c r="B1908" s="297" t="n">
        <v>11684</v>
      </c>
      <c r="C1908" s="292" t="s">
        <v>2272</v>
      </c>
      <c r="D1908" s="297" t="s">
        <v>50</v>
      </c>
      <c r="E1908" s="297" t="s">
        <v>357</v>
      </c>
      <c r="F1908" s="301" t="n">
        <v>93.13</v>
      </c>
    </row>
    <row r="1909" customFormat="false" ht="13.8" hidden="false" customHeight="false" outlineLevel="0" collapsed="false">
      <c r="A1909" s="297" t="s">
        <v>358</v>
      </c>
      <c r="B1909" s="297" t="n">
        <v>6141</v>
      </c>
      <c r="C1909" s="292" t="s">
        <v>2273</v>
      </c>
      <c r="D1909" s="297" t="s">
        <v>50</v>
      </c>
      <c r="E1909" s="297" t="s">
        <v>357</v>
      </c>
      <c r="F1909" s="301" t="n">
        <v>6.04</v>
      </c>
    </row>
    <row r="1910" customFormat="false" ht="13.8" hidden="false" customHeight="false" outlineLevel="0" collapsed="false">
      <c r="A1910" s="297" t="s">
        <v>358</v>
      </c>
      <c r="B1910" s="297" t="n">
        <v>11681</v>
      </c>
      <c r="C1910" s="292" t="s">
        <v>2274</v>
      </c>
      <c r="D1910" s="297" t="s">
        <v>50</v>
      </c>
      <c r="E1910" s="297" t="s">
        <v>357</v>
      </c>
      <c r="F1910" s="301" t="n">
        <v>7.61</v>
      </c>
    </row>
    <row r="1911" customFormat="false" ht="13.8" hidden="false" customHeight="false" outlineLevel="0" collapsed="false">
      <c r="A1911" s="297" t="s">
        <v>505</v>
      </c>
      <c r="B1911" s="297" t="n">
        <v>2706</v>
      </c>
      <c r="C1911" s="292" t="s">
        <v>2275</v>
      </c>
      <c r="D1911" s="297" t="s">
        <v>507</v>
      </c>
      <c r="E1911" s="297" t="s">
        <v>364</v>
      </c>
      <c r="F1911" s="301" t="n">
        <v>135.09</v>
      </c>
    </row>
    <row r="1912" customFormat="false" ht="13.8" hidden="false" customHeight="false" outlineLevel="0" collapsed="false">
      <c r="A1912" s="297" t="s">
        <v>505</v>
      </c>
      <c r="B1912" s="297" t="n">
        <v>40811</v>
      </c>
      <c r="C1912" s="292" t="s">
        <v>2276</v>
      </c>
      <c r="D1912" s="297" t="s">
        <v>509</v>
      </c>
      <c r="E1912" s="297" t="s">
        <v>357</v>
      </c>
      <c r="F1912" s="301" t="n">
        <v>23639.94</v>
      </c>
    </row>
    <row r="1913" customFormat="false" ht="13.8" hidden="false" customHeight="false" outlineLevel="0" collapsed="false">
      <c r="A1913" s="297" t="s">
        <v>505</v>
      </c>
      <c r="B1913" s="297" t="n">
        <v>2707</v>
      </c>
      <c r="C1913" s="292" t="s">
        <v>2277</v>
      </c>
      <c r="D1913" s="297" t="s">
        <v>507</v>
      </c>
      <c r="E1913" s="297" t="s">
        <v>357</v>
      </c>
      <c r="F1913" s="301" t="n">
        <v>142.62</v>
      </c>
    </row>
    <row r="1914" customFormat="false" ht="13.8" hidden="false" customHeight="false" outlineLevel="0" collapsed="false">
      <c r="A1914" s="297" t="s">
        <v>505</v>
      </c>
      <c r="B1914" s="297" t="n">
        <v>40813</v>
      </c>
      <c r="C1914" s="292" t="s">
        <v>2278</v>
      </c>
      <c r="D1914" s="297" t="s">
        <v>509</v>
      </c>
      <c r="E1914" s="297" t="s">
        <v>357</v>
      </c>
      <c r="F1914" s="301" t="n">
        <v>24958.51</v>
      </c>
    </row>
    <row r="1915" customFormat="false" ht="13.8" hidden="false" customHeight="false" outlineLevel="0" collapsed="false">
      <c r="A1915" s="297" t="s">
        <v>505</v>
      </c>
      <c r="B1915" s="297" t="n">
        <v>2708</v>
      </c>
      <c r="C1915" s="292" t="s">
        <v>2279</v>
      </c>
      <c r="D1915" s="297" t="s">
        <v>507</v>
      </c>
      <c r="E1915" s="297" t="s">
        <v>357</v>
      </c>
      <c r="F1915" s="301" t="n">
        <v>170.08</v>
      </c>
    </row>
    <row r="1916" customFormat="false" ht="13.8" hidden="false" customHeight="false" outlineLevel="0" collapsed="false">
      <c r="A1916" s="297" t="s">
        <v>505</v>
      </c>
      <c r="B1916" s="297" t="n">
        <v>40814</v>
      </c>
      <c r="C1916" s="292" t="s">
        <v>2280</v>
      </c>
      <c r="D1916" s="297" t="s">
        <v>509</v>
      </c>
      <c r="E1916" s="297" t="s">
        <v>357</v>
      </c>
      <c r="F1916" s="301" t="n">
        <v>29765.3</v>
      </c>
    </row>
    <row r="1917" customFormat="false" ht="13.8" hidden="false" customHeight="false" outlineLevel="0" collapsed="false">
      <c r="A1917" s="297" t="s">
        <v>358</v>
      </c>
      <c r="B1917" s="297" t="n">
        <v>38403</v>
      </c>
      <c r="C1917" s="292" t="s">
        <v>2281</v>
      </c>
      <c r="D1917" s="297" t="s">
        <v>50</v>
      </c>
      <c r="E1917" s="297" t="s">
        <v>357</v>
      </c>
      <c r="F1917" s="301" t="n">
        <v>57.79</v>
      </c>
    </row>
    <row r="1918" customFormat="false" ht="13.8" hidden="false" customHeight="false" outlineLevel="0" collapsed="false">
      <c r="A1918" s="297" t="s">
        <v>538</v>
      </c>
      <c r="B1918" s="297" t="n">
        <v>43482</v>
      </c>
      <c r="C1918" s="292" t="s">
        <v>2282</v>
      </c>
      <c r="D1918" s="297" t="s">
        <v>507</v>
      </c>
      <c r="E1918" s="297" t="s">
        <v>364</v>
      </c>
      <c r="F1918" s="301" t="n">
        <v>0.72</v>
      </c>
    </row>
    <row r="1919" customFormat="false" ht="13.8" hidden="false" customHeight="false" outlineLevel="0" collapsed="false">
      <c r="A1919" s="297" t="s">
        <v>538</v>
      </c>
      <c r="B1919" s="297" t="n">
        <v>43494</v>
      </c>
      <c r="C1919" s="292" t="s">
        <v>2283</v>
      </c>
      <c r="D1919" s="297" t="s">
        <v>509</v>
      </c>
      <c r="E1919" s="297" t="s">
        <v>364</v>
      </c>
      <c r="F1919" s="301" t="n">
        <v>120</v>
      </c>
    </row>
    <row r="1920" customFormat="false" ht="13.8" hidden="false" customHeight="false" outlineLevel="0" collapsed="false">
      <c r="A1920" s="297" t="s">
        <v>538</v>
      </c>
      <c r="B1920" s="297" t="n">
        <v>43483</v>
      </c>
      <c r="C1920" s="292" t="s">
        <v>2284</v>
      </c>
      <c r="D1920" s="297" t="s">
        <v>507</v>
      </c>
      <c r="E1920" s="297" t="s">
        <v>364</v>
      </c>
      <c r="F1920" s="301" t="n">
        <v>1.41</v>
      </c>
    </row>
    <row r="1921" customFormat="false" ht="13.8" hidden="false" customHeight="false" outlineLevel="0" collapsed="false">
      <c r="A1921" s="297" t="s">
        <v>538</v>
      </c>
      <c r="B1921" s="297" t="n">
        <v>43495</v>
      </c>
      <c r="C1921" s="292" t="s">
        <v>2285</v>
      </c>
      <c r="D1921" s="297" t="s">
        <v>509</v>
      </c>
      <c r="E1921" s="297" t="s">
        <v>364</v>
      </c>
      <c r="F1921" s="301" t="n">
        <v>232.31</v>
      </c>
    </row>
    <row r="1922" customFormat="false" ht="13.8" hidden="false" customHeight="false" outlineLevel="0" collapsed="false">
      <c r="A1922" s="297" t="s">
        <v>538</v>
      </c>
      <c r="B1922" s="297" t="n">
        <v>43484</v>
      </c>
      <c r="C1922" s="292" t="s">
        <v>2286</v>
      </c>
      <c r="D1922" s="297" t="s">
        <v>507</v>
      </c>
      <c r="E1922" s="297" t="s">
        <v>364</v>
      </c>
      <c r="F1922" s="301" t="n">
        <v>1.34</v>
      </c>
    </row>
    <row r="1923" customFormat="false" ht="13.8" hidden="false" customHeight="false" outlineLevel="0" collapsed="false">
      <c r="A1923" s="297" t="s">
        <v>538</v>
      </c>
      <c r="B1923" s="297" t="n">
        <v>43496</v>
      </c>
      <c r="C1923" s="292" t="s">
        <v>2287</v>
      </c>
      <c r="D1923" s="297" t="s">
        <v>509</v>
      </c>
      <c r="E1923" s="297" t="s">
        <v>364</v>
      </c>
      <c r="F1923" s="301" t="n">
        <v>221.49</v>
      </c>
    </row>
    <row r="1924" customFormat="false" ht="13.8" hidden="false" customHeight="false" outlineLevel="0" collapsed="false">
      <c r="A1924" s="297" t="s">
        <v>538</v>
      </c>
      <c r="B1924" s="297" t="n">
        <v>43485</v>
      </c>
      <c r="C1924" s="292" t="s">
        <v>2288</v>
      </c>
      <c r="D1924" s="297" t="s">
        <v>507</v>
      </c>
      <c r="E1924" s="297" t="s">
        <v>364</v>
      </c>
      <c r="F1924" s="301" t="n">
        <v>1.2</v>
      </c>
    </row>
    <row r="1925" customFormat="false" ht="13.8" hidden="false" customHeight="false" outlineLevel="0" collapsed="false">
      <c r="A1925" s="297" t="s">
        <v>538</v>
      </c>
      <c r="B1925" s="297" t="n">
        <v>43497</v>
      </c>
      <c r="C1925" s="292" t="s">
        <v>2289</v>
      </c>
      <c r="D1925" s="297" t="s">
        <v>509</v>
      </c>
      <c r="E1925" s="297" t="s">
        <v>364</v>
      </c>
      <c r="F1925" s="301" t="n">
        <v>198.18</v>
      </c>
    </row>
    <row r="1926" customFormat="false" ht="13.8" hidden="false" customHeight="false" outlineLevel="0" collapsed="false">
      <c r="A1926" s="297" t="s">
        <v>538</v>
      </c>
      <c r="B1926" s="297" t="n">
        <v>43487</v>
      </c>
      <c r="C1926" s="292" t="s">
        <v>2290</v>
      </c>
      <c r="D1926" s="297" t="s">
        <v>507</v>
      </c>
      <c r="E1926" s="297" t="s">
        <v>364</v>
      </c>
      <c r="F1926" s="301" t="n">
        <v>1.24</v>
      </c>
    </row>
    <row r="1927" customFormat="false" ht="13.8" hidden="false" customHeight="false" outlineLevel="0" collapsed="false">
      <c r="A1927" s="297" t="s">
        <v>538</v>
      </c>
      <c r="B1927" s="297" t="n">
        <v>43499</v>
      </c>
      <c r="C1927" s="292" t="s">
        <v>2291</v>
      </c>
      <c r="D1927" s="297" t="s">
        <v>509</v>
      </c>
      <c r="E1927" s="297" t="s">
        <v>364</v>
      </c>
      <c r="F1927" s="301" t="n">
        <v>204.75</v>
      </c>
    </row>
    <row r="1928" customFormat="false" ht="13.8" hidden="false" customHeight="false" outlineLevel="0" collapsed="false">
      <c r="A1928" s="297" t="s">
        <v>538</v>
      </c>
      <c r="B1928" s="297" t="n">
        <v>43486</v>
      </c>
      <c r="C1928" s="292" t="s">
        <v>2292</v>
      </c>
      <c r="D1928" s="297" t="s">
        <v>507</v>
      </c>
      <c r="E1928" s="297" t="s">
        <v>364</v>
      </c>
      <c r="F1928" s="301" t="n">
        <v>0.89</v>
      </c>
    </row>
    <row r="1929" customFormat="false" ht="13.8" hidden="false" customHeight="false" outlineLevel="0" collapsed="false">
      <c r="A1929" s="297" t="s">
        <v>538</v>
      </c>
      <c r="B1929" s="297" t="n">
        <v>43498</v>
      </c>
      <c r="C1929" s="292" t="s">
        <v>2293</v>
      </c>
      <c r="D1929" s="297" t="s">
        <v>509</v>
      </c>
      <c r="E1929" s="297" t="s">
        <v>364</v>
      </c>
      <c r="F1929" s="301" t="n">
        <v>147.42</v>
      </c>
    </row>
    <row r="1930" customFormat="false" ht="13.8" hidden="false" customHeight="false" outlineLevel="0" collapsed="false">
      <c r="A1930" s="297" t="s">
        <v>538</v>
      </c>
      <c r="B1930" s="297" t="n">
        <v>43488</v>
      </c>
      <c r="C1930" s="292" t="s">
        <v>2294</v>
      </c>
      <c r="D1930" s="297" t="s">
        <v>507</v>
      </c>
      <c r="E1930" s="297" t="s">
        <v>364</v>
      </c>
      <c r="F1930" s="301" t="n">
        <v>0.9</v>
      </c>
    </row>
    <row r="1931" customFormat="false" ht="13.8" hidden="false" customHeight="false" outlineLevel="0" collapsed="false">
      <c r="A1931" s="297" t="s">
        <v>538</v>
      </c>
      <c r="B1931" s="297" t="n">
        <v>43500</v>
      </c>
      <c r="C1931" s="292" t="s">
        <v>2295</v>
      </c>
      <c r="D1931" s="297" t="s">
        <v>509</v>
      </c>
      <c r="E1931" s="297" t="s">
        <v>364</v>
      </c>
      <c r="F1931" s="301" t="n">
        <v>148.3</v>
      </c>
    </row>
    <row r="1932" customFormat="false" ht="13.8" hidden="false" customHeight="false" outlineLevel="0" collapsed="false">
      <c r="A1932" s="297" t="s">
        <v>538</v>
      </c>
      <c r="B1932" s="297" t="n">
        <v>43489</v>
      </c>
      <c r="C1932" s="292" t="s">
        <v>2296</v>
      </c>
      <c r="D1932" s="297" t="s">
        <v>507</v>
      </c>
      <c r="E1932" s="297" t="s">
        <v>364</v>
      </c>
      <c r="F1932" s="301" t="n">
        <v>1.43</v>
      </c>
    </row>
    <row r="1933" customFormat="false" ht="13.8" hidden="false" customHeight="false" outlineLevel="0" collapsed="false">
      <c r="A1933" s="297" t="s">
        <v>538</v>
      </c>
      <c r="B1933" s="297" t="n">
        <v>43501</v>
      </c>
      <c r="C1933" s="292" t="s">
        <v>2297</v>
      </c>
      <c r="D1933" s="297" t="s">
        <v>509</v>
      </c>
      <c r="E1933" s="297" t="s">
        <v>364</v>
      </c>
      <c r="F1933" s="301" t="n">
        <v>236.05</v>
      </c>
    </row>
    <row r="1934" customFormat="false" ht="13.8" hidden="false" customHeight="false" outlineLevel="0" collapsed="false">
      <c r="A1934" s="297" t="s">
        <v>538</v>
      </c>
      <c r="B1934" s="297" t="n">
        <v>43490</v>
      </c>
      <c r="C1934" s="292" t="s">
        <v>2298</v>
      </c>
      <c r="D1934" s="297" t="s">
        <v>507</v>
      </c>
      <c r="E1934" s="297" t="s">
        <v>364</v>
      </c>
      <c r="F1934" s="301" t="n">
        <v>1.82</v>
      </c>
    </row>
    <row r="1935" customFormat="false" ht="13.8" hidden="false" customHeight="false" outlineLevel="0" collapsed="false">
      <c r="A1935" s="297" t="s">
        <v>538</v>
      </c>
      <c r="B1935" s="297" t="n">
        <v>43502</v>
      </c>
      <c r="C1935" s="292" t="s">
        <v>2299</v>
      </c>
      <c r="D1935" s="297" t="s">
        <v>509</v>
      </c>
      <c r="E1935" s="297" t="s">
        <v>364</v>
      </c>
      <c r="F1935" s="301" t="n">
        <v>300.03</v>
      </c>
    </row>
    <row r="1936" customFormat="false" ht="13.8" hidden="false" customHeight="false" outlineLevel="0" collapsed="false">
      <c r="A1936" s="297" t="s">
        <v>538</v>
      </c>
      <c r="B1936" s="297" t="n">
        <v>43491</v>
      </c>
      <c r="C1936" s="292" t="s">
        <v>2300</v>
      </c>
      <c r="D1936" s="297" t="s">
        <v>507</v>
      </c>
      <c r="E1936" s="297" t="s">
        <v>364</v>
      </c>
      <c r="F1936" s="301" t="n">
        <v>1.5</v>
      </c>
    </row>
    <row r="1937" customFormat="false" ht="13.8" hidden="false" customHeight="false" outlineLevel="0" collapsed="false">
      <c r="A1937" s="297" t="s">
        <v>538</v>
      </c>
      <c r="B1937" s="297" t="n">
        <v>43503</v>
      </c>
      <c r="C1937" s="292" t="s">
        <v>2301</v>
      </c>
      <c r="D1937" s="297" t="s">
        <v>509</v>
      </c>
      <c r="E1937" s="297" t="s">
        <v>364</v>
      </c>
      <c r="F1937" s="301" t="n">
        <v>247.15</v>
      </c>
    </row>
    <row r="1938" customFormat="false" ht="13.8" hidden="false" customHeight="false" outlineLevel="0" collapsed="false">
      <c r="A1938" s="297" t="s">
        <v>538</v>
      </c>
      <c r="B1938" s="297" t="n">
        <v>43492</v>
      </c>
      <c r="C1938" s="292" t="s">
        <v>2302</v>
      </c>
      <c r="D1938" s="297" t="s">
        <v>507</v>
      </c>
      <c r="E1938" s="297" t="s">
        <v>364</v>
      </c>
      <c r="F1938" s="301" t="n">
        <v>2.18</v>
      </c>
    </row>
    <row r="1939" customFormat="false" ht="13.8" hidden="false" customHeight="false" outlineLevel="0" collapsed="false">
      <c r="A1939" s="297" t="s">
        <v>538</v>
      </c>
      <c r="B1939" s="297" t="n">
        <v>43504</v>
      </c>
      <c r="C1939" s="292" t="s">
        <v>2303</v>
      </c>
      <c r="D1939" s="297" t="s">
        <v>509</v>
      </c>
      <c r="E1939" s="297" t="s">
        <v>364</v>
      </c>
      <c r="F1939" s="301" t="n">
        <v>359.66</v>
      </c>
    </row>
    <row r="1940" customFormat="false" ht="13.8" hidden="false" customHeight="false" outlineLevel="0" collapsed="false">
      <c r="A1940" s="297" t="s">
        <v>538</v>
      </c>
      <c r="B1940" s="297" t="n">
        <v>43493</v>
      </c>
      <c r="C1940" s="292" t="s">
        <v>2304</v>
      </c>
      <c r="D1940" s="297" t="s">
        <v>507</v>
      </c>
      <c r="E1940" s="297" t="s">
        <v>364</v>
      </c>
      <c r="F1940" s="301" t="n">
        <v>0.72</v>
      </c>
    </row>
    <row r="1941" customFormat="false" ht="13.8" hidden="false" customHeight="false" outlineLevel="0" collapsed="false">
      <c r="A1941" s="297" t="s">
        <v>538</v>
      </c>
      <c r="B1941" s="297" t="n">
        <v>43505</v>
      </c>
      <c r="C1941" s="292" t="s">
        <v>2305</v>
      </c>
      <c r="D1941" s="297" t="s">
        <v>509</v>
      </c>
      <c r="E1941" s="297" t="s">
        <v>364</v>
      </c>
      <c r="F1941" s="301" t="n">
        <v>120</v>
      </c>
    </row>
    <row r="1942" customFormat="false" ht="13.8" hidden="false" customHeight="false" outlineLevel="0" collapsed="false">
      <c r="A1942" s="297" t="s">
        <v>358</v>
      </c>
      <c r="B1942" s="297" t="n">
        <v>38476</v>
      </c>
      <c r="C1942" s="292" t="s">
        <v>2306</v>
      </c>
      <c r="D1942" s="297" t="s">
        <v>50</v>
      </c>
      <c r="E1942" s="297" t="s">
        <v>357</v>
      </c>
      <c r="F1942" s="301" t="n">
        <v>221.17</v>
      </c>
    </row>
    <row r="1943" customFormat="false" ht="13.8" hidden="false" customHeight="false" outlineLevel="0" collapsed="false">
      <c r="A1943" s="297" t="s">
        <v>358</v>
      </c>
      <c r="B1943" s="297" t="n">
        <v>38477</v>
      </c>
      <c r="C1943" s="292" t="s">
        <v>2307</v>
      </c>
      <c r="D1943" s="297" t="s">
        <v>50</v>
      </c>
      <c r="E1943" s="297" t="s">
        <v>357</v>
      </c>
      <c r="F1943" s="301" t="n">
        <v>586.44</v>
      </c>
    </row>
    <row r="1944" customFormat="false" ht="13.8" hidden="false" customHeight="false" outlineLevel="0" collapsed="false">
      <c r="A1944" s="297" t="s">
        <v>541</v>
      </c>
      <c r="B1944" s="297" t="n">
        <v>45112</v>
      </c>
      <c r="C1944" s="292" t="s">
        <v>2308</v>
      </c>
      <c r="D1944" s="297" t="s">
        <v>50</v>
      </c>
      <c r="E1944" s="297" t="s">
        <v>357</v>
      </c>
      <c r="F1944" s="301" t="n">
        <v>1054216.21</v>
      </c>
    </row>
    <row r="1945" customFormat="false" ht="13.8" hidden="false" customHeight="false" outlineLevel="0" collapsed="false">
      <c r="A1945" s="297" t="s">
        <v>541</v>
      </c>
      <c r="B1945" s="297" t="n">
        <v>14525</v>
      </c>
      <c r="C1945" s="292" t="s">
        <v>2309</v>
      </c>
      <c r="D1945" s="297" t="s">
        <v>50</v>
      </c>
      <c r="E1945" s="297" t="s">
        <v>357</v>
      </c>
      <c r="F1945" s="301" t="n">
        <v>916540.51</v>
      </c>
    </row>
    <row r="1946" customFormat="false" ht="13.8" hidden="false" customHeight="false" outlineLevel="0" collapsed="false">
      <c r="A1946" s="297" t="s">
        <v>541</v>
      </c>
      <c r="B1946" s="297" t="n">
        <v>10685</v>
      </c>
      <c r="C1946" s="292" t="s">
        <v>2310</v>
      </c>
      <c r="D1946" s="297" t="s">
        <v>50</v>
      </c>
      <c r="E1946" s="297" t="s">
        <v>364</v>
      </c>
      <c r="F1946" s="301" t="n">
        <v>810000</v>
      </c>
    </row>
    <row r="1947" customFormat="false" ht="13.8" hidden="false" customHeight="false" outlineLevel="0" collapsed="false">
      <c r="A1947" s="297" t="s">
        <v>541</v>
      </c>
      <c r="B1947" s="297" t="n">
        <v>40636</v>
      </c>
      <c r="C1947" s="292" t="s">
        <v>2311</v>
      </c>
      <c r="D1947" s="297" t="s">
        <v>50</v>
      </c>
      <c r="E1947" s="297" t="s">
        <v>357</v>
      </c>
      <c r="F1947" s="301" t="n">
        <v>1121646.44</v>
      </c>
    </row>
    <row r="1948" customFormat="false" ht="13.8" hidden="false" customHeight="false" outlineLevel="0" collapsed="false">
      <c r="A1948" s="297" t="s">
        <v>358</v>
      </c>
      <c r="B1948" s="297" t="n">
        <v>4111</v>
      </c>
      <c r="C1948" s="292" t="s">
        <v>2312</v>
      </c>
      <c r="D1948" s="297" t="s">
        <v>50</v>
      </c>
      <c r="E1948" s="297" t="s">
        <v>357</v>
      </c>
      <c r="F1948" s="301" t="n">
        <v>49.49</v>
      </c>
    </row>
    <row r="1949" customFormat="false" ht="13.8" hidden="false" customHeight="false" outlineLevel="0" collapsed="false">
      <c r="A1949" s="297" t="s">
        <v>358</v>
      </c>
      <c r="B1949" s="297" t="n">
        <v>44538</v>
      </c>
      <c r="C1949" s="292" t="s">
        <v>2313</v>
      </c>
      <c r="D1949" s="297" t="s">
        <v>50</v>
      </c>
      <c r="E1949" s="297" t="s">
        <v>357</v>
      </c>
      <c r="F1949" s="301" t="n">
        <v>48.66</v>
      </c>
    </row>
    <row r="1950" customFormat="false" ht="13.8" hidden="false" customHeight="false" outlineLevel="0" collapsed="false">
      <c r="A1950" s="297" t="s">
        <v>358</v>
      </c>
      <c r="B1950" s="297" t="n">
        <v>12</v>
      </c>
      <c r="C1950" s="292" t="s">
        <v>2314</v>
      </c>
      <c r="D1950" s="297" t="s">
        <v>50</v>
      </c>
      <c r="E1950" s="297" t="s">
        <v>357</v>
      </c>
      <c r="F1950" s="301" t="n">
        <v>6.13</v>
      </c>
    </row>
    <row r="1951" customFormat="false" ht="13.8" hidden="false" customHeight="false" outlineLevel="0" collapsed="false">
      <c r="A1951" s="297" t="s">
        <v>358</v>
      </c>
      <c r="B1951" s="297" t="n">
        <v>37554</v>
      </c>
      <c r="C1951" s="292" t="s">
        <v>2315</v>
      </c>
      <c r="D1951" s="297" t="s">
        <v>50</v>
      </c>
      <c r="E1951" s="297" t="s">
        <v>357</v>
      </c>
      <c r="F1951" s="301" t="n">
        <v>211.38</v>
      </c>
    </row>
    <row r="1952" customFormat="false" ht="13.8" hidden="false" customHeight="false" outlineLevel="0" collapsed="false">
      <c r="A1952" s="297" t="s">
        <v>358</v>
      </c>
      <c r="B1952" s="297" t="n">
        <v>37555</v>
      </c>
      <c r="C1952" s="292" t="s">
        <v>2316</v>
      </c>
      <c r="D1952" s="297" t="s">
        <v>50</v>
      </c>
      <c r="E1952" s="297" t="s">
        <v>357</v>
      </c>
      <c r="F1952" s="301" t="n">
        <v>257.14</v>
      </c>
    </row>
    <row r="1953" customFormat="false" ht="13.8" hidden="false" customHeight="false" outlineLevel="0" collapsed="false">
      <c r="A1953" s="297" t="s">
        <v>358</v>
      </c>
      <c r="B1953" s="297" t="n">
        <v>10902</v>
      </c>
      <c r="C1953" s="292" t="s">
        <v>2317</v>
      </c>
      <c r="D1953" s="297" t="s">
        <v>50</v>
      </c>
      <c r="E1953" s="297" t="s">
        <v>357</v>
      </c>
      <c r="F1953" s="301" t="n">
        <v>64.52</v>
      </c>
    </row>
    <row r="1954" customFormat="false" ht="13.8" hidden="false" customHeight="false" outlineLevel="0" collapsed="false">
      <c r="A1954" s="297" t="s">
        <v>358</v>
      </c>
      <c r="B1954" s="297" t="n">
        <v>20965</v>
      </c>
      <c r="C1954" s="292" t="s">
        <v>2318</v>
      </c>
      <c r="D1954" s="297" t="s">
        <v>50</v>
      </c>
      <c r="E1954" s="297" t="s">
        <v>357</v>
      </c>
      <c r="F1954" s="301" t="n">
        <v>65.12</v>
      </c>
    </row>
    <row r="1955" customFormat="false" ht="13.8" hidden="false" customHeight="false" outlineLevel="0" collapsed="false">
      <c r="A1955" s="297" t="s">
        <v>358</v>
      </c>
      <c r="B1955" s="297" t="n">
        <v>20966</v>
      </c>
      <c r="C1955" s="292" t="s">
        <v>2319</v>
      </c>
      <c r="D1955" s="297" t="s">
        <v>50</v>
      </c>
      <c r="E1955" s="297" t="s">
        <v>357</v>
      </c>
      <c r="F1955" s="301" t="n">
        <v>70.12</v>
      </c>
    </row>
    <row r="1956" customFormat="false" ht="13.8" hidden="false" customHeight="false" outlineLevel="0" collapsed="false">
      <c r="A1956" s="297" t="s">
        <v>358</v>
      </c>
      <c r="B1956" s="297" t="n">
        <v>10903</v>
      </c>
      <c r="C1956" s="292" t="s">
        <v>2320</v>
      </c>
      <c r="D1956" s="297" t="s">
        <v>50</v>
      </c>
      <c r="E1956" s="297" t="s">
        <v>357</v>
      </c>
      <c r="F1956" s="301" t="n">
        <v>106.28</v>
      </c>
    </row>
    <row r="1957" customFormat="false" ht="13.8" hidden="false" customHeight="false" outlineLevel="0" collapsed="false">
      <c r="A1957" s="297" t="s">
        <v>358</v>
      </c>
      <c r="B1957" s="297" t="n">
        <v>20967</v>
      </c>
      <c r="C1957" s="292" t="s">
        <v>2321</v>
      </c>
      <c r="D1957" s="297" t="s">
        <v>50</v>
      </c>
      <c r="E1957" s="297" t="s">
        <v>357</v>
      </c>
      <c r="F1957" s="301" t="n">
        <v>106.28</v>
      </c>
    </row>
    <row r="1958" customFormat="false" ht="13.8" hidden="false" customHeight="false" outlineLevel="0" collapsed="false">
      <c r="A1958" s="297" t="s">
        <v>358</v>
      </c>
      <c r="B1958" s="297" t="n">
        <v>20968</v>
      </c>
      <c r="C1958" s="292" t="s">
        <v>2322</v>
      </c>
      <c r="D1958" s="297" t="s">
        <v>50</v>
      </c>
      <c r="E1958" s="297" t="s">
        <v>357</v>
      </c>
      <c r="F1958" s="301" t="n">
        <v>116.57</v>
      </c>
    </row>
    <row r="1959" customFormat="false" ht="13.8" hidden="false" customHeight="false" outlineLevel="0" collapsed="false">
      <c r="A1959" s="297" t="s">
        <v>358</v>
      </c>
      <c r="B1959" s="297" t="n">
        <v>39017</v>
      </c>
      <c r="C1959" s="292" t="s">
        <v>2323</v>
      </c>
      <c r="D1959" s="297" t="s">
        <v>50</v>
      </c>
      <c r="E1959" s="297" t="s">
        <v>357</v>
      </c>
      <c r="F1959" s="301"/>
    </row>
    <row r="1960" customFormat="false" ht="13.8" hidden="false" customHeight="false" outlineLevel="0" collapsed="false">
      <c r="A1960" s="297" t="s">
        <v>358</v>
      </c>
      <c r="B1960" s="297" t="n">
        <v>39315</v>
      </c>
      <c r="C1960" s="292" t="s">
        <v>2324</v>
      </c>
      <c r="D1960" s="297" t="s">
        <v>50</v>
      </c>
      <c r="E1960" s="297" t="s">
        <v>357</v>
      </c>
      <c r="F1960" s="301"/>
    </row>
    <row r="1961" customFormat="false" ht="13.8" hidden="false" customHeight="false" outlineLevel="0" collapsed="false">
      <c r="A1961" s="297" t="s">
        <v>358</v>
      </c>
      <c r="B1961" s="297" t="n">
        <v>39016</v>
      </c>
      <c r="C1961" s="292" t="s">
        <v>2325</v>
      </c>
      <c r="D1961" s="297" t="s">
        <v>50</v>
      </c>
      <c r="E1961" s="297" t="s">
        <v>357</v>
      </c>
      <c r="F1961" s="301"/>
    </row>
    <row r="1962" customFormat="false" ht="13.8" hidden="false" customHeight="false" outlineLevel="0" collapsed="false">
      <c r="A1962" s="297" t="s">
        <v>358</v>
      </c>
      <c r="B1962" s="297" t="n">
        <v>39481</v>
      </c>
      <c r="C1962" s="292" t="s">
        <v>2326</v>
      </c>
      <c r="D1962" s="297" t="s">
        <v>50</v>
      </c>
      <c r="E1962" s="297" t="s">
        <v>357</v>
      </c>
      <c r="F1962" s="301"/>
    </row>
    <row r="1963" customFormat="false" ht="13.8" hidden="false" customHeight="false" outlineLevel="0" collapsed="false">
      <c r="A1963" s="297" t="s">
        <v>358</v>
      </c>
      <c r="B1963" s="297" t="n">
        <v>39013</v>
      </c>
      <c r="C1963" s="292" t="s">
        <v>2327</v>
      </c>
      <c r="D1963" s="297" t="s">
        <v>50</v>
      </c>
      <c r="E1963" s="297" t="s">
        <v>357</v>
      </c>
      <c r="F1963" s="301"/>
    </row>
    <row r="1964" customFormat="false" ht="13.8" hidden="false" customHeight="false" outlineLevel="0" collapsed="false">
      <c r="A1964" s="297" t="s">
        <v>358</v>
      </c>
      <c r="B1964" s="297" t="n">
        <v>44919</v>
      </c>
      <c r="C1964" s="292" t="s">
        <v>2328</v>
      </c>
      <c r="D1964" s="297" t="s">
        <v>50</v>
      </c>
      <c r="E1964" s="297" t="s">
        <v>357</v>
      </c>
      <c r="F1964" s="301"/>
    </row>
    <row r="1965" customFormat="false" ht="13.8" hidden="false" customHeight="false" outlineLevel="0" collapsed="false">
      <c r="A1965" s="297" t="s">
        <v>358</v>
      </c>
      <c r="B1965" s="297" t="n">
        <v>40433</v>
      </c>
      <c r="C1965" s="292" t="s">
        <v>2329</v>
      </c>
      <c r="D1965" s="297" t="s">
        <v>50</v>
      </c>
      <c r="E1965" s="297" t="s">
        <v>357</v>
      </c>
      <c r="F1965" s="301"/>
    </row>
    <row r="1966" customFormat="false" ht="13.8" hidden="false" customHeight="false" outlineLevel="0" collapsed="false">
      <c r="A1966" s="297" t="s">
        <v>541</v>
      </c>
      <c r="B1966" s="297" t="n">
        <v>20219</v>
      </c>
      <c r="C1966" s="292" t="s">
        <v>2330</v>
      </c>
      <c r="D1966" s="297" t="s">
        <v>50</v>
      </c>
      <c r="E1966" s="297" t="s">
        <v>364</v>
      </c>
      <c r="F1966" s="301"/>
    </row>
    <row r="1967" customFormat="false" ht="13.8" hidden="false" customHeight="false" outlineLevel="0" collapsed="false">
      <c r="A1967" s="297" t="s">
        <v>541</v>
      </c>
      <c r="B1967" s="297" t="n">
        <v>36484</v>
      </c>
      <c r="C1967" s="292" t="s">
        <v>2331</v>
      </c>
      <c r="D1967" s="297" t="s">
        <v>50</v>
      </c>
      <c r="E1967" s="297" t="s">
        <v>357</v>
      </c>
      <c r="F1967" s="301"/>
    </row>
    <row r="1968" customFormat="false" ht="13.8" hidden="false" customHeight="false" outlineLevel="0" collapsed="false">
      <c r="A1968" s="297" t="s">
        <v>358</v>
      </c>
      <c r="B1968" s="297" t="n">
        <v>38368</v>
      </c>
      <c r="C1968" s="292" t="s">
        <v>2332</v>
      </c>
      <c r="D1968" s="297" t="s">
        <v>50</v>
      </c>
      <c r="E1968" s="297" t="s">
        <v>357</v>
      </c>
      <c r="F1968" s="301"/>
    </row>
    <row r="1969" customFormat="false" ht="13.8" hidden="false" customHeight="false" outlineLevel="0" collapsed="false">
      <c r="A1969" s="297" t="s">
        <v>358</v>
      </c>
      <c r="B1969" s="297" t="n">
        <v>38367</v>
      </c>
      <c r="C1969" s="292" t="s">
        <v>2333</v>
      </c>
      <c r="D1969" s="297" t="s">
        <v>50</v>
      </c>
      <c r="E1969" s="297" t="s">
        <v>357</v>
      </c>
      <c r="F1969" s="301" t="n">
        <v>10.95</v>
      </c>
    </row>
    <row r="1970" customFormat="false" ht="13.8" hidden="false" customHeight="false" outlineLevel="0" collapsed="false">
      <c r="A1970" s="297" t="s">
        <v>358</v>
      </c>
      <c r="B1970" s="297" t="n">
        <v>38091</v>
      </c>
      <c r="C1970" s="292" t="s">
        <v>2334</v>
      </c>
      <c r="D1970" s="297" t="s">
        <v>50</v>
      </c>
      <c r="E1970" s="297" t="s">
        <v>357</v>
      </c>
      <c r="F1970" s="301" t="n">
        <v>2.06</v>
      </c>
    </row>
    <row r="1971" customFormat="false" ht="13.8" hidden="false" customHeight="false" outlineLevel="0" collapsed="false">
      <c r="A1971" s="297" t="s">
        <v>358</v>
      </c>
      <c r="B1971" s="297" t="n">
        <v>38095</v>
      </c>
      <c r="C1971" s="292" t="s">
        <v>2335</v>
      </c>
      <c r="D1971" s="297" t="s">
        <v>50</v>
      </c>
      <c r="E1971" s="297" t="s">
        <v>357</v>
      </c>
      <c r="F1971" s="301" t="n">
        <v>4.36</v>
      </c>
    </row>
    <row r="1972" customFormat="false" ht="13.8" hidden="false" customHeight="false" outlineLevel="0" collapsed="false">
      <c r="A1972" s="297" t="s">
        <v>358</v>
      </c>
      <c r="B1972" s="297" t="n">
        <v>38092</v>
      </c>
      <c r="C1972" s="292" t="s">
        <v>2336</v>
      </c>
      <c r="D1972" s="297" t="s">
        <v>50</v>
      </c>
      <c r="E1972" s="297" t="s">
        <v>357</v>
      </c>
      <c r="F1972" s="301" t="n">
        <v>1.95</v>
      </c>
    </row>
    <row r="1973" customFormat="false" ht="13.8" hidden="false" customHeight="false" outlineLevel="0" collapsed="false">
      <c r="A1973" s="297" t="s">
        <v>358</v>
      </c>
      <c r="B1973" s="297" t="n">
        <v>38093</v>
      </c>
      <c r="C1973" s="292" t="s">
        <v>2337</v>
      </c>
      <c r="D1973" s="297" t="s">
        <v>50</v>
      </c>
      <c r="E1973" s="297" t="s">
        <v>357</v>
      </c>
      <c r="F1973" s="301" t="n">
        <v>2.02</v>
      </c>
    </row>
    <row r="1974" customFormat="false" ht="13.8" hidden="false" customHeight="false" outlineLevel="0" collapsed="false">
      <c r="A1974" s="297" t="s">
        <v>358</v>
      </c>
      <c r="B1974" s="297" t="n">
        <v>38096</v>
      </c>
      <c r="C1974" s="292" t="s">
        <v>2338</v>
      </c>
      <c r="D1974" s="297" t="s">
        <v>50</v>
      </c>
      <c r="E1974" s="297" t="s">
        <v>357</v>
      </c>
      <c r="F1974" s="301" t="n">
        <v>4.69</v>
      </c>
    </row>
    <row r="1975" customFormat="false" ht="13.8" hidden="false" customHeight="false" outlineLevel="0" collapsed="false">
      <c r="A1975" s="297" t="s">
        <v>358</v>
      </c>
      <c r="B1975" s="297" t="n">
        <v>38094</v>
      </c>
      <c r="C1975" s="292" t="s">
        <v>2339</v>
      </c>
      <c r="D1975" s="297" t="s">
        <v>50</v>
      </c>
      <c r="E1975" s="297" t="s">
        <v>357</v>
      </c>
      <c r="F1975" s="301" t="n">
        <v>2.48</v>
      </c>
    </row>
    <row r="1976" customFormat="false" ht="13.8" hidden="false" customHeight="false" outlineLevel="0" collapsed="false">
      <c r="A1976" s="297" t="s">
        <v>358</v>
      </c>
      <c r="B1976" s="297" t="n">
        <v>38097</v>
      </c>
      <c r="C1976" s="292" t="s">
        <v>2340</v>
      </c>
      <c r="D1976" s="297" t="s">
        <v>50</v>
      </c>
      <c r="E1976" s="297" t="s">
        <v>357</v>
      </c>
      <c r="F1976" s="301" t="n">
        <v>5.03</v>
      </c>
    </row>
    <row r="1977" customFormat="false" ht="13.8" hidden="false" customHeight="false" outlineLevel="0" collapsed="false">
      <c r="A1977" s="297" t="s">
        <v>358</v>
      </c>
      <c r="B1977" s="297" t="n">
        <v>38098</v>
      </c>
      <c r="C1977" s="292" t="s">
        <v>2341</v>
      </c>
      <c r="D1977" s="297" t="s">
        <v>50</v>
      </c>
      <c r="E1977" s="297" t="s">
        <v>357</v>
      </c>
      <c r="F1977" s="301" t="n">
        <v>5.03</v>
      </c>
    </row>
    <row r="1978" customFormat="false" ht="13.8" hidden="false" customHeight="false" outlineLevel="0" collapsed="false">
      <c r="A1978" s="297" t="s">
        <v>358</v>
      </c>
      <c r="B1978" s="297" t="n">
        <v>11186</v>
      </c>
      <c r="C1978" s="292" t="s">
        <v>2342</v>
      </c>
      <c r="D1978" s="297" t="s">
        <v>763</v>
      </c>
      <c r="E1978" s="297" t="s">
        <v>357</v>
      </c>
      <c r="F1978" s="301" t="n">
        <v>516</v>
      </c>
    </row>
    <row r="1979" customFormat="false" ht="13.8" hidden="false" customHeight="false" outlineLevel="0" collapsed="false">
      <c r="A1979" s="297" t="s">
        <v>358</v>
      </c>
      <c r="B1979" s="297" t="n">
        <v>11558</v>
      </c>
      <c r="C1979" s="292" t="s">
        <v>2343</v>
      </c>
      <c r="D1979" s="297" t="s">
        <v>777</v>
      </c>
      <c r="E1979" s="297" t="s">
        <v>357</v>
      </c>
      <c r="F1979" s="301" t="n">
        <v>17.02</v>
      </c>
    </row>
    <row r="1980" customFormat="false" ht="13.8" hidden="false" customHeight="false" outlineLevel="0" collapsed="false">
      <c r="A1980" s="297" t="s">
        <v>358</v>
      </c>
      <c r="B1980" s="297" t="n">
        <v>11557</v>
      </c>
      <c r="C1980" s="292" t="s">
        <v>2344</v>
      </c>
      <c r="D1980" s="297" t="s">
        <v>777</v>
      </c>
      <c r="E1980" s="297" t="s">
        <v>357</v>
      </c>
      <c r="F1980" s="301" t="n">
        <v>43.1</v>
      </c>
    </row>
    <row r="1981" customFormat="false" ht="13.8" hidden="false" customHeight="false" outlineLevel="0" collapsed="false">
      <c r="A1981" s="297" t="s">
        <v>358</v>
      </c>
      <c r="B1981" s="297" t="n">
        <v>2759</v>
      </c>
      <c r="C1981" s="292" t="s">
        <v>2345</v>
      </c>
      <c r="D1981" s="297" t="s">
        <v>50</v>
      </c>
      <c r="E1981" s="297" t="s">
        <v>364</v>
      </c>
      <c r="F1981" s="301"/>
    </row>
    <row r="1982" customFormat="false" ht="13.8" hidden="false" customHeight="false" outlineLevel="0" collapsed="false">
      <c r="A1982" s="297" t="s">
        <v>358</v>
      </c>
      <c r="B1982" s="297" t="n">
        <v>38124</v>
      </c>
      <c r="C1982" s="292" t="s">
        <v>2346</v>
      </c>
      <c r="D1982" s="297" t="s">
        <v>50</v>
      </c>
      <c r="E1982" s="297" t="s">
        <v>364</v>
      </c>
      <c r="F1982" s="301" t="n">
        <v>29.95</v>
      </c>
    </row>
    <row r="1983" customFormat="false" ht="13.8" hidden="false" customHeight="false" outlineLevel="0" collapsed="false">
      <c r="A1983" s="297" t="s">
        <v>358</v>
      </c>
      <c r="B1983" s="297" t="n">
        <v>38380</v>
      </c>
      <c r="C1983" s="292" t="s">
        <v>2347</v>
      </c>
      <c r="D1983" s="297" t="s">
        <v>50</v>
      </c>
      <c r="E1983" s="297" t="s">
        <v>357</v>
      </c>
      <c r="F1983" s="301" t="n">
        <v>18.22</v>
      </c>
    </row>
    <row r="1984" customFormat="false" ht="13.8" hidden="false" customHeight="false" outlineLevel="0" collapsed="false">
      <c r="A1984" s="297" t="s">
        <v>358</v>
      </c>
      <c r="B1984" s="297" t="n">
        <v>45278</v>
      </c>
      <c r="C1984" s="292" t="s">
        <v>2348</v>
      </c>
      <c r="D1984" s="297" t="s">
        <v>50</v>
      </c>
      <c r="E1984" s="297" t="s">
        <v>357</v>
      </c>
      <c r="F1984" s="301" t="n">
        <v>149.35</v>
      </c>
    </row>
    <row r="1985" customFormat="false" ht="13.8" hidden="false" customHeight="false" outlineLevel="0" collapsed="false">
      <c r="A1985" s="297" t="s">
        <v>358</v>
      </c>
      <c r="B1985" s="297" t="n">
        <v>42429</v>
      </c>
      <c r="C1985" s="292" t="s">
        <v>2349</v>
      </c>
      <c r="D1985" s="297" t="s">
        <v>50</v>
      </c>
      <c r="E1985" s="297" t="s">
        <v>357</v>
      </c>
      <c r="F1985" s="301"/>
    </row>
    <row r="1986" customFormat="false" ht="13.8" hidden="false" customHeight="false" outlineLevel="0" collapsed="false">
      <c r="A1986" s="297" t="s">
        <v>358</v>
      </c>
      <c r="B1986" s="297" t="n">
        <v>38538</v>
      </c>
      <c r="C1986" s="292" t="s">
        <v>2350</v>
      </c>
      <c r="D1986" s="297" t="s">
        <v>403</v>
      </c>
      <c r="E1986" s="297" t="s">
        <v>364</v>
      </c>
      <c r="F1986" s="301"/>
    </row>
    <row r="1987" customFormat="false" ht="13.8" hidden="false" customHeight="false" outlineLevel="0" collapsed="false">
      <c r="A1987" s="297" t="s">
        <v>358</v>
      </c>
      <c r="B1987" s="297" t="n">
        <v>38539</v>
      </c>
      <c r="C1987" s="292" t="s">
        <v>2351</v>
      </c>
      <c r="D1987" s="297" t="s">
        <v>403</v>
      </c>
      <c r="E1987" s="297" t="s">
        <v>357</v>
      </c>
      <c r="F1987" s="301"/>
    </row>
    <row r="1988" customFormat="false" ht="13.8" hidden="false" customHeight="false" outlineLevel="0" collapsed="false">
      <c r="A1988" s="297" t="s">
        <v>358</v>
      </c>
      <c r="B1988" s="297" t="n">
        <v>38540</v>
      </c>
      <c r="C1988" s="292" t="s">
        <v>2352</v>
      </c>
      <c r="D1988" s="297" t="s">
        <v>403</v>
      </c>
      <c r="E1988" s="297" t="s">
        <v>357</v>
      </c>
      <c r="F1988" s="301"/>
    </row>
    <row r="1989" customFormat="false" ht="13.8" hidden="false" customHeight="false" outlineLevel="0" collapsed="false">
      <c r="A1989" s="297" t="s">
        <v>358</v>
      </c>
      <c r="B1989" s="297" t="n">
        <v>38384</v>
      </c>
      <c r="C1989" s="292" t="s">
        <v>2353</v>
      </c>
      <c r="D1989" s="297" t="s">
        <v>50</v>
      </c>
      <c r="E1989" s="297" t="s">
        <v>357</v>
      </c>
      <c r="F1989" s="301" t="n">
        <v>13.12</v>
      </c>
    </row>
    <row r="1990" customFormat="false" ht="13.8" hidden="false" customHeight="false" outlineLevel="0" collapsed="false">
      <c r="A1990" s="297" t="s">
        <v>358</v>
      </c>
      <c r="B1990" s="297" t="n">
        <v>13</v>
      </c>
      <c r="C1990" s="292" t="s">
        <v>2354</v>
      </c>
      <c r="D1990" s="297" t="s">
        <v>241</v>
      </c>
      <c r="E1990" s="297" t="s">
        <v>357</v>
      </c>
      <c r="F1990" s="301" t="n">
        <v>23.92</v>
      </c>
    </row>
    <row r="1991" customFormat="false" ht="13.8" hidden="false" customHeight="false" outlineLevel="0" collapsed="false">
      <c r="A1991" s="297" t="s">
        <v>358</v>
      </c>
      <c r="B1991" s="297" t="n">
        <v>2762</v>
      </c>
      <c r="C1991" s="292" t="s">
        <v>2355</v>
      </c>
      <c r="D1991" s="297" t="s">
        <v>403</v>
      </c>
      <c r="E1991" s="297" t="s">
        <v>357</v>
      </c>
      <c r="F1991" s="301"/>
    </row>
    <row r="1992" customFormat="false" ht="13.8" hidden="false" customHeight="false" outlineLevel="0" collapsed="false">
      <c r="A1992" s="297" t="s">
        <v>358</v>
      </c>
      <c r="B1992" s="297" t="n">
        <v>21142</v>
      </c>
      <c r="C1992" s="292" t="s">
        <v>2356</v>
      </c>
      <c r="D1992" s="297" t="s">
        <v>50</v>
      </c>
      <c r="E1992" s="297" t="s">
        <v>357</v>
      </c>
      <c r="F1992" s="301" t="n">
        <v>22.15</v>
      </c>
    </row>
    <row r="1993" customFormat="false" ht="13.8" hidden="false" customHeight="false" outlineLevel="0" collapsed="false">
      <c r="A1993" s="297" t="s">
        <v>538</v>
      </c>
      <c r="B1993" s="297" t="n">
        <v>37372</v>
      </c>
      <c r="C1993" s="292" t="s">
        <v>2357</v>
      </c>
      <c r="D1993" s="297" t="s">
        <v>507</v>
      </c>
      <c r="E1993" s="297" t="s">
        <v>364</v>
      </c>
      <c r="F1993" s="301" t="n">
        <v>1.67</v>
      </c>
    </row>
    <row r="1994" customFormat="false" ht="13.8" hidden="false" customHeight="false" outlineLevel="0" collapsed="false">
      <c r="A1994" s="297" t="s">
        <v>538</v>
      </c>
      <c r="B1994" s="297" t="n">
        <v>40863</v>
      </c>
      <c r="C1994" s="292" t="s">
        <v>2358</v>
      </c>
      <c r="D1994" s="297" t="s">
        <v>509</v>
      </c>
      <c r="E1994" s="297" t="s">
        <v>364</v>
      </c>
      <c r="F1994" s="301" t="n">
        <v>275.27</v>
      </c>
    </row>
    <row r="1995" customFormat="false" ht="13.8" hidden="false" customHeight="false" outlineLevel="0" collapsed="false">
      <c r="A1995" s="297" t="s">
        <v>358</v>
      </c>
      <c r="B1995" s="297" t="n">
        <v>38475</v>
      </c>
      <c r="C1995" s="292" t="s">
        <v>2359</v>
      </c>
      <c r="D1995" s="297" t="s">
        <v>50</v>
      </c>
      <c r="E1995" s="297" t="s">
        <v>357</v>
      </c>
      <c r="F1995" s="301" t="n">
        <v>78.87</v>
      </c>
    </row>
    <row r="1996" customFormat="false" ht="13.8" hidden="false" customHeight="false" outlineLevel="0" collapsed="false">
      <c r="A1996" s="297" t="s">
        <v>358</v>
      </c>
      <c r="B1996" s="297" t="n">
        <v>38474</v>
      </c>
      <c r="C1996" s="292" t="s">
        <v>2360</v>
      </c>
      <c r="D1996" s="297" t="s">
        <v>50</v>
      </c>
      <c r="E1996" s="297" t="s">
        <v>357</v>
      </c>
      <c r="F1996" s="301" t="n">
        <v>79.96</v>
      </c>
    </row>
    <row r="1997" customFormat="false" ht="13.8" hidden="false" customHeight="false" outlineLevel="0" collapsed="false">
      <c r="A1997" s="297" t="s">
        <v>358</v>
      </c>
      <c r="B1997" s="297" t="n">
        <v>10886</v>
      </c>
      <c r="C1997" s="292" t="s">
        <v>2361</v>
      </c>
      <c r="D1997" s="297" t="s">
        <v>50</v>
      </c>
      <c r="E1997" s="297" t="s">
        <v>357</v>
      </c>
      <c r="F1997" s="301" t="n">
        <v>227.14</v>
      </c>
    </row>
    <row r="1998" customFormat="false" ht="13.8" hidden="false" customHeight="false" outlineLevel="0" collapsed="false">
      <c r="A1998" s="297" t="s">
        <v>358</v>
      </c>
      <c r="B1998" s="297" t="n">
        <v>10888</v>
      </c>
      <c r="C1998" s="292" t="s">
        <v>2362</v>
      </c>
      <c r="D1998" s="297" t="s">
        <v>50</v>
      </c>
      <c r="E1998" s="297" t="s">
        <v>357</v>
      </c>
      <c r="F1998" s="301" t="n">
        <v>718.86</v>
      </c>
    </row>
    <row r="1999" customFormat="false" ht="13.8" hidden="false" customHeight="false" outlineLevel="0" collapsed="false">
      <c r="A1999" s="297" t="s">
        <v>358</v>
      </c>
      <c r="B1999" s="297" t="n">
        <v>10889</v>
      </c>
      <c r="C1999" s="292" t="s">
        <v>2363</v>
      </c>
      <c r="D1999" s="297" t="s">
        <v>50</v>
      </c>
      <c r="E1999" s="297" t="s">
        <v>357</v>
      </c>
      <c r="F1999" s="301" t="n">
        <v>778.77</v>
      </c>
    </row>
    <row r="2000" customFormat="false" ht="13.8" hidden="false" customHeight="false" outlineLevel="0" collapsed="false">
      <c r="A2000" s="297" t="s">
        <v>358</v>
      </c>
      <c r="B2000" s="297" t="n">
        <v>10890</v>
      </c>
      <c r="C2000" s="292" t="s">
        <v>2364</v>
      </c>
      <c r="D2000" s="297" t="s">
        <v>50</v>
      </c>
      <c r="E2000" s="297" t="s">
        <v>357</v>
      </c>
      <c r="F2000" s="301" t="n">
        <v>359.43</v>
      </c>
    </row>
    <row r="2001" customFormat="false" ht="13.8" hidden="false" customHeight="false" outlineLevel="0" collapsed="false">
      <c r="A2001" s="297" t="s">
        <v>358</v>
      </c>
      <c r="B2001" s="297" t="n">
        <v>10891</v>
      </c>
      <c r="C2001" s="292" t="s">
        <v>2365</v>
      </c>
      <c r="D2001" s="297" t="s">
        <v>50</v>
      </c>
      <c r="E2001" s="297" t="s">
        <v>357</v>
      </c>
      <c r="F2001" s="301" t="n">
        <v>219.65</v>
      </c>
    </row>
    <row r="2002" customFormat="false" ht="13.8" hidden="false" customHeight="false" outlineLevel="0" collapsed="false">
      <c r="A2002" s="297" t="s">
        <v>358</v>
      </c>
      <c r="B2002" s="297" t="n">
        <v>10892</v>
      </c>
      <c r="C2002" s="292" t="s">
        <v>2366</v>
      </c>
      <c r="D2002" s="297" t="s">
        <v>50</v>
      </c>
      <c r="E2002" s="297" t="s">
        <v>364</v>
      </c>
      <c r="F2002" s="301" t="n">
        <v>259.59</v>
      </c>
    </row>
    <row r="2003" customFormat="false" ht="13.8" hidden="false" customHeight="false" outlineLevel="0" collapsed="false">
      <c r="A2003" s="297" t="s">
        <v>358</v>
      </c>
      <c r="B2003" s="297" t="n">
        <v>20977</v>
      </c>
      <c r="C2003" s="292" t="s">
        <v>2367</v>
      </c>
      <c r="D2003" s="297" t="s">
        <v>50</v>
      </c>
      <c r="E2003" s="297" t="s">
        <v>357</v>
      </c>
      <c r="F2003" s="301" t="n">
        <v>309.51</v>
      </c>
    </row>
    <row r="2004" customFormat="false" ht="13.8" hidden="false" customHeight="false" outlineLevel="0" collapsed="false">
      <c r="A2004" s="297" t="s">
        <v>358</v>
      </c>
      <c r="B2004" s="297" t="n">
        <v>3073</v>
      </c>
      <c r="C2004" s="292" t="s">
        <v>2368</v>
      </c>
      <c r="D2004" s="297" t="s">
        <v>50</v>
      </c>
      <c r="E2004" s="297" t="s">
        <v>357</v>
      </c>
      <c r="F2004" s="301" t="n">
        <v>164.83</v>
      </c>
    </row>
    <row r="2005" customFormat="false" ht="13.8" hidden="false" customHeight="false" outlineLevel="0" collapsed="false">
      <c r="A2005" s="297" t="s">
        <v>358</v>
      </c>
      <c r="B2005" s="297" t="n">
        <v>3074</v>
      </c>
      <c r="C2005" s="292" t="s">
        <v>2369</v>
      </c>
      <c r="D2005" s="297" t="s">
        <v>50</v>
      </c>
      <c r="E2005" s="297" t="s">
        <v>357</v>
      </c>
      <c r="F2005" s="301" t="n">
        <v>104.06</v>
      </c>
    </row>
    <row r="2006" customFormat="false" ht="13.8" hidden="false" customHeight="false" outlineLevel="0" collapsed="false">
      <c r="A2006" s="297" t="s">
        <v>358</v>
      </c>
      <c r="B2006" s="297" t="n">
        <v>3076</v>
      </c>
      <c r="C2006" s="292" t="s">
        <v>2370</v>
      </c>
      <c r="D2006" s="297" t="s">
        <v>50</v>
      </c>
      <c r="E2006" s="297" t="s">
        <v>357</v>
      </c>
      <c r="F2006" s="301" t="n">
        <v>135.5</v>
      </c>
    </row>
    <row r="2007" customFormat="false" ht="13.8" hidden="false" customHeight="false" outlineLevel="0" collapsed="false">
      <c r="A2007" s="297" t="s">
        <v>358</v>
      </c>
      <c r="B2007" s="297" t="n">
        <v>3075</v>
      </c>
      <c r="C2007" s="292" t="s">
        <v>2371</v>
      </c>
      <c r="D2007" s="297" t="s">
        <v>50</v>
      </c>
      <c r="E2007" s="297" t="s">
        <v>357</v>
      </c>
      <c r="F2007" s="301" t="n">
        <v>85.63</v>
      </c>
    </row>
    <row r="2008" customFormat="false" ht="13.8" hidden="false" customHeight="false" outlineLevel="0" collapsed="false">
      <c r="A2008" s="297" t="s">
        <v>358</v>
      </c>
      <c r="B2008" s="297" t="n">
        <v>10781</v>
      </c>
      <c r="C2008" s="292" t="s">
        <v>2372</v>
      </c>
      <c r="D2008" s="297" t="s">
        <v>50</v>
      </c>
      <c r="E2008" s="297" t="s">
        <v>357</v>
      </c>
      <c r="F2008" s="301" t="n">
        <v>11.61</v>
      </c>
    </row>
    <row r="2009" customFormat="false" ht="13.8" hidden="false" customHeight="false" outlineLevel="0" collapsed="false">
      <c r="A2009" s="297" t="s">
        <v>358</v>
      </c>
      <c r="B2009" s="297" t="n">
        <v>11480</v>
      </c>
      <c r="C2009" s="292" t="s">
        <v>2373</v>
      </c>
      <c r="D2009" s="297" t="s">
        <v>1702</v>
      </c>
      <c r="E2009" s="297" t="s">
        <v>357</v>
      </c>
      <c r="F2009" s="301" t="n">
        <v>135.85</v>
      </c>
    </row>
    <row r="2010" customFormat="false" ht="13.8" hidden="false" customHeight="false" outlineLevel="0" collapsed="false">
      <c r="A2010" s="297" t="s">
        <v>358</v>
      </c>
      <c r="B2010" s="297" t="n">
        <v>43612</v>
      </c>
      <c r="C2010" s="292" t="s">
        <v>2374</v>
      </c>
      <c r="D2010" s="297" t="s">
        <v>1702</v>
      </c>
      <c r="E2010" s="297" t="s">
        <v>357</v>
      </c>
      <c r="F2010" s="301" t="n">
        <v>106.93</v>
      </c>
    </row>
    <row r="2011" customFormat="false" ht="13.8" hidden="false" customHeight="false" outlineLevel="0" collapsed="false">
      <c r="A2011" s="297" t="s">
        <v>358</v>
      </c>
      <c r="B2011" s="297" t="n">
        <v>43613</v>
      </c>
      <c r="C2011" s="292" t="s">
        <v>2375</v>
      </c>
      <c r="D2011" s="297" t="s">
        <v>1702</v>
      </c>
      <c r="E2011" s="297" t="s">
        <v>357</v>
      </c>
      <c r="F2011" s="301" t="n">
        <v>88.52</v>
      </c>
    </row>
    <row r="2012" customFormat="false" ht="13.8" hidden="false" customHeight="false" outlineLevel="0" collapsed="false">
      <c r="A2012" s="297" t="s">
        <v>358</v>
      </c>
      <c r="B2012" s="297" t="n">
        <v>11469</v>
      </c>
      <c r="C2012" s="292" t="s">
        <v>2376</v>
      </c>
      <c r="D2012" s="297" t="s">
        <v>50</v>
      </c>
      <c r="E2012" s="297" t="s">
        <v>357</v>
      </c>
      <c r="F2012" s="301" t="n">
        <v>14.5</v>
      </c>
    </row>
    <row r="2013" customFormat="false" ht="13.8" hidden="false" customHeight="false" outlineLevel="0" collapsed="false">
      <c r="A2013" s="297" t="s">
        <v>358</v>
      </c>
      <c r="B2013" s="297" t="n">
        <v>11468</v>
      </c>
      <c r="C2013" s="292" t="s">
        <v>2377</v>
      </c>
      <c r="D2013" s="297" t="s">
        <v>50</v>
      </c>
      <c r="E2013" s="297" t="s">
        <v>357</v>
      </c>
      <c r="F2013" s="301" t="n">
        <v>14.51</v>
      </c>
    </row>
    <row r="2014" customFormat="false" ht="13.8" hidden="false" customHeight="false" outlineLevel="0" collapsed="false">
      <c r="A2014" s="297" t="s">
        <v>358</v>
      </c>
      <c r="B2014" s="297" t="n">
        <v>11484</v>
      </c>
      <c r="C2014" s="292" t="s">
        <v>2378</v>
      </c>
      <c r="D2014" s="297" t="s">
        <v>50</v>
      </c>
      <c r="E2014" s="297" t="s">
        <v>357</v>
      </c>
      <c r="F2014" s="301" t="n">
        <v>63.73</v>
      </c>
    </row>
    <row r="2015" customFormat="false" ht="13.8" hidden="false" customHeight="false" outlineLevel="0" collapsed="false">
      <c r="A2015" s="297" t="s">
        <v>358</v>
      </c>
      <c r="B2015" s="297" t="n">
        <v>38155</v>
      </c>
      <c r="C2015" s="292" t="s">
        <v>2379</v>
      </c>
      <c r="D2015" s="297" t="s">
        <v>50</v>
      </c>
      <c r="E2015" s="297" t="s">
        <v>357</v>
      </c>
      <c r="F2015" s="301" t="n">
        <v>98.95</v>
      </c>
    </row>
    <row r="2016" customFormat="false" ht="13.8" hidden="false" customHeight="false" outlineLevel="0" collapsed="false">
      <c r="A2016" s="297" t="s">
        <v>358</v>
      </c>
      <c r="B2016" s="297" t="n">
        <v>11467</v>
      </c>
      <c r="C2016" s="292" t="s">
        <v>2380</v>
      </c>
      <c r="D2016" s="297" t="s">
        <v>50</v>
      </c>
      <c r="E2016" s="297" t="s">
        <v>357</v>
      </c>
      <c r="F2016" s="301" t="n">
        <v>22.61</v>
      </c>
    </row>
    <row r="2017" customFormat="false" ht="13.8" hidden="false" customHeight="false" outlineLevel="0" collapsed="false">
      <c r="A2017" s="297" t="s">
        <v>358</v>
      </c>
      <c r="B2017" s="297" t="n">
        <v>38153</v>
      </c>
      <c r="C2017" s="292" t="s">
        <v>2381</v>
      </c>
      <c r="D2017" s="297" t="s">
        <v>1702</v>
      </c>
      <c r="E2017" s="297" t="s">
        <v>357</v>
      </c>
      <c r="F2017" s="301" t="n">
        <v>57.76</v>
      </c>
    </row>
    <row r="2018" customFormat="false" ht="13.8" hidden="false" customHeight="false" outlineLevel="0" collapsed="false">
      <c r="A2018" s="297" t="s">
        <v>358</v>
      </c>
      <c r="B2018" s="297" t="n">
        <v>43607</v>
      </c>
      <c r="C2018" s="292" t="s">
        <v>2382</v>
      </c>
      <c r="D2018" s="297" t="s">
        <v>1702</v>
      </c>
      <c r="E2018" s="297" t="s">
        <v>357</v>
      </c>
      <c r="F2018" s="301" t="n">
        <v>109.24</v>
      </c>
    </row>
    <row r="2019" customFormat="false" ht="13.8" hidden="false" customHeight="false" outlineLevel="0" collapsed="false">
      <c r="A2019" s="297" t="s">
        <v>358</v>
      </c>
      <c r="B2019" s="297" t="n">
        <v>3080</v>
      </c>
      <c r="C2019" s="292" t="s">
        <v>2383</v>
      </c>
      <c r="D2019" s="297" t="s">
        <v>1702</v>
      </c>
      <c r="E2019" s="297" t="s">
        <v>364</v>
      </c>
      <c r="F2019" s="301" t="n">
        <v>73.45</v>
      </c>
    </row>
    <row r="2020" customFormat="false" ht="13.8" hidden="false" customHeight="false" outlineLevel="0" collapsed="false">
      <c r="A2020" s="297" t="s">
        <v>358</v>
      </c>
      <c r="B2020" s="297" t="n">
        <v>3081</v>
      </c>
      <c r="C2020" s="292" t="s">
        <v>2384</v>
      </c>
      <c r="D2020" s="297" t="s">
        <v>1702</v>
      </c>
      <c r="E2020" s="297" t="s">
        <v>357</v>
      </c>
      <c r="F2020" s="301" t="n">
        <v>145.32</v>
      </c>
    </row>
    <row r="2021" customFormat="false" ht="13.8" hidden="false" customHeight="false" outlineLevel="0" collapsed="false">
      <c r="A2021" s="297" t="s">
        <v>358</v>
      </c>
      <c r="B2021" s="297" t="n">
        <v>3090</v>
      </c>
      <c r="C2021" s="292" t="s">
        <v>2385</v>
      </c>
      <c r="D2021" s="297" t="s">
        <v>1702</v>
      </c>
      <c r="E2021" s="297" t="s">
        <v>357</v>
      </c>
      <c r="F2021" s="301" t="n">
        <v>65.56</v>
      </c>
    </row>
    <row r="2022" customFormat="false" ht="13.8" hidden="false" customHeight="false" outlineLevel="0" collapsed="false">
      <c r="A2022" s="297" t="s">
        <v>358</v>
      </c>
      <c r="B2022" s="297" t="n">
        <v>43611</v>
      </c>
      <c r="C2022" s="292" t="s">
        <v>2386</v>
      </c>
      <c r="D2022" s="297" t="s">
        <v>1702</v>
      </c>
      <c r="E2022" s="297" t="s">
        <v>357</v>
      </c>
      <c r="F2022" s="301" t="n">
        <v>108.79</v>
      </c>
    </row>
    <row r="2023" customFormat="false" ht="13.8" hidden="false" customHeight="false" outlineLevel="0" collapsed="false">
      <c r="A2023" s="297" t="s">
        <v>358</v>
      </c>
      <c r="B2023" s="297" t="n">
        <v>3103</v>
      </c>
      <c r="C2023" s="292" t="s">
        <v>2387</v>
      </c>
      <c r="D2023" s="297" t="s">
        <v>50</v>
      </c>
      <c r="E2023" s="297" t="s">
        <v>357</v>
      </c>
      <c r="F2023" s="301" t="n">
        <v>54.36</v>
      </c>
    </row>
    <row r="2024" customFormat="false" ht="13.8" hidden="false" customHeight="false" outlineLevel="0" collapsed="false">
      <c r="A2024" s="297" t="s">
        <v>358</v>
      </c>
      <c r="B2024" s="297" t="n">
        <v>3097</v>
      </c>
      <c r="C2024" s="292" t="s">
        <v>2388</v>
      </c>
      <c r="D2024" s="297" t="s">
        <v>1702</v>
      </c>
      <c r="E2024" s="297" t="s">
        <v>357</v>
      </c>
      <c r="F2024" s="301" t="n">
        <v>82.24</v>
      </c>
    </row>
    <row r="2025" customFormat="false" ht="13.8" hidden="false" customHeight="false" outlineLevel="0" collapsed="false">
      <c r="A2025" s="297" t="s">
        <v>358</v>
      </c>
      <c r="B2025" s="297" t="n">
        <v>3099</v>
      </c>
      <c r="C2025" s="292" t="s">
        <v>2389</v>
      </c>
      <c r="D2025" s="297" t="s">
        <v>1702</v>
      </c>
      <c r="E2025" s="297" t="s">
        <v>357</v>
      </c>
      <c r="F2025" s="301" t="n">
        <v>131.68</v>
      </c>
    </row>
    <row r="2026" customFormat="false" ht="13.8" hidden="false" customHeight="false" outlineLevel="0" collapsed="false">
      <c r="A2026" s="297" t="s">
        <v>358</v>
      </c>
      <c r="B2026" s="297" t="n">
        <v>38151</v>
      </c>
      <c r="C2026" s="292" t="s">
        <v>2390</v>
      </c>
      <c r="D2026" s="297" t="s">
        <v>1702</v>
      </c>
      <c r="E2026" s="297" t="s">
        <v>357</v>
      </c>
      <c r="F2026" s="301" t="n">
        <v>95.46</v>
      </c>
    </row>
    <row r="2027" customFormat="false" ht="13.8" hidden="false" customHeight="false" outlineLevel="0" collapsed="false">
      <c r="A2027" s="297" t="s">
        <v>358</v>
      </c>
      <c r="B2027" s="297" t="n">
        <v>38152</v>
      </c>
      <c r="C2027" s="292" t="s">
        <v>2391</v>
      </c>
      <c r="D2027" s="297" t="s">
        <v>1702</v>
      </c>
      <c r="E2027" s="297" t="s">
        <v>357</v>
      </c>
      <c r="F2027" s="301" t="n">
        <v>153.99</v>
      </c>
    </row>
    <row r="2028" customFormat="false" ht="13.8" hidden="false" customHeight="false" outlineLevel="0" collapsed="false">
      <c r="A2028" s="297" t="s">
        <v>358</v>
      </c>
      <c r="B2028" s="297" t="n">
        <v>43610</v>
      </c>
      <c r="C2028" s="292" t="s">
        <v>2392</v>
      </c>
      <c r="D2028" s="297" t="s">
        <v>1702</v>
      </c>
      <c r="E2028" s="297" t="s">
        <v>357</v>
      </c>
      <c r="F2028" s="301" t="n">
        <v>81.6</v>
      </c>
    </row>
    <row r="2029" customFormat="false" ht="13.8" hidden="false" customHeight="false" outlineLevel="0" collapsed="false">
      <c r="A2029" s="297" t="s">
        <v>358</v>
      </c>
      <c r="B2029" s="297" t="n">
        <v>3093</v>
      </c>
      <c r="C2029" s="292" t="s">
        <v>2393</v>
      </c>
      <c r="D2029" s="297" t="s">
        <v>1702</v>
      </c>
      <c r="E2029" s="297" t="s">
        <v>357</v>
      </c>
      <c r="F2029" s="301" t="n">
        <v>131.68</v>
      </c>
    </row>
    <row r="2030" customFormat="false" ht="13.8" hidden="false" customHeight="false" outlineLevel="0" collapsed="false">
      <c r="A2030" s="297" t="s">
        <v>358</v>
      </c>
      <c r="B2030" s="297" t="n">
        <v>38165</v>
      </c>
      <c r="C2030" s="292" t="s">
        <v>2394</v>
      </c>
      <c r="D2030" s="297" t="s">
        <v>1702</v>
      </c>
      <c r="E2030" s="297" t="s">
        <v>357</v>
      </c>
      <c r="F2030" s="301" t="n">
        <v>81.9</v>
      </c>
    </row>
    <row r="2031" customFormat="false" ht="13.8" hidden="false" customHeight="false" outlineLevel="0" collapsed="false">
      <c r="A2031" s="297" t="s">
        <v>358</v>
      </c>
      <c r="B2031" s="297" t="n">
        <v>38177</v>
      </c>
      <c r="C2031" s="292" t="s">
        <v>2395</v>
      </c>
      <c r="D2031" s="297" t="s">
        <v>50</v>
      </c>
      <c r="E2031" s="297" t="s">
        <v>357</v>
      </c>
      <c r="F2031" s="301" t="n">
        <v>24.34</v>
      </c>
    </row>
    <row r="2032" customFormat="false" ht="13.8" hidden="false" customHeight="false" outlineLevel="0" collapsed="false">
      <c r="A2032" s="297" t="s">
        <v>358</v>
      </c>
      <c r="B2032" s="297" t="n">
        <v>11458</v>
      </c>
      <c r="C2032" s="292" t="s">
        <v>2396</v>
      </c>
      <c r="D2032" s="297" t="s">
        <v>50</v>
      </c>
      <c r="E2032" s="297" t="s">
        <v>357</v>
      </c>
      <c r="F2032" s="301" t="n">
        <v>29.06</v>
      </c>
    </row>
    <row r="2033" customFormat="false" ht="13.8" hidden="false" customHeight="false" outlineLevel="0" collapsed="false">
      <c r="A2033" s="297" t="s">
        <v>358</v>
      </c>
      <c r="B2033" s="297" t="n">
        <v>3108</v>
      </c>
      <c r="C2033" s="292" t="s">
        <v>2397</v>
      </c>
      <c r="D2033" s="297" t="s">
        <v>50</v>
      </c>
      <c r="E2033" s="297" t="s">
        <v>357</v>
      </c>
      <c r="F2033" s="301" t="n">
        <v>123.52</v>
      </c>
    </row>
    <row r="2034" customFormat="false" ht="13.8" hidden="false" customHeight="false" outlineLevel="0" collapsed="false">
      <c r="A2034" s="297" t="s">
        <v>358</v>
      </c>
      <c r="B2034" s="297" t="n">
        <v>3105</v>
      </c>
      <c r="C2034" s="292" t="s">
        <v>2398</v>
      </c>
      <c r="D2034" s="297" t="s">
        <v>50</v>
      </c>
      <c r="E2034" s="297" t="s">
        <v>357</v>
      </c>
      <c r="F2034" s="301" t="n">
        <v>161.55</v>
      </c>
    </row>
    <row r="2035" customFormat="false" ht="13.8" hidden="false" customHeight="false" outlineLevel="0" collapsed="false">
      <c r="A2035" s="297" t="s">
        <v>358</v>
      </c>
      <c r="B2035" s="297" t="n">
        <v>38178</v>
      </c>
      <c r="C2035" s="292" t="s">
        <v>2399</v>
      </c>
      <c r="D2035" s="297" t="s">
        <v>50</v>
      </c>
      <c r="E2035" s="297" t="s">
        <v>357</v>
      </c>
      <c r="F2035" s="301" t="n">
        <v>26.78</v>
      </c>
    </row>
    <row r="2036" customFormat="false" ht="13.8" hidden="false" customHeight="false" outlineLevel="0" collapsed="false">
      <c r="A2036" s="297" t="s">
        <v>358</v>
      </c>
      <c r="B2036" s="297" t="n">
        <v>43575</v>
      </c>
      <c r="C2036" s="292" t="s">
        <v>2400</v>
      </c>
      <c r="D2036" s="297" t="s">
        <v>50</v>
      </c>
      <c r="E2036" s="297" t="s">
        <v>357</v>
      </c>
      <c r="F2036" s="301" t="n">
        <v>58.02</v>
      </c>
    </row>
    <row r="2037" customFormat="false" ht="13.8" hidden="false" customHeight="false" outlineLevel="0" collapsed="false">
      <c r="A2037" s="297" t="s">
        <v>358</v>
      </c>
      <c r="B2037" s="297" t="n">
        <v>43577</v>
      </c>
      <c r="C2037" s="292" t="s">
        <v>2401</v>
      </c>
      <c r="D2037" s="297" t="s">
        <v>50</v>
      </c>
      <c r="E2037" s="297" t="s">
        <v>357</v>
      </c>
      <c r="F2037" s="301" t="n">
        <v>100.87</v>
      </c>
    </row>
    <row r="2038" customFormat="false" ht="13.8" hidden="false" customHeight="false" outlineLevel="0" collapsed="false">
      <c r="A2038" s="297" t="s">
        <v>538</v>
      </c>
      <c r="B2038" s="297" t="n">
        <v>43458</v>
      </c>
      <c r="C2038" s="292" t="s">
        <v>2402</v>
      </c>
      <c r="D2038" s="297" t="s">
        <v>507</v>
      </c>
      <c r="E2038" s="297" t="s">
        <v>364</v>
      </c>
      <c r="F2038" s="301" t="n">
        <v>0.04</v>
      </c>
    </row>
    <row r="2039" customFormat="false" ht="13.8" hidden="false" customHeight="false" outlineLevel="0" collapsed="false">
      <c r="A2039" s="297" t="s">
        <v>538</v>
      </c>
      <c r="B2039" s="297" t="n">
        <v>43470</v>
      </c>
      <c r="C2039" s="292" t="s">
        <v>2403</v>
      </c>
      <c r="D2039" s="297" t="s">
        <v>509</v>
      </c>
      <c r="E2039" s="297" t="s">
        <v>364</v>
      </c>
      <c r="F2039" s="301" t="n">
        <v>8.01</v>
      </c>
    </row>
    <row r="2040" customFormat="false" ht="13.8" hidden="false" customHeight="false" outlineLevel="0" collapsed="false">
      <c r="A2040" s="297" t="s">
        <v>538</v>
      </c>
      <c r="B2040" s="297" t="n">
        <v>43459</v>
      </c>
      <c r="C2040" s="292" t="s">
        <v>2404</v>
      </c>
      <c r="D2040" s="297" t="s">
        <v>507</v>
      </c>
      <c r="E2040" s="297" t="s">
        <v>364</v>
      </c>
      <c r="F2040" s="301" t="n">
        <v>0.28</v>
      </c>
    </row>
    <row r="2041" customFormat="false" ht="13.8" hidden="false" customHeight="false" outlineLevel="0" collapsed="false">
      <c r="A2041" s="297" t="s">
        <v>538</v>
      </c>
      <c r="B2041" s="297" t="n">
        <v>43471</v>
      </c>
      <c r="C2041" s="292" t="s">
        <v>2405</v>
      </c>
      <c r="D2041" s="297" t="s">
        <v>509</v>
      </c>
      <c r="E2041" s="297" t="s">
        <v>364</v>
      </c>
      <c r="F2041" s="301" t="n">
        <v>47.45</v>
      </c>
    </row>
    <row r="2042" customFormat="false" ht="13.8" hidden="false" customHeight="false" outlineLevel="0" collapsed="false">
      <c r="A2042" s="297" t="s">
        <v>538</v>
      </c>
      <c r="B2042" s="297" t="n">
        <v>43460</v>
      </c>
      <c r="C2042" s="292" t="s">
        <v>2406</v>
      </c>
      <c r="D2042" s="297" t="s">
        <v>507</v>
      </c>
      <c r="E2042" s="297" t="s">
        <v>364</v>
      </c>
      <c r="F2042" s="301" t="n">
        <v>0.83</v>
      </c>
    </row>
    <row r="2043" customFormat="false" ht="13.8" hidden="false" customHeight="false" outlineLevel="0" collapsed="false">
      <c r="A2043" s="297" t="s">
        <v>538</v>
      </c>
      <c r="B2043" s="297" t="n">
        <v>43472</v>
      </c>
      <c r="C2043" s="292" t="s">
        <v>2407</v>
      </c>
      <c r="D2043" s="297" t="s">
        <v>509</v>
      </c>
      <c r="E2043" s="297" t="s">
        <v>364</v>
      </c>
      <c r="F2043" s="301" t="n">
        <v>137.06</v>
      </c>
    </row>
    <row r="2044" customFormat="false" ht="13.8" hidden="false" customHeight="false" outlineLevel="0" collapsed="false">
      <c r="A2044" s="297" t="s">
        <v>538</v>
      </c>
      <c r="B2044" s="297" t="n">
        <v>43461</v>
      </c>
      <c r="C2044" s="292" t="s">
        <v>2408</v>
      </c>
      <c r="D2044" s="297" t="s">
        <v>507</v>
      </c>
      <c r="E2044" s="297" t="s">
        <v>364</v>
      </c>
      <c r="F2044" s="301" t="n">
        <v>0.45</v>
      </c>
    </row>
    <row r="2045" customFormat="false" ht="13.8" hidden="false" customHeight="false" outlineLevel="0" collapsed="false">
      <c r="A2045" s="297" t="s">
        <v>538</v>
      </c>
      <c r="B2045" s="297" t="n">
        <v>43473</v>
      </c>
      <c r="C2045" s="292" t="s">
        <v>2409</v>
      </c>
      <c r="D2045" s="297" t="s">
        <v>509</v>
      </c>
      <c r="E2045" s="297" t="s">
        <v>364</v>
      </c>
      <c r="F2045" s="301" t="n">
        <v>75.12</v>
      </c>
    </row>
    <row r="2046" customFormat="false" ht="13.8" hidden="false" customHeight="false" outlineLevel="0" collapsed="false">
      <c r="A2046" s="297" t="s">
        <v>538</v>
      </c>
      <c r="B2046" s="297" t="n">
        <v>43463</v>
      </c>
      <c r="C2046" s="292" t="s">
        <v>2410</v>
      </c>
      <c r="D2046" s="297" t="s">
        <v>507</v>
      </c>
      <c r="E2046" s="297" t="s">
        <v>364</v>
      </c>
      <c r="F2046" s="301" t="n">
        <v>0.13</v>
      </c>
    </row>
    <row r="2047" customFormat="false" ht="13.8" hidden="false" customHeight="false" outlineLevel="0" collapsed="false">
      <c r="A2047" s="297" t="s">
        <v>538</v>
      </c>
      <c r="B2047" s="297" t="n">
        <v>43475</v>
      </c>
      <c r="C2047" s="292" t="s">
        <v>2411</v>
      </c>
      <c r="D2047" s="297" t="s">
        <v>509</v>
      </c>
      <c r="E2047" s="297" t="s">
        <v>364</v>
      </c>
      <c r="F2047" s="301" t="n">
        <v>22.44</v>
      </c>
    </row>
    <row r="2048" customFormat="false" ht="13.8" hidden="false" customHeight="false" outlineLevel="0" collapsed="false">
      <c r="A2048" s="297" t="s">
        <v>538</v>
      </c>
      <c r="B2048" s="297" t="n">
        <v>43462</v>
      </c>
      <c r="C2048" s="292" t="s">
        <v>2412</v>
      </c>
      <c r="D2048" s="297" t="s">
        <v>507</v>
      </c>
      <c r="E2048" s="297" t="s">
        <v>364</v>
      </c>
      <c r="F2048" s="301" t="n">
        <v>0.02</v>
      </c>
    </row>
    <row r="2049" customFormat="false" ht="13.8" hidden="false" customHeight="false" outlineLevel="0" collapsed="false">
      <c r="A2049" s="297" t="s">
        <v>538</v>
      </c>
      <c r="B2049" s="297" t="n">
        <v>43474</v>
      </c>
      <c r="C2049" s="292" t="s">
        <v>2413</v>
      </c>
      <c r="D2049" s="297" t="s">
        <v>509</v>
      </c>
      <c r="E2049" s="297" t="s">
        <v>364</v>
      </c>
      <c r="F2049" s="301" t="n">
        <v>3.64</v>
      </c>
    </row>
    <row r="2050" customFormat="false" ht="13.8" hidden="false" customHeight="false" outlineLevel="0" collapsed="false">
      <c r="A2050" s="297" t="s">
        <v>538</v>
      </c>
      <c r="B2050" s="297" t="n">
        <v>43464</v>
      </c>
      <c r="C2050" s="292" t="s">
        <v>2414</v>
      </c>
      <c r="D2050" s="297" t="s">
        <v>507</v>
      </c>
      <c r="E2050" s="297" t="s">
        <v>364</v>
      </c>
      <c r="F2050" s="301" t="n">
        <v>0.02</v>
      </c>
    </row>
    <row r="2051" customFormat="false" ht="13.8" hidden="false" customHeight="false" outlineLevel="0" collapsed="false">
      <c r="A2051" s="297" t="s">
        <v>538</v>
      </c>
      <c r="B2051" s="297" t="n">
        <v>43476</v>
      </c>
      <c r="C2051" s="292" t="s">
        <v>2415</v>
      </c>
      <c r="D2051" s="297" t="s">
        <v>509</v>
      </c>
      <c r="E2051" s="297" t="s">
        <v>364</v>
      </c>
      <c r="F2051" s="301" t="n">
        <v>4.16</v>
      </c>
    </row>
    <row r="2052" customFormat="false" ht="13.8" hidden="false" customHeight="false" outlineLevel="0" collapsed="false">
      <c r="A2052" s="297" t="s">
        <v>538</v>
      </c>
      <c r="B2052" s="297" t="n">
        <v>43465</v>
      </c>
      <c r="C2052" s="292" t="s">
        <v>2416</v>
      </c>
      <c r="D2052" s="297" t="s">
        <v>507</v>
      </c>
      <c r="E2052" s="297" t="s">
        <v>364</v>
      </c>
      <c r="F2052" s="301" t="n">
        <v>0.81</v>
      </c>
    </row>
    <row r="2053" customFormat="false" ht="13.8" hidden="false" customHeight="false" outlineLevel="0" collapsed="false">
      <c r="A2053" s="297" t="s">
        <v>538</v>
      </c>
      <c r="B2053" s="297" t="n">
        <v>43477</v>
      </c>
      <c r="C2053" s="292" t="s">
        <v>2417</v>
      </c>
      <c r="D2053" s="297" t="s">
        <v>509</v>
      </c>
      <c r="E2053" s="297" t="s">
        <v>364</v>
      </c>
      <c r="F2053" s="301" t="n">
        <v>133.37</v>
      </c>
    </row>
    <row r="2054" customFormat="false" ht="13.8" hidden="false" customHeight="false" outlineLevel="0" collapsed="false">
      <c r="A2054" s="297" t="s">
        <v>538</v>
      </c>
      <c r="B2054" s="297" t="n">
        <v>43466</v>
      </c>
      <c r="C2054" s="292" t="s">
        <v>2418</v>
      </c>
      <c r="D2054" s="297" t="s">
        <v>507</v>
      </c>
      <c r="E2054" s="297" t="s">
        <v>364</v>
      </c>
      <c r="F2054" s="301" t="n">
        <v>2.27</v>
      </c>
    </row>
    <row r="2055" customFormat="false" ht="13.8" hidden="false" customHeight="false" outlineLevel="0" collapsed="false">
      <c r="A2055" s="297" t="s">
        <v>538</v>
      </c>
      <c r="B2055" s="297" t="n">
        <v>43478</v>
      </c>
      <c r="C2055" s="292" t="s">
        <v>2419</v>
      </c>
      <c r="D2055" s="297" t="s">
        <v>509</v>
      </c>
      <c r="E2055" s="297" t="s">
        <v>364</v>
      </c>
      <c r="F2055" s="301" t="n">
        <v>374.73</v>
      </c>
    </row>
    <row r="2056" customFormat="false" ht="13.8" hidden="false" customHeight="false" outlineLevel="0" collapsed="false">
      <c r="A2056" s="297" t="s">
        <v>538</v>
      </c>
      <c r="B2056" s="297" t="n">
        <v>43467</v>
      </c>
      <c r="C2056" s="292" t="s">
        <v>2420</v>
      </c>
      <c r="D2056" s="297" t="s">
        <v>507</v>
      </c>
      <c r="E2056" s="297" t="s">
        <v>364</v>
      </c>
      <c r="F2056" s="301" t="n">
        <v>0.49</v>
      </c>
    </row>
    <row r="2057" customFormat="false" ht="13.8" hidden="false" customHeight="false" outlineLevel="0" collapsed="false">
      <c r="A2057" s="297" t="s">
        <v>538</v>
      </c>
      <c r="B2057" s="297" t="n">
        <v>43479</v>
      </c>
      <c r="C2057" s="292" t="s">
        <v>2421</v>
      </c>
      <c r="D2057" s="297" t="s">
        <v>509</v>
      </c>
      <c r="E2057" s="297" t="s">
        <v>364</v>
      </c>
      <c r="F2057" s="301" t="n">
        <v>81.85</v>
      </c>
    </row>
    <row r="2058" customFormat="false" ht="13.8" hidden="false" customHeight="false" outlineLevel="0" collapsed="false">
      <c r="A2058" s="297" t="s">
        <v>538</v>
      </c>
      <c r="B2058" s="297" t="n">
        <v>43468</v>
      </c>
      <c r="C2058" s="292" t="s">
        <v>2422</v>
      </c>
      <c r="D2058" s="297" t="s">
        <v>507</v>
      </c>
      <c r="E2058" s="297" t="s">
        <v>364</v>
      </c>
      <c r="F2058" s="301" t="n">
        <v>1.33</v>
      </c>
    </row>
    <row r="2059" customFormat="false" ht="13.8" hidden="false" customHeight="false" outlineLevel="0" collapsed="false">
      <c r="A2059" s="297" t="s">
        <v>538</v>
      </c>
      <c r="B2059" s="297" t="n">
        <v>43480</v>
      </c>
      <c r="C2059" s="292" t="s">
        <v>2423</v>
      </c>
      <c r="D2059" s="297" t="s">
        <v>509</v>
      </c>
      <c r="E2059" s="297" t="s">
        <v>364</v>
      </c>
      <c r="F2059" s="301" t="n">
        <v>219.91</v>
      </c>
    </row>
    <row r="2060" customFormat="false" ht="13.8" hidden="false" customHeight="false" outlineLevel="0" collapsed="false">
      <c r="A2060" s="297" t="s">
        <v>538</v>
      </c>
      <c r="B2060" s="297" t="n">
        <v>43469</v>
      </c>
      <c r="C2060" s="292" t="s">
        <v>2424</v>
      </c>
      <c r="D2060" s="297" t="s">
        <v>507</v>
      </c>
      <c r="E2060" s="297" t="s">
        <v>364</v>
      </c>
      <c r="F2060" s="301" t="n">
        <v>0.1</v>
      </c>
    </row>
    <row r="2061" customFormat="false" ht="13.8" hidden="false" customHeight="false" outlineLevel="0" collapsed="false">
      <c r="A2061" s="297" t="s">
        <v>538</v>
      </c>
      <c r="B2061" s="297" t="n">
        <v>43481</v>
      </c>
      <c r="C2061" s="292" t="s">
        <v>2425</v>
      </c>
      <c r="D2061" s="297" t="s">
        <v>509</v>
      </c>
      <c r="E2061" s="297" t="s">
        <v>364</v>
      </c>
      <c r="F2061" s="301" t="n">
        <v>16.56</v>
      </c>
    </row>
    <row r="2062" customFormat="false" ht="13.8" hidden="false" customHeight="false" outlineLevel="0" collapsed="false">
      <c r="A2062" s="297" t="s">
        <v>358</v>
      </c>
      <c r="B2062" s="297" t="n">
        <v>45204</v>
      </c>
      <c r="C2062" s="292" t="s">
        <v>2426</v>
      </c>
      <c r="D2062" s="297" t="s">
        <v>50</v>
      </c>
      <c r="E2062" s="297" t="s">
        <v>357</v>
      </c>
      <c r="F2062" s="301" t="n">
        <v>58.35</v>
      </c>
    </row>
    <row r="2063" customFormat="false" ht="13.8" hidden="false" customHeight="false" outlineLevel="0" collapsed="false">
      <c r="A2063" s="297" t="s">
        <v>358</v>
      </c>
      <c r="B2063" s="297" t="n">
        <v>3119</v>
      </c>
      <c r="C2063" s="292" t="s">
        <v>2427</v>
      </c>
      <c r="D2063" s="297" t="s">
        <v>50</v>
      </c>
      <c r="E2063" s="297" t="s">
        <v>357</v>
      </c>
      <c r="F2063" s="301" t="n">
        <v>3.14</v>
      </c>
    </row>
    <row r="2064" customFormat="false" ht="13.8" hidden="false" customHeight="false" outlineLevel="0" collapsed="false">
      <c r="A2064" s="297" t="s">
        <v>358</v>
      </c>
      <c r="B2064" s="297" t="n">
        <v>3122</v>
      </c>
      <c r="C2064" s="292" t="s">
        <v>2428</v>
      </c>
      <c r="D2064" s="297" t="s">
        <v>50</v>
      </c>
      <c r="E2064" s="297" t="s">
        <v>357</v>
      </c>
      <c r="F2064" s="301" t="n">
        <v>6.4</v>
      </c>
    </row>
    <row r="2065" customFormat="false" ht="13.8" hidden="false" customHeight="false" outlineLevel="0" collapsed="false">
      <c r="A2065" s="297" t="s">
        <v>358</v>
      </c>
      <c r="B2065" s="297" t="n">
        <v>3121</v>
      </c>
      <c r="C2065" s="292" t="s">
        <v>2429</v>
      </c>
      <c r="D2065" s="297" t="s">
        <v>50</v>
      </c>
      <c r="E2065" s="297" t="s">
        <v>357</v>
      </c>
      <c r="F2065" s="301" t="n">
        <v>7.25</v>
      </c>
    </row>
    <row r="2066" customFormat="false" ht="13.8" hidden="false" customHeight="false" outlineLevel="0" collapsed="false">
      <c r="A2066" s="297" t="s">
        <v>358</v>
      </c>
      <c r="B2066" s="297" t="n">
        <v>3120</v>
      </c>
      <c r="C2066" s="292" t="s">
        <v>2430</v>
      </c>
      <c r="D2066" s="297" t="s">
        <v>50</v>
      </c>
      <c r="E2066" s="297" t="s">
        <v>357</v>
      </c>
      <c r="F2066" s="301" t="n">
        <v>13.75</v>
      </c>
    </row>
    <row r="2067" customFormat="false" ht="13.8" hidden="false" customHeight="false" outlineLevel="0" collapsed="false">
      <c r="A2067" s="297" t="s">
        <v>358</v>
      </c>
      <c r="B2067" s="297" t="n">
        <v>11455</v>
      </c>
      <c r="C2067" s="292" t="s">
        <v>2431</v>
      </c>
      <c r="D2067" s="297" t="s">
        <v>50</v>
      </c>
      <c r="E2067" s="297" t="s">
        <v>357</v>
      </c>
      <c r="F2067" s="301" t="n">
        <v>19.89</v>
      </c>
    </row>
    <row r="2068" customFormat="false" ht="13.8" hidden="false" customHeight="false" outlineLevel="0" collapsed="false">
      <c r="A2068" s="297" t="s">
        <v>358</v>
      </c>
      <c r="B2068" s="297" t="n">
        <v>11456</v>
      </c>
      <c r="C2068" s="292" t="s">
        <v>2432</v>
      </c>
      <c r="D2068" s="297" t="s">
        <v>50</v>
      </c>
      <c r="E2068" s="297" t="s">
        <v>357</v>
      </c>
      <c r="F2068" s="301" t="n">
        <v>23.78</v>
      </c>
    </row>
    <row r="2069" customFormat="false" ht="13.8" hidden="false" customHeight="false" outlineLevel="0" collapsed="false">
      <c r="A2069" s="297" t="s">
        <v>358</v>
      </c>
      <c r="B2069" s="297" t="n">
        <v>3107</v>
      </c>
      <c r="C2069" s="292" t="s">
        <v>2433</v>
      </c>
      <c r="D2069" s="297" t="s">
        <v>50</v>
      </c>
      <c r="E2069" s="297" t="s">
        <v>357</v>
      </c>
      <c r="F2069" s="301" t="n">
        <v>10.03</v>
      </c>
    </row>
    <row r="2070" customFormat="false" ht="13.8" hidden="false" customHeight="false" outlineLevel="0" collapsed="false">
      <c r="A2070" s="297" t="s">
        <v>358</v>
      </c>
      <c r="B2070" s="297" t="n">
        <v>43583</v>
      </c>
      <c r="C2070" s="292" t="s">
        <v>2434</v>
      </c>
      <c r="D2070" s="297" t="s">
        <v>50</v>
      </c>
      <c r="E2070" s="297" t="s">
        <v>357</v>
      </c>
      <c r="F2070" s="301" t="n">
        <v>11.31</v>
      </c>
    </row>
    <row r="2071" customFormat="false" ht="13.8" hidden="false" customHeight="false" outlineLevel="0" collapsed="false">
      <c r="A2071" s="297" t="s">
        <v>358</v>
      </c>
      <c r="B2071" s="297" t="n">
        <v>43586</v>
      </c>
      <c r="C2071" s="292" t="s">
        <v>2435</v>
      </c>
      <c r="D2071" s="297" t="s">
        <v>50</v>
      </c>
      <c r="E2071" s="297" t="s">
        <v>357</v>
      </c>
      <c r="F2071" s="301" t="n">
        <v>11.59</v>
      </c>
    </row>
    <row r="2072" customFormat="false" ht="13.8" hidden="false" customHeight="false" outlineLevel="0" collapsed="false">
      <c r="A2072" s="297" t="s">
        <v>358</v>
      </c>
      <c r="B2072" s="297" t="n">
        <v>11461</v>
      </c>
      <c r="C2072" s="292" t="s">
        <v>2436</v>
      </c>
      <c r="D2072" s="297" t="s">
        <v>50</v>
      </c>
      <c r="E2072" s="297" t="s">
        <v>357</v>
      </c>
      <c r="F2072" s="301" t="n">
        <v>12.63</v>
      </c>
    </row>
    <row r="2073" customFormat="false" ht="13.8" hidden="false" customHeight="false" outlineLevel="0" collapsed="false">
      <c r="A2073" s="297" t="s">
        <v>358</v>
      </c>
      <c r="B2073" s="297" t="n">
        <v>43587</v>
      </c>
      <c r="C2073" s="292" t="s">
        <v>2437</v>
      </c>
      <c r="D2073" s="297" t="s">
        <v>50</v>
      </c>
      <c r="E2073" s="297" t="s">
        <v>357</v>
      </c>
      <c r="F2073" s="301" t="n">
        <v>14.57</v>
      </c>
    </row>
    <row r="2074" customFormat="false" ht="13.8" hidden="false" customHeight="false" outlineLevel="0" collapsed="false">
      <c r="A2074" s="297" t="s">
        <v>358</v>
      </c>
      <c r="B2074" s="297" t="n">
        <v>3106</v>
      </c>
      <c r="C2074" s="292" t="s">
        <v>2438</v>
      </c>
      <c r="D2074" s="297" t="s">
        <v>50</v>
      </c>
      <c r="E2074" s="297" t="s">
        <v>357</v>
      </c>
      <c r="F2074" s="301" t="n">
        <v>18.49</v>
      </c>
    </row>
    <row r="2075" customFormat="false" ht="13.8" hidden="false" customHeight="false" outlineLevel="0" collapsed="false">
      <c r="A2075" s="297" t="s">
        <v>358</v>
      </c>
      <c r="B2075" s="297" t="n">
        <v>44539</v>
      </c>
      <c r="C2075" s="292" t="s">
        <v>2439</v>
      </c>
      <c r="D2075" s="297" t="s">
        <v>241</v>
      </c>
      <c r="E2075" s="297" t="s">
        <v>357</v>
      </c>
      <c r="F2075" s="301" t="n">
        <v>3.64</v>
      </c>
    </row>
    <row r="2076" customFormat="false" ht="13.8" hidden="false" customHeight="false" outlineLevel="0" collapsed="false">
      <c r="A2076" s="297" t="s">
        <v>358</v>
      </c>
      <c r="B2076" s="297" t="n">
        <v>3123</v>
      </c>
      <c r="C2076" s="292" t="s">
        <v>2440</v>
      </c>
      <c r="D2076" s="297" t="s">
        <v>241</v>
      </c>
      <c r="E2076" s="297" t="s">
        <v>364</v>
      </c>
      <c r="F2076" s="301" t="n">
        <v>3.4</v>
      </c>
    </row>
    <row r="2077" customFormat="false" ht="13.8" hidden="false" customHeight="false" outlineLevel="0" collapsed="false">
      <c r="A2077" s="297" t="s">
        <v>358</v>
      </c>
      <c r="B2077" s="297" t="n">
        <v>38125</v>
      </c>
      <c r="C2077" s="292" t="s">
        <v>2441</v>
      </c>
      <c r="D2077" s="297" t="s">
        <v>241</v>
      </c>
      <c r="E2077" s="297" t="s">
        <v>357</v>
      </c>
      <c r="F2077" s="301" t="n">
        <v>2.57</v>
      </c>
    </row>
    <row r="2078" customFormat="false" ht="13.8" hidden="false" customHeight="false" outlineLevel="0" collapsed="false">
      <c r="A2078" s="297" t="s">
        <v>358</v>
      </c>
      <c r="B2078" s="297" t="n">
        <v>39014</v>
      </c>
      <c r="C2078" s="292" t="s">
        <v>2442</v>
      </c>
      <c r="D2078" s="297" t="s">
        <v>241</v>
      </c>
      <c r="E2078" s="297" t="s">
        <v>357</v>
      </c>
      <c r="F2078" s="301" t="n">
        <v>8.28</v>
      </c>
    </row>
    <row r="2079" customFormat="false" ht="13.8" hidden="false" customHeight="false" outlineLevel="0" collapsed="false">
      <c r="A2079" s="297" t="s">
        <v>358</v>
      </c>
      <c r="B2079" s="297" t="n">
        <v>39365</v>
      </c>
      <c r="C2079" s="292" t="s">
        <v>2443</v>
      </c>
      <c r="D2079" s="297" t="s">
        <v>50</v>
      </c>
      <c r="E2079" s="297" t="s">
        <v>357</v>
      </c>
      <c r="F2079" s="301" t="n">
        <v>2139.84</v>
      </c>
    </row>
    <row r="2080" customFormat="false" ht="13.8" hidden="false" customHeight="false" outlineLevel="0" collapsed="false">
      <c r="A2080" s="297" t="s">
        <v>358</v>
      </c>
      <c r="B2080" s="297" t="n">
        <v>39366</v>
      </c>
      <c r="C2080" s="292" t="s">
        <v>2444</v>
      </c>
      <c r="D2080" s="297" t="s">
        <v>50</v>
      </c>
      <c r="E2080" s="297" t="s">
        <v>357</v>
      </c>
      <c r="F2080" s="301" t="n">
        <v>3246.48</v>
      </c>
    </row>
    <row r="2081" customFormat="false" ht="13.8" hidden="false" customHeight="false" outlineLevel="0" collapsed="false">
      <c r="A2081" s="297" t="s">
        <v>358</v>
      </c>
      <c r="B2081" s="297" t="n">
        <v>39367</v>
      </c>
      <c r="C2081" s="292" t="s">
        <v>2445</v>
      </c>
      <c r="D2081" s="297" t="s">
        <v>50</v>
      </c>
      <c r="E2081" s="297" t="s">
        <v>357</v>
      </c>
      <c r="F2081" s="301" t="n">
        <v>5562.63</v>
      </c>
    </row>
    <row r="2082" customFormat="false" ht="13.8" hidden="false" customHeight="false" outlineLevel="0" collapsed="false">
      <c r="A2082" s="297" t="s">
        <v>358</v>
      </c>
      <c r="B2082" s="297" t="n">
        <v>45263</v>
      </c>
      <c r="C2082" s="292" t="s">
        <v>2446</v>
      </c>
      <c r="D2082" s="297" t="s">
        <v>50</v>
      </c>
      <c r="E2082" s="297" t="s">
        <v>357</v>
      </c>
      <c r="F2082" s="301" t="n">
        <v>19</v>
      </c>
    </row>
    <row r="2083" customFormat="false" ht="13.8" hidden="false" customHeight="false" outlineLevel="0" collapsed="false">
      <c r="A2083" s="297" t="s">
        <v>358</v>
      </c>
      <c r="B2083" s="297" t="n">
        <v>37394</v>
      </c>
      <c r="C2083" s="292" t="s">
        <v>2447</v>
      </c>
      <c r="D2083" s="297" t="s">
        <v>2448</v>
      </c>
      <c r="E2083" s="297" t="s">
        <v>357</v>
      </c>
      <c r="F2083" s="301"/>
    </row>
    <row r="2084" customFormat="false" ht="13.8" hidden="false" customHeight="false" outlineLevel="0" collapsed="false">
      <c r="A2084" s="297" t="s">
        <v>358</v>
      </c>
      <c r="B2084" s="297" t="n">
        <v>14146</v>
      </c>
      <c r="C2084" s="292" t="s">
        <v>2449</v>
      </c>
      <c r="D2084" s="297" t="s">
        <v>2448</v>
      </c>
      <c r="E2084" s="297" t="s">
        <v>364</v>
      </c>
      <c r="F2084" s="301"/>
    </row>
    <row r="2085" customFormat="false" ht="13.8" hidden="false" customHeight="false" outlineLevel="0" collapsed="false">
      <c r="A2085" s="297" t="s">
        <v>358</v>
      </c>
      <c r="B2085" s="297" t="n">
        <v>938</v>
      </c>
      <c r="C2085" s="292" t="s">
        <v>2450</v>
      </c>
      <c r="D2085" s="297" t="s">
        <v>403</v>
      </c>
      <c r="E2085" s="297" t="s">
        <v>357</v>
      </c>
      <c r="F2085" s="301" t="n">
        <v>2</v>
      </c>
    </row>
    <row r="2086" customFormat="false" ht="13.8" hidden="false" customHeight="false" outlineLevel="0" collapsed="false">
      <c r="A2086" s="297" t="s">
        <v>358</v>
      </c>
      <c r="B2086" s="297" t="n">
        <v>937</v>
      </c>
      <c r="C2086" s="292" t="s">
        <v>2451</v>
      </c>
      <c r="D2086" s="297" t="s">
        <v>403</v>
      </c>
      <c r="E2086" s="297" t="s">
        <v>357</v>
      </c>
      <c r="F2086" s="301" t="n">
        <v>11.67</v>
      </c>
    </row>
    <row r="2087" customFormat="false" ht="13.8" hidden="false" customHeight="false" outlineLevel="0" collapsed="false">
      <c r="A2087" s="297" t="s">
        <v>358</v>
      </c>
      <c r="B2087" s="297" t="n">
        <v>939</v>
      </c>
      <c r="C2087" s="292" t="s">
        <v>2452</v>
      </c>
      <c r="D2087" s="297" t="s">
        <v>403</v>
      </c>
      <c r="E2087" s="297" t="s">
        <v>357</v>
      </c>
      <c r="F2087" s="301" t="n">
        <v>3.24</v>
      </c>
    </row>
    <row r="2088" customFormat="false" ht="13.8" hidden="false" customHeight="false" outlineLevel="0" collapsed="false">
      <c r="A2088" s="297" t="s">
        <v>358</v>
      </c>
      <c r="B2088" s="297" t="n">
        <v>944</v>
      </c>
      <c r="C2088" s="292" t="s">
        <v>2453</v>
      </c>
      <c r="D2088" s="297" t="s">
        <v>403</v>
      </c>
      <c r="E2088" s="297" t="s">
        <v>357</v>
      </c>
      <c r="F2088" s="301" t="n">
        <v>5.12</v>
      </c>
    </row>
    <row r="2089" customFormat="false" ht="13.8" hidden="false" customHeight="false" outlineLevel="0" collapsed="false">
      <c r="A2089" s="297" t="s">
        <v>358</v>
      </c>
      <c r="B2089" s="297" t="n">
        <v>940</v>
      </c>
      <c r="C2089" s="292" t="s">
        <v>2454</v>
      </c>
      <c r="D2089" s="297" t="s">
        <v>403</v>
      </c>
      <c r="E2089" s="297" t="s">
        <v>357</v>
      </c>
      <c r="F2089" s="301" t="n">
        <v>7.39</v>
      </c>
    </row>
    <row r="2090" customFormat="false" ht="13.8" hidden="false" customHeight="false" outlineLevel="0" collapsed="false">
      <c r="A2090" s="297" t="s">
        <v>358</v>
      </c>
      <c r="B2090" s="297" t="n">
        <v>44397</v>
      </c>
      <c r="C2090" s="292" t="s">
        <v>2455</v>
      </c>
      <c r="D2090" s="297" t="s">
        <v>403</v>
      </c>
      <c r="E2090" s="297" t="s">
        <v>357</v>
      </c>
      <c r="F2090" s="301" t="n">
        <v>2.57</v>
      </c>
    </row>
    <row r="2091" customFormat="false" ht="13.8" hidden="false" customHeight="false" outlineLevel="0" collapsed="false">
      <c r="A2091" s="297" t="s">
        <v>358</v>
      </c>
      <c r="B2091" s="297" t="n">
        <v>406</v>
      </c>
      <c r="C2091" s="292" t="s">
        <v>2456</v>
      </c>
      <c r="D2091" s="297" t="s">
        <v>50</v>
      </c>
      <c r="E2091" s="297" t="s">
        <v>357</v>
      </c>
      <c r="F2091" s="301" t="n">
        <v>93.75</v>
      </c>
    </row>
    <row r="2092" customFormat="false" ht="13.8" hidden="false" customHeight="false" outlineLevel="0" collapsed="false">
      <c r="A2092" s="297" t="s">
        <v>358</v>
      </c>
      <c r="B2092" s="297" t="n">
        <v>43728</v>
      </c>
      <c r="C2092" s="292" t="s">
        <v>2457</v>
      </c>
      <c r="D2092" s="297" t="s">
        <v>403</v>
      </c>
      <c r="E2092" s="297" t="s">
        <v>357</v>
      </c>
      <c r="F2092" s="301" t="n">
        <v>0.19</v>
      </c>
    </row>
    <row r="2093" customFormat="false" ht="13.8" hidden="false" customHeight="false" outlineLevel="0" collapsed="false">
      <c r="A2093" s="297" t="s">
        <v>358</v>
      </c>
      <c r="B2093" s="297" t="n">
        <v>42529</v>
      </c>
      <c r="C2093" s="292" t="s">
        <v>2458</v>
      </c>
      <c r="D2093" s="297" t="s">
        <v>403</v>
      </c>
      <c r="E2093" s="297" t="s">
        <v>357</v>
      </c>
      <c r="F2093" s="301"/>
    </row>
    <row r="2094" customFormat="false" ht="13.8" hidden="false" customHeight="false" outlineLevel="0" collapsed="false">
      <c r="A2094" s="297" t="s">
        <v>358</v>
      </c>
      <c r="B2094" s="297" t="n">
        <v>39634</v>
      </c>
      <c r="C2094" s="292" t="s">
        <v>2459</v>
      </c>
      <c r="D2094" s="297" t="s">
        <v>403</v>
      </c>
      <c r="E2094" s="297" t="s">
        <v>357</v>
      </c>
      <c r="F2094" s="301" t="n">
        <v>3.73</v>
      </c>
    </row>
    <row r="2095" customFormat="false" ht="13.8" hidden="false" customHeight="false" outlineLevel="0" collapsed="false">
      <c r="A2095" s="297" t="s">
        <v>358</v>
      </c>
      <c r="B2095" s="297" t="n">
        <v>39701</v>
      </c>
      <c r="C2095" s="292" t="s">
        <v>2460</v>
      </c>
      <c r="D2095" s="297" t="s">
        <v>50</v>
      </c>
      <c r="E2095" s="297" t="s">
        <v>357</v>
      </c>
      <c r="F2095" s="301"/>
    </row>
    <row r="2096" customFormat="false" ht="13.8" hidden="false" customHeight="false" outlineLevel="0" collapsed="false">
      <c r="A2096" s="297" t="s">
        <v>358</v>
      </c>
      <c r="B2096" s="297" t="n">
        <v>12815</v>
      </c>
      <c r="C2096" s="292" t="s">
        <v>2461</v>
      </c>
      <c r="D2096" s="297" t="s">
        <v>50</v>
      </c>
      <c r="E2096" s="297" t="s">
        <v>357</v>
      </c>
      <c r="F2096" s="301" t="n">
        <v>16.81</v>
      </c>
    </row>
    <row r="2097" customFormat="false" ht="13.8" hidden="false" customHeight="false" outlineLevel="0" collapsed="false">
      <c r="A2097" s="297" t="s">
        <v>358</v>
      </c>
      <c r="B2097" s="297" t="n">
        <v>39431</v>
      </c>
      <c r="C2097" s="292" t="s">
        <v>2462</v>
      </c>
      <c r="D2097" s="297" t="s">
        <v>403</v>
      </c>
      <c r="E2097" s="297" t="s">
        <v>357</v>
      </c>
      <c r="F2097" s="301" t="n">
        <v>0.33</v>
      </c>
    </row>
    <row r="2098" customFormat="false" ht="13.8" hidden="false" customHeight="false" outlineLevel="0" collapsed="false">
      <c r="A2098" s="297" t="s">
        <v>358</v>
      </c>
      <c r="B2098" s="297" t="n">
        <v>39432</v>
      </c>
      <c r="C2098" s="292" t="s">
        <v>2463</v>
      </c>
      <c r="D2098" s="297" t="s">
        <v>403</v>
      </c>
      <c r="E2098" s="297" t="s">
        <v>357</v>
      </c>
      <c r="F2098" s="301" t="n">
        <v>2.91</v>
      </c>
    </row>
    <row r="2099" customFormat="false" ht="13.8" hidden="false" customHeight="false" outlineLevel="0" collapsed="false">
      <c r="A2099" s="297" t="s">
        <v>358</v>
      </c>
      <c r="B2099" s="297" t="n">
        <v>43727</v>
      </c>
      <c r="C2099" s="292" t="s">
        <v>2464</v>
      </c>
      <c r="D2099" s="297" t="s">
        <v>403</v>
      </c>
      <c r="E2099" s="297" t="s">
        <v>357</v>
      </c>
      <c r="F2099" s="301" t="n">
        <v>1.49</v>
      </c>
    </row>
    <row r="2100" customFormat="false" ht="13.8" hidden="false" customHeight="false" outlineLevel="0" collapsed="false">
      <c r="A2100" s="297" t="s">
        <v>358</v>
      </c>
      <c r="B2100" s="297" t="n">
        <v>20111</v>
      </c>
      <c r="C2100" s="292" t="s">
        <v>2465</v>
      </c>
      <c r="D2100" s="297" t="s">
        <v>50</v>
      </c>
      <c r="E2100" s="297" t="s">
        <v>357</v>
      </c>
      <c r="F2100" s="301" t="n">
        <v>22.09</v>
      </c>
    </row>
    <row r="2101" customFormat="false" ht="13.8" hidden="false" customHeight="false" outlineLevel="0" collapsed="false">
      <c r="A2101" s="297" t="s">
        <v>358</v>
      </c>
      <c r="B2101" s="297" t="n">
        <v>21127</v>
      </c>
      <c r="C2101" s="292" t="s">
        <v>2466</v>
      </c>
      <c r="D2101" s="297" t="s">
        <v>50</v>
      </c>
      <c r="E2101" s="297" t="s">
        <v>357</v>
      </c>
      <c r="F2101" s="301" t="n">
        <v>6.44</v>
      </c>
    </row>
    <row r="2102" customFormat="false" ht="13.8" hidden="false" customHeight="false" outlineLevel="0" collapsed="false">
      <c r="A2102" s="297" t="s">
        <v>358</v>
      </c>
      <c r="B2102" s="297" t="n">
        <v>404</v>
      </c>
      <c r="C2102" s="292" t="s">
        <v>2467</v>
      </c>
      <c r="D2102" s="297" t="s">
        <v>403</v>
      </c>
      <c r="E2102" s="297" t="s">
        <v>364</v>
      </c>
      <c r="F2102" s="301" t="n">
        <v>4.22</v>
      </c>
    </row>
    <row r="2103" customFormat="false" ht="13.8" hidden="false" customHeight="false" outlineLevel="0" collapsed="false">
      <c r="A2103" s="297" t="s">
        <v>358</v>
      </c>
      <c r="B2103" s="297" t="n">
        <v>14151</v>
      </c>
      <c r="C2103" s="292" t="s">
        <v>2468</v>
      </c>
      <c r="D2103" s="297" t="s">
        <v>50</v>
      </c>
      <c r="E2103" s="297" t="s">
        <v>357</v>
      </c>
      <c r="F2103" s="301"/>
    </row>
    <row r="2104" customFormat="false" ht="13.8" hidden="false" customHeight="false" outlineLevel="0" collapsed="false">
      <c r="A2104" s="297" t="s">
        <v>358</v>
      </c>
      <c r="B2104" s="297" t="n">
        <v>14153</v>
      </c>
      <c r="C2104" s="292" t="s">
        <v>2469</v>
      </c>
      <c r="D2104" s="297" t="s">
        <v>50</v>
      </c>
      <c r="E2104" s="297" t="s">
        <v>357</v>
      </c>
      <c r="F2104" s="301"/>
    </row>
    <row r="2105" customFormat="false" ht="13.8" hidden="false" customHeight="false" outlineLevel="0" collapsed="false">
      <c r="A2105" s="297" t="s">
        <v>358</v>
      </c>
      <c r="B2105" s="297" t="n">
        <v>14152</v>
      </c>
      <c r="C2105" s="292" t="s">
        <v>2470</v>
      </c>
      <c r="D2105" s="297" t="s">
        <v>50</v>
      </c>
      <c r="E2105" s="297" t="s">
        <v>357</v>
      </c>
      <c r="F2105" s="301"/>
    </row>
    <row r="2106" customFormat="false" ht="13.8" hidden="false" customHeight="false" outlineLevel="0" collapsed="false">
      <c r="A2106" s="297" t="s">
        <v>358</v>
      </c>
      <c r="B2106" s="297" t="n">
        <v>14154</v>
      </c>
      <c r="C2106" s="292" t="s">
        <v>2471</v>
      </c>
      <c r="D2106" s="297" t="s">
        <v>50</v>
      </c>
      <c r="E2106" s="297" t="s">
        <v>357</v>
      </c>
      <c r="F2106" s="301"/>
    </row>
    <row r="2107" customFormat="false" ht="13.8" hidden="false" customHeight="false" outlineLevel="0" collapsed="false">
      <c r="A2107" s="297" t="s">
        <v>358</v>
      </c>
      <c r="B2107" s="297" t="n">
        <v>43729</v>
      </c>
      <c r="C2107" s="292" t="s">
        <v>2472</v>
      </c>
      <c r="D2107" s="297" t="s">
        <v>403</v>
      </c>
      <c r="E2107" s="297" t="s">
        <v>357</v>
      </c>
      <c r="F2107" s="301" t="n">
        <v>0.14</v>
      </c>
    </row>
    <row r="2108" customFormat="false" ht="13.8" hidden="false" customHeight="false" outlineLevel="0" collapsed="false">
      <c r="A2108" s="297" t="s">
        <v>358</v>
      </c>
      <c r="B2108" s="297" t="n">
        <v>41956</v>
      </c>
      <c r="C2108" s="292" t="s">
        <v>2473</v>
      </c>
      <c r="D2108" s="297" t="s">
        <v>403</v>
      </c>
      <c r="E2108" s="297" t="s">
        <v>357</v>
      </c>
      <c r="F2108" s="301" t="n">
        <v>0.07</v>
      </c>
    </row>
    <row r="2109" customFormat="false" ht="13.8" hidden="false" customHeight="false" outlineLevel="0" collapsed="false">
      <c r="A2109" s="297" t="s">
        <v>358</v>
      </c>
      <c r="B2109" s="297" t="n">
        <v>3146</v>
      </c>
      <c r="C2109" s="292" t="s">
        <v>2474</v>
      </c>
      <c r="D2109" s="297" t="s">
        <v>50</v>
      </c>
      <c r="E2109" s="297" t="s">
        <v>357</v>
      </c>
      <c r="F2109" s="301" t="n">
        <v>4.11</v>
      </c>
    </row>
    <row r="2110" customFormat="false" ht="13.8" hidden="false" customHeight="false" outlineLevel="0" collapsed="false">
      <c r="A2110" s="297" t="s">
        <v>358</v>
      </c>
      <c r="B2110" s="297" t="n">
        <v>3143</v>
      </c>
      <c r="C2110" s="292" t="s">
        <v>2475</v>
      </c>
      <c r="D2110" s="297" t="s">
        <v>50</v>
      </c>
      <c r="E2110" s="297" t="s">
        <v>357</v>
      </c>
      <c r="F2110" s="301" t="n">
        <v>7.5</v>
      </c>
    </row>
    <row r="2111" customFormat="false" ht="13.8" hidden="false" customHeight="false" outlineLevel="0" collapsed="false">
      <c r="A2111" s="297" t="s">
        <v>358</v>
      </c>
      <c r="B2111" s="297" t="n">
        <v>3148</v>
      </c>
      <c r="C2111" s="292" t="s">
        <v>2476</v>
      </c>
      <c r="D2111" s="297" t="s">
        <v>50</v>
      </c>
      <c r="E2111" s="297" t="s">
        <v>357</v>
      </c>
      <c r="F2111" s="301" t="n">
        <v>16.14</v>
      </c>
    </row>
    <row r="2112" customFormat="false" ht="13.8" hidden="false" customHeight="false" outlineLevel="0" collapsed="false">
      <c r="A2112" s="297" t="s">
        <v>358</v>
      </c>
      <c r="B2112" s="297" t="n">
        <v>4310</v>
      </c>
      <c r="C2112" s="292" t="s">
        <v>2477</v>
      </c>
      <c r="D2112" s="297" t="s">
        <v>50</v>
      </c>
      <c r="E2112" s="297" t="s">
        <v>357</v>
      </c>
      <c r="F2112" s="301" t="n">
        <v>2.11</v>
      </c>
    </row>
    <row r="2113" customFormat="false" ht="13.8" hidden="false" customHeight="false" outlineLevel="0" collapsed="false">
      <c r="A2113" s="297" t="s">
        <v>358</v>
      </c>
      <c r="B2113" s="297" t="n">
        <v>4311</v>
      </c>
      <c r="C2113" s="292" t="s">
        <v>2478</v>
      </c>
      <c r="D2113" s="297" t="s">
        <v>50</v>
      </c>
      <c r="E2113" s="297" t="s">
        <v>357</v>
      </c>
      <c r="F2113" s="301" t="n">
        <v>1.49</v>
      </c>
    </row>
    <row r="2114" customFormat="false" ht="13.8" hidden="false" customHeight="false" outlineLevel="0" collapsed="false">
      <c r="A2114" s="297" t="s">
        <v>358</v>
      </c>
      <c r="B2114" s="297" t="n">
        <v>4312</v>
      </c>
      <c r="C2114" s="292" t="s">
        <v>2479</v>
      </c>
      <c r="D2114" s="297" t="s">
        <v>50</v>
      </c>
      <c r="E2114" s="297" t="s">
        <v>357</v>
      </c>
      <c r="F2114" s="301" t="n">
        <v>2.08</v>
      </c>
    </row>
    <row r="2115" customFormat="false" ht="13.8" hidden="false" customHeight="false" outlineLevel="0" collapsed="false">
      <c r="A2115" s="297" t="s">
        <v>358</v>
      </c>
      <c r="B2115" s="297" t="n">
        <v>13261</v>
      </c>
      <c r="C2115" s="292" t="s">
        <v>2480</v>
      </c>
      <c r="D2115" s="297" t="s">
        <v>50</v>
      </c>
      <c r="E2115" s="297" t="s">
        <v>357</v>
      </c>
      <c r="F2115" s="301" t="n">
        <v>3.04</v>
      </c>
    </row>
    <row r="2116" customFormat="false" ht="13.8" hidden="false" customHeight="false" outlineLevel="0" collapsed="false">
      <c r="A2116" s="297" t="s">
        <v>358</v>
      </c>
      <c r="B2116" s="297" t="n">
        <v>3272</v>
      </c>
      <c r="C2116" s="292" t="s">
        <v>2481</v>
      </c>
      <c r="D2116" s="297" t="s">
        <v>50</v>
      </c>
      <c r="E2116" s="297" t="s">
        <v>357</v>
      </c>
      <c r="F2116" s="301" t="n">
        <v>59.4</v>
      </c>
    </row>
    <row r="2117" customFormat="false" ht="13.8" hidden="false" customHeight="false" outlineLevel="0" collapsed="false">
      <c r="A2117" s="297" t="s">
        <v>358</v>
      </c>
      <c r="B2117" s="297" t="n">
        <v>3265</v>
      </c>
      <c r="C2117" s="292" t="s">
        <v>2482</v>
      </c>
      <c r="D2117" s="297" t="s">
        <v>50</v>
      </c>
      <c r="E2117" s="297" t="s">
        <v>357</v>
      </c>
      <c r="F2117" s="301" t="n">
        <v>47.19</v>
      </c>
    </row>
    <row r="2118" customFormat="false" ht="13.8" hidden="false" customHeight="false" outlineLevel="0" collapsed="false">
      <c r="A2118" s="297" t="s">
        <v>358</v>
      </c>
      <c r="B2118" s="297" t="n">
        <v>3264</v>
      </c>
      <c r="C2118" s="292" t="s">
        <v>2483</v>
      </c>
      <c r="D2118" s="297" t="s">
        <v>50</v>
      </c>
      <c r="E2118" s="297" t="s">
        <v>357</v>
      </c>
      <c r="F2118" s="301" t="n">
        <v>33.93</v>
      </c>
    </row>
    <row r="2119" customFormat="false" ht="13.8" hidden="false" customHeight="false" outlineLevel="0" collapsed="false">
      <c r="A2119" s="297" t="s">
        <v>358</v>
      </c>
      <c r="B2119" s="297" t="n">
        <v>3262</v>
      </c>
      <c r="C2119" s="292" t="s">
        <v>2484</v>
      </c>
      <c r="D2119" s="297" t="s">
        <v>50</v>
      </c>
      <c r="E2119" s="297" t="s">
        <v>357</v>
      </c>
      <c r="F2119" s="301" t="n">
        <v>20.66</v>
      </c>
    </row>
    <row r="2120" customFormat="false" ht="13.8" hidden="false" customHeight="false" outlineLevel="0" collapsed="false">
      <c r="A2120" s="297" t="s">
        <v>358</v>
      </c>
      <c r="B2120" s="297" t="n">
        <v>3267</v>
      </c>
      <c r="C2120" s="292" t="s">
        <v>2485</v>
      </c>
      <c r="D2120" s="297" t="s">
        <v>50</v>
      </c>
      <c r="E2120" s="297" t="s">
        <v>357</v>
      </c>
      <c r="F2120" s="301" t="n">
        <v>110.82</v>
      </c>
    </row>
    <row r="2121" customFormat="false" ht="13.8" hidden="false" customHeight="false" outlineLevel="0" collapsed="false">
      <c r="A2121" s="297" t="s">
        <v>358</v>
      </c>
      <c r="B2121" s="297" t="n">
        <v>3266</v>
      </c>
      <c r="C2121" s="292" t="s">
        <v>2486</v>
      </c>
      <c r="D2121" s="297" t="s">
        <v>50</v>
      </c>
      <c r="E2121" s="297" t="s">
        <v>357</v>
      </c>
      <c r="F2121" s="301" t="n">
        <v>70.51</v>
      </c>
    </row>
    <row r="2122" customFormat="false" ht="13.8" hidden="false" customHeight="false" outlineLevel="0" collapsed="false">
      <c r="A2122" s="297" t="s">
        <v>358</v>
      </c>
      <c r="B2122" s="297" t="n">
        <v>3268</v>
      </c>
      <c r="C2122" s="292" t="s">
        <v>2487</v>
      </c>
      <c r="D2122" s="297" t="s">
        <v>50</v>
      </c>
      <c r="E2122" s="297" t="s">
        <v>357</v>
      </c>
      <c r="F2122" s="301" t="n">
        <v>149.84</v>
      </c>
    </row>
    <row r="2123" customFormat="false" ht="13.8" hidden="false" customHeight="false" outlineLevel="0" collapsed="false">
      <c r="A2123" s="297" t="s">
        <v>358</v>
      </c>
      <c r="B2123" s="297" t="n">
        <v>3263</v>
      </c>
      <c r="C2123" s="292" t="s">
        <v>2488</v>
      </c>
      <c r="D2123" s="297" t="s">
        <v>50</v>
      </c>
      <c r="E2123" s="297" t="s">
        <v>357</v>
      </c>
      <c r="F2123" s="301" t="n">
        <v>28.22</v>
      </c>
    </row>
    <row r="2124" customFormat="false" ht="13.8" hidden="false" customHeight="false" outlineLevel="0" collapsed="false">
      <c r="A2124" s="297" t="s">
        <v>358</v>
      </c>
      <c r="B2124" s="297" t="n">
        <v>3271</v>
      </c>
      <c r="C2124" s="292" t="s">
        <v>2489</v>
      </c>
      <c r="D2124" s="297" t="s">
        <v>50</v>
      </c>
      <c r="E2124" s="297" t="s">
        <v>357</v>
      </c>
      <c r="F2124" s="301" t="n">
        <v>221.52</v>
      </c>
    </row>
    <row r="2125" customFormat="false" ht="13.8" hidden="false" customHeight="false" outlineLevel="0" collapsed="false">
      <c r="A2125" s="297" t="s">
        <v>358</v>
      </c>
      <c r="B2125" s="297" t="n">
        <v>3270</v>
      </c>
      <c r="C2125" s="292" t="s">
        <v>2490</v>
      </c>
      <c r="D2125" s="297" t="s">
        <v>50</v>
      </c>
      <c r="E2125" s="297" t="s">
        <v>357</v>
      </c>
      <c r="F2125" s="301" t="n">
        <v>372.17</v>
      </c>
    </row>
    <row r="2126" customFormat="false" ht="13.8" hidden="false" customHeight="false" outlineLevel="0" collapsed="false">
      <c r="A2126" s="297" t="s">
        <v>358</v>
      </c>
      <c r="B2126" s="297" t="n">
        <v>45256</v>
      </c>
      <c r="C2126" s="292" t="s">
        <v>2491</v>
      </c>
      <c r="D2126" s="297" t="s">
        <v>50</v>
      </c>
      <c r="E2126" s="297" t="s">
        <v>357</v>
      </c>
      <c r="F2126" s="301" t="n">
        <v>22.83</v>
      </c>
    </row>
    <row r="2127" customFormat="false" ht="13.8" hidden="false" customHeight="false" outlineLevel="0" collapsed="false">
      <c r="A2127" s="297" t="s">
        <v>355</v>
      </c>
      <c r="B2127" s="297" t="n">
        <v>3275</v>
      </c>
      <c r="C2127" s="292" t="s">
        <v>2492</v>
      </c>
      <c r="D2127" s="297" t="s">
        <v>763</v>
      </c>
      <c r="E2127" s="297" t="s">
        <v>357</v>
      </c>
      <c r="F2127" s="301" t="n">
        <v>156.36</v>
      </c>
    </row>
    <row r="2128" customFormat="false" ht="13.8" hidden="false" customHeight="false" outlineLevel="0" collapsed="false">
      <c r="A2128" s="297" t="s">
        <v>355</v>
      </c>
      <c r="B2128" s="297" t="n">
        <v>39512</v>
      </c>
      <c r="C2128" s="292" t="s">
        <v>2493</v>
      </c>
      <c r="D2128" s="297" t="s">
        <v>763</v>
      </c>
      <c r="E2128" s="297" t="s">
        <v>357</v>
      </c>
      <c r="F2128" s="301"/>
    </row>
    <row r="2129" customFormat="false" ht="13.8" hidden="false" customHeight="false" outlineLevel="0" collapsed="false">
      <c r="A2129" s="297" t="s">
        <v>355</v>
      </c>
      <c r="B2129" s="297" t="n">
        <v>39511</v>
      </c>
      <c r="C2129" s="292" t="s">
        <v>2494</v>
      </c>
      <c r="D2129" s="297" t="s">
        <v>763</v>
      </c>
      <c r="E2129" s="297" t="s">
        <v>357</v>
      </c>
      <c r="F2129" s="301"/>
    </row>
    <row r="2130" customFormat="false" ht="13.8" hidden="false" customHeight="false" outlineLevel="0" collapsed="false">
      <c r="A2130" s="297" t="s">
        <v>355</v>
      </c>
      <c r="B2130" s="297" t="n">
        <v>39513</v>
      </c>
      <c r="C2130" s="292" t="s">
        <v>2495</v>
      </c>
      <c r="D2130" s="297" t="s">
        <v>763</v>
      </c>
      <c r="E2130" s="297" t="s">
        <v>357</v>
      </c>
      <c r="F2130" s="301"/>
    </row>
    <row r="2131" customFormat="false" ht="13.8" hidden="false" customHeight="false" outlineLevel="0" collapsed="false">
      <c r="A2131" s="297" t="s">
        <v>358</v>
      </c>
      <c r="B2131" s="297" t="n">
        <v>3286</v>
      </c>
      <c r="C2131" s="292" t="s">
        <v>2496</v>
      </c>
      <c r="D2131" s="297" t="s">
        <v>763</v>
      </c>
      <c r="E2131" s="297" t="s">
        <v>357</v>
      </c>
      <c r="F2131" s="301" t="n">
        <v>97.27</v>
      </c>
    </row>
    <row r="2132" customFormat="false" ht="13.8" hidden="false" customHeight="false" outlineLevel="0" collapsed="false">
      <c r="A2132" s="297" t="s">
        <v>358</v>
      </c>
      <c r="B2132" s="297" t="n">
        <v>3287</v>
      </c>
      <c r="C2132" s="292" t="s">
        <v>2497</v>
      </c>
      <c r="D2132" s="297" t="s">
        <v>763</v>
      </c>
      <c r="E2132" s="297" t="s">
        <v>357</v>
      </c>
      <c r="F2132" s="301" t="n">
        <v>147</v>
      </c>
    </row>
    <row r="2133" customFormat="false" ht="13.8" hidden="false" customHeight="false" outlineLevel="0" collapsed="false">
      <c r="A2133" s="297" t="s">
        <v>358</v>
      </c>
      <c r="B2133" s="297" t="n">
        <v>3283</v>
      </c>
      <c r="C2133" s="292" t="s">
        <v>2498</v>
      </c>
      <c r="D2133" s="297" t="s">
        <v>763</v>
      </c>
      <c r="E2133" s="297" t="s">
        <v>357</v>
      </c>
      <c r="F2133" s="301" t="n">
        <v>30.88</v>
      </c>
    </row>
    <row r="2134" customFormat="false" ht="13.8" hidden="false" customHeight="false" outlineLevel="0" collapsed="false">
      <c r="A2134" s="297" t="s">
        <v>358</v>
      </c>
      <c r="B2134" s="297" t="n">
        <v>11587</v>
      </c>
      <c r="C2134" s="292" t="s">
        <v>2499</v>
      </c>
      <c r="D2134" s="297" t="s">
        <v>763</v>
      </c>
      <c r="E2134" s="297" t="s">
        <v>357</v>
      </c>
      <c r="F2134" s="301" t="n">
        <v>107.22</v>
      </c>
    </row>
    <row r="2135" customFormat="false" ht="13.8" hidden="false" customHeight="false" outlineLevel="0" collapsed="false">
      <c r="A2135" s="297" t="s">
        <v>358</v>
      </c>
      <c r="B2135" s="297" t="n">
        <v>36225</v>
      </c>
      <c r="C2135" s="292" t="s">
        <v>2500</v>
      </c>
      <c r="D2135" s="297" t="s">
        <v>763</v>
      </c>
      <c r="E2135" s="297" t="s">
        <v>357</v>
      </c>
      <c r="F2135" s="301" t="n">
        <v>43.56</v>
      </c>
    </row>
    <row r="2136" customFormat="false" ht="13.8" hidden="false" customHeight="false" outlineLevel="0" collapsed="false">
      <c r="A2136" s="297" t="s">
        <v>358</v>
      </c>
      <c r="B2136" s="297" t="n">
        <v>36230</v>
      </c>
      <c r="C2136" s="292" t="s">
        <v>2501</v>
      </c>
      <c r="D2136" s="297" t="s">
        <v>763</v>
      </c>
      <c r="E2136" s="297" t="s">
        <v>364</v>
      </c>
      <c r="F2136" s="301" t="n">
        <v>32</v>
      </c>
    </row>
    <row r="2137" customFormat="false" ht="13.8" hidden="false" customHeight="false" outlineLevel="0" collapsed="false">
      <c r="A2137" s="297" t="s">
        <v>358</v>
      </c>
      <c r="B2137" s="297" t="n">
        <v>36238</v>
      </c>
      <c r="C2137" s="292" t="s">
        <v>2502</v>
      </c>
      <c r="D2137" s="297" t="s">
        <v>763</v>
      </c>
      <c r="E2137" s="297" t="s">
        <v>357</v>
      </c>
      <c r="F2137" s="301" t="n">
        <v>31.27</v>
      </c>
    </row>
    <row r="2138" customFormat="false" ht="13.8" hidden="false" customHeight="false" outlineLevel="0" collapsed="false">
      <c r="A2138" s="297" t="s">
        <v>358</v>
      </c>
      <c r="B2138" s="297" t="n">
        <v>39363</v>
      </c>
      <c r="C2138" s="292" t="s">
        <v>2503</v>
      </c>
      <c r="D2138" s="297" t="s">
        <v>50</v>
      </c>
      <c r="E2138" s="297" t="s">
        <v>357</v>
      </c>
      <c r="F2138" s="301" t="n">
        <v>6307.51</v>
      </c>
    </row>
    <row r="2139" customFormat="false" ht="13.8" hidden="false" customHeight="false" outlineLevel="0" collapsed="false">
      <c r="A2139" s="297" t="s">
        <v>358</v>
      </c>
      <c r="B2139" s="297" t="n">
        <v>39361</v>
      </c>
      <c r="C2139" s="292" t="s">
        <v>2504</v>
      </c>
      <c r="D2139" s="297" t="s">
        <v>50</v>
      </c>
      <c r="E2139" s="297" t="s">
        <v>357</v>
      </c>
      <c r="F2139" s="301" t="n">
        <v>1926.99</v>
      </c>
    </row>
    <row r="2140" customFormat="false" ht="13.8" hidden="false" customHeight="false" outlineLevel="0" collapsed="false">
      <c r="A2140" s="297" t="s">
        <v>358</v>
      </c>
      <c r="B2140" s="297" t="n">
        <v>39362</v>
      </c>
      <c r="C2140" s="292" t="s">
        <v>2505</v>
      </c>
      <c r="D2140" s="297" t="s">
        <v>50</v>
      </c>
      <c r="E2140" s="297" t="s">
        <v>357</v>
      </c>
      <c r="F2140" s="301" t="n">
        <v>3404.12</v>
      </c>
    </row>
    <row r="2141" customFormat="false" ht="13.8" hidden="false" customHeight="false" outlineLevel="0" collapsed="false">
      <c r="A2141" s="297" t="s">
        <v>358</v>
      </c>
      <c r="B2141" s="297" t="n">
        <v>39364</v>
      </c>
      <c r="C2141" s="292" t="s">
        <v>2506</v>
      </c>
      <c r="D2141" s="297" t="s">
        <v>50</v>
      </c>
      <c r="E2141" s="297" t="s">
        <v>357</v>
      </c>
      <c r="F2141" s="301" t="n">
        <v>13304.21</v>
      </c>
    </row>
    <row r="2142" customFormat="false" ht="13.8" hidden="false" customHeight="false" outlineLevel="0" collapsed="false">
      <c r="A2142" s="297" t="s">
        <v>541</v>
      </c>
      <c r="B2142" s="297" t="n">
        <v>14576</v>
      </c>
      <c r="C2142" s="292" t="s">
        <v>2507</v>
      </c>
      <c r="D2142" s="297" t="s">
        <v>50</v>
      </c>
      <c r="E2142" s="297" t="s">
        <v>357</v>
      </c>
      <c r="F2142" s="301"/>
    </row>
    <row r="2143" customFormat="false" ht="13.8" hidden="false" customHeight="false" outlineLevel="0" collapsed="false">
      <c r="A2143" s="297" t="s">
        <v>541</v>
      </c>
      <c r="B2143" s="297" t="n">
        <v>13877</v>
      </c>
      <c r="C2143" s="292" t="s">
        <v>2508</v>
      </c>
      <c r="D2143" s="297" t="s">
        <v>50</v>
      </c>
      <c r="E2143" s="297" t="s">
        <v>357</v>
      </c>
      <c r="F2143" s="301"/>
    </row>
    <row r="2144" customFormat="false" ht="13.8" hidden="false" customHeight="false" outlineLevel="0" collapsed="false">
      <c r="A2144" s="297" t="s">
        <v>358</v>
      </c>
      <c r="B2144" s="297" t="n">
        <v>7307</v>
      </c>
      <c r="C2144" s="292" t="s">
        <v>2509</v>
      </c>
      <c r="D2144" s="297" t="s">
        <v>408</v>
      </c>
      <c r="E2144" s="297" t="s">
        <v>357</v>
      </c>
      <c r="F2144" s="301" t="n">
        <v>42.69</v>
      </c>
    </row>
    <row r="2145" customFormat="false" ht="13.8" hidden="false" customHeight="false" outlineLevel="0" collapsed="false">
      <c r="A2145" s="297" t="s">
        <v>358</v>
      </c>
      <c r="B2145" s="297" t="n">
        <v>38122</v>
      </c>
      <c r="C2145" s="292" t="s">
        <v>2510</v>
      </c>
      <c r="D2145" s="297" t="s">
        <v>408</v>
      </c>
      <c r="E2145" s="297" t="s">
        <v>357</v>
      </c>
      <c r="F2145" s="301" t="n">
        <v>13.44</v>
      </c>
    </row>
    <row r="2146" customFormat="false" ht="13.8" hidden="false" customHeight="false" outlineLevel="0" collapsed="false">
      <c r="A2146" s="297" t="s">
        <v>358</v>
      </c>
      <c r="B2146" s="297" t="n">
        <v>43653</v>
      </c>
      <c r="C2146" s="292" t="s">
        <v>2511</v>
      </c>
      <c r="D2146" s="297" t="s">
        <v>408</v>
      </c>
      <c r="E2146" s="297" t="s">
        <v>357</v>
      </c>
      <c r="F2146" s="301" t="n">
        <v>43.28</v>
      </c>
    </row>
    <row r="2147" customFormat="false" ht="13.8" hidden="false" customHeight="false" outlineLevel="0" collapsed="false">
      <c r="A2147" s="297" t="s">
        <v>541</v>
      </c>
      <c r="B2147" s="297" t="n">
        <v>45301</v>
      </c>
      <c r="C2147" s="292" t="s">
        <v>2512</v>
      </c>
      <c r="D2147" s="297" t="s">
        <v>50</v>
      </c>
      <c r="E2147" s="297" t="s">
        <v>357</v>
      </c>
      <c r="F2147" s="301" t="n">
        <v>315.29</v>
      </c>
    </row>
    <row r="2148" customFormat="false" ht="13.8" hidden="false" customHeight="false" outlineLevel="0" collapsed="false">
      <c r="A2148" s="297" t="s">
        <v>355</v>
      </c>
      <c r="B2148" s="297" t="n">
        <v>45334</v>
      </c>
      <c r="C2148" s="292" t="s">
        <v>2513</v>
      </c>
      <c r="D2148" s="297" t="s">
        <v>50</v>
      </c>
      <c r="E2148" s="297" t="s">
        <v>357</v>
      </c>
      <c r="F2148" s="301" t="n">
        <v>28.52</v>
      </c>
    </row>
    <row r="2149" customFormat="false" ht="13.8" hidden="false" customHeight="false" outlineLevel="0" collapsed="false">
      <c r="A2149" s="297" t="s">
        <v>358</v>
      </c>
      <c r="B2149" s="297" t="n">
        <v>34802</v>
      </c>
      <c r="C2149" s="292" t="s">
        <v>2514</v>
      </c>
      <c r="D2149" s="297" t="s">
        <v>50</v>
      </c>
      <c r="E2149" s="297" t="s">
        <v>357</v>
      </c>
      <c r="F2149" s="301" t="n">
        <v>1120.61</v>
      </c>
    </row>
    <row r="2150" customFormat="false" ht="13.8" hidden="false" customHeight="false" outlineLevel="0" collapsed="false">
      <c r="A2150" s="297" t="s">
        <v>358</v>
      </c>
      <c r="B2150" s="297" t="n">
        <v>11588</v>
      </c>
      <c r="C2150" s="292" t="s">
        <v>2515</v>
      </c>
      <c r="D2150" s="297" t="s">
        <v>50</v>
      </c>
      <c r="E2150" s="297" t="s">
        <v>357</v>
      </c>
      <c r="F2150" s="301" t="n">
        <v>1208.95</v>
      </c>
    </row>
    <row r="2151" customFormat="false" ht="13.8" hidden="false" customHeight="false" outlineLevel="0" collapsed="false">
      <c r="A2151" s="297" t="s">
        <v>358</v>
      </c>
      <c r="B2151" s="297" t="n">
        <v>34383</v>
      </c>
      <c r="C2151" s="292" t="s">
        <v>2516</v>
      </c>
      <c r="D2151" s="297" t="s">
        <v>50</v>
      </c>
      <c r="E2151" s="297" t="s">
        <v>357</v>
      </c>
      <c r="F2151" s="301" t="n">
        <v>1329.94</v>
      </c>
    </row>
    <row r="2152" customFormat="false" ht="13.8" hidden="false" customHeight="false" outlineLevel="0" collapsed="false">
      <c r="A2152" s="297" t="s">
        <v>358</v>
      </c>
      <c r="B2152" s="297" t="n">
        <v>40451</v>
      </c>
      <c r="C2152" s="292" t="s">
        <v>2517</v>
      </c>
      <c r="D2152" s="297" t="s">
        <v>763</v>
      </c>
      <c r="E2152" s="297" t="s">
        <v>357</v>
      </c>
      <c r="F2152" s="301" t="n">
        <v>107.5</v>
      </c>
    </row>
    <row r="2153" customFormat="false" ht="13.8" hidden="false" customHeight="false" outlineLevel="0" collapsed="false">
      <c r="A2153" s="297" t="s">
        <v>358</v>
      </c>
      <c r="B2153" s="297" t="n">
        <v>40453</v>
      </c>
      <c r="C2153" s="292" t="s">
        <v>2518</v>
      </c>
      <c r="D2153" s="297" t="s">
        <v>763</v>
      </c>
      <c r="E2153" s="297" t="s">
        <v>357</v>
      </c>
      <c r="F2153" s="301" t="n">
        <v>116.32</v>
      </c>
    </row>
    <row r="2154" customFormat="false" ht="13.8" hidden="false" customHeight="false" outlineLevel="0" collapsed="false">
      <c r="A2154" s="297" t="s">
        <v>358</v>
      </c>
      <c r="B2154" s="297" t="n">
        <v>40452</v>
      </c>
      <c r="C2154" s="292" t="s">
        <v>2519</v>
      </c>
      <c r="D2154" s="297" t="s">
        <v>763</v>
      </c>
      <c r="E2154" s="297" t="s">
        <v>357</v>
      </c>
      <c r="F2154" s="301" t="n">
        <v>127.59</v>
      </c>
    </row>
    <row r="2155" customFormat="false" ht="13.8" hidden="false" customHeight="false" outlineLevel="0" collapsed="false">
      <c r="A2155" s="297" t="s">
        <v>358</v>
      </c>
      <c r="B2155" s="297" t="n">
        <v>11594</v>
      </c>
      <c r="C2155" s="292" t="s">
        <v>2520</v>
      </c>
      <c r="D2155" s="297" t="s">
        <v>50</v>
      </c>
      <c r="E2155" s="297" t="s">
        <v>357</v>
      </c>
      <c r="F2155" s="301" t="n">
        <v>385.33</v>
      </c>
    </row>
    <row r="2156" customFormat="false" ht="13.8" hidden="false" customHeight="false" outlineLevel="0" collapsed="false">
      <c r="A2156" s="297" t="s">
        <v>358</v>
      </c>
      <c r="B2156" s="297" t="n">
        <v>3311</v>
      </c>
      <c r="C2156" s="292" t="s">
        <v>2521</v>
      </c>
      <c r="D2156" s="297" t="s">
        <v>504</v>
      </c>
      <c r="E2156" s="297" t="s">
        <v>357</v>
      </c>
      <c r="F2156" s="301" t="n">
        <v>385.33</v>
      </c>
    </row>
    <row r="2157" customFormat="false" ht="13.8" hidden="false" customHeight="false" outlineLevel="0" collapsed="false">
      <c r="A2157" s="297" t="s">
        <v>358</v>
      </c>
      <c r="B2157" s="297" t="n">
        <v>11599</v>
      </c>
      <c r="C2157" s="292" t="s">
        <v>2522</v>
      </c>
      <c r="D2157" s="297" t="s">
        <v>50</v>
      </c>
      <c r="E2157" s="297" t="s">
        <v>357</v>
      </c>
      <c r="F2157" s="301" t="n">
        <v>512.44</v>
      </c>
    </row>
    <row r="2158" customFormat="false" ht="13.8" hidden="false" customHeight="false" outlineLevel="0" collapsed="false">
      <c r="A2158" s="297" t="s">
        <v>358</v>
      </c>
      <c r="B2158" s="297" t="n">
        <v>11593</v>
      </c>
      <c r="C2158" s="292" t="s">
        <v>2523</v>
      </c>
      <c r="D2158" s="297" t="s">
        <v>50</v>
      </c>
      <c r="E2158" s="297" t="s">
        <v>357</v>
      </c>
      <c r="F2158" s="301" t="n">
        <v>718.41</v>
      </c>
    </row>
    <row r="2159" customFormat="false" ht="13.8" hidden="false" customHeight="false" outlineLevel="0" collapsed="false">
      <c r="A2159" s="297" t="s">
        <v>358</v>
      </c>
      <c r="B2159" s="297" t="n">
        <v>3314</v>
      </c>
      <c r="C2159" s="292" t="s">
        <v>2524</v>
      </c>
      <c r="D2159" s="297" t="s">
        <v>504</v>
      </c>
      <c r="E2159" s="297" t="s">
        <v>357</v>
      </c>
      <c r="F2159" s="301" t="n">
        <v>513.81</v>
      </c>
    </row>
    <row r="2160" customFormat="false" ht="13.8" hidden="false" customHeight="false" outlineLevel="0" collapsed="false">
      <c r="A2160" s="297" t="s">
        <v>358</v>
      </c>
      <c r="B2160" s="297" t="n">
        <v>11597</v>
      </c>
      <c r="C2160" s="292" t="s">
        <v>2525</v>
      </c>
      <c r="D2160" s="297" t="s">
        <v>50</v>
      </c>
      <c r="E2160" s="297" t="s">
        <v>357</v>
      </c>
      <c r="F2160" s="301" t="n">
        <v>597.5</v>
      </c>
    </row>
    <row r="2161" customFormat="false" ht="13.8" hidden="false" customHeight="false" outlineLevel="0" collapsed="false">
      <c r="A2161" s="297" t="s">
        <v>358</v>
      </c>
      <c r="B2161" s="297" t="n">
        <v>3309</v>
      </c>
      <c r="C2161" s="292" t="s">
        <v>2526</v>
      </c>
      <c r="D2161" s="297" t="s">
        <v>504</v>
      </c>
      <c r="E2161" s="297" t="s">
        <v>357</v>
      </c>
      <c r="F2161" s="301" t="n">
        <v>408.04</v>
      </c>
    </row>
    <row r="2162" customFormat="false" ht="13.8" hidden="false" customHeight="false" outlineLevel="0" collapsed="false">
      <c r="A2162" s="297" t="s">
        <v>358</v>
      </c>
      <c r="B2162" s="297" t="n">
        <v>40440</v>
      </c>
      <c r="C2162" s="292" t="s">
        <v>2527</v>
      </c>
      <c r="D2162" s="297" t="s">
        <v>504</v>
      </c>
      <c r="E2162" s="297" t="s">
        <v>357</v>
      </c>
      <c r="F2162" s="301" t="n">
        <v>535.19</v>
      </c>
    </row>
    <row r="2163" customFormat="false" ht="13.8" hidden="false" customHeight="false" outlineLevel="0" collapsed="false">
      <c r="A2163" s="297" t="s">
        <v>358</v>
      </c>
      <c r="B2163" s="297" t="n">
        <v>40441</v>
      </c>
      <c r="C2163" s="292" t="s">
        <v>2528</v>
      </c>
      <c r="D2163" s="297" t="s">
        <v>504</v>
      </c>
      <c r="E2163" s="297" t="s">
        <v>357</v>
      </c>
      <c r="F2163" s="301" t="n">
        <v>341.68</v>
      </c>
    </row>
    <row r="2164" customFormat="false" ht="13.8" hidden="false" customHeight="false" outlineLevel="0" collapsed="false">
      <c r="A2164" s="297" t="s">
        <v>358</v>
      </c>
      <c r="B2164" s="297" t="n">
        <v>34612</v>
      </c>
      <c r="C2164" s="292" t="s">
        <v>2529</v>
      </c>
      <c r="D2164" s="297" t="s">
        <v>50</v>
      </c>
      <c r="E2164" s="297" t="s">
        <v>357</v>
      </c>
      <c r="F2164" s="301" t="n">
        <v>739</v>
      </c>
    </row>
    <row r="2165" customFormat="false" ht="13.8" hidden="false" customHeight="false" outlineLevel="0" collapsed="false">
      <c r="A2165" s="297" t="s">
        <v>358</v>
      </c>
      <c r="B2165" s="297" t="n">
        <v>34635</v>
      </c>
      <c r="C2165" s="292" t="s">
        <v>2530</v>
      </c>
      <c r="D2165" s="297" t="s">
        <v>50</v>
      </c>
      <c r="E2165" s="297" t="s">
        <v>357</v>
      </c>
      <c r="F2165" s="301" t="n">
        <v>950.32</v>
      </c>
    </row>
    <row r="2166" customFormat="false" ht="13.8" hidden="false" customHeight="false" outlineLevel="0" collapsed="false">
      <c r="A2166" s="297" t="s">
        <v>358</v>
      </c>
      <c r="B2166" s="297" t="n">
        <v>34633</v>
      </c>
      <c r="C2166" s="292" t="s">
        <v>2531</v>
      </c>
      <c r="D2166" s="297" t="s">
        <v>50</v>
      </c>
      <c r="E2166" s="297" t="s">
        <v>357</v>
      </c>
      <c r="F2166" s="301" t="n">
        <v>1047.5</v>
      </c>
    </row>
    <row r="2167" customFormat="false" ht="13.8" hidden="false" customHeight="false" outlineLevel="0" collapsed="false">
      <c r="A2167" s="297" t="s">
        <v>358</v>
      </c>
      <c r="B2167" s="297" t="n">
        <v>40449</v>
      </c>
      <c r="C2167" s="292" t="s">
        <v>2532</v>
      </c>
      <c r="D2167" s="297" t="s">
        <v>504</v>
      </c>
      <c r="E2167" s="297" t="s">
        <v>357</v>
      </c>
      <c r="F2167" s="301" t="n">
        <v>287.24</v>
      </c>
    </row>
    <row r="2168" customFormat="false" ht="13.8" hidden="false" customHeight="false" outlineLevel="0" collapsed="false">
      <c r="A2168" s="297" t="s">
        <v>358</v>
      </c>
      <c r="B2168" s="297" t="n">
        <v>11592</v>
      </c>
      <c r="C2168" s="292" t="s">
        <v>2533</v>
      </c>
      <c r="D2168" s="297" t="s">
        <v>50</v>
      </c>
      <c r="E2168" s="297" t="s">
        <v>357</v>
      </c>
      <c r="F2168" s="301" t="n">
        <v>513.81</v>
      </c>
    </row>
    <row r="2169" customFormat="false" ht="13.8" hidden="false" customHeight="false" outlineLevel="0" collapsed="false">
      <c r="A2169" s="297" t="s">
        <v>358</v>
      </c>
      <c r="B2169" s="297" t="n">
        <v>34800</v>
      </c>
      <c r="C2169" s="292" t="s">
        <v>2534</v>
      </c>
      <c r="D2169" s="297" t="s">
        <v>504</v>
      </c>
      <c r="E2169" s="297" t="s">
        <v>357</v>
      </c>
      <c r="F2169" s="301" t="n">
        <v>359.2</v>
      </c>
    </row>
    <row r="2170" customFormat="false" ht="13.8" hidden="false" customHeight="false" outlineLevel="0" collapsed="false">
      <c r="A2170" s="297" t="s">
        <v>358</v>
      </c>
      <c r="B2170" s="297" t="n">
        <v>11596</v>
      </c>
      <c r="C2170" s="292" t="s">
        <v>2535</v>
      </c>
      <c r="D2170" s="297" t="s">
        <v>50</v>
      </c>
      <c r="E2170" s="297" t="s">
        <v>357</v>
      </c>
      <c r="F2170" s="301" t="n">
        <v>408.04</v>
      </c>
    </row>
    <row r="2171" customFormat="false" ht="13.8" hidden="false" customHeight="false" outlineLevel="0" collapsed="false">
      <c r="A2171" s="297" t="s">
        <v>358</v>
      </c>
      <c r="B2171" s="297" t="n">
        <v>40438</v>
      </c>
      <c r="C2171" s="292" t="s">
        <v>2536</v>
      </c>
      <c r="D2171" s="297" t="s">
        <v>504</v>
      </c>
      <c r="E2171" s="297" t="s">
        <v>357</v>
      </c>
      <c r="F2171" s="301" t="n">
        <v>239.31</v>
      </c>
    </row>
    <row r="2172" customFormat="false" ht="13.8" hidden="false" customHeight="false" outlineLevel="0" collapsed="false">
      <c r="A2172" s="297" t="s">
        <v>358</v>
      </c>
      <c r="B2172" s="297" t="n">
        <v>40436</v>
      </c>
      <c r="C2172" s="292" t="s">
        <v>2537</v>
      </c>
      <c r="D2172" s="297" t="s">
        <v>504</v>
      </c>
      <c r="E2172" s="297" t="s">
        <v>357</v>
      </c>
      <c r="F2172" s="301" t="n">
        <v>298.4</v>
      </c>
    </row>
    <row r="2173" customFormat="false" ht="13.8" hidden="false" customHeight="false" outlineLevel="0" collapsed="false">
      <c r="A2173" s="297" t="s">
        <v>358</v>
      </c>
      <c r="B2173" s="297" t="n">
        <v>4315</v>
      </c>
      <c r="C2173" s="292" t="s">
        <v>2538</v>
      </c>
      <c r="D2173" s="297" t="s">
        <v>50</v>
      </c>
      <c r="E2173" s="297" t="s">
        <v>357</v>
      </c>
      <c r="F2173" s="301" t="n">
        <v>1.53</v>
      </c>
    </row>
    <row r="2174" customFormat="false" ht="13.8" hidden="false" customHeight="false" outlineLevel="0" collapsed="false">
      <c r="A2174" s="297" t="s">
        <v>358</v>
      </c>
      <c r="B2174" s="297" t="n">
        <v>402</v>
      </c>
      <c r="C2174" s="292" t="s">
        <v>2539</v>
      </c>
      <c r="D2174" s="297" t="s">
        <v>50</v>
      </c>
      <c r="E2174" s="297" t="s">
        <v>357</v>
      </c>
      <c r="F2174" s="301" t="n">
        <v>23.86</v>
      </c>
    </row>
    <row r="2175" customFormat="false" ht="13.8" hidden="false" customHeight="false" outlineLevel="0" collapsed="false">
      <c r="A2175" s="297" t="s">
        <v>358</v>
      </c>
      <c r="B2175" s="297" t="n">
        <v>4226</v>
      </c>
      <c r="C2175" s="292" t="s">
        <v>2540</v>
      </c>
      <c r="D2175" s="297" t="s">
        <v>241</v>
      </c>
      <c r="E2175" s="297" t="s">
        <v>364</v>
      </c>
      <c r="F2175" s="301" t="n">
        <v>9.25</v>
      </c>
    </row>
    <row r="2176" customFormat="false" ht="13.8" hidden="false" customHeight="false" outlineLevel="0" collapsed="false">
      <c r="A2176" s="297" t="s">
        <v>358</v>
      </c>
      <c r="B2176" s="297" t="n">
        <v>4222</v>
      </c>
      <c r="C2176" s="292" t="s">
        <v>2541</v>
      </c>
      <c r="D2176" s="297" t="s">
        <v>408</v>
      </c>
      <c r="E2176" s="297" t="s">
        <v>364</v>
      </c>
      <c r="F2176" s="301" t="n">
        <v>6.54</v>
      </c>
    </row>
    <row r="2177" customFormat="false" ht="13.8" hidden="false" customHeight="false" outlineLevel="0" collapsed="false">
      <c r="A2177" s="297" t="s">
        <v>358</v>
      </c>
      <c r="B2177" s="297" t="n">
        <v>34804</v>
      </c>
      <c r="C2177" s="292" t="s">
        <v>2542</v>
      </c>
      <c r="D2177" s="297" t="s">
        <v>763</v>
      </c>
      <c r="E2177" s="297" t="s">
        <v>357</v>
      </c>
      <c r="F2177" s="301" t="n">
        <v>43.37</v>
      </c>
    </row>
    <row r="2178" customFormat="false" ht="13.8" hidden="false" customHeight="false" outlineLevel="0" collapsed="false">
      <c r="A2178" s="297" t="s">
        <v>358</v>
      </c>
      <c r="B2178" s="297" t="n">
        <v>4013</v>
      </c>
      <c r="C2178" s="292" t="s">
        <v>2543</v>
      </c>
      <c r="D2178" s="297" t="s">
        <v>763</v>
      </c>
      <c r="E2178" s="297" t="s">
        <v>357</v>
      </c>
      <c r="F2178" s="301"/>
    </row>
    <row r="2179" customFormat="false" ht="13.8" hidden="false" customHeight="false" outlineLevel="0" collapsed="false">
      <c r="A2179" s="297" t="s">
        <v>358</v>
      </c>
      <c r="B2179" s="297" t="n">
        <v>4011</v>
      </c>
      <c r="C2179" s="292" t="s">
        <v>2544</v>
      </c>
      <c r="D2179" s="297" t="s">
        <v>763</v>
      </c>
      <c r="E2179" s="297" t="s">
        <v>357</v>
      </c>
      <c r="F2179" s="301"/>
    </row>
    <row r="2180" customFormat="false" ht="13.8" hidden="false" customHeight="false" outlineLevel="0" collapsed="false">
      <c r="A2180" s="297" t="s">
        <v>358</v>
      </c>
      <c r="B2180" s="297" t="n">
        <v>4021</v>
      </c>
      <c r="C2180" s="292" t="s">
        <v>2545</v>
      </c>
      <c r="D2180" s="297" t="s">
        <v>763</v>
      </c>
      <c r="E2180" s="297" t="s">
        <v>357</v>
      </c>
      <c r="F2180" s="301"/>
    </row>
    <row r="2181" customFormat="false" ht="13.8" hidden="false" customHeight="false" outlineLevel="0" collapsed="false">
      <c r="A2181" s="297" t="s">
        <v>358</v>
      </c>
      <c r="B2181" s="297" t="n">
        <v>4019</v>
      </c>
      <c r="C2181" s="292" t="s">
        <v>2546</v>
      </c>
      <c r="D2181" s="297" t="s">
        <v>763</v>
      </c>
      <c r="E2181" s="297" t="s">
        <v>357</v>
      </c>
      <c r="F2181" s="301"/>
    </row>
    <row r="2182" customFormat="false" ht="13.8" hidden="false" customHeight="false" outlineLevel="0" collapsed="false">
      <c r="A2182" s="297" t="s">
        <v>358</v>
      </c>
      <c r="B2182" s="297" t="n">
        <v>4012</v>
      </c>
      <c r="C2182" s="292" t="s">
        <v>2547</v>
      </c>
      <c r="D2182" s="297" t="s">
        <v>763</v>
      </c>
      <c r="E2182" s="297" t="s">
        <v>357</v>
      </c>
      <c r="F2182" s="301"/>
    </row>
    <row r="2183" customFormat="false" ht="13.8" hidden="false" customHeight="false" outlineLevel="0" collapsed="false">
      <c r="A2183" s="297" t="s">
        <v>358</v>
      </c>
      <c r="B2183" s="297" t="n">
        <v>4020</v>
      </c>
      <c r="C2183" s="292" t="s">
        <v>2548</v>
      </c>
      <c r="D2183" s="297" t="s">
        <v>763</v>
      </c>
      <c r="E2183" s="297" t="s">
        <v>357</v>
      </c>
      <c r="F2183" s="301"/>
    </row>
    <row r="2184" customFormat="false" ht="13.8" hidden="false" customHeight="false" outlineLevel="0" collapsed="false">
      <c r="A2184" s="297" t="s">
        <v>358</v>
      </c>
      <c r="B2184" s="297" t="n">
        <v>4018</v>
      </c>
      <c r="C2184" s="292" t="s">
        <v>2549</v>
      </c>
      <c r="D2184" s="297" t="s">
        <v>763</v>
      </c>
      <c r="E2184" s="297" t="s">
        <v>357</v>
      </c>
      <c r="F2184" s="301"/>
    </row>
    <row r="2185" customFormat="false" ht="13.8" hidden="false" customHeight="false" outlineLevel="0" collapsed="false">
      <c r="A2185" s="297" t="s">
        <v>541</v>
      </c>
      <c r="B2185" s="297" t="n">
        <v>36498</v>
      </c>
      <c r="C2185" s="292" t="s">
        <v>2550</v>
      </c>
      <c r="D2185" s="297" t="s">
        <v>50</v>
      </c>
      <c r="E2185" s="297" t="s">
        <v>357</v>
      </c>
      <c r="F2185" s="301" t="n">
        <v>9195.83</v>
      </c>
    </row>
    <row r="2186" customFormat="false" ht="13.8" hidden="false" customHeight="false" outlineLevel="0" collapsed="false">
      <c r="A2186" s="297" t="s">
        <v>505</v>
      </c>
      <c r="B2186" s="297" t="n">
        <v>12872</v>
      </c>
      <c r="C2186" s="292" t="s">
        <v>2551</v>
      </c>
      <c r="D2186" s="297" t="s">
        <v>507</v>
      </c>
      <c r="E2186" s="297" t="s">
        <v>357</v>
      </c>
      <c r="F2186" s="301" t="n">
        <v>23.96</v>
      </c>
    </row>
    <row r="2187" customFormat="false" ht="13.8" hidden="false" customHeight="false" outlineLevel="0" collapsed="false">
      <c r="A2187" s="297" t="s">
        <v>505</v>
      </c>
      <c r="B2187" s="297" t="n">
        <v>41075</v>
      </c>
      <c r="C2187" s="292" t="s">
        <v>2552</v>
      </c>
      <c r="D2187" s="297" t="s">
        <v>509</v>
      </c>
      <c r="E2187" s="297" t="s">
        <v>357</v>
      </c>
      <c r="F2187" s="301" t="n">
        <v>4196.05</v>
      </c>
    </row>
    <row r="2188" customFormat="false" ht="13.8" hidden="false" customHeight="false" outlineLevel="0" collapsed="false">
      <c r="A2188" s="297" t="s">
        <v>358</v>
      </c>
      <c r="B2188" s="297" t="n">
        <v>44324</v>
      </c>
      <c r="C2188" s="292" t="s">
        <v>2553</v>
      </c>
      <c r="D2188" s="297" t="s">
        <v>241</v>
      </c>
      <c r="E2188" s="297" t="s">
        <v>357</v>
      </c>
      <c r="F2188" s="301" t="n">
        <v>2.88</v>
      </c>
    </row>
    <row r="2189" customFormat="false" ht="13.8" hidden="false" customHeight="false" outlineLevel="0" collapsed="false">
      <c r="A2189" s="297" t="s">
        <v>358</v>
      </c>
      <c r="B2189" s="297" t="n">
        <v>3315</v>
      </c>
      <c r="C2189" s="292" t="s">
        <v>2554</v>
      </c>
      <c r="D2189" s="297" t="s">
        <v>241</v>
      </c>
      <c r="E2189" s="297" t="s">
        <v>357</v>
      </c>
      <c r="F2189" s="301" t="n">
        <v>0.83</v>
      </c>
    </row>
    <row r="2190" customFormat="false" ht="13.8" hidden="false" customHeight="false" outlineLevel="0" collapsed="false">
      <c r="A2190" s="297" t="s">
        <v>358</v>
      </c>
      <c r="B2190" s="297" t="n">
        <v>36870</v>
      </c>
      <c r="C2190" s="292" t="s">
        <v>2555</v>
      </c>
      <c r="D2190" s="297" t="s">
        <v>241</v>
      </c>
      <c r="E2190" s="297" t="s">
        <v>357</v>
      </c>
      <c r="F2190" s="301" t="n">
        <v>0.64</v>
      </c>
    </row>
    <row r="2191" customFormat="false" ht="13.8" hidden="false" customHeight="false" outlineLevel="0" collapsed="false">
      <c r="A2191" s="297" t="s">
        <v>358</v>
      </c>
      <c r="B2191" s="297" t="n">
        <v>5092</v>
      </c>
      <c r="C2191" s="292" t="s">
        <v>2556</v>
      </c>
      <c r="D2191" s="297" t="s">
        <v>777</v>
      </c>
      <c r="E2191" s="297" t="s">
        <v>357</v>
      </c>
      <c r="F2191" s="301" t="n">
        <v>20.84</v>
      </c>
    </row>
    <row r="2192" customFormat="false" ht="13.8" hidden="false" customHeight="false" outlineLevel="0" collapsed="false">
      <c r="A2192" s="297" t="s">
        <v>358</v>
      </c>
      <c r="B2192" s="297" t="n">
        <v>11462</v>
      </c>
      <c r="C2192" s="292" t="s">
        <v>2557</v>
      </c>
      <c r="D2192" s="297" t="s">
        <v>777</v>
      </c>
      <c r="E2192" s="297" t="s">
        <v>357</v>
      </c>
      <c r="F2192" s="301" t="n">
        <v>21.31</v>
      </c>
    </row>
    <row r="2193" customFormat="false" ht="13.8" hidden="false" customHeight="false" outlineLevel="0" collapsed="false">
      <c r="A2193" s="297" t="s">
        <v>541</v>
      </c>
      <c r="B2193" s="297" t="n">
        <v>36529</v>
      </c>
      <c r="C2193" s="292" t="s">
        <v>2558</v>
      </c>
      <c r="D2193" s="297" t="s">
        <v>50</v>
      </c>
      <c r="E2193" s="297" t="s">
        <v>357</v>
      </c>
      <c r="F2193" s="301"/>
    </row>
    <row r="2194" customFormat="false" ht="13.8" hidden="false" customHeight="false" outlineLevel="0" collapsed="false">
      <c r="A2194" s="297" t="s">
        <v>541</v>
      </c>
      <c r="B2194" s="297" t="n">
        <v>3318</v>
      </c>
      <c r="C2194" s="292" t="s">
        <v>2559</v>
      </c>
      <c r="D2194" s="297" t="s">
        <v>50</v>
      </c>
      <c r="E2194" s="297" t="s">
        <v>364</v>
      </c>
      <c r="F2194" s="301"/>
    </row>
    <row r="2195" customFormat="false" ht="13.8" hidden="false" customHeight="false" outlineLevel="0" collapsed="false">
      <c r="A2195" s="297" t="s">
        <v>358</v>
      </c>
      <c r="B2195" s="297" t="n">
        <v>3324</v>
      </c>
      <c r="C2195" s="292" t="s">
        <v>2560</v>
      </c>
      <c r="D2195" s="297" t="s">
        <v>763</v>
      </c>
      <c r="E2195" s="297" t="s">
        <v>357</v>
      </c>
      <c r="F2195" s="301" t="n">
        <v>7.67</v>
      </c>
    </row>
    <row r="2196" customFormat="false" ht="13.8" hidden="false" customHeight="false" outlineLevel="0" collapsed="false">
      <c r="A2196" s="297" t="s">
        <v>358</v>
      </c>
      <c r="B2196" s="297" t="n">
        <v>3322</v>
      </c>
      <c r="C2196" s="292" t="s">
        <v>2561</v>
      </c>
      <c r="D2196" s="297" t="s">
        <v>763</v>
      </c>
      <c r="E2196" s="297" t="s">
        <v>364</v>
      </c>
      <c r="F2196" s="301" t="n">
        <v>10.75</v>
      </c>
    </row>
    <row r="2197" customFormat="false" ht="13.8" hidden="false" customHeight="false" outlineLevel="0" collapsed="false">
      <c r="A2197" s="297" t="s">
        <v>358</v>
      </c>
      <c r="B2197" s="297" t="n">
        <v>5076</v>
      </c>
      <c r="C2197" s="292" t="s">
        <v>2562</v>
      </c>
      <c r="D2197" s="297" t="s">
        <v>241</v>
      </c>
      <c r="E2197" s="297" t="s">
        <v>357</v>
      </c>
      <c r="F2197" s="301" t="n">
        <v>19.56</v>
      </c>
    </row>
    <row r="2198" customFormat="false" ht="13.8" hidden="false" customHeight="false" outlineLevel="0" collapsed="false">
      <c r="A2198" s="297" t="s">
        <v>358</v>
      </c>
      <c r="B2198" s="297" t="n">
        <v>5077</v>
      </c>
      <c r="C2198" s="292" t="s">
        <v>2563</v>
      </c>
      <c r="D2198" s="297" t="s">
        <v>241</v>
      </c>
      <c r="E2198" s="297" t="s">
        <v>357</v>
      </c>
      <c r="F2198" s="301" t="n">
        <v>21.62</v>
      </c>
    </row>
    <row r="2199" customFormat="false" ht="13.8" hidden="false" customHeight="false" outlineLevel="0" collapsed="false">
      <c r="A2199" s="297" t="s">
        <v>358</v>
      </c>
      <c r="B2199" s="297" t="n">
        <v>45242</v>
      </c>
      <c r="C2199" s="292" t="s">
        <v>2564</v>
      </c>
      <c r="D2199" s="297" t="s">
        <v>50</v>
      </c>
      <c r="E2199" s="297" t="s">
        <v>357</v>
      </c>
      <c r="F2199" s="301" t="n">
        <v>53.25</v>
      </c>
    </row>
    <row r="2200" customFormat="false" ht="13.8" hidden="false" customHeight="false" outlineLevel="0" collapsed="false">
      <c r="A2200" s="297" t="s">
        <v>358</v>
      </c>
      <c r="B2200" s="297" t="n">
        <v>11837</v>
      </c>
      <c r="C2200" s="292" t="s">
        <v>2565</v>
      </c>
      <c r="D2200" s="297" t="s">
        <v>50</v>
      </c>
      <c r="E2200" s="297" t="s">
        <v>357</v>
      </c>
      <c r="F2200" s="301" t="n">
        <v>55.01</v>
      </c>
    </row>
    <row r="2201" customFormat="false" ht="13.8" hidden="false" customHeight="false" outlineLevel="0" collapsed="false">
      <c r="A2201" s="297" t="s">
        <v>358</v>
      </c>
      <c r="B2201" s="297" t="n">
        <v>415</v>
      </c>
      <c r="C2201" s="292" t="s">
        <v>2566</v>
      </c>
      <c r="D2201" s="297" t="s">
        <v>50</v>
      </c>
      <c r="E2201" s="297" t="s">
        <v>357</v>
      </c>
      <c r="F2201" s="301" t="n">
        <v>22.56</v>
      </c>
    </row>
    <row r="2202" customFormat="false" ht="13.8" hidden="false" customHeight="false" outlineLevel="0" collapsed="false">
      <c r="A2202" s="297" t="s">
        <v>358</v>
      </c>
      <c r="B2202" s="297" t="n">
        <v>38055</v>
      </c>
      <c r="C2202" s="292" t="s">
        <v>2567</v>
      </c>
      <c r="D2202" s="297" t="s">
        <v>50</v>
      </c>
      <c r="E2202" s="297" t="s">
        <v>357</v>
      </c>
      <c r="F2202" s="301" t="n">
        <v>4.99</v>
      </c>
    </row>
    <row r="2203" customFormat="false" ht="13.8" hidden="false" customHeight="false" outlineLevel="0" collapsed="false">
      <c r="A2203" s="297" t="s">
        <v>358</v>
      </c>
      <c r="B2203" s="297" t="n">
        <v>416</v>
      </c>
      <c r="C2203" s="292" t="s">
        <v>2568</v>
      </c>
      <c r="D2203" s="297" t="s">
        <v>50</v>
      </c>
      <c r="E2203" s="297" t="s">
        <v>357</v>
      </c>
      <c r="F2203" s="301" t="n">
        <v>8.26</v>
      </c>
    </row>
    <row r="2204" customFormat="false" ht="13.8" hidden="false" customHeight="false" outlineLevel="0" collapsed="false">
      <c r="A2204" s="297" t="s">
        <v>358</v>
      </c>
      <c r="B2204" s="297" t="n">
        <v>425</v>
      </c>
      <c r="C2204" s="292" t="s">
        <v>2569</v>
      </c>
      <c r="D2204" s="297" t="s">
        <v>50</v>
      </c>
      <c r="E2204" s="297" t="s">
        <v>357</v>
      </c>
      <c r="F2204" s="301" t="n">
        <v>5.12</v>
      </c>
    </row>
    <row r="2205" customFormat="false" ht="13.8" hidden="false" customHeight="false" outlineLevel="0" collapsed="false">
      <c r="A2205" s="297" t="s">
        <v>358</v>
      </c>
      <c r="B2205" s="297" t="n">
        <v>426</v>
      </c>
      <c r="C2205" s="292" t="s">
        <v>2570</v>
      </c>
      <c r="D2205" s="297" t="s">
        <v>50</v>
      </c>
      <c r="E2205" s="297" t="s">
        <v>357</v>
      </c>
      <c r="F2205" s="301" t="n">
        <v>28.19</v>
      </c>
    </row>
    <row r="2206" customFormat="false" ht="13.8" hidden="false" customHeight="false" outlineLevel="0" collapsed="false">
      <c r="A2206" s="297" t="s">
        <v>358</v>
      </c>
      <c r="B2206" s="297" t="n">
        <v>38056</v>
      </c>
      <c r="C2206" s="292" t="s">
        <v>2571</v>
      </c>
      <c r="D2206" s="297" t="s">
        <v>50</v>
      </c>
      <c r="E2206" s="297" t="s">
        <v>357</v>
      </c>
      <c r="F2206" s="301" t="n">
        <v>27.53</v>
      </c>
    </row>
    <row r="2207" customFormat="false" ht="13.8" hidden="false" customHeight="false" outlineLevel="0" collapsed="false">
      <c r="A2207" s="297" t="s">
        <v>358</v>
      </c>
      <c r="B2207" s="297" t="n">
        <v>1564</v>
      </c>
      <c r="C2207" s="292" t="s">
        <v>2572</v>
      </c>
      <c r="D2207" s="297" t="s">
        <v>50</v>
      </c>
      <c r="E2207" s="297" t="s">
        <v>357</v>
      </c>
      <c r="F2207" s="301" t="n">
        <v>10.5</v>
      </c>
    </row>
    <row r="2208" customFormat="false" ht="13.8" hidden="false" customHeight="false" outlineLevel="0" collapsed="false">
      <c r="A2208" s="297" t="s">
        <v>358</v>
      </c>
      <c r="B2208" s="297" t="n">
        <v>11032</v>
      </c>
      <c r="C2208" s="292" t="s">
        <v>2573</v>
      </c>
      <c r="D2208" s="297" t="s">
        <v>50</v>
      </c>
      <c r="E2208" s="297" t="s">
        <v>357</v>
      </c>
      <c r="F2208" s="301" t="n">
        <v>8.65</v>
      </c>
    </row>
    <row r="2209" customFormat="false" ht="13.8" hidden="false" customHeight="false" outlineLevel="0" collapsed="false">
      <c r="A2209" s="297" t="s">
        <v>358</v>
      </c>
      <c r="B2209" s="297" t="n">
        <v>36786</v>
      </c>
      <c r="C2209" s="292" t="s">
        <v>2574</v>
      </c>
      <c r="D2209" s="297" t="s">
        <v>2575</v>
      </c>
      <c r="E2209" s="297" t="s">
        <v>357</v>
      </c>
      <c r="F2209" s="301"/>
    </row>
    <row r="2210" customFormat="false" ht="13.8" hidden="false" customHeight="false" outlineLevel="0" collapsed="false">
      <c r="A2210" s="297" t="s">
        <v>358</v>
      </c>
      <c r="B2210" s="297" t="n">
        <v>36785</v>
      </c>
      <c r="C2210" s="292" t="s">
        <v>2576</v>
      </c>
      <c r="D2210" s="297" t="s">
        <v>2575</v>
      </c>
      <c r="E2210" s="297" t="s">
        <v>357</v>
      </c>
      <c r="F2210" s="301"/>
    </row>
    <row r="2211" customFormat="false" ht="13.8" hidden="false" customHeight="false" outlineLevel="0" collapsed="false">
      <c r="A2211" s="297" t="s">
        <v>358</v>
      </c>
      <c r="B2211" s="297" t="n">
        <v>36782</v>
      </c>
      <c r="C2211" s="292" t="s">
        <v>2577</v>
      </c>
      <c r="D2211" s="297" t="s">
        <v>2575</v>
      </c>
      <c r="E2211" s="297" t="s">
        <v>357</v>
      </c>
      <c r="F2211" s="301"/>
    </row>
    <row r="2212" customFormat="false" ht="13.8" hidden="false" customHeight="false" outlineLevel="0" collapsed="false">
      <c r="A2212" s="297" t="s">
        <v>358</v>
      </c>
      <c r="B2212" s="297" t="n">
        <v>44481</v>
      </c>
      <c r="C2212" s="292" t="s">
        <v>2578</v>
      </c>
      <c r="D2212" s="297" t="s">
        <v>2575</v>
      </c>
      <c r="E2212" s="297" t="s">
        <v>364</v>
      </c>
      <c r="F2212" s="301"/>
    </row>
    <row r="2213" customFormat="false" ht="13.8" hidden="false" customHeight="false" outlineLevel="0" collapsed="false">
      <c r="A2213" s="297" t="s">
        <v>358</v>
      </c>
      <c r="B2213" s="297" t="n">
        <v>4824</v>
      </c>
      <c r="C2213" s="292" t="s">
        <v>2579</v>
      </c>
      <c r="D2213" s="297" t="s">
        <v>241</v>
      </c>
      <c r="E2213" s="297" t="s">
        <v>357</v>
      </c>
      <c r="F2213" s="301" t="n">
        <v>0.76</v>
      </c>
    </row>
    <row r="2214" customFormat="false" ht="13.8" hidden="false" customHeight="false" outlineLevel="0" collapsed="false">
      <c r="A2214" s="297" t="s">
        <v>358</v>
      </c>
      <c r="B2214" s="297" t="n">
        <v>11795</v>
      </c>
      <c r="C2214" s="292" t="s">
        <v>2580</v>
      </c>
      <c r="D2214" s="297" t="s">
        <v>763</v>
      </c>
      <c r="E2214" s="297" t="s">
        <v>357</v>
      </c>
      <c r="F2214" s="301" t="n">
        <v>679.24</v>
      </c>
    </row>
    <row r="2215" customFormat="false" ht="13.8" hidden="false" customHeight="false" outlineLevel="0" collapsed="false">
      <c r="A2215" s="297" t="s">
        <v>358</v>
      </c>
      <c r="B2215" s="297" t="n">
        <v>134</v>
      </c>
      <c r="C2215" s="292" t="s">
        <v>2581</v>
      </c>
      <c r="D2215" s="297" t="s">
        <v>241</v>
      </c>
      <c r="E2215" s="297" t="s">
        <v>357</v>
      </c>
      <c r="F2215" s="301" t="n">
        <v>1.78</v>
      </c>
    </row>
    <row r="2216" customFormat="false" ht="13.8" hidden="false" customHeight="false" outlineLevel="0" collapsed="false">
      <c r="A2216" s="297" t="s">
        <v>358</v>
      </c>
      <c r="B2216" s="297" t="n">
        <v>4229</v>
      </c>
      <c r="C2216" s="292" t="s">
        <v>2582</v>
      </c>
      <c r="D2216" s="297" t="s">
        <v>241</v>
      </c>
      <c r="E2216" s="297" t="s">
        <v>357</v>
      </c>
      <c r="F2216" s="301" t="n">
        <v>53.4</v>
      </c>
    </row>
    <row r="2217" customFormat="false" ht="13.8" hidden="false" customHeight="false" outlineLevel="0" collapsed="false">
      <c r="A2217" s="297" t="s">
        <v>358</v>
      </c>
      <c r="B2217" s="297" t="n">
        <v>11731</v>
      </c>
      <c r="C2217" s="292" t="s">
        <v>2583</v>
      </c>
      <c r="D2217" s="297" t="s">
        <v>50</v>
      </c>
      <c r="E2217" s="297" t="s">
        <v>357</v>
      </c>
      <c r="F2217" s="301" t="n">
        <v>11.3</v>
      </c>
    </row>
    <row r="2218" customFormat="false" ht="13.8" hidden="false" customHeight="false" outlineLevel="0" collapsed="false">
      <c r="A2218" s="297" t="s">
        <v>358</v>
      </c>
      <c r="B2218" s="297" t="n">
        <v>11732</v>
      </c>
      <c r="C2218" s="292" t="s">
        <v>2584</v>
      </c>
      <c r="D2218" s="297" t="s">
        <v>50</v>
      </c>
      <c r="E2218" s="297" t="s">
        <v>357</v>
      </c>
      <c r="F2218" s="301" t="n">
        <v>29.63</v>
      </c>
    </row>
    <row r="2219" customFormat="false" ht="13.8" hidden="false" customHeight="false" outlineLevel="0" collapsed="false">
      <c r="A2219" s="297" t="s">
        <v>358</v>
      </c>
      <c r="B2219" s="297" t="n">
        <v>11244</v>
      </c>
      <c r="C2219" s="292" t="s">
        <v>2585</v>
      </c>
      <c r="D2219" s="297" t="s">
        <v>50</v>
      </c>
      <c r="E2219" s="297" t="s">
        <v>357</v>
      </c>
      <c r="F2219" s="301"/>
    </row>
    <row r="2220" customFormat="false" ht="13.8" hidden="false" customHeight="false" outlineLevel="0" collapsed="false">
      <c r="A2220" s="297" t="s">
        <v>358</v>
      </c>
      <c r="B2220" s="297" t="n">
        <v>11235</v>
      </c>
      <c r="C2220" s="292" t="s">
        <v>2586</v>
      </c>
      <c r="D2220" s="297" t="s">
        <v>50</v>
      </c>
      <c r="E2220" s="297" t="s">
        <v>357</v>
      </c>
      <c r="F2220" s="301"/>
    </row>
    <row r="2221" customFormat="false" ht="13.8" hidden="false" customHeight="false" outlineLevel="0" collapsed="false">
      <c r="A2221" s="297" t="s">
        <v>358</v>
      </c>
      <c r="B2221" s="297" t="n">
        <v>11236</v>
      </c>
      <c r="C2221" s="292" t="s">
        <v>2587</v>
      </c>
      <c r="D2221" s="297" t="s">
        <v>50</v>
      </c>
      <c r="E2221" s="297" t="s">
        <v>357</v>
      </c>
      <c r="F2221" s="301"/>
    </row>
    <row r="2222" customFormat="false" ht="13.8" hidden="false" customHeight="false" outlineLevel="0" collapsed="false">
      <c r="A2222" s="297" t="s">
        <v>358</v>
      </c>
      <c r="B2222" s="297" t="n">
        <v>11245</v>
      </c>
      <c r="C2222" s="292" t="s">
        <v>2588</v>
      </c>
      <c r="D2222" s="297" t="s">
        <v>50</v>
      </c>
      <c r="E2222" s="297" t="s">
        <v>357</v>
      </c>
      <c r="F2222" s="301"/>
    </row>
    <row r="2223" customFormat="false" ht="13.8" hidden="false" customHeight="false" outlineLevel="0" collapsed="false">
      <c r="A2223" s="297" t="s">
        <v>541</v>
      </c>
      <c r="B2223" s="297" t="n">
        <v>36494</v>
      </c>
      <c r="C2223" s="292" t="s">
        <v>2589</v>
      </c>
      <c r="D2223" s="297" t="s">
        <v>50</v>
      </c>
      <c r="E2223" s="297" t="s">
        <v>357</v>
      </c>
      <c r="F2223" s="301"/>
    </row>
    <row r="2224" customFormat="false" ht="13.8" hidden="false" customHeight="false" outlineLevel="0" collapsed="false">
      <c r="A2224" s="297" t="s">
        <v>541</v>
      </c>
      <c r="B2224" s="297" t="n">
        <v>36493</v>
      </c>
      <c r="C2224" s="292" t="s">
        <v>2590</v>
      </c>
      <c r="D2224" s="297" t="s">
        <v>50</v>
      </c>
      <c r="E2224" s="297" t="s">
        <v>357</v>
      </c>
      <c r="F2224" s="301"/>
    </row>
    <row r="2225" customFormat="false" ht="13.8" hidden="false" customHeight="false" outlineLevel="0" collapsed="false">
      <c r="A2225" s="297" t="s">
        <v>541</v>
      </c>
      <c r="B2225" s="297" t="n">
        <v>13333</v>
      </c>
      <c r="C2225" s="292" t="s">
        <v>2591</v>
      </c>
      <c r="D2225" s="297" t="s">
        <v>50</v>
      </c>
      <c r="E2225" s="297" t="s">
        <v>357</v>
      </c>
      <c r="F2225" s="301" t="n">
        <v>254653.79</v>
      </c>
    </row>
    <row r="2226" customFormat="false" ht="13.8" hidden="false" customHeight="false" outlineLevel="0" collapsed="false">
      <c r="A2226" s="297" t="s">
        <v>541</v>
      </c>
      <c r="B2226" s="297" t="n">
        <v>39588</v>
      </c>
      <c r="C2226" s="292" t="s">
        <v>2592</v>
      </c>
      <c r="D2226" s="297" t="s">
        <v>50</v>
      </c>
      <c r="E2226" s="297" t="s">
        <v>357</v>
      </c>
      <c r="F2226" s="301" t="n">
        <v>271989.37</v>
      </c>
    </row>
    <row r="2227" customFormat="false" ht="13.8" hidden="false" customHeight="false" outlineLevel="0" collapsed="false">
      <c r="A2227" s="297" t="s">
        <v>541</v>
      </c>
      <c r="B2227" s="297" t="n">
        <v>14254</v>
      </c>
      <c r="C2227" s="292" t="s">
        <v>2593</v>
      </c>
      <c r="D2227" s="297" t="s">
        <v>50</v>
      </c>
      <c r="E2227" s="297" t="s">
        <v>364</v>
      </c>
      <c r="F2227" s="301" t="n">
        <v>133522.06</v>
      </c>
    </row>
    <row r="2228" customFormat="false" ht="13.8" hidden="false" customHeight="false" outlineLevel="0" collapsed="false">
      <c r="A2228" s="297" t="s">
        <v>541</v>
      </c>
      <c r="B2228" s="297" t="n">
        <v>25019</v>
      </c>
      <c r="C2228" s="292" t="s">
        <v>2594</v>
      </c>
      <c r="D2228" s="297" t="s">
        <v>50</v>
      </c>
      <c r="E2228" s="297" t="s">
        <v>357</v>
      </c>
      <c r="F2228" s="301" t="n">
        <v>191126.16</v>
      </c>
    </row>
    <row r="2229" customFormat="false" ht="13.8" hidden="false" customHeight="false" outlineLevel="0" collapsed="false">
      <c r="A2229" s="297" t="s">
        <v>541</v>
      </c>
      <c r="B2229" s="297" t="n">
        <v>36501</v>
      </c>
      <c r="C2229" s="292" t="s">
        <v>2595</v>
      </c>
      <c r="D2229" s="297" t="s">
        <v>50</v>
      </c>
      <c r="E2229" s="297" t="s">
        <v>357</v>
      </c>
      <c r="F2229" s="301" t="n">
        <v>170168.15</v>
      </c>
    </row>
    <row r="2230" customFormat="false" ht="13.8" hidden="false" customHeight="false" outlineLevel="0" collapsed="false">
      <c r="A2230" s="297" t="s">
        <v>541</v>
      </c>
      <c r="B2230" s="297" t="n">
        <v>36500</v>
      </c>
      <c r="C2230" s="292" t="s">
        <v>2596</v>
      </c>
      <c r="D2230" s="297" t="s">
        <v>50</v>
      </c>
      <c r="E2230" s="297" t="s">
        <v>357</v>
      </c>
      <c r="F2230" s="301" t="n">
        <v>120253.18</v>
      </c>
    </row>
    <row r="2231" customFormat="false" ht="13.8" hidden="false" customHeight="false" outlineLevel="0" collapsed="false">
      <c r="A2231" s="297" t="s">
        <v>358</v>
      </c>
      <c r="B2231" s="297" t="n">
        <v>20017</v>
      </c>
      <c r="C2231" s="292" t="s">
        <v>2597</v>
      </c>
      <c r="D2231" s="297" t="s">
        <v>403</v>
      </c>
      <c r="E2231" s="297" t="s">
        <v>357</v>
      </c>
      <c r="F2231" s="301" t="n">
        <v>8.16</v>
      </c>
    </row>
    <row r="2232" customFormat="false" ht="13.8" hidden="false" customHeight="false" outlineLevel="0" collapsed="false">
      <c r="A2232" s="297" t="s">
        <v>358</v>
      </c>
      <c r="B2232" s="297" t="n">
        <v>20007</v>
      </c>
      <c r="C2232" s="292" t="s">
        <v>2598</v>
      </c>
      <c r="D2232" s="297" t="s">
        <v>403</v>
      </c>
      <c r="E2232" s="297" t="s">
        <v>357</v>
      </c>
      <c r="F2232" s="301" t="n">
        <v>4.87</v>
      </c>
    </row>
    <row r="2233" customFormat="false" ht="13.8" hidden="false" customHeight="false" outlineLevel="0" collapsed="false">
      <c r="A2233" s="297" t="s">
        <v>358</v>
      </c>
      <c r="B2233" s="297" t="n">
        <v>39831</v>
      </c>
      <c r="C2233" s="292" t="s">
        <v>2599</v>
      </c>
      <c r="D2233" s="297" t="s">
        <v>812</v>
      </c>
      <c r="E2233" s="297" t="s">
        <v>357</v>
      </c>
      <c r="F2233" s="301" t="n">
        <v>309.1</v>
      </c>
    </row>
    <row r="2234" customFormat="false" ht="13.8" hidden="false" customHeight="false" outlineLevel="0" collapsed="false">
      <c r="A2234" s="297" t="s">
        <v>358</v>
      </c>
      <c r="B2234" s="297" t="n">
        <v>36888</v>
      </c>
      <c r="C2234" s="292" t="s">
        <v>2600</v>
      </c>
      <c r="D2234" s="297" t="s">
        <v>403</v>
      </c>
      <c r="E2234" s="297" t="s">
        <v>357</v>
      </c>
      <c r="F2234" s="301" t="n">
        <v>39.33</v>
      </c>
    </row>
    <row r="2235" customFormat="false" ht="13.8" hidden="false" customHeight="false" outlineLevel="0" collapsed="false">
      <c r="A2235" s="297" t="s">
        <v>358</v>
      </c>
      <c r="B2235" s="297" t="n">
        <v>39836</v>
      </c>
      <c r="C2235" s="292" t="s">
        <v>2601</v>
      </c>
      <c r="D2235" s="297" t="s">
        <v>812</v>
      </c>
      <c r="E2235" s="297" t="s">
        <v>357</v>
      </c>
      <c r="F2235" s="301" t="n">
        <v>271.6</v>
      </c>
    </row>
    <row r="2236" customFormat="false" ht="13.8" hidden="false" customHeight="false" outlineLevel="0" collapsed="false">
      <c r="A2236" s="297" t="s">
        <v>358</v>
      </c>
      <c r="B2236" s="297" t="n">
        <v>39830</v>
      </c>
      <c r="C2236" s="292" t="s">
        <v>2602</v>
      </c>
      <c r="D2236" s="297" t="s">
        <v>812</v>
      </c>
      <c r="E2236" s="297" t="s">
        <v>357</v>
      </c>
      <c r="F2236" s="301" t="n">
        <v>309.76</v>
      </c>
    </row>
    <row r="2237" customFormat="false" ht="13.8" hidden="false" customHeight="false" outlineLevel="0" collapsed="false">
      <c r="A2237" s="297" t="s">
        <v>541</v>
      </c>
      <c r="B2237" s="297" t="n">
        <v>36487</v>
      </c>
      <c r="C2237" s="292" t="s">
        <v>2603</v>
      </c>
      <c r="D2237" s="297" t="s">
        <v>50</v>
      </c>
      <c r="E2237" s="297" t="s">
        <v>357</v>
      </c>
      <c r="F2237" s="301" t="n">
        <v>3968.86</v>
      </c>
    </row>
    <row r="2238" customFormat="false" ht="13.8" hidden="false" customHeight="false" outlineLevel="0" collapsed="false">
      <c r="A2238" s="297" t="s">
        <v>541</v>
      </c>
      <c r="B2238" s="297" t="n">
        <v>44475</v>
      </c>
      <c r="C2238" s="292" t="s">
        <v>2604</v>
      </c>
      <c r="D2238" s="297" t="s">
        <v>50</v>
      </c>
      <c r="E2238" s="297" t="s">
        <v>357</v>
      </c>
      <c r="F2238" s="301"/>
    </row>
    <row r="2239" customFormat="false" ht="13.8" hidden="false" customHeight="false" outlineLevel="0" collapsed="false">
      <c r="A2239" s="297" t="s">
        <v>541</v>
      </c>
      <c r="B2239" s="297" t="n">
        <v>44474</v>
      </c>
      <c r="C2239" s="292" t="s">
        <v>2605</v>
      </c>
      <c r="D2239" s="297" t="s">
        <v>50</v>
      </c>
      <c r="E2239" s="297" t="s">
        <v>357</v>
      </c>
      <c r="F2239" s="301"/>
    </row>
    <row r="2240" customFormat="false" ht="13.8" hidden="false" customHeight="false" outlineLevel="0" collapsed="false">
      <c r="A2240" s="297" t="s">
        <v>541</v>
      </c>
      <c r="B2240" s="297" t="n">
        <v>37775</v>
      </c>
      <c r="C2240" s="292" t="s">
        <v>2606</v>
      </c>
      <c r="D2240" s="297" t="s">
        <v>50</v>
      </c>
      <c r="E2240" s="297" t="s">
        <v>357</v>
      </c>
      <c r="F2240" s="301"/>
    </row>
    <row r="2241" customFormat="false" ht="13.8" hidden="false" customHeight="false" outlineLevel="0" collapsed="false">
      <c r="A2241" s="297" t="s">
        <v>541</v>
      </c>
      <c r="B2241" s="297" t="n">
        <v>10712</v>
      </c>
      <c r="C2241" s="292" t="s">
        <v>2607</v>
      </c>
      <c r="D2241" s="297" t="s">
        <v>50</v>
      </c>
      <c r="E2241" s="297" t="s">
        <v>357</v>
      </c>
      <c r="F2241" s="301"/>
    </row>
    <row r="2242" customFormat="false" ht="13.8" hidden="false" customHeight="false" outlineLevel="0" collapsed="false">
      <c r="A2242" s="297" t="s">
        <v>541</v>
      </c>
      <c r="B2242" s="297" t="n">
        <v>3363</v>
      </c>
      <c r="C2242" s="292" t="s">
        <v>2608</v>
      </c>
      <c r="D2242" s="297" t="s">
        <v>50</v>
      </c>
      <c r="E2242" s="297" t="s">
        <v>364</v>
      </c>
      <c r="F2242" s="301"/>
    </row>
    <row r="2243" customFormat="false" ht="13.8" hidden="false" customHeight="false" outlineLevel="0" collapsed="false">
      <c r="A2243" s="297" t="s">
        <v>541</v>
      </c>
      <c r="B2243" s="297" t="n">
        <v>3365</v>
      </c>
      <c r="C2243" s="292" t="s">
        <v>2609</v>
      </c>
      <c r="D2243" s="297" t="s">
        <v>50</v>
      </c>
      <c r="E2243" s="297" t="s">
        <v>357</v>
      </c>
      <c r="F2243" s="301"/>
    </row>
    <row r="2244" customFormat="false" ht="13.8" hidden="false" customHeight="false" outlineLevel="0" collapsed="false">
      <c r="A2244" s="297" t="s">
        <v>358</v>
      </c>
      <c r="B2244" s="297" t="n">
        <v>7569</v>
      </c>
      <c r="C2244" s="292" t="s">
        <v>2610</v>
      </c>
      <c r="D2244" s="297" t="s">
        <v>50</v>
      </c>
      <c r="E2244" s="297" t="s">
        <v>357</v>
      </c>
      <c r="F2244" s="301" t="n">
        <v>111.41</v>
      </c>
    </row>
    <row r="2245" customFormat="false" ht="13.8" hidden="false" customHeight="false" outlineLevel="0" collapsed="false">
      <c r="A2245" s="297" t="s">
        <v>358</v>
      </c>
      <c r="B2245" s="297" t="n">
        <v>3378</v>
      </c>
      <c r="C2245" s="292" t="s">
        <v>2611</v>
      </c>
      <c r="D2245" s="297" t="s">
        <v>50</v>
      </c>
      <c r="E2245" s="297" t="s">
        <v>357</v>
      </c>
      <c r="F2245" s="301" t="n">
        <v>79.85</v>
      </c>
    </row>
    <row r="2246" customFormat="false" ht="13.8" hidden="false" customHeight="false" outlineLevel="0" collapsed="false">
      <c r="A2246" s="297" t="s">
        <v>358</v>
      </c>
      <c r="B2246" s="297" t="n">
        <v>3380</v>
      </c>
      <c r="C2246" s="292" t="s">
        <v>2612</v>
      </c>
      <c r="D2246" s="297" t="s">
        <v>50</v>
      </c>
      <c r="E2246" s="297" t="s">
        <v>364</v>
      </c>
      <c r="F2246" s="301" t="n">
        <v>55.9</v>
      </c>
    </row>
    <row r="2247" customFormat="false" ht="13.8" hidden="false" customHeight="false" outlineLevel="0" collapsed="false">
      <c r="A2247" s="297" t="s">
        <v>358</v>
      </c>
      <c r="B2247" s="297" t="n">
        <v>3379</v>
      </c>
      <c r="C2247" s="292" t="s">
        <v>2613</v>
      </c>
      <c r="D2247" s="297" t="s">
        <v>50</v>
      </c>
      <c r="E2247" s="297" t="s">
        <v>357</v>
      </c>
      <c r="F2247" s="301" t="n">
        <v>53.97</v>
      </c>
    </row>
    <row r="2248" customFormat="false" ht="13.8" hidden="false" customHeight="false" outlineLevel="0" collapsed="false">
      <c r="A2248" s="297" t="s">
        <v>358</v>
      </c>
      <c r="B2248" s="297" t="n">
        <v>11991</v>
      </c>
      <c r="C2248" s="292" t="s">
        <v>2614</v>
      </c>
      <c r="D2248" s="297" t="s">
        <v>50</v>
      </c>
      <c r="E2248" s="297" t="s">
        <v>357</v>
      </c>
      <c r="F2248" s="301" t="n">
        <v>62.66</v>
      </c>
    </row>
    <row r="2249" customFormat="false" ht="13.8" hidden="false" customHeight="false" outlineLevel="0" collapsed="false">
      <c r="A2249" s="297" t="s">
        <v>541</v>
      </c>
      <c r="B2249" s="297" t="n">
        <v>44305</v>
      </c>
      <c r="C2249" s="292" t="s">
        <v>2615</v>
      </c>
      <c r="D2249" s="297" t="s">
        <v>50</v>
      </c>
      <c r="E2249" s="297" t="s">
        <v>357</v>
      </c>
      <c r="F2249" s="301" t="n">
        <v>1821.44</v>
      </c>
    </row>
    <row r="2250" customFormat="false" ht="13.8" hidden="false" customHeight="false" outlineLevel="0" collapsed="false">
      <c r="A2250" s="297" t="s">
        <v>358</v>
      </c>
      <c r="B2250" s="297" t="n">
        <v>34349</v>
      </c>
      <c r="C2250" s="292" t="s">
        <v>2616</v>
      </c>
      <c r="D2250" s="297" t="s">
        <v>50</v>
      </c>
      <c r="E2250" s="297" t="s">
        <v>357</v>
      </c>
      <c r="F2250" s="301" t="n">
        <v>24.64</v>
      </c>
    </row>
    <row r="2251" customFormat="false" ht="13.8" hidden="false" customHeight="false" outlineLevel="0" collapsed="false">
      <c r="A2251" s="297" t="s">
        <v>358</v>
      </c>
      <c r="B2251" s="297" t="n">
        <v>11029</v>
      </c>
      <c r="C2251" s="292" t="s">
        <v>2617</v>
      </c>
      <c r="D2251" s="297" t="s">
        <v>1702</v>
      </c>
      <c r="E2251" s="297" t="s">
        <v>357</v>
      </c>
      <c r="F2251" s="301" t="n">
        <v>1.32</v>
      </c>
    </row>
    <row r="2252" customFormat="false" ht="13.8" hidden="false" customHeight="false" outlineLevel="0" collapsed="false">
      <c r="A2252" s="297" t="s">
        <v>358</v>
      </c>
      <c r="B2252" s="297" t="n">
        <v>4316</v>
      </c>
      <c r="C2252" s="292" t="s">
        <v>2618</v>
      </c>
      <c r="D2252" s="297" t="s">
        <v>50</v>
      </c>
      <c r="E2252" s="297" t="s">
        <v>357</v>
      </c>
      <c r="F2252" s="301" t="n">
        <v>1.34</v>
      </c>
    </row>
    <row r="2253" customFormat="false" ht="13.8" hidden="false" customHeight="false" outlineLevel="0" collapsed="false">
      <c r="A2253" s="297" t="s">
        <v>358</v>
      </c>
      <c r="B2253" s="297" t="n">
        <v>4313</v>
      </c>
      <c r="C2253" s="292" t="s">
        <v>2619</v>
      </c>
      <c r="D2253" s="297" t="s">
        <v>1702</v>
      </c>
      <c r="E2253" s="297" t="s">
        <v>357</v>
      </c>
      <c r="F2253" s="301" t="n">
        <v>1.92</v>
      </c>
    </row>
    <row r="2254" customFormat="false" ht="13.8" hidden="false" customHeight="false" outlineLevel="0" collapsed="false">
      <c r="A2254" s="297" t="s">
        <v>358</v>
      </c>
      <c r="B2254" s="297" t="n">
        <v>4317</v>
      </c>
      <c r="C2254" s="292" t="s">
        <v>2620</v>
      </c>
      <c r="D2254" s="297" t="s">
        <v>50</v>
      </c>
      <c r="E2254" s="297" t="s">
        <v>357</v>
      </c>
      <c r="F2254" s="301" t="n">
        <v>2.19</v>
      </c>
    </row>
    <row r="2255" customFormat="false" ht="13.8" hidden="false" customHeight="false" outlineLevel="0" collapsed="false">
      <c r="A2255" s="297" t="s">
        <v>358</v>
      </c>
      <c r="B2255" s="297" t="n">
        <v>4314</v>
      </c>
      <c r="C2255" s="292" t="s">
        <v>2621</v>
      </c>
      <c r="D2255" s="297" t="s">
        <v>1702</v>
      </c>
      <c r="E2255" s="297" t="s">
        <v>357</v>
      </c>
      <c r="F2255" s="301" t="n">
        <v>2.56</v>
      </c>
    </row>
    <row r="2256" customFormat="false" ht="13.8" hidden="false" customHeight="false" outlineLevel="0" collapsed="false">
      <c r="A2256" s="297" t="s">
        <v>358</v>
      </c>
      <c r="B2256" s="297" t="n">
        <v>10921</v>
      </c>
      <c r="C2256" s="292" t="s">
        <v>2622</v>
      </c>
      <c r="D2256" s="297" t="s">
        <v>50</v>
      </c>
      <c r="E2256" s="297" t="s">
        <v>364</v>
      </c>
      <c r="F2256" s="301"/>
    </row>
    <row r="2257" customFormat="false" ht="13.8" hidden="false" customHeight="false" outlineLevel="0" collapsed="false">
      <c r="A2257" s="297" t="s">
        <v>358</v>
      </c>
      <c r="B2257" s="297" t="n">
        <v>10922</v>
      </c>
      <c r="C2257" s="292" t="s">
        <v>2623</v>
      </c>
      <c r="D2257" s="297" t="s">
        <v>50</v>
      </c>
      <c r="E2257" s="297" t="s">
        <v>357</v>
      </c>
      <c r="F2257" s="301"/>
    </row>
    <row r="2258" customFormat="false" ht="13.8" hidden="false" customHeight="false" outlineLevel="0" collapsed="false">
      <c r="A2258" s="297" t="s">
        <v>358</v>
      </c>
      <c r="B2258" s="297" t="n">
        <v>10923</v>
      </c>
      <c r="C2258" s="292" t="s">
        <v>2624</v>
      </c>
      <c r="D2258" s="297" t="s">
        <v>50</v>
      </c>
      <c r="E2258" s="297" t="s">
        <v>357</v>
      </c>
      <c r="F2258" s="301"/>
    </row>
    <row r="2259" customFormat="false" ht="13.8" hidden="false" customHeight="false" outlineLevel="0" collapsed="false">
      <c r="A2259" s="297" t="s">
        <v>358</v>
      </c>
      <c r="B2259" s="297" t="n">
        <v>10924</v>
      </c>
      <c r="C2259" s="292" t="s">
        <v>2625</v>
      </c>
      <c r="D2259" s="297" t="s">
        <v>50</v>
      </c>
      <c r="E2259" s="297" t="s">
        <v>357</v>
      </c>
      <c r="F2259" s="301"/>
    </row>
    <row r="2260" customFormat="false" ht="13.8" hidden="false" customHeight="false" outlineLevel="0" collapsed="false">
      <c r="A2260" s="297" t="s">
        <v>358</v>
      </c>
      <c r="B2260" s="297" t="n">
        <v>12772</v>
      </c>
      <c r="C2260" s="292" t="s">
        <v>2626</v>
      </c>
      <c r="D2260" s="297" t="s">
        <v>50</v>
      </c>
      <c r="E2260" s="297" t="s">
        <v>357</v>
      </c>
      <c r="F2260" s="301"/>
    </row>
    <row r="2261" customFormat="false" ht="13.8" hidden="false" customHeight="false" outlineLevel="0" collapsed="false">
      <c r="A2261" s="297" t="s">
        <v>358</v>
      </c>
      <c r="B2261" s="297" t="n">
        <v>12770</v>
      </c>
      <c r="C2261" s="292" t="s">
        <v>2627</v>
      </c>
      <c r="D2261" s="297" t="s">
        <v>50</v>
      </c>
      <c r="E2261" s="297" t="s">
        <v>357</v>
      </c>
      <c r="F2261" s="301"/>
    </row>
    <row r="2262" customFormat="false" ht="13.8" hidden="false" customHeight="false" outlineLevel="0" collapsed="false">
      <c r="A2262" s="297" t="s">
        <v>358</v>
      </c>
      <c r="B2262" s="297" t="n">
        <v>12775</v>
      </c>
      <c r="C2262" s="292" t="s">
        <v>2628</v>
      </c>
      <c r="D2262" s="297" t="s">
        <v>50</v>
      </c>
      <c r="E2262" s="297" t="s">
        <v>357</v>
      </c>
      <c r="F2262" s="301"/>
    </row>
    <row r="2263" customFormat="false" ht="13.8" hidden="false" customHeight="false" outlineLevel="0" collapsed="false">
      <c r="A2263" s="297" t="s">
        <v>358</v>
      </c>
      <c r="B2263" s="297" t="n">
        <v>12768</v>
      </c>
      <c r="C2263" s="292" t="s">
        <v>2629</v>
      </c>
      <c r="D2263" s="297" t="s">
        <v>50</v>
      </c>
      <c r="E2263" s="297" t="s">
        <v>357</v>
      </c>
      <c r="F2263" s="301"/>
    </row>
    <row r="2264" customFormat="false" ht="13.8" hidden="false" customHeight="false" outlineLevel="0" collapsed="false">
      <c r="A2264" s="297" t="s">
        <v>358</v>
      </c>
      <c r="B2264" s="297" t="n">
        <v>12769</v>
      </c>
      <c r="C2264" s="292" t="s">
        <v>2630</v>
      </c>
      <c r="D2264" s="297" t="s">
        <v>50</v>
      </c>
      <c r="E2264" s="297" t="s">
        <v>364</v>
      </c>
      <c r="F2264" s="301"/>
    </row>
    <row r="2265" customFormat="false" ht="13.8" hidden="false" customHeight="false" outlineLevel="0" collapsed="false">
      <c r="A2265" s="297" t="s">
        <v>358</v>
      </c>
      <c r="B2265" s="297" t="n">
        <v>12773</v>
      </c>
      <c r="C2265" s="292" t="s">
        <v>2631</v>
      </c>
      <c r="D2265" s="297" t="s">
        <v>50</v>
      </c>
      <c r="E2265" s="297" t="s">
        <v>357</v>
      </c>
      <c r="F2265" s="301"/>
    </row>
    <row r="2266" customFormat="false" ht="13.8" hidden="false" customHeight="false" outlineLevel="0" collapsed="false">
      <c r="A2266" s="297" t="s">
        <v>358</v>
      </c>
      <c r="B2266" s="297" t="n">
        <v>12774</v>
      </c>
      <c r="C2266" s="292" t="s">
        <v>2632</v>
      </c>
      <c r="D2266" s="297" t="s">
        <v>50</v>
      </c>
      <c r="E2266" s="297" t="s">
        <v>357</v>
      </c>
      <c r="F2266" s="301"/>
    </row>
    <row r="2267" customFormat="false" ht="13.8" hidden="false" customHeight="false" outlineLevel="0" collapsed="false">
      <c r="A2267" s="297" t="s">
        <v>358</v>
      </c>
      <c r="B2267" s="297" t="n">
        <v>12776</v>
      </c>
      <c r="C2267" s="292" t="s">
        <v>2633</v>
      </c>
      <c r="D2267" s="297" t="s">
        <v>50</v>
      </c>
      <c r="E2267" s="297" t="s">
        <v>357</v>
      </c>
      <c r="F2267" s="301"/>
    </row>
    <row r="2268" customFormat="false" ht="13.8" hidden="false" customHeight="false" outlineLevel="0" collapsed="false">
      <c r="A2268" s="297" t="s">
        <v>358</v>
      </c>
      <c r="B2268" s="297" t="n">
        <v>12777</v>
      </c>
      <c r="C2268" s="292" t="s">
        <v>2634</v>
      </c>
      <c r="D2268" s="297" t="s">
        <v>50</v>
      </c>
      <c r="E2268" s="297" t="s">
        <v>357</v>
      </c>
      <c r="F2268" s="301"/>
    </row>
    <row r="2269" customFormat="false" ht="13.8" hidden="false" customHeight="false" outlineLevel="0" collapsed="false">
      <c r="A2269" s="297" t="s">
        <v>505</v>
      </c>
      <c r="B2269" s="297" t="n">
        <v>12873</v>
      </c>
      <c r="C2269" s="292" t="s">
        <v>2635</v>
      </c>
      <c r="D2269" s="297" t="s">
        <v>507</v>
      </c>
      <c r="E2269" s="297" t="s">
        <v>357</v>
      </c>
      <c r="F2269" s="301" t="n">
        <v>21.07</v>
      </c>
    </row>
    <row r="2270" customFormat="false" ht="13.8" hidden="false" customHeight="false" outlineLevel="0" collapsed="false">
      <c r="A2270" s="297" t="s">
        <v>505</v>
      </c>
      <c r="B2270" s="297" t="n">
        <v>41076</v>
      </c>
      <c r="C2270" s="292" t="s">
        <v>2636</v>
      </c>
      <c r="D2270" s="297" t="s">
        <v>509</v>
      </c>
      <c r="E2270" s="297" t="s">
        <v>357</v>
      </c>
      <c r="F2270" s="301" t="n">
        <v>3688.89</v>
      </c>
    </row>
    <row r="2271" customFormat="false" ht="13.8" hidden="false" customHeight="false" outlineLevel="0" collapsed="false">
      <c r="A2271" s="297" t="s">
        <v>358</v>
      </c>
      <c r="B2271" s="297" t="n">
        <v>140</v>
      </c>
      <c r="C2271" s="292" t="s">
        <v>2637</v>
      </c>
      <c r="D2271" s="297" t="s">
        <v>241</v>
      </c>
      <c r="E2271" s="297" t="s">
        <v>357</v>
      </c>
      <c r="F2271" s="301" t="n">
        <v>19.85</v>
      </c>
    </row>
    <row r="2272" customFormat="false" ht="13.8" hidden="false" customHeight="false" outlineLevel="0" collapsed="false">
      <c r="A2272" s="297" t="s">
        <v>358</v>
      </c>
      <c r="B2272" s="297" t="n">
        <v>151</v>
      </c>
      <c r="C2272" s="292" t="s">
        <v>2638</v>
      </c>
      <c r="D2272" s="297" t="s">
        <v>408</v>
      </c>
      <c r="E2272" s="297" t="s">
        <v>357</v>
      </c>
      <c r="F2272" s="301" t="n">
        <v>29.29</v>
      </c>
    </row>
    <row r="2273" customFormat="false" ht="13.8" hidden="false" customHeight="false" outlineLevel="0" collapsed="false">
      <c r="A2273" s="297" t="s">
        <v>358</v>
      </c>
      <c r="B2273" s="297" t="n">
        <v>7340</v>
      </c>
      <c r="C2273" s="292" t="s">
        <v>2639</v>
      </c>
      <c r="D2273" s="297" t="s">
        <v>408</v>
      </c>
      <c r="E2273" s="297" t="s">
        <v>357</v>
      </c>
      <c r="F2273" s="301"/>
    </row>
    <row r="2274" customFormat="false" ht="13.8" hidden="false" customHeight="false" outlineLevel="0" collapsed="false">
      <c r="A2274" s="297" t="s">
        <v>505</v>
      </c>
      <c r="B2274" s="297" t="n">
        <v>40929</v>
      </c>
      <c r="C2274" s="292" t="s">
        <v>2640</v>
      </c>
      <c r="D2274" s="297" t="s">
        <v>509</v>
      </c>
      <c r="E2274" s="297" t="s">
        <v>357</v>
      </c>
      <c r="F2274" s="301" t="n">
        <v>3767.59</v>
      </c>
    </row>
    <row r="2275" customFormat="false" ht="13.8" hidden="false" customHeight="false" outlineLevel="0" collapsed="false">
      <c r="A2275" s="297" t="s">
        <v>505</v>
      </c>
      <c r="B2275" s="297" t="n">
        <v>2701</v>
      </c>
      <c r="C2275" s="292" t="s">
        <v>2641</v>
      </c>
      <c r="D2275" s="297" t="s">
        <v>507</v>
      </c>
      <c r="E2275" s="297" t="s">
        <v>357</v>
      </c>
      <c r="F2275" s="301" t="n">
        <v>21.52</v>
      </c>
    </row>
    <row r="2276" customFormat="false" ht="13.8" hidden="false" customHeight="false" outlineLevel="0" collapsed="false">
      <c r="A2276" s="297" t="s">
        <v>358</v>
      </c>
      <c r="B2276" s="297" t="n">
        <v>38064</v>
      </c>
      <c r="C2276" s="292" t="s">
        <v>2642</v>
      </c>
      <c r="D2276" s="297" t="s">
        <v>50</v>
      </c>
      <c r="E2276" s="297" t="s">
        <v>357</v>
      </c>
      <c r="F2276" s="301" t="n">
        <v>16.94</v>
      </c>
    </row>
    <row r="2277" customFormat="false" ht="13.8" hidden="false" customHeight="false" outlineLevel="0" collapsed="false">
      <c r="A2277" s="297" t="s">
        <v>358</v>
      </c>
      <c r="B2277" s="297" t="n">
        <v>38114</v>
      </c>
      <c r="C2277" s="292" t="s">
        <v>2643</v>
      </c>
      <c r="D2277" s="297" t="s">
        <v>50</v>
      </c>
      <c r="E2277" s="297" t="s">
        <v>357</v>
      </c>
      <c r="F2277" s="301" t="n">
        <v>15.15</v>
      </c>
    </row>
    <row r="2278" customFormat="false" ht="13.8" hidden="false" customHeight="false" outlineLevel="0" collapsed="false">
      <c r="A2278" s="297" t="s">
        <v>358</v>
      </c>
      <c r="B2278" s="297" t="n">
        <v>38115</v>
      </c>
      <c r="C2278" s="292" t="s">
        <v>2644</v>
      </c>
      <c r="D2278" s="297" t="s">
        <v>50</v>
      </c>
      <c r="E2278" s="297" t="s">
        <v>357</v>
      </c>
      <c r="F2278" s="301" t="n">
        <v>16.18</v>
      </c>
    </row>
    <row r="2279" customFormat="false" ht="13.8" hidden="false" customHeight="false" outlineLevel="0" collapsed="false">
      <c r="A2279" s="297" t="s">
        <v>358</v>
      </c>
      <c r="B2279" s="297" t="n">
        <v>38065</v>
      </c>
      <c r="C2279" s="292" t="s">
        <v>2645</v>
      </c>
      <c r="D2279" s="297" t="s">
        <v>50</v>
      </c>
      <c r="E2279" s="297" t="s">
        <v>357</v>
      </c>
      <c r="F2279" s="301" t="n">
        <v>24.03</v>
      </c>
    </row>
    <row r="2280" customFormat="false" ht="13.8" hidden="false" customHeight="false" outlineLevel="0" collapsed="false">
      <c r="A2280" s="297" t="s">
        <v>358</v>
      </c>
      <c r="B2280" s="297" t="n">
        <v>38078</v>
      </c>
      <c r="C2280" s="292" t="s">
        <v>2646</v>
      </c>
      <c r="D2280" s="297" t="s">
        <v>50</v>
      </c>
      <c r="E2280" s="297" t="s">
        <v>357</v>
      </c>
      <c r="F2280" s="301" t="n">
        <v>14.02</v>
      </c>
    </row>
    <row r="2281" customFormat="false" ht="13.8" hidden="false" customHeight="false" outlineLevel="0" collapsed="false">
      <c r="A2281" s="297" t="s">
        <v>358</v>
      </c>
      <c r="B2281" s="297" t="n">
        <v>38113</v>
      </c>
      <c r="C2281" s="292" t="s">
        <v>2647</v>
      </c>
      <c r="D2281" s="297" t="s">
        <v>50</v>
      </c>
      <c r="E2281" s="297" t="s">
        <v>357</v>
      </c>
      <c r="F2281" s="301" t="n">
        <v>7.62</v>
      </c>
    </row>
    <row r="2282" customFormat="false" ht="13.8" hidden="false" customHeight="false" outlineLevel="0" collapsed="false">
      <c r="A2282" s="297" t="s">
        <v>358</v>
      </c>
      <c r="B2282" s="297" t="n">
        <v>38063</v>
      </c>
      <c r="C2282" s="292" t="s">
        <v>2648</v>
      </c>
      <c r="D2282" s="297" t="s">
        <v>50</v>
      </c>
      <c r="E2282" s="297" t="s">
        <v>357</v>
      </c>
      <c r="F2282" s="301" t="n">
        <v>8.17</v>
      </c>
    </row>
    <row r="2283" customFormat="false" ht="13.8" hidden="false" customHeight="false" outlineLevel="0" collapsed="false">
      <c r="A2283" s="297" t="s">
        <v>358</v>
      </c>
      <c r="B2283" s="297" t="n">
        <v>38073</v>
      </c>
      <c r="C2283" s="292" t="s">
        <v>2649</v>
      </c>
      <c r="D2283" s="297" t="s">
        <v>50</v>
      </c>
      <c r="E2283" s="297" t="s">
        <v>357</v>
      </c>
      <c r="F2283" s="301" t="n">
        <v>19.83</v>
      </c>
    </row>
    <row r="2284" customFormat="false" ht="13.8" hidden="false" customHeight="false" outlineLevel="0" collapsed="false">
      <c r="A2284" s="297" t="s">
        <v>358</v>
      </c>
      <c r="B2284" s="297" t="n">
        <v>38080</v>
      </c>
      <c r="C2284" s="292" t="s">
        <v>2650</v>
      </c>
      <c r="D2284" s="297" t="s">
        <v>50</v>
      </c>
      <c r="E2284" s="297" t="s">
        <v>357</v>
      </c>
      <c r="F2284" s="301" t="n">
        <v>24.35</v>
      </c>
    </row>
    <row r="2285" customFormat="false" ht="13.8" hidden="false" customHeight="false" outlineLevel="0" collapsed="false">
      <c r="A2285" s="297" t="s">
        <v>358</v>
      </c>
      <c r="B2285" s="297" t="n">
        <v>38069</v>
      </c>
      <c r="C2285" s="292" t="s">
        <v>2651</v>
      </c>
      <c r="D2285" s="297" t="s">
        <v>50</v>
      </c>
      <c r="E2285" s="297" t="s">
        <v>357</v>
      </c>
      <c r="F2285" s="301" t="n">
        <v>13.32</v>
      </c>
    </row>
    <row r="2286" customFormat="false" ht="13.8" hidden="false" customHeight="false" outlineLevel="0" collapsed="false">
      <c r="A2286" s="297" t="s">
        <v>358</v>
      </c>
      <c r="B2286" s="297" t="n">
        <v>38077</v>
      </c>
      <c r="C2286" s="292" t="s">
        <v>2652</v>
      </c>
      <c r="D2286" s="297" t="s">
        <v>50</v>
      </c>
      <c r="E2286" s="297" t="s">
        <v>357</v>
      </c>
      <c r="F2286" s="301" t="n">
        <v>13.01</v>
      </c>
    </row>
    <row r="2287" customFormat="false" ht="13.8" hidden="false" customHeight="false" outlineLevel="0" collapsed="false">
      <c r="A2287" s="297" t="s">
        <v>358</v>
      </c>
      <c r="B2287" s="297" t="n">
        <v>38112</v>
      </c>
      <c r="C2287" s="292" t="s">
        <v>2653</v>
      </c>
      <c r="D2287" s="297" t="s">
        <v>50</v>
      </c>
      <c r="E2287" s="297" t="s">
        <v>357</v>
      </c>
      <c r="F2287" s="301" t="n">
        <v>5.85</v>
      </c>
    </row>
    <row r="2288" customFormat="false" ht="13.8" hidden="false" customHeight="false" outlineLevel="0" collapsed="false">
      <c r="A2288" s="297" t="s">
        <v>358</v>
      </c>
      <c r="B2288" s="297" t="n">
        <v>38062</v>
      </c>
      <c r="C2288" s="292" t="s">
        <v>2654</v>
      </c>
      <c r="D2288" s="297" t="s">
        <v>50</v>
      </c>
      <c r="E2288" s="297" t="s">
        <v>357</v>
      </c>
      <c r="F2288" s="301" t="n">
        <v>6</v>
      </c>
    </row>
    <row r="2289" customFormat="false" ht="13.8" hidden="false" customHeight="false" outlineLevel="0" collapsed="false">
      <c r="A2289" s="297" t="s">
        <v>358</v>
      </c>
      <c r="B2289" s="297" t="n">
        <v>12129</v>
      </c>
      <c r="C2289" s="292" t="s">
        <v>2655</v>
      </c>
      <c r="D2289" s="297" t="s">
        <v>50</v>
      </c>
      <c r="E2289" s="297" t="s">
        <v>357</v>
      </c>
      <c r="F2289" s="301" t="n">
        <v>10.6</v>
      </c>
    </row>
    <row r="2290" customFormat="false" ht="13.8" hidden="false" customHeight="false" outlineLevel="0" collapsed="false">
      <c r="A2290" s="297" t="s">
        <v>358</v>
      </c>
      <c r="B2290" s="297" t="n">
        <v>12128</v>
      </c>
      <c r="C2290" s="292" t="s">
        <v>2656</v>
      </c>
      <c r="D2290" s="297" t="s">
        <v>50</v>
      </c>
      <c r="E2290" s="297" t="s">
        <v>357</v>
      </c>
      <c r="F2290" s="301" t="n">
        <v>8.02</v>
      </c>
    </row>
    <row r="2291" customFormat="false" ht="13.8" hidden="false" customHeight="false" outlineLevel="0" collapsed="false">
      <c r="A2291" s="297" t="s">
        <v>358</v>
      </c>
      <c r="B2291" s="297" t="n">
        <v>38081</v>
      </c>
      <c r="C2291" s="292" t="s">
        <v>2657</v>
      </c>
      <c r="D2291" s="297" t="s">
        <v>50</v>
      </c>
      <c r="E2291" s="297" t="s">
        <v>357</v>
      </c>
      <c r="F2291" s="301" t="n">
        <v>20.66</v>
      </c>
    </row>
    <row r="2292" customFormat="false" ht="13.8" hidden="false" customHeight="false" outlineLevel="0" collapsed="false">
      <c r="A2292" s="297" t="s">
        <v>358</v>
      </c>
      <c r="B2292" s="297" t="n">
        <v>38070</v>
      </c>
      <c r="C2292" s="292" t="s">
        <v>2658</v>
      </c>
      <c r="D2292" s="297" t="s">
        <v>50</v>
      </c>
      <c r="E2292" s="297" t="s">
        <v>357</v>
      </c>
      <c r="F2292" s="301" t="n">
        <v>14.23</v>
      </c>
    </row>
    <row r="2293" customFormat="false" ht="13.8" hidden="false" customHeight="false" outlineLevel="0" collapsed="false">
      <c r="A2293" s="297" t="s">
        <v>358</v>
      </c>
      <c r="B2293" s="297" t="n">
        <v>38074</v>
      </c>
      <c r="C2293" s="292" t="s">
        <v>2659</v>
      </c>
      <c r="D2293" s="297" t="s">
        <v>50</v>
      </c>
      <c r="E2293" s="297" t="s">
        <v>357</v>
      </c>
      <c r="F2293" s="301" t="n">
        <v>21.64</v>
      </c>
    </row>
    <row r="2294" customFormat="false" ht="13.8" hidden="false" customHeight="false" outlineLevel="0" collapsed="false">
      <c r="A2294" s="297" t="s">
        <v>358</v>
      </c>
      <c r="B2294" s="297" t="n">
        <v>38072</v>
      </c>
      <c r="C2294" s="292" t="s">
        <v>2660</v>
      </c>
      <c r="D2294" s="297" t="s">
        <v>50</v>
      </c>
      <c r="E2294" s="297" t="s">
        <v>357</v>
      </c>
      <c r="F2294" s="301" t="n">
        <v>17.85</v>
      </c>
    </row>
    <row r="2295" customFormat="false" ht="13.8" hidden="false" customHeight="false" outlineLevel="0" collapsed="false">
      <c r="A2295" s="297" t="s">
        <v>358</v>
      </c>
      <c r="B2295" s="297" t="n">
        <v>38079</v>
      </c>
      <c r="C2295" s="292" t="s">
        <v>2661</v>
      </c>
      <c r="D2295" s="297" t="s">
        <v>50</v>
      </c>
      <c r="E2295" s="297" t="s">
        <v>357</v>
      </c>
      <c r="F2295" s="301" t="n">
        <v>18.57</v>
      </c>
    </row>
    <row r="2296" customFormat="false" ht="13.8" hidden="false" customHeight="false" outlineLevel="0" collapsed="false">
      <c r="A2296" s="297" t="s">
        <v>358</v>
      </c>
      <c r="B2296" s="297" t="n">
        <v>38068</v>
      </c>
      <c r="C2296" s="292" t="s">
        <v>2662</v>
      </c>
      <c r="D2296" s="297" t="s">
        <v>50</v>
      </c>
      <c r="E2296" s="297" t="s">
        <v>357</v>
      </c>
      <c r="F2296" s="301" t="n">
        <v>12.32</v>
      </c>
    </row>
    <row r="2297" customFormat="false" ht="13.8" hidden="false" customHeight="false" outlineLevel="0" collapsed="false">
      <c r="A2297" s="297" t="s">
        <v>358</v>
      </c>
      <c r="B2297" s="297" t="n">
        <v>38071</v>
      </c>
      <c r="C2297" s="292" t="s">
        <v>2663</v>
      </c>
      <c r="D2297" s="297" t="s">
        <v>50</v>
      </c>
      <c r="E2297" s="297" t="s">
        <v>357</v>
      </c>
      <c r="F2297" s="301" t="n">
        <v>14.73</v>
      </c>
    </row>
    <row r="2298" customFormat="false" ht="13.8" hidden="false" customHeight="false" outlineLevel="0" collapsed="false">
      <c r="A2298" s="297" t="s">
        <v>541</v>
      </c>
      <c r="B2298" s="297" t="n">
        <v>45279</v>
      </c>
      <c r="C2298" s="292" t="s">
        <v>2664</v>
      </c>
      <c r="D2298" s="297" t="s">
        <v>50</v>
      </c>
      <c r="E2298" s="297" t="s">
        <v>364</v>
      </c>
      <c r="F2298" s="301" t="n">
        <v>1292.1</v>
      </c>
    </row>
    <row r="2299" customFormat="false" ht="13.8" hidden="false" customHeight="false" outlineLevel="0" collapsed="false">
      <c r="A2299" s="297" t="s">
        <v>358</v>
      </c>
      <c r="B2299" s="297" t="n">
        <v>3405</v>
      </c>
      <c r="C2299" s="292" t="s">
        <v>2665</v>
      </c>
      <c r="D2299" s="297" t="s">
        <v>50</v>
      </c>
      <c r="E2299" s="297" t="s">
        <v>357</v>
      </c>
      <c r="F2299" s="301" t="n">
        <v>78.01</v>
      </c>
    </row>
    <row r="2300" customFormat="false" ht="13.8" hidden="false" customHeight="false" outlineLevel="0" collapsed="false">
      <c r="A2300" s="297" t="s">
        <v>358</v>
      </c>
      <c r="B2300" s="297" t="n">
        <v>3394</v>
      </c>
      <c r="C2300" s="292" t="s">
        <v>2666</v>
      </c>
      <c r="D2300" s="297" t="s">
        <v>50</v>
      </c>
      <c r="E2300" s="297" t="s">
        <v>357</v>
      </c>
      <c r="F2300" s="301" t="n">
        <v>411.82</v>
      </c>
    </row>
    <row r="2301" customFormat="false" ht="13.8" hidden="false" customHeight="false" outlineLevel="0" collapsed="false">
      <c r="A2301" s="297" t="s">
        <v>358</v>
      </c>
      <c r="B2301" s="297" t="n">
        <v>3393</v>
      </c>
      <c r="C2301" s="292" t="s">
        <v>2667</v>
      </c>
      <c r="D2301" s="297" t="s">
        <v>50</v>
      </c>
      <c r="E2301" s="297" t="s">
        <v>357</v>
      </c>
      <c r="F2301" s="301" t="n">
        <v>701.17</v>
      </c>
    </row>
    <row r="2302" customFormat="false" ht="13.8" hidden="false" customHeight="false" outlineLevel="0" collapsed="false">
      <c r="A2302" s="297" t="s">
        <v>358</v>
      </c>
      <c r="B2302" s="297" t="n">
        <v>3406</v>
      </c>
      <c r="C2302" s="292" t="s">
        <v>2668</v>
      </c>
      <c r="D2302" s="297" t="s">
        <v>50</v>
      </c>
      <c r="E2302" s="297" t="s">
        <v>364</v>
      </c>
      <c r="F2302" s="301" t="n">
        <v>23.88</v>
      </c>
    </row>
    <row r="2303" customFormat="false" ht="13.8" hidden="false" customHeight="false" outlineLevel="0" collapsed="false">
      <c r="A2303" s="297" t="s">
        <v>358</v>
      </c>
      <c r="B2303" s="297" t="n">
        <v>3395</v>
      </c>
      <c r="C2303" s="292" t="s">
        <v>2669</v>
      </c>
      <c r="D2303" s="297" t="s">
        <v>50</v>
      </c>
      <c r="E2303" s="297" t="s">
        <v>357</v>
      </c>
      <c r="F2303" s="301" t="n">
        <v>100.73</v>
      </c>
    </row>
    <row r="2304" customFormat="false" ht="13.8" hidden="false" customHeight="false" outlineLevel="0" collapsed="false">
      <c r="A2304" s="297" t="s">
        <v>358</v>
      </c>
      <c r="B2304" s="297" t="n">
        <v>3398</v>
      </c>
      <c r="C2304" s="292" t="s">
        <v>2670</v>
      </c>
      <c r="D2304" s="297" t="s">
        <v>50</v>
      </c>
      <c r="E2304" s="297" t="s">
        <v>357</v>
      </c>
      <c r="F2304" s="301" t="n">
        <v>4.79</v>
      </c>
    </row>
    <row r="2305" customFormat="false" ht="13.8" hidden="false" customHeight="false" outlineLevel="0" collapsed="false">
      <c r="A2305" s="297" t="s">
        <v>358</v>
      </c>
      <c r="B2305" s="297" t="n">
        <v>40662</v>
      </c>
      <c r="C2305" s="292" t="s">
        <v>2671</v>
      </c>
      <c r="D2305" s="297" t="s">
        <v>50</v>
      </c>
      <c r="E2305" s="297" t="s">
        <v>357</v>
      </c>
      <c r="F2305" s="301"/>
    </row>
    <row r="2306" customFormat="false" ht="13.8" hidden="false" customHeight="false" outlineLevel="0" collapsed="false">
      <c r="A2306" s="297" t="s">
        <v>358</v>
      </c>
      <c r="B2306" s="297" t="n">
        <v>3437</v>
      </c>
      <c r="C2306" s="292" t="s">
        <v>2672</v>
      </c>
      <c r="D2306" s="297" t="s">
        <v>763</v>
      </c>
      <c r="E2306" s="297" t="s">
        <v>357</v>
      </c>
      <c r="F2306" s="301"/>
    </row>
    <row r="2307" customFormat="false" ht="13.8" hidden="false" customHeight="false" outlineLevel="0" collapsed="false">
      <c r="A2307" s="297" t="s">
        <v>358</v>
      </c>
      <c r="B2307" s="297" t="n">
        <v>11190</v>
      </c>
      <c r="C2307" s="292" t="s">
        <v>2673</v>
      </c>
      <c r="D2307" s="297" t="s">
        <v>50</v>
      </c>
      <c r="E2307" s="297" t="s">
        <v>364</v>
      </c>
      <c r="F2307" s="301"/>
    </row>
    <row r="2308" customFormat="false" ht="13.8" hidden="false" customHeight="false" outlineLevel="0" collapsed="false">
      <c r="A2308" s="297" t="s">
        <v>358</v>
      </c>
      <c r="B2308" s="297" t="n">
        <v>34377</v>
      </c>
      <c r="C2308" s="292" t="s">
        <v>2674</v>
      </c>
      <c r="D2308" s="297" t="s">
        <v>50</v>
      </c>
      <c r="E2308" s="297" t="s">
        <v>357</v>
      </c>
      <c r="F2308" s="301" t="n">
        <v>276.95</v>
      </c>
    </row>
    <row r="2309" customFormat="false" ht="13.8" hidden="false" customHeight="false" outlineLevel="0" collapsed="false">
      <c r="A2309" s="297" t="s">
        <v>358</v>
      </c>
      <c r="B2309" s="297" t="n">
        <v>40659</v>
      </c>
      <c r="C2309" s="292" t="s">
        <v>2675</v>
      </c>
      <c r="D2309" s="297" t="s">
        <v>763</v>
      </c>
      <c r="E2309" s="297" t="s">
        <v>357</v>
      </c>
      <c r="F2309" s="301"/>
    </row>
    <row r="2310" customFormat="false" ht="13.8" hidden="false" customHeight="false" outlineLevel="0" collapsed="false">
      <c r="A2310" s="297" t="s">
        <v>358</v>
      </c>
      <c r="B2310" s="297" t="n">
        <v>40660</v>
      </c>
      <c r="C2310" s="292" t="s">
        <v>2676</v>
      </c>
      <c r="D2310" s="297" t="s">
        <v>763</v>
      </c>
      <c r="E2310" s="297" t="s">
        <v>357</v>
      </c>
      <c r="F2310" s="301"/>
    </row>
    <row r="2311" customFormat="false" ht="13.8" hidden="false" customHeight="false" outlineLevel="0" collapsed="false">
      <c r="A2311" s="297" t="s">
        <v>358</v>
      </c>
      <c r="B2311" s="297" t="n">
        <v>40661</v>
      </c>
      <c r="C2311" s="292" t="s">
        <v>2677</v>
      </c>
      <c r="D2311" s="297" t="s">
        <v>763</v>
      </c>
      <c r="E2311" s="297" t="s">
        <v>357</v>
      </c>
      <c r="F2311" s="301"/>
    </row>
    <row r="2312" customFormat="false" ht="13.8" hidden="false" customHeight="false" outlineLevel="0" collapsed="false">
      <c r="A2312" s="297" t="s">
        <v>358</v>
      </c>
      <c r="B2312" s="297" t="n">
        <v>3428</v>
      </c>
      <c r="C2312" s="292" t="s">
        <v>2678</v>
      </c>
      <c r="D2312" s="297" t="s">
        <v>763</v>
      </c>
      <c r="E2312" s="297" t="s">
        <v>364</v>
      </c>
      <c r="F2312" s="301"/>
    </row>
    <row r="2313" customFormat="false" ht="13.8" hidden="false" customHeight="false" outlineLevel="0" collapsed="false">
      <c r="A2313" s="297" t="s">
        <v>358</v>
      </c>
      <c r="B2313" s="297" t="n">
        <v>3429</v>
      </c>
      <c r="C2313" s="292" t="s">
        <v>2679</v>
      </c>
      <c r="D2313" s="297" t="s">
        <v>763</v>
      </c>
      <c r="E2313" s="297" t="s">
        <v>357</v>
      </c>
      <c r="F2313" s="301"/>
    </row>
    <row r="2314" customFormat="false" ht="13.8" hidden="false" customHeight="false" outlineLevel="0" collapsed="false">
      <c r="A2314" s="297" t="s">
        <v>358</v>
      </c>
      <c r="B2314" s="297" t="n">
        <v>11199</v>
      </c>
      <c r="C2314" s="292" t="s">
        <v>2680</v>
      </c>
      <c r="D2314" s="297" t="s">
        <v>50</v>
      </c>
      <c r="E2314" s="297" t="s">
        <v>357</v>
      </c>
      <c r="F2314" s="301"/>
    </row>
    <row r="2315" customFormat="false" ht="13.8" hidden="false" customHeight="false" outlineLevel="0" collapsed="false">
      <c r="A2315" s="297" t="s">
        <v>358</v>
      </c>
      <c r="B2315" s="297" t="n">
        <v>36896</v>
      </c>
      <c r="C2315" s="292" t="s">
        <v>2681</v>
      </c>
      <c r="D2315" s="297" t="s">
        <v>50</v>
      </c>
      <c r="E2315" s="297" t="s">
        <v>364</v>
      </c>
      <c r="F2315" s="301" t="n">
        <v>536.4</v>
      </c>
    </row>
    <row r="2316" customFormat="false" ht="13.8" hidden="false" customHeight="false" outlineLevel="0" collapsed="false">
      <c r="A2316" s="297" t="s">
        <v>358</v>
      </c>
      <c r="B2316" s="297" t="n">
        <v>34367</v>
      </c>
      <c r="C2316" s="292" t="s">
        <v>2682</v>
      </c>
      <c r="D2316" s="297" t="s">
        <v>50</v>
      </c>
      <c r="E2316" s="297" t="s">
        <v>357</v>
      </c>
      <c r="F2316" s="301" t="n">
        <v>691.34</v>
      </c>
    </row>
    <row r="2317" customFormat="false" ht="13.8" hidden="false" customHeight="false" outlineLevel="0" collapsed="false">
      <c r="A2317" s="297" t="s">
        <v>358</v>
      </c>
      <c r="B2317" s="297" t="n">
        <v>36897</v>
      </c>
      <c r="C2317" s="292" t="s">
        <v>2683</v>
      </c>
      <c r="D2317" s="297" t="s">
        <v>50</v>
      </c>
      <c r="E2317" s="297" t="s">
        <v>357</v>
      </c>
      <c r="F2317" s="301" t="n">
        <v>837.04</v>
      </c>
    </row>
    <row r="2318" customFormat="false" ht="13.8" hidden="false" customHeight="false" outlineLevel="0" collapsed="false">
      <c r="A2318" s="297" t="s">
        <v>358</v>
      </c>
      <c r="B2318" s="297" t="n">
        <v>34369</v>
      </c>
      <c r="C2318" s="292" t="s">
        <v>2684</v>
      </c>
      <c r="D2318" s="297" t="s">
        <v>50</v>
      </c>
      <c r="E2318" s="297" t="s">
        <v>357</v>
      </c>
      <c r="F2318" s="301" t="n">
        <v>963.28</v>
      </c>
    </row>
    <row r="2319" customFormat="false" ht="13.8" hidden="false" customHeight="false" outlineLevel="0" collapsed="false">
      <c r="A2319" s="297" t="s">
        <v>358</v>
      </c>
      <c r="B2319" s="297" t="n">
        <v>34364</v>
      </c>
      <c r="C2319" s="292" t="s">
        <v>2685</v>
      </c>
      <c r="D2319" s="297" t="s">
        <v>50</v>
      </c>
      <c r="E2319" s="297" t="s">
        <v>357</v>
      </c>
      <c r="F2319" s="301" t="n">
        <v>908.74</v>
      </c>
    </row>
    <row r="2320" customFormat="false" ht="13.8" hidden="false" customHeight="false" outlineLevel="0" collapsed="false">
      <c r="A2320" s="297" t="s">
        <v>358</v>
      </c>
      <c r="B2320" s="297" t="n">
        <v>3421</v>
      </c>
      <c r="C2320" s="292" t="s">
        <v>2686</v>
      </c>
      <c r="D2320" s="297" t="s">
        <v>763</v>
      </c>
      <c r="E2320" s="297" t="s">
        <v>357</v>
      </c>
      <c r="F2320" s="301"/>
    </row>
    <row r="2321" customFormat="false" ht="13.8" hidden="false" customHeight="false" outlineLevel="0" collapsed="false">
      <c r="A2321" s="297" t="s">
        <v>358</v>
      </c>
      <c r="B2321" s="297" t="n">
        <v>599</v>
      </c>
      <c r="C2321" s="292" t="s">
        <v>2687</v>
      </c>
      <c r="D2321" s="297" t="s">
        <v>763</v>
      </c>
      <c r="E2321" s="297" t="s">
        <v>357</v>
      </c>
      <c r="F2321" s="301" t="n">
        <v>978.28</v>
      </c>
    </row>
    <row r="2322" customFormat="false" ht="13.8" hidden="false" customHeight="false" outlineLevel="0" collapsed="false">
      <c r="A2322" s="297" t="s">
        <v>358</v>
      </c>
      <c r="B2322" s="297" t="n">
        <v>44053</v>
      </c>
      <c r="C2322" s="292" t="s">
        <v>2688</v>
      </c>
      <c r="D2322" s="297" t="s">
        <v>50</v>
      </c>
      <c r="E2322" s="297" t="s">
        <v>357</v>
      </c>
      <c r="F2322" s="301" t="n">
        <v>2171.32</v>
      </c>
    </row>
    <row r="2323" customFormat="false" ht="13.8" hidden="false" customHeight="false" outlineLevel="0" collapsed="false">
      <c r="A2323" s="297" t="s">
        <v>358</v>
      </c>
      <c r="B2323" s="297" t="n">
        <v>3423</v>
      </c>
      <c r="C2323" s="292" t="s">
        <v>2689</v>
      </c>
      <c r="D2323" s="297" t="s">
        <v>763</v>
      </c>
      <c r="E2323" s="297" t="s">
        <v>357</v>
      </c>
      <c r="F2323" s="301"/>
    </row>
    <row r="2324" customFormat="false" ht="13.8" hidden="false" customHeight="false" outlineLevel="0" collapsed="false">
      <c r="A2324" s="297" t="s">
        <v>358</v>
      </c>
      <c r="B2324" s="297" t="n">
        <v>34797</v>
      </c>
      <c r="C2324" s="292" t="s">
        <v>2690</v>
      </c>
      <c r="D2324" s="297" t="s">
        <v>50</v>
      </c>
      <c r="E2324" s="297" t="s">
        <v>357</v>
      </c>
      <c r="F2324" s="301"/>
    </row>
    <row r="2325" customFormat="false" ht="13.8" hidden="false" customHeight="false" outlineLevel="0" collapsed="false">
      <c r="A2325" s="297" t="s">
        <v>358</v>
      </c>
      <c r="B2325" s="297" t="n">
        <v>34381</v>
      </c>
      <c r="C2325" s="292" t="s">
        <v>2691</v>
      </c>
      <c r="D2325" s="297" t="s">
        <v>50</v>
      </c>
      <c r="E2325" s="297" t="s">
        <v>357</v>
      </c>
      <c r="F2325" s="301" t="n">
        <v>395.01</v>
      </c>
    </row>
    <row r="2326" customFormat="false" ht="13.8" hidden="false" customHeight="false" outlineLevel="0" collapsed="false">
      <c r="A2326" s="297" t="s">
        <v>358</v>
      </c>
      <c r="B2326" s="297" t="n">
        <v>44054</v>
      </c>
      <c r="C2326" s="292" t="s">
        <v>2692</v>
      </c>
      <c r="D2326" s="297" t="s">
        <v>50</v>
      </c>
      <c r="E2326" s="297" t="s">
        <v>357</v>
      </c>
      <c r="F2326" s="301" t="n">
        <v>778.94</v>
      </c>
    </row>
    <row r="2327" customFormat="false" ht="13.8" hidden="false" customHeight="false" outlineLevel="0" collapsed="false">
      <c r="A2327" s="297" t="s">
        <v>358</v>
      </c>
      <c r="B2327" s="297" t="n">
        <v>44399</v>
      </c>
      <c r="C2327" s="292" t="s">
        <v>2693</v>
      </c>
      <c r="D2327" s="297" t="s">
        <v>50</v>
      </c>
      <c r="E2327" s="297" t="s">
        <v>357</v>
      </c>
      <c r="F2327" s="301" t="n">
        <v>1064.28</v>
      </c>
    </row>
    <row r="2328" customFormat="false" ht="13.8" hidden="false" customHeight="false" outlineLevel="0" collapsed="false">
      <c r="A2328" s="297" t="s">
        <v>505</v>
      </c>
      <c r="B2328" s="297" t="n">
        <v>44503</v>
      </c>
      <c r="C2328" s="292" t="s">
        <v>2694</v>
      </c>
      <c r="D2328" s="297" t="s">
        <v>507</v>
      </c>
      <c r="E2328" s="297" t="s">
        <v>357</v>
      </c>
      <c r="F2328" s="301" t="n">
        <v>20.31</v>
      </c>
    </row>
    <row r="2329" customFormat="false" ht="13.8" hidden="false" customHeight="false" outlineLevel="0" collapsed="false">
      <c r="A2329" s="297" t="s">
        <v>505</v>
      </c>
      <c r="B2329" s="297" t="n">
        <v>41077</v>
      </c>
      <c r="C2329" s="292" t="s">
        <v>2695</v>
      </c>
      <c r="D2329" s="297" t="s">
        <v>509</v>
      </c>
      <c r="E2329" s="297" t="s">
        <v>357</v>
      </c>
      <c r="F2329" s="301" t="n">
        <v>3555.7</v>
      </c>
    </row>
    <row r="2330" customFormat="false" ht="13.8" hidden="false" customHeight="false" outlineLevel="0" collapsed="false">
      <c r="A2330" s="297" t="s">
        <v>358</v>
      </c>
      <c r="B2330" s="297" t="n">
        <v>37963</v>
      </c>
      <c r="C2330" s="292" t="s">
        <v>2696</v>
      </c>
      <c r="D2330" s="297" t="s">
        <v>50</v>
      </c>
      <c r="E2330" s="297" t="s">
        <v>357</v>
      </c>
      <c r="F2330" s="301" t="n">
        <v>5.04</v>
      </c>
    </row>
    <row r="2331" customFormat="false" ht="13.8" hidden="false" customHeight="false" outlineLevel="0" collapsed="false">
      <c r="A2331" s="297" t="s">
        <v>358</v>
      </c>
      <c r="B2331" s="297" t="n">
        <v>37964</v>
      </c>
      <c r="C2331" s="292" t="s">
        <v>2697</v>
      </c>
      <c r="D2331" s="297" t="s">
        <v>50</v>
      </c>
      <c r="E2331" s="297" t="s">
        <v>357</v>
      </c>
      <c r="F2331" s="301" t="n">
        <v>6.74</v>
      </c>
    </row>
    <row r="2332" customFormat="false" ht="13.8" hidden="false" customHeight="false" outlineLevel="0" collapsed="false">
      <c r="A2332" s="297" t="s">
        <v>358</v>
      </c>
      <c r="B2332" s="297" t="n">
        <v>37965</v>
      </c>
      <c r="C2332" s="292" t="s">
        <v>2698</v>
      </c>
      <c r="D2332" s="297" t="s">
        <v>50</v>
      </c>
      <c r="E2332" s="297" t="s">
        <v>357</v>
      </c>
      <c r="F2332" s="301" t="n">
        <v>9.72</v>
      </c>
    </row>
    <row r="2333" customFormat="false" ht="13.8" hidden="false" customHeight="false" outlineLevel="0" collapsed="false">
      <c r="A2333" s="297" t="s">
        <v>358</v>
      </c>
      <c r="B2333" s="297" t="n">
        <v>37966</v>
      </c>
      <c r="C2333" s="292" t="s">
        <v>2699</v>
      </c>
      <c r="D2333" s="297" t="s">
        <v>50</v>
      </c>
      <c r="E2333" s="297" t="s">
        <v>357</v>
      </c>
      <c r="F2333" s="301" t="n">
        <v>17.07</v>
      </c>
    </row>
    <row r="2334" customFormat="false" ht="13.8" hidden="false" customHeight="false" outlineLevel="0" collapsed="false">
      <c r="A2334" s="297" t="s">
        <v>358</v>
      </c>
      <c r="B2334" s="297" t="n">
        <v>37967</v>
      </c>
      <c r="C2334" s="292" t="s">
        <v>2700</v>
      </c>
      <c r="D2334" s="297" t="s">
        <v>50</v>
      </c>
      <c r="E2334" s="297" t="s">
        <v>357</v>
      </c>
      <c r="F2334" s="301" t="n">
        <v>28.68</v>
      </c>
    </row>
    <row r="2335" customFormat="false" ht="13.8" hidden="false" customHeight="false" outlineLevel="0" collapsed="false">
      <c r="A2335" s="297" t="s">
        <v>358</v>
      </c>
      <c r="B2335" s="297" t="n">
        <v>37968</v>
      </c>
      <c r="C2335" s="292" t="s">
        <v>2701</v>
      </c>
      <c r="D2335" s="297" t="s">
        <v>50</v>
      </c>
      <c r="E2335" s="297" t="s">
        <v>357</v>
      </c>
      <c r="F2335" s="301" t="n">
        <v>60.9</v>
      </c>
    </row>
    <row r="2336" customFormat="false" ht="13.8" hidden="false" customHeight="false" outlineLevel="0" collapsed="false">
      <c r="A2336" s="297" t="s">
        <v>358</v>
      </c>
      <c r="B2336" s="297" t="n">
        <v>37969</v>
      </c>
      <c r="C2336" s="292" t="s">
        <v>2702</v>
      </c>
      <c r="D2336" s="297" t="s">
        <v>50</v>
      </c>
      <c r="E2336" s="297" t="s">
        <v>357</v>
      </c>
      <c r="F2336" s="301" t="n">
        <v>153.89</v>
      </c>
    </row>
    <row r="2337" customFormat="false" ht="13.8" hidden="false" customHeight="false" outlineLevel="0" collapsed="false">
      <c r="A2337" s="297" t="s">
        <v>358</v>
      </c>
      <c r="B2337" s="297" t="n">
        <v>37970</v>
      </c>
      <c r="C2337" s="292" t="s">
        <v>2703</v>
      </c>
      <c r="D2337" s="297" t="s">
        <v>50</v>
      </c>
      <c r="E2337" s="297" t="s">
        <v>357</v>
      </c>
      <c r="F2337" s="301" t="n">
        <v>222.65</v>
      </c>
    </row>
    <row r="2338" customFormat="false" ht="13.8" hidden="false" customHeight="false" outlineLevel="0" collapsed="false">
      <c r="A2338" s="297" t="s">
        <v>358</v>
      </c>
      <c r="B2338" s="297" t="n">
        <v>44251</v>
      </c>
      <c r="C2338" s="292" t="s">
        <v>2704</v>
      </c>
      <c r="D2338" s="297" t="s">
        <v>50</v>
      </c>
      <c r="E2338" s="297" t="s">
        <v>357</v>
      </c>
      <c r="F2338" s="301" t="n">
        <v>257.18</v>
      </c>
    </row>
    <row r="2339" customFormat="false" ht="13.8" hidden="false" customHeight="false" outlineLevel="0" collapsed="false">
      <c r="A2339" s="297" t="s">
        <v>358</v>
      </c>
      <c r="B2339" s="297" t="n">
        <v>21118</v>
      </c>
      <c r="C2339" s="292" t="s">
        <v>2705</v>
      </c>
      <c r="D2339" s="297" t="s">
        <v>50</v>
      </c>
      <c r="E2339" s="297" t="s">
        <v>357</v>
      </c>
      <c r="F2339" s="301" t="n">
        <v>4.01</v>
      </c>
    </row>
    <row r="2340" customFormat="false" ht="13.8" hidden="false" customHeight="false" outlineLevel="0" collapsed="false">
      <c r="A2340" s="297" t="s">
        <v>358</v>
      </c>
      <c r="B2340" s="297" t="n">
        <v>37956</v>
      </c>
      <c r="C2340" s="292" t="s">
        <v>2706</v>
      </c>
      <c r="D2340" s="297" t="s">
        <v>50</v>
      </c>
      <c r="E2340" s="297" t="s">
        <v>357</v>
      </c>
      <c r="F2340" s="301" t="n">
        <v>4.92</v>
      </c>
    </row>
    <row r="2341" customFormat="false" ht="13.8" hidden="false" customHeight="false" outlineLevel="0" collapsed="false">
      <c r="A2341" s="297" t="s">
        <v>358</v>
      </c>
      <c r="B2341" s="297" t="n">
        <v>37957</v>
      </c>
      <c r="C2341" s="292" t="s">
        <v>2707</v>
      </c>
      <c r="D2341" s="297" t="s">
        <v>50</v>
      </c>
      <c r="E2341" s="297" t="s">
        <v>357</v>
      </c>
      <c r="F2341" s="301" t="n">
        <v>10.47</v>
      </c>
    </row>
    <row r="2342" customFormat="false" ht="13.8" hidden="false" customHeight="false" outlineLevel="0" collapsed="false">
      <c r="A2342" s="297" t="s">
        <v>358</v>
      </c>
      <c r="B2342" s="297" t="n">
        <v>37958</v>
      </c>
      <c r="C2342" s="292" t="s">
        <v>2708</v>
      </c>
      <c r="D2342" s="297" t="s">
        <v>50</v>
      </c>
      <c r="E2342" s="297" t="s">
        <v>357</v>
      </c>
      <c r="F2342" s="301" t="n">
        <v>18.93</v>
      </c>
    </row>
    <row r="2343" customFormat="false" ht="13.8" hidden="false" customHeight="false" outlineLevel="0" collapsed="false">
      <c r="A2343" s="297" t="s">
        <v>358</v>
      </c>
      <c r="B2343" s="297" t="n">
        <v>37959</v>
      </c>
      <c r="C2343" s="292" t="s">
        <v>2709</v>
      </c>
      <c r="D2343" s="297" t="s">
        <v>50</v>
      </c>
      <c r="E2343" s="297" t="s">
        <v>357</v>
      </c>
      <c r="F2343" s="301" t="n">
        <v>29.14</v>
      </c>
    </row>
    <row r="2344" customFormat="false" ht="13.8" hidden="false" customHeight="false" outlineLevel="0" collapsed="false">
      <c r="A2344" s="297" t="s">
        <v>358</v>
      </c>
      <c r="B2344" s="297" t="n">
        <v>37960</v>
      </c>
      <c r="C2344" s="292" t="s">
        <v>2710</v>
      </c>
      <c r="D2344" s="297" t="s">
        <v>50</v>
      </c>
      <c r="E2344" s="297" t="s">
        <v>357</v>
      </c>
      <c r="F2344" s="301" t="n">
        <v>74.46</v>
      </c>
    </row>
    <row r="2345" customFormat="false" ht="13.8" hidden="false" customHeight="false" outlineLevel="0" collapsed="false">
      <c r="A2345" s="297" t="s">
        <v>358</v>
      </c>
      <c r="B2345" s="297" t="n">
        <v>37961</v>
      </c>
      <c r="C2345" s="292" t="s">
        <v>2711</v>
      </c>
      <c r="D2345" s="297" t="s">
        <v>50</v>
      </c>
      <c r="E2345" s="297" t="s">
        <v>357</v>
      </c>
      <c r="F2345" s="301" t="n">
        <v>160.03</v>
      </c>
    </row>
    <row r="2346" customFormat="false" ht="13.8" hidden="false" customHeight="false" outlineLevel="0" collapsed="false">
      <c r="A2346" s="297" t="s">
        <v>358</v>
      </c>
      <c r="B2346" s="297" t="n">
        <v>37962</v>
      </c>
      <c r="C2346" s="292" t="s">
        <v>2712</v>
      </c>
      <c r="D2346" s="297" t="s">
        <v>50</v>
      </c>
      <c r="E2346" s="297" t="s">
        <v>357</v>
      </c>
      <c r="F2346" s="301" t="n">
        <v>184.49</v>
      </c>
    </row>
    <row r="2347" customFormat="false" ht="13.8" hidden="false" customHeight="false" outlineLevel="0" collapsed="false">
      <c r="A2347" s="297" t="s">
        <v>358</v>
      </c>
      <c r="B2347" s="297" t="n">
        <v>3533</v>
      </c>
      <c r="C2347" s="292" t="s">
        <v>2713</v>
      </c>
      <c r="D2347" s="297" t="s">
        <v>50</v>
      </c>
      <c r="E2347" s="297" t="s">
        <v>357</v>
      </c>
      <c r="F2347" s="301" t="n">
        <v>2.85</v>
      </c>
    </row>
    <row r="2348" customFormat="false" ht="13.8" hidden="false" customHeight="false" outlineLevel="0" collapsed="false">
      <c r="A2348" s="297" t="s">
        <v>358</v>
      </c>
      <c r="B2348" s="297" t="n">
        <v>3538</v>
      </c>
      <c r="C2348" s="292" t="s">
        <v>2714</v>
      </c>
      <c r="D2348" s="297" t="s">
        <v>50</v>
      </c>
      <c r="E2348" s="297" t="s">
        <v>357</v>
      </c>
      <c r="F2348" s="301" t="n">
        <v>5.4</v>
      </c>
    </row>
    <row r="2349" customFormat="false" ht="13.8" hidden="false" customHeight="false" outlineLevel="0" collapsed="false">
      <c r="A2349" s="297" t="s">
        <v>358</v>
      </c>
      <c r="B2349" s="297" t="n">
        <v>3498</v>
      </c>
      <c r="C2349" s="292" t="s">
        <v>2715</v>
      </c>
      <c r="D2349" s="297" t="s">
        <v>50</v>
      </c>
      <c r="E2349" s="297" t="s">
        <v>357</v>
      </c>
      <c r="F2349" s="301" t="n">
        <v>5.24</v>
      </c>
    </row>
    <row r="2350" customFormat="false" ht="13.8" hidden="false" customHeight="false" outlineLevel="0" collapsed="false">
      <c r="A2350" s="297" t="s">
        <v>358</v>
      </c>
      <c r="B2350" s="297" t="n">
        <v>3496</v>
      </c>
      <c r="C2350" s="292" t="s">
        <v>2716</v>
      </c>
      <c r="D2350" s="297" t="s">
        <v>50</v>
      </c>
      <c r="E2350" s="297" t="s">
        <v>357</v>
      </c>
      <c r="F2350" s="301" t="n">
        <v>3.5</v>
      </c>
    </row>
    <row r="2351" customFormat="false" ht="13.8" hidden="false" customHeight="false" outlineLevel="0" collapsed="false">
      <c r="A2351" s="297" t="s">
        <v>358</v>
      </c>
      <c r="B2351" s="297" t="n">
        <v>38429</v>
      </c>
      <c r="C2351" s="292" t="s">
        <v>2717</v>
      </c>
      <c r="D2351" s="297" t="s">
        <v>50</v>
      </c>
      <c r="E2351" s="297" t="s">
        <v>357</v>
      </c>
      <c r="F2351" s="301" t="n">
        <v>13.63</v>
      </c>
    </row>
    <row r="2352" customFormat="false" ht="13.8" hidden="false" customHeight="false" outlineLevel="0" collapsed="false">
      <c r="A2352" s="297" t="s">
        <v>358</v>
      </c>
      <c r="B2352" s="297" t="n">
        <v>38431</v>
      </c>
      <c r="C2352" s="292" t="s">
        <v>2718</v>
      </c>
      <c r="D2352" s="297" t="s">
        <v>50</v>
      </c>
      <c r="E2352" s="297" t="s">
        <v>357</v>
      </c>
      <c r="F2352" s="301" t="n">
        <v>17.09</v>
      </c>
    </row>
    <row r="2353" customFormat="false" ht="13.8" hidden="false" customHeight="false" outlineLevel="0" collapsed="false">
      <c r="A2353" s="297" t="s">
        <v>358</v>
      </c>
      <c r="B2353" s="297" t="n">
        <v>38430</v>
      </c>
      <c r="C2353" s="292" t="s">
        <v>2719</v>
      </c>
      <c r="D2353" s="297" t="s">
        <v>50</v>
      </c>
      <c r="E2353" s="297" t="s">
        <v>357</v>
      </c>
      <c r="F2353" s="301" t="n">
        <v>26.5</v>
      </c>
    </row>
    <row r="2354" customFormat="false" ht="13.8" hidden="false" customHeight="false" outlineLevel="0" collapsed="false">
      <c r="A2354" s="297" t="s">
        <v>358</v>
      </c>
      <c r="B2354" s="297" t="n">
        <v>36348</v>
      </c>
      <c r="C2354" s="292" t="s">
        <v>2720</v>
      </c>
      <c r="D2354" s="297" t="s">
        <v>50</v>
      </c>
      <c r="E2354" s="297" t="s">
        <v>357</v>
      </c>
      <c r="F2354" s="301"/>
    </row>
    <row r="2355" customFormat="false" ht="13.8" hidden="false" customHeight="false" outlineLevel="0" collapsed="false">
      <c r="A2355" s="297" t="s">
        <v>358</v>
      </c>
      <c r="B2355" s="297" t="n">
        <v>36349</v>
      </c>
      <c r="C2355" s="292" t="s">
        <v>2721</v>
      </c>
      <c r="D2355" s="297" t="s">
        <v>50</v>
      </c>
      <c r="E2355" s="297" t="s">
        <v>357</v>
      </c>
      <c r="F2355" s="301"/>
    </row>
    <row r="2356" customFormat="false" ht="13.8" hidden="false" customHeight="false" outlineLevel="0" collapsed="false">
      <c r="A2356" s="297" t="s">
        <v>358</v>
      </c>
      <c r="B2356" s="297" t="n">
        <v>38987</v>
      </c>
      <c r="C2356" s="292" t="s">
        <v>2722</v>
      </c>
      <c r="D2356" s="297" t="s">
        <v>50</v>
      </c>
      <c r="E2356" s="297" t="s">
        <v>357</v>
      </c>
      <c r="F2356" s="301"/>
    </row>
    <row r="2357" customFormat="false" ht="13.8" hidden="false" customHeight="false" outlineLevel="0" collapsed="false">
      <c r="A2357" s="297" t="s">
        <v>358</v>
      </c>
      <c r="B2357" s="297" t="n">
        <v>38988</v>
      </c>
      <c r="C2357" s="292" t="s">
        <v>2723</v>
      </c>
      <c r="D2357" s="297" t="s">
        <v>50</v>
      </c>
      <c r="E2357" s="297" t="s">
        <v>357</v>
      </c>
      <c r="F2357" s="301"/>
    </row>
    <row r="2358" customFormat="false" ht="13.8" hidden="false" customHeight="false" outlineLevel="0" collapsed="false">
      <c r="A2358" s="297" t="s">
        <v>358</v>
      </c>
      <c r="B2358" s="297" t="n">
        <v>38989</v>
      </c>
      <c r="C2358" s="292" t="s">
        <v>2724</v>
      </c>
      <c r="D2358" s="297" t="s">
        <v>50</v>
      </c>
      <c r="E2358" s="297" t="s">
        <v>357</v>
      </c>
      <c r="F2358" s="301"/>
    </row>
    <row r="2359" customFormat="false" ht="13.8" hidden="false" customHeight="false" outlineLevel="0" collapsed="false">
      <c r="A2359" s="297" t="s">
        <v>358</v>
      </c>
      <c r="B2359" s="297" t="n">
        <v>38990</v>
      </c>
      <c r="C2359" s="292" t="s">
        <v>2725</v>
      </c>
      <c r="D2359" s="297" t="s">
        <v>50</v>
      </c>
      <c r="E2359" s="297" t="s">
        <v>357</v>
      </c>
      <c r="F2359" s="301"/>
    </row>
    <row r="2360" customFormat="false" ht="13.8" hidden="false" customHeight="false" outlineLevel="0" collapsed="false">
      <c r="A2360" s="297" t="s">
        <v>358</v>
      </c>
      <c r="B2360" s="297" t="n">
        <v>38991</v>
      </c>
      <c r="C2360" s="292" t="s">
        <v>2726</v>
      </c>
      <c r="D2360" s="297" t="s">
        <v>50</v>
      </c>
      <c r="E2360" s="297" t="s">
        <v>357</v>
      </c>
      <c r="F2360" s="301"/>
    </row>
    <row r="2361" customFormat="false" ht="13.8" hidden="false" customHeight="false" outlineLevel="0" collapsed="false">
      <c r="A2361" s="297" t="s">
        <v>358</v>
      </c>
      <c r="B2361" s="297" t="n">
        <v>38433</v>
      </c>
      <c r="C2361" s="292" t="s">
        <v>2727</v>
      </c>
      <c r="D2361" s="297" t="s">
        <v>50</v>
      </c>
      <c r="E2361" s="297" t="s">
        <v>357</v>
      </c>
      <c r="F2361" s="301"/>
    </row>
    <row r="2362" customFormat="false" ht="13.8" hidden="false" customHeight="false" outlineLevel="0" collapsed="false">
      <c r="A2362" s="297" t="s">
        <v>358</v>
      </c>
      <c r="B2362" s="297" t="n">
        <v>38440</v>
      </c>
      <c r="C2362" s="292" t="s">
        <v>2728</v>
      </c>
      <c r="D2362" s="297" t="s">
        <v>50</v>
      </c>
      <c r="E2362" s="297" t="s">
        <v>357</v>
      </c>
      <c r="F2362" s="301"/>
    </row>
    <row r="2363" customFormat="false" ht="13.8" hidden="false" customHeight="false" outlineLevel="0" collapsed="false">
      <c r="A2363" s="297" t="s">
        <v>358</v>
      </c>
      <c r="B2363" s="297" t="n">
        <v>36359</v>
      </c>
      <c r="C2363" s="292" t="s">
        <v>2729</v>
      </c>
      <c r="D2363" s="297" t="s">
        <v>50</v>
      </c>
      <c r="E2363" s="297" t="s">
        <v>357</v>
      </c>
      <c r="F2363" s="301"/>
    </row>
    <row r="2364" customFormat="false" ht="13.8" hidden="false" customHeight="false" outlineLevel="0" collapsed="false">
      <c r="A2364" s="297" t="s">
        <v>358</v>
      </c>
      <c r="B2364" s="297" t="n">
        <v>36360</v>
      </c>
      <c r="C2364" s="292" t="s">
        <v>2730</v>
      </c>
      <c r="D2364" s="297" t="s">
        <v>50</v>
      </c>
      <c r="E2364" s="297" t="s">
        <v>357</v>
      </c>
      <c r="F2364" s="301"/>
    </row>
    <row r="2365" customFormat="false" ht="13.8" hidden="false" customHeight="false" outlineLevel="0" collapsed="false">
      <c r="A2365" s="297" t="s">
        <v>358</v>
      </c>
      <c r="B2365" s="297" t="n">
        <v>38434</v>
      </c>
      <c r="C2365" s="292" t="s">
        <v>2731</v>
      </c>
      <c r="D2365" s="297" t="s">
        <v>50</v>
      </c>
      <c r="E2365" s="297" t="s">
        <v>357</v>
      </c>
      <c r="F2365" s="301"/>
    </row>
    <row r="2366" customFormat="false" ht="13.8" hidden="false" customHeight="false" outlineLevel="0" collapsed="false">
      <c r="A2366" s="297" t="s">
        <v>358</v>
      </c>
      <c r="B2366" s="297" t="n">
        <v>38435</v>
      </c>
      <c r="C2366" s="292" t="s">
        <v>2732</v>
      </c>
      <c r="D2366" s="297" t="s">
        <v>50</v>
      </c>
      <c r="E2366" s="297" t="s">
        <v>357</v>
      </c>
      <c r="F2366" s="301"/>
    </row>
    <row r="2367" customFormat="false" ht="13.8" hidden="false" customHeight="false" outlineLevel="0" collapsed="false">
      <c r="A2367" s="297" t="s">
        <v>358</v>
      </c>
      <c r="B2367" s="297" t="n">
        <v>38436</v>
      </c>
      <c r="C2367" s="292" t="s">
        <v>2733</v>
      </c>
      <c r="D2367" s="297" t="s">
        <v>50</v>
      </c>
      <c r="E2367" s="297" t="s">
        <v>357</v>
      </c>
      <c r="F2367" s="301"/>
    </row>
    <row r="2368" customFormat="false" ht="13.8" hidden="false" customHeight="false" outlineLevel="0" collapsed="false">
      <c r="A2368" s="297" t="s">
        <v>358</v>
      </c>
      <c r="B2368" s="297" t="n">
        <v>38437</v>
      </c>
      <c r="C2368" s="292" t="s">
        <v>2734</v>
      </c>
      <c r="D2368" s="297" t="s">
        <v>50</v>
      </c>
      <c r="E2368" s="297" t="s">
        <v>357</v>
      </c>
      <c r="F2368" s="301"/>
    </row>
    <row r="2369" customFormat="false" ht="13.8" hidden="false" customHeight="false" outlineLevel="0" collapsed="false">
      <c r="A2369" s="297" t="s">
        <v>358</v>
      </c>
      <c r="B2369" s="297" t="n">
        <v>38438</v>
      </c>
      <c r="C2369" s="292" t="s">
        <v>2735</v>
      </c>
      <c r="D2369" s="297" t="s">
        <v>50</v>
      </c>
      <c r="E2369" s="297" t="s">
        <v>357</v>
      </c>
      <c r="F2369" s="301"/>
    </row>
    <row r="2370" customFormat="false" ht="13.8" hidden="false" customHeight="false" outlineLevel="0" collapsed="false">
      <c r="A2370" s="297" t="s">
        <v>358</v>
      </c>
      <c r="B2370" s="297" t="n">
        <v>38439</v>
      </c>
      <c r="C2370" s="292" t="s">
        <v>2736</v>
      </c>
      <c r="D2370" s="297" t="s">
        <v>50</v>
      </c>
      <c r="E2370" s="297" t="s">
        <v>357</v>
      </c>
      <c r="F2370" s="301"/>
    </row>
    <row r="2371" customFormat="false" ht="13.8" hidden="false" customHeight="false" outlineLevel="0" collapsed="false">
      <c r="A2371" s="297" t="s">
        <v>358</v>
      </c>
      <c r="B2371" s="297" t="n">
        <v>10836</v>
      </c>
      <c r="C2371" s="292" t="s">
        <v>2737</v>
      </c>
      <c r="D2371" s="297" t="s">
        <v>50</v>
      </c>
      <c r="E2371" s="297" t="s">
        <v>357</v>
      </c>
      <c r="F2371" s="301" t="n">
        <v>22.12</v>
      </c>
    </row>
    <row r="2372" customFormat="false" ht="13.8" hidden="false" customHeight="false" outlineLevel="0" collapsed="false">
      <c r="A2372" s="297" t="s">
        <v>358</v>
      </c>
      <c r="B2372" s="297" t="n">
        <v>3510</v>
      </c>
      <c r="C2372" s="292" t="s">
        <v>2738</v>
      </c>
      <c r="D2372" s="297" t="s">
        <v>50</v>
      </c>
      <c r="E2372" s="297" t="s">
        <v>357</v>
      </c>
      <c r="F2372" s="301" t="n">
        <v>13.14</v>
      </c>
    </row>
    <row r="2373" customFormat="false" ht="13.8" hidden="false" customHeight="false" outlineLevel="0" collapsed="false">
      <c r="A2373" s="297" t="s">
        <v>358</v>
      </c>
      <c r="B2373" s="297" t="n">
        <v>10835</v>
      </c>
      <c r="C2373" s="292" t="s">
        <v>2739</v>
      </c>
      <c r="D2373" s="297" t="s">
        <v>50</v>
      </c>
      <c r="E2373" s="297" t="s">
        <v>357</v>
      </c>
      <c r="F2373" s="301" t="n">
        <v>6.18</v>
      </c>
    </row>
    <row r="2374" customFormat="false" ht="13.8" hidden="false" customHeight="false" outlineLevel="0" collapsed="false">
      <c r="A2374" s="297" t="s">
        <v>358</v>
      </c>
      <c r="B2374" s="297" t="n">
        <v>3485</v>
      </c>
      <c r="C2374" s="292" t="s">
        <v>2740</v>
      </c>
      <c r="D2374" s="297" t="s">
        <v>50</v>
      </c>
      <c r="E2374" s="297" t="s">
        <v>357</v>
      </c>
      <c r="F2374" s="301" t="n">
        <v>13.82</v>
      </c>
    </row>
    <row r="2375" customFormat="false" ht="13.8" hidden="false" customHeight="false" outlineLevel="0" collapsed="false">
      <c r="A2375" s="297" t="s">
        <v>358</v>
      </c>
      <c r="B2375" s="297" t="n">
        <v>3475</v>
      </c>
      <c r="C2375" s="292" t="s">
        <v>2741</v>
      </c>
      <c r="D2375" s="297" t="s">
        <v>50</v>
      </c>
      <c r="E2375" s="297" t="s">
        <v>357</v>
      </c>
      <c r="F2375" s="301" t="n">
        <v>5</v>
      </c>
    </row>
    <row r="2376" customFormat="false" ht="13.8" hidden="false" customHeight="false" outlineLevel="0" collapsed="false">
      <c r="A2376" s="297" t="s">
        <v>358</v>
      </c>
      <c r="B2376" s="297" t="n">
        <v>3534</v>
      </c>
      <c r="C2376" s="292" t="s">
        <v>2742</v>
      </c>
      <c r="D2376" s="297" t="s">
        <v>50</v>
      </c>
      <c r="E2376" s="297" t="s">
        <v>357</v>
      </c>
      <c r="F2376" s="301" t="n">
        <v>7.92</v>
      </c>
    </row>
    <row r="2377" customFormat="false" ht="13.8" hidden="false" customHeight="false" outlineLevel="0" collapsed="false">
      <c r="A2377" s="297" t="s">
        <v>358</v>
      </c>
      <c r="B2377" s="297" t="n">
        <v>3482</v>
      </c>
      <c r="C2377" s="292" t="s">
        <v>2743</v>
      </c>
      <c r="D2377" s="297" t="s">
        <v>50</v>
      </c>
      <c r="E2377" s="297" t="s">
        <v>357</v>
      </c>
      <c r="F2377" s="301" t="n">
        <v>5.66</v>
      </c>
    </row>
    <row r="2378" customFormat="false" ht="13.8" hidden="false" customHeight="false" outlineLevel="0" collapsed="false">
      <c r="A2378" s="297" t="s">
        <v>358</v>
      </c>
      <c r="B2378" s="297" t="n">
        <v>3543</v>
      </c>
      <c r="C2378" s="292" t="s">
        <v>2744</v>
      </c>
      <c r="D2378" s="297" t="s">
        <v>50</v>
      </c>
      <c r="E2378" s="297" t="s">
        <v>357</v>
      </c>
      <c r="F2378" s="301" t="n">
        <v>1.84</v>
      </c>
    </row>
    <row r="2379" customFormat="false" ht="13.8" hidden="false" customHeight="false" outlineLevel="0" collapsed="false">
      <c r="A2379" s="297" t="s">
        <v>358</v>
      </c>
      <c r="B2379" s="297" t="n">
        <v>3505</v>
      </c>
      <c r="C2379" s="292" t="s">
        <v>2745</v>
      </c>
      <c r="D2379" s="297" t="s">
        <v>50</v>
      </c>
      <c r="E2379" s="297" t="s">
        <v>357</v>
      </c>
      <c r="F2379" s="301" t="n">
        <v>2.73</v>
      </c>
    </row>
    <row r="2380" customFormat="false" ht="13.8" hidden="false" customHeight="false" outlineLevel="0" collapsed="false">
      <c r="A2380" s="297" t="s">
        <v>358</v>
      </c>
      <c r="B2380" s="297" t="n">
        <v>3521</v>
      </c>
      <c r="C2380" s="292" t="s">
        <v>2746</v>
      </c>
      <c r="D2380" s="297" t="s">
        <v>50</v>
      </c>
      <c r="E2380" s="297" t="s">
        <v>357</v>
      </c>
      <c r="F2380" s="301" t="n">
        <v>2.06</v>
      </c>
    </row>
    <row r="2381" customFormat="false" ht="13.8" hidden="false" customHeight="false" outlineLevel="0" collapsed="false">
      <c r="A2381" s="297" t="s">
        <v>358</v>
      </c>
      <c r="B2381" s="297" t="n">
        <v>3531</v>
      </c>
      <c r="C2381" s="292" t="s">
        <v>2747</v>
      </c>
      <c r="D2381" s="297" t="s">
        <v>50</v>
      </c>
      <c r="E2381" s="297" t="s">
        <v>357</v>
      </c>
      <c r="F2381" s="301" t="n">
        <v>3.93</v>
      </c>
    </row>
    <row r="2382" customFormat="false" ht="13.8" hidden="false" customHeight="false" outlineLevel="0" collapsed="false">
      <c r="A2382" s="297" t="s">
        <v>358</v>
      </c>
      <c r="B2382" s="297" t="n">
        <v>3522</v>
      </c>
      <c r="C2382" s="292" t="s">
        <v>2748</v>
      </c>
      <c r="D2382" s="297" t="s">
        <v>50</v>
      </c>
      <c r="E2382" s="297" t="s">
        <v>357</v>
      </c>
      <c r="F2382" s="301" t="n">
        <v>2.53</v>
      </c>
    </row>
    <row r="2383" customFormat="false" ht="13.8" hidden="false" customHeight="false" outlineLevel="0" collapsed="false">
      <c r="A2383" s="297" t="s">
        <v>358</v>
      </c>
      <c r="B2383" s="297" t="n">
        <v>3527</v>
      </c>
      <c r="C2383" s="292" t="s">
        <v>2749</v>
      </c>
      <c r="D2383" s="297" t="s">
        <v>50</v>
      </c>
      <c r="E2383" s="297" t="s">
        <v>357</v>
      </c>
      <c r="F2383" s="301" t="n">
        <v>13.31</v>
      </c>
    </row>
    <row r="2384" customFormat="false" ht="13.8" hidden="false" customHeight="false" outlineLevel="0" collapsed="false">
      <c r="A2384" s="297" t="s">
        <v>358</v>
      </c>
      <c r="B2384" s="297" t="n">
        <v>3530</v>
      </c>
      <c r="C2384" s="292" t="s">
        <v>2750</v>
      </c>
      <c r="D2384" s="297" t="s">
        <v>50</v>
      </c>
      <c r="E2384" s="297" t="s">
        <v>357</v>
      </c>
      <c r="F2384" s="301" t="n">
        <v>215.63</v>
      </c>
    </row>
    <row r="2385" customFormat="false" ht="13.8" hidden="false" customHeight="false" outlineLevel="0" collapsed="false">
      <c r="A2385" s="297" t="s">
        <v>358</v>
      </c>
      <c r="B2385" s="297" t="n">
        <v>3542</v>
      </c>
      <c r="C2385" s="292" t="s">
        <v>2751</v>
      </c>
      <c r="D2385" s="297" t="s">
        <v>50</v>
      </c>
      <c r="E2385" s="297" t="s">
        <v>357</v>
      </c>
      <c r="F2385" s="301" t="n">
        <v>0.62</v>
      </c>
    </row>
    <row r="2386" customFormat="false" ht="13.8" hidden="false" customHeight="false" outlineLevel="0" collapsed="false">
      <c r="A2386" s="297" t="s">
        <v>358</v>
      </c>
      <c r="B2386" s="297" t="n">
        <v>3529</v>
      </c>
      <c r="C2386" s="292" t="s">
        <v>2752</v>
      </c>
      <c r="D2386" s="297" t="s">
        <v>50</v>
      </c>
      <c r="E2386" s="297" t="s">
        <v>357</v>
      </c>
      <c r="F2386" s="301" t="n">
        <v>0.76</v>
      </c>
    </row>
    <row r="2387" customFormat="false" ht="13.8" hidden="false" customHeight="false" outlineLevel="0" collapsed="false">
      <c r="A2387" s="297" t="s">
        <v>358</v>
      </c>
      <c r="B2387" s="297" t="n">
        <v>3536</v>
      </c>
      <c r="C2387" s="292" t="s">
        <v>2753</v>
      </c>
      <c r="D2387" s="297" t="s">
        <v>50</v>
      </c>
      <c r="E2387" s="297" t="s">
        <v>357</v>
      </c>
      <c r="F2387" s="301" t="n">
        <v>2.53</v>
      </c>
    </row>
    <row r="2388" customFormat="false" ht="13.8" hidden="false" customHeight="false" outlineLevel="0" collapsed="false">
      <c r="A2388" s="297" t="s">
        <v>358</v>
      </c>
      <c r="B2388" s="297" t="n">
        <v>3535</v>
      </c>
      <c r="C2388" s="292" t="s">
        <v>2754</v>
      </c>
      <c r="D2388" s="297" t="s">
        <v>50</v>
      </c>
      <c r="E2388" s="297" t="s">
        <v>357</v>
      </c>
      <c r="F2388" s="301" t="n">
        <v>6.15</v>
      </c>
    </row>
    <row r="2389" customFormat="false" ht="13.8" hidden="false" customHeight="false" outlineLevel="0" collapsed="false">
      <c r="A2389" s="297" t="s">
        <v>358</v>
      </c>
      <c r="B2389" s="297" t="n">
        <v>3540</v>
      </c>
      <c r="C2389" s="292" t="s">
        <v>2755</v>
      </c>
      <c r="D2389" s="297" t="s">
        <v>50</v>
      </c>
      <c r="E2389" s="297" t="s">
        <v>357</v>
      </c>
      <c r="F2389" s="301" t="n">
        <v>5.21</v>
      </c>
    </row>
    <row r="2390" customFormat="false" ht="13.8" hidden="false" customHeight="false" outlineLevel="0" collapsed="false">
      <c r="A2390" s="297" t="s">
        <v>358</v>
      </c>
      <c r="B2390" s="297" t="n">
        <v>3539</v>
      </c>
      <c r="C2390" s="292" t="s">
        <v>2756</v>
      </c>
      <c r="D2390" s="297" t="s">
        <v>50</v>
      </c>
      <c r="E2390" s="297" t="s">
        <v>357</v>
      </c>
      <c r="F2390" s="301" t="n">
        <v>30.18</v>
      </c>
    </row>
    <row r="2391" customFormat="false" ht="13.8" hidden="false" customHeight="false" outlineLevel="0" collapsed="false">
      <c r="A2391" s="297" t="s">
        <v>358</v>
      </c>
      <c r="B2391" s="297" t="n">
        <v>3513</v>
      </c>
      <c r="C2391" s="292" t="s">
        <v>2757</v>
      </c>
      <c r="D2391" s="297" t="s">
        <v>50</v>
      </c>
      <c r="E2391" s="297" t="s">
        <v>357</v>
      </c>
      <c r="F2391" s="301" t="n">
        <v>106.42</v>
      </c>
    </row>
    <row r="2392" customFormat="false" ht="13.8" hidden="false" customHeight="false" outlineLevel="0" collapsed="false">
      <c r="A2392" s="297" t="s">
        <v>358</v>
      </c>
      <c r="B2392" s="297" t="n">
        <v>3516</v>
      </c>
      <c r="C2392" s="292" t="s">
        <v>2758</v>
      </c>
      <c r="D2392" s="297" t="s">
        <v>50</v>
      </c>
      <c r="E2392" s="297" t="s">
        <v>357</v>
      </c>
      <c r="F2392" s="301" t="n">
        <v>2.55</v>
      </c>
    </row>
    <row r="2393" customFormat="false" ht="13.8" hidden="false" customHeight="false" outlineLevel="0" collapsed="false">
      <c r="A2393" s="297" t="s">
        <v>358</v>
      </c>
      <c r="B2393" s="297" t="n">
        <v>3517</v>
      </c>
      <c r="C2393" s="292" t="s">
        <v>2759</v>
      </c>
      <c r="D2393" s="297" t="s">
        <v>50</v>
      </c>
      <c r="E2393" s="297" t="s">
        <v>357</v>
      </c>
      <c r="F2393" s="301" t="n">
        <v>2.3</v>
      </c>
    </row>
    <row r="2394" customFormat="false" ht="13.8" hidden="false" customHeight="false" outlineLevel="0" collapsed="false">
      <c r="A2394" s="297" t="s">
        <v>358</v>
      </c>
      <c r="B2394" s="297" t="n">
        <v>3515</v>
      </c>
      <c r="C2394" s="292" t="s">
        <v>2760</v>
      </c>
      <c r="D2394" s="297" t="s">
        <v>50</v>
      </c>
      <c r="E2394" s="297" t="s">
        <v>357</v>
      </c>
      <c r="F2394" s="301" t="n">
        <v>6.79</v>
      </c>
    </row>
    <row r="2395" customFormat="false" ht="13.8" hidden="false" customHeight="false" outlineLevel="0" collapsed="false">
      <c r="A2395" s="297" t="s">
        <v>358</v>
      </c>
      <c r="B2395" s="297" t="n">
        <v>20147</v>
      </c>
      <c r="C2395" s="292" t="s">
        <v>2761</v>
      </c>
      <c r="D2395" s="297" t="s">
        <v>50</v>
      </c>
      <c r="E2395" s="297" t="s">
        <v>357</v>
      </c>
      <c r="F2395" s="301" t="n">
        <v>5.58</v>
      </c>
    </row>
    <row r="2396" customFormat="false" ht="13.8" hidden="false" customHeight="false" outlineLevel="0" collapsed="false">
      <c r="A2396" s="297" t="s">
        <v>358</v>
      </c>
      <c r="B2396" s="297" t="n">
        <v>3524</v>
      </c>
      <c r="C2396" s="292" t="s">
        <v>2762</v>
      </c>
      <c r="D2396" s="297" t="s">
        <v>50</v>
      </c>
      <c r="E2396" s="297" t="s">
        <v>357</v>
      </c>
      <c r="F2396" s="301" t="n">
        <v>8.4</v>
      </c>
    </row>
    <row r="2397" customFormat="false" ht="13.8" hidden="false" customHeight="false" outlineLevel="0" collapsed="false">
      <c r="A2397" s="297" t="s">
        <v>358</v>
      </c>
      <c r="B2397" s="297" t="n">
        <v>3532</v>
      </c>
      <c r="C2397" s="292" t="s">
        <v>2763</v>
      </c>
      <c r="D2397" s="297" t="s">
        <v>50</v>
      </c>
      <c r="E2397" s="297" t="s">
        <v>357</v>
      </c>
      <c r="F2397" s="301" t="n">
        <v>19.42</v>
      </c>
    </row>
    <row r="2398" customFormat="false" ht="13.8" hidden="false" customHeight="false" outlineLevel="0" collapsed="false">
      <c r="A2398" s="297" t="s">
        <v>358</v>
      </c>
      <c r="B2398" s="297" t="n">
        <v>3528</v>
      </c>
      <c r="C2398" s="292" t="s">
        <v>2764</v>
      </c>
      <c r="D2398" s="297" t="s">
        <v>50</v>
      </c>
      <c r="E2398" s="297" t="s">
        <v>357</v>
      </c>
      <c r="F2398" s="301" t="n">
        <v>9.96</v>
      </c>
    </row>
    <row r="2399" customFormat="false" ht="13.8" hidden="false" customHeight="false" outlineLevel="0" collapsed="false">
      <c r="A2399" s="297" t="s">
        <v>358</v>
      </c>
      <c r="B2399" s="297" t="n">
        <v>37952</v>
      </c>
      <c r="C2399" s="292" t="s">
        <v>2765</v>
      </c>
      <c r="D2399" s="297" t="s">
        <v>50</v>
      </c>
      <c r="E2399" s="297" t="s">
        <v>357</v>
      </c>
      <c r="F2399" s="301" t="n">
        <v>71.39</v>
      </c>
    </row>
    <row r="2400" customFormat="false" ht="13.8" hidden="false" customHeight="false" outlineLevel="0" collapsed="false">
      <c r="A2400" s="297" t="s">
        <v>358</v>
      </c>
      <c r="B2400" s="297" t="n">
        <v>37951</v>
      </c>
      <c r="C2400" s="292" t="s">
        <v>2766</v>
      </c>
      <c r="D2400" s="297" t="s">
        <v>50</v>
      </c>
      <c r="E2400" s="297" t="s">
        <v>357</v>
      </c>
      <c r="F2400" s="301" t="n">
        <v>2.68</v>
      </c>
    </row>
    <row r="2401" customFormat="false" ht="13.8" hidden="false" customHeight="false" outlineLevel="0" collapsed="false">
      <c r="A2401" s="297" t="s">
        <v>358</v>
      </c>
      <c r="B2401" s="297" t="n">
        <v>3518</v>
      </c>
      <c r="C2401" s="292" t="s">
        <v>2767</v>
      </c>
      <c r="D2401" s="297" t="s">
        <v>50</v>
      </c>
      <c r="E2401" s="297" t="s">
        <v>357</v>
      </c>
      <c r="F2401" s="301" t="n">
        <v>4.13</v>
      </c>
    </row>
    <row r="2402" customFormat="false" ht="13.8" hidden="false" customHeight="false" outlineLevel="0" collapsed="false">
      <c r="A2402" s="297" t="s">
        <v>358</v>
      </c>
      <c r="B2402" s="297" t="n">
        <v>3519</v>
      </c>
      <c r="C2402" s="292" t="s">
        <v>2768</v>
      </c>
      <c r="D2402" s="297" t="s">
        <v>50</v>
      </c>
      <c r="E2402" s="297" t="s">
        <v>357</v>
      </c>
      <c r="F2402" s="301" t="n">
        <v>8.64</v>
      </c>
    </row>
    <row r="2403" customFormat="false" ht="13.8" hidden="false" customHeight="false" outlineLevel="0" collapsed="false">
      <c r="A2403" s="297" t="s">
        <v>358</v>
      </c>
      <c r="B2403" s="297" t="n">
        <v>3520</v>
      </c>
      <c r="C2403" s="292" t="s">
        <v>2769</v>
      </c>
      <c r="D2403" s="297" t="s">
        <v>50</v>
      </c>
      <c r="E2403" s="297" t="s">
        <v>357</v>
      </c>
      <c r="F2403" s="301" t="n">
        <v>9.05</v>
      </c>
    </row>
    <row r="2404" customFormat="false" ht="13.8" hidden="false" customHeight="false" outlineLevel="0" collapsed="false">
      <c r="A2404" s="297" t="s">
        <v>358</v>
      </c>
      <c r="B2404" s="297" t="n">
        <v>37950</v>
      </c>
      <c r="C2404" s="292" t="s">
        <v>2770</v>
      </c>
      <c r="D2404" s="297" t="s">
        <v>50</v>
      </c>
      <c r="E2404" s="297" t="s">
        <v>357</v>
      </c>
      <c r="F2404" s="301" t="n">
        <v>65.73</v>
      </c>
    </row>
    <row r="2405" customFormat="false" ht="13.8" hidden="false" customHeight="false" outlineLevel="0" collapsed="false">
      <c r="A2405" s="297" t="s">
        <v>358</v>
      </c>
      <c r="B2405" s="297" t="n">
        <v>37949</v>
      </c>
      <c r="C2405" s="292" t="s">
        <v>2771</v>
      </c>
      <c r="D2405" s="297" t="s">
        <v>50</v>
      </c>
      <c r="E2405" s="297" t="s">
        <v>357</v>
      </c>
      <c r="F2405" s="301" t="n">
        <v>2.42</v>
      </c>
    </row>
    <row r="2406" customFormat="false" ht="13.8" hidden="false" customHeight="false" outlineLevel="0" collapsed="false">
      <c r="A2406" s="297" t="s">
        <v>358</v>
      </c>
      <c r="B2406" s="297" t="n">
        <v>3526</v>
      </c>
      <c r="C2406" s="292" t="s">
        <v>2772</v>
      </c>
      <c r="D2406" s="297" t="s">
        <v>50</v>
      </c>
      <c r="E2406" s="297" t="s">
        <v>357</v>
      </c>
      <c r="F2406" s="301" t="n">
        <v>3.33</v>
      </c>
    </row>
    <row r="2407" customFormat="false" ht="13.8" hidden="false" customHeight="false" outlineLevel="0" collapsed="false">
      <c r="A2407" s="297" t="s">
        <v>358</v>
      </c>
      <c r="B2407" s="297" t="n">
        <v>3509</v>
      </c>
      <c r="C2407" s="292" t="s">
        <v>2773</v>
      </c>
      <c r="D2407" s="297" t="s">
        <v>50</v>
      </c>
      <c r="E2407" s="297" t="s">
        <v>357</v>
      </c>
      <c r="F2407" s="301" t="n">
        <v>7.58</v>
      </c>
    </row>
    <row r="2408" customFormat="false" ht="13.8" hidden="false" customHeight="false" outlineLevel="0" collapsed="false">
      <c r="A2408" s="297" t="s">
        <v>358</v>
      </c>
      <c r="B2408" s="297" t="n">
        <v>20151</v>
      </c>
      <c r="C2408" s="292" t="s">
        <v>2774</v>
      </c>
      <c r="D2408" s="297" t="s">
        <v>50</v>
      </c>
      <c r="E2408" s="297" t="s">
        <v>357</v>
      </c>
      <c r="F2408" s="301" t="n">
        <v>22.26</v>
      </c>
    </row>
    <row r="2409" customFormat="false" ht="13.8" hidden="false" customHeight="false" outlineLevel="0" collapsed="false">
      <c r="A2409" s="297" t="s">
        <v>358</v>
      </c>
      <c r="B2409" s="297" t="n">
        <v>20152</v>
      </c>
      <c r="C2409" s="292" t="s">
        <v>2775</v>
      </c>
      <c r="D2409" s="297" t="s">
        <v>50</v>
      </c>
      <c r="E2409" s="297" t="s">
        <v>357</v>
      </c>
      <c r="F2409" s="301" t="n">
        <v>80.56</v>
      </c>
    </row>
    <row r="2410" customFormat="false" ht="13.8" hidden="false" customHeight="false" outlineLevel="0" collapsed="false">
      <c r="A2410" s="297" t="s">
        <v>358</v>
      </c>
      <c r="B2410" s="297" t="n">
        <v>20148</v>
      </c>
      <c r="C2410" s="292" t="s">
        <v>2776</v>
      </c>
      <c r="D2410" s="297" t="s">
        <v>50</v>
      </c>
      <c r="E2410" s="297" t="s">
        <v>357</v>
      </c>
      <c r="F2410" s="301" t="n">
        <v>4.38</v>
      </c>
    </row>
    <row r="2411" customFormat="false" ht="13.8" hidden="false" customHeight="false" outlineLevel="0" collapsed="false">
      <c r="A2411" s="297" t="s">
        <v>358</v>
      </c>
      <c r="B2411" s="297" t="n">
        <v>20149</v>
      </c>
      <c r="C2411" s="292" t="s">
        <v>2777</v>
      </c>
      <c r="D2411" s="297" t="s">
        <v>50</v>
      </c>
      <c r="E2411" s="297" t="s">
        <v>357</v>
      </c>
      <c r="F2411" s="301" t="n">
        <v>7.31</v>
      </c>
    </row>
    <row r="2412" customFormat="false" ht="13.8" hidden="false" customHeight="false" outlineLevel="0" collapsed="false">
      <c r="A2412" s="297" t="s">
        <v>358</v>
      </c>
      <c r="B2412" s="297" t="n">
        <v>20150</v>
      </c>
      <c r="C2412" s="292" t="s">
        <v>2778</v>
      </c>
      <c r="D2412" s="297" t="s">
        <v>50</v>
      </c>
      <c r="E2412" s="297" t="s">
        <v>357</v>
      </c>
      <c r="F2412" s="301" t="n">
        <v>18.84</v>
      </c>
    </row>
    <row r="2413" customFormat="false" ht="13.8" hidden="false" customHeight="false" outlineLevel="0" collapsed="false">
      <c r="A2413" s="297" t="s">
        <v>358</v>
      </c>
      <c r="B2413" s="297" t="n">
        <v>20157</v>
      </c>
      <c r="C2413" s="292" t="s">
        <v>2779</v>
      </c>
      <c r="D2413" s="297" t="s">
        <v>50</v>
      </c>
      <c r="E2413" s="297" t="s">
        <v>357</v>
      </c>
      <c r="F2413" s="301" t="n">
        <v>21.15</v>
      </c>
    </row>
    <row r="2414" customFormat="false" ht="13.8" hidden="false" customHeight="false" outlineLevel="0" collapsed="false">
      <c r="A2414" s="297" t="s">
        <v>358</v>
      </c>
      <c r="B2414" s="297" t="n">
        <v>20158</v>
      </c>
      <c r="C2414" s="292" t="s">
        <v>2780</v>
      </c>
      <c r="D2414" s="297" t="s">
        <v>50</v>
      </c>
      <c r="E2414" s="297" t="s">
        <v>357</v>
      </c>
      <c r="F2414" s="301" t="n">
        <v>83.98</v>
      </c>
    </row>
    <row r="2415" customFormat="false" ht="13.8" hidden="false" customHeight="false" outlineLevel="0" collapsed="false">
      <c r="A2415" s="297" t="s">
        <v>358</v>
      </c>
      <c r="B2415" s="297" t="n">
        <v>20154</v>
      </c>
      <c r="C2415" s="292" t="s">
        <v>2781</v>
      </c>
      <c r="D2415" s="297" t="s">
        <v>50</v>
      </c>
      <c r="E2415" s="297" t="s">
        <v>357</v>
      </c>
      <c r="F2415" s="301" t="n">
        <v>4.28</v>
      </c>
    </row>
    <row r="2416" customFormat="false" ht="13.8" hidden="false" customHeight="false" outlineLevel="0" collapsed="false">
      <c r="A2416" s="297" t="s">
        <v>358</v>
      </c>
      <c r="B2416" s="297" t="n">
        <v>20155</v>
      </c>
      <c r="C2416" s="292" t="s">
        <v>2782</v>
      </c>
      <c r="D2416" s="297" t="s">
        <v>50</v>
      </c>
      <c r="E2416" s="297" t="s">
        <v>357</v>
      </c>
      <c r="F2416" s="301" t="n">
        <v>6.53</v>
      </c>
    </row>
    <row r="2417" customFormat="false" ht="13.8" hidden="false" customHeight="false" outlineLevel="0" collapsed="false">
      <c r="A2417" s="297" t="s">
        <v>358</v>
      </c>
      <c r="B2417" s="297" t="n">
        <v>20156</v>
      </c>
      <c r="C2417" s="292" t="s">
        <v>2783</v>
      </c>
      <c r="D2417" s="297" t="s">
        <v>50</v>
      </c>
      <c r="E2417" s="297" t="s">
        <v>357</v>
      </c>
      <c r="F2417" s="301" t="n">
        <v>18.34</v>
      </c>
    </row>
    <row r="2418" customFormat="false" ht="13.8" hidden="false" customHeight="false" outlineLevel="0" collapsed="false">
      <c r="A2418" s="297" t="s">
        <v>358</v>
      </c>
      <c r="B2418" s="297" t="n">
        <v>3499</v>
      </c>
      <c r="C2418" s="292" t="s">
        <v>2784</v>
      </c>
      <c r="D2418" s="297" t="s">
        <v>50</v>
      </c>
      <c r="E2418" s="297" t="s">
        <v>357</v>
      </c>
      <c r="F2418" s="301" t="n">
        <v>1.18</v>
      </c>
    </row>
    <row r="2419" customFormat="false" ht="13.8" hidden="false" customHeight="false" outlineLevel="0" collapsed="false">
      <c r="A2419" s="297" t="s">
        <v>358</v>
      </c>
      <c r="B2419" s="297" t="n">
        <v>3500</v>
      </c>
      <c r="C2419" s="292" t="s">
        <v>2785</v>
      </c>
      <c r="D2419" s="297" t="s">
        <v>50</v>
      </c>
      <c r="E2419" s="297" t="s">
        <v>357</v>
      </c>
      <c r="F2419" s="301" t="n">
        <v>1.56</v>
      </c>
    </row>
    <row r="2420" customFormat="false" ht="13.8" hidden="false" customHeight="false" outlineLevel="0" collapsed="false">
      <c r="A2420" s="297" t="s">
        <v>358</v>
      </c>
      <c r="B2420" s="297" t="n">
        <v>3501</v>
      </c>
      <c r="C2420" s="292" t="s">
        <v>2786</v>
      </c>
      <c r="D2420" s="297" t="s">
        <v>50</v>
      </c>
      <c r="E2420" s="297" t="s">
        <v>357</v>
      </c>
      <c r="F2420" s="301" t="n">
        <v>4.32</v>
      </c>
    </row>
    <row r="2421" customFormat="false" ht="13.8" hidden="false" customHeight="false" outlineLevel="0" collapsed="false">
      <c r="A2421" s="297" t="s">
        <v>358</v>
      </c>
      <c r="B2421" s="297" t="n">
        <v>3502</v>
      </c>
      <c r="C2421" s="292" t="s">
        <v>2787</v>
      </c>
      <c r="D2421" s="297" t="s">
        <v>50</v>
      </c>
      <c r="E2421" s="297" t="s">
        <v>357</v>
      </c>
      <c r="F2421" s="301" t="n">
        <v>6.21</v>
      </c>
    </row>
    <row r="2422" customFormat="false" ht="13.8" hidden="false" customHeight="false" outlineLevel="0" collapsed="false">
      <c r="A2422" s="297" t="s">
        <v>358</v>
      </c>
      <c r="B2422" s="297" t="n">
        <v>3503</v>
      </c>
      <c r="C2422" s="292" t="s">
        <v>2788</v>
      </c>
      <c r="D2422" s="297" t="s">
        <v>50</v>
      </c>
      <c r="E2422" s="297" t="s">
        <v>357</v>
      </c>
      <c r="F2422" s="301" t="n">
        <v>7.8</v>
      </c>
    </row>
    <row r="2423" customFormat="false" ht="13.8" hidden="false" customHeight="false" outlineLevel="0" collapsed="false">
      <c r="A2423" s="297" t="s">
        <v>358</v>
      </c>
      <c r="B2423" s="297" t="n">
        <v>3477</v>
      </c>
      <c r="C2423" s="292" t="s">
        <v>2789</v>
      </c>
      <c r="D2423" s="297" t="s">
        <v>50</v>
      </c>
      <c r="E2423" s="297" t="s">
        <v>357</v>
      </c>
      <c r="F2423" s="301" t="n">
        <v>28.36</v>
      </c>
    </row>
    <row r="2424" customFormat="false" ht="13.8" hidden="false" customHeight="false" outlineLevel="0" collapsed="false">
      <c r="A2424" s="297" t="s">
        <v>358</v>
      </c>
      <c r="B2424" s="297" t="n">
        <v>3478</v>
      </c>
      <c r="C2424" s="292" t="s">
        <v>2790</v>
      </c>
      <c r="D2424" s="297" t="s">
        <v>50</v>
      </c>
      <c r="E2424" s="297" t="s">
        <v>357</v>
      </c>
      <c r="F2424" s="301" t="n">
        <v>67.99</v>
      </c>
    </row>
    <row r="2425" customFormat="false" ht="13.8" hidden="false" customHeight="false" outlineLevel="0" collapsed="false">
      <c r="A2425" s="297" t="s">
        <v>358</v>
      </c>
      <c r="B2425" s="297" t="n">
        <v>3525</v>
      </c>
      <c r="C2425" s="292" t="s">
        <v>2791</v>
      </c>
      <c r="D2425" s="297" t="s">
        <v>50</v>
      </c>
      <c r="E2425" s="297" t="s">
        <v>357</v>
      </c>
      <c r="F2425" s="301" t="n">
        <v>83.92</v>
      </c>
    </row>
    <row r="2426" customFormat="false" ht="13.8" hidden="false" customHeight="false" outlineLevel="0" collapsed="false">
      <c r="A2426" s="297" t="s">
        <v>358</v>
      </c>
      <c r="B2426" s="297" t="n">
        <v>3511</v>
      </c>
      <c r="C2426" s="292" t="s">
        <v>2792</v>
      </c>
      <c r="D2426" s="297" t="s">
        <v>50</v>
      </c>
      <c r="E2426" s="297" t="s">
        <v>357</v>
      </c>
      <c r="F2426" s="301" t="n">
        <v>89.01</v>
      </c>
    </row>
    <row r="2427" customFormat="false" ht="13.8" hidden="false" customHeight="false" outlineLevel="0" collapsed="false">
      <c r="A2427" s="297" t="s">
        <v>358</v>
      </c>
      <c r="B2427" s="297" t="n">
        <v>38913</v>
      </c>
      <c r="C2427" s="292" t="s">
        <v>2793</v>
      </c>
      <c r="D2427" s="297" t="s">
        <v>50</v>
      </c>
      <c r="E2427" s="297" t="s">
        <v>357</v>
      </c>
      <c r="F2427" s="301"/>
    </row>
    <row r="2428" customFormat="false" ht="13.8" hidden="false" customHeight="false" outlineLevel="0" collapsed="false">
      <c r="A2428" s="297" t="s">
        <v>358</v>
      </c>
      <c r="B2428" s="297" t="n">
        <v>38914</v>
      </c>
      <c r="C2428" s="292" t="s">
        <v>2794</v>
      </c>
      <c r="D2428" s="297" t="s">
        <v>50</v>
      </c>
      <c r="E2428" s="297" t="s">
        <v>357</v>
      </c>
      <c r="F2428" s="301"/>
    </row>
    <row r="2429" customFormat="false" ht="13.8" hidden="false" customHeight="false" outlineLevel="0" collapsed="false">
      <c r="A2429" s="297" t="s">
        <v>358</v>
      </c>
      <c r="B2429" s="297" t="n">
        <v>38915</v>
      </c>
      <c r="C2429" s="292" t="s">
        <v>2795</v>
      </c>
      <c r="D2429" s="297" t="s">
        <v>50</v>
      </c>
      <c r="E2429" s="297" t="s">
        <v>357</v>
      </c>
      <c r="F2429" s="301"/>
    </row>
    <row r="2430" customFormat="false" ht="13.8" hidden="false" customHeight="false" outlineLevel="0" collapsed="false">
      <c r="A2430" s="297" t="s">
        <v>358</v>
      </c>
      <c r="B2430" s="297" t="n">
        <v>38916</v>
      </c>
      <c r="C2430" s="292" t="s">
        <v>2796</v>
      </c>
      <c r="D2430" s="297" t="s">
        <v>50</v>
      </c>
      <c r="E2430" s="297" t="s">
        <v>357</v>
      </c>
      <c r="F2430" s="301"/>
    </row>
    <row r="2431" customFormat="false" ht="13.8" hidden="false" customHeight="false" outlineLevel="0" collapsed="false">
      <c r="A2431" s="297" t="s">
        <v>358</v>
      </c>
      <c r="B2431" s="297" t="n">
        <v>39300</v>
      </c>
      <c r="C2431" s="292" t="s">
        <v>2797</v>
      </c>
      <c r="D2431" s="297" t="s">
        <v>50</v>
      </c>
      <c r="E2431" s="297" t="s">
        <v>357</v>
      </c>
      <c r="F2431" s="301"/>
    </row>
    <row r="2432" customFormat="false" ht="13.8" hidden="false" customHeight="false" outlineLevel="0" collapsed="false">
      <c r="A2432" s="297" t="s">
        <v>358</v>
      </c>
      <c r="B2432" s="297" t="n">
        <v>39301</v>
      </c>
      <c r="C2432" s="292" t="s">
        <v>2798</v>
      </c>
      <c r="D2432" s="297" t="s">
        <v>50</v>
      </c>
      <c r="E2432" s="297" t="s">
        <v>357</v>
      </c>
      <c r="F2432" s="301"/>
    </row>
    <row r="2433" customFormat="false" ht="13.8" hidden="false" customHeight="false" outlineLevel="0" collapsed="false">
      <c r="A2433" s="297" t="s">
        <v>358</v>
      </c>
      <c r="B2433" s="297" t="n">
        <v>39302</v>
      </c>
      <c r="C2433" s="292" t="s">
        <v>2799</v>
      </c>
      <c r="D2433" s="297" t="s">
        <v>50</v>
      </c>
      <c r="E2433" s="297" t="s">
        <v>357</v>
      </c>
      <c r="F2433" s="301"/>
    </row>
    <row r="2434" customFormat="false" ht="13.8" hidden="false" customHeight="false" outlineLevel="0" collapsed="false">
      <c r="A2434" s="297" t="s">
        <v>358</v>
      </c>
      <c r="B2434" s="297" t="n">
        <v>38941</v>
      </c>
      <c r="C2434" s="292" t="s">
        <v>2800</v>
      </c>
      <c r="D2434" s="297" t="s">
        <v>50</v>
      </c>
      <c r="E2434" s="297" t="s">
        <v>357</v>
      </c>
      <c r="F2434" s="301"/>
    </row>
    <row r="2435" customFormat="false" ht="13.8" hidden="false" customHeight="false" outlineLevel="0" collapsed="false">
      <c r="A2435" s="297" t="s">
        <v>358</v>
      </c>
      <c r="B2435" s="297" t="n">
        <v>38923</v>
      </c>
      <c r="C2435" s="292" t="s">
        <v>2801</v>
      </c>
      <c r="D2435" s="297" t="s">
        <v>50</v>
      </c>
      <c r="E2435" s="297" t="s">
        <v>357</v>
      </c>
      <c r="F2435" s="301"/>
    </row>
    <row r="2436" customFormat="false" ht="13.8" hidden="false" customHeight="false" outlineLevel="0" collapsed="false">
      <c r="A2436" s="297" t="s">
        <v>358</v>
      </c>
      <c r="B2436" s="297" t="n">
        <v>38925</v>
      </c>
      <c r="C2436" s="292" t="s">
        <v>2802</v>
      </c>
      <c r="D2436" s="297" t="s">
        <v>50</v>
      </c>
      <c r="E2436" s="297" t="s">
        <v>357</v>
      </c>
      <c r="F2436" s="301"/>
    </row>
    <row r="2437" customFormat="false" ht="13.8" hidden="false" customHeight="false" outlineLevel="0" collapsed="false">
      <c r="A2437" s="297" t="s">
        <v>358</v>
      </c>
      <c r="B2437" s="297" t="n">
        <v>38926</v>
      </c>
      <c r="C2437" s="292" t="s">
        <v>2803</v>
      </c>
      <c r="D2437" s="297" t="s">
        <v>50</v>
      </c>
      <c r="E2437" s="297" t="s">
        <v>357</v>
      </c>
      <c r="F2437" s="301"/>
    </row>
    <row r="2438" customFormat="false" ht="13.8" hidden="false" customHeight="false" outlineLevel="0" collapsed="false">
      <c r="A2438" s="297" t="s">
        <v>358</v>
      </c>
      <c r="B2438" s="297" t="n">
        <v>38927</v>
      </c>
      <c r="C2438" s="292" t="s">
        <v>2804</v>
      </c>
      <c r="D2438" s="297" t="s">
        <v>50</v>
      </c>
      <c r="E2438" s="297" t="s">
        <v>357</v>
      </c>
      <c r="F2438" s="301"/>
    </row>
    <row r="2439" customFormat="false" ht="13.8" hidden="false" customHeight="false" outlineLevel="0" collapsed="false">
      <c r="A2439" s="297" t="s">
        <v>358</v>
      </c>
      <c r="B2439" s="297" t="n">
        <v>39304</v>
      </c>
      <c r="C2439" s="292" t="s">
        <v>2805</v>
      </c>
      <c r="D2439" s="297" t="s">
        <v>50</v>
      </c>
      <c r="E2439" s="297" t="s">
        <v>357</v>
      </c>
      <c r="F2439" s="301"/>
    </row>
    <row r="2440" customFormat="false" ht="13.8" hidden="false" customHeight="false" outlineLevel="0" collapsed="false">
      <c r="A2440" s="297" t="s">
        <v>358</v>
      </c>
      <c r="B2440" s="297" t="n">
        <v>39305</v>
      </c>
      <c r="C2440" s="292" t="s">
        <v>2806</v>
      </c>
      <c r="D2440" s="297" t="s">
        <v>50</v>
      </c>
      <c r="E2440" s="297" t="s">
        <v>357</v>
      </c>
      <c r="F2440" s="301"/>
    </row>
    <row r="2441" customFormat="false" ht="13.8" hidden="false" customHeight="false" outlineLevel="0" collapsed="false">
      <c r="A2441" s="297" t="s">
        <v>358</v>
      </c>
      <c r="B2441" s="297" t="n">
        <v>39306</v>
      </c>
      <c r="C2441" s="292" t="s">
        <v>2807</v>
      </c>
      <c r="D2441" s="297" t="s">
        <v>50</v>
      </c>
      <c r="E2441" s="297" t="s">
        <v>357</v>
      </c>
      <c r="F2441" s="301"/>
    </row>
    <row r="2442" customFormat="false" ht="13.8" hidden="false" customHeight="false" outlineLevel="0" collapsed="false">
      <c r="A2442" s="297" t="s">
        <v>358</v>
      </c>
      <c r="B2442" s="297" t="n">
        <v>38928</v>
      </c>
      <c r="C2442" s="292" t="s">
        <v>2808</v>
      </c>
      <c r="D2442" s="297" t="s">
        <v>50</v>
      </c>
      <c r="E2442" s="297" t="s">
        <v>357</v>
      </c>
      <c r="F2442" s="301"/>
    </row>
    <row r="2443" customFormat="false" ht="13.8" hidden="false" customHeight="false" outlineLevel="0" collapsed="false">
      <c r="A2443" s="297" t="s">
        <v>358</v>
      </c>
      <c r="B2443" s="297" t="n">
        <v>38917</v>
      </c>
      <c r="C2443" s="292" t="s">
        <v>2809</v>
      </c>
      <c r="D2443" s="297" t="s">
        <v>50</v>
      </c>
      <c r="E2443" s="297" t="s">
        <v>357</v>
      </c>
      <c r="F2443" s="301"/>
    </row>
    <row r="2444" customFormat="false" ht="13.8" hidden="false" customHeight="false" outlineLevel="0" collapsed="false">
      <c r="A2444" s="297" t="s">
        <v>358</v>
      </c>
      <c r="B2444" s="297" t="n">
        <v>38919</v>
      </c>
      <c r="C2444" s="292" t="s">
        <v>2810</v>
      </c>
      <c r="D2444" s="297" t="s">
        <v>50</v>
      </c>
      <c r="E2444" s="297" t="s">
        <v>357</v>
      </c>
      <c r="F2444" s="301"/>
    </row>
    <row r="2445" customFormat="false" ht="13.8" hidden="false" customHeight="false" outlineLevel="0" collapsed="false">
      <c r="A2445" s="297" t="s">
        <v>358</v>
      </c>
      <c r="B2445" s="297" t="n">
        <v>38922</v>
      </c>
      <c r="C2445" s="292" t="s">
        <v>2811</v>
      </c>
      <c r="D2445" s="297" t="s">
        <v>50</v>
      </c>
      <c r="E2445" s="297" t="s">
        <v>357</v>
      </c>
      <c r="F2445" s="301"/>
    </row>
    <row r="2446" customFormat="false" ht="13.8" hidden="false" customHeight="false" outlineLevel="0" collapsed="false">
      <c r="A2446" s="297" t="s">
        <v>358</v>
      </c>
      <c r="B2446" s="297" t="n">
        <v>45198</v>
      </c>
      <c r="C2446" s="292" t="s">
        <v>2812</v>
      </c>
      <c r="D2446" s="297" t="s">
        <v>50</v>
      </c>
      <c r="E2446" s="297" t="s">
        <v>357</v>
      </c>
      <c r="F2446" s="301" t="n">
        <v>43.53</v>
      </c>
    </row>
    <row r="2447" customFormat="false" ht="13.8" hidden="false" customHeight="false" outlineLevel="0" collapsed="false">
      <c r="A2447" s="297" t="s">
        <v>358</v>
      </c>
      <c r="B2447" s="297" t="n">
        <v>45196</v>
      </c>
      <c r="C2447" s="292" t="s">
        <v>2813</v>
      </c>
      <c r="D2447" s="297" t="s">
        <v>50</v>
      </c>
      <c r="E2447" s="297" t="s">
        <v>357</v>
      </c>
      <c r="F2447" s="301" t="n">
        <v>89.75</v>
      </c>
    </row>
    <row r="2448" customFormat="false" ht="13.8" hidden="false" customHeight="false" outlineLevel="0" collapsed="false">
      <c r="A2448" s="297" t="s">
        <v>358</v>
      </c>
      <c r="B2448" s="297" t="n">
        <v>12032</v>
      </c>
      <c r="C2448" s="292" t="s">
        <v>2814</v>
      </c>
      <c r="D2448" s="297" t="s">
        <v>812</v>
      </c>
      <c r="E2448" s="297" t="s">
        <v>357</v>
      </c>
      <c r="F2448" s="301" t="n">
        <v>64.85</v>
      </c>
    </row>
    <row r="2449" customFormat="false" ht="13.8" hidden="false" customHeight="false" outlineLevel="0" collapsed="false">
      <c r="A2449" s="297" t="s">
        <v>358</v>
      </c>
      <c r="B2449" s="297" t="n">
        <v>12030</v>
      </c>
      <c r="C2449" s="292" t="s">
        <v>2815</v>
      </c>
      <c r="D2449" s="297" t="s">
        <v>812</v>
      </c>
      <c r="E2449" s="297" t="s">
        <v>357</v>
      </c>
      <c r="F2449" s="301" t="n">
        <v>60.94</v>
      </c>
    </row>
    <row r="2450" customFormat="false" ht="13.8" hidden="false" customHeight="false" outlineLevel="0" collapsed="false">
      <c r="A2450" s="297" t="s">
        <v>358</v>
      </c>
      <c r="B2450" s="297" t="n">
        <v>45207</v>
      </c>
      <c r="C2450" s="292" t="s">
        <v>2816</v>
      </c>
      <c r="D2450" s="297" t="s">
        <v>50</v>
      </c>
      <c r="E2450" s="297" t="s">
        <v>357</v>
      </c>
      <c r="F2450" s="301" t="n">
        <v>286.68</v>
      </c>
    </row>
    <row r="2451" customFormat="false" ht="13.8" hidden="false" customHeight="false" outlineLevel="0" collapsed="false">
      <c r="A2451" s="297" t="s">
        <v>358</v>
      </c>
      <c r="B2451" s="297" t="n">
        <v>14157</v>
      </c>
      <c r="C2451" s="292" t="s">
        <v>2817</v>
      </c>
      <c r="D2451" s="297" t="s">
        <v>50</v>
      </c>
      <c r="E2451" s="297" t="s">
        <v>357</v>
      </c>
      <c r="F2451" s="301"/>
    </row>
    <row r="2452" customFormat="false" ht="13.8" hidden="false" customHeight="false" outlineLevel="0" collapsed="false">
      <c r="A2452" s="297" t="s">
        <v>358</v>
      </c>
      <c r="B2452" s="297" t="n">
        <v>10908</v>
      </c>
      <c r="C2452" s="292" t="s">
        <v>2818</v>
      </c>
      <c r="D2452" s="297" t="s">
        <v>50</v>
      </c>
      <c r="E2452" s="297" t="s">
        <v>357</v>
      </c>
      <c r="F2452" s="301" t="n">
        <v>20.79</v>
      </c>
    </row>
    <row r="2453" customFormat="false" ht="13.8" hidden="false" customHeight="false" outlineLevel="0" collapsed="false">
      <c r="A2453" s="297" t="s">
        <v>358</v>
      </c>
      <c r="B2453" s="297" t="n">
        <v>10909</v>
      </c>
      <c r="C2453" s="292" t="s">
        <v>2819</v>
      </c>
      <c r="D2453" s="297" t="s">
        <v>50</v>
      </c>
      <c r="E2453" s="297" t="s">
        <v>357</v>
      </c>
      <c r="F2453" s="301" t="n">
        <v>24.18</v>
      </c>
    </row>
    <row r="2454" customFormat="false" ht="13.8" hidden="false" customHeight="false" outlineLevel="0" collapsed="false">
      <c r="A2454" s="297" t="s">
        <v>358</v>
      </c>
      <c r="B2454" s="297" t="n">
        <v>3669</v>
      </c>
      <c r="C2454" s="292" t="s">
        <v>2820</v>
      </c>
      <c r="D2454" s="297" t="s">
        <v>50</v>
      </c>
      <c r="E2454" s="297" t="s">
        <v>357</v>
      </c>
      <c r="F2454" s="301" t="n">
        <v>14.86</v>
      </c>
    </row>
    <row r="2455" customFormat="false" ht="13.8" hidden="false" customHeight="false" outlineLevel="0" collapsed="false">
      <c r="A2455" s="297" t="s">
        <v>358</v>
      </c>
      <c r="B2455" s="297" t="n">
        <v>20139</v>
      </c>
      <c r="C2455" s="292" t="s">
        <v>2821</v>
      </c>
      <c r="D2455" s="297" t="s">
        <v>50</v>
      </c>
      <c r="E2455" s="297" t="s">
        <v>357</v>
      </c>
      <c r="F2455" s="301" t="n">
        <v>127.77</v>
      </c>
    </row>
    <row r="2456" customFormat="false" ht="13.8" hidden="false" customHeight="false" outlineLevel="0" collapsed="false">
      <c r="A2456" s="297" t="s">
        <v>358</v>
      </c>
      <c r="B2456" s="297" t="n">
        <v>3668</v>
      </c>
      <c r="C2456" s="292" t="s">
        <v>2822</v>
      </c>
      <c r="D2456" s="297" t="s">
        <v>50</v>
      </c>
      <c r="E2456" s="297" t="s">
        <v>357</v>
      </c>
      <c r="F2456" s="301" t="n">
        <v>45.64</v>
      </c>
    </row>
    <row r="2457" customFormat="false" ht="13.8" hidden="false" customHeight="false" outlineLevel="0" collapsed="false">
      <c r="A2457" s="297" t="s">
        <v>358</v>
      </c>
      <c r="B2457" s="297" t="n">
        <v>10911</v>
      </c>
      <c r="C2457" s="292" t="s">
        <v>2823</v>
      </c>
      <c r="D2457" s="297" t="s">
        <v>50</v>
      </c>
      <c r="E2457" s="297" t="s">
        <v>357</v>
      </c>
      <c r="F2457" s="301" t="n">
        <v>20.01</v>
      </c>
    </row>
    <row r="2458" customFormat="false" ht="13.8" hidden="false" customHeight="false" outlineLevel="0" collapsed="false">
      <c r="A2458" s="297" t="s">
        <v>358</v>
      </c>
      <c r="B2458" s="297" t="n">
        <v>3659</v>
      </c>
      <c r="C2458" s="292" t="s">
        <v>2824</v>
      </c>
      <c r="D2458" s="297" t="s">
        <v>50</v>
      </c>
      <c r="E2458" s="297" t="s">
        <v>357</v>
      </c>
      <c r="F2458" s="301" t="n">
        <v>20.39</v>
      </c>
    </row>
    <row r="2459" customFormat="false" ht="13.8" hidden="false" customHeight="false" outlineLevel="0" collapsed="false">
      <c r="A2459" s="297" t="s">
        <v>358</v>
      </c>
      <c r="B2459" s="297" t="n">
        <v>3660</v>
      </c>
      <c r="C2459" s="292" t="s">
        <v>2825</v>
      </c>
      <c r="D2459" s="297" t="s">
        <v>50</v>
      </c>
      <c r="E2459" s="297" t="s">
        <v>357</v>
      </c>
      <c r="F2459" s="301" t="n">
        <v>26.36</v>
      </c>
    </row>
    <row r="2460" customFormat="false" ht="13.8" hidden="false" customHeight="false" outlineLevel="0" collapsed="false">
      <c r="A2460" s="297" t="s">
        <v>358</v>
      </c>
      <c r="B2460" s="297" t="n">
        <v>20144</v>
      </c>
      <c r="C2460" s="292" t="s">
        <v>2826</v>
      </c>
      <c r="D2460" s="297" t="s">
        <v>50</v>
      </c>
      <c r="E2460" s="297" t="s">
        <v>357</v>
      </c>
      <c r="F2460" s="301" t="n">
        <v>59.03</v>
      </c>
    </row>
    <row r="2461" customFormat="false" ht="13.8" hidden="false" customHeight="false" outlineLevel="0" collapsed="false">
      <c r="A2461" s="297" t="s">
        <v>358</v>
      </c>
      <c r="B2461" s="297" t="n">
        <v>20143</v>
      </c>
      <c r="C2461" s="292" t="s">
        <v>2827</v>
      </c>
      <c r="D2461" s="297" t="s">
        <v>50</v>
      </c>
      <c r="E2461" s="297" t="s">
        <v>357</v>
      </c>
      <c r="F2461" s="301" t="n">
        <v>75.53</v>
      </c>
    </row>
    <row r="2462" customFormat="false" ht="13.8" hidden="false" customHeight="false" outlineLevel="0" collapsed="false">
      <c r="A2462" s="297" t="s">
        <v>358</v>
      </c>
      <c r="B2462" s="297" t="n">
        <v>20145</v>
      </c>
      <c r="C2462" s="292" t="s">
        <v>2828</v>
      </c>
      <c r="D2462" s="297" t="s">
        <v>50</v>
      </c>
      <c r="E2462" s="297" t="s">
        <v>357</v>
      </c>
      <c r="F2462" s="301" t="n">
        <v>145.69</v>
      </c>
    </row>
    <row r="2463" customFormat="false" ht="13.8" hidden="false" customHeight="false" outlineLevel="0" collapsed="false">
      <c r="A2463" s="297" t="s">
        <v>358</v>
      </c>
      <c r="B2463" s="297" t="n">
        <v>20146</v>
      </c>
      <c r="C2463" s="292" t="s">
        <v>2829</v>
      </c>
      <c r="D2463" s="297" t="s">
        <v>50</v>
      </c>
      <c r="E2463" s="297" t="s">
        <v>357</v>
      </c>
      <c r="F2463" s="301" t="n">
        <v>199.15</v>
      </c>
    </row>
    <row r="2464" customFormat="false" ht="13.8" hidden="false" customHeight="false" outlineLevel="0" collapsed="false">
      <c r="A2464" s="297" t="s">
        <v>358</v>
      </c>
      <c r="B2464" s="297" t="n">
        <v>20140</v>
      </c>
      <c r="C2464" s="292" t="s">
        <v>2830</v>
      </c>
      <c r="D2464" s="297" t="s">
        <v>50</v>
      </c>
      <c r="E2464" s="297" t="s">
        <v>357</v>
      </c>
      <c r="F2464" s="301" t="n">
        <v>9.34</v>
      </c>
    </row>
    <row r="2465" customFormat="false" ht="13.8" hidden="false" customHeight="false" outlineLevel="0" collapsed="false">
      <c r="A2465" s="297" t="s">
        <v>358</v>
      </c>
      <c r="B2465" s="297" t="n">
        <v>20141</v>
      </c>
      <c r="C2465" s="292" t="s">
        <v>2831</v>
      </c>
      <c r="D2465" s="297" t="s">
        <v>50</v>
      </c>
      <c r="E2465" s="297" t="s">
        <v>357</v>
      </c>
      <c r="F2465" s="301" t="n">
        <v>22.88</v>
      </c>
    </row>
    <row r="2466" customFormat="false" ht="13.8" hidden="false" customHeight="false" outlineLevel="0" collapsed="false">
      <c r="A2466" s="297" t="s">
        <v>358</v>
      </c>
      <c r="B2466" s="297" t="n">
        <v>20142</v>
      </c>
      <c r="C2466" s="292" t="s">
        <v>2832</v>
      </c>
      <c r="D2466" s="297" t="s">
        <v>50</v>
      </c>
      <c r="E2466" s="297" t="s">
        <v>357</v>
      </c>
      <c r="F2466" s="301" t="n">
        <v>40.25</v>
      </c>
    </row>
    <row r="2467" customFormat="false" ht="13.8" hidden="false" customHeight="false" outlineLevel="0" collapsed="false">
      <c r="A2467" s="297" t="s">
        <v>358</v>
      </c>
      <c r="B2467" s="297" t="n">
        <v>3670</v>
      </c>
      <c r="C2467" s="292" t="s">
        <v>2833</v>
      </c>
      <c r="D2467" s="297" t="s">
        <v>50</v>
      </c>
      <c r="E2467" s="297" t="s">
        <v>357</v>
      </c>
      <c r="F2467" s="301" t="n">
        <v>26.17</v>
      </c>
    </row>
    <row r="2468" customFormat="false" ht="13.8" hidden="false" customHeight="false" outlineLevel="0" collapsed="false">
      <c r="A2468" s="297" t="s">
        <v>358</v>
      </c>
      <c r="B2468" s="297" t="n">
        <v>3666</v>
      </c>
      <c r="C2468" s="292" t="s">
        <v>2834</v>
      </c>
      <c r="D2468" s="297" t="s">
        <v>50</v>
      </c>
      <c r="E2468" s="297" t="s">
        <v>357</v>
      </c>
      <c r="F2468" s="301" t="n">
        <v>4.12</v>
      </c>
    </row>
    <row r="2469" customFormat="false" ht="13.8" hidden="false" customHeight="false" outlineLevel="0" collapsed="false">
      <c r="A2469" s="297" t="s">
        <v>358</v>
      </c>
      <c r="B2469" s="297" t="n">
        <v>3662</v>
      </c>
      <c r="C2469" s="292" t="s">
        <v>2835</v>
      </c>
      <c r="D2469" s="297" t="s">
        <v>50</v>
      </c>
      <c r="E2469" s="297" t="s">
        <v>357</v>
      </c>
      <c r="F2469" s="301" t="n">
        <v>10.74</v>
      </c>
    </row>
    <row r="2470" customFormat="false" ht="13.8" hidden="false" customHeight="false" outlineLevel="0" collapsed="false">
      <c r="A2470" s="297" t="s">
        <v>358</v>
      </c>
      <c r="B2470" s="297" t="n">
        <v>3658</v>
      </c>
      <c r="C2470" s="292" t="s">
        <v>2836</v>
      </c>
      <c r="D2470" s="297" t="s">
        <v>50</v>
      </c>
      <c r="E2470" s="297" t="s">
        <v>357</v>
      </c>
      <c r="F2470" s="301" t="n">
        <v>20.35</v>
      </c>
    </row>
    <row r="2471" customFormat="false" ht="13.8" hidden="false" customHeight="false" outlineLevel="0" collapsed="false">
      <c r="A2471" s="297" t="s">
        <v>358</v>
      </c>
      <c r="B2471" s="297" t="n">
        <v>42696</v>
      </c>
      <c r="C2471" s="292" t="s">
        <v>2837</v>
      </c>
      <c r="D2471" s="297" t="s">
        <v>50</v>
      </c>
      <c r="E2471" s="297" t="s">
        <v>357</v>
      </c>
      <c r="F2471" s="301" t="n">
        <v>161.38</v>
      </c>
    </row>
    <row r="2472" customFormat="false" ht="13.8" hidden="false" customHeight="false" outlineLevel="0" collapsed="false">
      <c r="A2472" s="297" t="s">
        <v>358</v>
      </c>
      <c r="B2472" s="297" t="n">
        <v>39875</v>
      </c>
      <c r="C2472" s="292" t="s">
        <v>2838</v>
      </c>
      <c r="D2472" s="297" t="s">
        <v>50</v>
      </c>
      <c r="E2472" s="297" t="s">
        <v>357</v>
      </c>
      <c r="F2472" s="301"/>
    </row>
    <row r="2473" customFormat="false" ht="13.8" hidden="false" customHeight="false" outlineLevel="0" collapsed="false">
      <c r="A2473" s="297" t="s">
        <v>358</v>
      </c>
      <c r="B2473" s="297" t="n">
        <v>39876</v>
      </c>
      <c r="C2473" s="292" t="s">
        <v>2839</v>
      </c>
      <c r="D2473" s="297" t="s">
        <v>50</v>
      </c>
      <c r="E2473" s="297" t="s">
        <v>357</v>
      </c>
      <c r="F2473" s="301"/>
    </row>
    <row r="2474" customFormat="false" ht="13.8" hidden="false" customHeight="false" outlineLevel="0" collapsed="false">
      <c r="A2474" s="297" t="s">
        <v>358</v>
      </c>
      <c r="B2474" s="297" t="n">
        <v>39877</v>
      </c>
      <c r="C2474" s="292" t="s">
        <v>2840</v>
      </c>
      <c r="D2474" s="297" t="s">
        <v>50</v>
      </c>
      <c r="E2474" s="297" t="s">
        <v>357</v>
      </c>
      <c r="F2474" s="301"/>
    </row>
    <row r="2475" customFormat="false" ht="13.8" hidden="false" customHeight="false" outlineLevel="0" collapsed="false">
      <c r="A2475" s="297" t="s">
        <v>358</v>
      </c>
      <c r="B2475" s="297" t="n">
        <v>39878</v>
      </c>
      <c r="C2475" s="292" t="s">
        <v>2841</v>
      </c>
      <c r="D2475" s="297" t="s">
        <v>50</v>
      </c>
      <c r="E2475" s="297" t="s">
        <v>357</v>
      </c>
      <c r="F2475" s="301"/>
    </row>
    <row r="2476" customFormat="false" ht="13.8" hidden="false" customHeight="false" outlineLevel="0" collapsed="false">
      <c r="A2476" s="297" t="s">
        <v>358</v>
      </c>
      <c r="B2476" s="297" t="n">
        <v>39872</v>
      </c>
      <c r="C2476" s="292" t="s">
        <v>2842</v>
      </c>
      <c r="D2476" s="297" t="s">
        <v>50</v>
      </c>
      <c r="E2476" s="297" t="s">
        <v>357</v>
      </c>
      <c r="F2476" s="301"/>
    </row>
    <row r="2477" customFormat="false" ht="13.8" hidden="false" customHeight="false" outlineLevel="0" collapsed="false">
      <c r="A2477" s="297" t="s">
        <v>358</v>
      </c>
      <c r="B2477" s="297" t="n">
        <v>39873</v>
      </c>
      <c r="C2477" s="292" t="s">
        <v>2843</v>
      </c>
      <c r="D2477" s="297" t="s">
        <v>50</v>
      </c>
      <c r="E2477" s="297" t="s">
        <v>357</v>
      </c>
      <c r="F2477" s="301"/>
    </row>
    <row r="2478" customFormat="false" ht="13.8" hidden="false" customHeight="false" outlineLevel="0" collapsed="false">
      <c r="A2478" s="297" t="s">
        <v>358</v>
      </c>
      <c r="B2478" s="297" t="n">
        <v>39874</v>
      </c>
      <c r="C2478" s="292" t="s">
        <v>2844</v>
      </c>
      <c r="D2478" s="297" t="s">
        <v>50</v>
      </c>
      <c r="E2478" s="297" t="s">
        <v>357</v>
      </c>
      <c r="F2478" s="301"/>
    </row>
    <row r="2479" customFormat="false" ht="13.8" hidden="false" customHeight="false" outlineLevel="0" collapsed="false">
      <c r="A2479" s="297" t="s">
        <v>358</v>
      </c>
      <c r="B2479" s="297" t="n">
        <v>3674</v>
      </c>
      <c r="C2479" s="292" t="s">
        <v>2845</v>
      </c>
      <c r="D2479" s="297" t="s">
        <v>403</v>
      </c>
      <c r="E2479" s="297" t="s">
        <v>357</v>
      </c>
      <c r="F2479" s="301"/>
    </row>
    <row r="2480" customFormat="false" ht="13.8" hidden="false" customHeight="false" outlineLevel="0" collapsed="false">
      <c r="A2480" s="297" t="s">
        <v>358</v>
      </c>
      <c r="B2480" s="297" t="n">
        <v>3681</v>
      </c>
      <c r="C2480" s="292" t="s">
        <v>2846</v>
      </c>
      <c r="D2480" s="297" t="s">
        <v>403</v>
      </c>
      <c r="E2480" s="297" t="s">
        <v>357</v>
      </c>
      <c r="F2480" s="301"/>
    </row>
    <row r="2481" customFormat="false" ht="13.8" hidden="false" customHeight="false" outlineLevel="0" collapsed="false">
      <c r="A2481" s="297" t="s">
        <v>358</v>
      </c>
      <c r="B2481" s="297" t="n">
        <v>3676</v>
      </c>
      <c r="C2481" s="292" t="s">
        <v>2847</v>
      </c>
      <c r="D2481" s="297" t="s">
        <v>403</v>
      </c>
      <c r="E2481" s="297" t="s">
        <v>357</v>
      </c>
      <c r="F2481" s="301"/>
    </row>
    <row r="2482" customFormat="false" ht="13.8" hidden="false" customHeight="false" outlineLevel="0" collapsed="false">
      <c r="A2482" s="297" t="s">
        <v>358</v>
      </c>
      <c r="B2482" s="297" t="n">
        <v>3679</v>
      </c>
      <c r="C2482" s="292" t="s">
        <v>2848</v>
      </c>
      <c r="D2482" s="297" t="s">
        <v>403</v>
      </c>
      <c r="E2482" s="297" t="s">
        <v>357</v>
      </c>
      <c r="F2482" s="301"/>
    </row>
    <row r="2483" customFormat="false" ht="13.8" hidden="false" customHeight="false" outlineLevel="0" collapsed="false">
      <c r="A2483" s="297" t="s">
        <v>358</v>
      </c>
      <c r="B2483" s="297" t="n">
        <v>3672</v>
      </c>
      <c r="C2483" s="292" t="s">
        <v>2849</v>
      </c>
      <c r="D2483" s="297" t="s">
        <v>403</v>
      </c>
      <c r="E2483" s="297" t="s">
        <v>357</v>
      </c>
      <c r="F2483" s="301"/>
    </row>
    <row r="2484" customFormat="false" ht="13.8" hidden="false" customHeight="false" outlineLevel="0" collapsed="false">
      <c r="A2484" s="297" t="s">
        <v>358</v>
      </c>
      <c r="B2484" s="297" t="n">
        <v>3671</v>
      </c>
      <c r="C2484" s="292" t="s">
        <v>2850</v>
      </c>
      <c r="D2484" s="297" t="s">
        <v>403</v>
      </c>
      <c r="E2484" s="297" t="s">
        <v>364</v>
      </c>
      <c r="F2484" s="301"/>
    </row>
    <row r="2485" customFormat="false" ht="13.8" hidden="false" customHeight="false" outlineLevel="0" collapsed="false">
      <c r="A2485" s="297" t="s">
        <v>358</v>
      </c>
      <c r="B2485" s="297" t="n">
        <v>3673</v>
      </c>
      <c r="C2485" s="292" t="s">
        <v>2851</v>
      </c>
      <c r="D2485" s="297" t="s">
        <v>403</v>
      </c>
      <c r="E2485" s="297" t="s">
        <v>357</v>
      </c>
      <c r="F2485" s="301"/>
    </row>
    <row r="2486" customFormat="false" ht="13.8" hidden="false" customHeight="false" outlineLevel="0" collapsed="false">
      <c r="A2486" s="297" t="s">
        <v>358</v>
      </c>
      <c r="B2486" s="297" t="n">
        <v>38394</v>
      </c>
      <c r="C2486" s="292" t="s">
        <v>2852</v>
      </c>
      <c r="D2486" s="297" t="s">
        <v>50</v>
      </c>
      <c r="E2486" s="297" t="s">
        <v>357</v>
      </c>
      <c r="F2486" s="301" t="n">
        <v>168.7</v>
      </c>
    </row>
    <row r="2487" customFormat="false" ht="13.8" hidden="false" customHeight="false" outlineLevel="0" collapsed="false">
      <c r="A2487" s="297" t="s">
        <v>358</v>
      </c>
      <c r="B2487" s="297" t="n">
        <v>3729</v>
      </c>
      <c r="C2487" s="292" t="s">
        <v>2853</v>
      </c>
      <c r="D2487" s="297" t="s">
        <v>50</v>
      </c>
      <c r="E2487" s="297" t="s">
        <v>357</v>
      </c>
      <c r="F2487" s="301" t="n">
        <v>144.58</v>
      </c>
    </row>
    <row r="2488" customFormat="false" ht="13.8" hidden="false" customHeight="false" outlineLevel="0" collapsed="false">
      <c r="A2488" s="297" t="s">
        <v>358</v>
      </c>
      <c r="B2488" s="297" t="n">
        <v>39357</v>
      </c>
      <c r="C2488" s="292" t="s">
        <v>2854</v>
      </c>
      <c r="D2488" s="297" t="s">
        <v>50</v>
      </c>
      <c r="E2488" s="297" t="s">
        <v>357</v>
      </c>
      <c r="F2488" s="301"/>
    </row>
    <row r="2489" customFormat="false" ht="13.8" hidden="false" customHeight="false" outlineLevel="0" collapsed="false">
      <c r="A2489" s="297" t="s">
        <v>358</v>
      </c>
      <c r="B2489" s="297" t="n">
        <v>39358</v>
      </c>
      <c r="C2489" s="292" t="s">
        <v>2855</v>
      </c>
      <c r="D2489" s="297" t="s">
        <v>50</v>
      </c>
      <c r="E2489" s="297" t="s">
        <v>357</v>
      </c>
      <c r="F2489" s="301"/>
    </row>
    <row r="2490" customFormat="false" ht="13.8" hidden="false" customHeight="false" outlineLevel="0" collapsed="false">
      <c r="A2490" s="297" t="s">
        <v>358</v>
      </c>
      <c r="B2490" s="297" t="n">
        <v>39355</v>
      </c>
      <c r="C2490" s="292" t="s">
        <v>2856</v>
      </c>
      <c r="D2490" s="297" t="s">
        <v>50</v>
      </c>
      <c r="E2490" s="297" t="s">
        <v>357</v>
      </c>
      <c r="F2490" s="301"/>
    </row>
    <row r="2491" customFormat="false" ht="13.8" hidden="false" customHeight="false" outlineLevel="0" collapsed="false">
      <c r="A2491" s="297" t="s">
        <v>358</v>
      </c>
      <c r="B2491" s="297" t="n">
        <v>39356</v>
      </c>
      <c r="C2491" s="292" t="s">
        <v>2857</v>
      </c>
      <c r="D2491" s="297" t="s">
        <v>50</v>
      </c>
      <c r="E2491" s="297" t="s">
        <v>357</v>
      </c>
      <c r="F2491" s="301"/>
    </row>
    <row r="2492" customFormat="false" ht="13.8" hidden="false" customHeight="false" outlineLevel="0" collapsed="false">
      <c r="A2492" s="297" t="s">
        <v>358</v>
      </c>
      <c r="B2492" s="297" t="n">
        <v>39353</v>
      </c>
      <c r="C2492" s="292" t="s">
        <v>2858</v>
      </c>
      <c r="D2492" s="297" t="s">
        <v>50</v>
      </c>
      <c r="E2492" s="297" t="s">
        <v>357</v>
      </c>
      <c r="F2492" s="301"/>
    </row>
    <row r="2493" customFormat="false" ht="13.8" hidden="false" customHeight="false" outlineLevel="0" collapsed="false">
      <c r="A2493" s="297" t="s">
        <v>358</v>
      </c>
      <c r="B2493" s="297" t="n">
        <v>39354</v>
      </c>
      <c r="C2493" s="292" t="s">
        <v>2859</v>
      </c>
      <c r="D2493" s="297" t="s">
        <v>50</v>
      </c>
      <c r="E2493" s="297" t="s">
        <v>357</v>
      </c>
      <c r="F2493" s="301"/>
    </row>
    <row r="2494" customFormat="false" ht="13.8" hidden="false" customHeight="false" outlineLevel="0" collapsed="false">
      <c r="A2494" s="297" t="s">
        <v>358</v>
      </c>
      <c r="B2494" s="297" t="n">
        <v>39398</v>
      </c>
      <c r="C2494" s="292" t="s">
        <v>2860</v>
      </c>
      <c r="D2494" s="297" t="s">
        <v>50</v>
      </c>
      <c r="E2494" s="297" t="s">
        <v>357</v>
      </c>
      <c r="F2494" s="301" t="n">
        <v>66.17</v>
      </c>
    </row>
    <row r="2495" customFormat="false" ht="13.8" hidden="false" customHeight="false" outlineLevel="0" collapsed="false">
      <c r="A2495" s="297" t="s">
        <v>358</v>
      </c>
      <c r="B2495" s="297" t="n">
        <v>13343</v>
      </c>
      <c r="C2495" s="292" t="s">
        <v>2861</v>
      </c>
      <c r="D2495" s="297" t="s">
        <v>50</v>
      </c>
      <c r="E2495" s="297" t="s">
        <v>357</v>
      </c>
      <c r="F2495" s="301" t="n">
        <v>50.07</v>
      </c>
    </row>
    <row r="2496" customFormat="false" ht="13.8" hidden="false" customHeight="false" outlineLevel="0" collapsed="false">
      <c r="A2496" s="297" t="s">
        <v>358</v>
      </c>
      <c r="B2496" s="297" t="n">
        <v>12118</v>
      </c>
      <c r="C2496" s="292" t="s">
        <v>2862</v>
      </c>
      <c r="D2496" s="297" t="s">
        <v>50</v>
      </c>
      <c r="E2496" s="297" t="s">
        <v>357</v>
      </c>
      <c r="F2496" s="301" t="n">
        <v>19.25</v>
      </c>
    </row>
    <row r="2497" customFormat="false" ht="13.8" hidden="false" customHeight="false" outlineLevel="0" collapsed="false">
      <c r="A2497" s="297" t="s">
        <v>358</v>
      </c>
      <c r="B2497" s="297" t="n">
        <v>39482</v>
      </c>
      <c r="C2497" s="292" t="s">
        <v>2863</v>
      </c>
      <c r="D2497" s="297" t="s">
        <v>50</v>
      </c>
      <c r="E2497" s="297" t="s">
        <v>357</v>
      </c>
      <c r="F2497" s="301" t="n">
        <v>798.79</v>
      </c>
    </row>
    <row r="2498" customFormat="false" ht="13.8" hidden="false" customHeight="false" outlineLevel="0" collapsed="false">
      <c r="A2498" s="297" t="s">
        <v>358</v>
      </c>
      <c r="B2498" s="297" t="n">
        <v>39486</v>
      </c>
      <c r="C2498" s="292" t="s">
        <v>2864</v>
      </c>
      <c r="D2498" s="297" t="s">
        <v>50</v>
      </c>
      <c r="E2498" s="297" t="s">
        <v>357</v>
      </c>
      <c r="F2498" s="301" t="n">
        <v>651.92</v>
      </c>
    </row>
    <row r="2499" customFormat="false" ht="13.8" hidden="false" customHeight="false" outlineLevel="0" collapsed="false">
      <c r="A2499" s="297" t="s">
        <v>358</v>
      </c>
      <c r="B2499" s="297" t="n">
        <v>39484</v>
      </c>
      <c r="C2499" s="292" t="s">
        <v>2865</v>
      </c>
      <c r="D2499" s="297" t="s">
        <v>50</v>
      </c>
      <c r="E2499" s="297" t="s">
        <v>357</v>
      </c>
      <c r="F2499" s="301" t="n">
        <v>798.79</v>
      </c>
    </row>
    <row r="2500" customFormat="false" ht="13.8" hidden="false" customHeight="false" outlineLevel="0" collapsed="false">
      <c r="A2500" s="297" t="s">
        <v>358</v>
      </c>
      <c r="B2500" s="297" t="n">
        <v>39488</v>
      </c>
      <c r="C2500" s="292" t="s">
        <v>2866</v>
      </c>
      <c r="D2500" s="297" t="s">
        <v>50</v>
      </c>
      <c r="E2500" s="297" t="s">
        <v>357</v>
      </c>
      <c r="F2500" s="301" t="n">
        <v>662.59</v>
      </c>
    </row>
    <row r="2501" customFormat="false" ht="13.8" hidden="false" customHeight="false" outlineLevel="0" collapsed="false">
      <c r="A2501" s="297" t="s">
        <v>358</v>
      </c>
      <c r="B2501" s="297" t="n">
        <v>39485</v>
      </c>
      <c r="C2501" s="292" t="s">
        <v>2867</v>
      </c>
      <c r="D2501" s="297" t="s">
        <v>50</v>
      </c>
      <c r="E2501" s="297" t="s">
        <v>357</v>
      </c>
      <c r="F2501" s="301" t="n">
        <v>798.79</v>
      </c>
    </row>
    <row r="2502" customFormat="false" ht="13.8" hidden="false" customHeight="false" outlineLevel="0" collapsed="false">
      <c r="A2502" s="297" t="s">
        <v>358</v>
      </c>
      <c r="B2502" s="297" t="n">
        <v>39489</v>
      </c>
      <c r="C2502" s="292" t="s">
        <v>2868</v>
      </c>
      <c r="D2502" s="297" t="s">
        <v>50</v>
      </c>
      <c r="E2502" s="297" t="s">
        <v>357</v>
      </c>
      <c r="F2502" s="301" t="n">
        <v>673.83</v>
      </c>
    </row>
    <row r="2503" customFormat="false" ht="13.8" hidden="false" customHeight="false" outlineLevel="0" collapsed="false">
      <c r="A2503" s="297" t="s">
        <v>358</v>
      </c>
      <c r="B2503" s="297" t="n">
        <v>39490</v>
      </c>
      <c r="C2503" s="292" t="s">
        <v>2869</v>
      </c>
      <c r="D2503" s="297" t="s">
        <v>50</v>
      </c>
      <c r="E2503" s="297" t="s">
        <v>357</v>
      </c>
      <c r="F2503" s="301" t="n">
        <v>1004.09</v>
      </c>
    </row>
    <row r="2504" customFormat="false" ht="13.8" hidden="false" customHeight="false" outlineLevel="0" collapsed="false">
      <c r="A2504" s="297" t="s">
        <v>358</v>
      </c>
      <c r="B2504" s="297" t="n">
        <v>39494</v>
      </c>
      <c r="C2504" s="292" t="s">
        <v>2870</v>
      </c>
      <c r="D2504" s="297" t="s">
        <v>50</v>
      </c>
      <c r="E2504" s="297" t="s">
        <v>357</v>
      </c>
      <c r="F2504" s="301" t="n">
        <v>721.02</v>
      </c>
    </row>
    <row r="2505" customFormat="false" ht="13.8" hidden="false" customHeight="false" outlineLevel="0" collapsed="false">
      <c r="A2505" s="297" t="s">
        <v>358</v>
      </c>
      <c r="B2505" s="297" t="n">
        <v>39495</v>
      </c>
      <c r="C2505" s="292" t="s">
        <v>2871</v>
      </c>
      <c r="D2505" s="297" t="s">
        <v>50</v>
      </c>
      <c r="E2505" s="297" t="s">
        <v>357</v>
      </c>
      <c r="F2505" s="301" t="n">
        <v>812.5</v>
      </c>
    </row>
    <row r="2506" customFormat="false" ht="13.8" hidden="false" customHeight="false" outlineLevel="0" collapsed="false">
      <c r="A2506" s="297" t="s">
        <v>358</v>
      </c>
      <c r="B2506" s="297" t="n">
        <v>39496</v>
      </c>
      <c r="C2506" s="292" t="s">
        <v>2872</v>
      </c>
      <c r="D2506" s="297" t="s">
        <v>50</v>
      </c>
      <c r="E2506" s="297" t="s">
        <v>357</v>
      </c>
      <c r="F2506" s="301" t="n">
        <v>893.74</v>
      </c>
    </row>
    <row r="2507" customFormat="false" ht="13.8" hidden="false" customHeight="false" outlineLevel="0" collapsed="false">
      <c r="A2507" s="297" t="s">
        <v>358</v>
      </c>
      <c r="B2507" s="297" t="n">
        <v>39492</v>
      </c>
      <c r="C2507" s="292" t="s">
        <v>2873</v>
      </c>
      <c r="D2507" s="297" t="s">
        <v>50</v>
      </c>
      <c r="E2507" s="297" t="s">
        <v>357</v>
      </c>
      <c r="F2507" s="301" t="n">
        <v>1034.71</v>
      </c>
    </row>
    <row r="2508" customFormat="false" ht="13.8" hidden="false" customHeight="false" outlineLevel="0" collapsed="false">
      <c r="A2508" s="297" t="s">
        <v>358</v>
      </c>
      <c r="B2508" s="297" t="n">
        <v>39497</v>
      </c>
      <c r="C2508" s="292" t="s">
        <v>2874</v>
      </c>
      <c r="D2508" s="297" t="s">
        <v>50</v>
      </c>
      <c r="E2508" s="297" t="s">
        <v>357</v>
      </c>
      <c r="F2508" s="301" t="n">
        <v>934.61</v>
      </c>
    </row>
    <row r="2509" customFormat="false" ht="13.8" hidden="false" customHeight="false" outlineLevel="0" collapsed="false">
      <c r="A2509" s="297" t="s">
        <v>358</v>
      </c>
      <c r="B2509" s="297" t="n">
        <v>39493</v>
      </c>
      <c r="C2509" s="292" t="s">
        <v>2875</v>
      </c>
      <c r="D2509" s="297" t="s">
        <v>50</v>
      </c>
      <c r="E2509" s="297" t="s">
        <v>357</v>
      </c>
      <c r="F2509" s="301" t="n">
        <v>1109.82</v>
      </c>
    </row>
    <row r="2510" customFormat="false" ht="13.8" hidden="false" customHeight="false" outlineLevel="0" collapsed="false">
      <c r="A2510" s="297" t="s">
        <v>358</v>
      </c>
      <c r="B2510" s="297" t="n">
        <v>43628</v>
      </c>
      <c r="C2510" s="292" t="s">
        <v>2876</v>
      </c>
      <c r="D2510" s="297" t="s">
        <v>50</v>
      </c>
      <c r="E2510" s="297" t="s">
        <v>357</v>
      </c>
      <c r="F2510" s="301" t="n">
        <v>1177.16</v>
      </c>
    </row>
    <row r="2511" customFormat="false" ht="13.8" hidden="false" customHeight="false" outlineLevel="0" collapsed="false">
      <c r="A2511" s="297" t="s">
        <v>358</v>
      </c>
      <c r="B2511" s="297" t="n">
        <v>39500</v>
      </c>
      <c r="C2511" s="292" t="s">
        <v>2877</v>
      </c>
      <c r="D2511" s="297" t="s">
        <v>50</v>
      </c>
      <c r="E2511" s="297" t="s">
        <v>357</v>
      </c>
      <c r="F2511" s="301" t="n">
        <v>1210.91</v>
      </c>
    </row>
    <row r="2512" customFormat="false" ht="13.8" hidden="false" customHeight="false" outlineLevel="0" collapsed="false">
      <c r="A2512" s="297" t="s">
        <v>358</v>
      </c>
      <c r="B2512" s="297" t="n">
        <v>39498</v>
      </c>
      <c r="C2512" s="292" t="s">
        <v>2878</v>
      </c>
      <c r="D2512" s="297" t="s">
        <v>50</v>
      </c>
      <c r="E2512" s="297" t="s">
        <v>357</v>
      </c>
      <c r="F2512" s="301" t="n">
        <v>1493.45</v>
      </c>
    </row>
    <row r="2513" customFormat="false" ht="13.8" hidden="false" customHeight="false" outlineLevel="0" collapsed="false">
      <c r="A2513" s="297" t="s">
        <v>358</v>
      </c>
      <c r="B2513" s="297" t="n">
        <v>43621</v>
      </c>
      <c r="C2513" s="292" t="s">
        <v>2879</v>
      </c>
      <c r="D2513" s="297" t="s">
        <v>50</v>
      </c>
      <c r="E2513" s="297" t="s">
        <v>357</v>
      </c>
      <c r="F2513" s="301" t="n">
        <v>1250.73</v>
      </c>
    </row>
    <row r="2514" customFormat="false" ht="13.8" hidden="false" customHeight="false" outlineLevel="0" collapsed="false">
      <c r="A2514" s="297" t="s">
        <v>358</v>
      </c>
      <c r="B2514" s="297" t="n">
        <v>39501</v>
      </c>
      <c r="C2514" s="292" t="s">
        <v>2880</v>
      </c>
      <c r="D2514" s="297" t="s">
        <v>50</v>
      </c>
      <c r="E2514" s="297" t="s">
        <v>357</v>
      </c>
      <c r="F2514" s="301" t="n">
        <v>1243.7</v>
      </c>
    </row>
    <row r="2515" customFormat="false" ht="13.8" hidden="false" customHeight="false" outlineLevel="0" collapsed="false">
      <c r="A2515" s="297" t="s">
        <v>358</v>
      </c>
      <c r="B2515" s="297" t="n">
        <v>39499</v>
      </c>
      <c r="C2515" s="292" t="s">
        <v>2881</v>
      </c>
      <c r="D2515" s="297" t="s">
        <v>50</v>
      </c>
      <c r="E2515" s="297" t="s">
        <v>357</v>
      </c>
      <c r="F2515" s="301" t="n">
        <v>1514.66</v>
      </c>
    </row>
    <row r="2516" customFormat="false" ht="13.8" hidden="false" customHeight="false" outlineLevel="0" collapsed="false">
      <c r="A2516" s="297" t="s">
        <v>358</v>
      </c>
      <c r="B2516" s="297" t="n">
        <v>3733</v>
      </c>
      <c r="C2516" s="292" t="s">
        <v>2882</v>
      </c>
      <c r="D2516" s="297" t="s">
        <v>763</v>
      </c>
      <c r="E2516" s="297" t="s">
        <v>357</v>
      </c>
      <c r="F2516" s="301" t="n">
        <v>104.4</v>
      </c>
    </row>
    <row r="2517" customFormat="false" ht="13.8" hidden="false" customHeight="false" outlineLevel="0" collapsed="false">
      <c r="A2517" s="297" t="s">
        <v>358</v>
      </c>
      <c r="B2517" s="297" t="n">
        <v>3731</v>
      </c>
      <c r="C2517" s="292" t="s">
        <v>2883</v>
      </c>
      <c r="D2517" s="297" t="s">
        <v>763</v>
      </c>
      <c r="E2517" s="297" t="s">
        <v>357</v>
      </c>
      <c r="F2517" s="301" t="n">
        <v>93.41</v>
      </c>
    </row>
    <row r="2518" customFormat="false" ht="13.8" hidden="false" customHeight="false" outlineLevel="0" collapsed="false">
      <c r="A2518" s="297" t="s">
        <v>358</v>
      </c>
      <c r="B2518" s="297" t="n">
        <v>38137</v>
      </c>
      <c r="C2518" s="292" t="s">
        <v>2884</v>
      </c>
      <c r="D2518" s="297" t="s">
        <v>763</v>
      </c>
      <c r="E2518" s="297" t="s">
        <v>357</v>
      </c>
      <c r="F2518" s="301" t="n">
        <v>111.72</v>
      </c>
    </row>
    <row r="2519" customFormat="false" ht="13.8" hidden="false" customHeight="false" outlineLevel="0" collapsed="false">
      <c r="A2519" s="297" t="s">
        <v>358</v>
      </c>
      <c r="B2519" s="297" t="n">
        <v>38138</v>
      </c>
      <c r="C2519" s="292" t="s">
        <v>2885</v>
      </c>
      <c r="D2519" s="297" t="s">
        <v>763</v>
      </c>
      <c r="E2519" s="297" t="s">
        <v>357</v>
      </c>
      <c r="F2519" s="301" t="n">
        <v>116</v>
      </c>
    </row>
    <row r="2520" customFormat="false" ht="13.8" hidden="false" customHeight="false" outlineLevel="0" collapsed="false">
      <c r="A2520" s="297" t="s">
        <v>358</v>
      </c>
      <c r="B2520" s="297" t="n">
        <v>45318</v>
      </c>
      <c r="C2520" s="292" t="s">
        <v>2886</v>
      </c>
      <c r="D2520" s="297" t="s">
        <v>763</v>
      </c>
      <c r="E2520" s="297" t="s">
        <v>357</v>
      </c>
      <c r="F2520" s="301" t="n">
        <v>142.85</v>
      </c>
    </row>
    <row r="2521" customFormat="false" ht="13.8" hidden="false" customHeight="false" outlineLevel="0" collapsed="false">
      <c r="A2521" s="297" t="s">
        <v>358</v>
      </c>
      <c r="B2521" s="297" t="n">
        <v>45319</v>
      </c>
      <c r="C2521" s="292" t="s">
        <v>2887</v>
      </c>
      <c r="D2521" s="297" t="s">
        <v>763</v>
      </c>
      <c r="E2521" s="297" t="s">
        <v>357</v>
      </c>
      <c r="F2521" s="301" t="n">
        <v>160.71</v>
      </c>
    </row>
    <row r="2522" customFormat="false" ht="13.8" hidden="false" customHeight="false" outlineLevel="0" collapsed="false">
      <c r="A2522" s="297" t="s">
        <v>358</v>
      </c>
      <c r="B2522" s="297" t="n">
        <v>45320</v>
      </c>
      <c r="C2522" s="292" t="s">
        <v>2888</v>
      </c>
      <c r="D2522" s="297" t="s">
        <v>763</v>
      </c>
      <c r="E2522" s="297" t="s">
        <v>357</v>
      </c>
      <c r="F2522" s="301" t="n">
        <v>208.22</v>
      </c>
    </row>
    <row r="2523" customFormat="false" ht="13.8" hidden="false" customHeight="false" outlineLevel="0" collapsed="false">
      <c r="A2523" s="297" t="s">
        <v>358</v>
      </c>
      <c r="B2523" s="297" t="n">
        <v>45315</v>
      </c>
      <c r="C2523" s="292" t="s">
        <v>2889</v>
      </c>
      <c r="D2523" s="297" t="s">
        <v>763</v>
      </c>
      <c r="E2523" s="297" t="s">
        <v>357</v>
      </c>
      <c r="F2523" s="301" t="n">
        <v>94.01</v>
      </c>
    </row>
    <row r="2524" customFormat="false" ht="13.8" hidden="false" customHeight="false" outlineLevel="0" collapsed="false">
      <c r="A2524" s="297" t="s">
        <v>358</v>
      </c>
      <c r="B2524" s="297" t="n">
        <v>45316</v>
      </c>
      <c r="C2524" s="292" t="s">
        <v>2890</v>
      </c>
      <c r="D2524" s="297" t="s">
        <v>763</v>
      </c>
      <c r="E2524" s="297" t="s">
        <v>357</v>
      </c>
      <c r="F2524" s="301" t="n">
        <v>107.84</v>
      </c>
    </row>
    <row r="2525" customFormat="false" ht="13.8" hidden="false" customHeight="false" outlineLevel="0" collapsed="false">
      <c r="A2525" s="297" t="s">
        <v>358</v>
      </c>
      <c r="B2525" s="297" t="n">
        <v>45317</v>
      </c>
      <c r="C2525" s="292" t="s">
        <v>2891</v>
      </c>
      <c r="D2525" s="297" t="s">
        <v>763</v>
      </c>
      <c r="E2525" s="297" t="s">
        <v>357</v>
      </c>
      <c r="F2525" s="301" t="n">
        <v>127.97</v>
      </c>
    </row>
    <row r="2526" customFormat="false" ht="13.8" hidden="false" customHeight="false" outlineLevel="0" collapsed="false">
      <c r="A2526" s="297" t="s">
        <v>358</v>
      </c>
      <c r="B2526" s="297" t="n">
        <v>45313</v>
      </c>
      <c r="C2526" s="292" t="s">
        <v>2892</v>
      </c>
      <c r="D2526" s="297" t="s">
        <v>763</v>
      </c>
      <c r="E2526" s="297" t="s">
        <v>357</v>
      </c>
      <c r="F2526" s="301" t="n">
        <v>123.33</v>
      </c>
    </row>
    <row r="2527" customFormat="false" ht="13.8" hidden="false" customHeight="false" outlineLevel="0" collapsed="false">
      <c r="A2527" s="297" t="s">
        <v>358</v>
      </c>
      <c r="B2527" s="297" t="n">
        <v>45314</v>
      </c>
      <c r="C2527" s="292" t="s">
        <v>2893</v>
      </c>
      <c r="D2527" s="297" t="s">
        <v>763</v>
      </c>
      <c r="E2527" s="297" t="s">
        <v>357</v>
      </c>
      <c r="F2527" s="301" t="n">
        <v>173.32</v>
      </c>
    </row>
    <row r="2528" customFormat="false" ht="13.8" hidden="false" customHeight="false" outlineLevel="0" collapsed="false">
      <c r="A2528" s="297" t="s">
        <v>358</v>
      </c>
      <c r="B2528" s="297" t="n">
        <v>45309</v>
      </c>
      <c r="C2528" s="292" t="s">
        <v>2894</v>
      </c>
      <c r="D2528" s="297" t="s">
        <v>763</v>
      </c>
      <c r="E2528" s="297" t="s">
        <v>357</v>
      </c>
      <c r="F2528" s="301" t="n">
        <v>86.82</v>
      </c>
    </row>
    <row r="2529" customFormat="false" ht="13.8" hidden="false" customHeight="false" outlineLevel="0" collapsed="false">
      <c r="A2529" s="297" t="s">
        <v>358</v>
      </c>
      <c r="B2529" s="297" t="n">
        <v>45310</v>
      </c>
      <c r="C2529" s="292" t="s">
        <v>2895</v>
      </c>
      <c r="D2529" s="297" t="s">
        <v>763</v>
      </c>
      <c r="E2529" s="297" t="s">
        <v>357</v>
      </c>
      <c r="F2529" s="301" t="n">
        <v>101.07</v>
      </c>
    </row>
    <row r="2530" customFormat="false" ht="13.8" hidden="false" customHeight="false" outlineLevel="0" collapsed="false">
      <c r="A2530" s="297" t="s">
        <v>358</v>
      </c>
      <c r="B2530" s="297" t="n">
        <v>45311</v>
      </c>
      <c r="C2530" s="292" t="s">
        <v>2896</v>
      </c>
      <c r="D2530" s="297" t="s">
        <v>763</v>
      </c>
      <c r="E2530" s="297" t="s">
        <v>357</v>
      </c>
      <c r="F2530" s="301" t="n">
        <v>110.05</v>
      </c>
    </row>
    <row r="2531" customFormat="false" ht="13.8" hidden="false" customHeight="false" outlineLevel="0" collapsed="false">
      <c r="A2531" s="297" t="s">
        <v>358</v>
      </c>
      <c r="B2531" s="297" t="n">
        <v>45312</v>
      </c>
      <c r="C2531" s="292" t="s">
        <v>2897</v>
      </c>
      <c r="D2531" s="297" t="s">
        <v>763</v>
      </c>
      <c r="E2531" s="297" t="s">
        <v>357</v>
      </c>
      <c r="F2531" s="301" t="n">
        <v>133.19</v>
      </c>
    </row>
    <row r="2532" customFormat="false" ht="13.8" hidden="false" customHeight="false" outlineLevel="0" collapsed="false">
      <c r="A2532" s="297" t="s">
        <v>358</v>
      </c>
      <c r="B2532" s="297" t="n">
        <v>43342</v>
      </c>
      <c r="C2532" s="292" t="s">
        <v>2898</v>
      </c>
      <c r="D2532" s="297" t="s">
        <v>763</v>
      </c>
      <c r="E2532" s="297" t="s">
        <v>357</v>
      </c>
      <c r="F2532" s="301" t="n">
        <v>94.01</v>
      </c>
    </row>
    <row r="2533" customFormat="false" ht="13.8" hidden="false" customHeight="false" outlineLevel="0" collapsed="false">
      <c r="A2533" s="297" t="s">
        <v>358</v>
      </c>
      <c r="B2533" s="297" t="n">
        <v>43343</v>
      </c>
      <c r="C2533" s="292" t="s">
        <v>2899</v>
      </c>
      <c r="D2533" s="297" t="s">
        <v>763</v>
      </c>
      <c r="E2533" s="297" t="s">
        <v>357</v>
      </c>
      <c r="F2533" s="301" t="n">
        <v>98.44</v>
      </c>
    </row>
    <row r="2534" customFormat="false" ht="13.8" hidden="false" customHeight="false" outlineLevel="0" collapsed="false">
      <c r="A2534" s="297" t="s">
        <v>358</v>
      </c>
      <c r="B2534" s="297" t="n">
        <v>43344</v>
      </c>
      <c r="C2534" s="292" t="s">
        <v>2900</v>
      </c>
      <c r="D2534" s="297" t="s">
        <v>763</v>
      </c>
      <c r="E2534" s="297" t="s">
        <v>357</v>
      </c>
      <c r="F2534" s="301" t="n">
        <v>118.62</v>
      </c>
    </row>
    <row r="2535" customFormat="false" ht="13.8" hidden="false" customHeight="false" outlineLevel="0" collapsed="false">
      <c r="A2535" s="297" t="s">
        <v>358</v>
      </c>
      <c r="B2535" s="297" t="n">
        <v>45307</v>
      </c>
      <c r="C2535" s="292" t="s">
        <v>2901</v>
      </c>
      <c r="D2535" s="297" t="s">
        <v>763</v>
      </c>
      <c r="E2535" s="297" t="s">
        <v>357</v>
      </c>
      <c r="F2535" s="301" t="n">
        <v>127.2</v>
      </c>
    </row>
    <row r="2536" customFormat="false" ht="13.8" hidden="false" customHeight="false" outlineLevel="0" collapsed="false">
      <c r="A2536" s="297" t="s">
        <v>358</v>
      </c>
      <c r="B2536" s="297" t="n">
        <v>43345</v>
      </c>
      <c r="C2536" s="292" t="s">
        <v>2902</v>
      </c>
      <c r="D2536" s="297" t="s">
        <v>763</v>
      </c>
      <c r="E2536" s="297" t="s">
        <v>357</v>
      </c>
      <c r="F2536" s="301" t="n">
        <v>89.45</v>
      </c>
    </row>
    <row r="2537" customFormat="false" ht="13.8" hidden="false" customHeight="false" outlineLevel="0" collapsed="false">
      <c r="A2537" s="297" t="s">
        <v>358</v>
      </c>
      <c r="B2537" s="297" t="n">
        <v>43346</v>
      </c>
      <c r="C2537" s="292" t="s">
        <v>2903</v>
      </c>
      <c r="D2537" s="297" t="s">
        <v>763</v>
      </c>
      <c r="E2537" s="297" t="s">
        <v>357</v>
      </c>
      <c r="F2537" s="301" t="n">
        <v>91.25</v>
      </c>
    </row>
    <row r="2538" customFormat="false" ht="13.8" hidden="false" customHeight="false" outlineLevel="0" collapsed="false">
      <c r="A2538" s="297" t="s">
        <v>358</v>
      </c>
      <c r="B2538" s="297" t="n">
        <v>43347</v>
      </c>
      <c r="C2538" s="292" t="s">
        <v>2904</v>
      </c>
      <c r="D2538" s="297" t="s">
        <v>763</v>
      </c>
      <c r="E2538" s="297" t="s">
        <v>357</v>
      </c>
      <c r="F2538" s="301" t="n">
        <v>102.86</v>
      </c>
    </row>
    <row r="2539" customFormat="false" ht="13.8" hidden="false" customHeight="false" outlineLevel="0" collapsed="false">
      <c r="A2539" s="297" t="s">
        <v>358</v>
      </c>
      <c r="B2539" s="297" t="n">
        <v>43348</v>
      </c>
      <c r="C2539" s="292" t="s">
        <v>2905</v>
      </c>
      <c r="D2539" s="297" t="s">
        <v>763</v>
      </c>
      <c r="E2539" s="297" t="s">
        <v>357</v>
      </c>
      <c r="F2539" s="301" t="n">
        <v>114.24</v>
      </c>
    </row>
    <row r="2540" customFormat="false" ht="13.8" hidden="false" customHeight="false" outlineLevel="0" collapsed="false">
      <c r="A2540" s="297" t="s">
        <v>358</v>
      </c>
      <c r="B2540" s="297" t="n">
        <v>45308</v>
      </c>
      <c r="C2540" s="292" t="s">
        <v>2906</v>
      </c>
      <c r="D2540" s="297" t="s">
        <v>763</v>
      </c>
      <c r="E2540" s="297" t="s">
        <v>357</v>
      </c>
      <c r="F2540" s="301" t="n">
        <v>127.2</v>
      </c>
    </row>
    <row r="2541" customFormat="false" ht="13.8" hidden="false" customHeight="false" outlineLevel="0" collapsed="false">
      <c r="A2541" s="297" t="s">
        <v>358</v>
      </c>
      <c r="B2541" s="297" t="n">
        <v>43349</v>
      </c>
      <c r="C2541" s="292" t="s">
        <v>2907</v>
      </c>
      <c r="D2541" s="297" t="s">
        <v>763</v>
      </c>
      <c r="E2541" s="297" t="s">
        <v>357</v>
      </c>
      <c r="F2541" s="301" t="n">
        <v>78.56</v>
      </c>
    </row>
    <row r="2542" customFormat="false" ht="13.8" hidden="false" customHeight="false" outlineLevel="0" collapsed="false">
      <c r="A2542" s="297" t="s">
        <v>358</v>
      </c>
      <c r="B2542" s="297" t="n">
        <v>3736</v>
      </c>
      <c r="C2542" s="292" t="s">
        <v>2908</v>
      </c>
      <c r="D2542" s="297" t="s">
        <v>763</v>
      </c>
      <c r="E2542" s="297" t="s">
        <v>357</v>
      </c>
      <c r="F2542" s="301" t="n">
        <v>40.92</v>
      </c>
    </row>
    <row r="2543" customFormat="false" ht="13.8" hidden="false" customHeight="false" outlineLevel="0" collapsed="false">
      <c r="A2543" s="297" t="s">
        <v>358</v>
      </c>
      <c r="B2543" s="297" t="n">
        <v>3741</v>
      </c>
      <c r="C2543" s="292" t="s">
        <v>2909</v>
      </c>
      <c r="D2543" s="297" t="s">
        <v>763</v>
      </c>
      <c r="E2543" s="297" t="s">
        <v>357</v>
      </c>
      <c r="F2543" s="301" t="n">
        <v>44.24</v>
      </c>
    </row>
    <row r="2544" customFormat="false" ht="13.8" hidden="false" customHeight="false" outlineLevel="0" collapsed="false">
      <c r="A2544" s="297" t="s">
        <v>358</v>
      </c>
      <c r="B2544" s="297" t="n">
        <v>3737</v>
      </c>
      <c r="C2544" s="292" t="s">
        <v>2910</v>
      </c>
      <c r="D2544" s="297" t="s">
        <v>763</v>
      </c>
      <c r="E2544" s="297" t="s">
        <v>357</v>
      </c>
      <c r="F2544" s="301" t="n">
        <v>60.28</v>
      </c>
    </row>
    <row r="2545" customFormat="false" ht="13.8" hidden="false" customHeight="false" outlineLevel="0" collapsed="false">
      <c r="A2545" s="297" t="s">
        <v>358</v>
      </c>
      <c r="B2545" s="297" t="n">
        <v>43353</v>
      </c>
      <c r="C2545" s="292" t="s">
        <v>2911</v>
      </c>
      <c r="D2545" s="297" t="s">
        <v>763</v>
      </c>
      <c r="E2545" s="297" t="s">
        <v>357</v>
      </c>
      <c r="F2545" s="301" t="n">
        <v>66.36</v>
      </c>
    </row>
    <row r="2546" customFormat="false" ht="13.8" hidden="false" customHeight="false" outlineLevel="0" collapsed="false">
      <c r="A2546" s="297" t="s">
        <v>358</v>
      </c>
      <c r="B2546" s="297" t="n">
        <v>43350</v>
      </c>
      <c r="C2546" s="292" t="s">
        <v>2912</v>
      </c>
      <c r="D2546" s="297" t="s">
        <v>763</v>
      </c>
      <c r="E2546" s="297" t="s">
        <v>357</v>
      </c>
      <c r="F2546" s="301" t="n">
        <v>82.95</v>
      </c>
    </row>
    <row r="2547" customFormat="false" ht="13.8" hidden="false" customHeight="false" outlineLevel="0" collapsed="false">
      <c r="A2547" s="297" t="s">
        <v>358</v>
      </c>
      <c r="B2547" s="297" t="n">
        <v>43351</v>
      </c>
      <c r="C2547" s="292" t="s">
        <v>2913</v>
      </c>
      <c r="D2547" s="297" t="s">
        <v>763</v>
      </c>
      <c r="E2547" s="297" t="s">
        <v>357</v>
      </c>
      <c r="F2547" s="301" t="n">
        <v>91.58</v>
      </c>
    </row>
    <row r="2548" customFormat="false" ht="13.8" hidden="false" customHeight="false" outlineLevel="0" collapsed="false">
      <c r="A2548" s="297" t="s">
        <v>358</v>
      </c>
      <c r="B2548" s="297" t="n">
        <v>43352</v>
      </c>
      <c r="C2548" s="292" t="s">
        <v>2914</v>
      </c>
      <c r="D2548" s="297" t="s">
        <v>763</v>
      </c>
      <c r="E2548" s="297" t="s">
        <v>357</v>
      </c>
      <c r="F2548" s="301" t="n">
        <v>111.71</v>
      </c>
    </row>
    <row r="2549" customFormat="false" ht="13.8" hidden="false" customHeight="false" outlineLevel="0" collapsed="false">
      <c r="A2549" s="297" t="s">
        <v>358</v>
      </c>
      <c r="B2549" s="297" t="n">
        <v>45306</v>
      </c>
      <c r="C2549" s="292" t="s">
        <v>2915</v>
      </c>
      <c r="D2549" s="297" t="s">
        <v>763</v>
      </c>
      <c r="E2549" s="297" t="s">
        <v>357</v>
      </c>
      <c r="F2549" s="301" t="n">
        <v>144.9</v>
      </c>
    </row>
    <row r="2550" customFormat="false" ht="13.8" hidden="false" customHeight="false" outlineLevel="0" collapsed="false">
      <c r="A2550" s="297" t="s">
        <v>358</v>
      </c>
      <c r="B2550" s="297" t="n">
        <v>44379</v>
      </c>
      <c r="C2550" s="292" t="s">
        <v>2916</v>
      </c>
      <c r="D2550" s="297" t="s">
        <v>763</v>
      </c>
      <c r="E2550" s="297" t="s">
        <v>357</v>
      </c>
      <c r="F2550" s="301" t="n">
        <v>94.01</v>
      </c>
    </row>
    <row r="2551" customFormat="false" ht="13.8" hidden="false" customHeight="false" outlineLevel="0" collapsed="false">
      <c r="A2551" s="297" t="s">
        <v>358</v>
      </c>
      <c r="B2551" s="297" t="n">
        <v>43355</v>
      </c>
      <c r="C2551" s="292" t="s">
        <v>2917</v>
      </c>
      <c r="D2551" s="297" t="s">
        <v>763</v>
      </c>
      <c r="E2551" s="297" t="s">
        <v>357</v>
      </c>
      <c r="F2551" s="301" t="n">
        <v>109.2</v>
      </c>
    </row>
    <row r="2552" customFormat="false" ht="13.8" hidden="false" customHeight="false" outlineLevel="0" collapsed="false">
      <c r="A2552" s="297" t="s">
        <v>358</v>
      </c>
      <c r="B2552" s="297" t="n">
        <v>43356</v>
      </c>
      <c r="C2552" s="292" t="s">
        <v>2918</v>
      </c>
      <c r="D2552" s="297" t="s">
        <v>763</v>
      </c>
      <c r="E2552" s="297" t="s">
        <v>357</v>
      </c>
      <c r="F2552" s="301" t="n">
        <v>128.47</v>
      </c>
    </row>
    <row r="2553" customFormat="false" ht="13.8" hidden="false" customHeight="false" outlineLevel="0" collapsed="false">
      <c r="A2553" s="297" t="s">
        <v>358</v>
      </c>
      <c r="B2553" s="297" t="n">
        <v>45305</v>
      </c>
      <c r="C2553" s="292" t="s">
        <v>2919</v>
      </c>
      <c r="D2553" s="297" t="s">
        <v>763</v>
      </c>
      <c r="E2553" s="297" t="s">
        <v>357</v>
      </c>
      <c r="F2553" s="301" t="n">
        <v>156.68</v>
      </c>
    </row>
    <row r="2554" customFormat="false" ht="13.8" hidden="false" customHeight="false" outlineLevel="0" collapsed="false">
      <c r="A2554" s="297" t="s">
        <v>358</v>
      </c>
      <c r="B2554" s="297" t="n">
        <v>3742</v>
      </c>
      <c r="C2554" s="292" t="s">
        <v>2920</v>
      </c>
      <c r="D2554" s="297" t="s">
        <v>763</v>
      </c>
      <c r="E2554" s="297" t="s">
        <v>357</v>
      </c>
      <c r="F2554" s="301" t="n">
        <v>58.93</v>
      </c>
    </row>
    <row r="2555" customFormat="false" ht="13.8" hidden="false" customHeight="false" outlineLevel="0" collapsed="false">
      <c r="A2555" s="297" t="s">
        <v>358</v>
      </c>
      <c r="B2555" s="297" t="n">
        <v>43357</v>
      </c>
      <c r="C2555" s="292" t="s">
        <v>2921</v>
      </c>
      <c r="D2555" s="297" t="s">
        <v>763</v>
      </c>
      <c r="E2555" s="297" t="s">
        <v>364</v>
      </c>
      <c r="F2555" s="301" t="n">
        <v>72.45</v>
      </c>
    </row>
    <row r="2556" customFormat="false" ht="13.8" hidden="false" customHeight="false" outlineLevel="0" collapsed="false">
      <c r="A2556" s="297" t="s">
        <v>358</v>
      </c>
      <c r="B2556" s="297" t="n">
        <v>38194</v>
      </c>
      <c r="C2556" s="292" t="s">
        <v>2922</v>
      </c>
      <c r="D2556" s="297" t="s">
        <v>50</v>
      </c>
      <c r="E2556" s="297" t="s">
        <v>364</v>
      </c>
      <c r="F2556" s="301" t="n">
        <v>4.9</v>
      </c>
    </row>
    <row r="2557" customFormat="false" ht="13.8" hidden="false" customHeight="false" outlineLevel="0" collapsed="false">
      <c r="A2557" s="297" t="s">
        <v>358</v>
      </c>
      <c r="B2557" s="297" t="n">
        <v>38193</v>
      </c>
      <c r="C2557" s="292" t="s">
        <v>2923</v>
      </c>
      <c r="D2557" s="297" t="s">
        <v>50</v>
      </c>
      <c r="E2557" s="297" t="s">
        <v>357</v>
      </c>
      <c r="F2557" s="301" t="n">
        <v>4.25</v>
      </c>
    </row>
    <row r="2558" customFormat="false" ht="13.8" hidden="false" customHeight="false" outlineLevel="0" collapsed="false">
      <c r="A2558" s="297" t="s">
        <v>358</v>
      </c>
      <c r="B2558" s="297" t="n">
        <v>39388</v>
      </c>
      <c r="C2558" s="292" t="s">
        <v>2924</v>
      </c>
      <c r="D2558" s="297" t="s">
        <v>50</v>
      </c>
      <c r="E2558" s="297" t="s">
        <v>357</v>
      </c>
      <c r="F2558" s="301" t="n">
        <v>6.02</v>
      </c>
    </row>
    <row r="2559" customFormat="false" ht="13.8" hidden="false" customHeight="false" outlineLevel="0" collapsed="false">
      <c r="A2559" s="297" t="s">
        <v>358</v>
      </c>
      <c r="B2559" s="297" t="n">
        <v>39387</v>
      </c>
      <c r="C2559" s="292" t="s">
        <v>2925</v>
      </c>
      <c r="D2559" s="297" t="s">
        <v>50</v>
      </c>
      <c r="E2559" s="297" t="s">
        <v>357</v>
      </c>
      <c r="F2559" s="301" t="n">
        <v>9.39</v>
      </c>
    </row>
    <row r="2560" customFormat="false" ht="13.8" hidden="false" customHeight="false" outlineLevel="0" collapsed="false">
      <c r="A2560" s="297" t="s">
        <v>358</v>
      </c>
      <c r="B2560" s="297" t="n">
        <v>39386</v>
      </c>
      <c r="C2560" s="292" t="s">
        <v>2926</v>
      </c>
      <c r="D2560" s="297" t="s">
        <v>50</v>
      </c>
      <c r="E2560" s="297" t="s">
        <v>357</v>
      </c>
      <c r="F2560" s="301" t="n">
        <v>6.55</v>
      </c>
    </row>
    <row r="2561" customFormat="false" ht="13.8" hidden="false" customHeight="false" outlineLevel="0" collapsed="false">
      <c r="A2561" s="297" t="s">
        <v>358</v>
      </c>
      <c r="B2561" s="297" t="n">
        <v>45229</v>
      </c>
      <c r="C2561" s="292" t="s">
        <v>2927</v>
      </c>
      <c r="D2561" s="297" t="s">
        <v>50</v>
      </c>
      <c r="E2561" s="297" t="s">
        <v>357</v>
      </c>
      <c r="F2561" s="301" t="n">
        <v>3.05</v>
      </c>
    </row>
    <row r="2562" customFormat="false" ht="13.8" hidden="false" customHeight="false" outlineLevel="0" collapsed="false">
      <c r="A2562" s="297" t="s">
        <v>541</v>
      </c>
      <c r="B2562" s="297" t="n">
        <v>746</v>
      </c>
      <c r="C2562" s="292" t="s">
        <v>2928</v>
      </c>
      <c r="D2562" s="297" t="s">
        <v>50</v>
      </c>
      <c r="E2562" s="297" t="s">
        <v>364</v>
      </c>
      <c r="F2562" s="301" t="n">
        <v>2181.98</v>
      </c>
    </row>
    <row r="2563" customFormat="false" ht="13.8" hidden="false" customHeight="false" outlineLevel="0" collapsed="false">
      <c r="A2563" s="297" t="s">
        <v>358</v>
      </c>
      <c r="B2563" s="297" t="n">
        <v>20269</v>
      </c>
      <c r="C2563" s="292" t="s">
        <v>2929</v>
      </c>
      <c r="D2563" s="297" t="s">
        <v>50</v>
      </c>
      <c r="E2563" s="297" t="s">
        <v>357</v>
      </c>
      <c r="F2563" s="301" t="n">
        <v>126.18</v>
      </c>
    </row>
    <row r="2564" customFormat="false" ht="13.8" hidden="false" customHeight="false" outlineLevel="0" collapsed="false">
      <c r="A2564" s="297" t="s">
        <v>358</v>
      </c>
      <c r="B2564" s="297" t="n">
        <v>20270</v>
      </c>
      <c r="C2564" s="292" t="s">
        <v>2930</v>
      </c>
      <c r="D2564" s="297" t="s">
        <v>50</v>
      </c>
      <c r="E2564" s="297" t="s">
        <v>357</v>
      </c>
      <c r="F2564" s="301" t="n">
        <v>139.42</v>
      </c>
    </row>
    <row r="2565" customFormat="false" ht="13.8" hidden="false" customHeight="false" outlineLevel="0" collapsed="false">
      <c r="A2565" s="297" t="s">
        <v>358</v>
      </c>
      <c r="B2565" s="297" t="n">
        <v>11696</v>
      </c>
      <c r="C2565" s="292" t="s">
        <v>2931</v>
      </c>
      <c r="D2565" s="297" t="s">
        <v>50</v>
      </c>
      <c r="E2565" s="297" t="s">
        <v>357</v>
      </c>
      <c r="F2565" s="301" t="n">
        <v>223.18</v>
      </c>
    </row>
    <row r="2566" customFormat="false" ht="13.8" hidden="false" customHeight="false" outlineLevel="0" collapsed="false">
      <c r="A2566" s="297" t="s">
        <v>358</v>
      </c>
      <c r="B2566" s="297" t="n">
        <v>10427</v>
      </c>
      <c r="C2566" s="292" t="s">
        <v>2932</v>
      </c>
      <c r="D2566" s="297" t="s">
        <v>50</v>
      </c>
      <c r="E2566" s="297" t="s">
        <v>357</v>
      </c>
      <c r="F2566" s="301" t="n">
        <v>624.55</v>
      </c>
    </row>
    <row r="2567" customFormat="false" ht="13.8" hidden="false" customHeight="false" outlineLevel="0" collapsed="false">
      <c r="A2567" s="297" t="s">
        <v>358</v>
      </c>
      <c r="B2567" s="297" t="n">
        <v>10428</v>
      </c>
      <c r="C2567" s="292" t="s">
        <v>2933</v>
      </c>
      <c r="D2567" s="297" t="s">
        <v>50</v>
      </c>
      <c r="E2567" s="297" t="s">
        <v>357</v>
      </c>
      <c r="F2567" s="301" t="n">
        <v>643.49</v>
      </c>
    </row>
    <row r="2568" customFormat="false" ht="13.8" hidden="false" customHeight="false" outlineLevel="0" collapsed="false">
      <c r="A2568" s="297" t="s">
        <v>358</v>
      </c>
      <c r="B2568" s="297" t="n">
        <v>36521</v>
      </c>
      <c r="C2568" s="292" t="s">
        <v>2934</v>
      </c>
      <c r="D2568" s="297" t="s">
        <v>50</v>
      </c>
      <c r="E2568" s="297" t="s">
        <v>357</v>
      </c>
      <c r="F2568" s="301" t="n">
        <v>200.78</v>
      </c>
    </row>
    <row r="2569" customFormat="false" ht="13.8" hidden="false" customHeight="false" outlineLevel="0" collapsed="false">
      <c r="A2569" s="297" t="s">
        <v>358</v>
      </c>
      <c r="B2569" s="297" t="n">
        <v>36794</v>
      </c>
      <c r="C2569" s="292" t="s">
        <v>2935</v>
      </c>
      <c r="D2569" s="297" t="s">
        <v>50</v>
      </c>
      <c r="E2569" s="297" t="s">
        <v>357</v>
      </c>
      <c r="F2569" s="301" t="n">
        <v>213.74</v>
      </c>
    </row>
    <row r="2570" customFormat="false" ht="13.8" hidden="false" customHeight="false" outlineLevel="0" collapsed="false">
      <c r="A2570" s="297" t="s">
        <v>358</v>
      </c>
      <c r="B2570" s="297" t="n">
        <v>10426</v>
      </c>
      <c r="C2570" s="292" t="s">
        <v>2936</v>
      </c>
      <c r="D2570" s="297" t="s">
        <v>50</v>
      </c>
      <c r="E2570" s="297" t="s">
        <v>357</v>
      </c>
      <c r="F2570" s="301" t="n">
        <v>239.35</v>
      </c>
    </row>
    <row r="2571" customFormat="false" ht="13.8" hidden="false" customHeight="false" outlineLevel="0" collapsed="false">
      <c r="A2571" s="297" t="s">
        <v>358</v>
      </c>
      <c r="B2571" s="297" t="n">
        <v>10425</v>
      </c>
      <c r="C2571" s="292" t="s">
        <v>2937</v>
      </c>
      <c r="D2571" s="297" t="s">
        <v>50</v>
      </c>
      <c r="E2571" s="297" t="s">
        <v>357</v>
      </c>
      <c r="F2571" s="301" t="n">
        <v>121.42</v>
      </c>
    </row>
    <row r="2572" customFormat="false" ht="13.8" hidden="false" customHeight="false" outlineLevel="0" collapsed="false">
      <c r="A2572" s="297" t="s">
        <v>358</v>
      </c>
      <c r="B2572" s="297" t="n">
        <v>10431</v>
      </c>
      <c r="C2572" s="292" t="s">
        <v>2938</v>
      </c>
      <c r="D2572" s="297" t="s">
        <v>50</v>
      </c>
      <c r="E2572" s="297" t="s">
        <v>357</v>
      </c>
      <c r="F2572" s="301" t="n">
        <v>415.71</v>
      </c>
    </row>
    <row r="2573" customFormat="false" ht="13.8" hidden="false" customHeight="false" outlineLevel="0" collapsed="false">
      <c r="A2573" s="297" t="s">
        <v>358</v>
      </c>
      <c r="B2573" s="297" t="n">
        <v>10429</v>
      </c>
      <c r="C2573" s="292" t="s">
        <v>2939</v>
      </c>
      <c r="D2573" s="297" t="s">
        <v>50</v>
      </c>
      <c r="E2573" s="297" t="s">
        <v>357</v>
      </c>
      <c r="F2573" s="301" t="n">
        <v>205.08</v>
      </c>
    </row>
    <row r="2574" customFormat="false" ht="13.8" hidden="false" customHeight="false" outlineLevel="0" collapsed="false">
      <c r="A2574" s="297" t="s">
        <v>358</v>
      </c>
      <c r="B2574" s="297" t="n">
        <v>10853</v>
      </c>
      <c r="C2574" s="292" t="s">
        <v>2940</v>
      </c>
      <c r="D2574" s="297" t="s">
        <v>50</v>
      </c>
      <c r="E2574" s="297" t="s">
        <v>357</v>
      </c>
      <c r="F2574" s="301" t="n">
        <v>110.79</v>
      </c>
    </row>
    <row r="2575" customFormat="false" ht="13.8" hidden="false" customHeight="false" outlineLevel="0" collapsed="false">
      <c r="A2575" s="297" t="s">
        <v>358</v>
      </c>
      <c r="B2575" s="297" t="n">
        <v>5093</v>
      </c>
      <c r="C2575" s="292" t="s">
        <v>2941</v>
      </c>
      <c r="D2575" s="297" t="s">
        <v>777</v>
      </c>
      <c r="E2575" s="297" t="s">
        <v>357</v>
      </c>
      <c r="F2575" s="301" t="n">
        <v>20.61</v>
      </c>
    </row>
    <row r="2576" customFormat="false" ht="13.8" hidden="false" customHeight="false" outlineLevel="0" collapsed="false">
      <c r="A2576" s="297" t="s">
        <v>358</v>
      </c>
      <c r="B2576" s="297" t="n">
        <v>45254</v>
      </c>
      <c r="C2576" s="292" t="s">
        <v>2942</v>
      </c>
      <c r="D2576" s="297" t="s">
        <v>50</v>
      </c>
      <c r="E2576" s="297" t="s">
        <v>357</v>
      </c>
      <c r="F2576" s="301" t="n">
        <v>27.02</v>
      </c>
    </row>
    <row r="2577" customFormat="false" ht="13.8" hidden="false" customHeight="false" outlineLevel="0" collapsed="false">
      <c r="A2577" s="297" t="s">
        <v>358</v>
      </c>
      <c r="B2577" s="297" t="n">
        <v>45253</v>
      </c>
      <c r="C2577" s="292" t="s">
        <v>2943</v>
      </c>
      <c r="D2577" s="297" t="s">
        <v>50</v>
      </c>
      <c r="E2577" s="297" t="s">
        <v>357</v>
      </c>
      <c r="F2577" s="301" t="n">
        <v>35.03</v>
      </c>
    </row>
    <row r="2578" customFormat="false" ht="13.8" hidden="false" customHeight="false" outlineLevel="0" collapsed="false">
      <c r="A2578" s="297" t="s">
        <v>358</v>
      </c>
      <c r="B2578" s="297" t="n">
        <v>44331</v>
      </c>
      <c r="C2578" s="292" t="s">
        <v>2944</v>
      </c>
      <c r="D2578" s="297" t="s">
        <v>408</v>
      </c>
      <c r="E2578" s="297" t="s">
        <v>357</v>
      </c>
      <c r="F2578" s="301" t="n">
        <v>45.03</v>
      </c>
    </row>
    <row r="2579" customFormat="false" ht="13.8" hidden="false" customHeight="false" outlineLevel="0" collapsed="false">
      <c r="A2579" s="297" t="s">
        <v>541</v>
      </c>
      <c r="B2579" s="297" t="n">
        <v>37768</v>
      </c>
      <c r="C2579" s="292" t="s">
        <v>2945</v>
      </c>
      <c r="D2579" s="297" t="s">
        <v>50</v>
      </c>
      <c r="E2579" s="297" t="s">
        <v>364</v>
      </c>
      <c r="F2579" s="301"/>
    </row>
    <row r="2580" customFormat="false" ht="13.8" hidden="false" customHeight="false" outlineLevel="0" collapsed="false">
      <c r="A2580" s="297" t="s">
        <v>358</v>
      </c>
      <c r="B2580" s="297" t="n">
        <v>38382</v>
      </c>
      <c r="C2580" s="292" t="s">
        <v>2946</v>
      </c>
      <c r="D2580" s="297" t="s">
        <v>50</v>
      </c>
      <c r="E2580" s="297" t="s">
        <v>357</v>
      </c>
      <c r="F2580" s="301" t="n">
        <v>17.53</v>
      </c>
    </row>
    <row r="2581" customFormat="false" ht="13.8" hidden="false" customHeight="false" outlineLevel="0" collapsed="false">
      <c r="A2581" s="297" t="s">
        <v>358</v>
      </c>
      <c r="B2581" s="297" t="n">
        <v>38383</v>
      </c>
      <c r="C2581" s="292" t="s">
        <v>2947</v>
      </c>
      <c r="D2581" s="297" t="s">
        <v>50</v>
      </c>
      <c r="E2581" s="297" t="s">
        <v>357</v>
      </c>
      <c r="F2581" s="301" t="n">
        <v>2.79</v>
      </c>
    </row>
    <row r="2582" customFormat="false" ht="13.8" hidden="false" customHeight="false" outlineLevel="0" collapsed="false">
      <c r="A2582" s="297" t="s">
        <v>358</v>
      </c>
      <c r="B2582" s="297" t="n">
        <v>3768</v>
      </c>
      <c r="C2582" s="292" t="s">
        <v>2948</v>
      </c>
      <c r="D2582" s="297" t="s">
        <v>50</v>
      </c>
      <c r="E2582" s="297" t="s">
        <v>357</v>
      </c>
      <c r="F2582" s="301" t="n">
        <v>4.44</v>
      </c>
    </row>
    <row r="2583" customFormat="false" ht="13.8" hidden="false" customHeight="false" outlineLevel="0" collapsed="false">
      <c r="A2583" s="297" t="s">
        <v>358</v>
      </c>
      <c r="B2583" s="297" t="n">
        <v>3767</v>
      </c>
      <c r="C2583" s="292" t="s">
        <v>2949</v>
      </c>
      <c r="D2583" s="297" t="s">
        <v>50</v>
      </c>
      <c r="E2583" s="297" t="s">
        <v>357</v>
      </c>
      <c r="F2583" s="301" t="n">
        <v>1.48</v>
      </c>
    </row>
    <row r="2584" customFormat="false" ht="13.8" hidden="false" customHeight="false" outlineLevel="0" collapsed="false">
      <c r="A2584" s="297" t="s">
        <v>358</v>
      </c>
      <c r="B2584" s="297" t="n">
        <v>42440</v>
      </c>
      <c r="C2584" s="292" t="s">
        <v>2950</v>
      </c>
      <c r="D2584" s="297" t="s">
        <v>50</v>
      </c>
      <c r="E2584" s="297" t="s">
        <v>357</v>
      </c>
      <c r="F2584" s="301"/>
    </row>
    <row r="2585" customFormat="false" ht="13.8" hidden="false" customHeight="false" outlineLevel="0" collapsed="false">
      <c r="A2585" s="297" t="s">
        <v>2951</v>
      </c>
      <c r="B2585" s="297" t="n">
        <v>20193</v>
      </c>
      <c r="C2585" s="292" t="s">
        <v>2952</v>
      </c>
      <c r="D2585" s="297" t="s">
        <v>2953</v>
      </c>
      <c r="E2585" s="297" t="s">
        <v>357</v>
      </c>
      <c r="F2585" s="301" t="n">
        <v>30</v>
      </c>
    </row>
    <row r="2586" customFormat="false" ht="13.8" hidden="false" customHeight="false" outlineLevel="0" collapsed="false">
      <c r="A2586" s="297" t="s">
        <v>2951</v>
      </c>
      <c r="B2586" s="297" t="n">
        <v>10527</v>
      </c>
      <c r="C2586" s="292" t="s">
        <v>2954</v>
      </c>
      <c r="D2586" s="297" t="s">
        <v>2955</v>
      </c>
      <c r="E2586" s="297" t="s">
        <v>364</v>
      </c>
      <c r="F2586" s="301" t="n">
        <v>40</v>
      </c>
    </row>
    <row r="2587" customFormat="false" ht="13.8" hidden="false" customHeight="false" outlineLevel="0" collapsed="false">
      <c r="A2587" s="297" t="s">
        <v>2951</v>
      </c>
      <c r="B2587" s="297" t="n">
        <v>41805</v>
      </c>
      <c r="C2587" s="292" t="s">
        <v>2956</v>
      </c>
      <c r="D2587" s="297" t="s">
        <v>509</v>
      </c>
      <c r="E2587" s="297" t="s">
        <v>357</v>
      </c>
      <c r="F2587" s="301" t="n">
        <v>1150</v>
      </c>
    </row>
    <row r="2588" customFormat="false" ht="13.8" hidden="false" customHeight="false" outlineLevel="0" collapsed="false">
      <c r="A2588" s="297" t="s">
        <v>2951</v>
      </c>
      <c r="B2588" s="297" t="n">
        <v>40271</v>
      </c>
      <c r="C2588" s="292" t="s">
        <v>2957</v>
      </c>
      <c r="D2588" s="297" t="s">
        <v>2958</v>
      </c>
      <c r="E2588" s="297" t="s">
        <v>357</v>
      </c>
      <c r="F2588" s="301" t="n">
        <v>30.62</v>
      </c>
    </row>
    <row r="2589" customFormat="false" ht="13.8" hidden="false" customHeight="false" outlineLevel="0" collapsed="false">
      <c r="A2589" s="297" t="s">
        <v>2951</v>
      </c>
      <c r="B2589" s="297" t="n">
        <v>40287</v>
      </c>
      <c r="C2589" s="292" t="s">
        <v>2959</v>
      </c>
      <c r="D2589" s="297" t="s">
        <v>509</v>
      </c>
      <c r="E2589" s="297" t="s">
        <v>357</v>
      </c>
      <c r="F2589" s="301" t="n">
        <v>11.79</v>
      </c>
    </row>
    <row r="2590" customFormat="false" ht="13.8" hidden="false" customHeight="false" outlineLevel="0" collapsed="false">
      <c r="A2590" s="297" t="s">
        <v>2951</v>
      </c>
      <c r="B2590" s="297" t="n">
        <v>10779</v>
      </c>
      <c r="C2590" s="292" t="s">
        <v>2960</v>
      </c>
      <c r="D2590" s="297" t="s">
        <v>509</v>
      </c>
      <c r="E2590" s="297" t="s">
        <v>357</v>
      </c>
      <c r="F2590" s="301"/>
    </row>
    <row r="2591" customFormat="false" ht="13.8" hidden="false" customHeight="false" outlineLevel="0" collapsed="false">
      <c r="A2591" s="297" t="s">
        <v>2951</v>
      </c>
      <c r="B2591" s="297" t="n">
        <v>10777</v>
      </c>
      <c r="C2591" s="292" t="s">
        <v>2961</v>
      </c>
      <c r="D2591" s="297" t="s">
        <v>509</v>
      </c>
      <c r="E2591" s="297" t="s">
        <v>357</v>
      </c>
      <c r="F2591" s="301"/>
    </row>
    <row r="2592" customFormat="false" ht="13.8" hidden="false" customHeight="false" outlineLevel="0" collapsed="false">
      <c r="A2592" s="297" t="s">
        <v>2951</v>
      </c>
      <c r="B2592" s="297" t="n">
        <v>10775</v>
      </c>
      <c r="C2592" s="292" t="s">
        <v>2962</v>
      </c>
      <c r="D2592" s="297" t="s">
        <v>509</v>
      </c>
      <c r="E2592" s="297" t="s">
        <v>364</v>
      </c>
      <c r="F2592" s="301"/>
    </row>
    <row r="2593" customFormat="false" ht="13.8" hidden="false" customHeight="false" outlineLevel="0" collapsed="false">
      <c r="A2593" s="297" t="s">
        <v>2951</v>
      </c>
      <c r="B2593" s="297" t="n">
        <v>10776</v>
      </c>
      <c r="C2593" s="292" t="s">
        <v>2963</v>
      </c>
      <c r="D2593" s="297" t="s">
        <v>509</v>
      </c>
      <c r="E2593" s="297" t="s">
        <v>357</v>
      </c>
      <c r="F2593" s="301"/>
    </row>
    <row r="2594" customFormat="false" ht="13.8" hidden="false" customHeight="false" outlineLevel="0" collapsed="false">
      <c r="A2594" s="297" t="s">
        <v>2951</v>
      </c>
      <c r="B2594" s="297" t="n">
        <v>10778</v>
      </c>
      <c r="C2594" s="292" t="s">
        <v>2964</v>
      </c>
      <c r="D2594" s="297" t="s">
        <v>509</v>
      </c>
      <c r="E2594" s="297" t="s">
        <v>357</v>
      </c>
      <c r="F2594" s="301"/>
    </row>
    <row r="2595" customFormat="false" ht="13.8" hidden="false" customHeight="false" outlineLevel="0" collapsed="false">
      <c r="A2595" s="297" t="s">
        <v>2951</v>
      </c>
      <c r="B2595" s="297" t="n">
        <v>40339</v>
      </c>
      <c r="C2595" s="292" t="s">
        <v>2965</v>
      </c>
      <c r="D2595" s="297" t="s">
        <v>2958</v>
      </c>
      <c r="E2595" s="297" t="s">
        <v>357</v>
      </c>
      <c r="F2595" s="301" t="n">
        <v>10.74</v>
      </c>
    </row>
    <row r="2596" customFormat="false" ht="13.8" hidden="false" customHeight="false" outlineLevel="0" collapsed="false">
      <c r="A2596" s="297" t="s">
        <v>2951</v>
      </c>
      <c r="B2596" s="297" t="n">
        <v>10749</v>
      </c>
      <c r="C2596" s="292" t="s">
        <v>2966</v>
      </c>
      <c r="D2596" s="297" t="s">
        <v>2958</v>
      </c>
      <c r="E2596" s="297" t="s">
        <v>357</v>
      </c>
      <c r="F2596" s="301" t="n">
        <v>35.5</v>
      </c>
    </row>
    <row r="2597" customFormat="false" ht="13.8" hidden="false" customHeight="false" outlineLevel="0" collapsed="false">
      <c r="A2597" s="297" t="s">
        <v>2951</v>
      </c>
      <c r="B2597" s="297" t="n">
        <v>40290</v>
      </c>
      <c r="C2597" s="292" t="s">
        <v>2967</v>
      </c>
      <c r="D2597" s="297" t="s">
        <v>2958</v>
      </c>
      <c r="E2597" s="297" t="s">
        <v>357</v>
      </c>
      <c r="F2597" s="301" t="n">
        <v>19.2</v>
      </c>
    </row>
    <row r="2598" customFormat="false" ht="13.8" hidden="false" customHeight="false" outlineLevel="0" collapsed="false">
      <c r="A2598" s="297" t="s">
        <v>2951</v>
      </c>
      <c r="B2598" s="297" t="n">
        <v>3346</v>
      </c>
      <c r="C2598" s="292" t="s">
        <v>2968</v>
      </c>
      <c r="D2598" s="297" t="s">
        <v>507</v>
      </c>
      <c r="E2598" s="297" t="s">
        <v>364</v>
      </c>
      <c r="F2598" s="301" t="n">
        <v>31.61</v>
      </c>
    </row>
    <row r="2599" customFormat="false" ht="13.8" hidden="false" customHeight="false" outlineLevel="0" collapsed="false">
      <c r="A2599" s="297" t="s">
        <v>2951</v>
      </c>
      <c r="B2599" s="297" t="n">
        <v>3348</v>
      </c>
      <c r="C2599" s="292" t="s">
        <v>2969</v>
      </c>
      <c r="D2599" s="297" t="s">
        <v>507</v>
      </c>
      <c r="E2599" s="297" t="s">
        <v>357</v>
      </c>
      <c r="F2599" s="301" t="n">
        <v>37.81</v>
      </c>
    </row>
    <row r="2600" customFormat="false" ht="13.8" hidden="false" customHeight="false" outlineLevel="0" collapsed="false">
      <c r="A2600" s="297" t="s">
        <v>2951</v>
      </c>
      <c r="B2600" s="297" t="n">
        <v>39833</v>
      </c>
      <c r="C2600" s="292" t="s">
        <v>2970</v>
      </c>
      <c r="D2600" s="297" t="s">
        <v>507</v>
      </c>
      <c r="E2600" s="297" t="s">
        <v>357</v>
      </c>
      <c r="F2600" s="301" t="n">
        <v>51.8</v>
      </c>
    </row>
    <row r="2601" customFormat="false" ht="13.8" hidden="false" customHeight="false" outlineLevel="0" collapsed="false">
      <c r="A2601" s="297" t="s">
        <v>2951</v>
      </c>
      <c r="B2601" s="297" t="n">
        <v>7252</v>
      </c>
      <c r="C2601" s="292" t="s">
        <v>2971</v>
      </c>
      <c r="D2601" s="297" t="s">
        <v>507</v>
      </c>
      <c r="E2601" s="297" t="s">
        <v>357</v>
      </c>
      <c r="F2601" s="301"/>
    </row>
    <row r="2602" customFormat="false" ht="13.8" hidden="false" customHeight="false" outlineLevel="0" collapsed="false">
      <c r="A2602" s="297" t="s">
        <v>2951</v>
      </c>
      <c r="B2602" s="297" t="n">
        <v>7247</v>
      </c>
      <c r="C2602" s="292" t="s">
        <v>2972</v>
      </c>
      <c r="D2602" s="297" t="s">
        <v>507</v>
      </c>
      <c r="E2602" s="297" t="s">
        <v>364</v>
      </c>
      <c r="F2602" s="301"/>
    </row>
    <row r="2603" customFormat="false" ht="13.8" hidden="false" customHeight="false" outlineLevel="0" collapsed="false">
      <c r="A2603" s="297" t="s">
        <v>2951</v>
      </c>
      <c r="B2603" s="297" t="n">
        <v>40291</v>
      </c>
      <c r="C2603" s="292" t="s">
        <v>2973</v>
      </c>
      <c r="D2603" s="297" t="s">
        <v>2958</v>
      </c>
      <c r="E2603" s="297" t="s">
        <v>357</v>
      </c>
      <c r="F2603" s="301" t="n">
        <v>1000</v>
      </c>
    </row>
    <row r="2604" customFormat="false" ht="13.8" hidden="false" customHeight="false" outlineLevel="0" collapsed="false">
      <c r="A2604" s="297" t="s">
        <v>2951</v>
      </c>
      <c r="B2604" s="297" t="n">
        <v>40275</v>
      </c>
      <c r="C2604" s="292" t="s">
        <v>2974</v>
      </c>
      <c r="D2604" s="297" t="s">
        <v>2958</v>
      </c>
      <c r="E2604" s="297" t="s">
        <v>357</v>
      </c>
      <c r="F2604" s="301" t="n">
        <v>32</v>
      </c>
    </row>
    <row r="2605" customFormat="false" ht="13.8" hidden="false" customHeight="false" outlineLevel="0" collapsed="false">
      <c r="A2605" s="297" t="s">
        <v>358</v>
      </c>
      <c r="B2605" s="297" t="n">
        <v>42408</v>
      </c>
      <c r="C2605" s="292" t="s">
        <v>2975</v>
      </c>
      <c r="D2605" s="297" t="s">
        <v>763</v>
      </c>
      <c r="E2605" s="297" t="s">
        <v>357</v>
      </c>
      <c r="F2605" s="301" t="n">
        <v>2.67</v>
      </c>
    </row>
    <row r="2606" customFormat="false" ht="13.8" hidden="false" customHeight="false" outlineLevel="0" collapsed="false">
      <c r="A2606" s="297" t="s">
        <v>358</v>
      </c>
      <c r="B2606" s="297" t="n">
        <v>3777</v>
      </c>
      <c r="C2606" s="292" t="s">
        <v>2976</v>
      </c>
      <c r="D2606" s="297" t="s">
        <v>763</v>
      </c>
      <c r="E2606" s="297" t="s">
        <v>357</v>
      </c>
      <c r="F2606" s="301" t="n">
        <v>2.35</v>
      </c>
    </row>
    <row r="2607" customFormat="false" ht="13.8" hidden="false" customHeight="false" outlineLevel="0" collapsed="false">
      <c r="A2607" s="297" t="s">
        <v>358</v>
      </c>
      <c r="B2607" s="297" t="n">
        <v>44699</v>
      </c>
      <c r="C2607" s="292" t="s">
        <v>2977</v>
      </c>
      <c r="D2607" s="297" t="s">
        <v>241</v>
      </c>
      <c r="E2607" s="297" t="s">
        <v>357</v>
      </c>
      <c r="F2607" s="301" t="n">
        <v>57.25</v>
      </c>
    </row>
    <row r="2608" customFormat="false" ht="13.8" hidden="false" customHeight="false" outlineLevel="0" collapsed="false">
      <c r="A2608" s="297" t="s">
        <v>358</v>
      </c>
      <c r="B2608" s="297" t="n">
        <v>3798</v>
      </c>
      <c r="C2608" s="292" t="s">
        <v>2978</v>
      </c>
      <c r="D2608" s="297" t="s">
        <v>50</v>
      </c>
      <c r="E2608" s="297" t="s">
        <v>357</v>
      </c>
      <c r="F2608" s="301"/>
    </row>
    <row r="2609" customFormat="false" ht="13.8" hidden="false" customHeight="false" outlineLevel="0" collapsed="false">
      <c r="A2609" s="297" t="s">
        <v>358</v>
      </c>
      <c r="B2609" s="297" t="n">
        <v>38769</v>
      </c>
      <c r="C2609" s="292" t="s">
        <v>2979</v>
      </c>
      <c r="D2609" s="297" t="s">
        <v>50</v>
      </c>
      <c r="E2609" s="297" t="s">
        <v>357</v>
      </c>
      <c r="F2609" s="301"/>
    </row>
    <row r="2610" customFormat="false" ht="13.8" hidden="false" customHeight="false" outlineLevel="0" collapsed="false">
      <c r="A2610" s="297" t="s">
        <v>358</v>
      </c>
      <c r="B2610" s="297" t="n">
        <v>38774</v>
      </c>
      <c r="C2610" s="292" t="s">
        <v>2980</v>
      </c>
      <c r="D2610" s="297" t="s">
        <v>50</v>
      </c>
      <c r="E2610" s="297" t="s">
        <v>357</v>
      </c>
      <c r="F2610" s="301" t="n">
        <v>12.31</v>
      </c>
    </row>
    <row r="2611" customFormat="false" ht="13.8" hidden="false" customHeight="false" outlineLevel="0" collapsed="false">
      <c r="A2611" s="297" t="s">
        <v>358</v>
      </c>
      <c r="B2611" s="297" t="n">
        <v>42247</v>
      </c>
      <c r="C2611" s="292" t="s">
        <v>2981</v>
      </c>
      <c r="D2611" s="297" t="s">
        <v>50</v>
      </c>
      <c r="E2611" s="297" t="s">
        <v>357</v>
      </c>
      <c r="F2611" s="301" t="n">
        <v>420.17</v>
      </c>
    </row>
    <row r="2612" customFormat="false" ht="13.8" hidden="false" customHeight="false" outlineLevel="0" collapsed="false">
      <c r="A2612" s="297" t="s">
        <v>358</v>
      </c>
      <c r="B2612" s="297" t="n">
        <v>42248</v>
      </c>
      <c r="C2612" s="292" t="s">
        <v>2982</v>
      </c>
      <c r="D2612" s="297" t="s">
        <v>50</v>
      </c>
      <c r="E2612" s="297" t="s">
        <v>357</v>
      </c>
      <c r="F2612" s="301" t="n">
        <v>488.05</v>
      </c>
    </row>
    <row r="2613" customFormat="false" ht="13.8" hidden="false" customHeight="false" outlineLevel="0" collapsed="false">
      <c r="A2613" s="297" t="s">
        <v>358</v>
      </c>
      <c r="B2613" s="297" t="n">
        <v>42249</v>
      </c>
      <c r="C2613" s="292" t="s">
        <v>2983</v>
      </c>
      <c r="D2613" s="297" t="s">
        <v>50</v>
      </c>
      <c r="E2613" s="297" t="s">
        <v>357</v>
      </c>
      <c r="F2613" s="301" t="n">
        <v>808.54</v>
      </c>
    </row>
    <row r="2614" customFormat="false" ht="13.8" hidden="false" customHeight="false" outlineLevel="0" collapsed="false">
      <c r="A2614" s="297" t="s">
        <v>358</v>
      </c>
      <c r="B2614" s="297" t="n">
        <v>42244</v>
      </c>
      <c r="C2614" s="292" t="s">
        <v>2984</v>
      </c>
      <c r="D2614" s="297" t="s">
        <v>50</v>
      </c>
      <c r="E2614" s="297" t="s">
        <v>357</v>
      </c>
      <c r="F2614" s="301" t="n">
        <v>126.27</v>
      </c>
    </row>
    <row r="2615" customFormat="false" ht="13.8" hidden="false" customHeight="false" outlineLevel="0" collapsed="false">
      <c r="A2615" s="297" t="s">
        <v>358</v>
      </c>
      <c r="B2615" s="297" t="n">
        <v>42245</v>
      </c>
      <c r="C2615" s="292" t="s">
        <v>2985</v>
      </c>
      <c r="D2615" s="297" t="s">
        <v>50</v>
      </c>
      <c r="E2615" s="297" t="s">
        <v>357</v>
      </c>
      <c r="F2615" s="301" t="n">
        <v>233</v>
      </c>
    </row>
    <row r="2616" customFormat="false" ht="13.8" hidden="false" customHeight="false" outlineLevel="0" collapsed="false">
      <c r="A2616" s="297" t="s">
        <v>358</v>
      </c>
      <c r="B2616" s="297" t="n">
        <v>42246</v>
      </c>
      <c r="C2616" s="292" t="s">
        <v>2986</v>
      </c>
      <c r="D2616" s="297" t="s">
        <v>50</v>
      </c>
      <c r="E2616" s="297" t="s">
        <v>357</v>
      </c>
      <c r="F2616" s="301" t="n">
        <v>257.92</v>
      </c>
    </row>
    <row r="2617" customFormat="false" ht="13.8" hidden="false" customHeight="false" outlineLevel="0" collapsed="false">
      <c r="A2617" s="297" t="s">
        <v>358</v>
      </c>
      <c r="B2617" s="297" t="n">
        <v>42243</v>
      </c>
      <c r="C2617" s="292" t="s">
        <v>2987</v>
      </c>
      <c r="D2617" s="297" t="s">
        <v>50</v>
      </c>
      <c r="E2617" s="297" t="s">
        <v>357</v>
      </c>
      <c r="F2617" s="301" t="n">
        <v>311.01</v>
      </c>
    </row>
    <row r="2618" customFormat="false" ht="13.8" hidden="false" customHeight="false" outlineLevel="0" collapsed="false">
      <c r="A2618" s="297" t="s">
        <v>358</v>
      </c>
      <c r="B2618" s="297" t="n">
        <v>38889</v>
      </c>
      <c r="C2618" s="292" t="s">
        <v>2988</v>
      </c>
      <c r="D2618" s="297" t="s">
        <v>50</v>
      </c>
      <c r="E2618" s="297" t="s">
        <v>357</v>
      </c>
      <c r="F2618" s="301"/>
    </row>
    <row r="2619" customFormat="false" ht="13.8" hidden="false" customHeight="false" outlineLevel="0" collapsed="false">
      <c r="A2619" s="297" t="s">
        <v>358</v>
      </c>
      <c r="B2619" s="297" t="n">
        <v>38784</v>
      </c>
      <c r="C2619" s="292" t="s">
        <v>2989</v>
      </c>
      <c r="D2619" s="297" t="s">
        <v>50</v>
      </c>
      <c r="E2619" s="297" t="s">
        <v>357</v>
      </c>
      <c r="F2619" s="301"/>
    </row>
    <row r="2620" customFormat="false" ht="13.8" hidden="false" customHeight="false" outlineLevel="0" collapsed="false">
      <c r="A2620" s="297" t="s">
        <v>358</v>
      </c>
      <c r="B2620" s="297" t="n">
        <v>3780</v>
      </c>
      <c r="C2620" s="292" t="s">
        <v>2990</v>
      </c>
      <c r="D2620" s="297" t="s">
        <v>50</v>
      </c>
      <c r="E2620" s="297" t="s">
        <v>364</v>
      </c>
      <c r="F2620" s="301"/>
    </row>
    <row r="2621" customFormat="false" ht="13.8" hidden="false" customHeight="false" outlineLevel="0" collapsed="false">
      <c r="A2621" s="297" t="s">
        <v>358</v>
      </c>
      <c r="B2621" s="297" t="n">
        <v>38773</v>
      </c>
      <c r="C2621" s="292" t="s">
        <v>2991</v>
      </c>
      <c r="D2621" s="297" t="s">
        <v>50</v>
      </c>
      <c r="E2621" s="297" t="s">
        <v>357</v>
      </c>
      <c r="F2621" s="301"/>
    </row>
    <row r="2622" customFormat="false" ht="13.8" hidden="false" customHeight="false" outlineLevel="0" collapsed="false">
      <c r="A2622" s="297" t="s">
        <v>358</v>
      </c>
      <c r="B2622" s="297" t="n">
        <v>12271</v>
      </c>
      <c r="C2622" s="292" t="s">
        <v>2992</v>
      </c>
      <c r="D2622" s="297" t="s">
        <v>50</v>
      </c>
      <c r="E2622" s="297" t="s">
        <v>357</v>
      </c>
      <c r="F2622" s="301"/>
    </row>
    <row r="2623" customFormat="false" ht="13.8" hidden="false" customHeight="false" outlineLevel="0" collapsed="false">
      <c r="A2623" s="297" t="s">
        <v>358</v>
      </c>
      <c r="B2623" s="297" t="n">
        <v>39385</v>
      </c>
      <c r="C2623" s="292" t="s">
        <v>2993</v>
      </c>
      <c r="D2623" s="297" t="s">
        <v>50</v>
      </c>
      <c r="E2623" s="297" t="s">
        <v>357</v>
      </c>
      <c r="F2623" s="301" t="n">
        <v>11.26</v>
      </c>
    </row>
    <row r="2624" customFormat="false" ht="13.8" hidden="false" customHeight="false" outlineLevel="0" collapsed="false">
      <c r="A2624" s="297" t="s">
        <v>358</v>
      </c>
      <c r="B2624" s="297" t="n">
        <v>39389</v>
      </c>
      <c r="C2624" s="292" t="s">
        <v>2994</v>
      </c>
      <c r="D2624" s="297" t="s">
        <v>50</v>
      </c>
      <c r="E2624" s="297" t="s">
        <v>357</v>
      </c>
      <c r="F2624" s="301" t="n">
        <v>12.21</v>
      </c>
    </row>
    <row r="2625" customFormat="false" ht="13.8" hidden="false" customHeight="false" outlineLevel="0" collapsed="false">
      <c r="A2625" s="297" t="s">
        <v>358</v>
      </c>
      <c r="B2625" s="297" t="n">
        <v>39390</v>
      </c>
      <c r="C2625" s="292" t="s">
        <v>2995</v>
      </c>
      <c r="D2625" s="297" t="s">
        <v>50</v>
      </c>
      <c r="E2625" s="297" t="s">
        <v>357</v>
      </c>
      <c r="F2625" s="301" t="n">
        <v>25.6</v>
      </c>
    </row>
    <row r="2626" customFormat="false" ht="13.8" hidden="false" customHeight="false" outlineLevel="0" collapsed="false">
      <c r="A2626" s="297" t="s">
        <v>358</v>
      </c>
      <c r="B2626" s="297" t="n">
        <v>39391</v>
      </c>
      <c r="C2626" s="292" t="s">
        <v>2996</v>
      </c>
      <c r="D2626" s="297" t="s">
        <v>50</v>
      </c>
      <c r="E2626" s="297" t="s">
        <v>357</v>
      </c>
      <c r="F2626" s="301" t="n">
        <v>28.74</v>
      </c>
    </row>
    <row r="2627" customFormat="false" ht="13.8" hidden="false" customHeight="false" outlineLevel="0" collapsed="false">
      <c r="A2627" s="297" t="s">
        <v>358</v>
      </c>
      <c r="B2627" s="297" t="n">
        <v>3803</v>
      </c>
      <c r="C2627" s="292" t="s">
        <v>2997</v>
      </c>
      <c r="D2627" s="297" t="s">
        <v>50</v>
      </c>
      <c r="E2627" s="297" t="s">
        <v>357</v>
      </c>
      <c r="F2627" s="301"/>
    </row>
    <row r="2628" customFormat="false" ht="13.8" hidden="false" customHeight="false" outlineLevel="0" collapsed="false">
      <c r="A2628" s="297" t="s">
        <v>358</v>
      </c>
      <c r="B2628" s="297" t="n">
        <v>38770</v>
      </c>
      <c r="C2628" s="292" t="s">
        <v>2998</v>
      </c>
      <c r="D2628" s="297" t="s">
        <v>50</v>
      </c>
      <c r="E2628" s="297" t="s">
        <v>357</v>
      </c>
      <c r="F2628" s="301"/>
    </row>
    <row r="2629" customFormat="false" ht="13.8" hidden="false" customHeight="false" outlineLevel="0" collapsed="false">
      <c r="A2629" s="297" t="s">
        <v>358</v>
      </c>
      <c r="B2629" s="297" t="n">
        <v>12267</v>
      </c>
      <c r="C2629" s="292" t="s">
        <v>2999</v>
      </c>
      <c r="D2629" s="297" t="s">
        <v>50</v>
      </c>
      <c r="E2629" s="297" t="s">
        <v>357</v>
      </c>
      <c r="F2629" s="301"/>
    </row>
    <row r="2630" customFormat="false" ht="13.8" hidden="false" customHeight="false" outlineLevel="0" collapsed="false">
      <c r="A2630" s="297" t="s">
        <v>358</v>
      </c>
      <c r="B2630" s="297" t="n">
        <v>43265</v>
      </c>
      <c r="C2630" s="292" t="s">
        <v>3000</v>
      </c>
      <c r="D2630" s="297" t="s">
        <v>50</v>
      </c>
      <c r="E2630" s="297" t="s">
        <v>357</v>
      </c>
      <c r="F2630" s="301" t="n">
        <v>35.21</v>
      </c>
    </row>
    <row r="2631" customFormat="false" ht="13.8" hidden="false" customHeight="false" outlineLevel="0" collapsed="false">
      <c r="A2631" s="297" t="s">
        <v>358</v>
      </c>
      <c r="B2631" s="297" t="n">
        <v>12266</v>
      </c>
      <c r="C2631" s="292" t="s">
        <v>3001</v>
      </c>
      <c r="D2631" s="297" t="s">
        <v>50</v>
      </c>
      <c r="E2631" s="297" t="s">
        <v>357</v>
      </c>
      <c r="F2631" s="301"/>
    </row>
    <row r="2632" customFormat="false" ht="13.8" hidden="false" customHeight="false" outlineLevel="0" collapsed="false">
      <c r="A2632" s="297" t="s">
        <v>358</v>
      </c>
      <c r="B2632" s="297" t="n">
        <v>39378</v>
      </c>
      <c r="C2632" s="292" t="s">
        <v>3002</v>
      </c>
      <c r="D2632" s="297" t="s">
        <v>50</v>
      </c>
      <c r="E2632" s="297" t="s">
        <v>357</v>
      </c>
      <c r="F2632" s="301"/>
    </row>
    <row r="2633" customFormat="false" ht="13.8" hidden="false" customHeight="false" outlineLevel="0" collapsed="false">
      <c r="A2633" s="297" t="s">
        <v>358</v>
      </c>
      <c r="B2633" s="297" t="n">
        <v>43543</v>
      </c>
      <c r="C2633" s="292" t="s">
        <v>3003</v>
      </c>
      <c r="D2633" s="297" t="s">
        <v>50</v>
      </c>
      <c r="E2633" s="297" t="s">
        <v>357</v>
      </c>
      <c r="F2633" s="301"/>
    </row>
    <row r="2634" customFormat="false" ht="13.8" hidden="false" customHeight="false" outlineLevel="0" collapsed="false">
      <c r="A2634" s="297" t="s">
        <v>358</v>
      </c>
      <c r="B2634" s="297" t="n">
        <v>38775</v>
      </c>
      <c r="C2634" s="292" t="s">
        <v>3004</v>
      </c>
      <c r="D2634" s="297" t="s">
        <v>50</v>
      </c>
      <c r="E2634" s="297" t="s">
        <v>357</v>
      </c>
      <c r="F2634" s="301"/>
    </row>
    <row r="2635" customFormat="false" ht="13.8" hidden="false" customHeight="false" outlineLevel="0" collapsed="false">
      <c r="A2635" s="297" t="s">
        <v>358</v>
      </c>
      <c r="B2635" s="297" t="n">
        <v>44252</v>
      </c>
      <c r="C2635" s="292" t="s">
        <v>3005</v>
      </c>
      <c r="D2635" s="297" t="s">
        <v>50</v>
      </c>
      <c r="E2635" s="297" t="s">
        <v>357</v>
      </c>
      <c r="F2635" s="301" t="n">
        <v>210.48</v>
      </c>
    </row>
    <row r="2636" customFormat="false" ht="13.8" hidden="false" customHeight="false" outlineLevel="0" collapsed="false">
      <c r="A2636" s="297" t="s">
        <v>358</v>
      </c>
      <c r="B2636" s="297" t="n">
        <v>21119</v>
      </c>
      <c r="C2636" s="292" t="s">
        <v>3006</v>
      </c>
      <c r="D2636" s="297" t="s">
        <v>50</v>
      </c>
      <c r="E2636" s="297" t="s">
        <v>357</v>
      </c>
      <c r="F2636" s="301" t="n">
        <v>2.11</v>
      </c>
    </row>
    <row r="2637" customFormat="false" ht="13.8" hidden="false" customHeight="false" outlineLevel="0" collapsed="false">
      <c r="A2637" s="297" t="s">
        <v>358</v>
      </c>
      <c r="B2637" s="297" t="n">
        <v>37974</v>
      </c>
      <c r="C2637" s="292" t="s">
        <v>3007</v>
      </c>
      <c r="D2637" s="297" t="s">
        <v>50</v>
      </c>
      <c r="E2637" s="297" t="s">
        <v>357</v>
      </c>
      <c r="F2637" s="301" t="n">
        <v>2.73</v>
      </c>
    </row>
    <row r="2638" customFormat="false" ht="13.8" hidden="false" customHeight="false" outlineLevel="0" collapsed="false">
      <c r="A2638" s="297" t="s">
        <v>358</v>
      </c>
      <c r="B2638" s="297" t="n">
        <v>37975</v>
      </c>
      <c r="C2638" s="292" t="s">
        <v>3008</v>
      </c>
      <c r="D2638" s="297" t="s">
        <v>50</v>
      </c>
      <c r="E2638" s="297" t="s">
        <v>357</v>
      </c>
      <c r="F2638" s="301" t="n">
        <v>6.08</v>
      </c>
    </row>
    <row r="2639" customFormat="false" ht="13.8" hidden="false" customHeight="false" outlineLevel="0" collapsed="false">
      <c r="A2639" s="297" t="s">
        <v>358</v>
      </c>
      <c r="B2639" s="297" t="n">
        <v>37976</v>
      </c>
      <c r="C2639" s="292" t="s">
        <v>3009</v>
      </c>
      <c r="D2639" s="297" t="s">
        <v>50</v>
      </c>
      <c r="E2639" s="297" t="s">
        <v>357</v>
      </c>
      <c r="F2639" s="301" t="n">
        <v>13.53</v>
      </c>
    </row>
    <row r="2640" customFormat="false" ht="13.8" hidden="false" customHeight="false" outlineLevel="0" collapsed="false">
      <c r="A2640" s="297" t="s">
        <v>358</v>
      </c>
      <c r="B2640" s="297" t="n">
        <v>37977</v>
      </c>
      <c r="C2640" s="292" t="s">
        <v>3010</v>
      </c>
      <c r="D2640" s="297" t="s">
        <v>50</v>
      </c>
      <c r="E2640" s="297" t="s">
        <v>357</v>
      </c>
      <c r="F2640" s="301" t="n">
        <v>18.72</v>
      </c>
    </row>
    <row r="2641" customFormat="false" ht="13.8" hidden="false" customHeight="false" outlineLevel="0" collapsed="false">
      <c r="A2641" s="297" t="s">
        <v>358</v>
      </c>
      <c r="B2641" s="297" t="n">
        <v>37978</v>
      </c>
      <c r="C2641" s="292" t="s">
        <v>3011</v>
      </c>
      <c r="D2641" s="297" t="s">
        <v>50</v>
      </c>
      <c r="E2641" s="297" t="s">
        <v>357</v>
      </c>
      <c r="F2641" s="301" t="n">
        <v>37.13</v>
      </c>
    </row>
    <row r="2642" customFormat="false" ht="13.8" hidden="false" customHeight="false" outlineLevel="0" collapsed="false">
      <c r="A2642" s="297" t="s">
        <v>358</v>
      </c>
      <c r="B2642" s="297" t="n">
        <v>37979</v>
      </c>
      <c r="C2642" s="292" t="s">
        <v>3012</v>
      </c>
      <c r="D2642" s="297" t="s">
        <v>50</v>
      </c>
      <c r="E2642" s="297" t="s">
        <v>357</v>
      </c>
      <c r="F2642" s="301" t="n">
        <v>157.57</v>
      </c>
    </row>
    <row r="2643" customFormat="false" ht="13.8" hidden="false" customHeight="false" outlineLevel="0" collapsed="false">
      <c r="A2643" s="297" t="s">
        <v>358</v>
      </c>
      <c r="B2643" s="297" t="n">
        <v>37980</v>
      </c>
      <c r="C2643" s="292" t="s">
        <v>3013</v>
      </c>
      <c r="D2643" s="297" t="s">
        <v>50</v>
      </c>
      <c r="E2643" s="297" t="s">
        <v>357</v>
      </c>
      <c r="F2643" s="301" t="n">
        <v>181</v>
      </c>
    </row>
    <row r="2644" customFormat="false" ht="13.8" hidden="false" customHeight="false" outlineLevel="0" collapsed="false">
      <c r="A2644" s="297" t="s">
        <v>358</v>
      </c>
      <c r="B2644" s="297" t="n">
        <v>36147</v>
      </c>
      <c r="C2644" s="292" t="s">
        <v>3014</v>
      </c>
      <c r="D2644" s="297" t="s">
        <v>777</v>
      </c>
      <c r="E2644" s="297" t="s">
        <v>357</v>
      </c>
      <c r="F2644" s="301" t="n">
        <v>291</v>
      </c>
    </row>
    <row r="2645" customFormat="false" ht="13.8" hidden="false" customHeight="false" outlineLevel="0" collapsed="false">
      <c r="A2645" s="297" t="s">
        <v>358</v>
      </c>
      <c r="B2645" s="297" t="n">
        <v>12731</v>
      </c>
      <c r="C2645" s="292" t="s">
        <v>3015</v>
      </c>
      <c r="D2645" s="297" t="s">
        <v>50</v>
      </c>
      <c r="E2645" s="297" t="s">
        <v>357</v>
      </c>
      <c r="F2645" s="301"/>
    </row>
    <row r="2646" customFormat="false" ht="13.8" hidden="false" customHeight="false" outlineLevel="0" collapsed="false">
      <c r="A2646" s="297" t="s">
        <v>358</v>
      </c>
      <c r="B2646" s="297" t="n">
        <v>12723</v>
      </c>
      <c r="C2646" s="292" t="s">
        <v>3016</v>
      </c>
      <c r="D2646" s="297" t="s">
        <v>50</v>
      </c>
      <c r="E2646" s="297" t="s">
        <v>357</v>
      </c>
      <c r="F2646" s="301"/>
    </row>
    <row r="2647" customFormat="false" ht="13.8" hidden="false" customHeight="false" outlineLevel="0" collapsed="false">
      <c r="A2647" s="297" t="s">
        <v>358</v>
      </c>
      <c r="B2647" s="297" t="n">
        <v>12724</v>
      </c>
      <c r="C2647" s="292" t="s">
        <v>3017</v>
      </c>
      <c r="D2647" s="297" t="s">
        <v>50</v>
      </c>
      <c r="E2647" s="297" t="s">
        <v>357</v>
      </c>
      <c r="F2647" s="301"/>
    </row>
    <row r="2648" customFormat="false" ht="13.8" hidden="false" customHeight="false" outlineLevel="0" collapsed="false">
      <c r="A2648" s="297" t="s">
        <v>358</v>
      </c>
      <c r="B2648" s="297" t="n">
        <v>12725</v>
      </c>
      <c r="C2648" s="292" t="s">
        <v>3018</v>
      </c>
      <c r="D2648" s="297" t="s">
        <v>50</v>
      </c>
      <c r="E2648" s="297" t="s">
        <v>357</v>
      </c>
      <c r="F2648" s="301"/>
    </row>
    <row r="2649" customFormat="false" ht="13.8" hidden="false" customHeight="false" outlineLevel="0" collapsed="false">
      <c r="A2649" s="297" t="s">
        <v>358</v>
      </c>
      <c r="B2649" s="297" t="n">
        <v>12726</v>
      </c>
      <c r="C2649" s="292" t="s">
        <v>3019</v>
      </c>
      <c r="D2649" s="297" t="s">
        <v>50</v>
      </c>
      <c r="E2649" s="297" t="s">
        <v>357</v>
      </c>
      <c r="F2649" s="301"/>
    </row>
    <row r="2650" customFormat="false" ht="13.8" hidden="false" customHeight="false" outlineLevel="0" collapsed="false">
      <c r="A2650" s="297" t="s">
        <v>358</v>
      </c>
      <c r="B2650" s="297" t="n">
        <v>12727</v>
      </c>
      <c r="C2650" s="292" t="s">
        <v>3020</v>
      </c>
      <c r="D2650" s="297" t="s">
        <v>50</v>
      </c>
      <c r="E2650" s="297" t="s">
        <v>357</v>
      </c>
      <c r="F2650" s="301"/>
    </row>
    <row r="2651" customFormat="false" ht="13.8" hidden="false" customHeight="false" outlineLevel="0" collapsed="false">
      <c r="A2651" s="297" t="s">
        <v>358</v>
      </c>
      <c r="B2651" s="297" t="n">
        <v>12728</v>
      </c>
      <c r="C2651" s="292" t="s">
        <v>3021</v>
      </c>
      <c r="D2651" s="297" t="s">
        <v>50</v>
      </c>
      <c r="E2651" s="297" t="s">
        <v>357</v>
      </c>
      <c r="F2651" s="301"/>
    </row>
    <row r="2652" customFormat="false" ht="13.8" hidden="false" customHeight="false" outlineLevel="0" collapsed="false">
      <c r="A2652" s="297" t="s">
        <v>358</v>
      </c>
      <c r="B2652" s="297" t="n">
        <v>12729</v>
      </c>
      <c r="C2652" s="292" t="s">
        <v>3022</v>
      </c>
      <c r="D2652" s="297" t="s">
        <v>50</v>
      </c>
      <c r="E2652" s="297" t="s">
        <v>357</v>
      </c>
      <c r="F2652" s="301"/>
    </row>
    <row r="2653" customFormat="false" ht="13.8" hidden="false" customHeight="false" outlineLevel="0" collapsed="false">
      <c r="A2653" s="297" t="s">
        <v>358</v>
      </c>
      <c r="B2653" s="297" t="n">
        <v>12730</v>
      </c>
      <c r="C2653" s="292" t="s">
        <v>3023</v>
      </c>
      <c r="D2653" s="297" t="s">
        <v>50</v>
      </c>
      <c r="E2653" s="297" t="s">
        <v>357</v>
      </c>
      <c r="F2653" s="301"/>
    </row>
    <row r="2654" customFormat="false" ht="13.8" hidden="false" customHeight="false" outlineLevel="0" collapsed="false">
      <c r="A2654" s="297" t="s">
        <v>358</v>
      </c>
      <c r="B2654" s="297" t="n">
        <v>3840</v>
      </c>
      <c r="C2654" s="292" t="s">
        <v>3024</v>
      </c>
      <c r="D2654" s="297" t="s">
        <v>50</v>
      </c>
      <c r="E2654" s="297" t="s">
        <v>357</v>
      </c>
      <c r="F2654" s="301" t="n">
        <v>43.33</v>
      </c>
    </row>
    <row r="2655" customFormat="false" ht="13.8" hidden="false" customHeight="false" outlineLevel="0" collapsed="false">
      <c r="A2655" s="297" t="s">
        <v>358</v>
      </c>
      <c r="B2655" s="297" t="n">
        <v>3838</v>
      </c>
      <c r="C2655" s="292" t="s">
        <v>3025</v>
      </c>
      <c r="D2655" s="297" t="s">
        <v>50</v>
      </c>
      <c r="E2655" s="297" t="s">
        <v>357</v>
      </c>
      <c r="F2655" s="301" t="n">
        <v>95.63</v>
      </c>
    </row>
    <row r="2656" customFormat="false" ht="13.8" hidden="false" customHeight="false" outlineLevel="0" collapsed="false">
      <c r="A2656" s="297" t="s">
        <v>358</v>
      </c>
      <c r="B2656" s="297" t="n">
        <v>3844</v>
      </c>
      <c r="C2656" s="292" t="s">
        <v>3026</v>
      </c>
      <c r="D2656" s="297" t="s">
        <v>50</v>
      </c>
      <c r="E2656" s="297" t="s">
        <v>357</v>
      </c>
      <c r="F2656" s="301" t="n">
        <v>170.58</v>
      </c>
    </row>
    <row r="2657" customFormat="false" ht="13.8" hidden="false" customHeight="false" outlineLevel="0" collapsed="false">
      <c r="A2657" s="297" t="s">
        <v>358</v>
      </c>
      <c r="B2657" s="297" t="n">
        <v>3839</v>
      </c>
      <c r="C2657" s="292" t="s">
        <v>3027</v>
      </c>
      <c r="D2657" s="297" t="s">
        <v>50</v>
      </c>
      <c r="E2657" s="297" t="s">
        <v>357</v>
      </c>
      <c r="F2657" s="301" t="n">
        <v>310.7</v>
      </c>
    </row>
    <row r="2658" customFormat="false" ht="13.8" hidden="false" customHeight="false" outlineLevel="0" collapsed="false">
      <c r="A2658" s="297" t="s">
        <v>358</v>
      </c>
      <c r="B2658" s="297" t="n">
        <v>3843</v>
      </c>
      <c r="C2658" s="292" t="s">
        <v>3028</v>
      </c>
      <c r="D2658" s="297" t="s">
        <v>50</v>
      </c>
      <c r="E2658" s="297" t="s">
        <v>357</v>
      </c>
      <c r="F2658" s="301" t="n">
        <v>426.45</v>
      </c>
    </row>
    <row r="2659" customFormat="false" ht="13.8" hidden="false" customHeight="false" outlineLevel="0" collapsed="false">
      <c r="A2659" s="297" t="s">
        <v>358</v>
      </c>
      <c r="B2659" s="297" t="n">
        <v>3900</v>
      </c>
      <c r="C2659" s="292" t="s">
        <v>3029</v>
      </c>
      <c r="D2659" s="297" t="s">
        <v>50</v>
      </c>
      <c r="E2659" s="297" t="s">
        <v>357</v>
      </c>
      <c r="F2659" s="301" t="n">
        <v>48.61</v>
      </c>
    </row>
    <row r="2660" customFormat="false" ht="13.8" hidden="false" customHeight="false" outlineLevel="0" collapsed="false">
      <c r="A2660" s="297" t="s">
        <v>358</v>
      </c>
      <c r="B2660" s="297" t="n">
        <v>3846</v>
      </c>
      <c r="C2660" s="292" t="s">
        <v>3030</v>
      </c>
      <c r="D2660" s="297" t="s">
        <v>50</v>
      </c>
      <c r="E2660" s="297" t="s">
        <v>357</v>
      </c>
      <c r="F2660" s="301" t="n">
        <v>14.61</v>
      </c>
    </row>
    <row r="2661" customFormat="false" ht="13.8" hidden="false" customHeight="false" outlineLevel="0" collapsed="false">
      <c r="A2661" s="297" t="s">
        <v>358</v>
      </c>
      <c r="B2661" s="297" t="n">
        <v>3886</v>
      </c>
      <c r="C2661" s="292" t="s">
        <v>3031</v>
      </c>
      <c r="D2661" s="297" t="s">
        <v>50</v>
      </c>
      <c r="E2661" s="297" t="s">
        <v>357</v>
      </c>
      <c r="F2661" s="301" t="n">
        <v>19.39</v>
      </c>
    </row>
    <row r="2662" customFormat="false" ht="13.8" hidden="false" customHeight="false" outlineLevel="0" collapsed="false">
      <c r="A2662" s="297" t="s">
        <v>358</v>
      </c>
      <c r="B2662" s="297" t="n">
        <v>3854</v>
      </c>
      <c r="C2662" s="292" t="s">
        <v>3032</v>
      </c>
      <c r="D2662" s="297" t="s">
        <v>50</v>
      </c>
      <c r="E2662" s="297" t="s">
        <v>357</v>
      </c>
      <c r="F2662" s="301" t="n">
        <v>11.05</v>
      </c>
    </row>
    <row r="2663" customFormat="false" ht="13.8" hidden="false" customHeight="false" outlineLevel="0" collapsed="false">
      <c r="A2663" s="297" t="s">
        <v>358</v>
      </c>
      <c r="B2663" s="297" t="n">
        <v>3873</v>
      </c>
      <c r="C2663" s="292" t="s">
        <v>3033</v>
      </c>
      <c r="D2663" s="297" t="s">
        <v>50</v>
      </c>
      <c r="E2663" s="297" t="s">
        <v>357</v>
      </c>
      <c r="F2663" s="301" t="n">
        <v>12.87</v>
      </c>
    </row>
    <row r="2664" customFormat="false" ht="13.8" hidden="false" customHeight="false" outlineLevel="0" collapsed="false">
      <c r="A2664" s="297" t="s">
        <v>358</v>
      </c>
      <c r="B2664" s="297" t="n">
        <v>38021</v>
      </c>
      <c r="C2664" s="292" t="s">
        <v>3034</v>
      </c>
      <c r="D2664" s="297" t="s">
        <v>50</v>
      </c>
      <c r="E2664" s="297" t="s">
        <v>357</v>
      </c>
      <c r="F2664" s="301" t="n">
        <v>22.84</v>
      </c>
    </row>
    <row r="2665" customFormat="false" ht="13.8" hidden="false" customHeight="false" outlineLevel="0" collapsed="false">
      <c r="A2665" s="297" t="s">
        <v>358</v>
      </c>
      <c r="B2665" s="297" t="n">
        <v>43838</v>
      </c>
      <c r="C2665" s="292" t="s">
        <v>3035</v>
      </c>
      <c r="D2665" s="297" t="s">
        <v>50</v>
      </c>
      <c r="E2665" s="297" t="s">
        <v>357</v>
      </c>
      <c r="F2665" s="301" t="n">
        <v>29.53</v>
      </c>
    </row>
    <row r="2666" customFormat="false" ht="13.8" hidden="false" customHeight="false" outlineLevel="0" collapsed="false">
      <c r="A2666" s="297" t="s">
        <v>358</v>
      </c>
      <c r="B2666" s="297" t="n">
        <v>3847</v>
      </c>
      <c r="C2666" s="292" t="s">
        <v>3036</v>
      </c>
      <c r="D2666" s="297" t="s">
        <v>50</v>
      </c>
      <c r="E2666" s="297" t="s">
        <v>357</v>
      </c>
      <c r="F2666" s="301" t="n">
        <v>29.78</v>
      </c>
    </row>
    <row r="2667" customFormat="false" ht="13.8" hidden="false" customHeight="false" outlineLevel="0" collapsed="false">
      <c r="A2667" s="297" t="s">
        <v>358</v>
      </c>
      <c r="B2667" s="297" t="n">
        <v>38022</v>
      </c>
      <c r="C2667" s="292" t="s">
        <v>3037</v>
      </c>
      <c r="D2667" s="297" t="s">
        <v>50</v>
      </c>
      <c r="E2667" s="297" t="s">
        <v>357</v>
      </c>
      <c r="F2667" s="301" t="n">
        <v>40.93</v>
      </c>
    </row>
    <row r="2668" customFormat="false" ht="13.8" hidden="false" customHeight="false" outlineLevel="0" collapsed="false">
      <c r="A2668" s="297" t="s">
        <v>358</v>
      </c>
      <c r="B2668" s="297" t="n">
        <v>3826</v>
      </c>
      <c r="C2668" s="292" t="s">
        <v>3038</v>
      </c>
      <c r="D2668" s="297" t="s">
        <v>50</v>
      </c>
      <c r="E2668" s="297" t="s">
        <v>357</v>
      </c>
      <c r="F2668" s="301" t="n">
        <v>42.99</v>
      </c>
    </row>
    <row r="2669" customFormat="false" ht="13.8" hidden="false" customHeight="false" outlineLevel="0" collapsed="false">
      <c r="A2669" s="297" t="s">
        <v>358</v>
      </c>
      <c r="B2669" s="297" t="n">
        <v>3825</v>
      </c>
      <c r="C2669" s="292" t="s">
        <v>3039</v>
      </c>
      <c r="D2669" s="297" t="s">
        <v>50</v>
      </c>
      <c r="E2669" s="297" t="s">
        <v>357</v>
      </c>
      <c r="F2669" s="301" t="n">
        <v>12.36</v>
      </c>
    </row>
    <row r="2670" customFormat="false" ht="13.8" hidden="false" customHeight="false" outlineLevel="0" collapsed="false">
      <c r="A2670" s="297" t="s">
        <v>358</v>
      </c>
      <c r="B2670" s="297" t="n">
        <v>3827</v>
      </c>
      <c r="C2670" s="292" t="s">
        <v>3040</v>
      </c>
      <c r="D2670" s="297" t="s">
        <v>50</v>
      </c>
      <c r="E2670" s="297" t="s">
        <v>357</v>
      </c>
      <c r="F2670" s="301" t="n">
        <v>27.01</v>
      </c>
    </row>
    <row r="2671" customFormat="false" ht="13.8" hidden="false" customHeight="false" outlineLevel="0" collapsed="false">
      <c r="A2671" s="297" t="s">
        <v>358</v>
      </c>
      <c r="B2671" s="297" t="n">
        <v>3830</v>
      </c>
      <c r="C2671" s="292" t="s">
        <v>3041</v>
      </c>
      <c r="D2671" s="297" t="s">
        <v>50</v>
      </c>
      <c r="E2671" s="297" t="s">
        <v>357</v>
      </c>
      <c r="F2671" s="301" t="n">
        <v>215.4</v>
      </c>
    </row>
    <row r="2672" customFormat="false" ht="13.8" hidden="false" customHeight="false" outlineLevel="0" collapsed="false">
      <c r="A2672" s="297" t="s">
        <v>358</v>
      </c>
      <c r="B2672" s="297" t="n">
        <v>37981</v>
      </c>
      <c r="C2672" s="292" t="s">
        <v>3042</v>
      </c>
      <c r="D2672" s="297" t="s">
        <v>50</v>
      </c>
      <c r="E2672" s="297" t="s">
        <v>357</v>
      </c>
      <c r="F2672" s="301" t="n">
        <v>7.88</v>
      </c>
    </row>
    <row r="2673" customFormat="false" ht="13.8" hidden="false" customHeight="false" outlineLevel="0" collapsed="false">
      <c r="A2673" s="297" t="s">
        <v>358</v>
      </c>
      <c r="B2673" s="297" t="n">
        <v>37982</v>
      </c>
      <c r="C2673" s="292" t="s">
        <v>3043</v>
      </c>
      <c r="D2673" s="297" t="s">
        <v>50</v>
      </c>
      <c r="E2673" s="297" t="s">
        <v>357</v>
      </c>
      <c r="F2673" s="301" t="n">
        <v>11.44</v>
      </c>
    </row>
    <row r="2674" customFormat="false" ht="13.8" hidden="false" customHeight="false" outlineLevel="0" collapsed="false">
      <c r="A2674" s="297" t="s">
        <v>358</v>
      </c>
      <c r="B2674" s="297" t="n">
        <v>37983</v>
      </c>
      <c r="C2674" s="292" t="s">
        <v>3044</v>
      </c>
      <c r="D2674" s="297" t="s">
        <v>50</v>
      </c>
      <c r="E2674" s="297" t="s">
        <v>357</v>
      </c>
      <c r="F2674" s="301" t="n">
        <v>16.91</v>
      </c>
    </row>
    <row r="2675" customFormat="false" ht="13.8" hidden="false" customHeight="false" outlineLevel="0" collapsed="false">
      <c r="A2675" s="297" t="s">
        <v>358</v>
      </c>
      <c r="B2675" s="297" t="n">
        <v>37984</v>
      </c>
      <c r="C2675" s="292" t="s">
        <v>3045</v>
      </c>
      <c r="D2675" s="297" t="s">
        <v>50</v>
      </c>
      <c r="E2675" s="297" t="s">
        <v>357</v>
      </c>
      <c r="F2675" s="301" t="n">
        <v>23.76</v>
      </c>
    </row>
    <row r="2676" customFormat="false" ht="13.8" hidden="false" customHeight="false" outlineLevel="0" collapsed="false">
      <c r="A2676" s="297" t="s">
        <v>358</v>
      </c>
      <c r="B2676" s="297" t="n">
        <v>37985</v>
      </c>
      <c r="C2676" s="292" t="s">
        <v>3046</v>
      </c>
      <c r="D2676" s="297" t="s">
        <v>50</v>
      </c>
      <c r="E2676" s="297" t="s">
        <v>357</v>
      </c>
      <c r="F2676" s="301" t="n">
        <v>33.76</v>
      </c>
    </row>
    <row r="2677" customFormat="false" ht="13.8" hidden="false" customHeight="false" outlineLevel="0" collapsed="false">
      <c r="A2677" s="297" t="s">
        <v>358</v>
      </c>
      <c r="B2677" s="297" t="n">
        <v>20165</v>
      </c>
      <c r="C2677" s="292" t="s">
        <v>3047</v>
      </c>
      <c r="D2677" s="297" t="s">
        <v>50</v>
      </c>
      <c r="E2677" s="297" t="s">
        <v>357</v>
      </c>
      <c r="F2677" s="301" t="n">
        <v>26.7</v>
      </c>
    </row>
    <row r="2678" customFormat="false" ht="13.8" hidden="false" customHeight="false" outlineLevel="0" collapsed="false">
      <c r="A2678" s="297" t="s">
        <v>358</v>
      </c>
      <c r="B2678" s="297" t="n">
        <v>20166</v>
      </c>
      <c r="C2678" s="292" t="s">
        <v>3048</v>
      </c>
      <c r="D2678" s="297" t="s">
        <v>50</v>
      </c>
      <c r="E2678" s="297" t="s">
        <v>357</v>
      </c>
      <c r="F2678" s="301" t="n">
        <v>81.55</v>
      </c>
    </row>
    <row r="2679" customFormat="false" ht="13.8" hidden="false" customHeight="false" outlineLevel="0" collapsed="false">
      <c r="A2679" s="297" t="s">
        <v>358</v>
      </c>
      <c r="B2679" s="297" t="n">
        <v>20164</v>
      </c>
      <c r="C2679" s="292" t="s">
        <v>3049</v>
      </c>
      <c r="D2679" s="297" t="s">
        <v>50</v>
      </c>
      <c r="E2679" s="297" t="s">
        <v>357</v>
      </c>
      <c r="F2679" s="301" t="n">
        <v>12.83</v>
      </c>
    </row>
    <row r="2680" customFormat="false" ht="13.8" hidden="false" customHeight="false" outlineLevel="0" collapsed="false">
      <c r="A2680" s="297" t="s">
        <v>358</v>
      </c>
      <c r="B2680" s="297" t="n">
        <v>3893</v>
      </c>
      <c r="C2680" s="292" t="s">
        <v>3050</v>
      </c>
      <c r="D2680" s="297" t="s">
        <v>50</v>
      </c>
      <c r="E2680" s="297" t="s">
        <v>357</v>
      </c>
      <c r="F2680" s="301" t="n">
        <v>20.1</v>
      </c>
    </row>
    <row r="2681" customFormat="false" ht="13.8" hidden="false" customHeight="false" outlineLevel="0" collapsed="false">
      <c r="A2681" s="297" t="s">
        <v>358</v>
      </c>
      <c r="B2681" s="297" t="n">
        <v>3848</v>
      </c>
      <c r="C2681" s="292" t="s">
        <v>3051</v>
      </c>
      <c r="D2681" s="297" t="s">
        <v>50</v>
      </c>
      <c r="E2681" s="297" t="s">
        <v>357</v>
      </c>
      <c r="F2681" s="301" t="n">
        <v>12.26</v>
      </c>
    </row>
    <row r="2682" customFormat="false" ht="13.8" hidden="false" customHeight="false" outlineLevel="0" collapsed="false">
      <c r="A2682" s="297" t="s">
        <v>358</v>
      </c>
      <c r="B2682" s="297" t="n">
        <v>3895</v>
      </c>
      <c r="C2682" s="292" t="s">
        <v>3052</v>
      </c>
      <c r="D2682" s="297" t="s">
        <v>50</v>
      </c>
      <c r="E2682" s="297" t="s">
        <v>357</v>
      </c>
      <c r="F2682" s="301" t="n">
        <v>13.62</v>
      </c>
    </row>
    <row r="2683" customFormat="false" ht="13.8" hidden="false" customHeight="false" outlineLevel="0" collapsed="false">
      <c r="A2683" s="297" t="s">
        <v>358</v>
      </c>
      <c r="B2683" s="297" t="n">
        <v>12404</v>
      </c>
      <c r="C2683" s="292" t="s">
        <v>3053</v>
      </c>
      <c r="D2683" s="297" t="s">
        <v>50</v>
      </c>
      <c r="E2683" s="297" t="s">
        <v>357</v>
      </c>
      <c r="F2683" s="301" t="n">
        <v>12.5</v>
      </c>
    </row>
    <row r="2684" customFormat="false" ht="13.8" hidden="false" customHeight="false" outlineLevel="0" collapsed="false">
      <c r="A2684" s="297" t="s">
        <v>358</v>
      </c>
      <c r="B2684" s="297" t="n">
        <v>3939</v>
      </c>
      <c r="C2684" s="292" t="s">
        <v>3054</v>
      </c>
      <c r="D2684" s="297" t="s">
        <v>50</v>
      </c>
      <c r="E2684" s="297" t="s">
        <v>357</v>
      </c>
      <c r="F2684" s="301" t="n">
        <v>25.76</v>
      </c>
    </row>
    <row r="2685" customFormat="false" ht="13.8" hidden="false" customHeight="false" outlineLevel="0" collapsed="false">
      <c r="A2685" s="297" t="s">
        <v>358</v>
      </c>
      <c r="B2685" s="297" t="n">
        <v>3911</v>
      </c>
      <c r="C2685" s="292" t="s">
        <v>3055</v>
      </c>
      <c r="D2685" s="297" t="s">
        <v>50</v>
      </c>
      <c r="E2685" s="297" t="s">
        <v>357</v>
      </c>
      <c r="F2685" s="301" t="n">
        <v>21.05</v>
      </c>
    </row>
    <row r="2686" customFormat="false" ht="13.8" hidden="false" customHeight="false" outlineLevel="0" collapsed="false">
      <c r="A2686" s="297" t="s">
        <v>358</v>
      </c>
      <c r="B2686" s="297" t="n">
        <v>3910</v>
      </c>
      <c r="C2686" s="292" t="s">
        <v>3056</v>
      </c>
      <c r="D2686" s="297" t="s">
        <v>50</v>
      </c>
      <c r="E2686" s="297" t="s">
        <v>357</v>
      </c>
      <c r="F2686" s="301" t="n">
        <v>15.06</v>
      </c>
    </row>
    <row r="2687" customFormat="false" ht="13.8" hidden="false" customHeight="false" outlineLevel="0" collapsed="false">
      <c r="A2687" s="297" t="s">
        <v>358</v>
      </c>
      <c r="B2687" s="297" t="n">
        <v>3908</v>
      </c>
      <c r="C2687" s="292" t="s">
        <v>3057</v>
      </c>
      <c r="D2687" s="297" t="s">
        <v>50</v>
      </c>
      <c r="E2687" s="297" t="s">
        <v>357</v>
      </c>
      <c r="F2687" s="301" t="n">
        <v>6.81</v>
      </c>
    </row>
    <row r="2688" customFormat="false" ht="13.8" hidden="false" customHeight="false" outlineLevel="0" collapsed="false">
      <c r="A2688" s="297" t="s">
        <v>358</v>
      </c>
      <c r="B2688" s="297" t="n">
        <v>3913</v>
      </c>
      <c r="C2688" s="292" t="s">
        <v>3058</v>
      </c>
      <c r="D2688" s="297" t="s">
        <v>50</v>
      </c>
      <c r="E2688" s="297" t="s">
        <v>357</v>
      </c>
      <c r="F2688" s="301" t="n">
        <v>71.98</v>
      </c>
    </row>
    <row r="2689" customFormat="false" ht="13.8" hidden="false" customHeight="false" outlineLevel="0" collapsed="false">
      <c r="A2689" s="297" t="s">
        <v>358</v>
      </c>
      <c r="B2689" s="297" t="n">
        <v>3912</v>
      </c>
      <c r="C2689" s="292" t="s">
        <v>3059</v>
      </c>
      <c r="D2689" s="297" t="s">
        <v>50</v>
      </c>
      <c r="E2689" s="297" t="s">
        <v>357</v>
      </c>
      <c r="F2689" s="301" t="n">
        <v>39.46</v>
      </c>
    </row>
    <row r="2690" customFormat="false" ht="13.8" hidden="false" customHeight="false" outlineLevel="0" collapsed="false">
      <c r="A2690" s="297" t="s">
        <v>358</v>
      </c>
      <c r="B2690" s="297" t="n">
        <v>3914</v>
      </c>
      <c r="C2690" s="292" t="s">
        <v>3060</v>
      </c>
      <c r="D2690" s="297" t="s">
        <v>50</v>
      </c>
      <c r="E2690" s="297" t="s">
        <v>357</v>
      </c>
      <c r="F2690" s="301" t="n">
        <v>108.59</v>
      </c>
    </row>
    <row r="2691" customFormat="false" ht="13.8" hidden="false" customHeight="false" outlineLevel="0" collapsed="false">
      <c r="A2691" s="297" t="s">
        <v>358</v>
      </c>
      <c r="B2691" s="297" t="n">
        <v>3909</v>
      </c>
      <c r="C2691" s="292" t="s">
        <v>3061</v>
      </c>
      <c r="D2691" s="297" t="s">
        <v>50</v>
      </c>
      <c r="E2691" s="297" t="s">
        <v>357</v>
      </c>
      <c r="F2691" s="301" t="n">
        <v>9.26</v>
      </c>
    </row>
    <row r="2692" customFormat="false" ht="13.8" hidden="false" customHeight="false" outlineLevel="0" collapsed="false">
      <c r="A2692" s="297" t="s">
        <v>358</v>
      </c>
      <c r="B2692" s="297" t="n">
        <v>3915</v>
      </c>
      <c r="C2692" s="292" t="s">
        <v>3062</v>
      </c>
      <c r="D2692" s="297" t="s">
        <v>50</v>
      </c>
      <c r="E2692" s="297" t="s">
        <v>357</v>
      </c>
      <c r="F2692" s="301" t="n">
        <v>171.24</v>
      </c>
    </row>
    <row r="2693" customFormat="false" ht="13.8" hidden="false" customHeight="false" outlineLevel="0" collapsed="false">
      <c r="A2693" s="297" t="s">
        <v>358</v>
      </c>
      <c r="B2693" s="297" t="n">
        <v>3916</v>
      </c>
      <c r="C2693" s="292" t="s">
        <v>3063</v>
      </c>
      <c r="D2693" s="297" t="s">
        <v>50</v>
      </c>
      <c r="E2693" s="297" t="s">
        <v>357</v>
      </c>
      <c r="F2693" s="301" t="n">
        <v>311.96</v>
      </c>
    </row>
    <row r="2694" customFormat="false" ht="13.8" hidden="false" customHeight="false" outlineLevel="0" collapsed="false">
      <c r="A2694" s="297" t="s">
        <v>358</v>
      </c>
      <c r="B2694" s="297" t="n">
        <v>3917</v>
      </c>
      <c r="C2694" s="292" t="s">
        <v>3064</v>
      </c>
      <c r="D2694" s="297" t="s">
        <v>50</v>
      </c>
      <c r="E2694" s="297" t="s">
        <v>357</v>
      </c>
      <c r="F2694" s="301" t="n">
        <v>514.54</v>
      </c>
    </row>
    <row r="2695" customFormat="false" ht="13.8" hidden="false" customHeight="false" outlineLevel="0" collapsed="false">
      <c r="A2695" s="297" t="s">
        <v>358</v>
      </c>
      <c r="B2695" s="297" t="n">
        <v>45266</v>
      </c>
      <c r="C2695" s="292" t="s">
        <v>3065</v>
      </c>
      <c r="D2695" s="297" t="s">
        <v>777</v>
      </c>
      <c r="E2695" s="297" t="s">
        <v>357</v>
      </c>
      <c r="F2695" s="301" t="n">
        <v>3.25</v>
      </c>
    </row>
    <row r="2696" customFormat="false" ht="13.8" hidden="false" customHeight="false" outlineLevel="0" collapsed="false">
      <c r="A2696" s="297" t="s">
        <v>358</v>
      </c>
      <c r="B2696" s="297" t="n">
        <v>1904</v>
      </c>
      <c r="C2696" s="292" t="s">
        <v>3066</v>
      </c>
      <c r="D2696" s="297" t="s">
        <v>50</v>
      </c>
      <c r="E2696" s="297" t="s">
        <v>357</v>
      </c>
      <c r="F2696" s="301" t="n">
        <v>0.68</v>
      </c>
    </row>
    <row r="2697" customFormat="false" ht="13.8" hidden="false" customHeight="false" outlineLevel="0" collapsed="false">
      <c r="A2697" s="297" t="s">
        <v>358</v>
      </c>
      <c r="B2697" s="297" t="n">
        <v>1899</v>
      </c>
      <c r="C2697" s="292" t="s">
        <v>3067</v>
      </c>
      <c r="D2697" s="297" t="s">
        <v>50</v>
      </c>
      <c r="E2697" s="297" t="s">
        <v>357</v>
      </c>
      <c r="F2697" s="301" t="n">
        <v>0.78</v>
      </c>
    </row>
    <row r="2698" customFormat="false" ht="13.8" hidden="false" customHeight="false" outlineLevel="0" collapsed="false">
      <c r="A2698" s="297" t="s">
        <v>358</v>
      </c>
      <c r="B2698" s="297" t="n">
        <v>1900</v>
      </c>
      <c r="C2698" s="292" t="s">
        <v>3068</v>
      </c>
      <c r="D2698" s="297" t="s">
        <v>50</v>
      </c>
      <c r="E2698" s="297" t="s">
        <v>357</v>
      </c>
      <c r="F2698" s="301" t="n">
        <v>1.26</v>
      </c>
    </row>
    <row r="2699" customFormat="false" ht="13.8" hidden="false" customHeight="false" outlineLevel="0" collapsed="false">
      <c r="A2699" s="297" t="s">
        <v>358</v>
      </c>
      <c r="B2699" s="297" t="n">
        <v>12407</v>
      </c>
      <c r="C2699" s="292" t="s">
        <v>3069</v>
      </c>
      <c r="D2699" s="297" t="s">
        <v>50</v>
      </c>
      <c r="E2699" s="297" t="s">
        <v>357</v>
      </c>
      <c r="F2699" s="301" t="n">
        <v>38.95</v>
      </c>
    </row>
    <row r="2700" customFormat="false" ht="13.8" hidden="false" customHeight="false" outlineLevel="0" collapsed="false">
      <c r="A2700" s="297" t="s">
        <v>358</v>
      </c>
      <c r="B2700" s="297" t="n">
        <v>12408</v>
      </c>
      <c r="C2700" s="292" t="s">
        <v>3070</v>
      </c>
      <c r="D2700" s="297" t="s">
        <v>50</v>
      </c>
      <c r="E2700" s="297" t="s">
        <v>357</v>
      </c>
      <c r="F2700" s="301" t="n">
        <v>21.98</v>
      </c>
    </row>
    <row r="2701" customFormat="false" ht="13.8" hidden="false" customHeight="false" outlineLevel="0" collapsed="false">
      <c r="A2701" s="297" t="s">
        <v>358</v>
      </c>
      <c r="B2701" s="297" t="n">
        <v>12409</v>
      </c>
      <c r="C2701" s="292" t="s">
        <v>3071</v>
      </c>
      <c r="D2701" s="297" t="s">
        <v>50</v>
      </c>
      <c r="E2701" s="297" t="s">
        <v>357</v>
      </c>
      <c r="F2701" s="301" t="n">
        <v>21.98</v>
      </c>
    </row>
    <row r="2702" customFormat="false" ht="13.8" hidden="false" customHeight="false" outlineLevel="0" collapsed="false">
      <c r="A2702" s="297" t="s">
        <v>358</v>
      </c>
      <c r="B2702" s="297" t="n">
        <v>12410</v>
      </c>
      <c r="C2702" s="292" t="s">
        <v>3072</v>
      </c>
      <c r="D2702" s="297" t="s">
        <v>50</v>
      </c>
      <c r="E2702" s="297" t="s">
        <v>357</v>
      </c>
      <c r="F2702" s="301" t="n">
        <v>15.15</v>
      </c>
    </row>
    <row r="2703" customFormat="false" ht="13.8" hidden="false" customHeight="false" outlineLevel="0" collapsed="false">
      <c r="A2703" s="297" t="s">
        <v>358</v>
      </c>
      <c r="B2703" s="297" t="n">
        <v>3936</v>
      </c>
      <c r="C2703" s="292" t="s">
        <v>3073</v>
      </c>
      <c r="D2703" s="297" t="s">
        <v>50</v>
      </c>
      <c r="E2703" s="297" t="s">
        <v>357</v>
      </c>
      <c r="F2703" s="301" t="n">
        <v>27.37</v>
      </c>
    </row>
    <row r="2704" customFormat="false" ht="13.8" hidden="false" customHeight="false" outlineLevel="0" collapsed="false">
      <c r="A2704" s="297" t="s">
        <v>358</v>
      </c>
      <c r="B2704" s="297" t="n">
        <v>3924</v>
      </c>
      <c r="C2704" s="292" t="s">
        <v>3074</v>
      </c>
      <c r="D2704" s="297" t="s">
        <v>50</v>
      </c>
      <c r="E2704" s="297" t="s">
        <v>357</v>
      </c>
      <c r="F2704" s="301" t="n">
        <v>27.37</v>
      </c>
    </row>
    <row r="2705" customFormat="false" ht="13.8" hidden="false" customHeight="false" outlineLevel="0" collapsed="false">
      <c r="A2705" s="297" t="s">
        <v>358</v>
      </c>
      <c r="B2705" s="297" t="n">
        <v>3922</v>
      </c>
      <c r="C2705" s="292" t="s">
        <v>3075</v>
      </c>
      <c r="D2705" s="297" t="s">
        <v>50</v>
      </c>
      <c r="E2705" s="297" t="s">
        <v>357</v>
      </c>
      <c r="F2705" s="301" t="n">
        <v>25.17</v>
      </c>
    </row>
    <row r="2706" customFormat="false" ht="13.8" hidden="false" customHeight="false" outlineLevel="0" collapsed="false">
      <c r="A2706" s="297" t="s">
        <v>358</v>
      </c>
      <c r="B2706" s="297" t="n">
        <v>3923</v>
      </c>
      <c r="C2706" s="292" t="s">
        <v>3076</v>
      </c>
      <c r="D2706" s="297" t="s">
        <v>50</v>
      </c>
      <c r="E2706" s="297" t="s">
        <v>357</v>
      </c>
      <c r="F2706" s="301" t="n">
        <v>27.37</v>
      </c>
    </row>
    <row r="2707" customFormat="false" ht="13.8" hidden="false" customHeight="false" outlineLevel="0" collapsed="false">
      <c r="A2707" s="297" t="s">
        <v>358</v>
      </c>
      <c r="B2707" s="297" t="n">
        <v>3921</v>
      </c>
      <c r="C2707" s="292" t="s">
        <v>3077</v>
      </c>
      <c r="D2707" s="297" t="s">
        <v>50</v>
      </c>
      <c r="E2707" s="297" t="s">
        <v>357</v>
      </c>
      <c r="F2707" s="301" t="n">
        <v>22.59</v>
      </c>
    </row>
    <row r="2708" customFormat="false" ht="13.8" hidden="false" customHeight="false" outlineLevel="0" collapsed="false">
      <c r="A2708" s="297" t="s">
        <v>358</v>
      </c>
      <c r="B2708" s="297" t="n">
        <v>3937</v>
      </c>
      <c r="C2708" s="292" t="s">
        <v>3078</v>
      </c>
      <c r="D2708" s="297" t="s">
        <v>50</v>
      </c>
      <c r="E2708" s="297" t="s">
        <v>357</v>
      </c>
      <c r="F2708" s="301" t="n">
        <v>22.58</v>
      </c>
    </row>
    <row r="2709" customFormat="false" ht="13.8" hidden="false" customHeight="false" outlineLevel="0" collapsed="false">
      <c r="A2709" s="297" t="s">
        <v>358</v>
      </c>
      <c r="B2709" s="297" t="n">
        <v>3920</v>
      </c>
      <c r="C2709" s="292" t="s">
        <v>3079</v>
      </c>
      <c r="D2709" s="297" t="s">
        <v>50</v>
      </c>
      <c r="E2709" s="297" t="s">
        <v>357</v>
      </c>
      <c r="F2709" s="301" t="n">
        <v>22.58</v>
      </c>
    </row>
    <row r="2710" customFormat="false" ht="13.8" hidden="false" customHeight="false" outlineLevel="0" collapsed="false">
      <c r="A2710" s="297" t="s">
        <v>358</v>
      </c>
      <c r="B2710" s="297" t="n">
        <v>3938</v>
      </c>
      <c r="C2710" s="292" t="s">
        <v>3080</v>
      </c>
      <c r="D2710" s="297" t="s">
        <v>50</v>
      </c>
      <c r="E2710" s="297" t="s">
        <v>357</v>
      </c>
      <c r="F2710" s="301" t="n">
        <v>14.89</v>
      </c>
    </row>
    <row r="2711" customFormat="false" ht="13.8" hidden="false" customHeight="false" outlineLevel="0" collapsed="false">
      <c r="A2711" s="297" t="s">
        <v>358</v>
      </c>
      <c r="B2711" s="297" t="n">
        <v>3919</v>
      </c>
      <c r="C2711" s="292" t="s">
        <v>3081</v>
      </c>
      <c r="D2711" s="297" t="s">
        <v>50</v>
      </c>
      <c r="E2711" s="297" t="s">
        <v>357</v>
      </c>
      <c r="F2711" s="301" t="n">
        <v>15.17</v>
      </c>
    </row>
    <row r="2712" customFormat="false" ht="13.8" hidden="false" customHeight="false" outlineLevel="0" collapsed="false">
      <c r="A2712" s="297" t="s">
        <v>358</v>
      </c>
      <c r="B2712" s="297" t="n">
        <v>3927</v>
      </c>
      <c r="C2712" s="292" t="s">
        <v>3082</v>
      </c>
      <c r="D2712" s="297" t="s">
        <v>50</v>
      </c>
      <c r="E2712" s="297" t="s">
        <v>357</v>
      </c>
      <c r="F2712" s="301" t="n">
        <v>76.86</v>
      </c>
    </row>
    <row r="2713" customFormat="false" ht="13.8" hidden="false" customHeight="false" outlineLevel="0" collapsed="false">
      <c r="A2713" s="297" t="s">
        <v>358</v>
      </c>
      <c r="B2713" s="297" t="n">
        <v>3928</v>
      </c>
      <c r="C2713" s="292" t="s">
        <v>3083</v>
      </c>
      <c r="D2713" s="297" t="s">
        <v>50</v>
      </c>
      <c r="E2713" s="297" t="s">
        <v>357</v>
      </c>
      <c r="F2713" s="301" t="n">
        <v>76.86</v>
      </c>
    </row>
    <row r="2714" customFormat="false" ht="13.8" hidden="false" customHeight="false" outlineLevel="0" collapsed="false">
      <c r="A2714" s="297" t="s">
        <v>358</v>
      </c>
      <c r="B2714" s="297" t="n">
        <v>3926</v>
      </c>
      <c r="C2714" s="292" t="s">
        <v>3084</v>
      </c>
      <c r="D2714" s="297" t="s">
        <v>50</v>
      </c>
      <c r="E2714" s="297" t="s">
        <v>357</v>
      </c>
      <c r="F2714" s="301" t="n">
        <v>43.82</v>
      </c>
    </row>
    <row r="2715" customFormat="false" ht="13.8" hidden="false" customHeight="false" outlineLevel="0" collapsed="false">
      <c r="A2715" s="297" t="s">
        <v>358</v>
      </c>
      <c r="B2715" s="297" t="n">
        <v>3935</v>
      </c>
      <c r="C2715" s="292" t="s">
        <v>3085</v>
      </c>
      <c r="D2715" s="297" t="s">
        <v>50</v>
      </c>
      <c r="E2715" s="297" t="s">
        <v>357</v>
      </c>
      <c r="F2715" s="301" t="n">
        <v>43.82</v>
      </c>
    </row>
    <row r="2716" customFormat="false" ht="13.8" hidden="false" customHeight="false" outlineLevel="0" collapsed="false">
      <c r="A2716" s="297" t="s">
        <v>358</v>
      </c>
      <c r="B2716" s="297" t="n">
        <v>3925</v>
      </c>
      <c r="C2716" s="292" t="s">
        <v>3086</v>
      </c>
      <c r="D2716" s="297" t="s">
        <v>50</v>
      </c>
      <c r="E2716" s="297" t="s">
        <v>357</v>
      </c>
      <c r="F2716" s="301" t="n">
        <v>43.82</v>
      </c>
    </row>
    <row r="2717" customFormat="false" ht="13.8" hidden="false" customHeight="false" outlineLevel="0" collapsed="false">
      <c r="A2717" s="297" t="s">
        <v>358</v>
      </c>
      <c r="B2717" s="297" t="n">
        <v>3929</v>
      </c>
      <c r="C2717" s="292" t="s">
        <v>3087</v>
      </c>
      <c r="D2717" s="297" t="s">
        <v>50</v>
      </c>
      <c r="E2717" s="297" t="s">
        <v>357</v>
      </c>
      <c r="F2717" s="301" t="n">
        <v>117.1</v>
      </c>
    </row>
    <row r="2718" customFormat="false" ht="13.8" hidden="false" customHeight="false" outlineLevel="0" collapsed="false">
      <c r="A2718" s="297" t="s">
        <v>358</v>
      </c>
      <c r="B2718" s="297" t="n">
        <v>3931</v>
      </c>
      <c r="C2718" s="292" t="s">
        <v>3088</v>
      </c>
      <c r="D2718" s="297" t="s">
        <v>50</v>
      </c>
      <c r="E2718" s="297" t="s">
        <v>357</v>
      </c>
      <c r="F2718" s="301" t="n">
        <v>117.1</v>
      </c>
    </row>
    <row r="2719" customFormat="false" ht="13.8" hidden="false" customHeight="false" outlineLevel="0" collapsed="false">
      <c r="A2719" s="297" t="s">
        <v>358</v>
      </c>
      <c r="B2719" s="297" t="n">
        <v>3930</v>
      </c>
      <c r="C2719" s="292" t="s">
        <v>3089</v>
      </c>
      <c r="D2719" s="297" t="s">
        <v>50</v>
      </c>
      <c r="E2719" s="297" t="s">
        <v>357</v>
      </c>
      <c r="F2719" s="301" t="n">
        <v>117.1</v>
      </c>
    </row>
    <row r="2720" customFormat="false" ht="13.8" hidden="false" customHeight="false" outlineLevel="0" collapsed="false">
      <c r="A2720" s="297" t="s">
        <v>358</v>
      </c>
      <c r="B2720" s="297" t="n">
        <v>12406</v>
      </c>
      <c r="C2720" s="292" t="s">
        <v>3090</v>
      </c>
      <c r="D2720" s="297" t="s">
        <v>50</v>
      </c>
      <c r="E2720" s="297" t="s">
        <v>357</v>
      </c>
      <c r="F2720" s="301" t="n">
        <v>10.76</v>
      </c>
    </row>
    <row r="2721" customFormat="false" ht="13.8" hidden="false" customHeight="false" outlineLevel="0" collapsed="false">
      <c r="A2721" s="297" t="s">
        <v>358</v>
      </c>
      <c r="B2721" s="297" t="n">
        <v>3932</v>
      </c>
      <c r="C2721" s="292" t="s">
        <v>3091</v>
      </c>
      <c r="D2721" s="297" t="s">
        <v>50</v>
      </c>
      <c r="E2721" s="297" t="s">
        <v>357</v>
      </c>
      <c r="F2721" s="301" t="n">
        <v>202.2</v>
      </c>
    </row>
    <row r="2722" customFormat="false" ht="13.8" hidden="false" customHeight="false" outlineLevel="0" collapsed="false">
      <c r="A2722" s="297" t="s">
        <v>358</v>
      </c>
      <c r="B2722" s="297" t="n">
        <v>3933</v>
      </c>
      <c r="C2722" s="292" t="s">
        <v>3092</v>
      </c>
      <c r="D2722" s="297" t="s">
        <v>50</v>
      </c>
      <c r="E2722" s="297" t="s">
        <v>357</v>
      </c>
      <c r="F2722" s="301" t="n">
        <v>202.2</v>
      </c>
    </row>
    <row r="2723" customFormat="false" ht="13.8" hidden="false" customHeight="false" outlineLevel="0" collapsed="false">
      <c r="A2723" s="297" t="s">
        <v>358</v>
      </c>
      <c r="B2723" s="297" t="n">
        <v>3934</v>
      </c>
      <c r="C2723" s="292" t="s">
        <v>3093</v>
      </c>
      <c r="D2723" s="297" t="s">
        <v>50</v>
      </c>
      <c r="E2723" s="297" t="s">
        <v>357</v>
      </c>
      <c r="F2723" s="301" t="n">
        <v>202.2</v>
      </c>
    </row>
    <row r="2724" customFormat="false" ht="13.8" hidden="false" customHeight="false" outlineLevel="0" collapsed="false">
      <c r="A2724" s="297" t="s">
        <v>358</v>
      </c>
      <c r="B2724" s="297" t="n">
        <v>40355</v>
      </c>
      <c r="C2724" s="292" t="s">
        <v>3094</v>
      </c>
      <c r="D2724" s="297" t="s">
        <v>50</v>
      </c>
      <c r="E2724" s="297" t="s">
        <v>357</v>
      </c>
      <c r="F2724" s="301"/>
    </row>
    <row r="2725" customFormat="false" ht="13.8" hidden="false" customHeight="false" outlineLevel="0" collapsed="false">
      <c r="A2725" s="297" t="s">
        <v>358</v>
      </c>
      <c r="B2725" s="297" t="n">
        <v>40364</v>
      </c>
      <c r="C2725" s="292" t="s">
        <v>3095</v>
      </c>
      <c r="D2725" s="297" t="s">
        <v>50</v>
      </c>
      <c r="E2725" s="297" t="s">
        <v>357</v>
      </c>
      <c r="F2725" s="301"/>
    </row>
    <row r="2726" customFormat="false" ht="13.8" hidden="false" customHeight="false" outlineLevel="0" collapsed="false">
      <c r="A2726" s="297" t="s">
        <v>358</v>
      </c>
      <c r="B2726" s="297" t="n">
        <v>40361</v>
      </c>
      <c r="C2726" s="292" t="s">
        <v>3096</v>
      </c>
      <c r="D2726" s="297" t="s">
        <v>50</v>
      </c>
      <c r="E2726" s="297" t="s">
        <v>357</v>
      </c>
      <c r="F2726" s="301"/>
    </row>
    <row r="2727" customFormat="false" ht="13.8" hidden="false" customHeight="false" outlineLevel="0" collapsed="false">
      <c r="A2727" s="297" t="s">
        <v>358</v>
      </c>
      <c r="B2727" s="297" t="n">
        <v>40358</v>
      </c>
      <c r="C2727" s="292" t="s">
        <v>3097</v>
      </c>
      <c r="D2727" s="297" t="s">
        <v>50</v>
      </c>
      <c r="E2727" s="297" t="s">
        <v>357</v>
      </c>
      <c r="F2727" s="301"/>
    </row>
    <row r="2728" customFormat="false" ht="13.8" hidden="false" customHeight="false" outlineLevel="0" collapsed="false">
      <c r="A2728" s="297" t="s">
        <v>358</v>
      </c>
      <c r="B2728" s="297" t="n">
        <v>40370</v>
      </c>
      <c r="C2728" s="292" t="s">
        <v>3098</v>
      </c>
      <c r="D2728" s="297" t="s">
        <v>50</v>
      </c>
      <c r="E2728" s="297" t="s">
        <v>357</v>
      </c>
      <c r="F2728" s="301"/>
    </row>
    <row r="2729" customFormat="false" ht="13.8" hidden="false" customHeight="false" outlineLevel="0" collapsed="false">
      <c r="A2729" s="297" t="s">
        <v>358</v>
      </c>
      <c r="B2729" s="297" t="n">
        <v>40367</v>
      </c>
      <c r="C2729" s="292" t="s">
        <v>3099</v>
      </c>
      <c r="D2729" s="297" t="s">
        <v>50</v>
      </c>
      <c r="E2729" s="297" t="s">
        <v>357</v>
      </c>
      <c r="F2729" s="301"/>
    </row>
    <row r="2730" customFormat="false" ht="13.8" hidden="false" customHeight="false" outlineLevel="0" collapsed="false">
      <c r="A2730" s="297" t="s">
        <v>358</v>
      </c>
      <c r="B2730" s="297" t="n">
        <v>40373</v>
      </c>
      <c r="C2730" s="292" t="s">
        <v>3100</v>
      </c>
      <c r="D2730" s="297" t="s">
        <v>50</v>
      </c>
      <c r="E2730" s="297" t="s">
        <v>357</v>
      </c>
      <c r="F2730" s="301"/>
    </row>
    <row r="2731" customFormat="false" ht="13.8" hidden="false" customHeight="false" outlineLevel="0" collapsed="false">
      <c r="A2731" s="297" t="s">
        <v>358</v>
      </c>
      <c r="B2731" s="297" t="n">
        <v>3907</v>
      </c>
      <c r="C2731" s="292" t="s">
        <v>3101</v>
      </c>
      <c r="D2731" s="297" t="s">
        <v>50</v>
      </c>
      <c r="E2731" s="297" t="s">
        <v>357</v>
      </c>
      <c r="F2731" s="301" t="n">
        <v>5.6</v>
      </c>
    </row>
    <row r="2732" customFormat="false" ht="13.8" hidden="false" customHeight="false" outlineLevel="0" collapsed="false">
      <c r="A2732" s="297" t="s">
        <v>358</v>
      </c>
      <c r="B2732" s="297" t="n">
        <v>3889</v>
      </c>
      <c r="C2732" s="292" t="s">
        <v>3102</v>
      </c>
      <c r="D2732" s="297" t="s">
        <v>50</v>
      </c>
      <c r="E2732" s="297" t="s">
        <v>357</v>
      </c>
      <c r="F2732" s="301" t="n">
        <v>3.98</v>
      </c>
    </row>
    <row r="2733" customFormat="false" ht="13.8" hidden="false" customHeight="false" outlineLevel="0" collapsed="false">
      <c r="A2733" s="297" t="s">
        <v>358</v>
      </c>
      <c r="B2733" s="297" t="n">
        <v>3868</v>
      </c>
      <c r="C2733" s="292" t="s">
        <v>3103</v>
      </c>
      <c r="D2733" s="297" t="s">
        <v>50</v>
      </c>
      <c r="E2733" s="297" t="s">
        <v>357</v>
      </c>
      <c r="F2733" s="301" t="n">
        <v>1.46</v>
      </c>
    </row>
    <row r="2734" customFormat="false" ht="13.8" hidden="false" customHeight="false" outlineLevel="0" collapsed="false">
      <c r="A2734" s="297" t="s">
        <v>358</v>
      </c>
      <c r="B2734" s="297" t="n">
        <v>3869</v>
      </c>
      <c r="C2734" s="292" t="s">
        <v>3104</v>
      </c>
      <c r="D2734" s="297" t="s">
        <v>50</v>
      </c>
      <c r="E2734" s="297" t="s">
        <v>357</v>
      </c>
      <c r="F2734" s="301" t="n">
        <v>3.24</v>
      </c>
    </row>
    <row r="2735" customFormat="false" ht="13.8" hidden="false" customHeight="false" outlineLevel="0" collapsed="false">
      <c r="A2735" s="297" t="s">
        <v>358</v>
      </c>
      <c r="B2735" s="297" t="n">
        <v>3872</v>
      </c>
      <c r="C2735" s="292" t="s">
        <v>3105</v>
      </c>
      <c r="D2735" s="297" t="s">
        <v>50</v>
      </c>
      <c r="E2735" s="297" t="s">
        <v>357</v>
      </c>
      <c r="F2735" s="301" t="n">
        <v>5.52</v>
      </c>
    </row>
    <row r="2736" customFormat="false" ht="13.8" hidden="false" customHeight="false" outlineLevel="0" collapsed="false">
      <c r="A2736" s="297" t="s">
        <v>358</v>
      </c>
      <c r="B2736" s="297" t="n">
        <v>3850</v>
      </c>
      <c r="C2736" s="292" t="s">
        <v>3106</v>
      </c>
      <c r="D2736" s="297" t="s">
        <v>50</v>
      </c>
      <c r="E2736" s="297" t="s">
        <v>357</v>
      </c>
      <c r="F2736" s="301" t="n">
        <v>12.75</v>
      </c>
    </row>
    <row r="2737" customFormat="false" ht="13.8" hidden="false" customHeight="false" outlineLevel="0" collapsed="false">
      <c r="A2737" s="297" t="s">
        <v>358</v>
      </c>
      <c r="B2737" s="297" t="n">
        <v>38023</v>
      </c>
      <c r="C2737" s="292" t="s">
        <v>3107</v>
      </c>
      <c r="D2737" s="297" t="s">
        <v>50</v>
      </c>
      <c r="E2737" s="297" t="s">
        <v>357</v>
      </c>
      <c r="F2737" s="301" t="n">
        <v>6.49</v>
      </c>
    </row>
    <row r="2738" customFormat="false" ht="13.8" hidden="false" customHeight="false" outlineLevel="0" collapsed="false">
      <c r="A2738" s="297" t="s">
        <v>358</v>
      </c>
      <c r="B2738" s="297" t="n">
        <v>37986</v>
      </c>
      <c r="C2738" s="292" t="s">
        <v>3108</v>
      </c>
      <c r="D2738" s="297" t="s">
        <v>50</v>
      </c>
      <c r="E2738" s="297" t="s">
        <v>357</v>
      </c>
      <c r="F2738" s="301" t="n">
        <v>2.69</v>
      </c>
    </row>
    <row r="2739" customFormat="false" ht="13.8" hidden="false" customHeight="false" outlineLevel="0" collapsed="false">
      <c r="A2739" s="297" t="s">
        <v>358</v>
      </c>
      <c r="B2739" s="297" t="n">
        <v>21120</v>
      </c>
      <c r="C2739" s="292" t="s">
        <v>3109</v>
      </c>
      <c r="D2739" s="297" t="s">
        <v>50</v>
      </c>
      <c r="E2739" s="297" t="s">
        <v>357</v>
      </c>
      <c r="F2739" s="301" t="n">
        <v>13.73</v>
      </c>
    </row>
    <row r="2740" customFormat="false" ht="13.8" hidden="false" customHeight="false" outlineLevel="0" collapsed="false">
      <c r="A2740" s="297" t="s">
        <v>358</v>
      </c>
      <c r="B2740" s="297" t="n">
        <v>39318</v>
      </c>
      <c r="C2740" s="292" t="s">
        <v>3110</v>
      </c>
      <c r="D2740" s="297" t="s">
        <v>50</v>
      </c>
      <c r="E2740" s="297" t="s">
        <v>357</v>
      </c>
      <c r="F2740" s="301" t="n">
        <v>12.77</v>
      </c>
    </row>
    <row r="2741" customFormat="false" ht="13.8" hidden="false" customHeight="false" outlineLevel="0" collapsed="false">
      <c r="A2741" s="297" t="s">
        <v>358</v>
      </c>
      <c r="B2741" s="297" t="n">
        <v>37987</v>
      </c>
      <c r="C2741" s="292" t="s">
        <v>3111</v>
      </c>
      <c r="D2741" s="297" t="s">
        <v>50</v>
      </c>
      <c r="E2741" s="297" t="s">
        <v>357</v>
      </c>
      <c r="F2741" s="301" t="n">
        <v>134.27</v>
      </c>
    </row>
    <row r="2742" customFormat="false" ht="13.8" hidden="false" customHeight="false" outlineLevel="0" collapsed="false">
      <c r="A2742" s="297" t="s">
        <v>358</v>
      </c>
      <c r="B2742" s="297" t="n">
        <v>37988</v>
      </c>
      <c r="C2742" s="292" t="s">
        <v>3112</v>
      </c>
      <c r="D2742" s="297" t="s">
        <v>50</v>
      </c>
      <c r="E2742" s="297" t="s">
        <v>357</v>
      </c>
      <c r="F2742" s="301" t="n">
        <v>213.36</v>
      </c>
    </row>
    <row r="2743" customFormat="false" ht="13.8" hidden="false" customHeight="false" outlineLevel="0" collapsed="false">
      <c r="A2743" s="297" t="s">
        <v>358</v>
      </c>
      <c r="B2743" s="297" t="n">
        <v>40366</v>
      </c>
      <c r="C2743" s="292" t="s">
        <v>3113</v>
      </c>
      <c r="D2743" s="297" t="s">
        <v>50</v>
      </c>
      <c r="E2743" s="297" t="s">
        <v>357</v>
      </c>
      <c r="F2743" s="301"/>
    </row>
    <row r="2744" customFormat="false" ht="13.8" hidden="false" customHeight="false" outlineLevel="0" collapsed="false">
      <c r="A2744" s="297" t="s">
        <v>358</v>
      </c>
      <c r="B2744" s="297" t="n">
        <v>40363</v>
      </c>
      <c r="C2744" s="292" t="s">
        <v>3114</v>
      </c>
      <c r="D2744" s="297" t="s">
        <v>50</v>
      </c>
      <c r="E2744" s="297" t="s">
        <v>357</v>
      </c>
      <c r="F2744" s="301"/>
    </row>
    <row r="2745" customFormat="false" ht="13.8" hidden="false" customHeight="false" outlineLevel="0" collapsed="false">
      <c r="A2745" s="297" t="s">
        <v>358</v>
      </c>
      <c r="B2745" s="297" t="n">
        <v>40360</v>
      </c>
      <c r="C2745" s="292" t="s">
        <v>3115</v>
      </c>
      <c r="D2745" s="297" t="s">
        <v>50</v>
      </c>
      <c r="E2745" s="297" t="s">
        <v>357</v>
      </c>
      <c r="F2745" s="301"/>
    </row>
    <row r="2746" customFormat="false" ht="13.8" hidden="false" customHeight="false" outlineLevel="0" collapsed="false">
      <c r="A2746" s="297" t="s">
        <v>358</v>
      </c>
      <c r="B2746" s="297" t="n">
        <v>40354</v>
      </c>
      <c r="C2746" s="292" t="s">
        <v>3116</v>
      </c>
      <c r="D2746" s="297" t="s">
        <v>50</v>
      </c>
      <c r="E2746" s="297" t="s">
        <v>364</v>
      </c>
      <c r="F2746" s="301"/>
    </row>
    <row r="2747" customFormat="false" ht="13.8" hidden="false" customHeight="false" outlineLevel="0" collapsed="false">
      <c r="A2747" s="297" t="s">
        <v>358</v>
      </c>
      <c r="B2747" s="297" t="n">
        <v>40372</v>
      </c>
      <c r="C2747" s="292" t="s">
        <v>3117</v>
      </c>
      <c r="D2747" s="297" t="s">
        <v>50</v>
      </c>
      <c r="E2747" s="297" t="s">
        <v>357</v>
      </c>
      <c r="F2747" s="301"/>
    </row>
    <row r="2748" customFormat="false" ht="13.8" hidden="false" customHeight="false" outlineLevel="0" collapsed="false">
      <c r="A2748" s="297" t="s">
        <v>358</v>
      </c>
      <c r="B2748" s="297" t="n">
        <v>40369</v>
      </c>
      <c r="C2748" s="292" t="s">
        <v>3118</v>
      </c>
      <c r="D2748" s="297" t="s">
        <v>50</v>
      </c>
      <c r="E2748" s="297" t="s">
        <v>357</v>
      </c>
      <c r="F2748" s="301"/>
    </row>
    <row r="2749" customFormat="false" ht="13.8" hidden="false" customHeight="false" outlineLevel="0" collapsed="false">
      <c r="A2749" s="297" t="s">
        <v>358</v>
      </c>
      <c r="B2749" s="297" t="n">
        <v>40375</v>
      </c>
      <c r="C2749" s="292" t="s">
        <v>3119</v>
      </c>
      <c r="D2749" s="297" t="s">
        <v>50</v>
      </c>
      <c r="E2749" s="297" t="s">
        <v>357</v>
      </c>
      <c r="F2749" s="301"/>
    </row>
    <row r="2750" customFormat="false" ht="13.8" hidden="false" customHeight="false" outlineLevel="0" collapsed="false">
      <c r="A2750" s="297" t="s">
        <v>358</v>
      </c>
      <c r="B2750" s="297" t="n">
        <v>40357</v>
      </c>
      <c r="C2750" s="292" t="s">
        <v>3120</v>
      </c>
      <c r="D2750" s="297" t="s">
        <v>50</v>
      </c>
      <c r="E2750" s="297" t="s">
        <v>357</v>
      </c>
      <c r="F2750" s="301"/>
    </row>
    <row r="2751" customFormat="false" ht="13.8" hidden="false" customHeight="false" outlineLevel="0" collapsed="false">
      <c r="A2751" s="297" t="s">
        <v>358</v>
      </c>
      <c r="B2751" s="297" t="n">
        <v>1893</v>
      </c>
      <c r="C2751" s="292" t="s">
        <v>3121</v>
      </c>
      <c r="D2751" s="297" t="s">
        <v>50</v>
      </c>
      <c r="E2751" s="297" t="s">
        <v>357</v>
      </c>
      <c r="F2751" s="301" t="n">
        <v>2.59</v>
      </c>
    </row>
    <row r="2752" customFormat="false" ht="13.8" hidden="false" customHeight="false" outlineLevel="0" collapsed="false">
      <c r="A2752" s="297" t="s">
        <v>358</v>
      </c>
      <c r="B2752" s="297" t="n">
        <v>1902</v>
      </c>
      <c r="C2752" s="292" t="s">
        <v>3122</v>
      </c>
      <c r="D2752" s="297" t="s">
        <v>50</v>
      </c>
      <c r="E2752" s="297" t="s">
        <v>357</v>
      </c>
      <c r="F2752" s="301" t="n">
        <v>1.88</v>
      </c>
    </row>
    <row r="2753" customFormat="false" ht="13.8" hidden="false" customHeight="false" outlineLevel="0" collapsed="false">
      <c r="A2753" s="297" t="s">
        <v>358</v>
      </c>
      <c r="B2753" s="297" t="n">
        <v>1892</v>
      </c>
      <c r="C2753" s="292" t="s">
        <v>3123</v>
      </c>
      <c r="D2753" s="297" t="s">
        <v>50</v>
      </c>
      <c r="E2753" s="297" t="s">
        <v>357</v>
      </c>
      <c r="F2753" s="301" t="n">
        <v>1.21</v>
      </c>
    </row>
    <row r="2754" customFormat="false" ht="13.8" hidden="false" customHeight="false" outlineLevel="0" collapsed="false">
      <c r="A2754" s="297" t="s">
        <v>358</v>
      </c>
      <c r="B2754" s="297" t="n">
        <v>1901</v>
      </c>
      <c r="C2754" s="292" t="s">
        <v>3124</v>
      </c>
      <c r="D2754" s="297" t="s">
        <v>50</v>
      </c>
      <c r="E2754" s="297" t="s">
        <v>357</v>
      </c>
      <c r="F2754" s="301" t="n">
        <v>0.59</v>
      </c>
    </row>
    <row r="2755" customFormat="false" ht="13.8" hidden="false" customHeight="false" outlineLevel="0" collapsed="false">
      <c r="A2755" s="297" t="s">
        <v>358</v>
      </c>
      <c r="B2755" s="297" t="n">
        <v>1907</v>
      </c>
      <c r="C2755" s="292" t="s">
        <v>3125</v>
      </c>
      <c r="D2755" s="297" t="s">
        <v>50</v>
      </c>
      <c r="E2755" s="297" t="s">
        <v>357</v>
      </c>
      <c r="F2755" s="301" t="n">
        <v>8.34</v>
      </c>
    </row>
    <row r="2756" customFormat="false" ht="13.8" hidden="false" customHeight="false" outlineLevel="0" collapsed="false">
      <c r="A2756" s="297" t="s">
        <v>358</v>
      </c>
      <c r="B2756" s="297" t="n">
        <v>1894</v>
      </c>
      <c r="C2756" s="292" t="s">
        <v>3126</v>
      </c>
      <c r="D2756" s="297" t="s">
        <v>50</v>
      </c>
      <c r="E2756" s="297" t="s">
        <v>357</v>
      </c>
      <c r="F2756" s="301" t="n">
        <v>3.75</v>
      </c>
    </row>
    <row r="2757" customFormat="false" ht="13.8" hidden="false" customHeight="false" outlineLevel="0" collapsed="false">
      <c r="A2757" s="297" t="s">
        <v>358</v>
      </c>
      <c r="B2757" s="297" t="n">
        <v>1896</v>
      </c>
      <c r="C2757" s="292" t="s">
        <v>3127</v>
      </c>
      <c r="D2757" s="297" t="s">
        <v>50</v>
      </c>
      <c r="E2757" s="297" t="s">
        <v>357</v>
      </c>
      <c r="F2757" s="301" t="n">
        <v>11.2</v>
      </c>
    </row>
    <row r="2758" customFormat="false" ht="13.8" hidden="false" customHeight="false" outlineLevel="0" collapsed="false">
      <c r="A2758" s="297" t="s">
        <v>358</v>
      </c>
      <c r="B2758" s="297" t="n">
        <v>1891</v>
      </c>
      <c r="C2758" s="292" t="s">
        <v>3128</v>
      </c>
      <c r="D2758" s="297" t="s">
        <v>50</v>
      </c>
      <c r="E2758" s="297" t="s">
        <v>357</v>
      </c>
      <c r="F2758" s="301" t="n">
        <v>0.87</v>
      </c>
    </row>
    <row r="2759" customFormat="false" ht="13.8" hidden="false" customHeight="false" outlineLevel="0" collapsed="false">
      <c r="A2759" s="297" t="s">
        <v>358</v>
      </c>
      <c r="B2759" s="297" t="n">
        <v>1895</v>
      </c>
      <c r="C2759" s="292" t="s">
        <v>3129</v>
      </c>
      <c r="D2759" s="297" t="s">
        <v>50</v>
      </c>
      <c r="E2759" s="297" t="s">
        <v>357</v>
      </c>
      <c r="F2759" s="301" t="n">
        <v>19.68</v>
      </c>
    </row>
    <row r="2760" customFormat="false" ht="13.8" hidden="false" customHeight="false" outlineLevel="0" collapsed="false">
      <c r="A2760" s="297" t="s">
        <v>358</v>
      </c>
      <c r="B2760" s="297" t="n">
        <v>2641</v>
      </c>
      <c r="C2760" s="292" t="s">
        <v>3130</v>
      </c>
      <c r="D2760" s="297" t="s">
        <v>50</v>
      </c>
      <c r="E2760" s="297" t="s">
        <v>357</v>
      </c>
      <c r="F2760" s="301" t="n">
        <v>20.74</v>
      </c>
    </row>
    <row r="2761" customFormat="false" ht="13.8" hidden="false" customHeight="false" outlineLevel="0" collapsed="false">
      <c r="A2761" s="297" t="s">
        <v>358</v>
      </c>
      <c r="B2761" s="297" t="n">
        <v>2636</v>
      </c>
      <c r="C2761" s="292" t="s">
        <v>3131</v>
      </c>
      <c r="D2761" s="297" t="s">
        <v>50</v>
      </c>
      <c r="E2761" s="297" t="s">
        <v>357</v>
      </c>
      <c r="F2761" s="301" t="n">
        <v>1.33</v>
      </c>
    </row>
    <row r="2762" customFormat="false" ht="13.8" hidden="false" customHeight="false" outlineLevel="0" collapsed="false">
      <c r="A2762" s="297" t="s">
        <v>358</v>
      </c>
      <c r="B2762" s="297" t="n">
        <v>2637</v>
      </c>
      <c r="C2762" s="292" t="s">
        <v>3132</v>
      </c>
      <c r="D2762" s="297" t="s">
        <v>50</v>
      </c>
      <c r="E2762" s="297" t="s">
        <v>357</v>
      </c>
      <c r="F2762" s="301" t="n">
        <v>1.42</v>
      </c>
    </row>
    <row r="2763" customFormat="false" ht="13.8" hidden="false" customHeight="false" outlineLevel="0" collapsed="false">
      <c r="A2763" s="297" t="s">
        <v>358</v>
      </c>
      <c r="B2763" s="297" t="n">
        <v>2638</v>
      </c>
      <c r="C2763" s="292" t="s">
        <v>3133</v>
      </c>
      <c r="D2763" s="297" t="s">
        <v>50</v>
      </c>
      <c r="E2763" s="297" t="s">
        <v>357</v>
      </c>
      <c r="F2763" s="301" t="n">
        <v>1.65</v>
      </c>
    </row>
    <row r="2764" customFormat="false" ht="13.8" hidden="false" customHeight="false" outlineLevel="0" collapsed="false">
      <c r="A2764" s="297" t="s">
        <v>358</v>
      </c>
      <c r="B2764" s="297" t="n">
        <v>2639</v>
      </c>
      <c r="C2764" s="292" t="s">
        <v>3134</v>
      </c>
      <c r="D2764" s="297" t="s">
        <v>50</v>
      </c>
      <c r="E2764" s="297" t="s">
        <v>357</v>
      </c>
      <c r="F2764" s="301" t="n">
        <v>2.93</v>
      </c>
    </row>
    <row r="2765" customFormat="false" ht="13.8" hidden="false" customHeight="false" outlineLevel="0" collapsed="false">
      <c r="A2765" s="297" t="s">
        <v>358</v>
      </c>
      <c r="B2765" s="297" t="n">
        <v>2644</v>
      </c>
      <c r="C2765" s="292" t="s">
        <v>3135</v>
      </c>
      <c r="D2765" s="297" t="s">
        <v>50</v>
      </c>
      <c r="E2765" s="297" t="s">
        <v>357</v>
      </c>
      <c r="F2765" s="301" t="n">
        <v>4.24</v>
      </c>
    </row>
    <row r="2766" customFormat="false" ht="13.8" hidden="false" customHeight="false" outlineLevel="0" collapsed="false">
      <c r="A2766" s="297" t="s">
        <v>358</v>
      </c>
      <c r="B2766" s="297" t="n">
        <v>2640</v>
      </c>
      <c r="C2766" s="292" t="s">
        <v>3136</v>
      </c>
      <c r="D2766" s="297" t="s">
        <v>50</v>
      </c>
      <c r="E2766" s="297" t="s">
        <v>357</v>
      </c>
      <c r="F2766" s="301" t="n">
        <v>8.63</v>
      </c>
    </row>
    <row r="2767" customFormat="false" ht="13.8" hidden="false" customHeight="false" outlineLevel="0" collapsed="false">
      <c r="A2767" s="297" t="s">
        <v>358</v>
      </c>
      <c r="B2767" s="297" t="n">
        <v>2642</v>
      </c>
      <c r="C2767" s="292" t="s">
        <v>3137</v>
      </c>
      <c r="D2767" s="297" t="s">
        <v>50</v>
      </c>
      <c r="E2767" s="297" t="s">
        <v>357</v>
      </c>
      <c r="F2767" s="301" t="n">
        <v>13.14</v>
      </c>
    </row>
    <row r="2768" customFormat="false" ht="13.8" hidden="false" customHeight="false" outlineLevel="0" collapsed="false">
      <c r="A2768" s="297" t="s">
        <v>358</v>
      </c>
      <c r="B2768" s="297" t="n">
        <v>2643</v>
      </c>
      <c r="C2768" s="292" t="s">
        <v>3138</v>
      </c>
      <c r="D2768" s="297" t="s">
        <v>50</v>
      </c>
      <c r="E2768" s="297" t="s">
        <v>357</v>
      </c>
      <c r="F2768" s="301" t="n">
        <v>5.91</v>
      </c>
    </row>
    <row r="2769" customFormat="false" ht="13.8" hidden="false" customHeight="false" outlineLevel="0" collapsed="false">
      <c r="A2769" s="297" t="s">
        <v>541</v>
      </c>
      <c r="B2769" s="297" t="n">
        <v>44281</v>
      </c>
      <c r="C2769" s="292" t="s">
        <v>3139</v>
      </c>
      <c r="D2769" s="297" t="s">
        <v>50</v>
      </c>
      <c r="E2769" s="297" t="s">
        <v>357</v>
      </c>
      <c r="F2769" s="301" t="n">
        <v>259.52</v>
      </c>
    </row>
    <row r="2770" customFormat="false" ht="13.8" hidden="false" customHeight="false" outlineLevel="0" collapsed="false">
      <c r="A2770" s="297" t="s">
        <v>358</v>
      </c>
      <c r="B2770" s="297" t="n">
        <v>39855</v>
      </c>
      <c r="C2770" s="292" t="s">
        <v>3140</v>
      </c>
      <c r="D2770" s="297" t="s">
        <v>50</v>
      </c>
      <c r="E2770" s="297" t="s">
        <v>357</v>
      </c>
      <c r="F2770" s="301"/>
    </row>
    <row r="2771" customFormat="false" ht="13.8" hidden="false" customHeight="false" outlineLevel="0" collapsed="false">
      <c r="A2771" s="297" t="s">
        <v>358</v>
      </c>
      <c r="B2771" s="297" t="n">
        <v>39856</v>
      </c>
      <c r="C2771" s="292" t="s">
        <v>3141</v>
      </c>
      <c r="D2771" s="297" t="s">
        <v>50</v>
      </c>
      <c r="E2771" s="297" t="s">
        <v>357</v>
      </c>
      <c r="F2771" s="301"/>
    </row>
    <row r="2772" customFormat="false" ht="13.8" hidden="false" customHeight="false" outlineLevel="0" collapsed="false">
      <c r="A2772" s="297" t="s">
        <v>358</v>
      </c>
      <c r="B2772" s="297" t="n">
        <v>39857</v>
      </c>
      <c r="C2772" s="292" t="s">
        <v>3142</v>
      </c>
      <c r="D2772" s="297" t="s">
        <v>50</v>
      </c>
      <c r="E2772" s="297" t="s">
        <v>357</v>
      </c>
      <c r="F2772" s="301"/>
    </row>
    <row r="2773" customFormat="false" ht="13.8" hidden="false" customHeight="false" outlineLevel="0" collapsed="false">
      <c r="A2773" s="297" t="s">
        <v>358</v>
      </c>
      <c r="B2773" s="297" t="n">
        <v>39858</v>
      </c>
      <c r="C2773" s="292" t="s">
        <v>3143</v>
      </c>
      <c r="D2773" s="297" t="s">
        <v>50</v>
      </c>
      <c r="E2773" s="297" t="s">
        <v>357</v>
      </c>
      <c r="F2773" s="301"/>
    </row>
    <row r="2774" customFormat="false" ht="13.8" hidden="false" customHeight="false" outlineLevel="0" collapsed="false">
      <c r="A2774" s="297" t="s">
        <v>358</v>
      </c>
      <c r="B2774" s="297" t="n">
        <v>39859</v>
      </c>
      <c r="C2774" s="292" t="s">
        <v>3144</v>
      </c>
      <c r="D2774" s="297" t="s">
        <v>50</v>
      </c>
      <c r="E2774" s="297" t="s">
        <v>357</v>
      </c>
      <c r="F2774" s="301"/>
    </row>
    <row r="2775" customFormat="false" ht="13.8" hidden="false" customHeight="false" outlineLevel="0" collapsed="false">
      <c r="A2775" s="297" t="s">
        <v>358</v>
      </c>
      <c r="B2775" s="297" t="n">
        <v>39860</v>
      </c>
      <c r="C2775" s="292" t="s">
        <v>3145</v>
      </c>
      <c r="D2775" s="297" t="s">
        <v>50</v>
      </c>
      <c r="E2775" s="297" t="s">
        <v>357</v>
      </c>
      <c r="F2775" s="301"/>
    </row>
    <row r="2776" customFormat="false" ht="13.8" hidden="false" customHeight="false" outlineLevel="0" collapsed="false">
      <c r="A2776" s="297" t="s">
        <v>358</v>
      </c>
      <c r="B2776" s="297" t="n">
        <v>39861</v>
      </c>
      <c r="C2776" s="292" t="s">
        <v>3146</v>
      </c>
      <c r="D2776" s="297" t="s">
        <v>50</v>
      </c>
      <c r="E2776" s="297" t="s">
        <v>357</v>
      </c>
      <c r="F2776" s="301"/>
    </row>
    <row r="2777" customFormat="false" ht="13.8" hidden="false" customHeight="false" outlineLevel="0" collapsed="false">
      <c r="A2777" s="297" t="s">
        <v>358</v>
      </c>
      <c r="B2777" s="297" t="n">
        <v>3867</v>
      </c>
      <c r="C2777" s="292" t="s">
        <v>3147</v>
      </c>
      <c r="D2777" s="297" t="s">
        <v>50</v>
      </c>
      <c r="E2777" s="297" t="s">
        <v>357</v>
      </c>
      <c r="F2777" s="301" t="n">
        <v>77.64</v>
      </c>
    </row>
    <row r="2778" customFormat="false" ht="13.8" hidden="false" customHeight="false" outlineLevel="0" collapsed="false">
      <c r="A2778" s="297" t="s">
        <v>358</v>
      </c>
      <c r="B2778" s="297" t="n">
        <v>3861</v>
      </c>
      <c r="C2778" s="292" t="s">
        <v>3148</v>
      </c>
      <c r="D2778" s="297" t="s">
        <v>50</v>
      </c>
      <c r="E2778" s="297" t="s">
        <v>357</v>
      </c>
      <c r="F2778" s="301" t="n">
        <v>0.8</v>
      </c>
    </row>
    <row r="2779" customFormat="false" ht="13.8" hidden="false" customHeight="false" outlineLevel="0" collapsed="false">
      <c r="A2779" s="297" t="s">
        <v>358</v>
      </c>
      <c r="B2779" s="297" t="n">
        <v>3904</v>
      </c>
      <c r="C2779" s="292" t="s">
        <v>3149</v>
      </c>
      <c r="D2779" s="297" t="s">
        <v>50</v>
      </c>
      <c r="E2779" s="297" t="s">
        <v>357</v>
      </c>
      <c r="F2779" s="301" t="n">
        <v>0.85</v>
      </c>
    </row>
    <row r="2780" customFormat="false" ht="13.8" hidden="false" customHeight="false" outlineLevel="0" collapsed="false">
      <c r="A2780" s="297" t="s">
        <v>358</v>
      </c>
      <c r="B2780" s="297" t="n">
        <v>3903</v>
      </c>
      <c r="C2780" s="292" t="s">
        <v>3150</v>
      </c>
      <c r="D2780" s="297" t="s">
        <v>50</v>
      </c>
      <c r="E2780" s="297" t="s">
        <v>357</v>
      </c>
      <c r="F2780" s="301" t="n">
        <v>2.08</v>
      </c>
    </row>
    <row r="2781" customFormat="false" ht="13.8" hidden="false" customHeight="false" outlineLevel="0" collapsed="false">
      <c r="A2781" s="297" t="s">
        <v>358</v>
      </c>
      <c r="B2781" s="297" t="n">
        <v>3862</v>
      </c>
      <c r="C2781" s="292" t="s">
        <v>3151</v>
      </c>
      <c r="D2781" s="297" t="s">
        <v>50</v>
      </c>
      <c r="E2781" s="297" t="s">
        <v>357</v>
      </c>
      <c r="F2781" s="301" t="n">
        <v>4.44</v>
      </c>
    </row>
    <row r="2782" customFormat="false" ht="13.8" hidden="false" customHeight="false" outlineLevel="0" collapsed="false">
      <c r="A2782" s="297" t="s">
        <v>358</v>
      </c>
      <c r="B2782" s="297" t="n">
        <v>3863</v>
      </c>
      <c r="C2782" s="292" t="s">
        <v>3152</v>
      </c>
      <c r="D2782" s="297" t="s">
        <v>50</v>
      </c>
      <c r="E2782" s="297" t="s">
        <v>357</v>
      </c>
      <c r="F2782" s="301" t="n">
        <v>4.55</v>
      </c>
    </row>
    <row r="2783" customFormat="false" ht="13.8" hidden="false" customHeight="false" outlineLevel="0" collapsed="false">
      <c r="A2783" s="297" t="s">
        <v>358</v>
      </c>
      <c r="B2783" s="297" t="n">
        <v>3864</v>
      </c>
      <c r="C2783" s="292" t="s">
        <v>3153</v>
      </c>
      <c r="D2783" s="297" t="s">
        <v>50</v>
      </c>
      <c r="E2783" s="297" t="s">
        <v>357</v>
      </c>
      <c r="F2783" s="301" t="n">
        <v>13.93</v>
      </c>
    </row>
    <row r="2784" customFormat="false" ht="13.8" hidden="false" customHeight="false" outlineLevel="0" collapsed="false">
      <c r="A2784" s="297" t="s">
        <v>358</v>
      </c>
      <c r="B2784" s="297" t="n">
        <v>3865</v>
      </c>
      <c r="C2784" s="292" t="s">
        <v>3154</v>
      </c>
      <c r="D2784" s="297" t="s">
        <v>50</v>
      </c>
      <c r="E2784" s="297" t="s">
        <v>357</v>
      </c>
      <c r="F2784" s="301" t="n">
        <v>20.36</v>
      </c>
    </row>
    <row r="2785" customFormat="false" ht="13.8" hidden="false" customHeight="false" outlineLevel="0" collapsed="false">
      <c r="A2785" s="297" t="s">
        <v>358</v>
      </c>
      <c r="B2785" s="297" t="n">
        <v>3866</v>
      </c>
      <c r="C2785" s="292" t="s">
        <v>3155</v>
      </c>
      <c r="D2785" s="297" t="s">
        <v>50</v>
      </c>
      <c r="E2785" s="297" t="s">
        <v>357</v>
      </c>
      <c r="F2785" s="301" t="n">
        <v>45.72</v>
      </c>
    </row>
    <row r="2786" customFormat="false" ht="13.8" hidden="false" customHeight="false" outlineLevel="0" collapsed="false">
      <c r="A2786" s="297" t="s">
        <v>358</v>
      </c>
      <c r="B2786" s="297" t="n">
        <v>3878</v>
      </c>
      <c r="C2786" s="292" t="s">
        <v>3156</v>
      </c>
      <c r="D2786" s="297" t="s">
        <v>50</v>
      </c>
      <c r="E2786" s="297" t="s">
        <v>357</v>
      </c>
      <c r="F2786" s="301" t="n">
        <v>12.47</v>
      </c>
    </row>
    <row r="2787" customFormat="false" ht="13.8" hidden="false" customHeight="false" outlineLevel="0" collapsed="false">
      <c r="A2787" s="297" t="s">
        <v>358</v>
      </c>
      <c r="B2787" s="297" t="n">
        <v>3876</v>
      </c>
      <c r="C2787" s="292" t="s">
        <v>3157</v>
      </c>
      <c r="D2787" s="297" t="s">
        <v>50</v>
      </c>
      <c r="E2787" s="297" t="s">
        <v>357</v>
      </c>
      <c r="F2787" s="301" t="n">
        <v>4.96</v>
      </c>
    </row>
    <row r="2788" customFormat="false" ht="13.8" hidden="false" customHeight="false" outlineLevel="0" collapsed="false">
      <c r="A2788" s="297" t="s">
        <v>358</v>
      </c>
      <c r="B2788" s="297" t="n">
        <v>3883</v>
      </c>
      <c r="C2788" s="292" t="s">
        <v>3158</v>
      </c>
      <c r="D2788" s="297" t="s">
        <v>50</v>
      </c>
      <c r="E2788" s="297" t="s">
        <v>357</v>
      </c>
      <c r="F2788" s="301" t="n">
        <v>1.59</v>
      </c>
    </row>
    <row r="2789" customFormat="false" ht="13.8" hidden="false" customHeight="false" outlineLevel="0" collapsed="false">
      <c r="A2789" s="297" t="s">
        <v>358</v>
      </c>
      <c r="B2789" s="297" t="n">
        <v>3884</v>
      </c>
      <c r="C2789" s="292" t="s">
        <v>3159</v>
      </c>
      <c r="D2789" s="297" t="s">
        <v>50</v>
      </c>
      <c r="E2789" s="297" t="s">
        <v>357</v>
      </c>
      <c r="F2789" s="301" t="n">
        <v>2.52</v>
      </c>
    </row>
    <row r="2790" customFormat="false" ht="13.8" hidden="false" customHeight="false" outlineLevel="0" collapsed="false">
      <c r="A2790" s="297" t="s">
        <v>358</v>
      </c>
      <c r="B2790" s="297" t="n">
        <v>12892</v>
      </c>
      <c r="C2790" s="292" t="s">
        <v>3160</v>
      </c>
      <c r="D2790" s="297" t="s">
        <v>777</v>
      </c>
      <c r="E2790" s="297" t="s">
        <v>357</v>
      </c>
      <c r="F2790" s="301" t="n">
        <v>12.3</v>
      </c>
    </row>
    <row r="2791" customFormat="false" ht="13.8" hidden="false" customHeight="false" outlineLevel="0" collapsed="false">
      <c r="A2791" s="297" t="s">
        <v>358</v>
      </c>
      <c r="B2791" s="297" t="n">
        <v>38447</v>
      </c>
      <c r="C2791" s="292" t="s">
        <v>3161</v>
      </c>
      <c r="D2791" s="297" t="s">
        <v>50</v>
      </c>
      <c r="E2791" s="297" t="s">
        <v>357</v>
      </c>
      <c r="F2791" s="301"/>
    </row>
    <row r="2792" customFormat="false" ht="13.8" hidden="false" customHeight="false" outlineLevel="0" collapsed="false">
      <c r="A2792" s="297" t="s">
        <v>358</v>
      </c>
      <c r="B2792" s="297" t="n">
        <v>36320</v>
      </c>
      <c r="C2792" s="292" t="s">
        <v>3162</v>
      </c>
      <c r="D2792" s="297" t="s">
        <v>50</v>
      </c>
      <c r="E2792" s="297" t="s">
        <v>357</v>
      </c>
      <c r="F2792" s="301"/>
    </row>
    <row r="2793" customFormat="false" ht="13.8" hidden="false" customHeight="false" outlineLevel="0" collapsed="false">
      <c r="A2793" s="297" t="s">
        <v>358</v>
      </c>
      <c r="B2793" s="297" t="n">
        <v>36324</v>
      </c>
      <c r="C2793" s="292" t="s">
        <v>3163</v>
      </c>
      <c r="D2793" s="297" t="s">
        <v>50</v>
      </c>
      <c r="E2793" s="297" t="s">
        <v>357</v>
      </c>
      <c r="F2793" s="301"/>
    </row>
    <row r="2794" customFormat="false" ht="13.8" hidden="false" customHeight="false" outlineLevel="0" collapsed="false">
      <c r="A2794" s="297" t="s">
        <v>358</v>
      </c>
      <c r="B2794" s="297" t="n">
        <v>38441</v>
      </c>
      <c r="C2794" s="292" t="s">
        <v>3164</v>
      </c>
      <c r="D2794" s="297" t="s">
        <v>50</v>
      </c>
      <c r="E2794" s="297" t="s">
        <v>357</v>
      </c>
      <c r="F2794" s="301"/>
    </row>
    <row r="2795" customFormat="false" ht="13.8" hidden="false" customHeight="false" outlineLevel="0" collapsed="false">
      <c r="A2795" s="297" t="s">
        <v>358</v>
      </c>
      <c r="B2795" s="297" t="n">
        <v>38442</v>
      </c>
      <c r="C2795" s="292" t="s">
        <v>3165</v>
      </c>
      <c r="D2795" s="297" t="s">
        <v>50</v>
      </c>
      <c r="E2795" s="297" t="s">
        <v>357</v>
      </c>
      <c r="F2795" s="301"/>
    </row>
    <row r="2796" customFormat="false" ht="13.8" hidden="false" customHeight="false" outlineLevel="0" collapsed="false">
      <c r="A2796" s="297" t="s">
        <v>358</v>
      </c>
      <c r="B2796" s="297" t="n">
        <v>38443</v>
      </c>
      <c r="C2796" s="292" t="s">
        <v>3166</v>
      </c>
      <c r="D2796" s="297" t="s">
        <v>50</v>
      </c>
      <c r="E2796" s="297" t="s">
        <v>357</v>
      </c>
      <c r="F2796" s="301"/>
    </row>
    <row r="2797" customFormat="false" ht="13.8" hidden="false" customHeight="false" outlineLevel="0" collapsed="false">
      <c r="A2797" s="297" t="s">
        <v>358</v>
      </c>
      <c r="B2797" s="297" t="n">
        <v>38444</v>
      </c>
      <c r="C2797" s="292" t="s">
        <v>3167</v>
      </c>
      <c r="D2797" s="297" t="s">
        <v>50</v>
      </c>
      <c r="E2797" s="297" t="s">
        <v>357</v>
      </c>
      <c r="F2797" s="301"/>
    </row>
    <row r="2798" customFormat="false" ht="13.8" hidden="false" customHeight="false" outlineLevel="0" collapsed="false">
      <c r="A2798" s="297" t="s">
        <v>358</v>
      </c>
      <c r="B2798" s="297" t="n">
        <v>38445</v>
      </c>
      <c r="C2798" s="292" t="s">
        <v>3168</v>
      </c>
      <c r="D2798" s="297" t="s">
        <v>50</v>
      </c>
      <c r="E2798" s="297" t="s">
        <v>357</v>
      </c>
      <c r="F2798" s="301"/>
    </row>
    <row r="2799" customFormat="false" ht="13.8" hidden="false" customHeight="false" outlineLevel="0" collapsed="false">
      <c r="A2799" s="297" t="s">
        <v>358</v>
      </c>
      <c r="B2799" s="297" t="n">
        <v>38446</v>
      </c>
      <c r="C2799" s="292" t="s">
        <v>3169</v>
      </c>
      <c r="D2799" s="297" t="s">
        <v>50</v>
      </c>
      <c r="E2799" s="297" t="s">
        <v>357</v>
      </c>
      <c r="F2799" s="301"/>
    </row>
    <row r="2800" customFormat="false" ht="13.8" hidden="false" customHeight="false" outlineLevel="0" collapsed="false">
      <c r="A2800" s="297" t="s">
        <v>358</v>
      </c>
      <c r="B2800" s="297" t="n">
        <v>3837</v>
      </c>
      <c r="C2800" s="292" t="s">
        <v>3170</v>
      </c>
      <c r="D2800" s="297" t="s">
        <v>50</v>
      </c>
      <c r="E2800" s="297" t="s">
        <v>357</v>
      </c>
      <c r="F2800" s="301" t="n">
        <v>37.32</v>
      </c>
    </row>
    <row r="2801" customFormat="false" ht="13.8" hidden="false" customHeight="false" outlineLevel="0" collapsed="false">
      <c r="A2801" s="297" t="s">
        <v>358</v>
      </c>
      <c r="B2801" s="297" t="n">
        <v>3845</v>
      </c>
      <c r="C2801" s="292" t="s">
        <v>3171</v>
      </c>
      <c r="D2801" s="297" t="s">
        <v>50</v>
      </c>
      <c r="E2801" s="297" t="s">
        <v>357</v>
      </c>
      <c r="F2801" s="301" t="n">
        <v>13.63</v>
      </c>
    </row>
    <row r="2802" customFormat="false" ht="13.8" hidden="false" customHeight="false" outlineLevel="0" collapsed="false">
      <c r="A2802" s="297" t="s">
        <v>358</v>
      </c>
      <c r="B2802" s="297" t="n">
        <v>11045</v>
      </c>
      <c r="C2802" s="292" t="s">
        <v>3172</v>
      </c>
      <c r="D2802" s="297" t="s">
        <v>50</v>
      </c>
      <c r="E2802" s="297" t="s">
        <v>357</v>
      </c>
      <c r="F2802" s="301" t="n">
        <v>26.3</v>
      </c>
    </row>
    <row r="2803" customFormat="false" ht="13.8" hidden="false" customHeight="false" outlineLevel="0" collapsed="false">
      <c r="A2803" s="297" t="s">
        <v>358</v>
      </c>
      <c r="B2803" s="297" t="n">
        <v>20170</v>
      </c>
      <c r="C2803" s="292" t="s">
        <v>3173</v>
      </c>
      <c r="D2803" s="297" t="s">
        <v>50</v>
      </c>
      <c r="E2803" s="297" t="s">
        <v>357</v>
      </c>
      <c r="F2803" s="301" t="n">
        <v>14.79</v>
      </c>
    </row>
    <row r="2804" customFormat="false" ht="13.8" hidden="false" customHeight="false" outlineLevel="0" collapsed="false">
      <c r="A2804" s="297" t="s">
        <v>358</v>
      </c>
      <c r="B2804" s="297" t="n">
        <v>20171</v>
      </c>
      <c r="C2804" s="292" t="s">
        <v>3174</v>
      </c>
      <c r="D2804" s="297" t="s">
        <v>50</v>
      </c>
      <c r="E2804" s="297" t="s">
        <v>357</v>
      </c>
      <c r="F2804" s="301" t="n">
        <v>42.65</v>
      </c>
    </row>
    <row r="2805" customFormat="false" ht="13.8" hidden="false" customHeight="false" outlineLevel="0" collapsed="false">
      <c r="A2805" s="297" t="s">
        <v>358</v>
      </c>
      <c r="B2805" s="297" t="n">
        <v>20167</v>
      </c>
      <c r="C2805" s="292" t="s">
        <v>3175</v>
      </c>
      <c r="D2805" s="297" t="s">
        <v>50</v>
      </c>
      <c r="E2805" s="297" t="s">
        <v>357</v>
      </c>
      <c r="F2805" s="301" t="n">
        <v>5.36</v>
      </c>
    </row>
    <row r="2806" customFormat="false" ht="13.8" hidden="false" customHeight="false" outlineLevel="0" collapsed="false">
      <c r="A2806" s="297" t="s">
        <v>358</v>
      </c>
      <c r="B2806" s="297" t="n">
        <v>20168</v>
      </c>
      <c r="C2806" s="292" t="s">
        <v>3176</v>
      </c>
      <c r="D2806" s="297" t="s">
        <v>50</v>
      </c>
      <c r="E2806" s="297" t="s">
        <v>357</v>
      </c>
      <c r="F2806" s="301" t="n">
        <v>11.04</v>
      </c>
    </row>
    <row r="2807" customFormat="false" ht="13.8" hidden="false" customHeight="false" outlineLevel="0" collapsed="false">
      <c r="A2807" s="297" t="s">
        <v>358</v>
      </c>
      <c r="B2807" s="297" t="n">
        <v>20169</v>
      </c>
      <c r="C2807" s="292" t="s">
        <v>3177</v>
      </c>
      <c r="D2807" s="297" t="s">
        <v>50</v>
      </c>
      <c r="E2807" s="297" t="s">
        <v>357</v>
      </c>
      <c r="F2807" s="301" t="n">
        <v>12.88</v>
      </c>
    </row>
    <row r="2808" customFormat="false" ht="13.8" hidden="false" customHeight="false" outlineLevel="0" collapsed="false">
      <c r="A2808" s="297" t="s">
        <v>358</v>
      </c>
      <c r="B2808" s="297" t="n">
        <v>3899</v>
      </c>
      <c r="C2808" s="292" t="s">
        <v>3178</v>
      </c>
      <c r="D2808" s="297" t="s">
        <v>50</v>
      </c>
      <c r="E2808" s="297" t="s">
        <v>357</v>
      </c>
      <c r="F2808" s="301" t="n">
        <v>7.14</v>
      </c>
    </row>
    <row r="2809" customFormat="false" ht="13.8" hidden="false" customHeight="false" outlineLevel="0" collapsed="false">
      <c r="A2809" s="297" t="s">
        <v>358</v>
      </c>
      <c r="B2809" s="297" t="n">
        <v>38676</v>
      </c>
      <c r="C2809" s="292" t="s">
        <v>3179</v>
      </c>
      <c r="D2809" s="297" t="s">
        <v>50</v>
      </c>
      <c r="E2809" s="297" t="s">
        <v>357</v>
      </c>
      <c r="F2809" s="301" t="n">
        <v>35.74</v>
      </c>
    </row>
    <row r="2810" customFormat="false" ht="13.8" hidden="false" customHeight="false" outlineLevel="0" collapsed="false">
      <c r="A2810" s="297" t="s">
        <v>358</v>
      </c>
      <c r="B2810" s="297" t="n">
        <v>3897</v>
      </c>
      <c r="C2810" s="292" t="s">
        <v>3180</v>
      </c>
      <c r="D2810" s="297" t="s">
        <v>50</v>
      </c>
      <c r="E2810" s="297" t="s">
        <v>357</v>
      </c>
      <c r="F2810" s="301" t="n">
        <v>1.74</v>
      </c>
    </row>
    <row r="2811" customFormat="false" ht="13.8" hidden="false" customHeight="false" outlineLevel="0" collapsed="false">
      <c r="A2811" s="297" t="s">
        <v>358</v>
      </c>
      <c r="B2811" s="297" t="n">
        <v>3875</v>
      </c>
      <c r="C2811" s="292" t="s">
        <v>3181</v>
      </c>
      <c r="D2811" s="297" t="s">
        <v>50</v>
      </c>
      <c r="E2811" s="297" t="s">
        <v>357</v>
      </c>
      <c r="F2811" s="301" t="n">
        <v>3.6</v>
      </c>
    </row>
    <row r="2812" customFormat="false" ht="13.8" hidden="false" customHeight="false" outlineLevel="0" collapsed="false">
      <c r="A2812" s="297" t="s">
        <v>358</v>
      </c>
      <c r="B2812" s="297" t="n">
        <v>3898</v>
      </c>
      <c r="C2812" s="292" t="s">
        <v>3182</v>
      </c>
      <c r="D2812" s="297" t="s">
        <v>50</v>
      </c>
      <c r="E2812" s="297" t="s">
        <v>357</v>
      </c>
      <c r="F2812" s="301" t="n">
        <v>7.31</v>
      </c>
    </row>
    <row r="2813" customFormat="false" ht="13.8" hidden="false" customHeight="false" outlineLevel="0" collapsed="false">
      <c r="A2813" s="297" t="s">
        <v>358</v>
      </c>
      <c r="B2813" s="297" t="n">
        <v>3855</v>
      </c>
      <c r="C2813" s="292" t="s">
        <v>3183</v>
      </c>
      <c r="D2813" s="297" t="s">
        <v>50</v>
      </c>
      <c r="E2813" s="297" t="s">
        <v>357</v>
      </c>
      <c r="F2813" s="301" t="n">
        <v>5.38</v>
      </c>
    </row>
    <row r="2814" customFormat="false" ht="13.8" hidden="false" customHeight="false" outlineLevel="0" collapsed="false">
      <c r="A2814" s="297" t="s">
        <v>358</v>
      </c>
      <c r="B2814" s="297" t="n">
        <v>3874</v>
      </c>
      <c r="C2814" s="292" t="s">
        <v>3184</v>
      </c>
      <c r="D2814" s="297" t="s">
        <v>50</v>
      </c>
      <c r="E2814" s="297" t="s">
        <v>357</v>
      </c>
      <c r="F2814" s="301" t="n">
        <v>6.24</v>
      </c>
    </row>
    <row r="2815" customFormat="false" ht="13.8" hidden="false" customHeight="false" outlineLevel="0" collapsed="false">
      <c r="A2815" s="297" t="s">
        <v>358</v>
      </c>
      <c r="B2815" s="297" t="n">
        <v>3870</v>
      </c>
      <c r="C2815" s="292" t="s">
        <v>3185</v>
      </c>
      <c r="D2815" s="297" t="s">
        <v>50</v>
      </c>
      <c r="E2815" s="297" t="s">
        <v>357</v>
      </c>
      <c r="F2815" s="301" t="n">
        <v>6.85</v>
      </c>
    </row>
    <row r="2816" customFormat="false" ht="13.8" hidden="false" customHeight="false" outlineLevel="0" collapsed="false">
      <c r="A2816" s="297" t="s">
        <v>358</v>
      </c>
      <c r="B2816" s="297" t="n">
        <v>38678</v>
      </c>
      <c r="C2816" s="292" t="s">
        <v>3186</v>
      </c>
      <c r="D2816" s="297" t="s">
        <v>50</v>
      </c>
      <c r="E2816" s="297" t="s">
        <v>357</v>
      </c>
      <c r="F2816" s="301" t="n">
        <v>18.11</v>
      </c>
    </row>
    <row r="2817" customFormat="false" ht="13.8" hidden="false" customHeight="false" outlineLevel="0" collapsed="false">
      <c r="A2817" s="297" t="s">
        <v>358</v>
      </c>
      <c r="B2817" s="297" t="n">
        <v>3859</v>
      </c>
      <c r="C2817" s="292" t="s">
        <v>3187</v>
      </c>
      <c r="D2817" s="297" t="s">
        <v>50</v>
      </c>
      <c r="E2817" s="297" t="s">
        <v>357</v>
      </c>
      <c r="F2817" s="301" t="n">
        <v>1.38</v>
      </c>
    </row>
    <row r="2818" customFormat="false" ht="13.8" hidden="false" customHeight="false" outlineLevel="0" collapsed="false">
      <c r="A2818" s="297" t="s">
        <v>358</v>
      </c>
      <c r="B2818" s="297" t="n">
        <v>3856</v>
      </c>
      <c r="C2818" s="292" t="s">
        <v>3188</v>
      </c>
      <c r="D2818" s="297" t="s">
        <v>50</v>
      </c>
      <c r="E2818" s="297" t="s">
        <v>357</v>
      </c>
      <c r="F2818" s="301" t="n">
        <v>1.91</v>
      </c>
    </row>
    <row r="2819" customFormat="false" ht="13.8" hidden="false" customHeight="false" outlineLevel="0" collapsed="false">
      <c r="A2819" s="297" t="s">
        <v>358</v>
      </c>
      <c r="B2819" s="297" t="n">
        <v>3906</v>
      </c>
      <c r="C2819" s="292" t="s">
        <v>3189</v>
      </c>
      <c r="D2819" s="297" t="s">
        <v>50</v>
      </c>
      <c r="E2819" s="297" t="s">
        <v>357</v>
      </c>
      <c r="F2819" s="301" t="n">
        <v>1.58</v>
      </c>
    </row>
    <row r="2820" customFormat="false" ht="13.8" hidden="false" customHeight="false" outlineLevel="0" collapsed="false">
      <c r="A2820" s="297" t="s">
        <v>358</v>
      </c>
      <c r="B2820" s="297" t="n">
        <v>3860</v>
      </c>
      <c r="C2820" s="292" t="s">
        <v>3190</v>
      </c>
      <c r="D2820" s="297" t="s">
        <v>50</v>
      </c>
      <c r="E2820" s="297" t="s">
        <v>357</v>
      </c>
      <c r="F2820" s="301" t="n">
        <v>4.7</v>
      </c>
    </row>
    <row r="2821" customFormat="false" ht="13.8" hidden="false" customHeight="false" outlineLevel="0" collapsed="false">
      <c r="A2821" s="297" t="s">
        <v>358</v>
      </c>
      <c r="B2821" s="297" t="n">
        <v>3905</v>
      </c>
      <c r="C2821" s="292" t="s">
        <v>3191</v>
      </c>
      <c r="D2821" s="297" t="s">
        <v>50</v>
      </c>
      <c r="E2821" s="297" t="s">
        <v>357</v>
      </c>
      <c r="F2821" s="301" t="n">
        <v>10.76</v>
      </c>
    </row>
    <row r="2822" customFormat="false" ht="13.8" hidden="false" customHeight="false" outlineLevel="0" collapsed="false">
      <c r="A2822" s="297" t="s">
        <v>358</v>
      </c>
      <c r="B2822" s="297" t="n">
        <v>3871</v>
      </c>
      <c r="C2822" s="292" t="s">
        <v>3192</v>
      </c>
      <c r="D2822" s="297" t="s">
        <v>50</v>
      </c>
      <c r="E2822" s="297" t="s">
        <v>357</v>
      </c>
      <c r="F2822" s="301" t="n">
        <v>19.05</v>
      </c>
    </row>
    <row r="2823" customFormat="false" ht="13.8" hidden="false" customHeight="false" outlineLevel="0" collapsed="false">
      <c r="A2823" s="297" t="s">
        <v>358</v>
      </c>
      <c r="B2823" s="297" t="n">
        <v>37427</v>
      </c>
      <c r="C2823" s="292" t="s">
        <v>3193</v>
      </c>
      <c r="D2823" s="297" t="s">
        <v>50</v>
      </c>
      <c r="E2823" s="297" t="s">
        <v>357</v>
      </c>
      <c r="F2823" s="301"/>
    </row>
    <row r="2824" customFormat="false" ht="13.8" hidden="false" customHeight="false" outlineLevel="0" collapsed="false">
      <c r="A2824" s="297" t="s">
        <v>358</v>
      </c>
      <c r="B2824" s="297" t="n">
        <v>37424</v>
      </c>
      <c r="C2824" s="292" t="s">
        <v>3194</v>
      </c>
      <c r="D2824" s="297" t="s">
        <v>50</v>
      </c>
      <c r="E2824" s="297" t="s">
        <v>357</v>
      </c>
      <c r="F2824" s="301"/>
    </row>
    <row r="2825" customFormat="false" ht="13.8" hidden="false" customHeight="false" outlineLevel="0" collapsed="false">
      <c r="A2825" s="297" t="s">
        <v>358</v>
      </c>
      <c r="B2825" s="297" t="n">
        <v>37428</v>
      </c>
      <c r="C2825" s="292" t="s">
        <v>3195</v>
      </c>
      <c r="D2825" s="297" t="s">
        <v>50</v>
      </c>
      <c r="E2825" s="297" t="s">
        <v>357</v>
      </c>
      <c r="F2825" s="301"/>
    </row>
    <row r="2826" customFormat="false" ht="13.8" hidden="false" customHeight="false" outlineLevel="0" collapsed="false">
      <c r="A2826" s="297" t="s">
        <v>358</v>
      </c>
      <c r="B2826" s="297" t="n">
        <v>37425</v>
      </c>
      <c r="C2826" s="292" t="s">
        <v>3196</v>
      </c>
      <c r="D2826" s="297" t="s">
        <v>50</v>
      </c>
      <c r="E2826" s="297" t="s">
        <v>357</v>
      </c>
      <c r="F2826" s="301"/>
    </row>
    <row r="2827" customFormat="false" ht="13.8" hidden="false" customHeight="false" outlineLevel="0" collapsed="false">
      <c r="A2827" s="297" t="s">
        <v>358</v>
      </c>
      <c r="B2827" s="297" t="n">
        <v>37429</v>
      </c>
      <c r="C2827" s="292" t="s">
        <v>3197</v>
      </c>
      <c r="D2827" s="297" t="s">
        <v>50</v>
      </c>
      <c r="E2827" s="297" t="s">
        <v>357</v>
      </c>
      <c r="F2827" s="301"/>
    </row>
    <row r="2828" customFormat="false" ht="13.8" hidden="false" customHeight="false" outlineLevel="0" collapsed="false">
      <c r="A2828" s="297" t="s">
        <v>358</v>
      </c>
      <c r="B2828" s="297" t="n">
        <v>37426</v>
      </c>
      <c r="C2828" s="292" t="s">
        <v>3198</v>
      </c>
      <c r="D2828" s="297" t="s">
        <v>50</v>
      </c>
      <c r="E2828" s="297" t="s">
        <v>357</v>
      </c>
      <c r="F2828" s="301"/>
    </row>
    <row r="2829" customFormat="false" ht="13.8" hidden="false" customHeight="false" outlineLevel="0" collapsed="false">
      <c r="A2829" s="297" t="s">
        <v>358</v>
      </c>
      <c r="B2829" s="297" t="n">
        <v>39292</v>
      </c>
      <c r="C2829" s="292" t="s">
        <v>3199</v>
      </c>
      <c r="D2829" s="297" t="s">
        <v>50</v>
      </c>
      <c r="E2829" s="297" t="s">
        <v>357</v>
      </c>
      <c r="F2829" s="301"/>
    </row>
    <row r="2830" customFormat="false" ht="13.8" hidden="false" customHeight="false" outlineLevel="0" collapsed="false">
      <c r="A2830" s="297" t="s">
        <v>358</v>
      </c>
      <c r="B2830" s="297" t="n">
        <v>39293</v>
      </c>
      <c r="C2830" s="292" t="s">
        <v>3200</v>
      </c>
      <c r="D2830" s="297" t="s">
        <v>50</v>
      </c>
      <c r="E2830" s="297" t="s">
        <v>357</v>
      </c>
      <c r="F2830" s="301"/>
    </row>
    <row r="2831" customFormat="false" ht="13.8" hidden="false" customHeight="false" outlineLevel="0" collapsed="false">
      <c r="A2831" s="297" t="s">
        <v>358</v>
      </c>
      <c r="B2831" s="297" t="n">
        <v>39294</v>
      </c>
      <c r="C2831" s="292" t="s">
        <v>3201</v>
      </c>
      <c r="D2831" s="297" t="s">
        <v>50</v>
      </c>
      <c r="E2831" s="297" t="s">
        <v>357</v>
      </c>
      <c r="F2831" s="301"/>
    </row>
    <row r="2832" customFormat="false" ht="13.8" hidden="false" customHeight="false" outlineLevel="0" collapsed="false">
      <c r="A2832" s="297" t="s">
        <v>358</v>
      </c>
      <c r="B2832" s="297" t="n">
        <v>39295</v>
      </c>
      <c r="C2832" s="292" t="s">
        <v>3202</v>
      </c>
      <c r="D2832" s="297" t="s">
        <v>50</v>
      </c>
      <c r="E2832" s="297" t="s">
        <v>357</v>
      </c>
      <c r="F2832" s="301"/>
    </row>
    <row r="2833" customFormat="false" ht="13.8" hidden="false" customHeight="false" outlineLevel="0" collapsed="false">
      <c r="A2833" s="297" t="s">
        <v>358</v>
      </c>
      <c r="B2833" s="297" t="n">
        <v>39312</v>
      </c>
      <c r="C2833" s="292" t="s">
        <v>3203</v>
      </c>
      <c r="D2833" s="297" t="s">
        <v>50</v>
      </c>
      <c r="E2833" s="297" t="s">
        <v>357</v>
      </c>
      <c r="F2833" s="301"/>
    </row>
    <row r="2834" customFormat="false" ht="13.8" hidden="false" customHeight="false" outlineLevel="0" collapsed="false">
      <c r="A2834" s="297" t="s">
        <v>358</v>
      </c>
      <c r="B2834" s="297" t="n">
        <v>39313</v>
      </c>
      <c r="C2834" s="292" t="s">
        <v>3204</v>
      </c>
      <c r="D2834" s="297" t="s">
        <v>50</v>
      </c>
      <c r="E2834" s="297" t="s">
        <v>357</v>
      </c>
      <c r="F2834" s="301"/>
    </row>
    <row r="2835" customFormat="false" ht="13.8" hidden="false" customHeight="false" outlineLevel="0" collapsed="false">
      <c r="A2835" s="297" t="s">
        <v>358</v>
      </c>
      <c r="B2835" s="297" t="n">
        <v>39314</v>
      </c>
      <c r="C2835" s="292" t="s">
        <v>3205</v>
      </c>
      <c r="D2835" s="297" t="s">
        <v>50</v>
      </c>
      <c r="E2835" s="297" t="s">
        <v>357</v>
      </c>
      <c r="F2835" s="301"/>
    </row>
    <row r="2836" customFormat="false" ht="13.8" hidden="false" customHeight="false" outlineLevel="0" collapsed="false">
      <c r="A2836" s="297" t="s">
        <v>358</v>
      </c>
      <c r="B2836" s="297" t="n">
        <v>39296</v>
      </c>
      <c r="C2836" s="292" t="s">
        <v>3206</v>
      </c>
      <c r="D2836" s="297" t="s">
        <v>50</v>
      </c>
      <c r="E2836" s="297" t="s">
        <v>357</v>
      </c>
      <c r="F2836" s="301"/>
    </row>
    <row r="2837" customFormat="false" ht="13.8" hidden="false" customHeight="false" outlineLevel="0" collapsed="false">
      <c r="A2837" s="297" t="s">
        <v>358</v>
      </c>
      <c r="B2837" s="297" t="n">
        <v>39297</v>
      </c>
      <c r="C2837" s="292" t="s">
        <v>3207</v>
      </c>
      <c r="D2837" s="297" t="s">
        <v>50</v>
      </c>
      <c r="E2837" s="297" t="s">
        <v>357</v>
      </c>
      <c r="F2837" s="301"/>
    </row>
    <row r="2838" customFormat="false" ht="13.8" hidden="false" customHeight="false" outlineLevel="0" collapsed="false">
      <c r="A2838" s="297" t="s">
        <v>358</v>
      </c>
      <c r="B2838" s="297" t="n">
        <v>39298</v>
      </c>
      <c r="C2838" s="292" t="s">
        <v>3208</v>
      </c>
      <c r="D2838" s="297" t="s">
        <v>50</v>
      </c>
      <c r="E2838" s="297" t="s">
        <v>357</v>
      </c>
      <c r="F2838" s="301"/>
    </row>
    <row r="2839" customFormat="false" ht="13.8" hidden="false" customHeight="false" outlineLevel="0" collapsed="false">
      <c r="A2839" s="297" t="s">
        <v>358</v>
      </c>
      <c r="B2839" s="297" t="n">
        <v>39299</v>
      </c>
      <c r="C2839" s="292" t="s">
        <v>3209</v>
      </c>
      <c r="D2839" s="297" t="s">
        <v>50</v>
      </c>
      <c r="E2839" s="297" t="s">
        <v>357</v>
      </c>
      <c r="F2839" s="301"/>
    </row>
    <row r="2840" customFormat="false" ht="13.8" hidden="false" customHeight="false" outlineLevel="0" collapsed="false">
      <c r="A2840" s="297" t="s">
        <v>358</v>
      </c>
      <c r="B2840" s="297" t="n">
        <v>39308</v>
      </c>
      <c r="C2840" s="292" t="s">
        <v>3210</v>
      </c>
      <c r="D2840" s="297" t="s">
        <v>50</v>
      </c>
      <c r="E2840" s="297" t="s">
        <v>357</v>
      </c>
      <c r="F2840" s="301"/>
    </row>
    <row r="2841" customFormat="false" ht="13.8" hidden="false" customHeight="false" outlineLevel="0" collapsed="false">
      <c r="A2841" s="297" t="s">
        <v>358</v>
      </c>
      <c r="B2841" s="297" t="n">
        <v>39309</v>
      </c>
      <c r="C2841" s="292" t="s">
        <v>3211</v>
      </c>
      <c r="D2841" s="297" t="s">
        <v>50</v>
      </c>
      <c r="E2841" s="297" t="s">
        <v>357</v>
      </c>
      <c r="F2841" s="301"/>
    </row>
    <row r="2842" customFormat="false" ht="13.8" hidden="false" customHeight="false" outlineLevel="0" collapsed="false">
      <c r="A2842" s="297" t="s">
        <v>358</v>
      </c>
      <c r="B2842" s="297" t="n">
        <v>39310</v>
      </c>
      <c r="C2842" s="292" t="s">
        <v>3212</v>
      </c>
      <c r="D2842" s="297" t="s">
        <v>50</v>
      </c>
      <c r="E2842" s="297" t="s">
        <v>357</v>
      </c>
      <c r="F2842" s="301"/>
    </row>
    <row r="2843" customFormat="false" ht="13.8" hidden="false" customHeight="false" outlineLevel="0" collapsed="false">
      <c r="A2843" s="297" t="s">
        <v>358</v>
      </c>
      <c r="B2843" s="297" t="n">
        <v>39311</v>
      </c>
      <c r="C2843" s="292" t="s">
        <v>3213</v>
      </c>
      <c r="D2843" s="297" t="s">
        <v>50</v>
      </c>
      <c r="E2843" s="297" t="s">
        <v>357</v>
      </c>
      <c r="F2843" s="301"/>
    </row>
    <row r="2844" customFormat="false" ht="13.8" hidden="false" customHeight="false" outlineLevel="0" collapsed="false">
      <c r="A2844" s="297" t="s">
        <v>358</v>
      </c>
      <c r="B2844" s="297" t="n">
        <v>45261</v>
      </c>
      <c r="C2844" s="292" t="s">
        <v>3214</v>
      </c>
      <c r="D2844" s="297" t="s">
        <v>777</v>
      </c>
      <c r="E2844" s="297" t="s">
        <v>357</v>
      </c>
      <c r="F2844" s="301" t="n">
        <v>21.47</v>
      </c>
    </row>
    <row r="2845" customFormat="false" ht="13.8" hidden="false" customHeight="false" outlineLevel="0" collapsed="false">
      <c r="A2845" s="297" t="s">
        <v>358</v>
      </c>
      <c r="B2845" s="297" t="n">
        <v>11519</v>
      </c>
      <c r="C2845" s="292" t="s">
        <v>3215</v>
      </c>
      <c r="D2845" s="297" t="s">
        <v>777</v>
      </c>
      <c r="E2845" s="297" t="s">
        <v>357</v>
      </c>
      <c r="F2845" s="301" t="n">
        <v>54.97</v>
      </c>
    </row>
    <row r="2846" customFormat="false" ht="13.8" hidden="false" customHeight="false" outlineLevel="0" collapsed="false">
      <c r="A2846" s="297" t="s">
        <v>358</v>
      </c>
      <c r="B2846" s="297" t="n">
        <v>11520</v>
      </c>
      <c r="C2846" s="292" t="s">
        <v>3216</v>
      </c>
      <c r="D2846" s="297" t="s">
        <v>777</v>
      </c>
      <c r="E2846" s="297" t="s">
        <v>357</v>
      </c>
      <c r="F2846" s="301" t="n">
        <v>25.41</v>
      </c>
    </row>
    <row r="2847" customFormat="false" ht="13.8" hidden="false" customHeight="false" outlineLevel="0" collapsed="false">
      <c r="A2847" s="297" t="s">
        <v>358</v>
      </c>
      <c r="B2847" s="297" t="n">
        <v>11518</v>
      </c>
      <c r="C2847" s="292" t="s">
        <v>3217</v>
      </c>
      <c r="D2847" s="297" t="s">
        <v>777</v>
      </c>
      <c r="E2847" s="297" t="s">
        <v>357</v>
      </c>
      <c r="F2847" s="301" t="n">
        <v>92.4</v>
      </c>
    </row>
    <row r="2848" customFormat="false" ht="13.8" hidden="false" customHeight="false" outlineLevel="0" collapsed="false">
      <c r="A2848" s="297" t="s">
        <v>358</v>
      </c>
      <c r="B2848" s="297" t="n">
        <v>38473</v>
      </c>
      <c r="C2848" s="292" t="s">
        <v>3218</v>
      </c>
      <c r="D2848" s="297" t="s">
        <v>50</v>
      </c>
      <c r="E2848" s="297" t="s">
        <v>357</v>
      </c>
      <c r="F2848" s="301" t="n">
        <v>372.55</v>
      </c>
    </row>
    <row r="2849" customFormat="false" ht="13.8" hidden="false" customHeight="false" outlineLevel="0" collapsed="false">
      <c r="A2849" s="297" t="s">
        <v>505</v>
      </c>
      <c r="B2849" s="297" t="n">
        <v>4244</v>
      </c>
      <c r="C2849" s="292" t="s">
        <v>3219</v>
      </c>
      <c r="D2849" s="297" t="s">
        <v>507</v>
      </c>
      <c r="E2849" s="297" t="s">
        <v>357</v>
      </c>
      <c r="F2849" s="301" t="n">
        <v>20.75</v>
      </c>
    </row>
    <row r="2850" customFormat="false" ht="13.8" hidden="false" customHeight="false" outlineLevel="0" collapsed="false">
      <c r="A2850" s="297" t="s">
        <v>505</v>
      </c>
      <c r="B2850" s="297" t="n">
        <v>40977</v>
      </c>
      <c r="C2850" s="292" t="s">
        <v>3220</v>
      </c>
      <c r="D2850" s="297" t="s">
        <v>509</v>
      </c>
      <c r="E2850" s="297" t="s">
        <v>357</v>
      </c>
      <c r="F2850" s="301" t="n">
        <v>3631.72</v>
      </c>
    </row>
    <row r="2851" customFormat="false" ht="13.8" hidden="false" customHeight="false" outlineLevel="0" collapsed="false">
      <c r="A2851" s="297" t="s">
        <v>358</v>
      </c>
      <c r="B2851" s="297" t="n">
        <v>4115</v>
      </c>
      <c r="C2851" s="292" t="s">
        <v>3221</v>
      </c>
      <c r="D2851" s="297" t="s">
        <v>403</v>
      </c>
      <c r="E2851" s="297" t="s">
        <v>357</v>
      </c>
      <c r="F2851" s="301" t="n">
        <v>43.5</v>
      </c>
    </row>
    <row r="2852" customFormat="false" ht="13.8" hidden="false" customHeight="false" outlineLevel="0" collapsed="false">
      <c r="A2852" s="297" t="s">
        <v>358</v>
      </c>
      <c r="B2852" s="297" t="n">
        <v>4119</v>
      </c>
      <c r="C2852" s="292" t="s">
        <v>3222</v>
      </c>
      <c r="D2852" s="297" t="s">
        <v>403</v>
      </c>
      <c r="E2852" s="297" t="s">
        <v>357</v>
      </c>
      <c r="F2852" s="301" t="n">
        <v>87.86</v>
      </c>
    </row>
    <row r="2853" customFormat="false" ht="13.8" hidden="false" customHeight="false" outlineLevel="0" collapsed="false">
      <c r="A2853" s="297" t="s">
        <v>358</v>
      </c>
      <c r="B2853" s="297" t="n">
        <v>2794</v>
      </c>
      <c r="C2853" s="292" t="s">
        <v>3223</v>
      </c>
      <c r="D2853" s="297" t="s">
        <v>403</v>
      </c>
      <c r="E2853" s="297" t="s">
        <v>357</v>
      </c>
      <c r="F2853" s="301" t="n">
        <v>233.07</v>
      </c>
    </row>
    <row r="2854" customFormat="false" ht="13.8" hidden="false" customHeight="false" outlineLevel="0" collapsed="false">
      <c r="A2854" s="297" t="s">
        <v>358</v>
      </c>
      <c r="B2854" s="297" t="n">
        <v>2788</v>
      </c>
      <c r="C2854" s="292" t="s">
        <v>3224</v>
      </c>
      <c r="D2854" s="297" t="s">
        <v>403</v>
      </c>
      <c r="E2854" s="297" t="s">
        <v>357</v>
      </c>
      <c r="F2854" s="301" t="n">
        <v>339.54</v>
      </c>
    </row>
    <row r="2855" customFormat="false" ht="13.8" hidden="false" customHeight="false" outlineLevel="0" collapsed="false">
      <c r="A2855" s="297" t="s">
        <v>358</v>
      </c>
      <c r="B2855" s="297" t="n">
        <v>4006</v>
      </c>
      <c r="C2855" s="292" t="s">
        <v>3225</v>
      </c>
      <c r="D2855" s="297" t="s">
        <v>504</v>
      </c>
      <c r="E2855" s="297" t="s">
        <v>357</v>
      </c>
      <c r="F2855" s="301" t="n">
        <v>1493.16</v>
      </c>
    </row>
    <row r="2856" customFormat="false" ht="13.8" hidden="false" customHeight="false" outlineLevel="0" collapsed="false">
      <c r="A2856" s="297" t="s">
        <v>358</v>
      </c>
      <c r="B2856" s="297" t="n">
        <v>45395</v>
      </c>
      <c r="C2856" s="292" t="s">
        <v>3226</v>
      </c>
      <c r="D2856" s="297" t="s">
        <v>777</v>
      </c>
      <c r="E2856" s="297" t="s">
        <v>357</v>
      </c>
      <c r="F2856" s="301" t="n">
        <v>32.58</v>
      </c>
    </row>
    <row r="2857" customFormat="false" ht="13.8" hidden="false" customHeight="false" outlineLevel="0" collapsed="false">
      <c r="A2857" s="297" t="s">
        <v>358</v>
      </c>
      <c r="B2857" s="297" t="n">
        <v>37461</v>
      </c>
      <c r="C2857" s="292" t="s">
        <v>3227</v>
      </c>
      <c r="D2857" s="297" t="s">
        <v>403</v>
      </c>
      <c r="E2857" s="297" t="s">
        <v>357</v>
      </c>
      <c r="F2857" s="301"/>
    </row>
    <row r="2858" customFormat="false" ht="13.8" hidden="false" customHeight="false" outlineLevel="0" collapsed="false">
      <c r="A2858" s="297" t="s">
        <v>358</v>
      </c>
      <c r="B2858" s="297" t="n">
        <v>37460</v>
      </c>
      <c r="C2858" s="292" t="s">
        <v>3228</v>
      </c>
      <c r="D2858" s="297" t="s">
        <v>403</v>
      </c>
      <c r="E2858" s="297" t="s">
        <v>357</v>
      </c>
      <c r="F2858" s="301"/>
    </row>
    <row r="2859" customFormat="false" ht="13.8" hidden="false" customHeight="false" outlineLevel="0" collapsed="false">
      <c r="A2859" s="297" t="s">
        <v>358</v>
      </c>
      <c r="B2859" s="297" t="n">
        <v>37458</v>
      </c>
      <c r="C2859" s="292" t="s">
        <v>3229</v>
      </c>
      <c r="D2859" s="297" t="s">
        <v>403</v>
      </c>
      <c r="E2859" s="297" t="s">
        <v>364</v>
      </c>
      <c r="F2859" s="301"/>
    </row>
    <row r="2860" customFormat="false" ht="13.8" hidden="false" customHeight="false" outlineLevel="0" collapsed="false">
      <c r="A2860" s="297" t="s">
        <v>358</v>
      </c>
      <c r="B2860" s="297" t="n">
        <v>37454</v>
      </c>
      <c r="C2860" s="292" t="s">
        <v>3230</v>
      </c>
      <c r="D2860" s="297" t="s">
        <v>403</v>
      </c>
      <c r="E2860" s="297" t="s">
        <v>357</v>
      </c>
      <c r="F2860" s="301"/>
    </row>
    <row r="2861" customFormat="false" ht="13.8" hidden="false" customHeight="false" outlineLevel="0" collapsed="false">
      <c r="A2861" s="297" t="s">
        <v>358</v>
      </c>
      <c r="B2861" s="297" t="n">
        <v>37455</v>
      </c>
      <c r="C2861" s="292" t="s">
        <v>3231</v>
      </c>
      <c r="D2861" s="297" t="s">
        <v>403</v>
      </c>
      <c r="E2861" s="297" t="s">
        <v>357</v>
      </c>
      <c r="F2861" s="301"/>
    </row>
    <row r="2862" customFormat="false" ht="13.8" hidden="false" customHeight="false" outlineLevel="0" collapsed="false">
      <c r="A2862" s="297" t="s">
        <v>358</v>
      </c>
      <c r="B2862" s="297" t="n">
        <v>37459</v>
      </c>
      <c r="C2862" s="292" t="s">
        <v>3232</v>
      </c>
      <c r="D2862" s="297" t="s">
        <v>403</v>
      </c>
      <c r="E2862" s="297" t="s">
        <v>357</v>
      </c>
      <c r="F2862" s="301"/>
    </row>
    <row r="2863" customFormat="false" ht="13.8" hidden="false" customHeight="false" outlineLevel="0" collapsed="false">
      <c r="A2863" s="297" t="s">
        <v>358</v>
      </c>
      <c r="B2863" s="297" t="n">
        <v>37457</v>
      </c>
      <c r="C2863" s="292" t="s">
        <v>3233</v>
      </c>
      <c r="D2863" s="297" t="s">
        <v>403</v>
      </c>
      <c r="E2863" s="297" t="s">
        <v>357</v>
      </c>
      <c r="F2863" s="301"/>
    </row>
    <row r="2864" customFormat="false" ht="13.8" hidden="false" customHeight="false" outlineLevel="0" collapsed="false">
      <c r="A2864" s="297" t="s">
        <v>358</v>
      </c>
      <c r="B2864" s="297" t="n">
        <v>37456</v>
      </c>
      <c r="C2864" s="292" t="s">
        <v>3234</v>
      </c>
      <c r="D2864" s="297" t="s">
        <v>403</v>
      </c>
      <c r="E2864" s="297" t="s">
        <v>357</v>
      </c>
      <c r="F2864" s="301"/>
    </row>
    <row r="2865" customFormat="false" ht="13.8" hidden="false" customHeight="false" outlineLevel="0" collapsed="false">
      <c r="A2865" s="297" t="s">
        <v>358</v>
      </c>
      <c r="B2865" s="297" t="n">
        <v>21029</v>
      </c>
      <c r="C2865" s="292" t="s">
        <v>3235</v>
      </c>
      <c r="D2865" s="297" t="s">
        <v>50</v>
      </c>
      <c r="E2865" s="297" t="s">
        <v>364</v>
      </c>
      <c r="F2865" s="301" t="n">
        <v>480</v>
      </c>
    </row>
    <row r="2866" customFormat="false" ht="13.8" hidden="false" customHeight="false" outlineLevel="0" collapsed="false">
      <c r="A2866" s="297" t="s">
        <v>358</v>
      </c>
      <c r="B2866" s="297" t="n">
        <v>21030</v>
      </c>
      <c r="C2866" s="292" t="s">
        <v>3236</v>
      </c>
      <c r="D2866" s="297" t="s">
        <v>50</v>
      </c>
      <c r="E2866" s="297" t="s">
        <v>357</v>
      </c>
      <c r="F2866" s="301" t="n">
        <v>591.68</v>
      </c>
    </row>
    <row r="2867" customFormat="false" ht="13.8" hidden="false" customHeight="false" outlineLevel="0" collapsed="false">
      <c r="A2867" s="297" t="s">
        <v>358</v>
      </c>
      <c r="B2867" s="297" t="n">
        <v>21031</v>
      </c>
      <c r="C2867" s="292" t="s">
        <v>3237</v>
      </c>
      <c r="D2867" s="297" t="s">
        <v>50</v>
      </c>
      <c r="E2867" s="297" t="s">
        <v>357</v>
      </c>
      <c r="F2867" s="301" t="n">
        <v>736.63</v>
      </c>
    </row>
    <row r="2868" customFormat="false" ht="13.8" hidden="false" customHeight="false" outlineLevel="0" collapsed="false">
      <c r="A2868" s="297" t="s">
        <v>358</v>
      </c>
      <c r="B2868" s="297" t="n">
        <v>21032</v>
      </c>
      <c r="C2868" s="292" t="s">
        <v>3238</v>
      </c>
      <c r="D2868" s="297" t="s">
        <v>50</v>
      </c>
      <c r="E2868" s="297" t="s">
        <v>357</v>
      </c>
      <c r="F2868" s="301" t="n">
        <v>786.53</v>
      </c>
    </row>
    <row r="2869" customFormat="false" ht="13.8" hidden="false" customHeight="false" outlineLevel="0" collapsed="false">
      <c r="A2869" s="297" t="s">
        <v>358</v>
      </c>
      <c r="B2869" s="297" t="n">
        <v>37527</v>
      </c>
      <c r="C2869" s="292" t="s">
        <v>3239</v>
      </c>
      <c r="D2869" s="297" t="s">
        <v>50</v>
      </c>
      <c r="E2869" s="297" t="s">
        <v>357</v>
      </c>
      <c r="F2869" s="301" t="n">
        <v>710.49</v>
      </c>
    </row>
    <row r="2870" customFormat="false" ht="13.8" hidden="false" customHeight="false" outlineLevel="0" collapsed="false">
      <c r="A2870" s="297" t="s">
        <v>358</v>
      </c>
      <c r="B2870" s="297" t="n">
        <v>37528</v>
      </c>
      <c r="C2870" s="292" t="s">
        <v>3240</v>
      </c>
      <c r="D2870" s="297" t="s">
        <v>50</v>
      </c>
      <c r="E2870" s="297" t="s">
        <v>357</v>
      </c>
      <c r="F2870" s="301" t="n">
        <v>847.12</v>
      </c>
    </row>
    <row r="2871" customFormat="false" ht="13.8" hidden="false" customHeight="false" outlineLevel="0" collapsed="false">
      <c r="A2871" s="297" t="s">
        <v>358</v>
      </c>
      <c r="B2871" s="297" t="n">
        <v>37529</v>
      </c>
      <c r="C2871" s="292" t="s">
        <v>3241</v>
      </c>
      <c r="D2871" s="297" t="s">
        <v>50</v>
      </c>
      <c r="E2871" s="297" t="s">
        <v>357</v>
      </c>
      <c r="F2871" s="301" t="n">
        <v>855.44</v>
      </c>
    </row>
    <row r="2872" customFormat="false" ht="13.8" hidden="false" customHeight="false" outlineLevel="0" collapsed="false">
      <c r="A2872" s="297" t="s">
        <v>358</v>
      </c>
      <c r="B2872" s="297" t="n">
        <v>37530</v>
      </c>
      <c r="C2872" s="292" t="s">
        <v>3242</v>
      </c>
      <c r="D2872" s="297" t="s">
        <v>50</v>
      </c>
      <c r="E2872" s="297" t="s">
        <v>357</v>
      </c>
      <c r="F2872" s="301" t="n">
        <v>1116.83</v>
      </c>
    </row>
    <row r="2873" customFormat="false" ht="13.8" hidden="false" customHeight="false" outlineLevel="0" collapsed="false">
      <c r="A2873" s="297" t="s">
        <v>358</v>
      </c>
      <c r="B2873" s="297" t="n">
        <v>21034</v>
      </c>
      <c r="C2873" s="292" t="s">
        <v>3243</v>
      </c>
      <c r="D2873" s="297" t="s">
        <v>50</v>
      </c>
      <c r="E2873" s="297" t="s">
        <v>357</v>
      </c>
      <c r="F2873" s="301" t="n">
        <v>952.87</v>
      </c>
    </row>
    <row r="2874" customFormat="false" ht="13.8" hidden="false" customHeight="false" outlineLevel="0" collapsed="false">
      <c r="A2874" s="297" t="s">
        <v>358</v>
      </c>
      <c r="B2874" s="297" t="n">
        <v>37531</v>
      </c>
      <c r="C2874" s="292" t="s">
        <v>3244</v>
      </c>
      <c r="D2874" s="297" t="s">
        <v>50</v>
      </c>
      <c r="E2874" s="297" t="s">
        <v>357</v>
      </c>
      <c r="F2874" s="301" t="n">
        <v>1200</v>
      </c>
    </row>
    <row r="2875" customFormat="false" ht="13.8" hidden="false" customHeight="false" outlineLevel="0" collapsed="false">
      <c r="A2875" s="297" t="s">
        <v>358</v>
      </c>
      <c r="B2875" s="297" t="n">
        <v>21036</v>
      </c>
      <c r="C2875" s="292" t="s">
        <v>3245</v>
      </c>
      <c r="D2875" s="297" t="s">
        <v>50</v>
      </c>
      <c r="E2875" s="297" t="s">
        <v>357</v>
      </c>
      <c r="F2875" s="301" t="n">
        <v>1459</v>
      </c>
    </row>
    <row r="2876" customFormat="false" ht="13.8" hidden="false" customHeight="false" outlineLevel="0" collapsed="false">
      <c r="A2876" s="297" t="s">
        <v>358</v>
      </c>
      <c r="B2876" s="297" t="n">
        <v>21037</v>
      </c>
      <c r="C2876" s="292" t="s">
        <v>3246</v>
      </c>
      <c r="D2876" s="297" t="s">
        <v>50</v>
      </c>
      <c r="E2876" s="297" t="s">
        <v>357</v>
      </c>
      <c r="F2876" s="301" t="n">
        <v>1663.36</v>
      </c>
    </row>
    <row r="2877" customFormat="false" ht="13.8" hidden="false" customHeight="false" outlineLevel="0" collapsed="false">
      <c r="A2877" s="297" t="s">
        <v>358</v>
      </c>
      <c r="B2877" s="297" t="n">
        <v>20185</v>
      </c>
      <c r="C2877" s="292" t="s">
        <v>3247</v>
      </c>
      <c r="D2877" s="297" t="s">
        <v>403</v>
      </c>
      <c r="E2877" s="297" t="s">
        <v>357</v>
      </c>
      <c r="F2877" s="301"/>
    </row>
    <row r="2878" customFormat="false" ht="13.8" hidden="false" customHeight="false" outlineLevel="0" collapsed="false">
      <c r="A2878" s="297" t="s">
        <v>358</v>
      </c>
      <c r="B2878" s="297" t="n">
        <v>44909</v>
      </c>
      <c r="C2878" s="292" t="s">
        <v>3248</v>
      </c>
      <c r="D2878" s="297" t="s">
        <v>403</v>
      </c>
      <c r="E2878" s="297" t="s">
        <v>357</v>
      </c>
      <c r="F2878" s="301"/>
    </row>
    <row r="2879" customFormat="false" ht="13.8" hidden="false" customHeight="false" outlineLevel="0" collapsed="false">
      <c r="A2879" s="297" t="s">
        <v>358</v>
      </c>
      <c r="B2879" s="297" t="n">
        <v>44115</v>
      </c>
      <c r="C2879" s="292" t="s">
        <v>3249</v>
      </c>
      <c r="D2879" s="297" t="s">
        <v>403</v>
      </c>
      <c r="E2879" s="297" t="s">
        <v>357</v>
      </c>
      <c r="F2879" s="301"/>
    </row>
    <row r="2880" customFormat="false" ht="13.8" hidden="false" customHeight="false" outlineLevel="0" collapsed="false">
      <c r="A2880" s="297" t="s">
        <v>358</v>
      </c>
      <c r="B2880" s="297" t="n">
        <v>44333</v>
      </c>
      <c r="C2880" s="292" t="s">
        <v>3250</v>
      </c>
      <c r="D2880" s="297" t="s">
        <v>403</v>
      </c>
      <c r="E2880" s="297" t="s">
        <v>357</v>
      </c>
      <c r="F2880" s="301"/>
    </row>
    <row r="2881" customFormat="false" ht="13.8" hidden="false" customHeight="false" outlineLevel="0" collapsed="false">
      <c r="A2881" s="297" t="s">
        <v>358</v>
      </c>
      <c r="B2881" s="297" t="n">
        <v>44907</v>
      </c>
      <c r="C2881" s="292" t="s">
        <v>3251</v>
      </c>
      <c r="D2881" s="297" t="s">
        <v>403</v>
      </c>
      <c r="E2881" s="297" t="s">
        <v>357</v>
      </c>
      <c r="F2881" s="301"/>
    </row>
    <row r="2882" customFormat="false" ht="13.8" hidden="false" customHeight="false" outlineLevel="0" collapsed="false">
      <c r="A2882" s="297" t="s">
        <v>358</v>
      </c>
      <c r="B2882" s="297" t="n">
        <v>20260</v>
      </c>
      <c r="C2882" s="292" t="s">
        <v>3252</v>
      </c>
      <c r="D2882" s="297" t="s">
        <v>50</v>
      </c>
      <c r="E2882" s="297" t="s">
        <v>357</v>
      </c>
      <c r="F2882" s="301"/>
    </row>
    <row r="2883" customFormat="false" ht="13.8" hidden="false" customHeight="false" outlineLevel="0" collapsed="false">
      <c r="A2883" s="297" t="s">
        <v>541</v>
      </c>
      <c r="B2883" s="297" t="n">
        <v>37515</v>
      </c>
      <c r="C2883" s="292" t="s">
        <v>3253</v>
      </c>
      <c r="D2883" s="297" t="s">
        <v>50</v>
      </c>
      <c r="E2883" s="297" t="s">
        <v>364</v>
      </c>
      <c r="F2883" s="301"/>
    </row>
    <row r="2884" customFormat="false" ht="13.8" hidden="false" customHeight="false" outlineLevel="0" collapsed="false">
      <c r="A2884" s="297" t="s">
        <v>358</v>
      </c>
      <c r="B2884" s="297" t="n">
        <v>12899</v>
      </c>
      <c r="C2884" s="292" t="s">
        <v>3254</v>
      </c>
      <c r="D2884" s="297" t="s">
        <v>50</v>
      </c>
      <c r="E2884" s="297" t="s">
        <v>357</v>
      </c>
      <c r="F2884" s="301"/>
    </row>
    <row r="2885" customFormat="false" ht="13.8" hidden="false" customHeight="false" outlineLevel="0" collapsed="false">
      <c r="A2885" s="297" t="s">
        <v>358</v>
      </c>
      <c r="B2885" s="297" t="n">
        <v>12898</v>
      </c>
      <c r="C2885" s="292" t="s">
        <v>3255</v>
      </c>
      <c r="D2885" s="297" t="s">
        <v>50</v>
      </c>
      <c r="E2885" s="297" t="s">
        <v>364</v>
      </c>
      <c r="F2885" s="301"/>
    </row>
    <row r="2886" customFormat="false" ht="13.8" hidden="false" customHeight="false" outlineLevel="0" collapsed="false">
      <c r="A2886" s="297" t="s">
        <v>358</v>
      </c>
      <c r="B2886" s="297" t="n">
        <v>39699</v>
      </c>
      <c r="C2886" s="292" t="s">
        <v>3256</v>
      </c>
      <c r="D2886" s="297" t="s">
        <v>763</v>
      </c>
      <c r="E2886" s="297" t="s">
        <v>357</v>
      </c>
      <c r="F2886" s="301" t="n">
        <v>15.42</v>
      </c>
    </row>
    <row r="2887" customFormat="false" ht="13.8" hidden="false" customHeight="false" outlineLevel="0" collapsed="false">
      <c r="A2887" s="297" t="s">
        <v>358</v>
      </c>
      <c r="B2887" s="297" t="n">
        <v>39696</v>
      </c>
      <c r="C2887" s="292" t="s">
        <v>3257</v>
      </c>
      <c r="D2887" s="297" t="s">
        <v>763</v>
      </c>
      <c r="E2887" s="297" t="s">
        <v>364</v>
      </c>
      <c r="F2887" s="301"/>
    </row>
    <row r="2888" customFormat="false" ht="13.8" hidden="false" customHeight="false" outlineLevel="0" collapsed="false">
      <c r="A2888" s="297" t="s">
        <v>358</v>
      </c>
      <c r="B2888" s="297" t="n">
        <v>42528</v>
      </c>
      <c r="C2888" s="292" t="s">
        <v>3258</v>
      </c>
      <c r="D2888" s="297" t="s">
        <v>763</v>
      </c>
      <c r="E2888" s="297" t="s">
        <v>357</v>
      </c>
      <c r="F2888" s="301"/>
    </row>
    <row r="2889" customFormat="false" ht="13.8" hidden="false" customHeight="false" outlineLevel="0" collapsed="false">
      <c r="A2889" s="297" t="s">
        <v>358</v>
      </c>
      <c r="B2889" s="297" t="n">
        <v>39700</v>
      </c>
      <c r="C2889" s="292" t="s">
        <v>3259</v>
      </c>
      <c r="D2889" s="297" t="s">
        <v>763</v>
      </c>
      <c r="E2889" s="297" t="s">
        <v>357</v>
      </c>
      <c r="F2889" s="301"/>
    </row>
    <row r="2890" customFormat="false" ht="13.8" hidden="false" customHeight="false" outlineLevel="0" collapsed="false">
      <c r="A2890" s="297" t="s">
        <v>358</v>
      </c>
      <c r="B2890" s="297" t="n">
        <v>4014</v>
      </c>
      <c r="C2890" s="292" t="s">
        <v>3260</v>
      </c>
      <c r="D2890" s="297" t="s">
        <v>763</v>
      </c>
      <c r="E2890" s="297" t="s">
        <v>357</v>
      </c>
      <c r="F2890" s="301"/>
    </row>
    <row r="2891" customFormat="false" ht="13.8" hidden="false" customHeight="false" outlineLevel="0" collapsed="false">
      <c r="A2891" s="297" t="s">
        <v>358</v>
      </c>
      <c r="B2891" s="297" t="n">
        <v>4015</v>
      </c>
      <c r="C2891" s="292" t="s">
        <v>3261</v>
      </c>
      <c r="D2891" s="297" t="s">
        <v>763</v>
      </c>
      <c r="E2891" s="297" t="s">
        <v>357</v>
      </c>
      <c r="F2891" s="301"/>
    </row>
    <row r="2892" customFormat="false" ht="13.8" hidden="false" customHeight="false" outlineLevel="0" collapsed="false">
      <c r="A2892" s="297" t="s">
        <v>358</v>
      </c>
      <c r="B2892" s="297" t="n">
        <v>4017</v>
      </c>
      <c r="C2892" s="292" t="s">
        <v>3262</v>
      </c>
      <c r="D2892" s="297" t="s">
        <v>763</v>
      </c>
      <c r="E2892" s="297" t="s">
        <v>357</v>
      </c>
      <c r="F2892" s="301"/>
    </row>
    <row r="2893" customFormat="false" ht="13.8" hidden="false" customHeight="false" outlineLevel="0" collapsed="false">
      <c r="A2893" s="297" t="s">
        <v>358</v>
      </c>
      <c r="B2893" s="297" t="n">
        <v>11621</v>
      </c>
      <c r="C2893" s="292" t="s">
        <v>3263</v>
      </c>
      <c r="D2893" s="297" t="s">
        <v>763</v>
      </c>
      <c r="E2893" s="297" t="s">
        <v>357</v>
      </c>
      <c r="F2893" s="301"/>
    </row>
    <row r="2894" customFormat="false" ht="13.8" hidden="false" customHeight="false" outlineLevel="0" collapsed="false">
      <c r="A2894" s="297" t="s">
        <v>358</v>
      </c>
      <c r="B2894" s="297" t="n">
        <v>4016</v>
      </c>
      <c r="C2894" s="292" t="s">
        <v>3264</v>
      </c>
      <c r="D2894" s="297" t="s">
        <v>763</v>
      </c>
      <c r="E2894" s="297" t="s">
        <v>364</v>
      </c>
      <c r="F2894" s="301"/>
    </row>
    <row r="2895" customFormat="false" ht="13.8" hidden="false" customHeight="false" outlineLevel="0" collapsed="false">
      <c r="A2895" s="297" t="s">
        <v>358</v>
      </c>
      <c r="B2895" s="297" t="n">
        <v>38544</v>
      </c>
      <c r="C2895" s="292" t="s">
        <v>3265</v>
      </c>
      <c r="D2895" s="297" t="s">
        <v>763</v>
      </c>
      <c r="E2895" s="297" t="s">
        <v>357</v>
      </c>
      <c r="F2895" s="301"/>
    </row>
    <row r="2896" customFormat="false" ht="13.8" hidden="false" customHeight="false" outlineLevel="0" collapsed="false">
      <c r="A2896" s="297" t="s">
        <v>358</v>
      </c>
      <c r="B2896" s="297" t="n">
        <v>38545</v>
      </c>
      <c r="C2896" s="292" t="s">
        <v>3266</v>
      </c>
      <c r="D2896" s="297" t="s">
        <v>763</v>
      </c>
      <c r="E2896" s="297" t="s">
        <v>357</v>
      </c>
      <c r="F2896" s="301"/>
    </row>
    <row r="2897" customFormat="false" ht="13.8" hidden="false" customHeight="false" outlineLevel="0" collapsed="false">
      <c r="A2897" s="297" t="s">
        <v>358</v>
      </c>
      <c r="B2897" s="297" t="n">
        <v>42527</v>
      </c>
      <c r="C2897" s="292" t="s">
        <v>3267</v>
      </c>
      <c r="D2897" s="297" t="s">
        <v>763</v>
      </c>
      <c r="E2897" s="297" t="s">
        <v>357</v>
      </c>
      <c r="F2897" s="301"/>
    </row>
    <row r="2898" customFormat="false" ht="13.8" hidden="false" customHeight="false" outlineLevel="0" collapsed="false">
      <c r="A2898" s="297" t="s">
        <v>358</v>
      </c>
      <c r="B2898" s="297" t="n">
        <v>39323</v>
      </c>
      <c r="C2898" s="292" t="s">
        <v>3268</v>
      </c>
      <c r="D2898" s="297" t="s">
        <v>763</v>
      </c>
      <c r="E2898" s="297" t="s">
        <v>357</v>
      </c>
      <c r="F2898" s="301"/>
    </row>
    <row r="2899" customFormat="false" ht="13.8" hidden="false" customHeight="false" outlineLevel="0" collapsed="false">
      <c r="A2899" s="297" t="s">
        <v>358</v>
      </c>
      <c r="B2899" s="297" t="n">
        <v>626</v>
      </c>
      <c r="C2899" s="292" t="s">
        <v>3269</v>
      </c>
      <c r="D2899" s="297" t="s">
        <v>241</v>
      </c>
      <c r="E2899" s="297" t="s">
        <v>364</v>
      </c>
      <c r="F2899" s="301"/>
    </row>
    <row r="2900" customFormat="false" ht="13.8" hidden="false" customHeight="false" outlineLevel="0" collapsed="false">
      <c r="A2900" s="297" t="s">
        <v>358</v>
      </c>
      <c r="B2900" s="297" t="n">
        <v>44504</v>
      </c>
      <c r="C2900" s="292" t="s">
        <v>3270</v>
      </c>
      <c r="D2900" s="297" t="s">
        <v>763</v>
      </c>
      <c r="E2900" s="297" t="s">
        <v>357</v>
      </c>
      <c r="F2900" s="301"/>
    </row>
    <row r="2901" customFormat="false" ht="13.8" hidden="false" customHeight="false" outlineLevel="0" collapsed="false">
      <c r="A2901" s="297" t="s">
        <v>358</v>
      </c>
      <c r="B2901" s="297" t="n">
        <v>44505</v>
      </c>
      <c r="C2901" s="292" t="s">
        <v>3271</v>
      </c>
      <c r="D2901" s="297" t="s">
        <v>763</v>
      </c>
      <c r="E2901" s="297" t="s">
        <v>357</v>
      </c>
      <c r="F2901" s="301"/>
    </row>
    <row r="2902" customFormat="false" ht="13.8" hidden="false" customHeight="false" outlineLevel="0" collapsed="false">
      <c r="A2902" s="297" t="s">
        <v>358</v>
      </c>
      <c r="B2902" s="297" t="n">
        <v>44506</v>
      </c>
      <c r="C2902" s="292" t="s">
        <v>3272</v>
      </c>
      <c r="D2902" s="297" t="s">
        <v>763</v>
      </c>
      <c r="E2902" s="297" t="s">
        <v>357</v>
      </c>
      <c r="F2902" s="301"/>
    </row>
    <row r="2903" customFormat="false" ht="13.8" hidden="false" customHeight="false" outlineLevel="0" collapsed="false">
      <c r="A2903" s="297" t="s">
        <v>358</v>
      </c>
      <c r="B2903" s="297" t="n">
        <v>44507</v>
      </c>
      <c r="C2903" s="292" t="s">
        <v>3273</v>
      </c>
      <c r="D2903" s="297" t="s">
        <v>763</v>
      </c>
      <c r="E2903" s="297" t="s">
        <v>357</v>
      </c>
      <c r="F2903" s="301"/>
    </row>
    <row r="2904" customFormat="false" ht="13.8" hidden="false" customHeight="false" outlineLevel="0" collapsed="false">
      <c r="A2904" s="297" t="s">
        <v>358</v>
      </c>
      <c r="B2904" s="297" t="n">
        <v>44508</v>
      </c>
      <c r="C2904" s="292" t="s">
        <v>3274</v>
      </c>
      <c r="D2904" s="297" t="s">
        <v>763</v>
      </c>
      <c r="E2904" s="297" t="s">
        <v>357</v>
      </c>
      <c r="F2904" s="301"/>
    </row>
    <row r="2905" customFormat="false" ht="13.8" hidden="false" customHeight="false" outlineLevel="0" collapsed="false">
      <c r="A2905" s="297" t="s">
        <v>358</v>
      </c>
      <c r="B2905" s="297" t="n">
        <v>44509</v>
      </c>
      <c r="C2905" s="292" t="s">
        <v>3275</v>
      </c>
      <c r="D2905" s="297" t="s">
        <v>763</v>
      </c>
      <c r="E2905" s="297" t="s">
        <v>357</v>
      </c>
      <c r="F2905" s="301"/>
    </row>
    <row r="2906" customFormat="false" ht="13.8" hidden="false" customHeight="false" outlineLevel="0" collapsed="false">
      <c r="A2906" s="297" t="s">
        <v>358</v>
      </c>
      <c r="B2906" s="297" t="n">
        <v>44510</v>
      </c>
      <c r="C2906" s="292" t="s">
        <v>3276</v>
      </c>
      <c r="D2906" s="297" t="s">
        <v>763</v>
      </c>
      <c r="E2906" s="297" t="s">
        <v>357</v>
      </c>
      <c r="F2906" s="301"/>
    </row>
    <row r="2907" customFormat="false" ht="13.8" hidden="false" customHeight="false" outlineLevel="0" collapsed="false">
      <c r="A2907" s="297" t="s">
        <v>358</v>
      </c>
      <c r="B2907" s="297" t="n">
        <v>44512</v>
      </c>
      <c r="C2907" s="292" t="s">
        <v>3277</v>
      </c>
      <c r="D2907" s="297" t="s">
        <v>763</v>
      </c>
      <c r="E2907" s="297" t="s">
        <v>357</v>
      </c>
      <c r="F2907" s="301"/>
    </row>
    <row r="2908" customFormat="false" ht="13.8" hidden="false" customHeight="false" outlineLevel="0" collapsed="false">
      <c r="A2908" s="297" t="s">
        <v>358</v>
      </c>
      <c r="B2908" s="297" t="n">
        <v>44513</v>
      </c>
      <c r="C2908" s="292" t="s">
        <v>3278</v>
      </c>
      <c r="D2908" s="297" t="s">
        <v>763</v>
      </c>
      <c r="E2908" s="297" t="s">
        <v>357</v>
      </c>
      <c r="F2908" s="301"/>
    </row>
    <row r="2909" customFormat="false" ht="13.8" hidden="false" customHeight="false" outlineLevel="0" collapsed="false">
      <c r="A2909" s="297" t="s">
        <v>358</v>
      </c>
      <c r="B2909" s="297" t="n">
        <v>44514</v>
      </c>
      <c r="C2909" s="292" t="s">
        <v>3279</v>
      </c>
      <c r="D2909" s="297" t="s">
        <v>763</v>
      </c>
      <c r="E2909" s="297" t="s">
        <v>357</v>
      </c>
      <c r="F2909" s="301"/>
    </row>
    <row r="2910" customFormat="false" ht="13.8" hidden="false" customHeight="false" outlineLevel="0" collapsed="false">
      <c r="A2910" s="297" t="s">
        <v>358</v>
      </c>
      <c r="B2910" s="297" t="n">
        <v>44515</v>
      </c>
      <c r="C2910" s="292" t="s">
        <v>3280</v>
      </c>
      <c r="D2910" s="297" t="s">
        <v>763</v>
      </c>
      <c r="E2910" s="297" t="s">
        <v>357</v>
      </c>
      <c r="F2910" s="301"/>
    </row>
    <row r="2911" customFormat="false" ht="13.8" hidden="false" customHeight="false" outlineLevel="0" collapsed="false">
      <c r="A2911" s="297" t="s">
        <v>358</v>
      </c>
      <c r="B2911" s="297" t="n">
        <v>44511</v>
      </c>
      <c r="C2911" s="292" t="s">
        <v>3281</v>
      </c>
      <c r="D2911" s="297" t="s">
        <v>763</v>
      </c>
      <c r="E2911" s="297" t="s">
        <v>357</v>
      </c>
      <c r="F2911" s="301"/>
    </row>
    <row r="2912" customFormat="false" ht="13.8" hidden="false" customHeight="false" outlineLevel="0" collapsed="false">
      <c r="A2912" s="297" t="s">
        <v>358</v>
      </c>
      <c r="B2912" s="297" t="n">
        <v>44516</v>
      </c>
      <c r="C2912" s="292" t="s">
        <v>3282</v>
      </c>
      <c r="D2912" s="297" t="s">
        <v>763</v>
      </c>
      <c r="E2912" s="297" t="s">
        <v>357</v>
      </c>
      <c r="F2912" s="301"/>
    </row>
    <row r="2913" customFormat="false" ht="13.8" hidden="false" customHeight="false" outlineLevel="0" collapsed="false">
      <c r="A2913" s="297" t="s">
        <v>358</v>
      </c>
      <c r="B2913" s="297" t="n">
        <v>44517</v>
      </c>
      <c r="C2913" s="292" t="s">
        <v>3283</v>
      </c>
      <c r="D2913" s="297" t="s">
        <v>763</v>
      </c>
      <c r="E2913" s="297" t="s">
        <v>357</v>
      </c>
      <c r="F2913" s="301"/>
    </row>
    <row r="2914" customFormat="false" ht="13.8" hidden="false" customHeight="false" outlineLevel="0" collapsed="false">
      <c r="A2914" s="297" t="s">
        <v>358</v>
      </c>
      <c r="B2914" s="297" t="n">
        <v>11479</v>
      </c>
      <c r="C2914" s="292" t="s">
        <v>3284</v>
      </c>
      <c r="D2914" s="297" t="s">
        <v>50</v>
      </c>
      <c r="E2914" s="297" t="s">
        <v>357</v>
      </c>
      <c r="F2914" s="301" t="n">
        <v>38.6</v>
      </c>
    </row>
    <row r="2915" customFormat="false" ht="13.8" hidden="false" customHeight="false" outlineLevel="0" collapsed="false">
      <c r="A2915" s="297" t="s">
        <v>358</v>
      </c>
      <c r="B2915" s="297" t="n">
        <v>11481</v>
      </c>
      <c r="C2915" s="292" t="s">
        <v>3285</v>
      </c>
      <c r="D2915" s="297" t="s">
        <v>50</v>
      </c>
      <c r="E2915" s="297" t="s">
        <v>357</v>
      </c>
      <c r="F2915" s="301" t="n">
        <v>34.91</v>
      </c>
    </row>
    <row r="2916" customFormat="false" ht="13.8" hidden="false" customHeight="false" outlineLevel="0" collapsed="false">
      <c r="A2916" s="297" t="s">
        <v>358</v>
      </c>
      <c r="B2916" s="297" t="n">
        <v>43609</v>
      </c>
      <c r="C2916" s="292" t="s">
        <v>3286</v>
      </c>
      <c r="D2916" s="297" t="s">
        <v>50</v>
      </c>
      <c r="E2916" s="297" t="s">
        <v>357</v>
      </c>
      <c r="F2916" s="301" t="n">
        <v>34.91</v>
      </c>
    </row>
    <row r="2917" customFormat="false" ht="13.8" hidden="false" customHeight="false" outlineLevel="0" collapsed="false">
      <c r="A2917" s="297" t="s">
        <v>358</v>
      </c>
      <c r="B2917" s="297" t="n">
        <v>11478</v>
      </c>
      <c r="C2917" s="292" t="s">
        <v>3287</v>
      </c>
      <c r="D2917" s="297" t="s">
        <v>50</v>
      </c>
      <c r="E2917" s="297" t="s">
        <v>357</v>
      </c>
      <c r="F2917" s="301" t="n">
        <v>66.22</v>
      </c>
    </row>
    <row r="2918" customFormat="false" ht="13.8" hidden="false" customHeight="false" outlineLevel="0" collapsed="false">
      <c r="A2918" s="297" t="s">
        <v>358</v>
      </c>
      <c r="B2918" s="297" t="n">
        <v>43608</v>
      </c>
      <c r="C2918" s="292" t="s">
        <v>3288</v>
      </c>
      <c r="D2918" s="297" t="s">
        <v>50</v>
      </c>
      <c r="E2918" s="297" t="s">
        <v>357</v>
      </c>
      <c r="F2918" s="301" t="n">
        <v>50.53</v>
      </c>
    </row>
    <row r="2919" customFormat="false" ht="13.8" hidden="false" customHeight="false" outlineLevel="0" collapsed="false">
      <c r="A2919" s="297" t="s">
        <v>358</v>
      </c>
      <c r="B2919" s="297" t="n">
        <v>11476</v>
      </c>
      <c r="C2919" s="292" t="s">
        <v>3289</v>
      </c>
      <c r="D2919" s="297" t="s">
        <v>50</v>
      </c>
      <c r="E2919" s="297" t="s">
        <v>357</v>
      </c>
      <c r="F2919" s="301" t="n">
        <v>50.53</v>
      </c>
    </row>
    <row r="2920" customFormat="false" ht="13.8" hidden="false" customHeight="false" outlineLevel="0" collapsed="false">
      <c r="A2920" s="297" t="s">
        <v>541</v>
      </c>
      <c r="B2920" s="297" t="n">
        <v>40637</v>
      </c>
      <c r="C2920" s="292" t="s">
        <v>3290</v>
      </c>
      <c r="D2920" s="297" t="s">
        <v>50</v>
      </c>
      <c r="E2920" s="297" t="s">
        <v>357</v>
      </c>
      <c r="F2920" s="301"/>
    </row>
    <row r="2921" customFormat="false" ht="13.8" hidden="false" customHeight="false" outlineLevel="0" collapsed="false">
      <c r="A2921" s="297" t="s">
        <v>541</v>
      </c>
      <c r="B2921" s="297" t="n">
        <v>13836</v>
      </c>
      <c r="C2921" s="292" t="s">
        <v>3291</v>
      </c>
      <c r="D2921" s="297" t="s">
        <v>50</v>
      </c>
      <c r="E2921" s="297" t="s">
        <v>357</v>
      </c>
      <c r="F2921" s="301"/>
    </row>
    <row r="2922" customFormat="false" ht="13.8" hidden="false" customHeight="false" outlineLevel="0" collapsed="false">
      <c r="A2922" s="297" t="s">
        <v>541</v>
      </c>
      <c r="B2922" s="297" t="n">
        <v>39813</v>
      </c>
      <c r="C2922" s="292" t="s">
        <v>3292</v>
      </c>
      <c r="D2922" s="297" t="s">
        <v>50</v>
      </c>
      <c r="E2922" s="297" t="s">
        <v>357</v>
      </c>
      <c r="F2922" s="301"/>
    </row>
    <row r="2923" customFormat="false" ht="13.8" hidden="false" customHeight="false" outlineLevel="0" collapsed="false">
      <c r="A2923" s="297" t="s">
        <v>505</v>
      </c>
      <c r="B2923" s="297" t="n">
        <v>12868</v>
      </c>
      <c r="C2923" s="292" t="s">
        <v>3293</v>
      </c>
      <c r="D2923" s="297" t="s">
        <v>507</v>
      </c>
      <c r="E2923" s="297" t="s">
        <v>357</v>
      </c>
      <c r="F2923" s="301" t="n">
        <v>19.69</v>
      </c>
    </row>
    <row r="2924" customFormat="false" ht="13.8" hidden="false" customHeight="false" outlineLevel="0" collapsed="false">
      <c r="A2924" s="297" t="s">
        <v>505</v>
      </c>
      <c r="B2924" s="297" t="n">
        <v>40916</v>
      </c>
      <c r="C2924" s="292" t="s">
        <v>3294</v>
      </c>
      <c r="D2924" s="297" t="s">
        <v>509</v>
      </c>
      <c r="E2924" s="297" t="s">
        <v>357</v>
      </c>
      <c r="F2924" s="301" t="n">
        <v>3449.22</v>
      </c>
    </row>
    <row r="2925" customFormat="false" ht="13.8" hidden="false" customHeight="false" outlineLevel="0" collapsed="false">
      <c r="A2925" s="297" t="s">
        <v>505</v>
      </c>
      <c r="B2925" s="297" t="n">
        <v>4755</v>
      </c>
      <c r="C2925" s="292" t="s">
        <v>3295</v>
      </c>
      <c r="D2925" s="297" t="s">
        <v>507</v>
      </c>
      <c r="E2925" s="297" t="s">
        <v>357</v>
      </c>
      <c r="F2925" s="301" t="n">
        <v>21.26</v>
      </c>
    </row>
    <row r="2926" customFormat="false" ht="13.8" hidden="false" customHeight="false" outlineLevel="0" collapsed="false">
      <c r="A2926" s="297" t="s">
        <v>505</v>
      </c>
      <c r="B2926" s="297" t="n">
        <v>41067</v>
      </c>
      <c r="C2926" s="292" t="s">
        <v>3296</v>
      </c>
      <c r="D2926" s="297" t="s">
        <v>509</v>
      </c>
      <c r="E2926" s="297" t="s">
        <v>357</v>
      </c>
      <c r="F2926" s="301" t="n">
        <v>3721.69</v>
      </c>
    </row>
    <row r="2927" customFormat="false" ht="13.8" hidden="false" customHeight="false" outlineLevel="0" collapsed="false">
      <c r="A2927" s="297" t="s">
        <v>358</v>
      </c>
      <c r="B2927" s="297" t="n">
        <v>45240</v>
      </c>
      <c r="C2927" s="292" t="s">
        <v>3297</v>
      </c>
      <c r="D2927" s="297" t="s">
        <v>50</v>
      </c>
      <c r="E2927" s="297" t="s">
        <v>357</v>
      </c>
      <c r="F2927" s="301" t="n">
        <v>26.94</v>
      </c>
    </row>
    <row r="2928" customFormat="false" ht="13.8" hidden="false" customHeight="false" outlineLevel="0" collapsed="false">
      <c r="A2928" s="297" t="s">
        <v>358</v>
      </c>
      <c r="B2928" s="297" t="n">
        <v>45228</v>
      </c>
      <c r="C2928" s="292" t="s">
        <v>3298</v>
      </c>
      <c r="D2928" s="297" t="s">
        <v>50</v>
      </c>
      <c r="E2928" s="297" t="s">
        <v>357</v>
      </c>
      <c r="F2928" s="301" t="n">
        <v>23.02</v>
      </c>
    </row>
    <row r="2929" customFormat="false" ht="13.8" hidden="false" customHeight="false" outlineLevel="0" collapsed="false">
      <c r="A2929" s="297" t="s">
        <v>358</v>
      </c>
      <c r="B2929" s="297" t="n">
        <v>45241</v>
      </c>
      <c r="C2929" s="292" t="s">
        <v>3299</v>
      </c>
      <c r="D2929" s="297" t="s">
        <v>50</v>
      </c>
      <c r="E2929" s="297" t="s">
        <v>357</v>
      </c>
      <c r="F2929" s="301" t="n">
        <v>33.13</v>
      </c>
    </row>
    <row r="2930" customFormat="false" ht="13.8" hidden="false" customHeight="false" outlineLevel="0" collapsed="false">
      <c r="A2930" s="297" t="s">
        <v>358</v>
      </c>
      <c r="B2930" s="297" t="n">
        <v>38463</v>
      </c>
      <c r="C2930" s="292" t="s">
        <v>3300</v>
      </c>
      <c r="D2930" s="297" t="s">
        <v>50</v>
      </c>
      <c r="E2930" s="297" t="s">
        <v>357</v>
      </c>
      <c r="F2930" s="301" t="n">
        <v>61.17</v>
      </c>
    </row>
    <row r="2931" customFormat="false" ht="13.8" hidden="false" customHeight="false" outlineLevel="0" collapsed="false">
      <c r="A2931" s="297" t="s">
        <v>541</v>
      </c>
      <c r="B2931" s="297" t="n">
        <v>40703</v>
      </c>
      <c r="C2931" s="292" t="s">
        <v>3301</v>
      </c>
      <c r="D2931" s="297" t="s">
        <v>50</v>
      </c>
      <c r="E2931" s="297" t="s">
        <v>364</v>
      </c>
      <c r="F2931" s="301" t="n">
        <v>13490</v>
      </c>
    </row>
    <row r="2932" customFormat="false" ht="13.8" hidden="false" customHeight="false" outlineLevel="0" collapsed="false">
      <c r="A2932" s="297" t="s">
        <v>541</v>
      </c>
      <c r="B2932" s="297" t="n">
        <v>11616</v>
      </c>
      <c r="C2932" s="292" t="s">
        <v>3302</v>
      </c>
      <c r="D2932" s="297" t="s">
        <v>50</v>
      </c>
      <c r="E2932" s="297" t="s">
        <v>357</v>
      </c>
      <c r="F2932" s="301" t="n">
        <v>16113.18</v>
      </c>
    </row>
    <row r="2933" customFormat="false" ht="13.8" hidden="false" customHeight="false" outlineLevel="0" collapsed="false">
      <c r="A2933" s="297" t="s">
        <v>541</v>
      </c>
      <c r="B2933" s="297" t="n">
        <v>41898</v>
      </c>
      <c r="C2933" s="292" t="s">
        <v>3303</v>
      </c>
      <c r="D2933" s="297" t="s">
        <v>50</v>
      </c>
      <c r="E2933" s="297" t="s">
        <v>357</v>
      </c>
      <c r="F2933" s="301" t="n">
        <v>7958.1</v>
      </c>
    </row>
    <row r="2934" customFormat="false" ht="13.8" hidden="false" customHeight="false" outlineLevel="0" collapsed="false">
      <c r="A2934" s="297" t="s">
        <v>541</v>
      </c>
      <c r="B2934" s="297" t="n">
        <v>45304</v>
      </c>
      <c r="C2934" s="292" t="s">
        <v>3304</v>
      </c>
      <c r="D2934" s="297" t="s">
        <v>50</v>
      </c>
      <c r="E2934" s="297" t="s">
        <v>357</v>
      </c>
      <c r="F2934" s="301" t="n">
        <v>13690.31</v>
      </c>
    </row>
    <row r="2935" customFormat="false" ht="13.8" hidden="false" customHeight="false" outlineLevel="0" collapsed="false">
      <c r="A2935" s="297" t="s">
        <v>358</v>
      </c>
      <c r="B2935" s="297" t="n">
        <v>36141</v>
      </c>
      <c r="C2935" s="292" t="s">
        <v>3305</v>
      </c>
      <c r="D2935" s="297" t="s">
        <v>50</v>
      </c>
      <c r="E2935" s="297" t="s">
        <v>357</v>
      </c>
      <c r="F2935" s="301" t="n">
        <v>102.35</v>
      </c>
    </row>
    <row r="2936" customFormat="false" ht="13.8" hidden="false" customHeight="false" outlineLevel="0" collapsed="false">
      <c r="A2936" s="297" t="s">
        <v>358</v>
      </c>
      <c r="B2936" s="297" t="n">
        <v>45211</v>
      </c>
      <c r="C2936" s="292" t="s">
        <v>3306</v>
      </c>
      <c r="D2936" s="297" t="s">
        <v>50</v>
      </c>
      <c r="E2936" s="297" t="s">
        <v>357</v>
      </c>
      <c r="F2936" s="301" t="n">
        <v>93.02</v>
      </c>
    </row>
    <row r="2937" customFormat="false" ht="13.8" hidden="false" customHeight="false" outlineLevel="0" collapsed="false">
      <c r="A2937" s="297" t="s">
        <v>358</v>
      </c>
      <c r="B2937" s="297" t="n">
        <v>43651</v>
      </c>
      <c r="C2937" s="292" t="s">
        <v>3307</v>
      </c>
      <c r="D2937" s="297" t="s">
        <v>241</v>
      </c>
      <c r="E2937" s="297" t="s">
        <v>357</v>
      </c>
      <c r="F2937" s="301" t="n">
        <v>7.91</v>
      </c>
    </row>
    <row r="2938" customFormat="false" ht="13.8" hidden="false" customHeight="false" outlineLevel="0" collapsed="false">
      <c r="A2938" s="297" t="s">
        <v>358</v>
      </c>
      <c r="B2938" s="297" t="n">
        <v>43626</v>
      </c>
      <c r="C2938" s="292" t="s">
        <v>3308</v>
      </c>
      <c r="D2938" s="297" t="s">
        <v>241</v>
      </c>
      <c r="E2938" s="297" t="s">
        <v>364</v>
      </c>
      <c r="F2938" s="301" t="n">
        <v>4.4</v>
      </c>
    </row>
    <row r="2939" customFormat="false" ht="13.8" hidden="false" customHeight="false" outlineLevel="0" collapsed="false">
      <c r="A2939" s="297" t="s">
        <v>358</v>
      </c>
      <c r="B2939" s="297" t="n">
        <v>39434</v>
      </c>
      <c r="C2939" s="292" t="s">
        <v>3309</v>
      </c>
      <c r="D2939" s="297" t="s">
        <v>241</v>
      </c>
      <c r="E2939" s="297" t="s">
        <v>357</v>
      </c>
      <c r="F2939" s="301" t="n">
        <v>3.64</v>
      </c>
    </row>
    <row r="2940" customFormat="false" ht="13.8" hidden="false" customHeight="false" outlineLevel="0" collapsed="false">
      <c r="A2940" s="297" t="s">
        <v>358</v>
      </c>
      <c r="B2940" s="297" t="n">
        <v>39433</v>
      </c>
      <c r="C2940" s="292" t="s">
        <v>3310</v>
      </c>
      <c r="D2940" s="297" t="s">
        <v>241</v>
      </c>
      <c r="E2940" s="297" t="s">
        <v>357</v>
      </c>
      <c r="F2940" s="301" t="n">
        <v>2.89</v>
      </c>
    </row>
    <row r="2941" customFormat="false" ht="13.8" hidden="false" customHeight="false" outlineLevel="0" collapsed="false">
      <c r="A2941" s="297" t="s">
        <v>358</v>
      </c>
      <c r="B2941" s="297" t="n">
        <v>4049</v>
      </c>
      <c r="C2941" s="292" t="s">
        <v>3311</v>
      </c>
      <c r="D2941" s="297" t="s">
        <v>408</v>
      </c>
      <c r="E2941" s="297" t="s">
        <v>357</v>
      </c>
      <c r="F2941" s="301" t="n">
        <v>88.31</v>
      </c>
    </row>
    <row r="2942" customFormat="false" ht="13.8" hidden="false" customHeight="false" outlineLevel="0" collapsed="false">
      <c r="A2942" s="297" t="s">
        <v>358</v>
      </c>
      <c r="B2942" s="297" t="n">
        <v>38120</v>
      </c>
      <c r="C2942" s="292" t="s">
        <v>3312</v>
      </c>
      <c r="D2942" s="297" t="s">
        <v>241</v>
      </c>
      <c r="E2942" s="297" t="s">
        <v>357</v>
      </c>
      <c r="F2942" s="301"/>
    </row>
    <row r="2943" customFormat="false" ht="13.8" hidden="false" customHeight="false" outlineLevel="0" collapsed="false">
      <c r="A2943" s="297" t="s">
        <v>358</v>
      </c>
      <c r="B2943" s="297" t="n">
        <v>43652</v>
      </c>
      <c r="C2943" s="292" t="s">
        <v>3313</v>
      </c>
      <c r="D2943" s="297" t="s">
        <v>241</v>
      </c>
      <c r="E2943" s="297" t="s">
        <v>357</v>
      </c>
      <c r="F2943" s="301" t="n">
        <v>17.73</v>
      </c>
    </row>
    <row r="2944" customFormat="false" ht="13.8" hidden="false" customHeight="false" outlineLevel="0" collapsed="false">
      <c r="A2944" s="297" t="s">
        <v>358</v>
      </c>
      <c r="B2944" s="297" t="n">
        <v>10498</v>
      </c>
      <c r="C2944" s="292" t="s">
        <v>3314</v>
      </c>
      <c r="D2944" s="297" t="s">
        <v>241</v>
      </c>
      <c r="E2944" s="297" t="s">
        <v>357</v>
      </c>
      <c r="F2944" s="301" t="n">
        <v>11.46</v>
      </c>
    </row>
    <row r="2945" customFormat="false" ht="13.8" hidden="false" customHeight="false" outlineLevel="0" collapsed="false">
      <c r="A2945" s="297" t="s">
        <v>358</v>
      </c>
      <c r="B2945" s="297" t="n">
        <v>4823</v>
      </c>
      <c r="C2945" s="292" t="s">
        <v>3315</v>
      </c>
      <c r="D2945" s="297" t="s">
        <v>241</v>
      </c>
      <c r="E2945" s="297" t="s">
        <v>357</v>
      </c>
      <c r="F2945" s="301" t="n">
        <v>38.25</v>
      </c>
    </row>
    <row r="2946" customFormat="false" ht="13.8" hidden="false" customHeight="false" outlineLevel="0" collapsed="false">
      <c r="A2946" s="297" t="s">
        <v>358</v>
      </c>
      <c r="B2946" s="297" t="n">
        <v>38877</v>
      </c>
      <c r="C2946" s="292" t="s">
        <v>3316</v>
      </c>
      <c r="D2946" s="297" t="s">
        <v>241</v>
      </c>
      <c r="E2946" s="297" t="s">
        <v>357</v>
      </c>
      <c r="F2946" s="301" t="n">
        <v>7.75</v>
      </c>
    </row>
    <row r="2947" customFormat="false" ht="13.8" hidden="false" customHeight="false" outlineLevel="0" collapsed="false">
      <c r="A2947" s="297" t="s">
        <v>358</v>
      </c>
      <c r="B2947" s="297" t="n">
        <v>34546</v>
      </c>
      <c r="C2947" s="292" t="s">
        <v>3317</v>
      </c>
      <c r="D2947" s="297" t="s">
        <v>241</v>
      </c>
      <c r="E2947" s="297" t="s">
        <v>357</v>
      </c>
      <c r="F2947" s="301" t="n">
        <v>7.97</v>
      </c>
    </row>
    <row r="2948" customFormat="false" ht="13.8" hidden="false" customHeight="false" outlineLevel="0" collapsed="false">
      <c r="A2948" s="297" t="s">
        <v>358</v>
      </c>
      <c r="B2948" s="297" t="n">
        <v>41387</v>
      </c>
      <c r="C2948" s="292" t="s">
        <v>3318</v>
      </c>
      <c r="D2948" s="297" t="s">
        <v>403</v>
      </c>
      <c r="E2948" s="297" t="s">
        <v>357</v>
      </c>
      <c r="F2948" s="301" t="n">
        <v>61.05</v>
      </c>
    </row>
    <row r="2949" customFormat="false" ht="13.8" hidden="false" customHeight="false" outlineLevel="0" collapsed="false">
      <c r="A2949" s="297" t="s">
        <v>358</v>
      </c>
      <c r="B2949" s="297" t="n">
        <v>41388</v>
      </c>
      <c r="C2949" s="292" t="s">
        <v>3319</v>
      </c>
      <c r="D2949" s="297" t="s">
        <v>403</v>
      </c>
      <c r="E2949" s="297" t="s">
        <v>357</v>
      </c>
      <c r="F2949" s="301" t="n">
        <v>73.25</v>
      </c>
    </row>
    <row r="2950" customFormat="false" ht="13.8" hidden="false" customHeight="false" outlineLevel="0" collapsed="false">
      <c r="A2950" s="297" t="s">
        <v>358</v>
      </c>
      <c r="B2950" s="297" t="n">
        <v>41380</v>
      </c>
      <c r="C2950" s="292" t="s">
        <v>3320</v>
      </c>
      <c r="D2950" s="297" t="s">
        <v>50</v>
      </c>
      <c r="E2950" s="297" t="s">
        <v>357</v>
      </c>
      <c r="F2950" s="301" t="n">
        <v>487.37</v>
      </c>
    </row>
    <row r="2951" customFormat="false" ht="13.8" hidden="false" customHeight="false" outlineLevel="0" collapsed="false">
      <c r="A2951" s="297" t="s">
        <v>358</v>
      </c>
      <c r="B2951" s="297" t="n">
        <v>41381</v>
      </c>
      <c r="C2951" s="292" t="s">
        <v>3321</v>
      </c>
      <c r="D2951" s="297" t="s">
        <v>50</v>
      </c>
      <c r="E2951" s="297" t="s">
        <v>357</v>
      </c>
      <c r="F2951" s="301" t="n">
        <v>510.58</v>
      </c>
    </row>
    <row r="2952" customFormat="false" ht="13.8" hidden="false" customHeight="false" outlineLevel="0" collapsed="false">
      <c r="A2952" s="297" t="s">
        <v>358</v>
      </c>
      <c r="B2952" s="297" t="n">
        <v>41382</v>
      </c>
      <c r="C2952" s="292" t="s">
        <v>3322</v>
      </c>
      <c r="D2952" s="297" t="s">
        <v>50</v>
      </c>
      <c r="E2952" s="297" t="s">
        <v>357</v>
      </c>
      <c r="F2952" s="301" t="n">
        <v>494.22</v>
      </c>
    </row>
    <row r="2953" customFormat="false" ht="13.8" hidden="false" customHeight="false" outlineLevel="0" collapsed="false">
      <c r="A2953" s="297" t="s">
        <v>358</v>
      </c>
      <c r="B2953" s="297" t="n">
        <v>41383</v>
      </c>
      <c r="C2953" s="292" t="s">
        <v>3323</v>
      </c>
      <c r="D2953" s="297" t="s">
        <v>50</v>
      </c>
      <c r="E2953" s="297" t="s">
        <v>357</v>
      </c>
      <c r="F2953" s="301" t="n">
        <v>670.8</v>
      </c>
    </row>
    <row r="2954" customFormat="false" ht="13.8" hidden="false" customHeight="false" outlineLevel="0" collapsed="false">
      <c r="A2954" s="297" t="s">
        <v>358</v>
      </c>
      <c r="B2954" s="297" t="n">
        <v>41385</v>
      </c>
      <c r="C2954" s="292" t="s">
        <v>3324</v>
      </c>
      <c r="D2954" s="297" t="s">
        <v>50</v>
      </c>
      <c r="E2954" s="297" t="s">
        <v>357</v>
      </c>
      <c r="F2954" s="301" t="n">
        <v>834.72</v>
      </c>
    </row>
    <row r="2955" customFormat="false" ht="13.8" hidden="false" customHeight="false" outlineLevel="0" collapsed="false">
      <c r="A2955" s="297" t="s">
        <v>505</v>
      </c>
      <c r="B2955" s="297" t="n">
        <v>4058</v>
      </c>
      <c r="C2955" s="292" t="s">
        <v>3325</v>
      </c>
      <c r="D2955" s="297" t="s">
        <v>507</v>
      </c>
      <c r="E2955" s="297" t="s">
        <v>357</v>
      </c>
      <c r="F2955" s="301" t="n">
        <v>32.2</v>
      </c>
    </row>
    <row r="2956" customFormat="false" ht="13.8" hidden="false" customHeight="false" outlineLevel="0" collapsed="false">
      <c r="A2956" s="297" t="s">
        <v>505</v>
      </c>
      <c r="B2956" s="297" t="n">
        <v>40974</v>
      </c>
      <c r="C2956" s="292" t="s">
        <v>3326</v>
      </c>
      <c r="D2956" s="297" t="s">
        <v>509</v>
      </c>
      <c r="E2956" s="297" t="s">
        <v>357</v>
      </c>
      <c r="F2956" s="301" t="n">
        <v>5635.88</v>
      </c>
    </row>
    <row r="2957" customFormat="false" ht="13.8" hidden="false" customHeight="false" outlineLevel="0" collapsed="false">
      <c r="A2957" s="297" t="s">
        <v>505</v>
      </c>
      <c r="B2957" s="297" t="n">
        <v>34794</v>
      </c>
      <c r="C2957" s="292" t="s">
        <v>3327</v>
      </c>
      <c r="D2957" s="297" t="s">
        <v>507</v>
      </c>
      <c r="E2957" s="297" t="s">
        <v>357</v>
      </c>
      <c r="F2957" s="301" t="n">
        <v>23.94</v>
      </c>
    </row>
    <row r="2958" customFormat="false" ht="13.8" hidden="false" customHeight="false" outlineLevel="0" collapsed="false">
      <c r="A2958" s="297" t="s">
        <v>505</v>
      </c>
      <c r="B2958" s="297" t="n">
        <v>40925</v>
      </c>
      <c r="C2958" s="292" t="s">
        <v>3328</v>
      </c>
      <c r="D2958" s="297" t="s">
        <v>509</v>
      </c>
      <c r="E2958" s="297" t="s">
        <v>357</v>
      </c>
      <c r="F2958" s="301" t="n">
        <v>4191.64</v>
      </c>
    </row>
    <row r="2959" customFormat="false" ht="13.8" hidden="false" customHeight="false" outlineLevel="0" collapsed="false">
      <c r="A2959" s="297" t="s">
        <v>358</v>
      </c>
      <c r="B2959" s="297" t="n">
        <v>13741</v>
      </c>
      <c r="C2959" s="292" t="s">
        <v>3329</v>
      </c>
      <c r="D2959" s="297" t="s">
        <v>50</v>
      </c>
      <c r="E2959" s="297" t="s">
        <v>357</v>
      </c>
      <c r="F2959" s="301" t="n">
        <v>3101.77</v>
      </c>
    </row>
    <row r="2960" customFormat="false" ht="13.8" hidden="false" customHeight="false" outlineLevel="0" collapsed="false">
      <c r="A2960" s="297" t="s">
        <v>358</v>
      </c>
      <c r="B2960" s="297" t="n">
        <v>3288</v>
      </c>
      <c r="C2960" s="292" t="s">
        <v>3330</v>
      </c>
      <c r="D2960" s="297" t="s">
        <v>403</v>
      </c>
      <c r="E2960" s="297" t="s">
        <v>364</v>
      </c>
      <c r="F2960" s="301" t="n">
        <v>7.35</v>
      </c>
    </row>
    <row r="2961" customFormat="false" ht="13.8" hidden="false" customHeight="false" outlineLevel="0" collapsed="false">
      <c r="A2961" s="297" t="s">
        <v>358</v>
      </c>
      <c r="B2961" s="297" t="n">
        <v>13587</v>
      </c>
      <c r="C2961" s="292" t="s">
        <v>3331</v>
      </c>
      <c r="D2961" s="297" t="s">
        <v>403</v>
      </c>
      <c r="E2961" s="297" t="s">
        <v>357</v>
      </c>
      <c r="F2961" s="301" t="n">
        <v>4.44</v>
      </c>
    </row>
    <row r="2962" customFormat="false" ht="13.8" hidden="false" customHeight="false" outlineLevel="0" collapsed="false">
      <c r="A2962" s="297" t="s">
        <v>358</v>
      </c>
      <c r="B2962" s="297" t="n">
        <v>38598</v>
      </c>
      <c r="C2962" s="292" t="s">
        <v>3332</v>
      </c>
      <c r="D2962" s="297" t="s">
        <v>50</v>
      </c>
      <c r="E2962" s="297" t="s">
        <v>357</v>
      </c>
      <c r="F2962" s="301" t="n">
        <v>3.91</v>
      </c>
    </row>
    <row r="2963" customFormat="false" ht="13.8" hidden="false" customHeight="false" outlineLevel="0" collapsed="false">
      <c r="A2963" s="297" t="s">
        <v>358</v>
      </c>
      <c r="B2963" s="297" t="n">
        <v>38595</v>
      </c>
      <c r="C2963" s="292" t="s">
        <v>3333</v>
      </c>
      <c r="D2963" s="297" t="s">
        <v>50</v>
      </c>
      <c r="E2963" s="297" t="s">
        <v>357</v>
      </c>
      <c r="F2963" s="301" t="n">
        <v>3.32</v>
      </c>
    </row>
    <row r="2964" customFormat="false" ht="13.8" hidden="false" customHeight="false" outlineLevel="0" collapsed="false">
      <c r="A2964" s="297" t="s">
        <v>358</v>
      </c>
      <c r="B2964" s="297" t="n">
        <v>38592</v>
      </c>
      <c r="C2964" s="292" t="s">
        <v>3334</v>
      </c>
      <c r="D2964" s="297" t="s">
        <v>50</v>
      </c>
      <c r="E2964" s="297" t="s">
        <v>357</v>
      </c>
      <c r="F2964" s="301" t="n">
        <v>3.35</v>
      </c>
    </row>
    <row r="2965" customFormat="false" ht="13.8" hidden="false" customHeight="false" outlineLevel="0" collapsed="false">
      <c r="A2965" s="297" t="s">
        <v>358</v>
      </c>
      <c r="B2965" s="297" t="n">
        <v>38588</v>
      </c>
      <c r="C2965" s="292" t="s">
        <v>3335</v>
      </c>
      <c r="D2965" s="297" t="s">
        <v>50</v>
      </c>
      <c r="E2965" s="297" t="s">
        <v>357</v>
      </c>
      <c r="F2965" s="301" t="n">
        <v>2.68</v>
      </c>
    </row>
    <row r="2966" customFormat="false" ht="13.8" hidden="false" customHeight="false" outlineLevel="0" collapsed="false">
      <c r="A2966" s="297" t="s">
        <v>358</v>
      </c>
      <c r="B2966" s="297" t="n">
        <v>38593</v>
      </c>
      <c r="C2966" s="292" t="s">
        <v>3336</v>
      </c>
      <c r="D2966" s="297" t="s">
        <v>50</v>
      </c>
      <c r="E2966" s="297" t="s">
        <v>357</v>
      </c>
      <c r="F2966" s="301" t="n">
        <v>3.7</v>
      </c>
    </row>
    <row r="2967" customFormat="false" ht="13.8" hidden="false" customHeight="false" outlineLevel="0" collapsed="false">
      <c r="A2967" s="297" t="s">
        <v>358</v>
      </c>
      <c r="B2967" s="297" t="n">
        <v>38589</v>
      </c>
      <c r="C2967" s="292" t="s">
        <v>3337</v>
      </c>
      <c r="D2967" s="297" t="s">
        <v>50</v>
      </c>
      <c r="E2967" s="297" t="s">
        <v>357</v>
      </c>
      <c r="F2967" s="301" t="n">
        <v>2.81</v>
      </c>
    </row>
    <row r="2968" customFormat="false" ht="13.8" hidden="false" customHeight="false" outlineLevel="0" collapsed="false">
      <c r="A2968" s="297" t="s">
        <v>358</v>
      </c>
      <c r="B2968" s="297" t="n">
        <v>38594</v>
      </c>
      <c r="C2968" s="292" t="s">
        <v>3338</v>
      </c>
      <c r="D2968" s="297" t="s">
        <v>50</v>
      </c>
      <c r="E2968" s="297" t="s">
        <v>357</v>
      </c>
      <c r="F2968" s="301" t="n">
        <v>5.84</v>
      </c>
    </row>
    <row r="2969" customFormat="false" ht="13.8" hidden="false" customHeight="false" outlineLevel="0" collapsed="false">
      <c r="A2969" s="297" t="s">
        <v>358</v>
      </c>
      <c r="B2969" s="297" t="n">
        <v>34774</v>
      </c>
      <c r="C2969" s="292" t="s">
        <v>3339</v>
      </c>
      <c r="D2969" s="297" t="s">
        <v>50</v>
      </c>
      <c r="E2969" s="297" t="s">
        <v>357</v>
      </c>
      <c r="F2969" s="301" t="n">
        <v>2.62</v>
      </c>
    </row>
    <row r="2970" customFormat="false" ht="13.8" hidden="false" customHeight="false" outlineLevel="0" collapsed="false">
      <c r="A2970" s="297" t="s">
        <v>358</v>
      </c>
      <c r="B2970" s="297" t="n">
        <v>34771</v>
      </c>
      <c r="C2970" s="292" t="s">
        <v>3340</v>
      </c>
      <c r="D2970" s="297" t="s">
        <v>50</v>
      </c>
      <c r="E2970" s="297" t="s">
        <v>357</v>
      </c>
      <c r="F2970" s="301" t="n">
        <v>3.16</v>
      </c>
    </row>
    <row r="2971" customFormat="false" ht="13.8" hidden="false" customHeight="false" outlineLevel="0" collapsed="false">
      <c r="A2971" s="297" t="s">
        <v>358</v>
      </c>
      <c r="B2971" s="297" t="n">
        <v>34764</v>
      </c>
      <c r="C2971" s="292" t="s">
        <v>3341</v>
      </c>
      <c r="D2971" s="297" t="s">
        <v>50</v>
      </c>
      <c r="E2971" s="297" t="s">
        <v>357</v>
      </c>
      <c r="F2971" s="301" t="n">
        <v>2.07</v>
      </c>
    </row>
    <row r="2972" customFormat="false" ht="13.8" hidden="false" customHeight="false" outlineLevel="0" collapsed="false">
      <c r="A2972" s="297" t="s">
        <v>358</v>
      </c>
      <c r="B2972" s="297" t="n">
        <v>34773</v>
      </c>
      <c r="C2972" s="292" t="s">
        <v>3342</v>
      </c>
      <c r="D2972" s="297" t="s">
        <v>50</v>
      </c>
      <c r="E2972" s="297" t="s">
        <v>357</v>
      </c>
      <c r="F2972" s="301" t="n">
        <v>2.76</v>
      </c>
    </row>
    <row r="2973" customFormat="false" ht="13.8" hidden="false" customHeight="false" outlineLevel="0" collapsed="false">
      <c r="A2973" s="297" t="s">
        <v>358</v>
      </c>
      <c r="B2973" s="297" t="n">
        <v>34769</v>
      </c>
      <c r="C2973" s="292" t="s">
        <v>3343</v>
      </c>
      <c r="D2973" s="297" t="s">
        <v>50</v>
      </c>
      <c r="E2973" s="297" t="s">
        <v>357</v>
      </c>
      <c r="F2973" s="301" t="n">
        <v>3.42</v>
      </c>
    </row>
    <row r="2974" customFormat="false" ht="13.8" hidden="false" customHeight="false" outlineLevel="0" collapsed="false">
      <c r="A2974" s="297" t="s">
        <v>358</v>
      </c>
      <c r="B2974" s="297" t="n">
        <v>34763</v>
      </c>
      <c r="C2974" s="292" t="s">
        <v>3344</v>
      </c>
      <c r="D2974" s="297" t="s">
        <v>50</v>
      </c>
      <c r="E2974" s="297" t="s">
        <v>357</v>
      </c>
      <c r="F2974" s="301" t="n">
        <v>2.11</v>
      </c>
    </row>
    <row r="2975" customFormat="false" ht="13.8" hidden="false" customHeight="false" outlineLevel="0" collapsed="false">
      <c r="A2975" s="297" t="s">
        <v>358</v>
      </c>
      <c r="B2975" s="297" t="n">
        <v>34788</v>
      </c>
      <c r="C2975" s="292" t="s">
        <v>3345</v>
      </c>
      <c r="D2975" s="297" t="s">
        <v>50</v>
      </c>
      <c r="E2975" s="297" t="s">
        <v>357</v>
      </c>
      <c r="F2975" s="301" t="n">
        <v>1.47</v>
      </c>
    </row>
    <row r="2976" customFormat="false" ht="13.8" hidden="false" customHeight="false" outlineLevel="0" collapsed="false">
      <c r="A2976" s="297" t="s">
        <v>358</v>
      </c>
      <c r="B2976" s="297" t="n">
        <v>34781</v>
      </c>
      <c r="C2976" s="292" t="s">
        <v>3346</v>
      </c>
      <c r="D2976" s="297" t="s">
        <v>50</v>
      </c>
      <c r="E2976" s="297" t="s">
        <v>357</v>
      </c>
      <c r="F2976" s="301" t="n">
        <v>2.02</v>
      </c>
    </row>
    <row r="2977" customFormat="false" ht="13.8" hidden="false" customHeight="false" outlineLevel="0" collapsed="false">
      <c r="A2977" s="297" t="s">
        <v>358</v>
      </c>
      <c r="B2977" s="297" t="n">
        <v>41682</v>
      </c>
      <c r="C2977" s="292" t="s">
        <v>3347</v>
      </c>
      <c r="D2977" s="297" t="s">
        <v>50</v>
      </c>
      <c r="E2977" s="297" t="s">
        <v>357</v>
      </c>
      <c r="F2977" s="301" t="n">
        <v>30.65</v>
      </c>
    </row>
    <row r="2978" customFormat="false" ht="13.8" hidden="false" customHeight="false" outlineLevel="0" collapsed="false">
      <c r="A2978" s="297" t="s">
        <v>358</v>
      </c>
      <c r="B2978" s="297" t="n">
        <v>41683</v>
      </c>
      <c r="C2978" s="292" t="s">
        <v>3348</v>
      </c>
      <c r="D2978" s="297" t="s">
        <v>50</v>
      </c>
      <c r="E2978" s="297" t="s">
        <v>357</v>
      </c>
      <c r="F2978" s="301" t="n">
        <v>22.55</v>
      </c>
    </row>
    <row r="2979" customFormat="false" ht="13.8" hidden="false" customHeight="false" outlineLevel="0" collapsed="false">
      <c r="A2979" s="297" t="s">
        <v>358</v>
      </c>
      <c r="B2979" s="297" t="n">
        <v>41680</v>
      </c>
      <c r="C2979" s="292" t="s">
        <v>3349</v>
      </c>
      <c r="D2979" s="297" t="s">
        <v>50</v>
      </c>
      <c r="E2979" s="297" t="s">
        <v>357</v>
      </c>
      <c r="F2979" s="301" t="n">
        <v>12.14</v>
      </c>
    </row>
    <row r="2980" customFormat="false" ht="13.8" hidden="false" customHeight="false" outlineLevel="0" collapsed="false">
      <c r="A2980" s="297" t="s">
        <v>358</v>
      </c>
      <c r="B2980" s="297" t="n">
        <v>41679</v>
      </c>
      <c r="C2980" s="292" t="s">
        <v>3350</v>
      </c>
      <c r="D2980" s="297" t="s">
        <v>50</v>
      </c>
      <c r="E2980" s="297" t="s">
        <v>357</v>
      </c>
      <c r="F2980" s="301" t="n">
        <v>27.75</v>
      </c>
    </row>
    <row r="2981" customFormat="false" ht="13.8" hidden="false" customHeight="false" outlineLevel="0" collapsed="false">
      <c r="A2981" s="297" t="s">
        <v>358</v>
      </c>
      <c r="B2981" s="297" t="n">
        <v>41681</v>
      </c>
      <c r="C2981" s="292" t="s">
        <v>3351</v>
      </c>
      <c r="D2981" s="297" t="s">
        <v>50</v>
      </c>
      <c r="E2981" s="297" t="s">
        <v>357</v>
      </c>
      <c r="F2981" s="301" t="n">
        <v>18.99</v>
      </c>
    </row>
    <row r="2982" customFormat="false" ht="13.8" hidden="false" customHeight="false" outlineLevel="0" collapsed="false">
      <c r="A2982" s="297" t="s">
        <v>358</v>
      </c>
      <c r="B2982" s="297" t="n">
        <v>43386</v>
      </c>
      <c r="C2982" s="292" t="s">
        <v>3352</v>
      </c>
      <c r="D2982" s="297" t="s">
        <v>50</v>
      </c>
      <c r="E2982" s="297" t="s">
        <v>357</v>
      </c>
      <c r="F2982" s="301" t="n">
        <v>43.37</v>
      </c>
    </row>
    <row r="2983" customFormat="false" ht="13.8" hidden="false" customHeight="false" outlineLevel="0" collapsed="false">
      <c r="A2983" s="297" t="s">
        <v>358</v>
      </c>
      <c r="B2983" s="297" t="n">
        <v>4059</v>
      </c>
      <c r="C2983" s="292" t="s">
        <v>3353</v>
      </c>
      <c r="D2983" s="297" t="s">
        <v>403</v>
      </c>
      <c r="E2983" s="297" t="s">
        <v>357</v>
      </c>
      <c r="F2983" s="301" t="n">
        <v>30.65</v>
      </c>
    </row>
    <row r="2984" customFormat="false" ht="13.8" hidden="false" customHeight="false" outlineLevel="0" collapsed="false">
      <c r="A2984" s="297" t="s">
        <v>358</v>
      </c>
      <c r="B2984" s="297" t="n">
        <v>4062</v>
      </c>
      <c r="C2984" s="292" t="s">
        <v>3354</v>
      </c>
      <c r="D2984" s="297" t="s">
        <v>50</v>
      </c>
      <c r="E2984" s="297" t="s">
        <v>357</v>
      </c>
      <c r="F2984" s="301" t="n">
        <v>30.65</v>
      </c>
    </row>
    <row r="2985" customFormat="false" ht="13.8" hidden="false" customHeight="false" outlineLevel="0" collapsed="false">
      <c r="A2985" s="297" t="s">
        <v>358</v>
      </c>
      <c r="B2985" s="297" t="n">
        <v>4061</v>
      </c>
      <c r="C2985" s="292" t="s">
        <v>3355</v>
      </c>
      <c r="D2985" s="297" t="s">
        <v>50</v>
      </c>
      <c r="E2985" s="297" t="s">
        <v>357</v>
      </c>
      <c r="F2985" s="301" t="n">
        <v>38.16</v>
      </c>
    </row>
    <row r="2986" customFormat="false" ht="13.8" hidden="false" customHeight="false" outlineLevel="0" collapsed="false">
      <c r="A2986" s="297" t="s">
        <v>358</v>
      </c>
      <c r="B2986" s="297" t="n">
        <v>41315</v>
      </c>
      <c r="C2986" s="292" t="s">
        <v>3356</v>
      </c>
      <c r="D2986" s="297" t="s">
        <v>241</v>
      </c>
      <c r="E2986" s="297" t="s">
        <v>357</v>
      </c>
      <c r="F2986" s="301" t="n">
        <v>92.52</v>
      </c>
    </row>
    <row r="2987" customFormat="false" ht="13.8" hidden="false" customHeight="false" outlineLevel="0" collapsed="false">
      <c r="A2987" s="297" t="s">
        <v>358</v>
      </c>
      <c r="B2987" s="297" t="n">
        <v>43148</v>
      </c>
      <c r="C2987" s="292" t="s">
        <v>3357</v>
      </c>
      <c r="D2987" s="297" t="s">
        <v>241</v>
      </c>
      <c r="E2987" s="297" t="s">
        <v>357</v>
      </c>
      <c r="F2987" s="301" t="n">
        <v>62.8</v>
      </c>
    </row>
    <row r="2988" customFormat="false" ht="13.8" hidden="false" customHeight="false" outlineLevel="0" collapsed="false">
      <c r="A2988" s="297" t="s">
        <v>358</v>
      </c>
      <c r="B2988" s="297" t="n">
        <v>43147</v>
      </c>
      <c r="C2988" s="292" t="s">
        <v>3358</v>
      </c>
      <c r="D2988" s="297" t="s">
        <v>241</v>
      </c>
      <c r="E2988" s="297" t="s">
        <v>357</v>
      </c>
      <c r="F2988" s="301" t="n">
        <v>24.32</v>
      </c>
    </row>
    <row r="2989" customFormat="false" ht="13.8" hidden="false" customHeight="false" outlineLevel="0" collapsed="false">
      <c r="A2989" s="297" t="s">
        <v>541</v>
      </c>
      <c r="B2989" s="297" t="n">
        <v>10608</v>
      </c>
      <c r="C2989" s="292" t="s">
        <v>3359</v>
      </c>
      <c r="D2989" s="297" t="s">
        <v>50</v>
      </c>
      <c r="E2989" s="297" t="s">
        <v>364</v>
      </c>
      <c r="F2989" s="301"/>
    </row>
    <row r="2990" customFormat="false" ht="13.8" hidden="false" customHeight="false" outlineLevel="0" collapsed="false">
      <c r="A2990" s="297" t="s">
        <v>505</v>
      </c>
      <c r="B2990" s="297" t="n">
        <v>4069</v>
      </c>
      <c r="C2990" s="292" t="s">
        <v>3360</v>
      </c>
      <c r="D2990" s="297" t="s">
        <v>507</v>
      </c>
      <c r="E2990" s="297" t="s">
        <v>357</v>
      </c>
      <c r="F2990" s="301" t="n">
        <v>37.57</v>
      </c>
    </row>
    <row r="2991" customFormat="false" ht="13.8" hidden="false" customHeight="false" outlineLevel="0" collapsed="false">
      <c r="A2991" s="297" t="s">
        <v>505</v>
      </c>
      <c r="B2991" s="297" t="n">
        <v>40819</v>
      </c>
      <c r="C2991" s="292" t="s">
        <v>3361</v>
      </c>
      <c r="D2991" s="297" t="s">
        <v>509</v>
      </c>
      <c r="E2991" s="297" t="s">
        <v>357</v>
      </c>
      <c r="F2991" s="301" t="n">
        <v>6578.18</v>
      </c>
    </row>
    <row r="2992" customFormat="false" ht="13.8" hidden="false" customHeight="false" outlineLevel="0" collapsed="false">
      <c r="A2992" s="297" t="s">
        <v>358</v>
      </c>
      <c r="B2992" s="297" t="n">
        <v>34361</v>
      </c>
      <c r="C2992" s="292" t="s">
        <v>3362</v>
      </c>
      <c r="D2992" s="297" t="s">
        <v>241</v>
      </c>
      <c r="E2992" s="297" t="s">
        <v>357</v>
      </c>
      <c r="F2992" s="301" t="n">
        <v>17.7</v>
      </c>
    </row>
    <row r="2993" customFormat="false" ht="13.8" hidden="false" customHeight="false" outlineLevel="0" collapsed="false">
      <c r="A2993" s="297" t="s">
        <v>358</v>
      </c>
      <c r="B2993" s="297" t="n">
        <v>44478</v>
      </c>
      <c r="C2993" s="292" t="s">
        <v>3363</v>
      </c>
      <c r="D2993" s="297" t="s">
        <v>241</v>
      </c>
      <c r="E2993" s="297" t="s">
        <v>357</v>
      </c>
      <c r="F2993" s="301" t="n">
        <v>14.99</v>
      </c>
    </row>
    <row r="2994" customFormat="false" ht="13.8" hidden="false" customHeight="false" outlineLevel="0" collapsed="false">
      <c r="A2994" s="297" t="s">
        <v>358</v>
      </c>
      <c r="B2994" s="297" t="n">
        <v>44477</v>
      </c>
      <c r="C2994" s="292" t="s">
        <v>3364</v>
      </c>
      <c r="D2994" s="297" t="s">
        <v>241</v>
      </c>
      <c r="E2994" s="297" t="s">
        <v>357</v>
      </c>
      <c r="F2994" s="301" t="n">
        <v>14.99</v>
      </c>
    </row>
    <row r="2995" customFormat="false" ht="13.8" hidden="false" customHeight="false" outlineLevel="0" collapsed="false">
      <c r="A2995" s="297" t="s">
        <v>358</v>
      </c>
      <c r="B2995" s="297" t="n">
        <v>11697</v>
      </c>
      <c r="C2995" s="292" t="s">
        <v>3365</v>
      </c>
      <c r="D2995" s="297" t="s">
        <v>50</v>
      </c>
      <c r="E2995" s="297" t="s">
        <v>357</v>
      </c>
      <c r="F2995" s="301" t="n">
        <v>758.04</v>
      </c>
    </row>
    <row r="2996" customFormat="false" ht="13.8" hidden="false" customHeight="false" outlineLevel="0" collapsed="false">
      <c r="A2996" s="297" t="s">
        <v>358</v>
      </c>
      <c r="B2996" s="297" t="n">
        <v>11698</v>
      </c>
      <c r="C2996" s="292" t="s">
        <v>3366</v>
      </c>
      <c r="D2996" s="297" t="s">
        <v>50</v>
      </c>
      <c r="E2996" s="297" t="s">
        <v>357</v>
      </c>
      <c r="F2996" s="301" t="n">
        <v>904.3</v>
      </c>
    </row>
    <row r="2997" customFormat="false" ht="13.8" hidden="false" customHeight="false" outlineLevel="0" collapsed="false">
      <c r="A2997" s="297" t="s">
        <v>358</v>
      </c>
      <c r="B2997" s="297" t="n">
        <v>11699</v>
      </c>
      <c r="C2997" s="292" t="s">
        <v>3367</v>
      </c>
      <c r="D2997" s="297" t="s">
        <v>50</v>
      </c>
      <c r="E2997" s="297" t="s">
        <v>357</v>
      </c>
      <c r="F2997" s="301" t="n">
        <v>999.45</v>
      </c>
    </row>
    <row r="2998" customFormat="false" ht="13.8" hidden="false" customHeight="false" outlineLevel="0" collapsed="false">
      <c r="A2998" s="297" t="s">
        <v>358</v>
      </c>
      <c r="B2998" s="297" t="n">
        <v>10432</v>
      </c>
      <c r="C2998" s="292" t="s">
        <v>3368</v>
      </c>
      <c r="D2998" s="297" t="s">
        <v>50</v>
      </c>
      <c r="E2998" s="297" t="s">
        <v>357</v>
      </c>
      <c r="F2998" s="301" t="n">
        <v>466.96</v>
      </c>
    </row>
    <row r="2999" customFormat="false" ht="13.8" hidden="false" customHeight="false" outlineLevel="0" collapsed="false">
      <c r="A2999" s="297" t="s">
        <v>358</v>
      </c>
      <c r="B2999" s="297" t="n">
        <v>44020</v>
      </c>
      <c r="C2999" s="292" t="s">
        <v>3369</v>
      </c>
      <c r="D2999" s="297" t="s">
        <v>50</v>
      </c>
      <c r="E2999" s="297" t="s">
        <v>357</v>
      </c>
      <c r="F2999" s="301" t="n">
        <v>1152.04</v>
      </c>
    </row>
    <row r="3000" customFormat="false" ht="13.8" hidden="false" customHeight="false" outlineLevel="0" collapsed="false">
      <c r="A3000" s="297" t="s">
        <v>358</v>
      </c>
      <c r="B3000" s="297" t="n">
        <v>41419</v>
      </c>
      <c r="C3000" s="292" t="s">
        <v>3370</v>
      </c>
      <c r="D3000" s="297" t="s">
        <v>50</v>
      </c>
      <c r="E3000" s="297" t="s">
        <v>357</v>
      </c>
      <c r="F3000" s="301" t="n">
        <v>9.13</v>
      </c>
    </row>
    <row r="3001" customFormat="false" ht="13.8" hidden="false" customHeight="false" outlineLevel="0" collapsed="false">
      <c r="A3001" s="297" t="s">
        <v>358</v>
      </c>
      <c r="B3001" s="297" t="n">
        <v>41420</v>
      </c>
      <c r="C3001" s="292" t="s">
        <v>3371</v>
      </c>
      <c r="D3001" s="297" t="s">
        <v>50</v>
      </c>
      <c r="E3001" s="297" t="s">
        <v>357</v>
      </c>
      <c r="F3001" s="301" t="n">
        <v>12.43</v>
      </c>
    </row>
    <row r="3002" customFormat="false" ht="13.8" hidden="false" customHeight="false" outlineLevel="0" collapsed="false">
      <c r="A3002" s="297" t="s">
        <v>358</v>
      </c>
      <c r="B3002" s="297" t="n">
        <v>41421</v>
      </c>
      <c r="C3002" s="292" t="s">
        <v>3372</v>
      </c>
      <c r="D3002" s="297" t="s">
        <v>50</v>
      </c>
      <c r="E3002" s="297" t="s">
        <v>357</v>
      </c>
      <c r="F3002" s="301" t="n">
        <v>12.39</v>
      </c>
    </row>
    <row r="3003" customFormat="false" ht="13.8" hidden="false" customHeight="false" outlineLevel="0" collapsed="false">
      <c r="A3003" s="297" t="s">
        <v>358</v>
      </c>
      <c r="B3003" s="297" t="n">
        <v>41422</v>
      </c>
      <c r="C3003" s="292" t="s">
        <v>3373</v>
      </c>
      <c r="D3003" s="297" t="s">
        <v>50</v>
      </c>
      <c r="E3003" s="297" t="s">
        <v>357</v>
      </c>
      <c r="F3003" s="301" t="n">
        <v>16.97</v>
      </c>
    </row>
    <row r="3004" customFormat="false" ht="13.8" hidden="false" customHeight="false" outlineLevel="0" collapsed="false">
      <c r="A3004" s="297" t="s">
        <v>358</v>
      </c>
      <c r="B3004" s="297" t="n">
        <v>41425</v>
      </c>
      <c r="C3004" s="292" t="s">
        <v>3374</v>
      </c>
      <c r="D3004" s="297" t="s">
        <v>50</v>
      </c>
      <c r="E3004" s="297" t="s">
        <v>357</v>
      </c>
      <c r="F3004" s="301" t="n">
        <v>8.68</v>
      </c>
    </row>
    <row r="3005" customFormat="false" ht="13.8" hidden="false" customHeight="false" outlineLevel="0" collapsed="false">
      <c r="A3005" s="297" t="s">
        <v>358</v>
      </c>
      <c r="B3005" s="297" t="n">
        <v>41426</v>
      </c>
      <c r="C3005" s="292" t="s">
        <v>3375</v>
      </c>
      <c r="D3005" s="297" t="s">
        <v>50</v>
      </c>
      <c r="E3005" s="297" t="s">
        <v>357</v>
      </c>
      <c r="F3005" s="301" t="n">
        <v>15.65</v>
      </c>
    </row>
    <row r="3006" customFormat="false" ht="13.8" hidden="false" customHeight="false" outlineLevel="0" collapsed="false">
      <c r="A3006" s="297" t="s">
        <v>358</v>
      </c>
      <c r="B3006" s="297" t="n">
        <v>41414</v>
      </c>
      <c r="C3006" s="292" t="s">
        <v>3376</v>
      </c>
      <c r="D3006" s="297" t="s">
        <v>50</v>
      </c>
      <c r="E3006" s="297" t="s">
        <v>357</v>
      </c>
      <c r="F3006" s="301" t="n">
        <v>28.74</v>
      </c>
    </row>
    <row r="3007" customFormat="false" ht="13.8" hidden="false" customHeight="false" outlineLevel="0" collapsed="false">
      <c r="A3007" s="297" t="s">
        <v>358</v>
      </c>
      <c r="B3007" s="297" t="n">
        <v>41415</v>
      </c>
      <c r="C3007" s="292" t="s">
        <v>3377</v>
      </c>
      <c r="D3007" s="297" t="s">
        <v>50</v>
      </c>
      <c r="E3007" s="297" t="s">
        <v>357</v>
      </c>
      <c r="F3007" s="301" t="n">
        <v>33.47</v>
      </c>
    </row>
    <row r="3008" customFormat="false" ht="13.8" hidden="false" customHeight="false" outlineLevel="0" collapsed="false">
      <c r="A3008" s="297" t="s">
        <v>541</v>
      </c>
      <c r="B3008" s="297" t="n">
        <v>37514</v>
      </c>
      <c r="C3008" s="292" t="s">
        <v>3378</v>
      </c>
      <c r="D3008" s="297" t="s">
        <v>50</v>
      </c>
      <c r="E3008" s="297" t="s">
        <v>364</v>
      </c>
      <c r="F3008" s="301" t="n">
        <v>365000</v>
      </c>
    </row>
    <row r="3009" customFormat="false" ht="13.8" hidden="false" customHeight="false" outlineLevel="0" collapsed="false">
      <c r="A3009" s="297" t="s">
        <v>541</v>
      </c>
      <c r="B3009" s="297" t="n">
        <v>37520</v>
      </c>
      <c r="C3009" s="292" t="s">
        <v>3379</v>
      </c>
      <c r="D3009" s="297" t="s">
        <v>50</v>
      </c>
      <c r="E3009" s="297" t="s">
        <v>357</v>
      </c>
      <c r="F3009" s="301" t="n">
        <v>554067.62</v>
      </c>
    </row>
    <row r="3010" customFormat="false" ht="13.8" hidden="false" customHeight="false" outlineLevel="0" collapsed="false">
      <c r="A3010" s="297" t="s">
        <v>541</v>
      </c>
      <c r="B3010" s="297" t="n">
        <v>37546</v>
      </c>
      <c r="C3010" s="292" t="s">
        <v>3380</v>
      </c>
      <c r="D3010" s="297" t="s">
        <v>50</v>
      </c>
      <c r="E3010" s="297" t="s">
        <v>357</v>
      </c>
      <c r="F3010" s="301" t="n">
        <v>12404.55</v>
      </c>
    </row>
    <row r="3011" customFormat="false" ht="13.8" hidden="false" customHeight="false" outlineLevel="0" collapsed="false">
      <c r="A3011" s="297" t="s">
        <v>541</v>
      </c>
      <c r="B3011" s="297" t="n">
        <v>37544</v>
      </c>
      <c r="C3011" s="292" t="s">
        <v>3381</v>
      </c>
      <c r="D3011" s="297" t="s">
        <v>50</v>
      </c>
      <c r="E3011" s="297" t="s">
        <v>357</v>
      </c>
      <c r="F3011" s="301" t="n">
        <v>13119.9</v>
      </c>
    </row>
    <row r="3012" customFormat="false" ht="13.8" hidden="false" customHeight="false" outlineLevel="0" collapsed="false">
      <c r="A3012" s="297" t="s">
        <v>541</v>
      </c>
      <c r="B3012" s="297" t="n">
        <v>37545</v>
      </c>
      <c r="C3012" s="292" t="s">
        <v>3382</v>
      </c>
      <c r="D3012" s="297" t="s">
        <v>50</v>
      </c>
      <c r="E3012" s="297" t="s">
        <v>357</v>
      </c>
      <c r="F3012" s="301" t="n">
        <v>15610.92</v>
      </c>
    </row>
    <row r="3013" customFormat="false" ht="13.8" hidden="false" customHeight="false" outlineLevel="0" collapsed="false">
      <c r="A3013" s="297" t="s">
        <v>358</v>
      </c>
      <c r="B3013" s="297" t="n">
        <v>36793</v>
      </c>
      <c r="C3013" s="292" t="s">
        <v>3383</v>
      </c>
      <c r="D3013" s="297" t="s">
        <v>50</v>
      </c>
      <c r="E3013" s="297" t="s">
        <v>357</v>
      </c>
      <c r="F3013" s="301" t="n">
        <v>1016.24</v>
      </c>
    </row>
    <row r="3014" customFormat="false" ht="13.8" hidden="false" customHeight="false" outlineLevel="0" collapsed="false">
      <c r="A3014" s="297" t="s">
        <v>358</v>
      </c>
      <c r="B3014" s="297" t="n">
        <v>11769</v>
      </c>
      <c r="C3014" s="292" t="s">
        <v>3384</v>
      </c>
      <c r="D3014" s="297" t="s">
        <v>50</v>
      </c>
      <c r="E3014" s="297" t="s">
        <v>357</v>
      </c>
      <c r="F3014" s="301" t="n">
        <v>449.1</v>
      </c>
    </row>
    <row r="3015" customFormat="false" ht="13.8" hidden="false" customHeight="false" outlineLevel="0" collapsed="false">
      <c r="A3015" s="297" t="s">
        <v>358</v>
      </c>
      <c r="B3015" s="297" t="n">
        <v>11771</v>
      </c>
      <c r="C3015" s="292" t="s">
        <v>3385</v>
      </c>
      <c r="D3015" s="297" t="s">
        <v>50</v>
      </c>
      <c r="E3015" s="297" t="s">
        <v>357</v>
      </c>
      <c r="F3015" s="301" t="n">
        <v>550.09</v>
      </c>
    </row>
    <row r="3016" customFormat="false" ht="13.8" hidden="false" customHeight="false" outlineLevel="0" collapsed="false">
      <c r="A3016" s="297" t="s">
        <v>541</v>
      </c>
      <c r="B3016" s="297" t="n">
        <v>39919</v>
      </c>
      <c r="C3016" s="292" t="s">
        <v>3386</v>
      </c>
      <c r="D3016" s="297" t="s">
        <v>50</v>
      </c>
      <c r="E3016" s="297" t="s">
        <v>357</v>
      </c>
      <c r="F3016" s="301" t="n">
        <v>62091.64</v>
      </c>
    </row>
    <row r="3017" customFormat="false" ht="13.8" hidden="false" customHeight="false" outlineLevel="0" collapsed="false">
      <c r="A3017" s="297" t="s">
        <v>358</v>
      </c>
      <c r="B3017" s="297" t="n">
        <v>38385</v>
      </c>
      <c r="C3017" s="292" t="s">
        <v>3387</v>
      </c>
      <c r="D3017" s="297" t="s">
        <v>50</v>
      </c>
      <c r="E3017" s="297" t="s">
        <v>357</v>
      </c>
      <c r="F3017" s="301" t="n">
        <v>31.4</v>
      </c>
    </row>
    <row r="3018" customFormat="false" ht="13.8" hidden="false" customHeight="false" outlineLevel="0" collapsed="false">
      <c r="A3018" s="297" t="s">
        <v>358</v>
      </c>
      <c r="B3018" s="297" t="n">
        <v>36800</v>
      </c>
      <c r="C3018" s="292" t="s">
        <v>3388</v>
      </c>
      <c r="D3018" s="297" t="s">
        <v>50</v>
      </c>
      <c r="E3018" s="297" t="s">
        <v>357</v>
      </c>
      <c r="F3018" s="301" t="n">
        <v>269.85</v>
      </c>
    </row>
    <row r="3019" customFormat="false" ht="13.8" hidden="false" customHeight="false" outlineLevel="0" collapsed="false">
      <c r="A3019" s="297" t="s">
        <v>358</v>
      </c>
      <c r="B3019" s="297" t="n">
        <v>37587</v>
      </c>
      <c r="C3019" s="292" t="s">
        <v>3389</v>
      </c>
      <c r="D3019" s="297" t="s">
        <v>50</v>
      </c>
      <c r="E3019" s="297" t="s">
        <v>357</v>
      </c>
      <c r="F3019" s="301" t="n">
        <v>592.87</v>
      </c>
    </row>
    <row r="3020" customFormat="false" ht="13.8" hidden="false" customHeight="false" outlineLevel="0" collapsed="false">
      <c r="A3020" s="297" t="s">
        <v>358</v>
      </c>
      <c r="B3020" s="297" t="n">
        <v>11561</v>
      </c>
      <c r="C3020" s="292" t="s">
        <v>3390</v>
      </c>
      <c r="D3020" s="297" t="s">
        <v>50</v>
      </c>
      <c r="E3020" s="297" t="s">
        <v>357</v>
      </c>
      <c r="F3020" s="301" t="n">
        <v>275.02</v>
      </c>
    </row>
    <row r="3021" customFormat="false" ht="13.8" hidden="false" customHeight="false" outlineLevel="0" collapsed="false">
      <c r="A3021" s="297" t="s">
        <v>358</v>
      </c>
      <c r="B3021" s="297" t="n">
        <v>43604</v>
      </c>
      <c r="C3021" s="292" t="s">
        <v>3391</v>
      </c>
      <c r="D3021" s="297" t="s">
        <v>50</v>
      </c>
      <c r="E3021" s="297" t="s">
        <v>357</v>
      </c>
      <c r="F3021" s="301" t="n">
        <v>146.61</v>
      </c>
    </row>
    <row r="3022" customFormat="false" ht="13.8" hidden="false" customHeight="false" outlineLevel="0" collapsed="false">
      <c r="A3022" s="297" t="s">
        <v>358</v>
      </c>
      <c r="B3022" s="297" t="n">
        <v>11560</v>
      </c>
      <c r="C3022" s="292" t="s">
        <v>3392</v>
      </c>
      <c r="D3022" s="297" t="s">
        <v>50</v>
      </c>
      <c r="E3022" s="297" t="s">
        <v>357</v>
      </c>
      <c r="F3022" s="301" t="n">
        <v>212.27</v>
      </c>
    </row>
    <row r="3023" customFormat="false" ht="13.8" hidden="false" customHeight="false" outlineLevel="0" collapsed="false">
      <c r="A3023" s="297" t="s">
        <v>358</v>
      </c>
      <c r="B3023" s="297" t="n">
        <v>11499</v>
      </c>
      <c r="C3023" s="292" t="s">
        <v>3393</v>
      </c>
      <c r="D3023" s="297" t="s">
        <v>50</v>
      </c>
      <c r="E3023" s="297" t="s">
        <v>357</v>
      </c>
      <c r="F3023" s="301" t="n">
        <v>912.33</v>
      </c>
    </row>
    <row r="3024" customFormat="false" ht="13.8" hidden="false" customHeight="false" outlineLevel="0" collapsed="false">
      <c r="A3024" s="297" t="s">
        <v>505</v>
      </c>
      <c r="B3024" s="297" t="n">
        <v>34761</v>
      </c>
      <c r="C3024" s="292" t="s">
        <v>3394</v>
      </c>
      <c r="D3024" s="297" t="s">
        <v>507</v>
      </c>
      <c r="E3024" s="297" t="s">
        <v>357</v>
      </c>
      <c r="F3024" s="301" t="n">
        <v>19.93</v>
      </c>
    </row>
    <row r="3025" customFormat="false" ht="13.8" hidden="false" customHeight="false" outlineLevel="0" collapsed="false">
      <c r="A3025" s="297" t="s">
        <v>505</v>
      </c>
      <c r="B3025" s="297" t="n">
        <v>40924</v>
      </c>
      <c r="C3025" s="292" t="s">
        <v>3395</v>
      </c>
      <c r="D3025" s="297" t="s">
        <v>509</v>
      </c>
      <c r="E3025" s="297" t="s">
        <v>357</v>
      </c>
      <c r="F3025" s="301" t="n">
        <v>3490.76</v>
      </c>
    </row>
    <row r="3026" customFormat="false" ht="13.8" hidden="false" customHeight="false" outlineLevel="0" collapsed="false">
      <c r="A3026" s="297" t="s">
        <v>505</v>
      </c>
      <c r="B3026" s="297" t="n">
        <v>40983</v>
      </c>
      <c r="C3026" s="292" t="s">
        <v>3396</v>
      </c>
      <c r="D3026" s="297" t="s">
        <v>509</v>
      </c>
      <c r="E3026" s="297" t="s">
        <v>357</v>
      </c>
      <c r="F3026" s="301" t="n">
        <v>4125.46</v>
      </c>
    </row>
    <row r="3027" customFormat="false" ht="13.8" hidden="false" customHeight="false" outlineLevel="0" collapsed="false">
      <c r="A3027" s="297" t="s">
        <v>505</v>
      </c>
      <c r="B3027" s="297" t="n">
        <v>44497</v>
      </c>
      <c r="C3027" s="292" t="s">
        <v>3397</v>
      </c>
      <c r="D3027" s="297" t="s">
        <v>507</v>
      </c>
      <c r="E3027" s="297" t="s">
        <v>357</v>
      </c>
      <c r="F3027" s="301" t="n">
        <v>23.55</v>
      </c>
    </row>
    <row r="3028" customFormat="false" ht="13.8" hidden="false" customHeight="false" outlineLevel="0" collapsed="false">
      <c r="A3028" s="297" t="s">
        <v>505</v>
      </c>
      <c r="B3028" s="297" t="n">
        <v>2437</v>
      </c>
      <c r="C3028" s="292" t="s">
        <v>3398</v>
      </c>
      <c r="D3028" s="297" t="s">
        <v>507</v>
      </c>
      <c r="E3028" s="297" t="s">
        <v>357</v>
      </c>
      <c r="F3028" s="301" t="n">
        <v>25.75</v>
      </c>
    </row>
    <row r="3029" customFormat="false" ht="13.8" hidden="false" customHeight="false" outlineLevel="0" collapsed="false">
      <c r="A3029" s="297" t="s">
        <v>505</v>
      </c>
      <c r="B3029" s="297" t="n">
        <v>40921</v>
      </c>
      <c r="C3029" s="292" t="s">
        <v>3399</v>
      </c>
      <c r="D3029" s="297" t="s">
        <v>509</v>
      </c>
      <c r="E3029" s="297" t="s">
        <v>357</v>
      </c>
      <c r="F3029" s="301" t="n">
        <v>4508.7</v>
      </c>
    </row>
    <row r="3030" customFormat="false" ht="13.8" hidden="false" customHeight="false" outlineLevel="0" collapsed="false">
      <c r="A3030" s="297" t="s">
        <v>541</v>
      </c>
      <c r="B3030" s="297" t="n">
        <v>36502</v>
      </c>
      <c r="C3030" s="292" t="s">
        <v>3400</v>
      </c>
      <c r="D3030" s="297" t="s">
        <v>50</v>
      </c>
      <c r="E3030" s="297" t="s">
        <v>357</v>
      </c>
      <c r="F3030" s="301" t="n">
        <v>3397.88</v>
      </c>
    </row>
    <row r="3031" customFormat="false" ht="13.8" hidden="false" customHeight="false" outlineLevel="0" collapsed="false">
      <c r="A3031" s="297" t="s">
        <v>541</v>
      </c>
      <c r="B3031" s="297" t="n">
        <v>36503</v>
      </c>
      <c r="C3031" s="292" t="s">
        <v>3401</v>
      </c>
      <c r="D3031" s="297" t="s">
        <v>50</v>
      </c>
      <c r="E3031" s="297" t="s">
        <v>357</v>
      </c>
      <c r="F3031" s="301" t="n">
        <v>4189.99</v>
      </c>
    </row>
    <row r="3032" customFormat="false" ht="13.8" hidden="false" customHeight="false" outlineLevel="0" collapsed="false">
      <c r="A3032" s="297" t="s">
        <v>541</v>
      </c>
      <c r="B3032" s="297" t="n">
        <v>4090</v>
      </c>
      <c r="C3032" s="292" t="s">
        <v>3402</v>
      </c>
      <c r="D3032" s="297" t="s">
        <v>50</v>
      </c>
      <c r="E3032" s="297" t="s">
        <v>364</v>
      </c>
      <c r="F3032" s="301" t="n">
        <v>1375000</v>
      </c>
    </row>
    <row r="3033" customFormat="false" ht="13.8" hidden="false" customHeight="false" outlineLevel="0" collapsed="false">
      <c r="A3033" s="297" t="s">
        <v>505</v>
      </c>
      <c r="B3033" s="297" t="n">
        <v>4093</v>
      </c>
      <c r="C3033" s="292" t="s">
        <v>3403</v>
      </c>
      <c r="D3033" s="297" t="s">
        <v>507</v>
      </c>
      <c r="E3033" s="297" t="s">
        <v>364</v>
      </c>
      <c r="F3033" s="301" t="n">
        <v>21.29</v>
      </c>
    </row>
    <row r="3034" customFormat="false" ht="13.8" hidden="false" customHeight="false" outlineLevel="0" collapsed="false">
      <c r="A3034" s="297" t="s">
        <v>505</v>
      </c>
      <c r="B3034" s="297" t="n">
        <v>10512</v>
      </c>
      <c r="C3034" s="292" t="s">
        <v>3404</v>
      </c>
      <c r="D3034" s="297" t="s">
        <v>509</v>
      </c>
      <c r="E3034" s="297" t="s">
        <v>357</v>
      </c>
      <c r="F3034" s="301" t="n">
        <v>3725.47</v>
      </c>
    </row>
    <row r="3035" customFormat="false" ht="13.8" hidden="false" customHeight="false" outlineLevel="0" collapsed="false">
      <c r="A3035" s="297" t="s">
        <v>505</v>
      </c>
      <c r="B3035" s="297" t="n">
        <v>4243</v>
      </c>
      <c r="C3035" s="292" t="s">
        <v>3405</v>
      </c>
      <c r="D3035" s="297" t="s">
        <v>507</v>
      </c>
      <c r="E3035" s="297" t="s">
        <v>357</v>
      </c>
      <c r="F3035" s="301" t="n">
        <v>23.87</v>
      </c>
    </row>
    <row r="3036" customFormat="false" ht="13.8" hidden="false" customHeight="false" outlineLevel="0" collapsed="false">
      <c r="A3036" s="297" t="s">
        <v>505</v>
      </c>
      <c r="B3036" s="297" t="n">
        <v>20020</v>
      </c>
      <c r="C3036" s="292" t="s">
        <v>3406</v>
      </c>
      <c r="D3036" s="297" t="s">
        <v>507</v>
      </c>
      <c r="E3036" s="297" t="s">
        <v>357</v>
      </c>
      <c r="F3036" s="301" t="n">
        <v>22.11</v>
      </c>
    </row>
    <row r="3037" customFormat="false" ht="13.8" hidden="false" customHeight="false" outlineLevel="0" collapsed="false">
      <c r="A3037" s="297" t="s">
        <v>505</v>
      </c>
      <c r="B3037" s="297" t="n">
        <v>41038</v>
      </c>
      <c r="C3037" s="292" t="s">
        <v>3407</v>
      </c>
      <c r="D3037" s="297" t="s">
        <v>509</v>
      </c>
      <c r="E3037" s="297" t="s">
        <v>357</v>
      </c>
      <c r="F3037" s="301" t="n">
        <v>3871.52</v>
      </c>
    </row>
    <row r="3038" customFormat="false" ht="13.8" hidden="false" customHeight="false" outlineLevel="0" collapsed="false">
      <c r="A3038" s="297" t="s">
        <v>505</v>
      </c>
      <c r="B3038" s="297" t="n">
        <v>4094</v>
      </c>
      <c r="C3038" s="292" t="s">
        <v>3408</v>
      </c>
      <c r="D3038" s="297" t="s">
        <v>507</v>
      </c>
      <c r="E3038" s="297" t="s">
        <v>357</v>
      </c>
      <c r="F3038" s="301" t="n">
        <v>26.46</v>
      </c>
    </row>
    <row r="3039" customFormat="false" ht="13.8" hidden="false" customHeight="false" outlineLevel="0" collapsed="false">
      <c r="A3039" s="297" t="s">
        <v>505</v>
      </c>
      <c r="B3039" s="297" t="n">
        <v>40988</v>
      </c>
      <c r="C3039" s="292" t="s">
        <v>3409</v>
      </c>
      <c r="D3039" s="297" t="s">
        <v>509</v>
      </c>
      <c r="E3039" s="297" t="s">
        <v>357</v>
      </c>
      <c r="F3039" s="301" t="n">
        <v>4633.81</v>
      </c>
    </row>
    <row r="3040" customFormat="false" ht="13.8" hidden="false" customHeight="false" outlineLevel="0" collapsed="false">
      <c r="A3040" s="297" t="s">
        <v>505</v>
      </c>
      <c r="B3040" s="297" t="n">
        <v>4095</v>
      </c>
      <c r="C3040" s="292" t="s">
        <v>3410</v>
      </c>
      <c r="D3040" s="297" t="s">
        <v>507</v>
      </c>
      <c r="E3040" s="297" t="s">
        <v>357</v>
      </c>
      <c r="F3040" s="301" t="n">
        <v>20.27</v>
      </c>
    </row>
    <row r="3041" customFormat="false" ht="13.8" hidden="false" customHeight="false" outlineLevel="0" collapsed="false">
      <c r="A3041" s="297" t="s">
        <v>505</v>
      </c>
      <c r="B3041" s="297" t="n">
        <v>40990</v>
      </c>
      <c r="C3041" s="292" t="s">
        <v>3411</v>
      </c>
      <c r="D3041" s="297" t="s">
        <v>509</v>
      </c>
      <c r="E3041" s="297" t="s">
        <v>357</v>
      </c>
      <c r="F3041" s="301" t="n">
        <v>3548.17</v>
      </c>
    </row>
    <row r="3042" customFormat="false" ht="13.8" hidden="false" customHeight="false" outlineLevel="0" collapsed="false">
      <c r="A3042" s="297" t="s">
        <v>505</v>
      </c>
      <c r="B3042" s="297" t="n">
        <v>4096</v>
      </c>
      <c r="C3042" s="292" t="s">
        <v>3412</v>
      </c>
      <c r="D3042" s="297" t="s">
        <v>507</v>
      </c>
      <c r="E3042" s="297" t="s">
        <v>357</v>
      </c>
      <c r="F3042" s="301" t="n">
        <v>22.67</v>
      </c>
    </row>
    <row r="3043" customFormat="false" ht="13.8" hidden="false" customHeight="false" outlineLevel="0" collapsed="false">
      <c r="A3043" s="297" t="s">
        <v>505</v>
      </c>
      <c r="B3043" s="297" t="n">
        <v>40992</v>
      </c>
      <c r="C3043" s="292" t="s">
        <v>3413</v>
      </c>
      <c r="D3043" s="297" t="s">
        <v>509</v>
      </c>
      <c r="E3043" s="297" t="s">
        <v>357</v>
      </c>
      <c r="F3043" s="301" t="n">
        <v>3970.49</v>
      </c>
    </row>
    <row r="3044" customFormat="false" ht="13.8" hidden="false" customHeight="false" outlineLevel="0" collapsed="false">
      <c r="A3044" s="297" t="s">
        <v>358</v>
      </c>
      <c r="B3044" s="297" t="n">
        <v>4114</v>
      </c>
      <c r="C3044" s="292" t="s">
        <v>3414</v>
      </c>
      <c r="D3044" s="297" t="s">
        <v>50</v>
      </c>
      <c r="E3044" s="297" t="s">
        <v>357</v>
      </c>
      <c r="F3044" s="301" t="n">
        <v>70.26</v>
      </c>
    </row>
    <row r="3045" customFormat="false" ht="13.8" hidden="false" customHeight="false" outlineLevel="0" collapsed="false">
      <c r="A3045" s="297" t="s">
        <v>358</v>
      </c>
      <c r="B3045" s="297" t="n">
        <v>36797</v>
      </c>
      <c r="C3045" s="292" t="s">
        <v>3415</v>
      </c>
      <c r="D3045" s="297" t="s">
        <v>50</v>
      </c>
      <c r="E3045" s="297" t="s">
        <v>357</v>
      </c>
      <c r="F3045" s="301" t="n">
        <v>62.56</v>
      </c>
    </row>
    <row r="3046" customFormat="false" ht="13.8" hidden="false" customHeight="false" outlineLevel="0" collapsed="false">
      <c r="A3046" s="297" t="s">
        <v>358</v>
      </c>
      <c r="B3046" s="297" t="n">
        <v>4107</v>
      </c>
      <c r="C3046" s="292" t="s">
        <v>3416</v>
      </c>
      <c r="D3046" s="297" t="s">
        <v>50</v>
      </c>
      <c r="E3046" s="297" t="s">
        <v>357</v>
      </c>
      <c r="F3046" s="301" t="n">
        <v>58.98</v>
      </c>
    </row>
    <row r="3047" customFormat="false" ht="13.8" hidden="false" customHeight="false" outlineLevel="0" collapsed="false">
      <c r="A3047" s="297" t="s">
        <v>358</v>
      </c>
      <c r="B3047" s="297" t="n">
        <v>4102</v>
      </c>
      <c r="C3047" s="292" t="s">
        <v>3417</v>
      </c>
      <c r="D3047" s="297" t="s">
        <v>50</v>
      </c>
      <c r="E3047" s="297" t="s">
        <v>364</v>
      </c>
      <c r="F3047" s="301" t="n">
        <v>72</v>
      </c>
    </row>
    <row r="3048" customFormat="false" ht="13.8" hidden="false" customHeight="false" outlineLevel="0" collapsed="false">
      <c r="A3048" s="297" t="s">
        <v>358</v>
      </c>
      <c r="B3048" s="297" t="n">
        <v>36799</v>
      </c>
      <c r="C3048" s="292" t="s">
        <v>3418</v>
      </c>
      <c r="D3048" s="297" t="s">
        <v>50</v>
      </c>
      <c r="E3048" s="297" t="s">
        <v>357</v>
      </c>
      <c r="F3048" s="301" t="n">
        <v>60.72</v>
      </c>
    </row>
    <row r="3049" customFormat="false" ht="13.8" hidden="false" customHeight="false" outlineLevel="0" collapsed="false">
      <c r="A3049" s="297" t="s">
        <v>358</v>
      </c>
      <c r="B3049" s="297" t="n">
        <v>2747</v>
      </c>
      <c r="C3049" s="292" t="s">
        <v>3419</v>
      </c>
      <c r="D3049" s="297" t="s">
        <v>403</v>
      </c>
      <c r="E3049" s="297" t="s">
        <v>357</v>
      </c>
      <c r="F3049" s="301" t="n">
        <v>49.3</v>
      </c>
    </row>
    <row r="3050" customFormat="false" ht="13.8" hidden="false" customHeight="false" outlineLevel="0" collapsed="false">
      <c r="A3050" s="297" t="s">
        <v>358</v>
      </c>
      <c r="B3050" s="297" t="n">
        <v>21138</v>
      </c>
      <c r="C3050" s="292" t="s">
        <v>3420</v>
      </c>
      <c r="D3050" s="297" t="s">
        <v>403</v>
      </c>
      <c r="E3050" s="297" t="s">
        <v>364</v>
      </c>
      <c r="F3050" s="301" t="n">
        <v>15.63</v>
      </c>
    </row>
    <row r="3051" customFormat="false" ht="13.8" hidden="false" customHeight="false" outlineLevel="0" collapsed="false">
      <c r="A3051" s="297" t="s">
        <v>358</v>
      </c>
      <c r="B3051" s="297" t="n">
        <v>10826</v>
      </c>
      <c r="C3051" s="292" t="s">
        <v>3421</v>
      </c>
      <c r="D3051" s="297" t="s">
        <v>50</v>
      </c>
      <c r="E3051" s="297" t="s">
        <v>357</v>
      </c>
      <c r="F3051" s="301"/>
    </row>
    <row r="3052" customFormat="false" ht="13.8" hidden="false" customHeight="false" outlineLevel="0" collapsed="false">
      <c r="A3052" s="297" t="s">
        <v>358</v>
      </c>
      <c r="B3052" s="297" t="n">
        <v>365</v>
      </c>
      <c r="C3052" s="292" t="s">
        <v>3422</v>
      </c>
      <c r="D3052" s="297" t="s">
        <v>50</v>
      </c>
      <c r="E3052" s="297" t="s">
        <v>357</v>
      </c>
      <c r="F3052" s="301"/>
    </row>
    <row r="3053" customFormat="false" ht="13.8" hidden="false" customHeight="false" outlineLevel="0" collapsed="false">
      <c r="A3053" s="297" t="s">
        <v>358</v>
      </c>
      <c r="B3053" s="297" t="n">
        <v>38639</v>
      </c>
      <c r="C3053" s="292" t="s">
        <v>3423</v>
      </c>
      <c r="D3053" s="297" t="s">
        <v>50</v>
      </c>
      <c r="E3053" s="297" t="s">
        <v>357</v>
      </c>
      <c r="F3053" s="301"/>
    </row>
    <row r="3054" customFormat="false" ht="13.8" hidden="false" customHeight="false" outlineLevel="0" collapsed="false">
      <c r="A3054" s="297" t="s">
        <v>358</v>
      </c>
      <c r="B3054" s="297" t="n">
        <v>38640</v>
      </c>
      <c r="C3054" s="292" t="s">
        <v>3424</v>
      </c>
      <c r="D3054" s="297" t="s">
        <v>50</v>
      </c>
      <c r="E3054" s="297" t="s">
        <v>357</v>
      </c>
      <c r="F3054" s="301"/>
    </row>
    <row r="3055" customFormat="false" ht="13.8" hidden="false" customHeight="false" outlineLevel="0" collapsed="false">
      <c r="A3055" s="297" t="s">
        <v>358</v>
      </c>
      <c r="B3055" s="297" t="n">
        <v>358</v>
      </c>
      <c r="C3055" s="292" t="s">
        <v>3425</v>
      </c>
      <c r="D3055" s="297" t="s">
        <v>50</v>
      </c>
      <c r="E3055" s="297" t="s">
        <v>357</v>
      </c>
      <c r="F3055" s="301"/>
    </row>
    <row r="3056" customFormat="false" ht="13.8" hidden="false" customHeight="false" outlineLevel="0" collapsed="false">
      <c r="A3056" s="297" t="s">
        <v>358</v>
      </c>
      <c r="B3056" s="297" t="n">
        <v>359</v>
      </c>
      <c r="C3056" s="292" t="s">
        <v>3426</v>
      </c>
      <c r="D3056" s="297" t="s">
        <v>50</v>
      </c>
      <c r="E3056" s="297" t="s">
        <v>357</v>
      </c>
      <c r="F3056" s="301"/>
    </row>
    <row r="3057" customFormat="false" ht="13.8" hidden="false" customHeight="false" outlineLevel="0" collapsed="false">
      <c r="A3057" s="297" t="s">
        <v>358</v>
      </c>
      <c r="B3057" s="297" t="n">
        <v>38641</v>
      </c>
      <c r="C3057" s="292" t="s">
        <v>3427</v>
      </c>
      <c r="D3057" s="297" t="s">
        <v>50</v>
      </c>
      <c r="E3057" s="297" t="s">
        <v>357</v>
      </c>
      <c r="F3057" s="301"/>
    </row>
    <row r="3058" customFormat="false" ht="13.8" hidden="false" customHeight="false" outlineLevel="0" collapsed="false">
      <c r="A3058" s="297" t="s">
        <v>358</v>
      </c>
      <c r="B3058" s="297" t="n">
        <v>360</v>
      </c>
      <c r="C3058" s="292" t="s">
        <v>3428</v>
      </c>
      <c r="D3058" s="297" t="s">
        <v>50</v>
      </c>
      <c r="E3058" s="297" t="s">
        <v>364</v>
      </c>
      <c r="F3058" s="301"/>
    </row>
    <row r="3059" customFormat="false" ht="13.8" hidden="false" customHeight="false" outlineLevel="0" collapsed="false">
      <c r="A3059" s="297" t="s">
        <v>358</v>
      </c>
      <c r="B3059" s="297" t="n">
        <v>42430</v>
      </c>
      <c r="C3059" s="292" t="s">
        <v>3429</v>
      </c>
      <c r="D3059" s="297" t="s">
        <v>50</v>
      </c>
      <c r="E3059" s="297" t="s">
        <v>357</v>
      </c>
      <c r="F3059" s="301"/>
    </row>
    <row r="3060" customFormat="false" ht="13.8" hidden="false" customHeight="false" outlineLevel="0" collapsed="false">
      <c r="A3060" s="297" t="s">
        <v>358</v>
      </c>
      <c r="B3060" s="297" t="n">
        <v>4209</v>
      </c>
      <c r="C3060" s="292" t="s">
        <v>3430</v>
      </c>
      <c r="D3060" s="297" t="s">
        <v>50</v>
      </c>
      <c r="E3060" s="297" t="s">
        <v>357</v>
      </c>
      <c r="F3060" s="301" t="n">
        <v>25.39</v>
      </c>
    </row>
    <row r="3061" customFormat="false" ht="13.8" hidden="false" customHeight="false" outlineLevel="0" collapsed="false">
      <c r="A3061" s="297" t="s">
        <v>358</v>
      </c>
      <c r="B3061" s="297" t="n">
        <v>4180</v>
      </c>
      <c r="C3061" s="292" t="s">
        <v>3431</v>
      </c>
      <c r="D3061" s="297" t="s">
        <v>50</v>
      </c>
      <c r="E3061" s="297" t="s">
        <v>357</v>
      </c>
      <c r="F3061" s="301" t="n">
        <v>19.11</v>
      </c>
    </row>
    <row r="3062" customFormat="false" ht="13.8" hidden="false" customHeight="false" outlineLevel="0" collapsed="false">
      <c r="A3062" s="297" t="s">
        <v>358</v>
      </c>
      <c r="B3062" s="297" t="n">
        <v>4179</v>
      </c>
      <c r="C3062" s="292" t="s">
        <v>3432</v>
      </c>
      <c r="D3062" s="297" t="s">
        <v>50</v>
      </c>
      <c r="E3062" s="297" t="s">
        <v>357</v>
      </c>
      <c r="F3062" s="301" t="n">
        <v>12.98</v>
      </c>
    </row>
    <row r="3063" customFormat="false" ht="13.8" hidden="false" customHeight="false" outlineLevel="0" collapsed="false">
      <c r="A3063" s="297" t="s">
        <v>358</v>
      </c>
      <c r="B3063" s="297" t="n">
        <v>4177</v>
      </c>
      <c r="C3063" s="292" t="s">
        <v>3433</v>
      </c>
      <c r="D3063" s="297" t="s">
        <v>50</v>
      </c>
      <c r="E3063" s="297" t="s">
        <v>357</v>
      </c>
      <c r="F3063" s="301" t="n">
        <v>6.34</v>
      </c>
    </row>
    <row r="3064" customFormat="false" ht="13.8" hidden="false" customHeight="false" outlineLevel="0" collapsed="false">
      <c r="A3064" s="297" t="s">
        <v>358</v>
      </c>
      <c r="B3064" s="297" t="n">
        <v>4208</v>
      </c>
      <c r="C3064" s="292" t="s">
        <v>3434</v>
      </c>
      <c r="D3064" s="297" t="s">
        <v>50</v>
      </c>
      <c r="E3064" s="297" t="s">
        <v>357</v>
      </c>
      <c r="F3064" s="301" t="n">
        <v>60.44</v>
      </c>
    </row>
    <row r="3065" customFormat="false" ht="13.8" hidden="false" customHeight="false" outlineLevel="0" collapsed="false">
      <c r="A3065" s="297" t="s">
        <v>358</v>
      </c>
      <c r="B3065" s="297" t="n">
        <v>4181</v>
      </c>
      <c r="C3065" s="292" t="s">
        <v>3435</v>
      </c>
      <c r="D3065" s="297" t="s">
        <v>50</v>
      </c>
      <c r="E3065" s="297" t="s">
        <v>357</v>
      </c>
      <c r="F3065" s="301" t="n">
        <v>39.49</v>
      </c>
    </row>
    <row r="3066" customFormat="false" ht="13.8" hidden="false" customHeight="false" outlineLevel="0" collapsed="false">
      <c r="A3066" s="297" t="s">
        <v>358</v>
      </c>
      <c r="B3066" s="297" t="n">
        <v>4182</v>
      </c>
      <c r="C3066" s="292" t="s">
        <v>3436</v>
      </c>
      <c r="D3066" s="297" t="s">
        <v>50</v>
      </c>
      <c r="E3066" s="297" t="s">
        <v>357</v>
      </c>
      <c r="F3066" s="301" t="n">
        <v>98.31</v>
      </c>
    </row>
    <row r="3067" customFormat="false" ht="13.8" hidden="false" customHeight="false" outlineLevel="0" collapsed="false">
      <c r="A3067" s="297" t="s">
        <v>358</v>
      </c>
      <c r="B3067" s="297" t="n">
        <v>4178</v>
      </c>
      <c r="C3067" s="292" t="s">
        <v>3437</v>
      </c>
      <c r="D3067" s="297" t="s">
        <v>50</v>
      </c>
      <c r="E3067" s="297" t="s">
        <v>357</v>
      </c>
      <c r="F3067" s="301" t="n">
        <v>8.8</v>
      </c>
    </row>
    <row r="3068" customFormat="false" ht="13.8" hidden="false" customHeight="false" outlineLevel="0" collapsed="false">
      <c r="A3068" s="297" t="s">
        <v>358</v>
      </c>
      <c r="B3068" s="297" t="n">
        <v>4183</v>
      </c>
      <c r="C3068" s="292" t="s">
        <v>3438</v>
      </c>
      <c r="D3068" s="297" t="s">
        <v>50</v>
      </c>
      <c r="E3068" s="297" t="s">
        <v>357</v>
      </c>
      <c r="F3068" s="301" t="n">
        <v>158.28</v>
      </c>
    </row>
    <row r="3069" customFormat="false" ht="13.8" hidden="false" customHeight="false" outlineLevel="0" collapsed="false">
      <c r="A3069" s="297" t="s">
        <v>358</v>
      </c>
      <c r="B3069" s="297" t="n">
        <v>4184</v>
      </c>
      <c r="C3069" s="292" t="s">
        <v>3439</v>
      </c>
      <c r="D3069" s="297" t="s">
        <v>50</v>
      </c>
      <c r="E3069" s="297" t="s">
        <v>357</v>
      </c>
      <c r="F3069" s="301" t="n">
        <v>349.39</v>
      </c>
    </row>
    <row r="3070" customFormat="false" ht="13.8" hidden="false" customHeight="false" outlineLevel="0" collapsed="false">
      <c r="A3070" s="297" t="s">
        <v>358</v>
      </c>
      <c r="B3070" s="297" t="n">
        <v>4185</v>
      </c>
      <c r="C3070" s="292" t="s">
        <v>3440</v>
      </c>
      <c r="D3070" s="297" t="s">
        <v>50</v>
      </c>
      <c r="E3070" s="297" t="s">
        <v>357</v>
      </c>
      <c r="F3070" s="301" t="n">
        <v>580.52</v>
      </c>
    </row>
    <row r="3071" customFormat="false" ht="13.8" hidden="false" customHeight="false" outlineLevel="0" collapsed="false">
      <c r="A3071" s="297" t="s">
        <v>358</v>
      </c>
      <c r="B3071" s="297" t="n">
        <v>4205</v>
      </c>
      <c r="C3071" s="292" t="s">
        <v>3441</v>
      </c>
      <c r="D3071" s="297" t="s">
        <v>50</v>
      </c>
      <c r="E3071" s="297" t="s">
        <v>357</v>
      </c>
      <c r="F3071" s="301" t="n">
        <v>33.53</v>
      </c>
    </row>
    <row r="3072" customFormat="false" ht="13.8" hidden="false" customHeight="false" outlineLevel="0" collapsed="false">
      <c r="A3072" s="297" t="s">
        <v>358</v>
      </c>
      <c r="B3072" s="297" t="n">
        <v>4192</v>
      </c>
      <c r="C3072" s="292" t="s">
        <v>3442</v>
      </c>
      <c r="D3072" s="297" t="s">
        <v>50</v>
      </c>
      <c r="E3072" s="297" t="s">
        <v>357</v>
      </c>
      <c r="F3072" s="301" t="n">
        <v>33.53</v>
      </c>
    </row>
    <row r="3073" customFormat="false" ht="13.8" hidden="false" customHeight="false" outlineLevel="0" collapsed="false">
      <c r="A3073" s="297" t="s">
        <v>358</v>
      </c>
      <c r="B3073" s="297" t="n">
        <v>4191</v>
      </c>
      <c r="C3073" s="292" t="s">
        <v>3443</v>
      </c>
      <c r="D3073" s="297" t="s">
        <v>50</v>
      </c>
      <c r="E3073" s="297" t="s">
        <v>357</v>
      </c>
      <c r="F3073" s="301" t="n">
        <v>33.53</v>
      </c>
    </row>
    <row r="3074" customFormat="false" ht="13.8" hidden="false" customHeight="false" outlineLevel="0" collapsed="false">
      <c r="A3074" s="297" t="s">
        <v>358</v>
      </c>
      <c r="B3074" s="297" t="n">
        <v>4206</v>
      </c>
      <c r="C3074" s="292" t="s">
        <v>3444</v>
      </c>
      <c r="D3074" s="297" t="s">
        <v>50</v>
      </c>
      <c r="E3074" s="297" t="s">
        <v>357</v>
      </c>
      <c r="F3074" s="301" t="n">
        <v>26.2</v>
      </c>
    </row>
    <row r="3075" customFormat="false" ht="13.8" hidden="false" customHeight="false" outlineLevel="0" collapsed="false">
      <c r="A3075" s="297" t="s">
        <v>358</v>
      </c>
      <c r="B3075" s="297" t="n">
        <v>4207</v>
      </c>
      <c r="C3075" s="292" t="s">
        <v>3445</v>
      </c>
      <c r="D3075" s="297" t="s">
        <v>50</v>
      </c>
      <c r="E3075" s="297" t="s">
        <v>357</v>
      </c>
      <c r="F3075" s="301" t="n">
        <v>26.98</v>
      </c>
    </row>
    <row r="3076" customFormat="false" ht="13.8" hidden="false" customHeight="false" outlineLevel="0" collapsed="false">
      <c r="A3076" s="297" t="s">
        <v>358</v>
      </c>
      <c r="B3076" s="297" t="n">
        <v>4190</v>
      </c>
      <c r="C3076" s="292" t="s">
        <v>3446</v>
      </c>
      <c r="D3076" s="297" t="s">
        <v>50</v>
      </c>
      <c r="E3076" s="297" t="s">
        <v>357</v>
      </c>
      <c r="F3076" s="301" t="n">
        <v>26.2</v>
      </c>
    </row>
    <row r="3077" customFormat="false" ht="13.8" hidden="false" customHeight="false" outlineLevel="0" collapsed="false">
      <c r="A3077" s="297" t="s">
        <v>358</v>
      </c>
      <c r="B3077" s="297" t="n">
        <v>4188</v>
      </c>
      <c r="C3077" s="292" t="s">
        <v>3447</v>
      </c>
      <c r="D3077" s="297" t="s">
        <v>50</v>
      </c>
      <c r="E3077" s="297" t="s">
        <v>357</v>
      </c>
      <c r="F3077" s="301" t="n">
        <v>15.81</v>
      </c>
    </row>
    <row r="3078" customFormat="false" ht="13.8" hidden="false" customHeight="false" outlineLevel="0" collapsed="false">
      <c r="A3078" s="297" t="s">
        <v>358</v>
      </c>
      <c r="B3078" s="297" t="n">
        <v>4189</v>
      </c>
      <c r="C3078" s="292" t="s">
        <v>3448</v>
      </c>
      <c r="D3078" s="297" t="s">
        <v>50</v>
      </c>
      <c r="E3078" s="297" t="s">
        <v>357</v>
      </c>
      <c r="F3078" s="301" t="n">
        <v>15.81</v>
      </c>
    </row>
    <row r="3079" customFormat="false" ht="13.8" hidden="false" customHeight="false" outlineLevel="0" collapsed="false">
      <c r="A3079" s="297" t="s">
        <v>358</v>
      </c>
      <c r="B3079" s="297" t="n">
        <v>4186</v>
      </c>
      <c r="C3079" s="292" t="s">
        <v>3449</v>
      </c>
      <c r="D3079" s="297" t="s">
        <v>50</v>
      </c>
      <c r="E3079" s="297" t="s">
        <v>357</v>
      </c>
      <c r="F3079" s="301" t="n">
        <v>7.74</v>
      </c>
    </row>
    <row r="3080" customFormat="false" ht="13.8" hidden="false" customHeight="false" outlineLevel="0" collapsed="false">
      <c r="A3080" s="297" t="s">
        <v>358</v>
      </c>
      <c r="B3080" s="297" t="n">
        <v>4197</v>
      </c>
      <c r="C3080" s="292" t="s">
        <v>3450</v>
      </c>
      <c r="D3080" s="297" t="s">
        <v>50</v>
      </c>
      <c r="E3080" s="297" t="s">
        <v>357</v>
      </c>
      <c r="F3080" s="301" t="n">
        <v>83.71</v>
      </c>
    </row>
    <row r="3081" customFormat="false" ht="13.8" hidden="false" customHeight="false" outlineLevel="0" collapsed="false">
      <c r="A3081" s="297" t="s">
        <v>358</v>
      </c>
      <c r="B3081" s="297" t="n">
        <v>4194</v>
      </c>
      <c r="C3081" s="292" t="s">
        <v>3451</v>
      </c>
      <c r="D3081" s="297" t="s">
        <v>50</v>
      </c>
      <c r="E3081" s="297" t="s">
        <v>357</v>
      </c>
      <c r="F3081" s="301" t="n">
        <v>50.58</v>
      </c>
    </row>
    <row r="3082" customFormat="false" ht="13.8" hidden="false" customHeight="false" outlineLevel="0" collapsed="false">
      <c r="A3082" s="297" t="s">
        <v>358</v>
      </c>
      <c r="B3082" s="297" t="n">
        <v>4193</v>
      </c>
      <c r="C3082" s="292" t="s">
        <v>3452</v>
      </c>
      <c r="D3082" s="297" t="s">
        <v>50</v>
      </c>
      <c r="E3082" s="297" t="s">
        <v>357</v>
      </c>
      <c r="F3082" s="301" t="n">
        <v>50.58</v>
      </c>
    </row>
    <row r="3083" customFormat="false" ht="13.8" hidden="false" customHeight="false" outlineLevel="0" collapsed="false">
      <c r="A3083" s="297" t="s">
        <v>358</v>
      </c>
      <c r="B3083" s="297" t="n">
        <v>4204</v>
      </c>
      <c r="C3083" s="292" t="s">
        <v>3453</v>
      </c>
      <c r="D3083" s="297" t="s">
        <v>50</v>
      </c>
      <c r="E3083" s="297" t="s">
        <v>357</v>
      </c>
      <c r="F3083" s="301" t="n">
        <v>50.58</v>
      </c>
    </row>
    <row r="3084" customFormat="false" ht="13.8" hidden="false" customHeight="false" outlineLevel="0" collapsed="false">
      <c r="A3084" s="297" t="s">
        <v>358</v>
      </c>
      <c r="B3084" s="297" t="n">
        <v>4202</v>
      </c>
      <c r="C3084" s="292" t="s">
        <v>3454</v>
      </c>
      <c r="D3084" s="297" t="s">
        <v>50</v>
      </c>
      <c r="E3084" s="297" t="s">
        <v>357</v>
      </c>
      <c r="F3084" s="301" t="n">
        <v>152.88</v>
      </c>
    </row>
    <row r="3085" customFormat="false" ht="13.8" hidden="false" customHeight="false" outlineLevel="0" collapsed="false">
      <c r="A3085" s="297" t="s">
        <v>358</v>
      </c>
      <c r="B3085" s="297" t="n">
        <v>4203</v>
      </c>
      <c r="C3085" s="292" t="s">
        <v>3455</v>
      </c>
      <c r="D3085" s="297" t="s">
        <v>50</v>
      </c>
      <c r="E3085" s="297" t="s">
        <v>357</v>
      </c>
      <c r="F3085" s="301" t="n">
        <v>135.02</v>
      </c>
    </row>
    <row r="3086" customFormat="false" ht="13.8" hidden="false" customHeight="false" outlineLevel="0" collapsed="false">
      <c r="A3086" s="297" t="s">
        <v>358</v>
      </c>
      <c r="B3086" s="297" t="n">
        <v>4187</v>
      </c>
      <c r="C3086" s="292" t="s">
        <v>3456</v>
      </c>
      <c r="D3086" s="297" t="s">
        <v>50</v>
      </c>
      <c r="E3086" s="297" t="s">
        <v>357</v>
      </c>
      <c r="F3086" s="301" t="n">
        <v>10.08</v>
      </c>
    </row>
    <row r="3087" customFormat="false" ht="13.8" hidden="false" customHeight="false" outlineLevel="0" collapsed="false">
      <c r="A3087" s="297" t="s">
        <v>358</v>
      </c>
      <c r="B3087" s="297" t="n">
        <v>40368</v>
      </c>
      <c r="C3087" s="292" t="s">
        <v>3457</v>
      </c>
      <c r="D3087" s="297" t="s">
        <v>50</v>
      </c>
      <c r="E3087" s="297" t="s">
        <v>357</v>
      </c>
      <c r="F3087" s="301"/>
    </row>
    <row r="3088" customFormat="false" ht="13.8" hidden="false" customHeight="false" outlineLevel="0" collapsed="false">
      <c r="A3088" s="297" t="s">
        <v>358</v>
      </c>
      <c r="B3088" s="297" t="n">
        <v>40365</v>
      </c>
      <c r="C3088" s="292" t="s">
        <v>3458</v>
      </c>
      <c r="D3088" s="297" t="s">
        <v>50</v>
      </c>
      <c r="E3088" s="297" t="s">
        <v>357</v>
      </c>
      <c r="F3088" s="301"/>
    </row>
    <row r="3089" customFormat="false" ht="13.8" hidden="false" customHeight="false" outlineLevel="0" collapsed="false">
      <c r="A3089" s="297" t="s">
        <v>358</v>
      </c>
      <c r="B3089" s="297" t="n">
        <v>40362</v>
      </c>
      <c r="C3089" s="292" t="s">
        <v>3459</v>
      </c>
      <c r="D3089" s="297" t="s">
        <v>50</v>
      </c>
      <c r="E3089" s="297" t="s">
        <v>357</v>
      </c>
      <c r="F3089" s="301"/>
    </row>
    <row r="3090" customFormat="false" ht="13.8" hidden="false" customHeight="false" outlineLevel="0" collapsed="false">
      <c r="A3090" s="297" t="s">
        <v>358</v>
      </c>
      <c r="B3090" s="297" t="n">
        <v>40356</v>
      </c>
      <c r="C3090" s="292" t="s">
        <v>3460</v>
      </c>
      <c r="D3090" s="297" t="s">
        <v>50</v>
      </c>
      <c r="E3090" s="297" t="s">
        <v>357</v>
      </c>
      <c r="F3090" s="301"/>
    </row>
    <row r="3091" customFormat="false" ht="13.8" hidden="false" customHeight="false" outlineLevel="0" collapsed="false">
      <c r="A3091" s="297" t="s">
        <v>358</v>
      </c>
      <c r="B3091" s="297" t="n">
        <v>40374</v>
      </c>
      <c r="C3091" s="292" t="s">
        <v>3461</v>
      </c>
      <c r="D3091" s="297" t="s">
        <v>50</v>
      </c>
      <c r="E3091" s="297" t="s">
        <v>357</v>
      </c>
      <c r="F3091" s="301"/>
    </row>
    <row r="3092" customFormat="false" ht="13.8" hidden="false" customHeight="false" outlineLevel="0" collapsed="false">
      <c r="A3092" s="297" t="s">
        <v>358</v>
      </c>
      <c r="B3092" s="297" t="n">
        <v>40371</v>
      </c>
      <c r="C3092" s="292" t="s">
        <v>3462</v>
      </c>
      <c r="D3092" s="297" t="s">
        <v>50</v>
      </c>
      <c r="E3092" s="297" t="s">
        <v>357</v>
      </c>
      <c r="F3092" s="301"/>
    </row>
    <row r="3093" customFormat="false" ht="13.8" hidden="false" customHeight="false" outlineLevel="0" collapsed="false">
      <c r="A3093" s="297" t="s">
        <v>358</v>
      </c>
      <c r="B3093" s="297" t="n">
        <v>40359</v>
      </c>
      <c r="C3093" s="292" t="s">
        <v>3463</v>
      </c>
      <c r="D3093" s="297" t="s">
        <v>50</v>
      </c>
      <c r="E3093" s="297" t="s">
        <v>357</v>
      </c>
      <c r="F3093" s="301"/>
    </row>
    <row r="3094" customFormat="false" ht="13.8" hidden="false" customHeight="false" outlineLevel="0" collapsed="false">
      <c r="A3094" s="297" t="s">
        <v>358</v>
      </c>
      <c r="B3094" s="297" t="n">
        <v>45201</v>
      </c>
      <c r="C3094" s="292" t="s">
        <v>3464</v>
      </c>
      <c r="D3094" s="297" t="s">
        <v>50</v>
      </c>
      <c r="E3094" s="297" t="s">
        <v>357</v>
      </c>
      <c r="F3094" s="301" t="n">
        <v>50.96</v>
      </c>
    </row>
    <row r="3095" customFormat="false" ht="13.8" hidden="false" customHeight="false" outlineLevel="0" collapsed="false">
      <c r="A3095" s="297" t="s">
        <v>505</v>
      </c>
      <c r="B3095" s="297" t="n">
        <v>7595</v>
      </c>
      <c r="C3095" s="292" t="s">
        <v>3465</v>
      </c>
      <c r="D3095" s="297" t="s">
        <v>507</v>
      </c>
      <c r="E3095" s="297" t="s">
        <v>357</v>
      </c>
      <c r="F3095" s="301" t="n">
        <v>16.5</v>
      </c>
    </row>
    <row r="3096" customFormat="false" ht="13.8" hidden="false" customHeight="false" outlineLevel="0" collapsed="false">
      <c r="A3096" s="297" t="s">
        <v>505</v>
      </c>
      <c r="B3096" s="297" t="n">
        <v>41094</v>
      </c>
      <c r="C3096" s="292" t="s">
        <v>3466</v>
      </c>
      <c r="D3096" s="297" t="s">
        <v>509</v>
      </c>
      <c r="E3096" s="297" t="s">
        <v>357</v>
      </c>
      <c r="F3096" s="301" t="n">
        <v>2888.92</v>
      </c>
    </row>
    <row r="3097" customFormat="false" ht="13.8" hidden="false" customHeight="false" outlineLevel="0" collapsed="false">
      <c r="A3097" s="297" t="s">
        <v>358</v>
      </c>
      <c r="B3097" s="297" t="n">
        <v>38175</v>
      </c>
      <c r="C3097" s="292" t="s">
        <v>3467</v>
      </c>
      <c r="D3097" s="297" t="s">
        <v>50</v>
      </c>
      <c r="E3097" s="297" t="s">
        <v>357</v>
      </c>
      <c r="F3097" s="301" t="n">
        <v>5.51</v>
      </c>
    </row>
    <row r="3098" customFormat="false" ht="13.8" hidden="false" customHeight="false" outlineLevel="0" collapsed="false">
      <c r="A3098" s="297" t="s">
        <v>358</v>
      </c>
      <c r="B3098" s="297" t="n">
        <v>38176</v>
      </c>
      <c r="C3098" s="292" t="s">
        <v>3468</v>
      </c>
      <c r="D3098" s="297" t="s">
        <v>50</v>
      </c>
      <c r="E3098" s="297" t="s">
        <v>357</v>
      </c>
      <c r="F3098" s="301" t="n">
        <v>16.22</v>
      </c>
    </row>
    <row r="3099" customFormat="false" ht="13.8" hidden="false" customHeight="false" outlineLevel="0" collapsed="false">
      <c r="A3099" s="297" t="s">
        <v>358</v>
      </c>
      <c r="B3099" s="297" t="n">
        <v>36152</v>
      </c>
      <c r="C3099" s="292" t="s">
        <v>3469</v>
      </c>
      <c r="D3099" s="297" t="s">
        <v>50</v>
      </c>
      <c r="E3099" s="297" t="s">
        <v>357</v>
      </c>
      <c r="F3099" s="301" t="n">
        <v>5.86</v>
      </c>
    </row>
    <row r="3100" customFormat="false" ht="13.8" hidden="false" customHeight="false" outlineLevel="0" collapsed="false">
      <c r="A3100" s="297" t="s">
        <v>358</v>
      </c>
      <c r="B3100" s="297" t="n">
        <v>45212</v>
      </c>
      <c r="C3100" s="292" t="s">
        <v>3470</v>
      </c>
      <c r="D3100" s="297" t="s">
        <v>50</v>
      </c>
      <c r="E3100" s="297" t="s">
        <v>357</v>
      </c>
      <c r="F3100" s="301" t="n">
        <v>58.67</v>
      </c>
    </row>
    <row r="3101" customFormat="false" ht="13.8" hidden="false" customHeight="false" outlineLevel="0" collapsed="false">
      <c r="A3101" s="297" t="s">
        <v>358</v>
      </c>
      <c r="B3101" s="297" t="n">
        <v>4221</v>
      </c>
      <c r="C3101" s="292" t="s">
        <v>3471</v>
      </c>
      <c r="D3101" s="297" t="s">
        <v>408</v>
      </c>
      <c r="E3101" s="297" t="s">
        <v>364</v>
      </c>
      <c r="F3101" s="301" t="n">
        <v>7.17</v>
      </c>
    </row>
    <row r="3102" customFormat="false" ht="13.8" hidden="false" customHeight="false" outlineLevel="0" collapsed="false">
      <c r="A3102" s="297" t="s">
        <v>358</v>
      </c>
      <c r="B3102" s="297" t="n">
        <v>4227</v>
      </c>
      <c r="C3102" s="292" t="s">
        <v>3472</v>
      </c>
      <c r="D3102" s="297" t="s">
        <v>408</v>
      </c>
      <c r="E3102" s="297" t="s">
        <v>357</v>
      </c>
      <c r="F3102" s="301" t="n">
        <v>33.43</v>
      </c>
    </row>
    <row r="3103" customFormat="false" ht="13.8" hidden="false" customHeight="false" outlineLevel="0" collapsed="false">
      <c r="A3103" s="297" t="s">
        <v>358</v>
      </c>
      <c r="B3103" s="297" t="n">
        <v>38170</v>
      </c>
      <c r="C3103" s="292" t="s">
        <v>3473</v>
      </c>
      <c r="D3103" s="297" t="s">
        <v>50</v>
      </c>
      <c r="E3103" s="297" t="s">
        <v>357</v>
      </c>
      <c r="F3103" s="301" t="n">
        <v>24.1</v>
      </c>
    </row>
    <row r="3104" customFormat="false" ht="13.8" hidden="false" customHeight="false" outlineLevel="0" collapsed="false">
      <c r="A3104" s="297" t="s">
        <v>505</v>
      </c>
      <c r="B3104" s="297" t="n">
        <v>4252</v>
      </c>
      <c r="C3104" s="292" t="s">
        <v>3474</v>
      </c>
      <c r="D3104" s="297" t="s">
        <v>507</v>
      </c>
      <c r="E3104" s="297" t="s">
        <v>357</v>
      </c>
      <c r="F3104" s="301" t="n">
        <v>21.85</v>
      </c>
    </row>
    <row r="3105" customFormat="false" ht="13.8" hidden="false" customHeight="false" outlineLevel="0" collapsed="false">
      <c r="A3105" s="297" t="s">
        <v>505</v>
      </c>
      <c r="B3105" s="297" t="n">
        <v>40980</v>
      </c>
      <c r="C3105" s="292" t="s">
        <v>3475</v>
      </c>
      <c r="D3105" s="297" t="s">
        <v>509</v>
      </c>
      <c r="E3105" s="297" t="s">
        <v>357</v>
      </c>
      <c r="F3105" s="301" t="n">
        <v>3825.65</v>
      </c>
    </row>
    <row r="3106" customFormat="false" ht="13.8" hidden="false" customHeight="false" outlineLevel="0" collapsed="false">
      <c r="A3106" s="297" t="s">
        <v>505</v>
      </c>
      <c r="B3106" s="297" t="n">
        <v>41031</v>
      </c>
      <c r="C3106" s="292" t="s">
        <v>3476</v>
      </c>
      <c r="D3106" s="297" t="s">
        <v>509</v>
      </c>
      <c r="E3106" s="297" t="s">
        <v>357</v>
      </c>
      <c r="F3106" s="301" t="n">
        <v>4181.83</v>
      </c>
    </row>
    <row r="3107" customFormat="false" ht="13.8" hidden="false" customHeight="false" outlineLevel="0" collapsed="false">
      <c r="A3107" s="297" t="s">
        <v>505</v>
      </c>
      <c r="B3107" s="297" t="n">
        <v>37666</v>
      </c>
      <c r="C3107" s="292" t="s">
        <v>3477</v>
      </c>
      <c r="D3107" s="297" t="s">
        <v>507</v>
      </c>
      <c r="E3107" s="297" t="s">
        <v>357</v>
      </c>
      <c r="F3107" s="301" t="n">
        <v>20.96</v>
      </c>
    </row>
    <row r="3108" customFormat="false" ht="13.8" hidden="false" customHeight="false" outlineLevel="0" collapsed="false">
      <c r="A3108" s="297" t="s">
        <v>505</v>
      </c>
      <c r="B3108" s="297" t="n">
        <v>40986</v>
      </c>
      <c r="C3108" s="292" t="s">
        <v>3478</v>
      </c>
      <c r="D3108" s="297" t="s">
        <v>509</v>
      </c>
      <c r="E3108" s="297" t="s">
        <v>357</v>
      </c>
      <c r="F3108" s="301" t="n">
        <v>3672.35</v>
      </c>
    </row>
    <row r="3109" customFormat="false" ht="13.8" hidden="false" customHeight="false" outlineLevel="0" collapsed="false">
      <c r="A3109" s="297" t="s">
        <v>505</v>
      </c>
      <c r="B3109" s="297" t="n">
        <v>4250</v>
      </c>
      <c r="C3109" s="292" t="s">
        <v>3479</v>
      </c>
      <c r="D3109" s="297" t="s">
        <v>507</v>
      </c>
      <c r="E3109" s="297" t="s">
        <v>357</v>
      </c>
      <c r="F3109" s="301" t="n">
        <v>18.48</v>
      </c>
    </row>
    <row r="3110" customFormat="false" ht="13.8" hidden="false" customHeight="false" outlineLevel="0" collapsed="false">
      <c r="A3110" s="297" t="s">
        <v>505</v>
      </c>
      <c r="B3110" s="297" t="n">
        <v>40978</v>
      </c>
      <c r="C3110" s="292" t="s">
        <v>3480</v>
      </c>
      <c r="D3110" s="297" t="s">
        <v>509</v>
      </c>
      <c r="E3110" s="297" t="s">
        <v>357</v>
      </c>
      <c r="F3110" s="301" t="n">
        <v>3238.38</v>
      </c>
    </row>
    <row r="3111" customFormat="false" ht="13.8" hidden="false" customHeight="false" outlineLevel="0" collapsed="false">
      <c r="A3111" s="297" t="s">
        <v>505</v>
      </c>
      <c r="B3111" s="297" t="n">
        <v>44501</v>
      </c>
      <c r="C3111" s="292" t="s">
        <v>3481</v>
      </c>
      <c r="D3111" s="297" t="s">
        <v>507</v>
      </c>
      <c r="E3111" s="297" t="s">
        <v>357</v>
      </c>
      <c r="F3111" s="301" t="n">
        <v>23.87</v>
      </c>
    </row>
    <row r="3112" customFormat="false" ht="13.8" hidden="false" customHeight="false" outlineLevel="0" collapsed="false">
      <c r="A3112" s="297" t="s">
        <v>505</v>
      </c>
      <c r="B3112" s="297" t="n">
        <v>41043</v>
      </c>
      <c r="C3112" s="292" t="s">
        <v>3482</v>
      </c>
      <c r="D3112" s="297" t="s">
        <v>509</v>
      </c>
      <c r="E3112" s="297" t="s">
        <v>357</v>
      </c>
      <c r="F3112" s="301" t="n">
        <v>4181.83</v>
      </c>
    </row>
    <row r="3113" customFormat="false" ht="13.8" hidden="false" customHeight="false" outlineLevel="0" collapsed="false">
      <c r="A3113" s="297" t="s">
        <v>505</v>
      </c>
      <c r="B3113" s="297" t="n">
        <v>4234</v>
      </c>
      <c r="C3113" s="292" t="s">
        <v>3483</v>
      </c>
      <c r="D3113" s="297" t="s">
        <v>507</v>
      </c>
      <c r="E3113" s="297" t="s">
        <v>364</v>
      </c>
      <c r="F3113" s="301" t="n">
        <v>26.96</v>
      </c>
    </row>
    <row r="3114" customFormat="false" ht="13.8" hidden="false" customHeight="false" outlineLevel="0" collapsed="false">
      <c r="A3114" s="297" t="s">
        <v>505</v>
      </c>
      <c r="B3114" s="297" t="n">
        <v>40987</v>
      </c>
      <c r="C3114" s="292" t="s">
        <v>3484</v>
      </c>
      <c r="D3114" s="297" t="s">
        <v>509</v>
      </c>
      <c r="E3114" s="297" t="s">
        <v>357</v>
      </c>
      <c r="F3114" s="301" t="n">
        <v>4718.17</v>
      </c>
    </row>
    <row r="3115" customFormat="false" ht="13.8" hidden="false" customHeight="false" outlineLevel="0" collapsed="false">
      <c r="A3115" s="297" t="s">
        <v>505</v>
      </c>
      <c r="B3115" s="297" t="n">
        <v>4253</v>
      </c>
      <c r="C3115" s="292" t="s">
        <v>3485</v>
      </c>
      <c r="D3115" s="297" t="s">
        <v>507</v>
      </c>
      <c r="E3115" s="297" t="s">
        <v>357</v>
      </c>
      <c r="F3115" s="301" t="n">
        <v>22.52</v>
      </c>
    </row>
    <row r="3116" customFormat="false" ht="13.8" hidden="false" customHeight="false" outlineLevel="0" collapsed="false">
      <c r="A3116" s="297" t="s">
        <v>505</v>
      </c>
      <c r="B3116" s="297" t="n">
        <v>40981</v>
      </c>
      <c r="C3116" s="292" t="s">
        <v>3486</v>
      </c>
      <c r="D3116" s="297" t="s">
        <v>509</v>
      </c>
      <c r="E3116" s="297" t="s">
        <v>357</v>
      </c>
      <c r="F3116" s="301" t="n">
        <v>3941.87</v>
      </c>
    </row>
    <row r="3117" customFormat="false" ht="13.8" hidden="false" customHeight="false" outlineLevel="0" collapsed="false">
      <c r="A3117" s="297" t="s">
        <v>505</v>
      </c>
      <c r="B3117" s="297" t="n">
        <v>4254</v>
      </c>
      <c r="C3117" s="292" t="s">
        <v>3487</v>
      </c>
      <c r="D3117" s="297" t="s">
        <v>507</v>
      </c>
      <c r="E3117" s="297" t="s">
        <v>357</v>
      </c>
      <c r="F3117" s="301" t="n">
        <v>28.02</v>
      </c>
    </row>
    <row r="3118" customFormat="false" ht="13.8" hidden="false" customHeight="false" outlineLevel="0" collapsed="false">
      <c r="A3118" s="297" t="s">
        <v>505</v>
      </c>
      <c r="B3118" s="297" t="n">
        <v>41036</v>
      </c>
      <c r="C3118" s="292" t="s">
        <v>3488</v>
      </c>
      <c r="D3118" s="297" t="s">
        <v>509</v>
      </c>
      <c r="E3118" s="297" t="s">
        <v>357</v>
      </c>
      <c r="F3118" s="301" t="n">
        <v>4906.5</v>
      </c>
    </row>
    <row r="3119" customFormat="false" ht="13.8" hidden="false" customHeight="false" outlineLevel="0" collapsed="false">
      <c r="A3119" s="297" t="s">
        <v>505</v>
      </c>
      <c r="B3119" s="297" t="n">
        <v>4251</v>
      </c>
      <c r="C3119" s="292" t="s">
        <v>3489</v>
      </c>
      <c r="D3119" s="297" t="s">
        <v>507</v>
      </c>
      <c r="E3119" s="297" t="s">
        <v>357</v>
      </c>
      <c r="F3119" s="301" t="n">
        <v>19.65</v>
      </c>
    </row>
    <row r="3120" customFormat="false" ht="13.8" hidden="false" customHeight="false" outlineLevel="0" collapsed="false">
      <c r="A3120" s="297" t="s">
        <v>505</v>
      </c>
      <c r="B3120" s="297" t="n">
        <v>40979</v>
      </c>
      <c r="C3120" s="292" t="s">
        <v>3490</v>
      </c>
      <c r="D3120" s="297" t="s">
        <v>509</v>
      </c>
      <c r="E3120" s="297" t="s">
        <v>357</v>
      </c>
      <c r="F3120" s="301" t="n">
        <v>3441.67</v>
      </c>
    </row>
    <row r="3121" customFormat="false" ht="13.8" hidden="false" customHeight="false" outlineLevel="0" collapsed="false">
      <c r="A3121" s="297" t="s">
        <v>505</v>
      </c>
      <c r="B3121" s="297" t="n">
        <v>4230</v>
      </c>
      <c r="C3121" s="292" t="s">
        <v>3491</v>
      </c>
      <c r="D3121" s="297" t="s">
        <v>507</v>
      </c>
      <c r="E3121" s="297" t="s">
        <v>357</v>
      </c>
      <c r="F3121" s="301" t="n">
        <v>23.94</v>
      </c>
    </row>
    <row r="3122" customFormat="false" ht="13.8" hidden="false" customHeight="false" outlineLevel="0" collapsed="false">
      <c r="A3122" s="297" t="s">
        <v>505</v>
      </c>
      <c r="B3122" s="297" t="n">
        <v>40998</v>
      </c>
      <c r="C3122" s="292" t="s">
        <v>3492</v>
      </c>
      <c r="D3122" s="297" t="s">
        <v>509</v>
      </c>
      <c r="E3122" s="297" t="s">
        <v>357</v>
      </c>
      <c r="F3122" s="301" t="n">
        <v>4193.1</v>
      </c>
    </row>
    <row r="3123" customFormat="false" ht="13.8" hidden="false" customHeight="false" outlineLevel="0" collapsed="false">
      <c r="A3123" s="297" t="s">
        <v>505</v>
      </c>
      <c r="B3123" s="297" t="n">
        <v>4257</v>
      </c>
      <c r="C3123" s="292" t="s">
        <v>3493</v>
      </c>
      <c r="D3123" s="297" t="s">
        <v>507</v>
      </c>
      <c r="E3123" s="297" t="s">
        <v>357</v>
      </c>
      <c r="F3123" s="301" t="n">
        <v>20.16</v>
      </c>
    </row>
    <row r="3124" customFormat="false" ht="13.8" hidden="false" customHeight="false" outlineLevel="0" collapsed="false">
      <c r="A3124" s="297" t="s">
        <v>505</v>
      </c>
      <c r="B3124" s="297" t="n">
        <v>40982</v>
      </c>
      <c r="C3124" s="292" t="s">
        <v>3494</v>
      </c>
      <c r="D3124" s="297" t="s">
        <v>509</v>
      </c>
      <c r="E3124" s="297" t="s">
        <v>357</v>
      </c>
      <c r="F3124" s="301" t="n">
        <v>3530.82</v>
      </c>
    </row>
    <row r="3125" customFormat="false" ht="13.8" hidden="false" customHeight="false" outlineLevel="0" collapsed="false">
      <c r="A3125" s="297" t="s">
        <v>505</v>
      </c>
      <c r="B3125" s="297" t="n">
        <v>4240</v>
      </c>
      <c r="C3125" s="292" t="s">
        <v>3495</v>
      </c>
      <c r="D3125" s="297" t="s">
        <v>507</v>
      </c>
      <c r="E3125" s="297" t="s">
        <v>357</v>
      </c>
      <c r="F3125" s="301" t="n">
        <v>35.18</v>
      </c>
    </row>
    <row r="3126" customFormat="false" ht="13.8" hidden="false" customHeight="false" outlineLevel="0" collapsed="false">
      <c r="A3126" s="297" t="s">
        <v>505</v>
      </c>
      <c r="B3126" s="297" t="n">
        <v>41026</v>
      </c>
      <c r="C3126" s="292" t="s">
        <v>3496</v>
      </c>
      <c r="D3126" s="297" t="s">
        <v>509</v>
      </c>
      <c r="E3126" s="297" t="s">
        <v>357</v>
      </c>
      <c r="F3126" s="301" t="n">
        <v>6156.65</v>
      </c>
    </row>
    <row r="3127" customFormat="false" ht="13.8" hidden="false" customHeight="false" outlineLevel="0" collapsed="false">
      <c r="A3127" s="297" t="s">
        <v>505</v>
      </c>
      <c r="B3127" s="297" t="n">
        <v>4239</v>
      </c>
      <c r="C3127" s="292" t="s">
        <v>3497</v>
      </c>
      <c r="D3127" s="297" t="s">
        <v>507</v>
      </c>
      <c r="E3127" s="297" t="s">
        <v>357</v>
      </c>
      <c r="F3127" s="301" t="n">
        <v>35.18</v>
      </c>
    </row>
    <row r="3128" customFormat="false" ht="13.8" hidden="false" customHeight="false" outlineLevel="0" collapsed="false">
      <c r="A3128" s="297" t="s">
        <v>505</v>
      </c>
      <c r="B3128" s="297" t="n">
        <v>41024</v>
      </c>
      <c r="C3128" s="292" t="s">
        <v>3498</v>
      </c>
      <c r="D3128" s="297" t="s">
        <v>509</v>
      </c>
      <c r="E3128" s="297" t="s">
        <v>357</v>
      </c>
      <c r="F3128" s="301" t="n">
        <v>6156.65</v>
      </c>
    </row>
    <row r="3129" customFormat="false" ht="13.8" hidden="false" customHeight="false" outlineLevel="0" collapsed="false">
      <c r="A3129" s="297" t="s">
        <v>505</v>
      </c>
      <c r="B3129" s="297" t="n">
        <v>4248</v>
      </c>
      <c r="C3129" s="292" t="s">
        <v>3499</v>
      </c>
      <c r="D3129" s="297" t="s">
        <v>507</v>
      </c>
      <c r="E3129" s="297" t="s">
        <v>357</v>
      </c>
      <c r="F3129" s="301" t="n">
        <v>23.87</v>
      </c>
    </row>
    <row r="3130" customFormat="false" ht="13.8" hidden="false" customHeight="false" outlineLevel="0" collapsed="false">
      <c r="A3130" s="297" t="s">
        <v>505</v>
      </c>
      <c r="B3130" s="297" t="n">
        <v>41033</v>
      </c>
      <c r="C3130" s="292" t="s">
        <v>3500</v>
      </c>
      <c r="D3130" s="297" t="s">
        <v>509</v>
      </c>
      <c r="E3130" s="297" t="s">
        <v>357</v>
      </c>
      <c r="F3130" s="301" t="n">
        <v>4181.83</v>
      </c>
    </row>
    <row r="3131" customFormat="false" ht="13.8" hidden="false" customHeight="false" outlineLevel="0" collapsed="false">
      <c r="A3131" s="297" t="s">
        <v>505</v>
      </c>
      <c r="B3131" s="297" t="n">
        <v>44500</v>
      </c>
      <c r="C3131" s="292" t="s">
        <v>3501</v>
      </c>
      <c r="D3131" s="297" t="s">
        <v>507</v>
      </c>
      <c r="E3131" s="297" t="s">
        <v>357</v>
      </c>
      <c r="F3131" s="301" t="n">
        <v>23.87</v>
      </c>
    </row>
    <row r="3132" customFormat="false" ht="13.8" hidden="false" customHeight="false" outlineLevel="0" collapsed="false">
      <c r="A3132" s="297" t="s">
        <v>505</v>
      </c>
      <c r="B3132" s="297" t="n">
        <v>41040</v>
      </c>
      <c r="C3132" s="292" t="s">
        <v>3502</v>
      </c>
      <c r="D3132" s="297" t="s">
        <v>509</v>
      </c>
      <c r="E3132" s="297" t="s">
        <v>357</v>
      </c>
      <c r="F3132" s="301" t="n">
        <v>4181.83</v>
      </c>
    </row>
    <row r="3133" customFormat="false" ht="13.8" hidden="false" customHeight="false" outlineLevel="0" collapsed="false">
      <c r="A3133" s="297" t="s">
        <v>505</v>
      </c>
      <c r="B3133" s="297" t="n">
        <v>4238</v>
      </c>
      <c r="C3133" s="292" t="s">
        <v>3503</v>
      </c>
      <c r="D3133" s="297" t="s">
        <v>507</v>
      </c>
      <c r="E3133" s="297" t="s">
        <v>357</v>
      </c>
      <c r="F3133" s="301" t="n">
        <v>21.57</v>
      </c>
    </row>
    <row r="3134" customFormat="false" ht="13.8" hidden="false" customHeight="false" outlineLevel="0" collapsed="false">
      <c r="A3134" s="297" t="s">
        <v>505</v>
      </c>
      <c r="B3134" s="297" t="n">
        <v>41012</v>
      </c>
      <c r="C3134" s="292" t="s">
        <v>3504</v>
      </c>
      <c r="D3134" s="297" t="s">
        <v>509</v>
      </c>
      <c r="E3134" s="297" t="s">
        <v>357</v>
      </c>
      <c r="F3134" s="301" t="n">
        <v>3776.04</v>
      </c>
    </row>
    <row r="3135" customFormat="false" ht="13.8" hidden="false" customHeight="false" outlineLevel="0" collapsed="false">
      <c r="A3135" s="297" t="s">
        <v>505</v>
      </c>
      <c r="B3135" s="297" t="n">
        <v>4233</v>
      </c>
      <c r="C3135" s="292" t="s">
        <v>3505</v>
      </c>
      <c r="D3135" s="297" t="s">
        <v>507</v>
      </c>
      <c r="E3135" s="297" t="s">
        <v>357</v>
      </c>
      <c r="F3135" s="301" t="n">
        <v>35.18</v>
      </c>
    </row>
    <row r="3136" customFormat="false" ht="13.8" hidden="false" customHeight="false" outlineLevel="0" collapsed="false">
      <c r="A3136" s="297" t="s">
        <v>505</v>
      </c>
      <c r="B3136" s="297" t="n">
        <v>41001</v>
      </c>
      <c r="C3136" s="292" t="s">
        <v>3506</v>
      </c>
      <c r="D3136" s="297" t="s">
        <v>509</v>
      </c>
      <c r="E3136" s="297" t="s">
        <v>357</v>
      </c>
      <c r="F3136" s="301" t="n">
        <v>6156.65</v>
      </c>
    </row>
    <row r="3137" customFormat="false" ht="13.8" hidden="false" customHeight="false" outlineLevel="0" collapsed="false">
      <c r="A3137" s="297" t="s">
        <v>358</v>
      </c>
      <c r="B3137" s="297" t="n">
        <v>2</v>
      </c>
      <c r="C3137" s="292" t="s">
        <v>3507</v>
      </c>
      <c r="D3137" s="297" t="s">
        <v>504</v>
      </c>
      <c r="E3137" s="297" t="s">
        <v>357</v>
      </c>
      <c r="F3137" s="301" t="n">
        <v>24.32</v>
      </c>
    </row>
    <row r="3138" customFormat="false" ht="13.8" hidden="false" customHeight="false" outlineLevel="0" collapsed="false">
      <c r="A3138" s="297" t="s">
        <v>541</v>
      </c>
      <c r="B3138" s="297" t="n">
        <v>4262</v>
      </c>
      <c r="C3138" s="292" t="s">
        <v>3508</v>
      </c>
      <c r="D3138" s="297" t="s">
        <v>50</v>
      </c>
      <c r="E3138" s="297" t="s">
        <v>364</v>
      </c>
      <c r="F3138" s="301" t="n">
        <v>635000</v>
      </c>
    </row>
    <row r="3139" customFormat="false" ht="13.8" hidden="false" customHeight="false" outlineLevel="0" collapsed="false">
      <c r="A3139" s="297" t="s">
        <v>541</v>
      </c>
      <c r="B3139" s="297" t="n">
        <v>4263</v>
      </c>
      <c r="C3139" s="292" t="s">
        <v>3509</v>
      </c>
      <c r="D3139" s="297" t="s">
        <v>50</v>
      </c>
      <c r="E3139" s="297" t="s">
        <v>357</v>
      </c>
      <c r="F3139" s="301" t="n">
        <v>880533.29</v>
      </c>
    </row>
    <row r="3140" customFormat="false" ht="13.8" hidden="false" customHeight="false" outlineLevel="0" collapsed="false">
      <c r="A3140" s="297" t="s">
        <v>358</v>
      </c>
      <c r="B3140" s="297" t="n">
        <v>38402</v>
      </c>
      <c r="C3140" s="292" t="s">
        <v>3510</v>
      </c>
      <c r="D3140" s="297" t="s">
        <v>50</v>
      </c>
      <c r="E3140" s="297" t="s">
        <v>357</v>
      </c>
      <c r="F3140" s="301"/>
    </row>
    <row r="3141" customFormat="false" ht="13.8" hidden="false" customHeight="false" outlineLevel="0" collapsed="false">
      <c r="A3141" s="297" t="s">
        <v>358</v>
      </c>
      <c r="B3141" s="297" t="n">
        <v>45234</v>
      </c>
      <c r="C3141" s="292" t="s">
        <v>3511</v>
      </c>
      <c r="D3141" s="297" t="s">
        <v>50</v>
      </c>
      <c r="E3141" s="297" t="s">
        <v>357</v>
      </c>
      <c r="F3141" s="301" t="n">
        <v>34.66</v>
      </c>
    </row>
    <row r="3142" customFormat="false" ht="13.8" hidden="false" customHeight="false" outlineLevel="0" collapsed="false">
      <c r="A3142" s="297" t="s">
        <v>358</v>
      </c>
      <c r="B3142" s="297" t="n">
        <v>3412</v>
      </c>
      <c r="C3142" s="292" t="s">
        <v>3512</v>
      </c>
      <c r="D3142" s="297" t="s">
        <v>763</v>
      </c>
      <c r="E3142" s="297" t="s">
        <v>357</v>
      </c>
      <c r="F3142" s="301"/>
    </row>
    <row r="3143" customFormat="false" ht="13.8" hidden="false" customHeight="false" outlineLevel="0" collapsed="false">
      <c r="A3143" s="297" t="s">
        <v>358</v>
      </c>
      <c r="B3143" s="297" t="n">
        <v>3413</v>
      </c>
      <c r="C3143" s="292" t="s">
        <v>3513</v>
      </c>
      <c r="D3143" s="297" t="s">
        <v>763</v>
      </c>
      <c r="E3143" s="297" t="s">
        <v>357</v>
      </c>
      <c r="F3143" s="301"/>
    </row>
    <row r="3144" customFormat="false" ht="13.8" hidden="false" customHeight="false" outlineLevel="0" collapsed="false">
      <c r="A3144" s="297" t="s">
        <v>358</v>
      </c>
      <c r="B3144" s="297" t="n">
        <v>39744</v>
      </c>
      <c r="C3144" s="292" t="s">
        <v>3514</v>
      </c>
      <c r="D3144" s="297" t="s">
        <v>763</v>
      </c>
      <c r="E3144" s="297" t="s">
        <v>357</v>
      </c>
      <c r="F3144" s="301"/>
    </row>
    <row r="3145" customFormat="false" ht="13.8" hidden="false" customHeight="false" outlineLevel="0" collapsed="false">
      <c r="A3145" s="297" t="s">
        <v>358</v>
      </c>
      <c r="B3145" s="297" t="n">
        <v>39745</v>
      </c>
      <c r="C3145" s="292" t="s">
        <v>3515</v>
      </c>
      <c r="D3145" s="297" t="s">
        <v>763</v>
      </c>
      <c r="E3145" s="297" t="s">
        <v>357</v>
      </c>
      <c r="F3145" s="301"/>
    </row>
    <row r="3146" customFormat="false" ht="13.8" hidden="false" customHeight="false" outlineLevel="0" collapsed="false">
      <c r="A3146" s="297" t="s">
        <v>358</v>
      </c>
      <c r="B3146" s="297" t="n">
        <v>39639</v>
      </c>
      <c r="C3146" s="292" t="s">
        <v>3516</v>
      </c>
      <c r="D3146" s="297" t="s">
        <v>763</v>
      </c>
      <c r="E3146" s="297" t="s">
        <v>357</v>
      </c>
      <c r="F3146" s="301" t="n">
        <v>195.07</v>
      </c>
    </row>
    <row r="3147" customFormat="false" ht="13.8" hidden="false" customHeight="false" outlineLevel="0" collapsed="false">
      <c r="A3147" s="297" t="s">
        <v>358</v>
      </c>
      <c r="B3147" s="297" t="n">
        <v>39637</v>
      </c>
      <c r="C3147" s="292" t="s">
        <v>3517</v>
      </c>
      <c r="D3147" s="297" t="s">
        <v>763</v>
      </c>
      <c r="E3147" s="297" t="s">
        <v>357</v>
      </c>
      <c r="F3147" s="301" t="n">
        <v>125.04</v>
      </c>
    </row>
    <row r="3148" customFormat="false" ht="13.8" hidden="false" customHeight="false" outlineLevel="0" collapsed="false">
      <c r="A3148" s="297" t="s">
        <v>358</v>
      </c>
      <c r="B3148" s="297" t="n">
        <v>39638</v>
      </c>
      <c r="C3148" s="292" t="s">
        <v>3518</v>
      </c>
      <c r="D3148" s="297" t="s">
        <v>763</v>
      </c>
      <c r="E3148" s="297" t="s">
        <v>357</v>
      </c>
      <c r="F3148" s="301" t="n">
        <v>150.61</v>
      </c>
    </row>
    <row r="3149" customFormat="false" ht="13.8" hidden="false" customHeight="false" outlineLevel="0" collapsed="false">
      <c r="A3149" s="297" t="s">
        <v>358</v>
      </c>
      <c r="B3149" s="297" t="n">
        <v>39517</v>
      </c>
      <c r="C3149" s="292" t="s">
        <v>3519</v>
      </c>
      <c r="D3149" s="297" t="s">
        <v>763</v>
      </c>
      <c r="E3149" s="297" t="s">
        <v>357</v>
      </c>
      <c r="F3149" s="301"/>
    </row>
    <row r="3150" customFormat="false" ht="13.8" hidden="false" customHeight="false" outlineLevel="0" collapsed="false">
      <c r="A3150" s="297" t="s">
        <v>358</v>
      </c>
      <c r="B3150" s="297" t="n">
        <v>39518</v>
      </c>
      <c r="C3150" s="292" t="s">
        <v>3520</v>
      </c>
      <c r="D3150" s="297" t="s">
        <v>763</v>
      </c>
      <c r="E3150" s="297" t="s">
        <v>357</v>
      </c>
      <c r="F3150" s="301"/>
    </row>
    <row r="3151" customFormat="false" ht="13.8" hidden="false" customHeight="false" outlineLevel="0" collapsed="false">
      <c r="A3151" s="297" t="s">
        <v>358</v>
      </c>
      <c r="B3151" s="297" t="n">
        <v>38366</v>
      </c>
      <c r="C3151" s="292" t="s">
        <v>3521</v>
      </c>
      <c r="D3151" s="297" t="s">
        <v>763</v>
      </c>
      <c r="E3151" s="297" t="s">
        <v>357</v>
      </c>
      <c r="F3151" s="301"/>
    </row>
    <row r="3152" customFormat="false" ht="13.8" hidden="false" customHeight="false" outlineLevel="0" collapsed="false">
      <c r="A3152" s="297" t="s">
        <v>358</v>
      </c>
      <c r="B3152" s="297" t="n">
        <v>11703</v>
      </c>
      <c r="C3152" s="292" t="s">
        <v>3522</v>
      </c>
      <c r="D3152" s="297" t="s">
        <v>50</v>
      </c>
      <c r="E3152" s="297" t="s">
        <v>357</v>
      </c>
      <c r="F3152" s="301" t="n">
        <v>25.75</v>
      </c>
    </row>
    <row r="3153" customFormat="false" ht="13.8" hidden="false" customHeight="false" outlineLevel="0" collapsed="false">
      <c r="A3153" s="297" t="s">
        <v>358</v>
      </c>
      <c r="B3153" s="297" t="n">
        <v>37400</v>
      </c>
      <c r="C3153" s="292" t="s">
        <v>3523</v>
      </c>
      <c r="D3153" s="297" t="s">
        <v>50</v>
      </c>
      <c r="E3153" s="297" t="s">
        <v>357</v>
      </c>
      <c r="F3153" s="301" t="n">
        <v>54.55</v>
      </c>
    </row>
    <row r="3154" customFormat="false" ht="13.8" hidden="false" customHeight="false" outlineLevel="0" collapsed="false">
      <c r="A3154" s="297" t="s">
        <v>358</v>
      </c>
      <c r="B3154" s="297" t="n">
        <v>25400</v>
      </c>
      <c r="C3154" s="292" t="s">
        <v>3524</v>
      </c>
      <c r="D3154" s="297" t="s">
        <v>50</v>
      </c>
      <c r="E3154" s="297" t="s">
        <v>357</v>
      </c>
      <c r="F3154" s="301" t="n">
        <v>2877.68</v>
      </c>
    </row>
    <row r="3155" customFormat="false" ht="13.8" hidden="false" customHeight="false" outlineLevel="0" collapsed="false">
      <c r="A3155" s="297" t="s">
        <v>358</v>
      </c>
      <c r="B3155" s="297" t="n">
        <v>4276</v>
      </c>
      <c r="C3155" s="292" t="s">
        <v>3525</v>
      </c>
      <c r="D3155" s="297" t="s">
        <v>50</v>
      </c>
      <c r="E3155" s="297" t="s">
        <v>357</v>
      </c>
      <c r="F3155" s="301" t="n">
        <v>231.28</v>
      </c>
    </row>
    <row r="3156" customFormat="false" ht="13.8" hidden="false" customHeight="false" outlineLevel="0" collapsed="false">
      <c r="A3156" s="297" t="s">
        <v>358</v>
      </c>
      <c r="B3156" s="297" t="n">
        <v>4273</v>
      </c>
      <c r="C3156" s="292" t="s">
        <v>3526</v>
      </c>
      <c r="D3156" s="297" t="s">
        <v>50</v>
      </c>
      <c r="E3156" s="297" t="s">
        <v>357</v>
      </c>
      <c r="F3156" s="301" t="n">
        <v>419.91</v>
      </c>
    </row>
    <row r="3157" customFormat="false" ht="13.8" hidden="false" customHeight="false" outlineLevel="0" collapsed="false">
      <c r="A3157" s="297" t="s">
        <v>358</v>
      </c>
      <c r="B3157" s="297" t="n">
        <v>4274</v>
      </c>
      <c r="C3157" s="292" t="s">
        <v>3527</v>
      </c>
      <c r="D3157" s="297" t="s">
        <v>50</v>
      </c>
      <c r="E3157" s="297" t="s">
        <v>364</v>
      </c>
      <c r="F3157" s="301" t="n">
        <v>153.62</v>
      </c>
    </row>
    <row r="3158" customFormat="false" ht="13.8" hidden="false" customHeight="false" outlineLevel="0" collapsed="false">
      <c r="A3158" s="297" t="s">
        <v>358</v>
      </c>
      <c r="B3158" s="297" t="n">
        <v>39438</v>
      </c>
      <c r="C3158" s="292" t="s">
        <v>3528</v>
      </c>
      <c r="D3158" s="297" t="s">
        <v>50</v>
      </c>
      <c r="E3158" s="297" t="s">
        <v>357</v>
      </c>
      <c r="F3158" s="301" t="n">
        <v>0.29</v>
      </c>
    </row>
    <row r="3159" customFormat="false" ht="13.8" hidden="false" customHeight="false" outlineLevel="0" collapsed="false">
      <c r="A3159" s="297" t="s">
        <v>358</v>
      </c>
      <c r="B3159" s="297" t="n">
        <v>4379</v>
      </c>
      <c r="C3159" s="292" t="s">
        <v>3529</v>
      </c>
      <c r="D3159" s="297" t="s">
        <v>50</v>
      </c>
      <c r="E3159" s="297" t="s">
        <v>357</v>
      </c>
      <c r="F3159" s="301" t="n">
        <v>0.05</v>
      </c>
    </row>
    <row r="3160" customFormat="false" ht="13.8" hidden="false" customHeight="false" outlineLevel="0" collapsed="false">
      <c r="A3160" s="297" t="s">
        <v>358</v>
      </c>
      <c r="B3160" s="297" t="n">
        <v>4377</v>
      </c>
      <c r="C3160" s="292" t="s">
        <v>3530</v>
      </c>
      <c r="D3160" s="297" t="s">
        <v>50</v>
      </c>
      <c r="E3160" s="297" t="s">
        <v>357</v>
      </c>
      <c r="F3160" s="301" t="n">
        <v>0.21</v>
      </c>
    </row>
    <row r="3161" customFormat="false" ht="13.8" hidden="false" customHeight="false" outlineLevel="0" collapsed="false">
      <c r="A3161" s="297" t="s">
        <v>358</v>
      </c>
      <c r="B3161" s="297" t="n">
        <v>4356</v>
      </c>
      <c r="C3161" s="292" t="s">
        <v>3531</v>
      </c>
      <c r="D3161" s="297" t="s">
        <v>50</v>
      </c>
      <c r="E3161" s="297" t="s">
        <v>357</v>
      </c>
      <c r="F3161" s="301" t="n">
        <v>0.29</v>
      </c>
    </row>
    <row r="3162" customFormat="false" ht="13.8" hidden="false" customHeight="false" outlineLevel="0" collapsed="false">
      <c r="A3162" s="297" t="s">
        <v>358</v>
      </c>
      <c r="B3162" s="297" t="n">
        <v>13246</v>
      </c>
      <c r="C3162" s="292" t="s">
        <v>3532</v>
      </c>
      <c r="D3162" s="297" t="s">
        <v>50</v>
      </c>
      <c r="E3162" s="297" t="s">
        <v>357</v>
      </c>
      <c r="F3162" s="301" t="n">
        <v>0.5</v>
      </c>
    </row>
    <row r="3163" customFormat="false" ht="13.8" hidden="false" customHeight="false" outlineLevel="0" collapsed="false">
      <c r="A3163" s="297" t="s">
        <v>358</v>
      </c>
      <c r="B3163" s="297" t="n">
        <v>13294</v>
      </c>
      <c r="C3163" s="292" t="s">
        <v>3533</v>
      </c>
      <c r="D3163" s="297" t="s">
        <v>50</v>
      </c>
      <c r="E3163" s="297" t="s">
        <v>357</v>
      </c>
      <c r="F3163" s="301" t="n">
        <v>1.69</v>
      </c>
    </row>
    <row r="3164" customFormat="false" ht="13.8" hidden="false" customHeight="false" outlineLevel="0" collapsed="false">
      <c r="A3164" s="297" t="s">
        <v>358</v>
      </c>
      <c r="B3164" s="297" t="n">
        <v>11963</v>
      </c>
      <c r="C3164" s="292" t="s">
        <v>3534</v>
      </c>
      <c r="D3164" s="297" t="s">
        <v>50</v>
      </c>
      <c r="E3164" s="297" t="s">
        <v>357</v>
      </c>
      <c r="F3164" s="301" t="n">
        <v>10.62</v>
      </c>
    </row>
    <row r="3165" customFormat="false" ht="13.8" hidden="false" customHeight="false" outlineLevel="0" collapsed="false">
      <c r="A3165" s="297" t="s">
        <v>358</v>
      </c>
      <c r="B3165" s="297" t="n">
        <v>11964</v>
      </c>
      <c r="C3165" s="292" t="s">
        <v>3535</v>
      </c>
      <c r="D3165" s="297" t="s">
        <v>50</v>
      </c>
      <c r="E3165" s="297" t="s">
        <v>357</v>
      </c>
      <c r="F3165" s="301" t="n">
        <v>2.68</v>
      </c>
    </row>
    <row r="3166" customFormat="false" ht="13.8" hidden="false" customHeight="false" outlineLevel="0" collapsed="false">
      <c r="A3166" s="297" t="s">
        <v>358</v>
      </c>
      <c r="B3166" s="297" t="n">
        <v>4346</v>
      </c>
      <c r="C3166" s="292" t="s">
        <v>3536</v>
      </c>
      <c r="D3166" s="297" t="s">
        <v>50</v>
      </c>
      <c r="E3166" s="297" t="s">
        <v>357</v>
      </c>
      <c r="F3166" s="301" t="n">
        <v>11.38</v>
      </c>
    </row>
    <row r="3167" customFormat="false" ht="13.8" hidden="false" customHeight="false" outlineLevel="0" collapsed="false">
      <c r="A3167" s="297" t="s">
        <v>358</v>
      </c>
      <c r="B3167" s="297" t="n">
        <v>11955</v>
      </c>
      <c r="C3167" s="292" t="s">
        <v>3537</v>
      </c>
      <c r="D3167" s="297" t="s">
        <v>50</v>
      </c>
      <c r="E3167" s="297" t="s">
        <v>357</v>
      </c>
      <c r="F3167" s="301" t="n">
        <v>4.98</v>
      </c>
    </row>
    <row r="3168" customFormat="false" ht="13.8" hidden="false" customHeight="false" outlineLevel="0" collapsed="false">
      <c r="A3168" s="297" t="s">
        <v>358</v>
      </c>
      <c r="B3168" s="297" t="n">
        <v>11960</v>
      </c>
      <c r="C3168" s="292" t="s">
        <v>3538</v>
      </c>
      <c r="D3168" s="297" t="s">
        <v>50</v>
      </c>
      <c r="E3168" s="297" t="s">
        <v>357</v>
      </c>
      <c r="F3168" s="301" t="n">
        <v>0.16</v>
      </c>
    </row>
    <row r="3169" customFormat="false" ht="13.8" hidden="false" customHeight="false" outlineLevel="0" collapsed="false">
      <c r="A3169" s="297" t="s">
        <v>358</v>
      </c>
      <c r="B3169" s="297" t="n">
        <v>4333</v>
      </c>
      <c r="C3169" s="292" t="s">
        <v>3539</v>
      </c>
      <c r="D3169" s="297" t="s">
        <v>50</v>
      </c>
      <c r="E3169" s="297" t="s">
        <v>357</v>
      </c>
      <c r="F3169" s="301" t="n">
        <v>0.29</v>
      </c>
    </row>
    <row r="3170" customFormat="false" ht="13.8" hidden="false" customHeight="false" outlineLevel="0" collapsed="false">
      <c r="A3170" s="297" t="s">
        <v>358</v>
      </c>
      <c r="B3170" s="297" t="n">
        <v>4358</v>
      </c>
      <c r="C3170" s="292" t="s">
        <v>3540</v>
      </c>
      <c r="D3170" s="297" t="s">
        <v>50</v>
      </c>
      <c r="E3170" s="297" t="s">
        <v>357</v>
      </c>
      <c r="F3170" s="301" t="n">
        <v>2.28</v>
      </c>
    </row>
    <row r="3171" customFormat="false" ht="13.8" hidden="false" customHeight="false" outlineLevel="0" collapsed="false">
      <c r="A3171" s="297" t="s">
        <v>358</v>
      </c>
      <c r="B3171" s="297" t="n">
        <v>39435</v>
      </c>
      <c r="C3171" s="292" t="s">
        <v>3541</v>
      </c>
      <c r="D3171" s="297" t="s">
        <v>50</v>
      </c>
      <c r="E3171" s="297" t="s">
        <v>357</v>
      </c>
      <c r="F3171" s="301" t="n">
        <v>0.11</v>
      </c>
    </row>
    <row r="3172" customFormat="false" ht="13.8" hidden="false" customHeight="false" outlineLevel="0" collapsed="false">
      <c r="A3172" s="297" t="s">
        <v>358</v>
      </c>
      <c r="B3172" s="297" t="n">
        <v>39436</v>
      </c>
      <c r="C3172" s="292" t="s">
        <v>3542</v>
      </c>
      <c r="D3172" s="297" t="s">
        <v>50</v>
      </c>
      <c r="E3172" s="297" t="s">
        <v>357</v>
      </c>
      <c r="F3172" s="301" t="n">
        <v>0.19</v>
      </c>
    </row>
    <row r="3173" customFormat="false" ht="13.8" hidden="false" customHeight="false" outlineLevel="0" collapsed="false">
      <c r="A3173" s="297" t="s">
        <v>358</v>
      </c>
      <c r="B3173" s="297" t="n">
        <v>39437</v>
      </c>
      <c r="C3173" s="292" t="s">
        <v>3543</v>
      </c>
      <c r="D3173" s="297" t="s">
        <v>50</v>
      </c>
      <c r="E3173" s="297" t="s">
        <v>357</v>
      </c>
      <c r="F3173" s="301" t="n">
        <v>0.25</v>
      </c>
    </row>
    <row r="3174" customFormat="false" ht="13.8" hidden="false" customHeight="false" outlineLevel="0" collapsed="false">
      <c r="A3174" s="297" t="s">
        <v>358</v>
      </c>
      <c r="B3174" s="297" t="n">
        <v>39439</v>
      </c>
      <c r="C3174" s="292" t="s">
        <v>3544</v>
      </c>
      <c r="D3174" s="297" t="s">
        <v>50</v>
      </c>
      <c r="E3174" s="297" t="s">
        <v>357</v>
      </c>
      <c r="F3174" s="301" t="n">
        <v>0.17</v>
      </c>
    </row>
    <row r="3175" customFormat="false" ht="13.8" hidden="false" customHeight="false" outlineLevel="0" collapsed="false">
      <c r="A3175" s="297" t="s">
        <v>358</v>
      </c>
      <c r="B3175" s="297" t="n">
        <v>39440</v>
      </c>
      <c r="C3175" s="292" t="s">
        <v>3545</v>
      </c>
      <c r="D3175" s="297" t="s">
        <v>50</v>
      </c>
      <c r="E3175" s="297" t="s">
        <v>357</v>
      </c>
      <c r="F3175" s="301" t="n">
        <v>0.22</v>
      </c>
    </row>
    <row r="3176" customFormat="false" ht="13.8" hidden="false" customHeight="false" outlineLevel="0" collapsed="false">
      <c r="A3176" s="297" t="s">
        <v>358</v>
      </c>
      <c r="B3176" s="297" t="n">
        <v>39441</v>
      </c>
      <c r="C3176" s="292" t="s">
        <v>3546</v>
      </c>
      <c r="D3176" s="297" t="s">
        <v>50</v>
      </c>
      <c r="E3176" s="297" t="s">
        <v>357</v>
      </c>
      <c r="F3176" s="301" t="n">
        <v>0.28</v>
      </c>
    </row>
    <row r="3177" customFormat="false" ht="13.8" hidden="false" customHeight="false" outlineLevel="0" collapsed="false">
      <c r="A3177" s="297" t="s">
        <v>358</v>
      </c>
      <c r="B3177" s="297" t="n">
        <v>39442</v>
      </c>
      <c r="C3177" s="292" t="s">
        <v>3547</v>
      </c>
      <c r="D3177" s="297" t="s">
        <v>50</v>
      </c>
      <c r="E3177" s="297" t="s">
        <v>357</v>
      </c>
      <c r="F3177" s="301" t="n">
        <v>0.2</v>
      </c>
    </row>
    <row r="3178" customFormat="false" ht="13.8" hidden="false" customHeight="false" outlineLevel="0" collapsed="false">
      <c r="A3178" s="297" t="s">
        <v>358</v>
      </c>
      <c r="B3178" s="297" t="n">
        <v>39443</v>
      </c>
      <c r="C3178" s="292" t="s">
        <v>3548</v>
      </c>
      <c r="D3178" s="297" t="s">
        <v>50</v>
      </c>
      <c r="E3178" s="297" t="s">
        <v>357</v>
      </c>
      <c r="F3178" s="301" t="n">
        <v>0.27</v>
      </c>
    </row>
    <row r="3179" customFormat="false" ht="13.8" hidden="false" customHeight="false" outlineLevel="0" collapsed="false">
      <c r="A3179" s="297" t="s">
        <v>358</v>
      </c>
      <c r="B3179" s="297" t="n">
        <v>4329</v>
      </c>
      <c r="C3179" s="292" t="s">
        <v>3549</v>
      </c>
      <c r="D3179" s="297" t="s">
        <v>50</v>
      </c>
      <c r="E3179" s="297" t="s">
        <v>364</v>
      </c>
      <c r="F3179" s="301" t="n">
        <v>2.43</v>
      </c>
    </row>
    <row r="3180" customFormat="false" ht="13.8" hidden="false" customHeight="false" outlineLevel="0" collapsed="false">
      <c r="A3180" s="297" t="s">
        <v>358</v>
      </c>
      <c r="B3180" s="297" t="n">
        <v>436</v>
      </c>
      <c r="C3180" s="292" t="s">
        <v>3550</v>
      </c>
      <c r="D3180" s="297" t="s">
        <v>50</v>
      </c>
      <c r="E3180" s="297" t="s">
        <v>357</v>
      </c>
      <c r="F3180" s="301"/>
    </row>
    <row r="3181" customFormat="false" ht="13.8" hidden="false" customHeight="false" outlineLevel="0" collapsed="false">
      <c r="A3181" s="297" t="s">
        <v>358</v>
      </c>
      <c r="B3181" s="297" t="n">
        <v>442</v>
      </c>
      <c r="C3181" s="292" t="s">
        <v>3551</v>
      </c>
      <c r="D3181" s="297" t="s">
        <v>50</v>
      </c>
      <c r="E3181" s="297" t="s">
        <v>357</v>
      </c>
      <c r="F3181" s="301"/>
    </row>
    <row r="3182" customFormat="false" ht="13.8" hidden="false" customHeight="false" outlineLevel="0" collapsed="false">
      <c r="A3182" s="297" t="s">
        <v>358</v>
      </c>
      <c r="B3182" s="297" t="n">
        <v>4383</v>
      </c>
      <c r="C3182" s="292" t="s">
        <v>3552</v>
      </c>
      <c r="D3182" s="297" t="s">
        <v>50</v>
      </c>
      <c r="E3182" s="297" t="s">
        <v>357</v>
      </c>
      <c r="F3182" s="301" t="n">
        <v>21.97</v>
      </c>
    </row>
    <row r="3183" customFormat="false" ht="13.8" hidden="false" customHeight="false" outlineLevel="0" collapsed="false">
      <c r="A3183" s="297" t="s">
        <v>358</v>
      </c>
      <c r="B3183" s="297" t="n">
        <v>4344</v>
      </c>
      <c r="C3183" s="292" t="s">
        <v>3553</v>
      </c>
      <c r="D3183" s="297" t="s">
        <v>50</v>
      </c>
      <c r="E3183" s="297" t="s">
        <v>357</v>
      </c>
      <c r="F3183" s="301" t="n">
        <v>23.03</v>
      </c>
    </row>
    <row r="3184" customFormat="false" ht="13.8" hidden="false" customHeight="false" outlineLevel="0" collapsed="false">
      <c r="A3184" s="297" t="s">
        <v>358</v>
      </c>
      <c r="B3184" s="297" t="n">
        <v>4335</v>
      </c>
      <c r="C3184" s="292" t="s">
        <v>3554</v>
      </c>
      <c r="D3184" s="297" t="s">
        <v>50</v>
      </c>
      <c r="E3184" s="297" t="s">
        <v>357</v>
      </c>
      <c r="F3184" s="301" t="n">
        <v>15.46</v>
      </c>
    </row>
    <row r="3185" customFormat="false" ht="13.8" hidden="false" customHeight="false" outlineLevel="0" collapsed="false">
      <c r="A3185" s="297" t="s">
        <v>358</v>
      </c>
      <c r="B3185" s="297" t="n">
        <v>4334</v>
      </c>
      <c r="C3185" s="292" t="s">
        <v>3555</v>
      </c>
      <c r="D3185" s="297" t="s">
        <v>50</v>
      </c>
      <c r="E3185" s="297" t="s">
        <v>357</v>
      </c>
      <c r="F3185" s="301" t="n">
        <v>21.21</v>
      </c>
    </row>
    <row r="3186" customFormat="false" ht="13.8" hidden="false" customHeight="false" outlineLevel="0" collapsed="false">
      <c r="A3186" s="297" t="s">
        <v>358</v>
      </c>
      <c r="B3186" s="297" t="n">
        <v>11953</v>
      </c>
      <c r="C3186" s="292" t="s">
        <v>3556</v>
      </c>
      <c r="D3186" s="297" t="s">
        <v>50</v>
      </c>
      <c r="E3186" s="297" t="s">
        <v>357</v>
      </c>
      <c r="F3186" s="301" t="n">
        <v>3.65</v>
      </c>
    </row>
    <row r="3187" customFormat="false" ht="13.8" hidden="false" customHeight="false" outlineLevel="0" collapsed="false">
      <c r="A3187" s="297" t="s">
        <v>358</v>
      </c>
      <c r="B3187" s="297" t="n">
        <v>4343</v>
      </c>
      <c r="C3187" s="292" t="s">
        <v>3557</v>
      </c>
      <c r="D3187" s="297" t="s">
        <v>50</v>
      </c>
      <c r="E3187" s="297" t="s">
        <v>357</v>
      </c>
      <c r="F3187" s="301" t="n">
        <v>5.21</v>
      </c>
    </row>
    <row r="3188" customFormat="false" ht="13.8" hidden="false" customHeight="false" outlineLevel="0" collapsed="false">
      <c r="A3188" s="297" t="s">
        <v>358</v>
      </c>
      <c r="B3188" s="297" t="n">
        <v>430</v>
      </c>
      <c r="C3188" s="292" t="s">
        <v>3558</v>
      </c>
      <c r="D3188" s="297" t="s">
        <v>50</v>
      </c>
      <c r="E3188" s="297" t="s">
        <v>357</v>
      </c>
      <c r="F3188" s="301"/>
    </row>
    <row r="3189" customFormat="false" ht="13.8" hidden="false" customHeight="false" outlineLevel="0" collapsed="false">
      <c r="A3189" s="297" t="s">
        <v>358</v>
      </c>
      <c r="B3189" s="297" t="n">
        <v>441</v>
      </c>
      <c r="C3189" s="292" t="s">
        <v>3559</v>
      </c>
      <c r="D3189" s="297" t="s">
        <v>50</v>
      </c>
      <c r="E3189" s="297" t="s">
        <v>357</v>
      </c>
      <c r="F3189" s="301"/>
    </row>
    <row r="3190" customFormat="false" ht="13.8" hidden="false" customHeight="false" outlineLevel="0" collapsed="false">
      <c r="A3190" s="297" t="s">
        <v>358</v>
      </c>
      <c r="B3190" s="297" t="n">
        <v>431</v>
      </c>
      <c r="C3190" s="292" t="s">
        <v>3560</v>
      </c>
      <c r="D3190" s="297" t="s">
        <v>50</v>
      </c>
      <c r="E3190" s="297" t="s">
        <v>357</v>
      </c>
      <c r="F3190" s="301"/>
    </row>
    <row r="3191" customFormat="false" ht="13.8" hidden="false" customHeight="false" outlineLevel="0" collapsed="false">
      <c r="A3191" s="297" t="s">
        <v>358</v>
      </c>
      <c r="B3191" s="297" t="n">
        <v>432</v>
      </c>
      <c r="C3191" s="292" t="s">
        <v>3561</v>
      </c>
      <c r="D3191" s="297" t="s">
        <v>50</v>
      </c>
      <c r="E3191" s="297" t="s">
        <v>357</v>
      </c>
      <c r="F3191" s="301"/>
    </row>
    <row r="3192" customFormat="false" ht="13.8" hidden="false" customHeight="false" outlineLevel="0" collapsed="false">
      <c r="A3192" s="297" t="s">
        <v>358</v>
      </c>
      <c r="B3192" s="297" t="n">
        <v>429</v>
      </c>
      <c r="C3192" s="292" t="s">
        <v>3562</v>
      </c>
      <c r="D3192" s="297" t="s">
        <v>50</v>
      </c>
      <c r="E3192" s="297" t="s">
        <v>357</v>
      </c>
      <c r="F3192" s="301"/>
    </row>
    <row r="3193" customFormat="false" ht="13.8" hidden="false" customHeight="false" outlineLevel="0" collapsed="false">
      <c r="A3193" s="297" t="s">
        <v>358</v>
      </c>
      <c r="B3193" s="297" t="n">
        <v>439</v>
      </c>
      <c r="C3193" s="292" t="s">
        <v>3563</v>
      </c>
      <c r="D3193" s="297" t="s">
        <v>50</v>
      </c>
      <c r="E3193" s="297" t="s">
        <v>357</v>
      </c>
      <c r="F3193" s="301"/>
    </row>
    <row r="3194" customFormat="false" ht="13.8" hidden="false" customHeight="false" outlineLevel="0" collapsed="false">
      <c r="A3194" s="297" t="s">
        <v>358</v>
      </c>
      <c r="B3194" s="297" t="n">
        <v>433</v>
      </c>
      <c r="C3194" s="292" t="s">
        <v>3564</v>
      </c>
      <c r="D3194" s="297" t="s">
        <v>50</v>
      </c>
      <c r="E3194" s="297" t="s">
        <v>357</v>
      </c>
      <c r="F3194" s="301"/>
    </row>
    <row r="3195" customFormat="false" ht="13.8" hidden="false" customHeight="false" outlineLevel="0" collapsed="false">
      <c r="A3195" s="297" t="s">
        <v>358</v>
      </c>
      <c r="B3195" s="297" t="n">
        <v>437</v>
      </c>
      <c r="C3195" s="292" t="s">
        <v>3565</v>
      </c>
      <c r="D3195" s="297" t="s">
        <v>50</v>
      </c>
      <c r="E3195" s="297" t="s">
        <v>357</v>
      </c>
      <c r="F3195" s="301"/>
    </row>
    <row r="3196" customFormat="false" ht="13.8" hidden="false" customHeight="false" outlineLevel="0" collapsed="false">
      <c r="A3196" s="297" t="s">
        <v>358</v>
      </c>
      <c r="B3196" s="297" t="n">
        <v>11790</v>
      </c>
      <c r="C3196" s="292" t="s">
        <v>3566</v>
      </c>
      <c r="D3196" s="297" t="s">
        <v>50</v>
      </c>
      <c r="E3196" s="297" t="s">
        <v>357</v>
      </c>
      <c r="F3196" s="301"/>
    </row>
    <row r="3197" customFormat="false" ht="13.8" hidden="false" customHeight="false" outlineLevel="0" collapsed="false">
      <c r="A3197" s="297" t="s">
        <v>358</v>
      </c>
      <c r="B3197" s="297" t="n">
        <v>428</v>
      </c>
      <c r="C3197" s="292" t="s">
        <v>3567</v>
      </c>
      <c r="D3197" s="297" t="s">
        <v>50</v>
      </c>
      <c r="E3197" s="297" t="s">
        <v>364</v>
      </c>
      <c r="F3197" s="301"/>
    </row>
    <row r="3198" customFormat="false" ht="13.8" hidden="false" customHeight="false" outlineLevel="0" collapsed="false">
      <c r="A3198" s="297" t="s">
        <v>358</v>
      </c>
      <c r="B3198" s="297" t="n">
        <v>4351</v>
      </c>
      <c r="C3198" s="292" t="s">
        <v>3568</v>
      </c>
      <c r="D3198" s="297" t="s">
        <v>50</v>
      </c>
      <c r="E3198" s="297" t="s">
        <v>357</v>
      </c>
      <c r="F3198" s="301" t="n">
        <v>18.72</v>
      </c>
    </row>
    <row r="3199" customFormat="false" ht="13.8" hidden="false" customHeight="false" outlineLevel="0" collapsed="false">
      <c r="A3199" s="297" t="s">
        <v>358</v>
      </c>
      <c r="B3199" s="297" t="n">
        <v>4384</v>
      </c>
      <c r="C3199" s="292" t="s">
        <v>3569</v>
      </c>
      <c r="D3199" s="297" t="s">
        <v>50</v>
      </c>
      <c r="E3199" s="297" t="s">
        <v>357</v>
      </c>
      <c r="F3199" s="301" t="n">
        <v>25.25</v>
      </c>
    </row>
    <row r="3200" customFormat="false" ht="13.8" hidden="false" customHeight="false" outlineLevel="0" collapsed="false">
      <c r="A3200" s="297" t="s">
        <v>358</v>
      </c>
      <c r="B3200" s="297" t="n">
        <v>11054</v>
      </c>
      <c r="C3200" s="292" t="s">
        <v>3570</v>
      </c>
      <c r="D3200" s="297" t="s">
        <v>50</v>
      </c>
      <c r="E3200" s="297" t="s">
        <v>357</v>
      </c>
      <c r="F3200" s="301" t="n">
        <v>0.03</v>
      </c>
    </row>
    <row r="3201" customFormat="false" ht="13.8" hidden="false" customHeight="false" outlineLevel="0" collapsed="false">
      <c r="A3201" s="297" t="s">
        <v>358</v>
      </c>
      <c r="B3201" s="297" t="n">
        <v>11055</v>
      </c>
      <c r="C3201" s="292" t="s">
        <v>3571</v>
      </c>
      <c r="D3201" s="297" t="s">
        <v>50</v>
      </c>
      <c r="E3201" s="297" t="s">
        <v>357</v>
      </c>
      <c r="F3201" s="301" t="n">
        <v>0.05</v>
      </c>
    </row>
    <row r="3202" customFormat="false" ht="13.8" hidden="false" customHeight="false" outlineLevel="0" collapsed="false">
      <c r="A3202" s="297" t="s">
        <v>358</v>
      </c>
      <c r="B3202" s="297" t="n">
        <v>11056</v>
      </c>
      <c r="C3202" s="292" t="s">
        <v>3572</v>
      </c>
      <c r="D3202" s="297" t="s">
        <v>50</v>
      </c>
      <c r="E3202" s="297" t="s">
        <v>357</v>
      </c>
      <c r="F3202" s="301" t="n">
        <v>0.05</v>
      </c>
    </row>
    <row r="3203" customFormat="false" ht="13.8" hidden="false" customHeight="false" outlineLevel="0" collapsed="false">
      <c r="A3203" s="297" t="s">
        <v>358</v>
      </c>
      <c r="B3203" s="297" t="n">
        <v>11057</v>
      </c>
      <c r="C3203" s="292" t="s">
        <v>3573</v>
      </c>
      <c r="D3203" s="297" t="s">
        <v>50</v>
      </c>
      <c r="E3203" s="297" t="s">
        <v>357</v>
      </c>
      <c r="F3203" s="301" t="n">
        <v>0.11</v>
      </c>
    </row>
    <row r="3204" customFormat="false" ht="13.8" hidden="false" customHeight="false" outlineLevel="0" collapsed="false">
      <c r="A3204" s="297" t="s">
        <v>358</v>
      </c>
      <c r="B3204" s="297" t="n">
        <v>11059</v>
      </c>
      <c r="C3204" s="292" t="s">
        <v>3574</v>
      </c>
      <c r="D3204" s="297" t="s">
        <v>50</v>
      </c>
      <c r="E3204" s="297" t="s">
        <v>357</v>
      </c>
      <c r="F3204" s="301" t="n">
        <v>0.23</v>
      </c>
    </row>
    <row r="3205" customFormat="false" ht="13.8" hidden="false" customHeight="false" outlineLevel="0" collapsed="false">
      <c r="A3205" s="297" t="s">
        <v>358</v>
      </c>
      <c r="B3205" s="297" t="n">
        <v>11058</v>
      </c>
      <c r="C3205" s="292" t="s">
        <v>3575</v>
      </c>
      <c r="D3205" s="297" t="s">
        <v>50</v>
      </c>
      <c r="E3205" s="297" t="s">
        <v>357</v>
      </c>
      <c r="F3205" s="301" t="n">
        <v>0.29</v>
      </c>
    </row>
    <row r="3206" customFormat="false" ht="13.8" hidden="false" customHeight="false" outlineLevel="0" collapsed="false">
      <c r="A3206" s="297" t="s">
        <v>358</v>
      </c>
      <c r="B3206" s="297" t="n">
        <v>4320</v>
      </c>
      <c r="C3206" s="292" t="s">
        <v>3576</v>
      </c>
      <c r="D3206" s="297" t="s">
        <v>50</v>
      </c>
      <c r="E3206" s="297" t="s">
        <v>357</v>
      </c>
      <c r="F3206" s="301" t="n">
        <v>2.37</v>
      </c>
    </row>
    <row r="3207" customFormat="false" ht="13.8" hidden="false" customHeight="false" outlineLevel="0" collapsed="false">
      <c r="A3207" s="297" t="s">
        <v>358</v>
      </c>
      <c r="B3207" s="297" t="n">
        <v>4318</v>
      </c>
      <c r="C3207" s="292" t="s">
        <v>3577</v>
      </c>
      <c r="D3207" s="297" t="s">
        <v>50</v>
      </c>
      <c r="E3207" s="297" t="s">
        <v>357</v>
      </c>
      <c r="F3207" s="301" t="n">
        <v>1.15</v>
      </c>
    </row>
    <row r="3208" customFormat="false" ht="13.8" hidden="false" customHeight="false" outlineLevel="0" collapsed="false">
      <c r="A3208" s="297" t="s">
        <v>358</v>
      </c>
      <c r="B3208" s="297" t="n">
        <v>4380</v>
      </c>
      <c r="C3208" s="292" t="s">
        <v>3578</v>
      </c>
      <c r="D3208" s="297" t="s">
        <v>50</v>
      </c>
      <c r="E3208" s="297" t="s">
        <v>357</v>
      </c>
      <c r="F3208" s="301" t="n">
        <v>0.99</v>
      </c>
    </row>
    <row r="3209" customFormat="false" ht="13.8" hidden="false" customHeight="false" outlineLevel="0" collapsed="false">
      <c r="A3209" s="297" t="s">
        <v>358</v>
      </c>
      <c r="B3209" s="297" t="n">
        <v>4299</v>
      </c>
      <c r="C3209" s="292" t="s">
        <v>3579</v>
      </c>
      <c r="D3209" s="297" t="s">
        <v>50</v>
      </c>
      <c r="E3209" s="297" t="s">
        <v>364</v>
      </c>
      <c r="F3209" s="301" t="n">
        <v>0.94</v>
      </c>
    </row>
    <row r="3210" customFormat="false" ht="13.8" hidden="false" customHeight="false" outlineLevel="0" collapsed="false">
      <c r="A3210" s="297" t="s">
        <v>358</v>
      </c>
      <c r="B3210" s="297" t="n">
        <v>4304</v>
      </c>
      <c r="C3210" s="292" t="s">
        <v>3580</v>
      </c>
      <c r="D3210" s="297" t="s">
        <v>50</v>
      </c>
      <c r="E3210" s="297" t="s">
        <v>357</v>
      </c>
      <c r="F3210" s="301" t="n">
        <v>1.28</v>
      </c>
    </row>
    <row r="3211" customFormat="false" ht="13.8" hidden="false" customHeight="false" outlineLevel="0" collapsed="false">
      <c r="A3211" s="297" t="s">
        <v>358</v>
      </c>
      <c r="B3211" s="297" t="n">
        <v>4305</v>
      </c>
      <c r="C3211" s="292" t="s">
        <v>3581</v>
      </c>
      <c r="D3211" s="297" t="s">
        <v>50</v>
      </c>
      <c r="E3211" s="297" t="s">
        <v>357</v>
      </c>
      <c r="F3211" s="301" t="n">
        <v>1.49</v>
      </c>
    </row>
    <row r="3212" customFormat="false" ht="13.8" hidden="false" customHeight="false" outlineLevel="0" collapsed="false">
      <c r="A3212" s="297" t="s">
        <v>358</v>
      </c>
      <c r="B3212" s="297" t="n">
        <v>4306</v>
      </c>
      <c r="C3212" s="292" t="s">
        <v>3582</v>
      </c>
      <c r="D3212" s="297" t="s">
        <v>50</v>
      </c>
      <c r="E3212" s="297" t="s">
        <v>357</v>
      </c>
      <c r="F3212" s="301" t="n">
        <v>1.73</v>
      </c>
    </row>
    <row r="3213" customFormat="false" ht="13.8" hidden="false" customHeight="false" outlineLevel="0" collapsed="false">
      <c r="A3213" s="297" t="s">
        <v>358</v>
      </c>
      <c r="B3213" s="297" t="n">
        <v>4308</v>
      </c>
      <c r="C3213" s="292" t="s">
        <v>3583</v>
      </c>
      <c r="D3213" s="297" t="s">
        <v>50</v>
      </c>
      <c r="E3213" s="297" t="s">
        <v>357</v>
      </c>
      <c r="F3213" s="301" t="n">
        <v>3.58</v>
      </c>
    </row>
    <row r="3214" customFormat="false" ht="13.8" hidden="false" customHeight="false" outlineLevel="0" collapsed="false">
      <c r="A3214" s="297" t="s">
        <v>358</v>
      </c>
      <c r="B3214" s="297" t="n">
        <v>4302</v>
      </c>
      <c r="C3214" s="292" t="s">
        <v>3584</v>
      </c>
      <c r="D3214" s="297" t="s">
        <v>50</v>
      </c>
      <c r="E3214" s="297" t="s">
        <v>357</v>
      </c>
      <c r="F3214" s="301" t="n">
        <v>2.68</v>
      </c>
    </row>
    <row r="3215" customFormat="false" ht="13.8" hidden="false" customHeight="false" outlineLevel="0" collapsed="false">
      <c r="A3215" s="297" t="s">
        <v>358</v>
      </c>
      <c r="B3215" s="297" t="n">
        <v>4300</v>
      </c>
      <c r="C3215" s="292" t="s">
        <v>3585</v>
      </c>
      <c r="D3215" s="297" t="s">
        <v>50</v>
      </c>
      <c r="E3215" s="297" t="s">
        <v>357</v>
      </c>
      <c r="F3215" s="301" t="n">
        <v>0.64</v>
      </c>
    </row>
    <row r="3216" customFormat="false" ht="13.8" hidden="false" customHeight="false" outlineLevel="0" collapsed="false">
      <c r="A3216" s="297" t="s">
        <v>358</v>
      </c>
      <c r="B3216" s="297" t="n">
        <v>4301</v>
      </c>
      <c r="C3216" s="292" t="s">
        <v>3586</v>
      </c>
      <c r="D3216" s="297" t="s">
        <v>50</v>
      </c>
      <c r="E3216" s="297" t="s">
        <v>357</v>
      </c>
      <c r="F3216" s="301" t="n">
        <v>0.78</v>
      </c>
    </row>
    <row r="3217" customFormat="false" ht="13.8" hidden="false" customHeight="false" outlineLevel="0" collapsed="false">
      <c r="A3217" s="297" t="s">
        <v>358</v>
      </c>
      <c r="B3217" s="297" t="n">
        <v>40547</v>
      </c>
      <c r="C3217" s="292" t="s">
        <v>3587</v>
      </c>
      <c r="D3217" s="297" t="s">
        <v>2448</v>
      </c>
      <c r="E3217" s="297" t="s">
        <v>357</v>
      </c>
      <c r="F3217" s="301" t="n">
        <v>30.68</v>
      </c>
    </row>
    <row r="3218" customFormat="false" ht="13.8" hidden="false" customHeight="false" outlineLevel="0" collapsed="false">
      <c r="A3218" s="297" t="s">
        <v>358</v>
      </c>
      <c r="B3218" s="297" t="n">
        <v>11962</v>
      </c>
      <c r="C3218" s="292" t="s">
        <v>3588</v>
      </c>
      <c r="D3218" s="297" t="s">
        <v>50</v>
      </c>
      <c r="E3218" s="297" t="s">
        <v>357</v>
      </c>
      <c r="F3218" s="301" t="n">
        <v>0.25</v>
      </c>
    </row>
    <row r="3219" customFormat="false" ht="13.8" hidden="false" customHeight="false" outlineLevel="0" collapsed="false">
      <c r="A3219" s="297" t="s">
        <v>358</v>
      </c>
      <c r="B3219" s="297" t="n">
        <v>4332</v>
      </c>
      <c r="C3219" s="292" t="s">
        <v>3589</v>
      </c>
      <c r="D3219" s="297" t="s">
        <v>50</v>
      </c>
      <c r="E3219" s="297" t="s">
        <v>357</v>
      </c>
      <c r="F3219" s="301" t="n">
        <v>1.22</v>
      </c>
    </row>
    <row r="3220" customFormat="false" ht="13.8" hidden="false" customHeight="false" outlineLevel="0" collapsed="false">
      <c r="A3220" s="297" t="s">
        <v>358</v>
      </c>
      <c r="B3220" s="297" t="n">
        <v>4331</v>
      </c>
      <c r="C3220" s="292" t="s">
        <v>3590</v>
      </c>
      <c r="D3220" s="297" t="s">
        <v>50</v>
      </c>
      <c r="E3220" s="297" t="s">
        <v>357</v>
      </c>
      <c r="F3220" s="301" t="n">
        <v>4.6</v>
      </c>
    </row>
    <row r="3221" customFormat="false" ht="13.8" hidden="false" customHeight="false" outlineLevel="0" collapsed="false">
      <c r="A3221" s="297" t="s">
        <v>358</v>
      </c>
      <c r="B3221" s="297" t="n">
        <v>4336</v>
      </c>
      <c r="C3221" s="292" t="s">
        <v>3591</v>
      </c>
      <c r="D3221" s="297" t="s">
        <v>50</v>
      </c>
      <c r="E3221" s="297" t="s">
        <v>357</v>
      </c>
      <c r="F3221" s="301" t="n">
        <v>5.89</v>
      </c>
    </row>
    <row r="3222" customFormat="false" ht="13.8" hidden="false" customHeight="false" outlineLevel="0" collapsed="false">
      <c r="A3222" s="297" t="s">
        <v>358</v>
      </c>
      <c r="B3222" s="297" t="n">
        <v>11948</v>
      </c>
      <c r="C3222" s="292" t="s">
        <v>3592</v>
      </c>
      <c r="D3222" s="297" t="s">
        <v>50</v>
      </c>
      <c r="E3222" s="297" t="s">
        <v>357</v>
      </c>
      <c r="F3222" s="301" t="n">
        <v>0.76</v>
      </c>
    </row>
    <row r="3223" customFormat="false" ht="13.8" hidden="false" customHeight="false" outlineLevel="0" collapsed="false">
      <c r="A3223" s="297" t="s">
        <v>358</v>
      </c>
      <c r="B3223" s="297" t="n">
        <v>4382</v>
      </c>
      <c r="C3223" s="292" t="s">
        <v>3593</v>
      </c>
      <c r="D3223" s="297" t="s">
        <v>50</v>
      </c>
      <c r="E3223" s="297" t="s">
        <v>357</v>
      </c>
      <c r="F3223" s="301" t="n">
        <v>1.26</v>
      </c>
    </row>
    <row r="3224" customFormat="false" ht="13.8" hidden="false" customHeight="false" outlineLevel="0" collapsed="false">
      <c r="A3224" s="297" t="s">
        <v>358</v>
      </c>
      <c r="B3224" s="297" t="n">
        <v>4354</v>
      </c>
      <c r="C3224" s="292" t="s">
        <v>3594</v>
      </c>
      <c r="D3224" s="297" t="s">
        <v>50</v>
      </c>
      <c r="E3224" s="297" t="s">
        <v>357</v>
      </c>
      <c r="F3224" s="301" t="n">
        <v>52.82</v>
      </c>
    </row>
    <row r="3225" customFormat="false" ht="13.8" hidden="false" customHeight="false" outlineLevel="0" collapsed="false">
      <c r="A3225" s="297" t="s">
        <v>358</v>
      </c>
      <c r="B3225" s="297" t="n">
        <v>40839</v>
      </c>
      <c r="C3225" s="292" t="s">
        <v>3595</v>
      </c>
      <c r="D3225" s="297" t="s">
        <v>2448</v>
      </c>
      <c r="E3225" s="297" t="s">
        <v>357</v>
      </c>
      <c r="F3225" s="301" t="n">
        <v>127.11</v>
      </c>
    </row>
    <row r="3226" customFormat="false" ht="13.8" hidden="false" customHeight="false" outlineLevel="0" collapsed="false">
      <c r="A3226" s="297" t="s">
        <v>358</v>
      </c>
      <c r="B3226" s="297" t="n">
        <v>40552</v>
      </c>
      <c r="C3226" s="292" t="s">
        <v>3596</v>
      </c>
      <c r="D3226" s="297" t="s">
        <v>2448</v>
      </c>
      <c r="E3226" s="297" t="s">
        <v>357</v>
      </c>
      <c r="F3226" s="301" t="n">
        <v>52.59</v>
      </c>
    </row>
    <row r="3227" customFormat="false" ht="13.8" hidden="false" customHeight="false" outlineLevel="0" collapsed="false">
      <c r="A3227" s="297" t="s">
        <v>358</v>
      </c>
      <c r="B3227" s="297" t="n">
        <v>40549</v>
      </c>
      <c r="C3227" s="292" t="s">
        <v>3597</v>
      </c>
      <c r="D3227" s="297" t="s">
        <v>2448</v>
      </c>
      <c r="E3227" s="297" t="s">
        <v>357</v>
      </c>
      <c r="F3227" s="301" t="n">
        <v>208.19</v>
      </c>
    </row>
    <row r="3228" customFormat="false" ht="13.8" hidden="false" customHeight="false" outlineLevel="0" collapsed="false">
      <c r="A3228" s="297" t="s">
        <v>358</v>
      </c>
      <c r="B3228" s="297" t="n">
        <v>43965</v>
      </c>
      <c r="C3228" s="292" t="s">
        <v>3598</v>
      </c>
      <c r="D3228" s="297" t="s">
        <v>50</v>
      </c>
      <c r="E3228" s="297" t="s">
        <v>357</v>
      </c>
      <c r="F3228" s="301" t="n">
        <v>0.52</v>
      </c>
    </row>
    <row r="3229" customFormat="false" ht="13.8" hidden="false" customHeight="false" outlineLevel="0" collapsed="false">
      <c r="A3229" s="297" t="s">
        <v>358</v>
      </c>
      <c r="B3229" s="297" t="n">
        <v>4385</v>
      </c>
      <c r="C3229" s="292" t="s">
        <v>3599</v>
      </c>
      <c r="D3229" s="297" t="s">
        <v>3600</v>
      </c>
      <c r="E3229" s="297" t="s">
        <v>357</v>
      </c>
      <c r="F3229" s="301" t="n">
        <v>5114.36</v>
      </c>
    </row>
    <row r="3230" customFormat="false" ht="13.8" hidden="false" customHeight="false" outlineLevel="0" collapsed="false">
      <c r="A3230" s="297" t="s">
        <v>358</v>
      </c>
      <c r="B3230" s="297" t="n">
        <v>45236</v>
      </c>
      <c r="C3230" s="292" t="s">
        <v>3601</v>
      </c>
      <c r="D3230" s="297" t="s">
        <v>241</v>
      </c>
      <c r="E3230" s="297" t="s">
        <v>357</v>
      </c>
      <c r="F3230" s="301" t="n">
        <v>24.98</v>
      </c>
    </row>
    <row r="3231" customFormat="false" ht="13.8" hidden="false" customHeight="false" outlineLevel="0" collapsed="false">
      <c r="A3231" s="297" t="s">
        <v>358</v>
      </c>
      <c r="B3231" s="297" t="n">
        <v>20078</v>
      </c>
      <c r="C3231" s="292" t="s">
        <v>3602</v>
      </c>
      <c r="D3231" s="297" t="s">
        <v>50</v>
      </c>
      <c r="E3231" s="297" t="s">
        <v>357</v>
      </c>
      <c r="F3231" s="301" t="n">
        <v>31.59</v>
      </c>
    </row>
    <row r="3232" customFormat="false" ht="13.8" hidden="false" customHeight="false" outlineLevel="0" collapsed="false">
      <c r="A3232" s="297" t="s">
        <v>358</v>
      </c>
      <c r="B3232" s="297" t="n">
        <v>39897</v>
      </c>
      <c r="C3232" s="292" t="s">
        <v>3603</v>
      </c>
      <c r="D3232" s="297" t="s">
        <v>50</v>
      </c>
      <c r="E3232" s="297" t="s">
        <v>357</v>
      </c>
      <c r="F3232" s="301"/>
    </row>
    <row r="3233" customFormat="false" ht="13.8" hidden="false" customHeight="false" outlineLevel="0" collapsed="false">
      <c r="A3233" s="297" t="s">
        <v>358</v>
      </c>
      <c r="B3233" s="297" t="n">
        <v>118</v>
      </c>
      <c r="C3233" s="292" t="s">
        <v>3604</v>
      </c>
      <c r="D3233" s="297" t="s">
        <v>50</v>
      </c>
      <c r="E3233" s="297" t="s">
        <v>357</v>
      </c>
      <c r="F3233" s="301" t="n">
        <v>66.8</v>
      </c>
    </row>
    <row r="3234" customFormat="false" ht="13.8" hidden="false" customHeight="false" outlineLevel="0" collapsed="false">
      <c r="A3234" s="297" t="s">
        <v>358</v>
      </c>
      <c r="B3234" s="297" t="n">
        <v>4396</v>
      </c>
      <c r="C3234" s="292" t="s">
        <v>3605</v>
      </c>
      <c r="D3234" s="297" t="s">
        <v>763</v>
      </c>
      <c r="E3234" s="297" t="s">
        <v>357</v>
      </c>
      <c r="F3234" s="301" t="n">
        <v>327.93</v>
      </c>
    </row>
    <row r="3235" customFormat="false" ht="13.8" hidden="false" customHeight="false" outlineLevel="0" collapsed="false">
      <c r="A3235" s="297" t="s">
        <v>358</v>
      </c>
      <c r="B3235" s="297" t="n">
        <v>36881</v>
      </c>
      <c r="C3235" s="292" t="s">
        <v>3606</v>
      </c>
      <c r="D3235" s="297" t="s">
        <v>763</v>
      </c>
      <c r="E3235" s="297" t="s">
        <v>357</v>
      </c>
      <c r="F3235" s="301" t="n">
        <v>239.4</v>
      </c>
    </row>
    <row r="3236" customFormat="false" ht="13.8" hidden="false" customHeight="false" outlineLevel="0" collapsed="false">
      <c r="A3236" s="297" t="s">
        <v>358</v>
      </c>
      <c r="B3236" s="297" t="n">
        <v>4397</v>
      </c>
      <c r="C3236" s="292" t="s">
        <v>3607</v>
      </c>
      <c r="D3236" s="297" t="s">
        <v>763</v>
      </c>
      <c r="E3236" s="297" t="s">
        <v>357</v>
      </c>
      <c r="F3236" s="301" t="n">
        <v>333.39</v>
      </c>
    </row>
    <row r="3237" customFormat="false" ht="13.8" hidden="false" customHeight="false" outlineLevel="0" collapsed="false">
      <c r="A3237" s="297" t="s">
        <v>358</v>
      </c>
      <c r="B3237" s="297" t="n">
        <v>36882</v>
      </c>
      <c r="C3237" s="292" t="s">
        <v>3608</v>
      </c>
      <c r="D3237" s="297" t="s">
        <v>763</v>
      </c>
      <c r="E3237" s="297" t="s">
        <v>357</v>
      </c>
      <c r="F3237" s="301" t="n">
        <v>244.11</v>
      </c>
    </row>
    <row r="3238" customFormat="false" ht="13.8" hidden="false" customHeight="false" outlineLevel="0" collapsed="false">
      <c r="A3238" s="297" t="s">
        <v>505</v>
      </c>
      <c r="B3238" s="297" t="n">
        <v>4751</v>
      </c>
      <c r="C3238" s="292" t="s">
        <v>3609</v>
      </c>
      <c r="D3238" s="297" t="s">
        <v>507</v>
      </c>
      <c r="E3238" s="297" t="s">
        <v>357</v>
      </c>
      <c r="F3238" s="301" t="n">
        <v>21.26</v>
      </c>
    </row>
    <row r="3239" customFormat="false" ht="13.8" hidden="false" customHeight="false" outlineLevel="0" collapsed="false">
      <c r="A3239" s="297" t="s">
        <v>505</v>
      </c>
      <c r="B3239" s="297" t="n">
        <v>41066</v>
      </c>
      <c r="C3239" s="292" t="s">
        <v>3610</v>
      </c>
      <c r="D3239" s="297" t="s">
        <v>509</v>
      </c>
      <c r="E3239" s="297" t="s">
        <v>357</v>
      </c>
      <c r="F3239" s="301" t="n">
        <v>3721.69</v>
      </c>
    </row>
    <row r="3240" customFormat="false" ht="13.8" hidden="false" customHeight="false" outlineLevel="0" collapsed="false">
      <c r="A3240" s="297" t="s">
        <v>358</v>
      </c>
      <c r="B3240" s="297" t="n">
        <v>39604</v>
      </c>
      <c r="C3240" s="292" t="s">
        <v>3611</v>
      </c>
      <c r="D3240" s="297" t="s">
        <v>50</v>
      </c>
      <c r="E3240" s="297" t="s">
        <v>357</v>
      </c>
      <c r="F3240" s="301" t="n">
        <v>17.11</v>
      </c>
    </row>
    <row r="3241" customFormat="false" ht="13.8" hidden="false" customHeight="false" outlineLevel="0" collapsed="false">
      <c r="A3241" s="297" t="s">
        <v>358</v>
      </c>
      <c r="B3241" s="297" t="n">
        <v>39605</v>
      </c>
      <c r="C3241" s="292" t="s">
        <v>3612</v>
      </c>
      <c r="D3241" s="297" t="s">
        <v>50</v>
      </c>
      <c r="E3241" s="297" t="s">
        <v>357</v>
      </c>
      <c r="F3241" s="301" t="n">
        <v>18.58</v>
      </c>
    </row>
    <row r="3242" customFormat="false" ht="13.8" hidden="false" customHeight="false" outlineLevel="0" collapsed="false">
      <c r="A3242" s="297" t="s">
        <v>358</v>
      </c>
      <c r="B3242" s="297" t="n">
        <v>39606</v>
      </c>
      <c r="C3242" s="292" t="s">
        <v>3613</v>
      </c>
      <c r="D3242" s="297" t="s">
        <v>50</v>
      </c>
      <c r="E3242" s="297" t="s">
        <v>357</v>
      </c>
      <c r="F3242" s="301" t="n">
        <v>32.54</v>
      </c>
    </row>
    <row r="3243" customFormat="false" ht="13.8" hidden="false" customHeight="false" outlineLevel="0" collapsed="false">
      <c r="A3243" s="297" t="s">
        <v>358</v>
      </c>
      <c r="B3243" s="297" t="n">
        <v>39607</v>
      </c>
      <c r="C3243" s="292" t="s">
        <v>3614</v>
      </c>
      <c r="D3243" s="297" t="s">
        <v>50</v>
      </c>
      <c r="E3243" s="297" t="s">
        <v>357</v>
      </c>
      <c r="F3243" s="301" t="n">
        <v>44.02</v>
      </c>
    </row>
    <row r="3244" customFormat="false" ht="13.8" hidden="false" customHeight="false" outlineLevel="0" collapsed="false">
      <c r="A3244" s="297" t="s">
        <v>358</v>
      </c>
      <c r="B3244" s="297" t="n">
        <v>39594</v>
      </c>
      <c r="C3244" s="292" t="s">
        <v>3615</v>
      </c>
      <c r="D3244" s="297" t="s">
        <v>50</v>
      </c>
      <c r="E3244" s="297" t="s">
        <v>364</v>
      </c>
      <c r="F3244" s="301" t="n">
        <v>370</v>
      </c>
    </row>
    <row r="3245" customFormat="false" ht="13.8" hidden="false" customHeight="false" outlineLevel="0" collapsed="false">
      <c r="A3245" s="297" t="s">
        <v>358</v>
      </c>
      <c r="B3245" s="297" t="n">
        <v>39596</v>
      </c>
      <c r="C3245" s="292" t="s">
        <v>3616</v>
      </c>
      <c r="D3245" s="297" t="s">
        <v>50</v>
      </c>
      <c r="E3245" s="297" t="s">
        <v>357</v>
      </c>
      <c r="F3245" s="301" t="n">
        <v>990.89</v>
      </c>
    </row>
    <row r="3246" customFormat="false" ht="13.8" hidden="false" customHeight="false" outlineLevel="0" collapsed="false">
      <c r="A3246" s="297" t="s">
        <v>358</v>
      </c>
      <c r="B3246" s="297" t="n">
        <v>39595</v>
      </c>
      <c r="C3246" s="292" t="s">
        <v>3617</v>
      </c>
      <c r="D3246" s="297" t="s">
        <v>50</v>
      </c>
      <c r="E3246" s="297" t="s">
        <v>357</v>
      </c>
      <c r="F3246" s="301" t="n">
        <v>2226.39</v>
      </c>
    </row>
    <row r="3247" customFormat="false" ht="13.8" hidden="false" customHeight="false" outlineLevel="0" collapsed="false">
      <c r="A3247" s="297" t="s">
        <v>358</v>
      </c>
      <c r="B3247" s="297" t="n">
        <v>39597</v>
      </c>
      <c r="C3247" s="292" t="s">
        <v>3618</v>
      </c>
      <c r="D3247" s="297" t="s">
        <v>50</v>
      </c>
      <c r="E3247" s="297" t="s">
        <v>357</v>
      </c>
      <c r="F3247" s="301" t="n">
        <v>3492.4</v>
      </c>
    </row>
    <row r="3248" customFormat="false" ht="13.8" hidden="false" customHeight="false" outlineLevel="0" collapsed="false">
      <c r="A3248" s="297" t="s">
        <v>358</v>
      </c>
      <c r="B3248" s="297" t="n">
        <v>10731</v>
      </c>
      <c r="C3248" s="292" t="s">
        <v>3619</v>
      </c>
      <c r="D3248" s="297" t="s">
        <v>763</v>
      </c>
      <c r="E3248" s="297" t="s">
        <v>364</v>
      </c>
      <c r="F3248" s="301"/>
    </row>
    <row r="3249" customFormat="false" ht="13.8" hidden="false" customHeight="false" outlineLevel="0" collapsed="false">
      <c r="A3249" s="297" t="s">
        <v>358</v>
      </c>
      <c r="B3249" s="297" t="n">
        <v>4704</v>
      </c>
      <c r="C3249" s="292" t="s">
        <v>3620</v>
      </c>
      <c r="D3249" s="297" t="s">
        <v>763</v>
      </c>
      <c r="E3249" s="297" t="s">
        <v>357</v>
      </c>
      <c r="F3249" s="301"/>
    </row>
    <row r="3250" customFormat="false" ht="13.8" hidden="false" customHeight="false" outlineLevel="0" collapsed="false">
      <c r="A3250" s="297" t="s">
        <v>358</v>
      </c>
      <c r="B3250" s="297" t="n">
        <v>10730</v>
      </c>
      <c r="C3250" s="292" t="s">
        <v>3621</v>
      </c>
      <c r="D3250" s="297" t="s">
        <v>763</v>
      </c>
      <c r="E3250" s="297" t="s">
        <v>357</v>
      </c>
      <c r="F3250" s="301"/>
    </row>
    <row r="3251" customFormat="false" ht="13.8" hidden="false" customHeight="false" outlineLevel="0" collapsed="false">
      <c r="A3251" s="297" t="s">
        <v>358</v>
      </c>
      <c r="B3251" s="297" t="n">
        <v>4720</v>
      </c>
      <c r="C3251" s="292" t="s">
        <v>3622</v>
      </c>
      <c r="D3251" s="297" t="s">
        <v>504</v>
      </c>
      <c r="E3251" s="297" t="s">
        <v>357</v>
      </c>
      <c r="F3251" s="301" t="n">
        <v>120.48</v>
      </c>
    </row>
    <row r="3252" customFormat="false" ht="13.8" hidden="false" customHeight="false" outlineLevel="0" collapsed="false">
      <c r="A3252" s="297" t="s">
        <v>358</v>
      </c>
      <c r="B3252" s="297" t="n">
        <v>4721</v>
      </c>
      <c r="C3252" s="292" t="s">
        <v>3623</v>
      </c>
      <c r="D3252" s="297" t="s">
        <v>504</v>
      </c>
      <c r="E3252" s="297" t="s">
        <v>357</v>
      </c>
      <c r="F3252" s="301" t="n">
        <v>104.36</v>
      </c>
    </row>
    <row r="3253" customFormat="false" ht="13.8" hidden="false" customHeight="false" outlineLevel="0" collapsed="false">
      <c r="A3253" s="297" t="s">
        <v>358</v>
      </c>
      <c r="B3253" s="297" t="n">
        <v>4718</v>
      </c>
      <c r="C3253" s="292" t="s">
        <v>3624</v>
      </c>
      <c r="D3253" s="297" t="s">
        <v>504</v>
      </c>
      <c r="E3253" s="297" t="s">
        <v>364</v>
      </c>
      <c r="F3253" s="301" t="n">
        <v>104.91</v>
      </c>
    </row>
    <row r="3254" customFormat="false" ht="13.8" hidden="false" customHeight="false" outlineLevel="0" collapsed="false">
      <c r="A3254" s="297" t="s">
        <v>358</v>
      </c>
      <c r="B3254" s="297" t="n">
        <v>4722</v>
      </c>
      <c r="C3254" s="292" t="s">
        <v>3625</v>
      </c>
      <c r="D3254" s="297" t="s">
        <v>504</v>
      </c>
      <c r="E3254" s="297" t="s">
        <v>357</v>
      </c>
      <c r="F3254" s="301" t="n">
        <v>98.58</v>
      </c>
    </row>
    <row r="3255" customFormat="false" ht="13.8" hidden="false" customHeight="false" outlineLevel="0" collapsed="false">
      <c r="A3255" s="297" t="s">
        <v>358</v>
      </c>
      <c r="B3255" s="297" t="n">
        <v>4730</v>
      </c>
      <c r="C3255" s="292" t="s">
        <v>3626</v>
      </c>
      <c r="D3255" s="297" t="s">
        <v>504</v>
      </c>
      <c r="E3255" s="297" t="s">
        <v>357</v>
      </c>
      <c r="F3255" s="301" t="n">
        <v>98.09</v>
      </c>
    </row>
    <row r="3256" customFormat="false" ht="13.8" hidden="false" customHeight="false" outlineLevel="0" collapsed="false">
      <c r="A3256" s="297" t="s">
        <v>358</v>
      </c>
      <c r="B3256" s="297" t="n">
        <v>13186</v>
      </c>
      <c r="C3256" s="292" t="s">
        <v>3627</v>
      </c>
      <c r="D3256" s="297" t="s">
        <v>504</v>
      </c>
      <c r="E3256" s="297" t="s">
        <v>357</v>
      </c>
      <c r="F3256" s="301" t="n">
        <v>113.18</v>
      </c>
    </row>
    <row r="3257" customFormat="false" ht="13.8" hidden="false" customHeight="false" outlineLevel="0" collapsed="false">
      <c r="A3257" s="297" t="s">
        <v>358</v>
      </c>
      <c r="B3257" s="297" t="n">
        <v>10737</v>
      </c>
      <c r="C3257" s="292" t="s">
        <v>3628</v>
      </c>
      <c r="D3257" s="297" t="s">
        <v>763</v>
      </c>
      <c r="E3257" s="297" t="s">
        <v>357</v>
      </c>
      <c r="F3257" s="301"/>
    </row>
    <row r="3258" customFormat="false" ht="13.8" hidden="false" customHeight="false" outlineLevel="0" collapsed="false">
      <c r="A3258" s="297" t="s">
        <v>358</v>
      </c>
      <c r="B3258" s="297" t="n">
        <v>10734</v>
      </c>
      <c r="C3258" s="292" t="s">
        <v>3629</v>
      </c>
      <c r="D3258" s="297" t="s">
        <v>763</v>
      </c>
      <c r="E3258" s="297" t="s">
        <v>357</v>
      </c>
      <c r="F3258" s="301"/>
    </row>
    <row r="3259" customFormat="false" ht="13.8" hidden="false" customHeight="false" outlineLevel="0" collapsed="false">
      <c r="A3259" s="297" t="s">
        <v>358</v>
      </c>
      <c r="B3259" s="297" t="n">
        <v>4708</v>
      </c>
      <c r="C3259" s="292" t="s">
        <v>3630</v>
      </c>
      <c r="D3259" s="297" t="s">
        <v>763</v>
      </c>
      <c r="E3259" s="297" t="s">
        <v>357</v>
      </c>
      <c r="F3259" s="301"/>
    </row>
    <row r="3260" customFormat="false" ht="13.8" hidden="false" customHeight="false" outlineLevel="0" collapsed="false">
      <c r="A3260" s="297" t="s">
        <v>358</v>
      </c>
      <c r="B3260" s="297" t="n">
        <v>4712</v>
      </c>
      <c r="C3260" s="292" t="s">
        <v>3631</v>
      </c>
      <c r="D3260" s="297" t="s">
        <v>763</v>
      </c>
      <c r="E3260" s="297" t="s">
        <v>357</v>
      </c>
      <c r="F3260" s="301"/>
    </row>
    <row r="3261" customFormat="false" ht="13.8" hidden="false" customHeight="false" outlineLevel="0" collapsed="false">
      <c r="A3261" s="297" t="s">
        <v>358</v>
      </c>
      <c r="B3261" s="297" t="n">
        <v>4710</v>
      </c>
      <c r="C3261" s="292" t="s">
        <v>3632</v>
      </c>
      <c r="D3261" s="297" t="s">
        <v>763</v>
      </c>
      <c r="E3261" s="297" t="s">
        <v>357</v>
      </c>
      <c r="F3261" s="301"/>
    </row>
    <row r="3262" customFormat="false" ht="13.8" hidden="false" customHeight="false" outlineLevel="0" collapsed="false">
      <c r="A3262" s="297" t="s">
        <v>505</v>
      </c>
      <c r="B3262" s="297" t="n">
        <v>4750</v>
      </c>
      <c r="C3262" s="292" t="s">
        <v>3633</v>
      </c>
      <c r="D3262" s="297" t="s">
        <v>507</v>
      </c>
      <c r="E3262" s="297" t="s">
        <v>364</v>
      </c>
      <c r="F3262" s="301" t="n">
        <v>21.26</v>
      </c>
    </row>
    <row r="3263" customFormat="false" ht="13.8" hidden="false" customHeight="false" outlineLevel="0" collapsed="false">
      <c r="A3263" s="297" t="s">
        <v>505</v>
      </c>
      <c r="B3263" s="297" t="n">
        <v>41065</v>
      </c>
      <c r="C3263" s="292" t="s">
        <v>3634</v>
      </c>
      <c r="D3263" s="297" t="s">
        <v>509</v>
      </c>
      <c r="E3263" s="297" t="s">
        <v>357</v>
      </c>
      <c r="F3263" s="301" t="n">
        <v>3721.69</v>
      </c>
    </row>
    <row r="3264" customFormat="false" ht="13.8" hidden="false" customHeight="false" outlineLevel="0" collapsed="false">
      <c r="A3264" s="297" t="s">
        <v>358</v>
      </c>
      <c r="B3264" s="297" t="n">
        <v>34747</v>
      </c>
      <c r="C3264" s="292" t="s">
        <v>3635</v>
      </c>
      <c r="D3264" s="297" t="s">
        <v>403</v>
      </c>
      <c r="E3264" s="297" t="s">
        <v>357</v>
      </c>
      <c r="F3264" s="301" t="n">
        <v>126.34</v>
      </c>
    </row>
    <row r="3265" customFormat="false" ht="13.8" hidden="false" customHeight="false" outlineLevel="0" collapsed="false">
      <c r="A3265" s="297" t="s">
        <v>358</v>
      </c>
      <c r="B3265" s="297" t="n">
        <v>4826</v>
      </c>
      <c r="C3265" s="292" t="s">
        <v>3636</v>
      </c>
      <c r="D3265" s="297" t="s">
        <v>403</v>
      </c>
      <c r="E3265" s="297" t="s">
        <v>357</v>
      </c>
      <c r="F3265" s="301" t="n">
        <v>135.85</v>
      </c>
    </row>
    <row r="3266" customFormat="false" ht="13.8" hidden="false" customHeight="false" outlineLevel="0" collapsed="false">
      <c r="A3266" s="297" t="s">
        <v>358</v>
      </c>
      <c r="B3266" s="297" t="n">
        <v>41975</v>
      </c>
      <c r="C3266" s="292" t="s">
        <v>3637</v>
      </c>
      <c r="D3266" s="297" t="s">
        <v>763</v>
      </c>
      <c r="E3266" s="297" t="s">
        <v>357</v>
      </c>
      <c r="F3266" s="301"/>
    </row>
    <row r="3267" customFormat="false" ht="13.8" hidden="false" customHeight="false" outlineLevel="0" collapsed="false">
      <c r="A3267" s="297" t="s">
        <v>358</v>
      </c>
      <c r="B3267" s="297" t="n">
        <v>4825</v>
      </c>
      <c r="C3267" s="292" t="s">
        <v>3638</v>
      </c>
      <c r="D3267" s="297" t="s">
        <v>403</v>
      </c>
      <c r="E3267" s="297" t="s">
        <v>357</v>
      </c>
      <c r="F3267" s="301" t="n">
        <v>188.04</v>
      </c>
    </row>
    <row r="3268" customFormat="false" ht="13.8" hidden="false" customHeight="false" outlineLevel="0" collapsed="false">
      <c r="A3268" s="297" t="s">
        <v>358</v>
      </c>
      <c r="B3268" s="297" t="n">
        <v>34744</v>
      </c>
      <c r="C3268" s="292" t="s">
        <v>3639</v>
      </c>
      <c r="D3268" s="297" t="s">
        <v>763</v>
      </c>
      <c r="E3268" s="297" t="s">
        <v>357</v>
      </c>
      <c r="F3268" s="301"/>
    </row>
    <row r="3269" customFormat="false" ht="13.8" hidden="false" customHeight="false" outlineLevel="0" collapsed="false">
      <c r="A3269" s="297" t="s">
        <v>358</v>
      </c>
      <c r="B3269" s="297" t="n">
        <v>39430</v>
      </c>
      <c r="C3269" s="292" t="s">
        <v>3640</v>
      </c>
      <c r="D3269" s="297" t="s">
        <v>50</v>
      </c>
      <c r="E3269" s="297" t="s">
        <v>357</v>
      </c>
      <c r="F3269" s="301" t="n">
        <v>1.79</v>
      </c>
    </row>
    <row r="3270" customFormat="false" ht="13.8" hidden="false" customHeight="false" outlineLevel="0" collapsed="false">
      <c r="A3270" s="297" t="s">
        <v>358</v>
      </c>
      <c r="B3270" s="297" t="n">
        <v>39573</v>
      </c>
      <c r="C3270" s="292" t="s">
        <v>3641</v>
      </c>
      <c r="D3270" s="297" t="s">
        <v>50</v>
      </c>
      <c r="E3270" s="297" t="s">
        <v>357</v>
      </c>
      <c r="F3270" s="301" t="n">
        <v>1.76</v>
      </c>
    </row>
    <row r="3271" customFormat="false" ht="13.8" hidden="false" customHeight="false" outlineLevel="0" collapsed="false">
      <c r="A3271" s="297" t="s">
        <v>541</v>
      </c>
      <c r="B3271" s="297" t="n">
        <v>38410</v>
      </c>
      <c r="C3271" s="292" t="s">
        <v>3642</v>
      </c>
      <c r="D3271" s="297" t="s">
        <v>50</v>
      </c>
      <c r="E3271" s="297" t="s">
        <v>357</v>
      </c>
      <c r="F3271" s="301" t="n">
        <v>14525.55</v>
      </c>
    </row>
    <row r="3272" customFormat="false" ht="13.8" hidden="false" customHeight="false" outlineLevel="0" collapsed="false">
      <c r="A3272" s="297" t="s">
        <v>358</v>
      </c>
      <c r="B3272" s="297" t="n">
        <v>43082</v>
      </c>
      <c r="C3272" s="292" t="s">
        <v>3643</v>
      </c>
      <c r="D3272" s="297" t="s">
        <v>241</v>
      </c>
      <c r="E3272" s="297" t="s">
        <v>364</v>
      </c>
      <c r="F3272" s="301"/>
    </row>
    <row r="3273" customFormat="false" ht="13.8" hidden="false" customHeight="false" outlineLevel="0" collapsed="false">
      <c r="A3273" s="297" t="s">
        <v>358</v>
      </c>
      <c r="B3273" s="297" t="n">
        <v>43083</v>
      </c>
      <c r="C3273" s="292" t="s">
        <v>3644</v>
      </c>
      <c r="D3273" s="297" t="s">
        <v>241</v>
      </c>
      <c r="E3273" s="297" t="s">
        <v>357</v>
      </c>
      <c r="F3273" s="301"/>
    </row>
    <row r="3274" customFormat="false" ht="13.8" hidden="false" customHeight="false" outlineLevel="0" collapsed="false">
      <c r="A3274" s="297" t="s">
        <v>358</v>
      </c>
      <c r="B3274" s="297" t="n">
        <v>40535</v>
      </c>
      <c r="C3274" s="292" t="s">
        <v>3645</v>
      </c>
      <c r="D3274" s="297" t="s">
        <v>241</v>
      </c>
      <c r="E3274" s="297" t="s">
        <v>357</v>
      </c>
      <c r="F3274" s="301"/>
    </row>
    <row r="3275" customFormat="false" ht="13.8" hidden="false" customHeight="false" outlineLevel="0" collapsed="false">
      <c r="A3275" s="297" t="s">
        <v>358</v>
      </c>
      <c r="B3275" s="297" t="n">
        <v>40598</v>
      </c>
      <c r="C3275" s="292" t="s">
        <v>3646</v>
      </c>
      <c r="D3275" s="297" t="s">
        <v>241</v>
      </c>
      <c r="E3275" s="297" t="s">
        <v>357</v>
      </c>
      <c r="F3275" s="301"/>
    </row>
    <row r="3276" customFormat="false" ht="13.8" hidden="false" customHeight="false" outlineLevel="0" collapsed="false">
      <c r="A3276" s="297" t="s">
        <v>358</v>
      </c>
      <c r="B3276" s="297" t="n">
        <v>43692</v>
      </c>
      <c r="C3276" s="292" t="s">
        <v>3647</v>
      </c>
      <c r="D3276" s="297" t="s">
        <v>241</v>
      </c>
      <c r="E3276" s="297" t="s">
        <v>357</v>
      </c>
      <c r="F3276" s="301"/>
    </row>
    <row r="3277" customFormat="false" ht="13.8" hidden="false" customHeight="false" outlineLevel="0" collapsed="false">
      <c r="A3277" s="297" t="s">
        <v>358</v>
      </c>
      <c r="B3277" s="297" t="n">
        <v>43665</v>
      </c>
      <c r="C3277" s="292" t="s">
        <v>3648</v>
      </c>
      <c r="D3277" s="297" t="s">
        <v>241</v>
      </c>
      <c r="E3277" s="297" t="s">
        <v>357</v>
      </c>
      <c r="F3277" s="301"/>
    </row>
    <row r="3278" customFormat="false" ht="13.8" hidden="false" customHeight="false" outlineLevel="0" collapsed="false">
      <c r="A3278" s="297" t="s">
        <v>358</v>
      </c>
      <c r="B3278" s="297" t="n">
        <v>10966</v>
      </c>
      <c r="C3278" s="292" t="s">
        <v>3649</v>
      </c>
      <c r="D3278" s="297" t="s">
        <v>241</v>
      </c>
      <c r="E3278" s="297" t="s">
        <v>357</v>
      </c>
      <c r="F3278" s="301"/>
    </row>
    <row r="3279" customFormat="false" ht="13.8" hidden="false" customHeight="false" outlineLevel="0" collapsed="false">
      <c r="A3279" s="297" t="s">
        <v>358</v>
      </c>
      <c r="B3279" s="297" t="n">
        <v>39427</v>
      </c>
      <c r="C3279" s="292" t="s">
        <v>3650</v>
      </c>
      <c r="D3279" s="297" t="s">
        <v>403</v>
      </c>
      <c r="E3279" s="297" t="s">
        <v>357</v>
      </c>
      <c r="F3279" s="301" t="n">
        <v>4.75</v>
      </c>
    </row>
    <row r="3280" customFormat="false" ht="13.8" hidden="false" customHeight="false" outlineLevel="0" collapsed="false">
      <c r="A3280" s="297" t="s">
        <v>358</v>
      </c>
      <c r="B3280" s="297" t="n">
        <v>39424</v>
      </c>
      <c r="C3280" s="292" t="s">
        <v>3651</v>
      </c>
      <c r="D3280" s="297" t="s">
        <v>403</v>
      </c>
      <c r="E3280" s="297" t="s">
        <v>357</v>
      </c>
      <c r="F3280" s="301" t="n">
        <v>2.82</v>
      </c>
    </row>
    <row r="3281" customFormat="false" ht="13.8" hidden="false" customHeight="false" outlineLevel="0" collapsed="false">
      <c r="A3281" s="297" t="s">
        <v>358</v>
      </c>
      <c r="B3281" s="297" t="n">
        <v>39425</v>
      </c>
      <c r="C3281" s="292" t="s">
        <v>3652</v>
      </c>
      <c r="D3281" s="297" t="s">
        <v>403</v>
      </c>
      <c r="E3281" s="297" t="s">
        <v>357</v>
      </c>
      <c r="F3281" s="301" t="n">
        <v>2.79</v>
      </c>
    </row>
    <row r="3282" customFormat="false" ht="13.8" hidden="false" customHeight="false" outlineLevel="0" collapsed="false">
      <c r="A3282" s="297" t="s">
        <v>358</v>
      </c>
      <c r="B3282" s="297" t="n">
        <v>40664</v>
      </c>
      <c r="C3282" s="292" t="s">
        <v>3653</v>
      </c>
      <c r="D3282" s="297" t="s">
        <v>241</v>
      </c>
      <c r="E3282" s="297" t="s">
        <v>357</v>
      </c>
      <c r="F3282" s="301"/>
    </row>
    <row r="3283" customFormat="false" ht="13.8" hidden="false" customHeight="false" outlineLevel="0" collapsed="false">
      <c r="A3283" s="297" t="s">
        <v>358</v>
      </c>
      <c r="B3283" s="297" t="n">
        <v>34360</v>
      </c>
      <c r="C3283" s="292" t="s">
        <v>3654</v>
      </c>
      <c r="D3283" s="297" t="s">
        <v>241</v>
      </c>
      <c r="E3283" s="297" t="s">
        <v>357</v>
      </c>
      <c r="F3283" s="301" t="n">
        <v>74.28</v>
      </c>
    </row>
    <row r="3284" customFormat="false" ht="13.8" hidden="false" customHeight="false" outlineLevel="0" collapsed="false">
      <c r="A3284" s="297" t="s">
        <v>358</v>
      </c>
      <c r="B3284" s="297" t="n">
        <v>20259</v>
      </c>
      <c r="C3284" s="292" t="s">
        <v>3655</v>
      </c>
      <c r="D3284" s="297" t="s">
        <v>403</v>
      </c>
      <c r="E3284" s="297" t="s">
        <v>357</v>
      </c>
      <c r="F3284" s="301"/>
    </row>
    <row r="3285" customFormat="false" ht="13.8" hidden="false" customHeight="false" outlineLevel="0" collapsed="false">
      <c r="A3285" s="297" t="s">
        <v>358</v>
      </c>
      <c r="B3285" s="297" t="n">
        <v>14077</v>
      </c>
      <c r="C3285" s="292" t="s">
        <v>3656</v>
      </c>
      <c r="D3285" s="297" t="s">
        <v>403</v>
      </c>
      <c r="E3285" s="297" t="s">
        <v>357</v>
      </c>
      <c r="F3285" s="301"/>
    </row>
    <row r="3286" customFormat="false" ht="13.8" hidden="false" customHeight="false" outlineLevel="0" collapsed="false">
      <c r="A3286" s="297" t="s">
        <v>358</v>
      </c>
      <c r="B3286" s="297" t="n">
        <v>3678</v>
      </c>
      <c r="C3286" s="292" t="s">
        <v>3657</v>
      </c>
      <c r="D3286" s="297" t="s">
        <v>403</v>
      </c>
      <c r="E3286" s="297" t="s">
        <v>357</v>
      </c>
      <c r="F3286" s="301"/>
    </row>
    <row r="3287" customFormat="false" ht="13.8" hidden="false" customHeight="false" outlineLevel="0" collapsed="false">
      <c r="A3287" s="297" t="s">
        <v>358</v>
      </c>
      <c r="B3287" s="297" t="n">
        <v>11552</v>
      </c>
      <c r="C3287" s="292" t="s">
        <v>3658</v>
      </c>
      <c r="D3287" s="297" t="s">
        <v>403</v>
      </c>
      <c r="E3287" s="297" t="s">
        <v>357</v>
      </c>
      <c r="F3287" s="301" t="n">
        <v>8.5</v>
      </c>
    </row>
    <row r="3288" customFormat="false" ht="13.8" hidden="false" customHeight="false" outlineLevel="0" collapsed="false">
      <c r="A3288" s="297" t="s">
        <v>358</v>
      </c>
      <c r="B3288" s="297" t="n">
        <v>585</v>
      </c>
      <c r="C3288" s="292" t="s">
        <v>3659</v>
      </c>
      <c r="D3288" s="297" t="s">
        <v>241</v>
      </c>
      <c r="E3288" s="297" t="s">
        <v>357</v>
      </c>
      <c r="F3288" s="301" t="n">
        <v>59.42</v>
      </c>
    </row>
    <row r="3289" customFormat="false" ht="13.8" hidden="false" customHeight="false" outlineLevel="0" collapsed="false">
      <c r="A3289" s="297" t="s">
        <v>358</v>
      </c>
      <c r="B3289" s="297" t="n">
        <v>39418</v>
      </c>
      <c r="C3289" s="292" t="s">
        <v>3660</v>
      </c>
      <c r="D3289" s="297" t="s">
        <v>403</v>
      </c>
      <c r="E3289" s="297" t="s">
        <v>357</v>
      </c>
      <c r="F3289" s="301" t="n">
        <v>5.3</v>
      </c>
    </row>
    <row r="3290" customFormat="false" ht="13.8" hidden="false" customHeight="false" outlineLevel="0" collapsed="false">
      <c r="A3290" s="297" t="s">
        <v>358</v>
      </c>
      <c r="B3290" s="297" t="n">
        <v>39419</v>
      </c>
      <c r="C3290" s="292" t="s">
        <v>3661</v>
      </c>
      <c r="D3290" s="297" t="s">
        <v>403</v>
      </c>
      <c r="E3290" s="297" t="s">
        <v>357</v>
      </c>
      <c r="F3290" s="301" t="n">
        <v>6.46</v>
      </c>
    </row>
    <row r="3291" customFormat="false" ht="13.8" hidden="false" customHeight="false" outlineLevel="0" collapsed="false">
      <c r="A3291" s="297" t="s">
        <v>358</v>
      </c>
      <c r="B3291" s="297" t="n">
        <v>39420</v>
      </c>
      <c r="C3291" s="292" t="s">
        <v>3662</v>
      </c>
      <c r="D3291" s="297" t="s">
        <v>403</v>
      </c>
      <c r="E3291" s="297" t="s">
        <v>357</v>
      </c>
      <c r="F3291" s="301" t="n">
        <v>7.13</v>
      </c>
    </row>
    <row r="3292" customFormat="false" ht="13.8" hidden="false" customHeight="false" outlineLevel="0" collapsed="false">
      <c r="A3292" s="297" t="s">
        <v>358</v>
      </c>
      <c r="B3292" s="297" t="n">
        <v>39571</v>
      </c>
      <c r="C3292" s="292" t="s">
        <v>3663</v>
      </c>
      <c r="D3292" s="297" t="s">
        <v>403</v>
      </c>
      <c r="E3292" s="297" t="s">
        <v>357</v>
      </c>
      <c r="F3292" s="301" t="n">
        <v>4.31</v>
      </c>
    </row>
    <row r="3293" customFormat="false" ht="13.8" hidden="false" customHeight="false" outlineLevel="0" collapsed="false">
      <c r="A3293" s="297" t="s">
        <v>358</v>
      </c>
      <c r="B3293" s="297" t="n">
        <v>39421</v>
      </c>
      <c r="C3293" s="292" t="s">
        <v>3664</v>
      </c>
      <c r="D3293" s="297" t="s">
        <v>403</v>
      </c>
      <c r="E3293" s="297" t="s">
        <v>357</v>
      </c>
      <c r="F3293" s="301" t="n">
        <v>6.28</v>
      </c>
    </row>
    <row r="3294" customFormat="false" ht="13.8" hidden="false" customHeight="false" outlineLevel="0" collapsed="false">
      <c r="A3294" s="297" t="s">
        <v>358</v>
      </c>
      <c r="B3294" s="297" t="n">
        <v>39422</v>
      </c>
      <c r="C3294" s="292" t="s">
        <v>3665</v>
      </c>
      <c r="D3294" s="297" t="s">
        <v>403</v>
      </c>
      <c r="E3294" s="297" t="s">
        <v>364</v>
      </c>
      <c r="F3294" s="301" t="n">
        <v>7.33</v>
      </c>
    </row>
    <row r="3295" customFormat="false" ht="13.8" hidden="false" customHeight="false" outlineLevel="0" collapsed="false">
      <c r="A3295" s="297" t="s">
        <v>358</v>
      </c>
      <c r="B3295" s="297" t="n">
        <v>39423</v>
      </c>
      <c r="C3295" s="292" t="s">
        <v>3666</v>
      </c>
      <c r="D3295" s="297" t="s">
        <v>403</v>
      </c>
      <c r="E3295" s="297" t="s">
        <v>357</v>
      </c>
      <c r="F3295" s="301" t="n">
        <v>8.51</v>
      </c>
    </row>
    <row r="3296" customFormat="false" ht="13.8" hidden="false" customHeight="false" outlineLevel="0" collapsed="false">
      <c r="A3296" s="297" t="s">
        <v>358</v>
      </c>
      <c r="B3296" s="297" t="n">
        <v>39426</v>
      </c>
      <c r="C3296" s="292" t="s">
        <v>3667</v>
      </c>
      <c r="D3296" s="297" t="s">
        <v>403</v>
      </c>
      <c r="E3296" s="297" t="s">
        <v>357</v>
      </c>
      <c r="F3296" s="301" t="n">
        <v>19.13</v>
      </c>
    </row>
    <row r="3297" customFormat="false" ht="13.8" hidden="false" customHeight="false" outlineLevel="0" collapsed="false">
      <c r="A3297" s="297" t="s">
        <v>358</v>
      </c>
      <c r="B3297" s="297" t="n">
        <v>39429</v>
      </c>
      <c r="C3297" s="292" t="s">
        <v>3668</v>
      </c>
      <c r="D3297" s="297" t="s">
        <v>403</v>
      </c>
      <c r="E3297" s="297" t="s">
        <v>357</v>
      </c>
      <c r="F3297" s="301" t="n">
        <v>6.03</v>
      </c>
    </row>
    <row r="3298" customFormat="false" ht="13.8" hidden="false" customHeight="false" outlineLevel="0" collapsed="false">
      <c r="A3298" s="297" t="s">
        <v>358</v>
      </c>
      <c r="B3298" s="297" t="n">
        <v>39428</v>
      </c>
      <c r="C3298" s="292" t="s">
        <v>3669</v>
      </c>
      <c r="D3298" s="297" t="s">
        <v>403</v>
      </c>
      <c r="E3298" s="297" t="s">
        <v>357</v>
      </c>
      <c r="F3298" s="301" t="n">
        <v>4.61</v>
      </c>
    </row>
    <row r="3299" customFormat="false" ht="13.8" hidden="false" customHeight="false" outlineLevel="0" collapsed="false">
      <c r="A3299" s="297" t="s">
        <v>358</v>
      </c>
      <c r="B3299" s="297" t="n">
        <v>39572</v>
      </c>
      <c r="C3299" s="292" t="s">
        <v>3670</v>
      </c>
      <c r="D3299" s="297" t="s">
        <v>403</v>
      </c>
      <c r="E3299" s="297" t="s">
        <v>357</v>
      </c>
      <c r="F3299" s="301" t="n">
        <v>3.99</v>
      </c>
    </row>
    <row r="3300" customFormat="false" ht="13.8" hidden="false" customHeight="false" outlineLevel="0" collapsed="false">
      <c r="A3300" s="297" t="s">
        <v>358</v>
      </c>
      <c r="B3300" s="297" t="n">
        <v>39570</v>
      </c>
      <c r="C3300" s="292" t="s">
        <v>3671</v>
      </c>
      <c r="D3300" s="297" t="s">
        <v>403</v>
      </c>
      <c r="E3300" s="297" t="s">
        <v>357</v>
      </c>
      <c r="F3300" s="301" t="n">
        <v>4.23</v>
      </c>
    </row>
    <row r="3301" customFormat="false" ht="13.8" hidden="false" customHeight="false" outlineLevel="0" collapsed="false">
      <c r="A3301" s="297" t="s">
        <v>358</v>
      </c>
      <c r="B3301" s="297" t="n">
        <v>39569</v>
      </c>
      <c r="C3301" s="292" t="s">
        <v>3672</v>
      </c>
      <c r="D3301" s="297" t="s">
        <v>403</v>
      </c>
      <c r="E3301" s="297" t="s">
        <v>357</v>
      </c>
      <c r="F3301" s="301" t="n">
        <v>4.18</v>
      </c>
    </row>
    <row r="3302" customFormat="false" ht="13.8" hidden="false" customHeight="false" outlineLevel="0" collapsed="false">
      <c r="A3302" s="297" t="s">
        <v>358</v>
      </c>
      <c r="B3302" s="297" t="n">
        <v>39328</v>
      </c>
      <c r="C3302" s="292" t="s">
        <v>3673</v>
      </c>
      <c r="D3302" s="297" t="s">
        <v>403</v>
      </c>
      <c r="E3302" s="297" t="s">
        <v>357</v>
      </c>
      <c r="F3302" s="301" t="n">
        <v>4.32</v>
      </c>
    </row>
    <row r="3303" customFormat="false" ht="13.8" hidden="false" customHeight="false" outlineLevel="0" collapsed="false">
      <c r="A3303" s="297" t="s">
        <v>358</v>
      </c>
      <c r="B3303" s="297" t="n">
        <v>39029</v>
      </c>
      <c r="C3303" s="292" t="s">
        <v>3674</v>
      </c>
      <c r="D3303" s="297" t="s">
        <v>403</v>
      </c>
      <c r="E3303" s="297" t="s">
        <v>357</v>
      </c>
      <c r="F3303" s="301" t="n">
        <v>13.51</v>
      </c>
    </row>
    <row r="3304" customFormat="false" ht="13.8" hidden="false" customHeight="false" outlineLevel="0" collapsed="false">
      <c r="A3304" s="297" t="s">
        <v>358</v>
      </c>
      <c r="B3304" s="297" t="n">
        <v>39028</v>
      </c>
      <c r="C3304" s="292" t="s">
        <v>3675</v>
      </c>
      <c r="D3304" s="297" t="s">
        <v>403</v>
      </c>
      <c r="E3304" s="297" t="s">
        <v>357</v>
      </c>
      <c r="F3304" s="301" t="n">
        <v>7.86</v>
      </c>
    </row>
    <row r="3305" customFormat="false" ht="13.8" hidden="false" customHeight="false" outlineLevel="0" collapsed="false">
      <c r="A3305" s="297" t="s">
        <v>541</v>
      </c>
      <c r="B3305" s="297" t="n">
        <v>38541</v>
      </c>
      <c r="C3305" s="292" t="s">
        <v>3676</v>
      </c>
      <c r="D3305" s="297" t="s">
        <v>50</v>
      </c>
      <c r="E3305" s="297" t="s">
        <v>357</v>
      </c>
      <c r="F3305" s="301" t="n">
        <v>4378378.37</v>
      </c>
    </row>
    <row r="3306" customFormat="false" ht="13.8" hidden="false" customHeight="false" outlineLevel="0" collapsed="false">
      <c r="A3306" s="297" t="s">
        <v>541</v>
      </c>
      <c r="B3306" s="297" t="n">
        <v>38542</v>
      </c>
      <c r="C3306" s="292" t="s">
        <v>3677</v>
      </c>
      <c r="D3306" s="297" t="s">
        <v>50</v>
      </c>
      <c r="E3306" s="297" t="s">
        <v>357</v>
      </c>
      <c r="F3306" s="301" t="n">
        <v>6713513.52</v>
      </c>
    </row>
    <row r="3307" customFormat="false" ht="13.8" hidden="false" customHeight="false" outlineLevel="0" collapsed="false">
      <c r="A3307" s="297" t="s">
        <v>541</v>
      </c>
      <c r="B3307" s="297" t="n">
        <v>45080</v>
      </c>
      <c r="C3307" s="292" t="s">
        <v>3678</v>
      </c>
      <c r="D3307" s="297" t="s">
        <v>50</v>
      </c>
      <c r="E3307" s="297" t="s">
        <v>357</v>
      </c>
      <c r="F3307" s="301" t="n">
        <v>14539.33</v>
      </c>
    </row>
    <row r="3308" customFormat="false" ht="13.8" hidden="false" customHeight="false" outlineLevel="0" collapsed="false">
      <c r="A3308" s="297" t="s">
        <v>541</v>
      </c>
      <c r="B3308" s="297" t="n">
        <v>38543</v>
      </c>
      <c r="C3308" s="292" t="s">
        <v>3679</v>
      </c>
      <c r="D3308" s="297" t="s">
        <v>50</v>
      </c>
      <c r="E3308" s="297" t="s">
        <v>357</v>
      </c>
      <c r="F3308" s="301" t="n">
        <v>1367032.62</v>
      </c>
    </row>
    <row r="3309" customFormat="false" ht="13.8" hidden="false" customHeight="false" outlineLevel="0" collapsed="false">
      <c r="A3309" s="297" t="s">
        <v>541</v>
      </c>
      <c r="B3309" s="297" t="n">
        <v>44002</v>
      </c>
      <c r="C3309" s="292" t="s">
        <v>3680</v>
      </c>
      <c r="D3309" s="297" t="s">
        <v>50</v>
      </c>
      <c r="E3309" s="297" t="s">
        <v>357</v>
      </c>
      <c r="F3309" s="301" t="n">
        <v>6385329.71</v>
      </c>
    </row>
    <row r="3310" customFormat="false" ht="13.8" hidden="false" customHeight="false" outlineLevel="0" collapsed="false">
      <c r="A3310" s="297" t="s">
        <v>541</v>
      </c>
      <c r="B3310" s="297" t="n">
        <v>43886</v>
      </c>
      <c r="C3310" s="292" t="s">
        <v>3681</v>
      </c>
      <c r="D3310" s="297" t="s">
        <v>50</v>
      </c>
      <c r="E3310" s="297" t="s">
        <v>357</v>
      </c>
      <c r="F3310" s="301" t="n">
        <v>3098921.81</v>
      </c>
    </row>
    <row r="3311" customFormat="false" ht="13.8" hidden="false" customHeight="false" outlineLevel="0" collapsed="false">
      <c r="A3311" s="297" t="s">
        <v>541</v>
      </c>
      <c r="B3311" s="297" t="n">
        <v>40791</v>
      </c>
      <c r="C3311" s="292" t="s">
        <v>3682</v>
      </c>
      <c r="D3311" s="297" t="s">
        <v>50</v>
      </c>
      <c r="E3311" s="297" t="s">
        <v>357</v>
      </c>
      <c r="F3311" s="301" t="n">
        <v>50213.17</v>
      </c>
    </row>
    <row r="3312" customFormat="false" ht="13.8" hidden="false" customHeight="false" outlineLevel="0" collapsed="false">
      <c r="A3312" s="297" t="s">
        <v>541</v>
      </c>
      <c r="B3312" s="297" t="n">
        <v>44003</v>
      </c>
      <c r="C3312" s="292" t="s">
        <v>3683</v>
      </c>
      <c r="D3312" s="297" t="s">
        <v>50</v>
      </c>
      <c r="E3312" s="297" t="s">
        <v>357</v>
      </c>
      <c r="F3312" s="301" t="n">
        <v>8873513.55</v>
      </c>
    </row>
    <row r="3313" customFormat="false" ht="13.8" hidden="false" customHeight="false" outlineLevel="0" collapsed="false">
      <c r="A3313" s="297" t="s">
        <v>541</v>
      </c>
      <c r="B3313" s="297" t="n">
        <v>44548</v>
      </c>
      <c r="C3313" s="292" t="s">
        <v>3684</v>
      </c>
      <c r="D3313" s="297" t="s">
        <v>50</v>
      </c>
      <c r="E3313" s="297" t="s">
        <v>357</v>
      </c>
      <c r="F3313" s="301" t="n">
        <v>2713728.66</v>
      </c>
    </row>
    <row r="3314" customFormat="false" ht="13.8" hidden="false" customHeight="false" outlineLevel="0" collapsed="false">
      <c r="A3314" s="297" t="s">
        <v>541</v>
      </c>
      <c r="B3314" s="297" t="n">
        <v>44550</v>
      </c>
      <c r="C3314" s="292" t="s">
        <v>3685</v>
      </c>
      <c r="D3314" s="297" t="s">
        <v>50</v>
      </c>
      <c r="E3314" s="297" t="s">
        <v>357</v>
      </c>
      <c r="F3314" s="301" t="n">
        <v>8513902.71</v>
      </c>
    </row>
    <row r="3315" customFormat="false" ht="13.8" hidden="false" customHeight="false" outlineLevel="0" collapsed="false">
      <c r="A3315" s="297" t="s">
        <v>541</v>
      </c>
      <c r="B3315" s="297" t="n">
        <v>44549</v>
      </c>
      <c r="C3315" s="292" t="s">
        <v>3686</v>
      </c>
      <c r="D3315" s="297" t="s">
        <v>50</v>
      </c>
      <c r="E3315" s="297" t="s">
        <v>357</v>
      </c>
      <c r="F3315" s="301" t="n">
        <v>6225791.38</v>
      </c>
    </row>
    <row r="3316" customFormat="false" ht="13.8" hidden="false" customHeight="false" outlineLevel="0" collapsed="false">
      <c r="A3316" s="297" t="s">
        <v>541</v>
      </c>
      <c r="B3316" s="297" t="n">
        <v>41982</v>
      </c>
      <c r="C3316" s="292" t="s">
        <v>3687</v>
      </c>
      <c r="D3316" s="297" t="s">
        <v>50</v>
      </c>
      <c r="E3316" s="297" t="s">
        <v>357</v>
      </c>
      <c r="F3316" s="301" t="n">
        <v>1654054.02</v>
      </c>
    </row>
    <row r="3317" customFormat="false" ht="13.8" hidden="false" customHeight="false" outlineLevel="0" collapsed="false">
      <c r="A3317" s="297" t="s">
        <v>541</v>
      </c>
      <c r="B3317" s="297" t="n">
        <v>39012</v>
      </c>
      <c r="C3317" s="292" t="s">
        <v>3688</v>
      </c>
      <c r="D3317" s="297" t="s">
        <v>50</v>
      </c>
      <c r="E3317" s="297" t="s">
        <v>357</v>
      </c>
      <c r="F3317" s="301" t="n">
        <v>970540.54</v>
      </c>
    </row>
    <row r="3318" customFormat="false" ht="13.8" hidden="false" customHeight="false" outlineLevel="0" collapsed="false">
      <c r="A3318" s="297" t="s">
        <v>541</v>
      </c>
      <c r="B3318" s="297" t="n">
        <v>40435</v>
      </c>
      <c r="C3318" s="292" t="s">
        <v>3689</v>
      </c>
      <c r="D3318" s="297" t="s">
        <v>50</v>
      </c>
      <c r="E3318" s="297" t="s">
        <v>357</v>
      </c>
      <c r="F3318" s="301" t="n">
        <v>980032.85</v>
      </c>
    </row>
    <row r="3319" customFormat="false" ht="13.8" hidden="false" customHeight="false" outlineLevel="0" collapsed="false">
      <c r="A3319" s="297" t="s">
        <v>358</v>
      </c>
      <c r="B3319" s="297" t="n">
        <v>45265</v>
      </c>
      <c r="C3319" s="292" t="s">
        <v>3690</v>
      </c>
      <c r="D3319" s="297" t="s">
        <v>777</v>
      </c>
      <c r="E3319" s="297" t="s">
        <v>357</v>
      </c>
      <c r="F3319" s="301" t="n">
        <v>35.78</v>
      </c>
    </row>
    <row r="3320" customFormat="false" ht="13.8" hidden="false" customHeight="false" outlineLevel="0" collapsed="false">
      <c r="A3320" s="297" t="s">
        <v>541</v>
      </c>
      <c r="B3320" s="297" t="n">
        <v>13617</v>
      </c>
      <c r="C3320" s="292" t="s">
        <v>3691</v>
      </c>
      <c r="D3320" s="297" t="s">
        <v>50</v>
      </c>
      <c r="E3320" s="297" t="s">
        <v>357</v>
      </c>
      <c r="F3320" s="301" t="n">
        <v>100976.03</v>
      </c>
    </row>
    <row r="3321" customFormat="false" ht="13.8" hidden="false" customHeight="false" outlineLevel="0" collapsed="false">
      <c r="A3321" s="297" t="s">
        <v>358</v>
      </c>
      <c r="B3321" s="297" t="n">
        <v>35274</v>
      </c>
      <c r="C3321" s="292" t="s">
        <v>3692</v>
      </c>
      <c r="D3321" s="297" t="s">
        <v>403</v>
      </c>
      <c r="E3321" s="297" t="s">
        <v>357</v>
      </c>
      <c r="F3321" s="301" t="n">
        <v>54.81</v>
      </c>
    </row>
    <row r="3322" customFormat="false" ht="13.8" hidden="false" customHeight="false" outlineLevel="0" collapsed="false">
      <c r="A3322" s="297" t="s">
        <v>358</v>
      </c>
      <c r="B3322" s="297" t="n">
        <v>35275</v>
      </c>
      <c r="C3322" s="292" t="s">
        <v>3693</v>
      </c>
      <c r="D3322" s="297" t="s">
        <v>403</v>
      </c>
      <c r="E3322" s="297" t="s">
        <v>357</v>
      </c>
      <c r="F3322" s="301" t="n">
        <v>116.33</v>
      </c>
    </row>
    <row r="3323" customFormat="false" ht="13.8" hidden="false" customHeight="false" outlineLevel="0" collapsed="false">
      <c r="A3323" s="297" t="s">
        <v>358</v>
      </c>
      <c r="B3323" s="297" t="n">
        <v>35276</v>
      </c>
      <c r="C3323" s="292" t="s">
        <v>3694</v>
      </c>
      <c r="D3323" s="297" t="s">
        <v>403</v>
      </c>
      <c r="E3323" s="297" t="s">
        <v>357</v>
      </c>
      <c r="F3323" s="301" t="n">
        <v>202.41</v>
      </c>
    </row>
    <row r="3324" customFormat="false" ht="13.8" hidden="false" customHeight="false" outlineLevel="0" collapsed="false">
      <c r="A3324" s="297" t="s">
        <v>358</v>
      </c>
      <c r="B3324" s="297" t="n">
        <v>11091</v>
      </c>
      <c r="C3324" s="292" t="s">
        <v>3695</v>
      </c>
      <c r="D3324" s="297" t="s">
        <v>50</v>
      </c>
      <c r="E3324" s="297" t="s">
        <v>357</v>
      </c>
      <c r="F3324" s="301" t="n">
        <v>1.14</v>
      </c>
    </row>
    <row r="3325" customFormat="false" ht="13.8" hidden="false" customHeight="false" outlineLevel="0" collapsed="false">
      <c r="A3325" s="297" t="s">
        <v>358</v>
      </c>
      <c r="B3325" s="297" t="n">
        <v>37586</v>
      </c>
      <c r="C3325" s="292" t="s">
        <v>3696</v>
      </c>
      <c r="D3325" s="297" t="s">
        <v>2448</v>
      </c>
      <c r="E3325" s="297" t="s">
        <v>357</v>
      </c>
      <c r="F3325" s="301"/>
    </row>
    <row r="3326" customFormat="false" ht="13.8" hidden="false" customHeight="false" outlineLevel="0" collapsed="false">
      <c r="A3326" s="297" t="s">
        <v>358</v>
      </c>
      <c r="B3326" s="297" t="n">
        <v>37395</v>
      </c>
      <c r="C3326" s="292" t="s">
        <v>3697</v>
      </c>
      <c r="D3326" s="297" t="s">
        <v>2448</v>
      </c>
      <c r="E3326" s="297" t="s">
        <v>357</v>
      </c>
      <c r="F3326" s="301"/>
    </row>
    <row r="3327" customFormat="false" ht="13.8" hidden="false" customHeight="false" outlineLevel="0" collapsed="false">
      <c r="A3327" s="297" t="s">
        <v>358</v>
      </c>
      <c r="B3327" s="297" t="n">
        <v>14147</v>
      </c>
      <c r="C3327" s="292" t="s">
        <v>3698</v>
      </c>
      <c r="D3327" s="297" t="s">
        <v>2448</v>
      </c>
      <c r="E3327" s="297" t="s">
        <v>357</v>
      </c>
      <c r="F3327" s="301"/>
    </row>
    <row r="3328" customFormat="false" ht="13.8" hidden="false" customHeight="false" outlineLevel="0" collapsed="false">
      <c r="A3328" s="297" t="s">
        <v>358</v>
      </c>
      <c r="B3328" s="297" t="n">
        <v>37396</v>
      </c>
      <c r="C3328" s="292" t="s">
        <v>3699</v>
      </c>
      <c r="D3328" s="297" t="s">
        <v>2448</v>
      </c>
      <c r="E3328" s="297" t="s">
        <v>357</v>
      </c>
      <c r="F3328" s="301"/>
    </row>
    <row r="3329" customFormat="false" ht="13.8" hidden="false" customHeight="false" outlineLevel="0" collapsed="false">
      <c r="A3329" s="297" t="s">
        <v>358</v>
      </c>
      <c r="B3329" s="297" t="n">
        <v>37397</v>
      </c>
      <c r="C3329" s="292" t="s">
        <v>3700</v>
      </c>
      <c r="D3329" s="297" t="s">
        <v>2448</v>
      </c>
      <c r="E3329" s="297" t="s">
        <v>357</v>
      </c>
      <c r="F3329" s="301"/>
    </row>
    <row r="3330" customFormat="false" ht="13.8" hidden="false" customHeight="false" outlineLevel="0" collapsed="false">
      <c r="A3330" s="297" t="s">
        <v>358</v>
      </c>
      <c r="B3330" s="297" t="n">
        <v>43606</v>
      </c>
      <c r="C3330" s="292" t="s">
        <v>3701</v>
      </c>
      <c r="D3330" s="297" t="s">
        <v>50</v>
      </c>
      <c r="E3330" s="297" t="s">
        <v>357</v>
      </c>
      <c r="F3330" s="301" t="n">
        <v>10.19</v>
      </c>
    </row>
    <row r="3331" customFormat="false" ht="13.8" hidden="false" customHeight="false" outlineLevel="0" collapsed="false">
      <c r="A3331" s="297" t="s">
        <v>358</v>
      </c>
      <c r="B3331" s="297" t="n">
        <v>444</v>
      </c>
      <c r="C3331" s="292" t="s">
        <v>3702</v>
      </c>
      <c r="D3331" s="297" t="s">
        <v>50</v>
      </c>
      <c r="E3331" s="297" t="s">
        <v>357</v>
      </c>
      <c r="F3331" s="301" t="n">
        <v>47.25</v>
      </c>
    </row>
    <row r="3332" customFormat="false" ht="13.8" hidden="false" customHeight="false" outlineLevel="0" collapsed="false">
      <c r="A3332" s="297" t="s">
        <v>358</v>
      </c>
      <c r="B3332" s="297" t="n">
        <v>445</v>
      </c>
      <c r="C3332" s="292" t="s">
        <v>3703</v>
      </c>
      <c r="D3332" s="297" t="s">
        <v>50</v>
      </c>
      <c r="E3332" s="297" t="s">
        <v>357</v>
      </c>
      <c r="F3332" s="301" t="n">
        <v>64.68</v>
      </c>
    </row>
    <row r="3333" customFormat="false" ht="13.8" hidden="false" customHeight="false" outlineLevel="0" collapsed="false">
      <c r="A3333" s="297" t="s">
        <v>505</v>
      </c>
      <c r="B3333" s="297" t="n">
        <v>4783</v>
      </c>
      <c r="C3333" s="292" t="s">
        <v>3704</v>
      </c>
      <c r="D3333" s="297" t="s">
        <v>507</v>
      </c>
      <c r="E3333" s="297" t="s">
        <v>364</v>
      </c>
      <c r="F3333" s="301" t="n">
        <v>21.26</v>
      </c>
    </row>
    <row r="3334" customFormat="false" ht="13.8" hidden="false" customHeight="false" outlineLevel="0" collapsed="false">
      <c r="A3334" s="297" t="s">
        <v>505</v>
      </c>
      <c r="B3334" s="297" t="n">
        <v>41079</v>
      </c>
      <c r="C3334" s="292" t="s">
        <v>3705</v>
      </c>
      <c r="D3334" s="297" t="s">
        <v>509</v>
      </c>
      <c r="E3334" s="297" t="s">
        <v>357</v>
      </c>
      <c r="F3334" s="301" t="n">
        <v>3721.69</v>
      </c>
    </row>
    <row r="3335" customFormat="false" ht="13.8" hidden="false" customHeight="false" outlineLevel="0" collapsed="false">
      <c r="A3335" s="297" t="s">
        <v>505</v>
      </c>
      <c r="B3335" s="297" t="n">
        <v>12874</v>
      </c>
      <c r="C3335" s="292" t="s">
        <v>3706</v>
      </c>
      <c r="D3335" s="297" t="s">
        <v>507</v>
      </c>
      <c r="E3335" s="297" t="s">
        <v>357</v>
      </c>
      <c r="F3335" s="301" t="n">
        <v>20.64</v>
      </c>
    </row>
    <row r="3336" customFormat="false" ht="13.8" hidden="false" customHeight="false" outlineLevel="0" collapsed="false">
      <c r="A3336" s="297" t="s">
        <v>505</v>
      </c>
      <c r="B3336" s="297" t="n">
        <v>41082</v>
      </c>
      <c r="C3336" s="292" t="s">
        <v>3707</v>
      </c>
      <c r="D3336" s="297" t="s">
        <v>509</v>
      </c>
      <c r="E3336" s="297" t="s">
        <v>357</v>
      </c>
      <c r="F3336" s="301" t="n">
        <v>3614.01</v>
      </c>
    </row>
    <row r="3337" customFormat="false" ht="13.8" hidden="false" customHeight="false" outlineLevel="0" collapsed="false">
      <c r="A3337" s="297" t="s">
        <v>505</v>
      </c>
      <c r="B3337" s="297" t="n">
        <v>4785</v>
      </c>
      <c r="C3337" s="292" t="s">
        <v>3708</v>
      </c>
      <c r="D3337" s="297" t="s">
        <v>507</v>
      </c>
      <c r="E3337" s="297" t="s">
        <v>357</v>
      </c>
      <c r="F3337" s="301" t="n">
        <v>21.26</v>
      </c>
    </row>
    <row r="3338" customFormat="false" ht="13.8" hidden="false" customHeight="false" outlineLevel="0" collapsed="false">
      <c r="A3338" s="297" t="s">
        <v>505</v>
      </c>
      <c r="B3338" s="297" t="n">
        <v>41081</v>
      </c>
      <c r="C3338" s="292" t="s">
        <v>3709</v>
      </c>
      <c r="D3338" s="297" t="s">
        <v>509</v>
      </c>
      <c r="E3338" s="297" t="s">
        <v>357</v>
      </c>
      <c r="F3338" s="301" t="n">
        <v>3721.69</v>
      </c>
    </row>
    <row r="3339" customFormat="false" ht="13.8" hidden="false" customHeight="false" outlineLevel="0" collapsed="false">
      <c r="A3339" s="297" t="s">
        <v>358</v>
      </c>
      <c r="B3339" s="297" t="n">
        <v>4801</v>
      </c>
      <c r="C3339" s="292" t="s">
        <v>3710</v>
      </c>
      <c r="D3339" s="297" t="s">
        <v>763</v>
      </c>
      <c r="E3339" s="297" t="s">
        <v>357</v>
      </c>
      <c r="F3339" s="301" t="n">
        <v>73.47</v>
      </c>
    </row>
    <row r="3340" customFormat="false" ht="13.8" hidden="false" customHeight="false" outlineLevel="0" collapsed="false">
      <c r="A3340" s="297" t="s">
        <v>358</v>
      </c>
      <c r="B3340" s="297" t="n">
        <v>4794</v>
      </c>
      <c r="C3340" s="292" t="s">
        <v>3711</v>
      </c>
      <c r="D3340" s="297" t="s">
        <v>763</v>
      </c>
      <c r="E3340" s="297" t="s">
        <v>357</v>
      </c>
      <c r="F3340" s="301" t="n">
        <v>334.64</v>
      </c>
    </row>
    <row r="3341" customFormat="false" ht="13.8" hidden="false" customHeight="false" outlineLevel="0" collapsed="false">
      <c r="A3341" s="297" t="s">
        <v>358</v>
      </c>
      <c r="B3341" s="297" t="n">
        <v>4796</v>
      </c>
      <c r="C3341" s="292" t="s">
        <v>3712</v>
      </c>
      <c r="D3341" s="297" t="s">
        <v>763</v>
      </c>
      <c r="E3341" s="297" t="s">
        <v>357</v>
      </c>
      <c r="F3341" s="301" t="n">
        <v>203.26</v>
      </c>
    </row>
    <row r="3342" customFormat="false" ht="13.8" hidden="false" customHeight="false" outlineLevel="0" collapsed="false">
      <c r="A3342" s="297" t="s">
        <v>358</v>
      </c>
      <c r="B3342" s="297" t="n">
        <v>4800</v>
      </c>
      <c r="C3342" s="292" t="s">
        <v>3713</v>
      </c>
      <c r="D3342" s="297" t="s">
        <v>763</v>
      </c>
      <c r="E3342" s="297" t="s">
        <v>357</v>
      </c>
      <c r="F3342" s="301" t="n">
        <v>55.89</v>
      </c>
    </row>
    <row r="3343" customFormat="false" ht="13.8" hidden="false" customHeight="false" outlineLevel="0" collapsed="false">
      <c r="A3343" s="297" t="s">
        <v>358</v>
      </c>
      <c r="B3343" s="297" t="n">
        <v>4795</v>
      </c>
      <c r="C3343" s="292" t="s">
        <v>3714</v>
      </c>
      <c r="D3343" s="297" t="s">
        <v>763</v>
      </c>
      <c r="E3343" s="297" t="s">
        <v>357</v>
      </c>
      <c r="F3343" s="301" t="n">
        <v>325.75</v>
      </c>
    </row>
    <row r="3344" customFormat="false" ht="13.8" hidden="false" customHeight="false" outlineLevel="0" collapsed="false">
      <c r="A3344" s="297" t="s">
        <v>358</v>
      </c>
      <c r="B3344" s="297" t="n">
        <v>1292</v>
      </c>
      <c r="C3344" s="292" t="s">
        <v>3715</v>
      </c>
      <c r="D3344" s="297" t="s">
        <v>763</v>
      </c>
      <c r="E3344" s="297" t="s">
        <v>357</v>
      </c>
      <c r="F3344" s="301" t="n">
        <v>48.39</v>
      </c>
    </row>
    <row r="3345" customFormat="false" ht="13.8" hidden="false" customHeight="false" outlineLevel="0" collapsed="false">
      <c r="A3345" s="297" t="s">
        <v>358</v>
      </c>
      <c r="B3345" s="297" t="n">
        <v>1287</v>
      </c>
      <c r="C3345" s="292" t="s">
        <v>3716</v>
      </c>
      <c r="D3345" s="297" t="s">
        <v>763</v>
      </c>
      <c r="E3345" s="297" t="s">
        <v>357</v>
      </c>
      <c r="F3345" s="301" t="n">
        <v>38.74</v>
      </c>
    </row>
    <row r="3346" customFormat="false" ht="13.8" hidden="false" customHeight="false" outlineLevel="0" collapsed="false">
      <c r="A3346" s="297" t="s">
        <v>358</v>
      </c>
      <c r="B3346" s="297" t="n">
        <v>4786</v>
      </c>
      <c r="C3346" s="292" t="s">
        <v>3717</v>
      </c>
      <c r="D3346" s="297" t="s">
        <v>763</v>
      </c>
      <c r="E3346" s="297" t="s">
        <v>364</v>
      </c>
      <c r="F3346" s="301"/>
    </row>
    <row r="3347" customFormat="false" ht="13.8" hidden="false" customHeight="false" outlineLevel="0" collapsed="false">
      <c r="A3347" s="297" t="s">
        <v>358</v>
      </c>
      <c r="B3347" s="297" t="n">
        <v>10840</v>
      </c>
      <c r="C3347" s="292" t="s">
        <v>3718</v>
      </c>
      <c r="D3347" s="297" t="s">
        <v>763</v>
      </c>
      <c r="E3347" s="297" t="s">
        <v>364</v>
      </c>
      <c r="F3347" s="301" t="n">
        <v>450</v>
      </c>
    </row>
    <row r="3348" customFormat="false" ht="13.8" hidden="false" customHeight="false" outlineLevel="0" collapsed="false">
      <c r="A3348" s="297" t="s">
        <v>358</v>
      </c>
      <c r="B3348" s="297" t="n">
        <v>10841</v>
      </c>
      <c r="C3348" s="292" t="s">
        <v>3719</v>
      </c>
      <c r="D3348" s="297" t="s">
        <v>763</v>
      </c>
      <c r="E3348" s="297" t="s">
        <v>357</v>
      </c>
      <c r="F3348" s="301" t="n">
        <v>339.62</v>
      </c>
    </row>
    <row r="3349" customFormat="false" ht="13.8" hidden="false" customHeight="false" outlineLevel="0" collapsed="false">
      <c r="A3349" s="297" t="s">
        <v>358</v>
      </c>
      <c r="B3349" s="297" t="n">
        <v>44540</v>
      </c>
      <c r="C3349" s="292" t="s">
        <v>3720</v>
      </c>
      <c r="D3349" s="297" t="s">
        <v>763</v>
      </c>
      <c r="E3349" s="297" t="s">
        <v>357</v>
      </c>
      <c r="F3349" s="301" t="n">
        <v>433.96</v>
      </c>
    </row>
    <row r="3350" customFormat="false" ht="13.8" hidden="false" customHeight="false" outlineLevel="0" collapsed="false">
      <c r="A3350" s="297" t="s">
        <v>358</v>
      </c>
      <c r="B3350" s="297" t="n">
        <v>10842</v>
      </c>
      <c r="C3350" s="292" t="s">
        <v>3721</v>
      </c>
      <c r="D3350" s="297" t="s">
        <v>763</v>
      </c>
      <c r="E3350" s="297" t="s">
        <v>357</v>
      </c>
      <c r="F3350" s="301" t="n">
        <v>490.56</v>
      </c>
    </row>
    <row r="3351" customFormat="false" ht="13.8" hidden="false" customHeight="false" outlineLevel="0" collapsed="false">
      <c r="A3351" s="297" t="s">
        <v>358</v>
      </c>
      <c r="B3351" s="297" t="n">
        <v>45190</v>
      </c>
      <c r="C3351" s="292" t="s">
        <v>3722</v>
      </c>
      <c r="D3351" s="297" t="s">
        <v>763</v>
      </c>
      <c r="E3351" s="297" t="s">
        <v>364</v>
      </c>
      <c r="F3351" s="301" t="n">
        <v>79.9</v>
      </c>
    </row>
    <row r="3352" customFormat="false" ht="13.8" hidden="false" customHeight="false" outlineLevel="0" collapsed="false">
      <c r="A3352" s="297" t="s">
        <v>358</v>
      </c>
      <c r="B3352" s="297" t="n">
        <v>45191</v>
      </c>
      <c r="C3352" s="292" t="s">
        <v>3723</v>
      </c>
      <c r="D3352" s="297" t="s">
        <v>763</v>
      </c>
      <c r="E3352" s="297" t="s">
        <v>357</v>
      </c>
      <c r="F3352" s="301" t="n">
        <v>135.55</v>
      </c>
    </row>
    <row r="3353" customFormat="false" ht="13.8" hidden="false" customHeight="false" outlineLevel="0" collapsed="false">
      <c r="A3353" s="297" t="s">
        <v>358</v>
      </c>
      <c r="B3353" s="297" t="n">
        <v>38180</v>
      </c>
      <c r="C3353" s="292" t="s">
        <v>3724</v>
      </c>
      <c r="D3353" s="297" t="s">
        <v>763</v>
      </c>
      <c r="E3353" s="297" t="s">
        <v>357</v>
      </c>
      <c r="F3353" s="301" t="n">
        <v>163.64</v>
      </c>
    </row>
    <row r="3354" customFormat="false" ht="13.8" hidden="false" customHeight="false" outlineLevel="0" collapsed="false">
      <c r="A3354" s="297" t="s">
        <v>355</v>
      </c>
      <c r="B3354" s="297" t="n">
        <v>40648</v>
      </c>
      <c r="C3354" s="292" t="s">
        <v>3725</v>
      </c>
      <c r="D3354" s="297" t="s">
        <v>763</v>
      </c>
      <c r="E3354" s="297" t="s">
        <v>357</v>
      </c>
      <c r="F3354" s="301"/>
    </row>
    <row r="3355" customFormat="false" ht="13.8" hidden="false" customHeight="false" outlineLevel="0" collapsed="false">
      <c r="A3355" s="297" t="s">
        <v>355</v>
      </c>
      <c r="B3355" s="297" t="n">
        <v>40649</v>
      </c>
      <c r="C3355" s="292" t="s">
        <v>3726</v>
      </c>
      <c r="D3355" s="297" t="s">
        <v>763</v>
      </c>
      <c r="E3355" s="297" t="s">
        <v>357</v>
      </c>
      <c r="F3355" s="301"/>
    </row>
    <row r="3356" customFormat="false" ht="13.8" hidden="false" customHeight="false" outlineLevel="0" collapsed="false">
      <c r="A3356" s="297" t="s">
        <v>358</v>
      </c>
      <c r="B3356" s="297" t="n">
        <v>40650</v>
      </c>
      <c r="C3356" s="292" t="s">
        <v>3727</v>
      </c>
      <c r="D3356" s="297" t="s">
        <v>763</v>
      </c>
      <c r="E3356" s="297" t="s">
        <v>357</v>
      </c>
      <c r="F3356" s="301"/>
    </row>
    <row r="3357" customFormat="false" ht="13.8" hidden="false" customHeight="false" outlineLevel="0" collapsed="false">
      <c r="A3357" s="297" t="s">
        <v>358</v>
      </c>
      <c r="B3357" s="297" t="n">
        <v>40651</v>
      </c>
      <c r="C3357" s="292" t="s">
        <v>3728</v>
      </c>
      <c r="D3357" s="297" t="s">
        <v>763</v>
      </c>
      <c r="E3357" s="297" t="s">
        <v>357</v>
      </c>
      <c r="F3357" s="301"/>
    </row>
    <row r="3358" customFormat="false" ht="13.8" hidden="false" customHeight="false" outlineLevel="0" collapsed="false">
      <c r="A3358" s="297" t="s">
        <v>355</v>
      </c>
      <c r="B3358" s="297" t="n">
        <v>40652</v>
      </c>
      <c r="C3358" s="292" t="s">
        <v>3729</v>
      </c>
      <c r="D3358" s="297" t="s">
        <v>763</v>
      </c>
      <c r="E3358" s="297" t="s">
        <v>357</v>
      </c>
      <c r="F3358" s="301"/>
    </row>
    <row r="3359" customFormat="false" ht="13.8" hidden="false" customHeight="false" outlineLevel="0" collapsed="false">
      <c r="A3359" s="297" t="s">
        <v>355</v>
      </c>
      <c r="B3359" s="297" t="n">
        <v>40647</v>
      </c>
      <c r="C3359" s="292" t="s">
        <v>3730</v>
      </c>
      <c r="D3359" s="297" t="s">
        <v>763</v>
      </c>
      <c r="E3359" s="297" t="s">
        <v>357</v>
      </c>
      <c r="F3359" s="301"/>
    </row>
    <row r="3360" customFormat="false" ht="13.8" hidden="false" customHeight="false" outlineLevel="0" collapsed="false">
      <c r="A3360" s="297" t="s">
        <v>355</v>
      </c>
      <c r="B3360" s="297" t="n">
        <v>40653</v>
      </c>
      <c r="C3360" s="292" t="s">
        <v>3731</v>
      </c>
      <c r="D3360" s="297" t="s">
        <v>763</v>
      </c>
      <c r="E3360" s="297" t="s">
        <v>357</v>
      </c>
      <c r="F3360" s="301"/>
    </row>
    <row r="3361" customFormat="false" ht="13.8" hidden="false" customHeight="false" outlineLevel="0" collapsed="false">
      <c r="A3361" s="297" t="s">
        <v>358</v>
      </c>
      <c r="B3361" s="297" t="n">
        <v>38135</v>
      </c>
      <c r="C3361" s="292" t="s">
        <v>3732</v>
      </c>
      <c r="D3361" s="297" t="s">
        <v>763</v>
      </c>
      <c r="E3361" s="297" t="s">
        <v>357</v>
      </c>
      <c r="F3361" s="301" t="n">
        <v>104.71</v>
      </c>
    </row>
    <row r="3362" customFormat="false" ht="13.8" hidden="false" customHeight="false" outlineLevel="0" collapsed="false">
      <c r="A3362" s="297" t="s">
        <v>358</v>
      </c>
      <c r="B3362" s="297" t="n">
        <v>36178</v>
      </c>
      <c r="C3362" s="292" t="s">
        <v>3733</v>
      </c>
      <c r="D3362" s="297" t="s">
        <v>50</v>
      </c>
      <c r="E3362" s="297" t="s">
        <v>357</v>
      </c>
      <c r="F3362" s="301" t="n">
        <v>17.51</v>
      </c>
    </row>
    <row r="3363" customFormat="false" ht="13.8" hidden="false" customHeight="false" outlineLevel="0" collapsed="false">
      <c r="A3363" s="297" t="s">
        <v>358</v>
      </c>
      <c r="B3363" s="297" t="n">
        <v>38181</v>
      </c>
      <c r="C3363" s="292" t="s">
        <v>3734</v>
      </c>
      <c r="D3363" s="297" t="s">
        <v>763</v>
      </c>
      <c r="E3363" s="297" t="s">
        <v>357</v>
      </c>
      <c r="F3363" s="301" t="n">
        <v>223.4</v>
      </c>
    </row>
    <row r="3364" customFormat="false" ht="13.8" hidden="false" customHeight="false" outlineLevel="0" collapsed="false">
      <c r="A3364" s="297" t="s">
        <v>358</v>
      </c>
      <c r="B3364" s="297" t="n">
        <v>38182</v>
      </c>
      <c r="C3364" s="292" t="s">
        <v>3735</v>
      </c>
      <c r="D3364" s="297" t="s">
        <v>763</v>
      </c>
      <c r="E3364" s="297" t="s">
        <v>357</v>
      </c>
      <c r="F3364" s="301" t="n">
        <v>212.8</v>
      </c>
    </row>
    <row r="3365" customFormat="false" ht="13.8" hidden="false" customHeight="false" outlineLevel="0" collapsed="false">
      <c r="A3365" s="297" t="s">
        <v>358</v>
      </c>
      <c r="B3365" s="297" t="n">
        <v>38186</v>
      </c>
      <c r="C3365" s="292" t="s">
        <v>3736</v>
      </c>
      <c r="D3365" s="297" t="s">
        <v>763</v>
      </c>
      <c r="E3365" s="297" t="s">
        <v>357</v>
      </c>
      <c r="F3365" s="301" t="n">
        <v>553.13</v>
      </c>
    </row>
    <row r="3366" customFormat="false" ht="13.8" hidden="false" customHeight="false" outlineLevel="0" collapsed="false">
      <c r="A3366" s="297" t="s">
        <v>358</v>
      </c>
      <c r="B3366" s="297" t="n">
        <v>38185</v>
      </c>
      <c r="C3366" s="292" t="s">
        <v>3737</v>
      </c>
      <c r="D3366" s="297" t="s">
        <v>763</v>
      </c>
      <c r="E3366" s="297" t="s">
        <v>357</v>
      </c>
      <c r="F3366" s="301" t="n">
        <v>492.48</v>
      </c>
    </row>
    <row r="3367" customFormat="false" ht="13.8" hidden="false" customHeight="false" outlineLevel="0" collapsed="false">
      <c r="A3367" s="297" t="s">
        <v>355</v>
      </c>
      <c r="B3367" s="297" t="n">
        <v>40654</v>
      </c>
      <c r="C3367" s="292" t="s">
        <v>3738</v>
      </c>
      <c r="D3367" s="297" t="s">
        <v>763</v>
      </c>
      <c r="E3367" s="297" t="s">
        <v>357</v>
      </c>
      <c r="F3367" s="301"/>
    </row>
    <row r="3368" customFormat="false" ht="13.8" hidden="false" customHeight="false" outlineLevel="0" collapsed="false">
      <c r="A3368" s="297" t="s">
        <v>358</v>
      </c>
      <c r="B3368" s="297" t="n">
        <v>44541</v>
      </c>
      <c r="C3368" s="292" t="s">
        <v>3739</v>
      </c>
      <c r="D3368" s="297" t="s">
        <v>763</v>
      </c>
      <c r="E3368" s="297" t="s">
        <v>357</v>
      </c>
      <c r="F3368" s="301" t="n">
        <v>358.49</v>
      </c>
    </row>
    <row r="3369" customFormat="false" ht="13.8" hidden="false" customHeight="false" outlineLevel="0" collapsed="false">
      <c r="A3369" s="297" t="s">
        <v>358</v>
      </c>
      <c r="B3369" s="297" t="n">
        <v>4822</v>
      </c>
      <c r="C3369" s="292" t="s">
        <v>3740</v>
      </c>
      <c r="D3369" s="297" t="s">
        <v>763</v>
      </c>
      <c r="E3369" s="297" t="s">
        <v>357</v>
      </c>
      <c r="F3369" s="301" t="n">
        <v>520.5</v>
      </c>
    </row>
    <row r="3370" customFormat="false" ht="13.8" hidden="false" customHeight="false" outlineLevel="0" collapsed="false">
      <c r="A3370" s="297" t="s">
        <v>358</v>
      </c>
      <c r="B3370" s="297" t="n">
        <v>4818</v>
      </c>
      <c r="C3370" s="292" t="s">
        <v>3741</v>
      </c>
      <c r="D3370" s="297" t="s">
        <v>763</v>
      </c>
      <c r="E3370" s="297" t="s">
        <v>364</v>
      </c>
      <c r="F3370" s="301" t="n">
        <v>535</v>
      </c>
    </row>
    <row r="3371" customFormat="false" ht="13.8" hidden="false" customHeight="false" outlineLevel="0" collapsed="false">
      <c r="A3371" s="297" t="s">
        <v>358</v>
      </c>
      <c r="B3371" s="297" t="n">
        <v>39567</v>
      </c>
      <c r="C3371" s="292" t="s">
        <v>3742</v>
      </c>
      <c r="D3371" s="297" t="s">
        <v>763</v>
      </c>
      <c r="E3371" s="297" t="s">
        <v>357</v>
      </c>
      <c r="F3371" s="301" t="n">
        <v>44.08</v>
      </c>
    </row>
    <row r="3372" customFormat="false" ht="13.8" hidden="false" customHeight="false" outlineLevel="0" collapsed="false">
      <c r="A3372" s="297" t="s">
        <v>358</v>
      </c>
      <c r="B3372" s="297" t="n">
        <v>39566</v>
      </c>
      <c r="C3372" s="292" t="s">
        <v>3743</v>
      </c>
      <c r="D3372" s="297" t="s">
        <v>763</v>
      </c>
      <c r="E3372" s="297" t="s">
        <v>357</v>
      </c>
      <c r="F3372" s="301" t="n">
        <v>46.65</v>
      </c>
    </row>
    <row r="3373" customFormat="false" ht="13.8" hidden="false" customHeight="false" outlineLevel="0" collapsed="false">
      <c r="A3373" s="297" t="s">
        <v>358</v>
      </c>
      <c r="B3373" s="297" t="n">
        <v>39416</v>
      </c>
      <c r="C3373" s="292" t="s">
        <v>3744</v>
      </c>
      <c r="D3373" s="297" t="s">
        <v>763</v>
      </c>
      <c r="E3373" s="297" t="s">
        <v>357</v>
      </c>
      <c r="F3373" s="301" t="n">
        <v>28.43</v>
      </c>
    </row>
    <row r="3374" customFormat="false" ht="13.8" hidden="false" customHeight="false" outlineLevel="0" collapsed="false">
      <c r="A3374" s="297" t="s">
        <v>358</v>
      </c>
      <c r="B3374" s="297" t="n">
        <v>39417</v>
      </c>
      <c r="C3374" s="292" t="s">
        <v>3745</v>
      </c>
      <c r="D3374" s="297" t="s">
        <v>763</v>
      </c>
      <c r="E3374" s="297" t="s">
        <v>357</v>
      </c>
      <c r="F3374" s="301" t="n">
        <v>27.73</v>
      </c>
    </row>
    <row r="3375" customFormat="false" ht="13.8" hidden="false" customHeight="false" outlineLevel="0" collapsed="false">
      <c r="A3375" s="297" t="s">
        <v>358</v>
      </c>
      <c r="B3375" s="297" t="n">
        <v>43742</v>
      </c>
      <c r="C3375" s="292" t="s">
        <v>3746</v>
      </c>
      <c r="D3375" s="297" t="s">
        <v>763</v>
      </c>
      <c r="E3375" s="297" t="s">
        <v>357</v>
      </c>
      <c r="F3375" s="301" t="n">
        <v>29.91</v>
      </c>
    </row>
    <row r="3376" customFormat="false" ht="13.8" hidden="false" customHeight="false" outlineLevel="0" collapsed="false">
      <c r="A3376" s="297" t="s">
        <v>358</v>
      </c>
      <c r="B3376" s="297" t="n">
        <v>39414</v>
      </c>
      <c r="C3376" s="292" t="s">
        <v>3747</v>
      </c>
      <c r="D3376" s="297" t="s">
        <v>763</v>
      </c>
      <c r="E3376" s="297" t="s">
        <v>357</v>
      </c>
      <c r="F3376" s="301" t="n">
        <v>26.93</v>
      </c>
    </row>
    <row r="3377" customFormat="false" ht="13.8" hidden="false" customHeight="false" outlineLevel="0" collapsed="false">
      <c r="A3377" s="297" t="s">
        <v>358</v>
      </c>
      <c r="B3377" s="297" t="n">
        <v>39415</v>
      </c>
      <c r="C3377" s="292" t="s">
        <v>3748</v>
      </c>
      <c r="D3377" s="297" t="s">
        <v>763</v>
      </c>
      <c r="E3377" s="297" t="s">
        <v>357</v>
      </c>
      <c r="F3377" s="301" t="n">
        <v>23.21</v>
      </c>
    </row>
    <row r="3378" customFormat="false" ht="13.8" hidden="false" customHeight="false" outlineLevel="0" collapsed="false">
      <c r="A3378" s="297" t="s">
        <v>358</v>
      </c>
      <c r="B3378" s="297" t="n">
        <v>43740</v>
      </c>
      <c r="C3378" s="292" t="s">
        <v>3749</v>
      </c>
      <c r="D3378" s="297" t="s">
        <v>763</v>
      </c>
      <c r="E3378" s="297" t="s">
        <v>357</v>
      </c>
      <c r="F3378" s="301" t="n">
        <v>28.34</v>
      </c>
    </row>
    <row r="3379" customFormat="false" ht="13.8" hidden="false" customHeight="false" outlineLevel="0" collapsed="false">
      <c r="A3379" s="297" t="s">
        <v>358</v>
      </c>
      <c r="B3379" s="297" t="n">
        <v>39412</v>
      </c>
      <c r="C3379" s="292" t="s">
        <v>3750</v>
      </c>
      <c r="D3379" s="297" t="s">
        <v>763</v>
      </c>
      <c r="E3379" s="297" t="s">
        <v>364</v>
      </c>
      <c r="F3379" s="301" t="n">
        <v>19.44</v>
      </c>
    </row>
    <row r="3380" customFormat="false" ht="13.8" hidden="false" customHeight="false" outlineLevel="0" collapsed="false">
      <c r="A3380" s="297" t="s">
        <v>358</v>
      </c>
      <c r="B3380" s="297" t="n">
        <v>39413</v>
      </c>
      <c r="C3380" s="292" t="s">
        <v>3751</v>
      </c>
      <c r="D3380" s="297" t="s">
        <v>763</v>
      </c>
      <c r="E3380" s="297" t="s">
        <v>357</v>
      </c>
      <c r="F3380" s="301" t="n">
        <v>21.02</v>
      </c>
    </row>
    <row r="3381" customFormat="false" ht="13.8" hidden="false" customHeight="false" outlineLevel="0" collapsed="false">
      <c r="A3381" s="297" t="s">
        <v>358</v>
      </c>
      <c r="B3381" s="297" t="n">
        <v>43741</v>
      </c>
      <c r="C3381" s="292" t="s">
        <v>3752</v>
      </c>
      <c r="D3381" s="297" t="s">
        <v>763</v>
      </c>
      <c r="E3381" s="297" t="s">
        <v>357</v>
      </c>
      <c r="F3381" s="301" t="n">
        <v>22.41</v>
      </c>
    </row>
    <row r="3382" customFormat="false" ht="13.8" hidden="false" customHeight="false" outlineLevel="0" collapsed="false">
      <c r="A3382" s="297" t="s">
        <v>358</v>
      </c>
      <c r="B3382" s="297" t="n">
        <v>11062</v>
      </c>
      <c r="C3382" s="292" t="s">
        <v>3753</v>
      </c>
      <c r="D3382" s="297" t="s">
        <v>763</v>
      </c>
      <c r="E3382" s="297" t="s">
        <v>357</v>
      </c>
      <c r="F3382" s="301" t="n">
        <v>51.18</v>
      </c>
    </row>
    <row r="3383" customFormat="false" ht="13.8" hidden="false" customHeight="false" outlineLevel="0" collapsed="false">
      <c r="A3383" s="297" t="s">
        <v>358</v>
      </c>
      <c r="B3383" s="297" t="n">
        <v>11063</v>
      </c>
      <c r="C3383" s="292" t="s">
        <v>3754</v>
      </c>
      <c r="D3383" s="297" t="s">
        <v>763</v>
      </c>
      <c r="E3383" s="297" t="s">
        <v>357</v>
      </c>
      <c r="F3383" s="301" t="n">
        <v>31.32</v>
      </c>
    </row>
    <row r="3384" customFormat="false" ht="13.8" hidden="false" customHeight="false" outlineLevel="0" collapsed="false">
      <c r="A3384" s="297" t="s">
        <v>358</v>
      </c>
      <c r="B3384" s="297" t="n">
        <v>13521</v>
      </c>
      <c r="C3384" s="292" t="s">
        <v>3755</v>
      </c>
      <c r="D3384" s="297" t="s">
        <v>50</v>
      </c>
      <c r="E3384" s="297" t="s">
        <v>357</v>
      </c>
      <c r="F3384" s="301"/>
    </row>
    <row r="3385" customFormat="false" ht="13.8" hidden="false" customHeight="false" outlineLevel="0" collapsed="false">
      <c r="A3385" s="297" t="s">
        <v>358</v>
      </c>
      <c r="B3385" s="297" t="n">
        <v>10851</v>
      </c>
      <c r="C3385" s="292" t="s">
        <v>3756</v>
      </c>
      <c r="D3385" s="297" t="s">
        <v>50</v>
      </c>
      <c r="E3385" s="297" t="s">
        <v>357</v>
      </c>
      <c r="F3385" s="301"/>
    </row>
    <row r="3386" customFormat="false" ht="13.8" hidden="false" customHeight="false" outlineLevel="0" collapsed="false">
      <c r="A3386" s="297" t="s">
        <v>358</v>
      </c>
      <c r="B3386" s="297" t="n">
        <v>39515</v>
      </c>
      <c r="C3386" s="292" t="s">
        <v>3757</v>
      </c>
      <c r="D3386" s="297" t="s">
        <v>50</v>
      </c>
      <c r="E3386" s="297" t="s">
        <v>357</v>
      </c>
      <c r="F3386" s="301"/>
    </row>
    <row r="3387" customFormat="false" ht="13.8" hidden="false" customHeight="false" outlineLevel="0" collapsed="false">
      <c r="A3387" s="297" t="s">
        <v>358</v>
      </c>
      <c r="B3387" s="297" t="n">
        <v>39516</v>
      </c>
      <c r="C3387" s="292" t="s">
        <v>3758</v>
      </c>
      <c r="D3387" s="297" t="s">
        <v>50</v>
      </c>
      <c r="E3387" s="297" t="s">
        <v>357</v>
      </c>
      <c r="F3387" s="301"/>
    </row>
    <row r="3388" customFormat="false" ht="13.8" hidden="false" customHeight="false" outlineLevel="0" collapsed="false">
      <c r="A3388" s="297" t="s">
        <v>358</v>
      </c>
      <c r="B3388" s="297" t="n">
        <v>39514</v>
      </c>
      <c r="C3388" s="292" t="s">
        <v>3759</v>
      </c>
      <c r="D3388" s="297" t="s">
        <v>50</v>
      </c>
      <c r="E3388" s="297" t="s">
        <v>364</v>
      </c>
      <c r="F3388" s="301"/>
    </row>
    <row r="3389" customFormat="false" ht="13.8" hidden="false" customHeight="false" outlineLevel="0" collapsed="false">
      <c r="A3389" s="297" t="s">
        <v>358</v>
      </c>
      <c r="B3389" s="297" t="n">
        <v>4812</v>
      </c>
      <c r="C3389" s="292" t="s">
        <v>3760</v>
      </c>
      <c r="D3389" s="297" t="s">
        <v>763</v>
      </c>
      <c r="E3389" s="297" t="s">
        <v>357</v>
      </c>
      <c r="F3389" s="301" t="n">
        <v>11.66</v>
      </c>
    </row>
    <row r="3390" customFormat="false" ht="13.8" hidden="false" customHeight="false" outlineLevel="0" collapsed="false">
      <c r="A3390" s="297" t="s">
        <v>358</v>
      </c>
      <c r="B3390" s="297" t="n">
        <v>10849</v>
      </c>
      <c r="C3390" s="292" t="s">
        <v>3761</v>
      </c>
      <c r="D3390" s="297" t="s">
        <v>50</v>
      </c>
      <c r="E3390" s="297" t="s">
        <v>357</v>
      </c>
      <c r="F3390" s="301"/>
    </row>
    <row r="3391" customFormat="false" ht="13.8" hidden="false" customHeight="false" outlineLevel="0" collapsed="false">
      <c r="A3391" s="297" t="s">
        <v>358</v>
      </c>
      <c r="B3391" s="297" t="n">
        <v>10848</v>
      </c>
      <c r="C3391" s="292" t="s">
        <v>3762</v>
      </c>
      <c r="D3391" s="297" t="s">
        <v>50</v>
      </c>
      <c r="E3391" s="297" t="s">
        <v>357</v>
      </c>
      <c r="F3391" s="301"/>
    </row>
    <row r="3392" customFormat="false" ht="13.8" hidden="false" customHeight="false" outlineLevel="0" collapsed="false">
      <c r="A3392" s="297" t="s">
        <v>358</v>
      </c>
      <c r="B3392" s="297" t="n">
        <v>4813</v>
      </c>
      <c r="C3392" s="292" t="s">
        <v>3763</v>
      </c>
      <c r="D3392" s="297" t="s">
        <v>763</v>
      </c>
      <c r="E3392" s="297" t="s">
        <v>364</v>
      </c>
      <c r="F3392" s="301"/>
    </row>
    <row r="3393" customFormat="false" ht="13.8" hidden="false" customHeight="false" outlineLevel="0" collapsed="false">
      <c r="A3393" s="297" t="s">
        <v>358</v>
      </c>
      <c r="B3393" s="297" t="n">
        <v>37560</v>
      </c>
      <c r="C3393" s="292" t="s">
        <v>3764</v>
      </c>
      <c r="D3393" s="297" t="s">
        <v>50</v>
      </c>
      <c r="E3393" s="297" t="s">
        <v>357</v>
      </c>
      <c r="F3393" s="301"/>
    </row>
    <row r="3394" customFormat="false" ht="13.8" hidden="false" customHeight="false" outlineLevel="0" collapsed="false">
      <c r="A3394" s="297" t="s">
        <v>358</v>
      </c>
      <c r="B3394" s="297" t="n">
        <v>37557</v>
      </c>
      <c r="C3394" s="292" t="s">
        <v>3765</v>
      </c>
      <c r="D3394" s="297" t="s">
        <v>50</v>
      </c>
      <c r="E3394" s="297" t="s">
        <v>357</v>
      </c>
      <c r="F3394" s="301"/>
    </row>
    <row r="3395" customFormat="false" ht="13.8" hidden="false" customHeight="false" outlineLevel="0" collapsed="false">
      <c r="A3395" s="297" t="s">
        <v>358</v>
      </c>
      <c r="B3395" s="297" t="n">
        <v>37556</v>
      </c>
      <c r="C3395" s="292" t="s">
        <v>3766</v>
      </c>
      <c r="D3395" s="297" t="s">
        <v>50</v>
      </c>
      <c r="E3395" s="297" t="s">
        <v>357</v>
      </c>
      <c r="F3395" s="301"/>
    </row>
    <row r="3396" customFormat="false" ht="13.8" hidden="false" customHeight="false" outlineLevel="0" collapsed="false">
      <c r="A3396" s="297" t="s">
        <v>358</v>
      </c>
      <c r="B3396" s="297" t="n">
        <v>37559</v>
      </c>
      <c r="C3396" s="292" t="s">
        <v>3767</v>
      </c>
      <c r="D3396" s="297" t="s">
        <v>50</v>
      </c>
      <c r="E3396" s="297" t="s">
        <v>357</v>
      </c>
      <c r="F3396" s="301"/>
    </row>
    <row r="3397" customFormat="false" ht="13.8" hidden="false" customHeight="false" outlineLevel="0" collapsed="false">
      <c r="A3397" s="297" t="s">
        <v>358</v>
      </c>
      <c r="B3397" s="297" t="n">
        <v>37539</v>
      </c>
      <c r="C3397" s="292" t="s">
        <v>3768</v>
      </c>
      <c r="D3397" s="297" t="s">
        <v>50</v>
      </c>
      <c r="E3397" s="297" t="s">
        <v>364</v>
      </c>
      <c r="F3397" s="301"/>
    </row>
    <row r="3398" customFormat="false" ht="13.8" hidden="false" customHeight="false" outlineLevel="0" collapsed="false">
      <c r="A3398" s="297" t="s">
        <v>358</v>
      </c>
      <c r="B3398" s="297" t="n">
        <v>37558</v>
      </c>
      <c r="C3398" s="292" t="s">
        <v>3769</v>
      </c>
      <c r="D3398" s="297" t="s">
        <v>50</v>
      </c>
      <c r="E3398" s="297" t="s">
        <v>357</v>
      </c>
      <c r="F3398" s="301"/>
    </row>
    <row r="3399" customFormat="false" ht="13.8" hidden="false" customHeight="false" outlineLevel="0" collapsed="false">
      <c r="A3399" s="297" t="s">
        <v>358</v>
      </c>
      <c r="B3399" s="297" t="n">
        <v>34723</v>
      </c>
      <c r="C3399" s="292" t="s">
        <v>3770</v>
      </c>
      <c r="D3399" s="297" t="s">
        <v>763</v>
      </c>
      <c r="E3399" s="297" t="s">
        <v>357</v>
      </c>
      <c r="F3399" s="301"/>
    </row>
    <row r="3400" customFormat="false" ht="13.8" hidden="false" customHeight="false" outlineLevel="0" collapsed="false">
      <c r="A3400" s="297" t="s">
        <v>358</v>
      </c>
      <c r="B3400" s="297" t="n">
        <v>34721</v>
      </c>
      <c r="C3400" s="292" t="s">
        <v>3771</v>
      </c>
      <c r="D3400" s="297" t="s">
        <v>763</v>
      </c>
      <c r="E3400" s="297" t="s">
        <v>357</v>
      </c>
      <c r="F3400" s="301"/>
    </row>
    <row r="3401" customFormat="false" ht="13.8" hidden="false" customHeight="false" outlineLevel="0" collapsed="false">
      <c r="A3401" s="297" t="s">
        <v>358</v>
      </c>
      <c r="B3401" s="297" t="n">
        <v>4309</v>
      </c>
      <c r="C3401" s="292" t="s">
        <v>3772</v>
      </c>
      <c r="D3401" s="297" t="s">
        <v>50</v>
      </c>
      <c r="E3401" s="297" t="s">
        <v>357</v>
      </c>
      <c r="F3401" s="301" t="n">
        <v>5.14</v>
      </c>
    </row>
    <row r="3402" customFormat="false" ht="13.8" hidden="false" customHeight="false" outlineLevel="0" collapsed="false">
      <c r="A3402" s="297" t="s">
        <v>358</v>
      </c>
      <c r="B3402" s="297" t="n">
        <v>4307</v>
      </c>
      <c r="C3402" s="292" t="s">
        <v>3773</v>
      </c>
      <c r="D3402" s="297" t="s">
        <v>50</v>
      </c>
      <c r="E3402" s="297" t="s">
        <v>357</v>
      </c>
      <c r="F3402" s="301" t="n">
        <v>8.8</v>
      </c>
    </row>
    <row r="3403" customFormat="false" ht="13.8" hidden="false" customHeight="false" outlineLevel="0" collapsed="false">
      <c r="A3403" s="297" t="s">
        <v>358</v>
      </c>
      <c r="B3403" s="297" t="n">
        <v>10850</v>
      </c>
      <c r="C3403" s="292" t="s">
        <v>3774</v>
      </c>
      <c r="D3403" s="297" t="s">
        <v>50</v>
      </c>
      <c r="E3403" s="297" t="s">
        <v>357</v>
      </c>
      <c r="F3403" s="301"/>
    </row>
    <row r="3404" customFormat="false" ht="13.8" hidden="false" customHeight="false" outlineLevel="0" collapsed="false">
      <c r="A3404" s="297" t="s">
        <v>358</v>
      </c>
      <c r="B3404" s="297" t="n">
        <v>42438</v>
      </c>
      <c r="C3404" s="292" t="s">
        <v>3775</v>
      </c>
      <c r="D3404" s="297" t="s">
        <v>50</v>
      </c>
      <c r="E3404" s="297" t="s">
        <v>357</v>
      </c>
      <c r="F3404" s="301"/>
    </row>
    <row r="3405" customFormat="false" ht="13.8" hidden="false" customHeight="false" outlineLevel="0" collapsed="false">
      <c r="A3405" s="297" t="s">
        <v>358</v>
      </c>
      <c r="B3405" s="297" t="n">
        <v>4792</v>
      </c>
      <c r="C3405" s="292" t="s">
        <v>3776</v>
      </c>
      <c r="D3405" s="297" t="s">
        <v>763</v>
      </c>
      <c r="E3405" s="297" t="s">
        <v>357</v>
      </c>
      <c r="F3405" s="301" t="n">
        <v>157.09</v>
      </c>
    </row>
    <row r="3406" customFormat="false" ht="13.8" hidden="false" customHeight="false" outlineLevel="0" collapsed="false">
      <c r="A3406" s="297" t="s">
        <v>358</v>
      </c>
      <c r="B3406" s="297" t="n">
        <v>4790</v>
      </c>
      <c r="C3406" s="292" t="s">
        <v>3777</v>
      </c>
      <c r="D3406" s="297" t="s">
        <v>763</v>
      </c>
      <c r="E3406" s="297" t="s">
        <v>364</v>
      </c>
      <c r="F3406" s="301" t="n">
        <v>94.45</v>
      </c>
    </row>
    <row r="3407" customFormat="false" ht="13.8" hidden="false" customHeight="false" outlineLevel="0" collapsed="false">
      <c r="A3407" s="297" t="s">
        <v>358</v>
      </c>
      <c r="B3407" s="297" t="n">
        <v>40671</v>
      </c>
      <c r="C3407" s="292" t="s">
        <v>3778</v>
      </c>
      <c r="D3407" s="297" t="s">
        <v>763</v>
      </c>
      <c r="E3407" s="297" t="s">
        <v>357</v>
      </c>
      <c r="F3407" s="301" t="n">
        <v>109.16</v>
      </c>
    </row>
    <row r="3408" customFormat="false" ht="13.8" hidden="false" customHeight="false" outlineLevel="0" collapsed="false">
      <c r="A3408" s="297" t="s">
        <v>358</v>
      </c>
      <c r="B3408" s="297" t="n">
        <v>7552</v>
      </c>
      <c r="C3408" s="292" t="s">
        <v>3779</v>
      </c>
      <c r="D3408" s="297" t="s">
        <v>50</v>
      </c>
      <c r="E3408" s="297" t="s">
        <v>357</v>
      </c>
      <c r="F3408" s="301" t="n">
        <v>19.3</v>
      </c>
    </row>
    <row r="3409" customFormat="false" ht="13.8" hidden="false" customHeight="false" outlineLevel="0" collapsed="false">
      <c r="A3409" s="297" t="s">
        <v>358</v>
      </c>
      <c r="B3409" s="297" t="n">
        <v>4893</v>
      </c>
      <c r="C3409" s="292" t="s">
        <v>3780</v>
      </c>
      <c r="D3409" s="297" t="s">
        <v>50</v>
      </c>
      <c r="E3409" s="297" t="s">
        <v>357</v>
      </c>
      <c r="F3409" s="301" t="n">
        <v>15.84</v>
      </c>
    </row>
    <row r="3410" customFormat="false" ht="13.8" hidden="false" customHeight="false" outlineLevel="0" collapsed="false">
      <c r="A3410" s="297" t="s">
        <v>358</v>
      </c>
      <c r="B3410" s="297" t="n">
        <v>4894</v>
      </c>
      <c r="C3410" s="292" t="s">
        <v>3781</v>
      </c>
      <c r="D3410" s="297" t="s">
        <v>50</v>
      </c>
      <c r="E3410" s="297" t="s">
        <v>357</v>
      </c>
      <c r="F3410" s="301" t="n">
        <v>13.59</v>
      </c>
    </row>
    <row r="3411" customFormat="false" ht="13.8" hidden="false" customHeight="false" outlineLevel="0" collapsed="false">
      <c r="A3411" s="297" t="s">
        <v>358</v>
      </c>
      <c r="B3411" s="297" t="n">
        <v>4890</v>
      </c>
      <c r="C3411" s="292" t="s">
        <v>3782</v>
      </c>
      <c r="D3411" s="297" t="s">
        <v>50</v>
      </c>
      <c r="E3411" s="297" t="s">
        <v>357</v>
      </c>
      <c r="F3411" s="301" t="n">
        <v>8.7</v>
      </c>
    </row>
    <row r="3412" customFormat="false" ht="13.8" hidden="false" customHeight="false" outlineLevel="0" collapsed="false">
      <c r="A3412" s="297" t="s">
        <v>358</v>
      </c>
      <c r="B3412" s="297" t="n">
        <v>4888</v>
      </c>
      <c r="C3412" s="292" t="s">
        <v>3783</v>
      </c>
      <c r="D3412" s="297" t="s">
        <v>50</v>
      </c>
      <c r="E3412" s="297" t="s">
        <v>357</v>
      </c>
      <c r="F3412" s="301" t="n">
        <v>4.63</v>
      </c>
    </row>
    <row r="3413" customFormat="false" ht="13.8" hidden="false" customHeight="false" outlineLevel="0" collapsed="false">
      <c r="A3413" s="297" t="s">
        <v>358</v>
      </c>
      <c r="B3413" s="297" t="n">
        <v>12411</v>
      </c>
      <c r="C3413" s="292" t="s">
        <v>3784</v>
      </c>
      <c r="D3413" s="297" t="s">
        <v>50</v>
      </c>
      <c r="E3413" s="297" t="s">
        <v>357</v>
      </c>
      <c r="F3413" s="301" t="n">
        <v>46.83</v>
      </c>
    </row>
    <row r="3414" customFormat="false" ht="13.8" hidden="false" customHeight="false" outlineLevel="0" collapsed="false">
      <c r="A3414" s="297" t="s">
        <v>358</v>
      </c>
      <c r="B3414" s="297" t="n">
        <v>4891</v>
      </c>
      <c r="C3414" s="292" t="s">
        <v>3785</v>
      </c>
      <c r="D3414" s="297" t="s">
        <v>50</v>
      </c>
      <c r="E3414" s="297" t="s">
        <v>357</v>
      </c>
      <c r="F3414" s="301" t="n">
        <v>23.41</v>
      </c>
    </row>
    <row r="3415" customFormat="false" ht="13.8" hidden="false" customHeight="false" outlineLevel="0" collapsed="false">
      <c r="A3415" s="297" t="s">
        <v>358</v>
      </c>
      <c r="B3415" s="297" t="n">
        <v>4892</v>
      </c>
      <c r="C3415" s="292" t="s">
        <v>3786</v>
      </c>
      <c r="D3415" s="297" t="s">
        <v>50</v>
      </c>
      <c r="E3415" s="297" t="s">
        <v>357</v>
      </c>
      <c r="F3415" s="301" t="n">
        <v>65.57</v>
      </c>
    </row>
    <row r="3416" customFormat="false" ht="13.8" hidden="false" customHeight="false" outlineLevel="0" collapsed="false">
      <c r="A3416" s="297" t="s">
        <v>358</v>
      </c>
      <c r="B3416" s="297" t="n">
        <v>4889</v>
      </c>
      <c r="C3416" s="292" t="s">
        <v>3787</v>
      </c>
      <c r="D3416" s="297" t="s">
        <v>50</v>
      </c>
      <c r="E3416" s="297" t="s">
        <v>357</v>
      </c>
      <c r="F3416" s="301" t="n">
        <v>6.26</v>
      </c>
    </row>
    <row r="3417" customFormat="false" ht="13.8" hidden="false" customHeight="false" outlineLevel="0" collapsed="false">
      <c r="A3417" s="297" t="s">
        <v>358</v>
      </c>
      <c r="B3417" s="297" t="n">
        <v>12412</v>
      </c>
      <c r="C3417" s="292" t="s">
        <v>3788</v>
      </c>
      <c r="D3417" s="297" t="s">
        <v>50</v>
      </c>
      <c r="E3417" s="297" t="s">
        <v>357</v>
      </c>
      <c r="F3417" s="301" t="n">
        <v>121.87</v>
      </c>
    </row>
    <row r="3418" customFormat="false" ht="13.8" hidden="false" customHeight="false" outlineLevel="0" collapsed="false">
      <c r="A3418" s="297" t="s">
        <v>358</v>
      </c>
      <c r="B3418" s="297" t="n">
        <v>4907</v>
      </c>
      <c r="C3418" s="292" t="s">
        <v>3789</v>
      </c>
      <c r="D3418" s="297" t="s">
        <v>50</v>
      </c>
      <c r="E3418" s="297" t="s">
        <v>357</v>
      </c>
      <c r="F3418" s="301" t="n">
        <v>23.22</v>
      </c>
    </row>
    <row r="3419" customFormat="false" ht="13.8" hidden="false" customHeight="false" outlineLevel="0" collapsed="false">
      <c r="A3419" s="297" t="s">
        <v>358</v>
      </c>
      <c r="B3419" s="297" t="n">
        <v>4902</v>
      </c>
      <c r="C3419" s="292" t="s">
        <v>3790</v>
      </c>
      <c r="D3419" s="297" t="s">
        <v>50</v>
      </c>
      <c r="E3419" s="297" t="s">
        <v>357</v>
      </c>
      <c r="F3419" s="301" t="n">
        <v>60.22</v>
      </c>
    </row>
    <row r="3420" customFormat="false" ht="13.8" hidden="false" customHeight="false" outlineLevel="0" collapsed="false">
      <c r="A3420" s="297" t="s">
        <v>358</v>
      </c>
      <c r="B3420" s="297" t="n">
        <v>4741</v>
      </c>
      <c r="C3420" s="292" t="s">
        <v>3791</v>
      </c>
      <c r="D3420" s="297" t="s">
        <v>504</v>
      </c>
      <c r="E3420" s="297" t="s">
        <v>357</v>
      </c>
      <c r="F3420" s="301" t="n">
        <v>98.58</v>
      </c>
    </row>
    <row r="3421" customFormat="false" ht="13.8" hidden="false" customHeight="false" outlineLevel="0" collapsed="false">
      <c r="A3421" s="297" t="s">
        <v>505</v>
      </c>
      <c r="B3421" s="297" t="n">
        <v>4752</v>
      </c>
      <c r="C3421" s="292" t="s">
        <v>3792</v>
      </c>
      <c r="D3421" s="297" t="s">
        <v>507</v>
      </c>
      <c r="E3421" s="297" t="s">
        <v>357</v>
      </c>
      <c r="F3421" s="301" t="n">
        <v>22.28</v>
      </c>
    </row>
    <row r="3422" customFormat="false" ht="13.8" hidden="false" customHeight="false" outlineLevel="0" collapsed="false">
      <c r="A3422" s="297" t="s">
        <v>505</v>
      </c>
      <c r="B3422" s="297" t="n">
        <v>41091</v>
      </c>
      <c r="C3422" s="292" t="s">
        <v>3793</v>
      </c>
      <c r="D3422" s="297" t="s">
        <v>509</v>
      </c>
      <c r="E3422" s="297" t="s">
        <v>357</v>
      </c>
      <c r="F3422" s="301" t="n">
        <v>3899.71</v>
      </c>
    </row>
    <row r="3423" customFormat="false" ht="13.8" hidden="false" customHeight="false" outlineLevel="0" collapsed="false">
      <c r="A3423" s="297" t="s">
        <v>541</v>
      </c>
      <c r="B3423" s="297" t="n">
        <v>13954</v>
      </c>
      <c r="C3423" s="292" t="s">
        <v>3794</v>
      </c>
      <c r="D3423" s="297" t="s">
        <v>50</v>
      </c>
      <c r="E3423" s="297" t="s">
        <v>357</v>
      </c>
      <c r="F3423" s="301"/>
    </row>
    <row r="3424" customFormat="false" ht="13.8" hidden="false" customHeight="false" outlineLevel="0" collapsed="false">
      <c r="A3424" s="297" t="s">
        <v>358</v>
      </c>
      <c r="B3424" s="297" t="n">
        <v>3411</v>
      </c>
      <c r="C3424" s="292" t="s">
        <v>3795</v>
      </c>
      <c r="D3424" s="297" t="s">
        <v>241</v>
      </c>
      <c r="E3424" s="297" t="s">
        <v>357</v>
      </c>
      <c r="F3424" s="301"/>
    </row>
    <row r="3425" customFormat="false" ht="13.8" hidden="false" customHeight="false" outlineLevel="0" collapsed="false">
      <c r="A3425" s="297" t="s">
        <v>358</v>
      </c>
      <c r="B3425" s="297" t="n">
        <v>39995</v>
      </c>
      <c r="C3425" s="292" t="s">
        <v>3796</v>
      </c>
      <c r="D3425" s="297" t="s">
        <v>504</v>
      </c>
      <c r="E3425" s="297" t="s">
        <v>357</v>
      </c>
      <c r="F3425" s="301"/>
    </row>
    <row r="3426" customFormat="false" ht="13.8" hidden="false" customHeight="false" outlineLevel="0" collapsed="false">
      <c r="A3426" s="297" t="s">
        <v>358</v>
      </c>
      <c r="B3426" s="297" t="n">
        <v>11615</v>
      </c>
      <c r="C3426" s="292" t="s">
        <v>3797</v>
      </c>
      <c r="D3426" s="297" t="s">
        <v>763</v>
      </c>
      <c r="E3426" s="297" t="s">
        <v>357</v>
      </c>
      <c r="F3426" s="301"/>
    </row>
    <row r="3427" customFormat="false" ht="13.8" hidden="false" customHeight="false" outlineLevel="0" collapsed="false">
      <c r="A3427" s="297" t="s">
        <v>358</v>
      </c>
      <c r="B3427" s="297" t="n">
        <v>3408</v>
      </c>
      <c r="C3427" s="292" t="s">
        <v>3798</v>
      </c>
      <c r="D3427" s="297" t="s">
        <v>763</v>
      </c>
      <c r="E3427" s="297" t="s">
        <v>364</v>
      </c>
      <c r="F3427" s="301"/>
    </row>
    <row r="3428" customFormat="false" ht="13.8" hidden="false" customHeight="false" outlineLevel="0" collapsed="false">
      <c r="A3428" s="297" t="s">
        <v>358</v>
      </c>
      <c r="B3428" s="297" t="n">
        <v>3409</v>
      </c>
      <c r="C3428" s="292" t="s">
        <v>3799</v>
      </c>
      <c r="D3428" s="297" t="s">
        <v>763</v>
      </c>
      <c r="E3428" s="297" t="s">
        <v>357</v>
      </c>
      <c r="F3428" s="301"/>
    </row>
    <row r="3429" customFormat="false" ht="13.8" hidden="false" customHeight="false" outlineLevel="0" collapsed="false">
      <c r="A3429" s="297" t="s">
        <v>358</v>
      </c>
      <c r="B3429" s="297" t="n">
        <v>11427</v>
      </c>
      <c r="C3429" s="292" t="s">
        <v>3800</v>
      </c>
      <c r="D3429" s="297" t="s">
        <v>241</v>
      </c>
      <c r="E3429" s="297" t="s">
        <v>357</v>
      </c>
      <c r="F3429" s="301"/>
    </row>
    <row r="3430" customFormat="false" ht="13.8" hidden="false" customHeight="false" outlineLevel="0" collapsed="false">
      <c r="A3430" s="297" t="s">
        <v>358</v>
      </c>
      <c r="B3430" s="297" t="n">
        <v>4491</v>
      </c>
      <c r="C3430" s="292" t="s">
        <v>3801</v>
      </c>
      <c r="D3430" s="297" t="s">
        <v>403</v>
      </c>
      <c r="E3430" s="297" t="s">
        <v>357</v>
      </c>
      <c r="F3430" s="301" t="n">
        <v>6.63</v>
      </c>
    </row>
    <row r="3431" customFormat="false" ht="13.8" hidden="false" customHeight="false" outlineLevel="0" collapsed="false">
      <c r="A3431" s="297" t="s">
        <v>358</v>
      </c>
      <c r="B3431" s="297" t="n">
        <v>2745</v>
      </c>
      <c r="C3431" s="292" t="s">
        <v>3802</v>
      </c>
      <c r="D3431" s="297" t="s">
        <v>403</v>
      </c>
      <c r="E3431" s="297" t="s">
        <v>357</v>
      </c>
      <c r="F3431" s="301" t="n">
        <v>5.75</v>
      </c>
    </row>
    <row r="3432" customFormat="false" ht="13.8" hidden="false" customHeight="false" outlineLevel="0" collapsed="false">
      <c r="A3432" s="297" t="s">
        <v>358</v>
      </c>
      <c r="B3432" s="297" t="n">
        <v>14439</v>
      </c>
      <c r="C3432" s="292" t="s">
        <v>3803</v>
      </c>
      <c r="D3432" s="297" t="s">
        <v>403</v>
      </c>
      <c r="E3432" s="297" t="s">
        <v>357</v>
      </c>
      <c r="F3432" s="301" t="n">
        <v>7.13</v>
      </c>
    </row>
    <row r="3433" customFormat="false" ht="13.8" hidden="false" customHeight="false" outlineLevel="0" collapsed="false">
      <c r="A3433" s="297" t="s">
        <v>358</v>
      </c>
      <c r="B3433" s="297" t="n">
        <v>45238</v>
      </c>
      <c r="C3433" s="292" t="s">
        <v>3804</v>
      </c>
      <c r="D3433" s="297" t="s">
        <v>50</v>
      </c>
      <c r="E3433" s="297" t="s">
        <v>357</v>
      </c>
      <c r="F3433" s="301" t="n">
        <v>20.58</v>
      </c>
    </row>
    <row r="3434" customFormat="false" ht="13.8" hidden="false" customHeight="false" outlineLevel="0" collapsed="false">
      <c r="A3434" s="297" t="s">
        <v>358</v>
      </c>
      <c r="B3434" s="297" t="n">
        <v>44496</v>
      </c>
      <c r="C3434" s="292" t="s">
        <v>3805</v>
      </c>
      <c r="D3434" s="297" t="s">
        <v>50</v>
      </c>
      <c r="E3434" s="297" t="s">
        <v>357</v>
      </c>
      <c r="F3434" s="301" t="n">
        <v>140.72</v>
      </c>
    </row>
    <row r="3435" customFormat="false" ht="13.8" hidden="false" customHeight="false" outlineLevel="0" collapsed="false">
      <c r="A3435" s="297" t="s">
        <v>358</v>
      </c>
      <c r="B3435" s="297" t="n">
        <v>12362</v>
      </c>
      <c r="C3435" s="292" t="s">
        <v>3806</v>
      </c>
      <c r="D3435" s="297" t="s">
        <v>50</v>
      </c>
      <c r="E3435" s="297" t="s">
        <v>357</v>
      </c>
      <c r="F3435" s="301" t="n">
        <v>25.68</v>
      </c>
    </row>
    <row r="3436" customFormat="false" ht="13.8" hidden="false" customHeight="false" outlineLevel="0" collapsed="false">
      <c r="A3436" s="297" t="s">
        <v>358</v>
      </c>
      <c r="B3436" s="297" t="n">
        <v>421</v>
      </c>
      <c r="C3436" s="292" t="s">
        <v>3807</v>
      </c>
      <c r="D3436" s="297" t="s">
        <v>50</v>
      </c>
      <c r="E3436" s="297" t="s">
        <v>357</v>
      </c>
      <c r="F3436" s="301"/>
    </row>
    <row r="3437" customFormat="false" ht="13.8" hidden="false" customHeight="false" outlineLevel="0" collapsed="false">
      <c r="A3437" s="297" t="s">
        <v>358</v>
      </c>
      <c r="B3437" s="297" t="n">
        <v>14148</v>
      </c>
      <c r="C3437" s="292" t="s">
        <v>3808</v>
      </c>
      <c r="D3437" s="297" t="s">
        <v>50</v>
      </c>
      <c r="E3437" s="297" t="s">
        <v>357</v>
      </c>
      <c r="F3437" s="301"/>
    </row>
    <row r="3438" customFormat="false" ht="13.8" hidden="false" customHeight="false" outlineLevel="0" collapsed="false">
      <c r="A3438" s="297" t="s">
        <v>358</v>
      </c>
      <c r="B3438" s="297" t="n">
        <v>4341</v>
      </c>
      <c r="C3438" s="292" t="s">
        <v>3809</v>
      </c>
      <c r="D3438" s="297" t="s">
        <v>50</v>
      </c>
      <c r="E3438" s="297" t="s">
        <v>357</v>
      </c>
      <c r="F3438" s="301" t="n">
        <v>1.14</v>
      </c>
    </row>
    <row r="3439" customFormat="false" ht="13.8" hidden="false" customHeight="false" outlineLevel="0" collapsed="false">
      <c r="A3439" s="297" t="s">
        <v>358</v>
      </c>
      <c r="B3439" s="297" t="n">
        <v>4337</v>
      </c>
      <c r="C3439" s="292" t="s">
        <v>3810</v>
      </c>
      <c r="D3439" s="297" t="s">
        <v>50</v>
      </c>
      <c r="E3439" s="297" t="s">
        <v>357</v>
      </c>
      <c r="F3439" s="301" t="n">
        <v>2.87</v>
      </c>
    </row>
    <row r="3440" customFormat="false" ht="13.8" hidden="false" customHeight="false" outlineLevel="0" collapsed="false">
      <c r="A3440" s="297" t="s">
        <v>358</v>
      </c>
      <c r="B3440" s="297" t="n">
        <v>11971</v>
      </c>
      <c r="C3440" s="292" t="s">
        <v>3811</v>
      </c>
      <c r="D3440" s="297" t="s">
        <v>50</v>
      </c>
      <c r="E3440" s="297" t="s">
        <v>357</v>
      </c>
      <c r="F3440" s="301" t="n">
        <v>4.75</v>
      </c>
    </row>
    <row r="3441" customFormat="false" ht="13.8" hidden="false" customHeight="false" outlineLevel="0" collapsed="false">
      <c r="A3441" s="297" t="s">
        <v>358</v>
      </c>
      <c r="B3441" s="297" t="n">
        <v>4339</v>
      </c>
      <c r="C3441" s="292" t="s">
        <v>3812</v>
      </c>
      <c r="D3441" s="297" t="s">
        <v>50</v>
      </c>
      <c r="E3441" s="297" t="s">
        <v>357</v>
      </c>
      <c r="F3441" s="301" t="n">
        <v>0.61</v>
      </c>
    </row>
    <row r="3442" customFormat="false" ht="13.8" hidden="false" customHeight="false" outlineLevel="0" collapsed="false">
      <c r="A3442" s="297" t="s">
        <v>358</v>
      </c>
      <c r="B3442" s="297" t="n">
        <v>39997</v>
      </c>
      <c r="C3442" s="292" t="s">
        <v>3813</v>
      </c>
      <c r="D3442" s="297" t="s">
        <v>50</v>
      </c>
      <c r="E3442" s="297" t="s">
        <v>357</v>
      </c>
      <c r="F3442" s="301" t="n">
        <v>0.34</v>
      </c>
    </row>
    <row r="3443" customFormat="false" ht="13.8" hidden="false" customHeight="false" outlineLevel="0" collapsed="false">
      <c r="A3443" s="297" t="s">
        <v>358</v>
      </c>
      <c r="B3443" s="297" t="n">
        <v>4342</v>
      </c>
      <c r="C3443" s="292" t="s">
        <v>3814</v>
      </c>
      <c r="D3443" s="297" t="s">
        <v>50</v>
      </c>
      <c r="E3443" s="297" t="s">
        <v>357</v>
      </c>
      <c r="F3443" s="301" t="n">
        <v>0.25</v>
      </c>
    </row>
    <row r="3444" customFormat="false" ht="13.8" hidden="false" customHeight="false" outlineLevel="0" collapsed="false">
      <c r="A3444" s="297" t="s">
        <v>358</v>
      </c>
      <c r="B3444" s="297" t="n">
        <v>4330</v>
      </c>
      <c r="C3444" s="292" t="s">
        <v>3815</v>
      </c>
      <c r="D3444" s="297" t="s">
        <v>50</v>
      </c>
      <c r="E3444" s="297" t="s">
        <v>357</v>
      </c>
      <c r="F3444" s="301" t="n">
        <v>0.16</v>
      </c>
    </row>
    <row r="3445" customFormat="false" ht="13.8" hidden="false" customHeight="false" outlineLevel="0" collapsed="false">
      <c r="A3445" s="297" t="s">
        <v>358</v>
      </c>
      <c r="B3445" s="297" t="n">
        <v>4340</v>
      </c>
      <c r="C3445" s="292" t="s">
        <v>3816</v>
      </c>
      <c r="D3445" s="297" t="s">
        <v>50</v>
      </c>
      <c r="E3445" s="297" t="s">
        <v>357</v>
      </c>
      <c r="F3445" s="301" t="n">
        <v>1.33</v>
      </c>
    </row>
    <row r="3446" customFormat="false" ht="13.8" hidden="false" customHeight="false" outlineLevel="0" collapsed="false">
      <c r="A3446" s="297" t="s">
        <v>358</v>
      </c>
      <c r="B3446" s="297" t="n">
        <v>5088</v>
      </c>
      <c r="C3446" s="292" t="s">
        <v>3817</v>
      </c>
      <c r="D3446" s="297" t="s">
        <v>50</v>
      </c>
      <c r="E3446" s="297" t="s">
        <v>357</v>
      </c>
      <c r="F3446" s="301" t="n">
        <v>7.95</v>
      </c>
    </row>
    <row r="3447" customFormat="false" ht="13.8" hidden="false" customHeight="false" outlineLevel="0" collapsed="false">
      <c r="A3447" s="297" t="s">
        <v>358</v>
      </c>
      <c r="B3447" s="297" t="n">
        <v>11154</v>
      </c>
      <c r="C3447" s="292" t="s">
        <v>3818</v>
      </c>
      <c r="D3447" s="297" t="s">
        <v>50</v>
      </c>
      <c r="E3447" s="297" t="s">
        <v>357</v>
      </c>
      <c r="F3447" s="301" t="n">
        <v>1448.95</v>
      </c>
    </row>
    <row r="3448" customFormat="false" ht="13.8" hidden="false" customHeight="false" outlineLevel="0" collapsed="false">
      <c r="A3448" s="297" t="s">
        <v>358</v>
      </c>
      <c r="B3448" s="297" t="n">
        <v>4989</v>
      </c>
      <c r="C3448" s="292" t="s">
        <v>3819</v>
      </c>
      <c r="D3448" s="297" t="s">
        <v>50</v>
      </c>
      <c r="E3448" s="297" t="s">
        <v>357</v>
      </c>
      <c r="F3448" s="301" t="n">
        <v>422.16</v>
      </c>
    </row>
    <row r="3449" customFormat="false" ht="13.8" hidden="false" customHeight="false" outlineLevel="0" collapsed="false">
      <c r="A3449" s="297" t="s">
        <v>358</v>
      </c>
      <c r="B3449" s="297" t="n">
        <v>4982</v>
      </c>
      <c r="C3449" s="292" t="s">
        <v>3820</v>
      </c>
      <c r="D3449" s="297" t="s">
        <v>50</v>
      </c>
      <c r="E3449" s="297" t="s">
        <v>357</v>
      </c>
      <c r="F3449" s="301" t="n">
        <v>395.97</v>
      </c>
    </row>
    <row r="3450" customFormat="false" ht="13.8" hidden="false" customHeight="false" outlineLevel="0" collapsed="false">
      <c r="A3450" s="297" t="s">
        <v>358</v>
      </c>
      <c r="B3450" s="297" t="n">
        <v>4962</v>
      </c>
      <c r="C3450" s="292" t="s">
        <v>3821</v>
      </c>
      <c r="D3450" s="297" t="s">
        <v>50</v>
      </c>
      <c r="E3450" s="297" t="s">
        <v>357</v>
      </c>
      <c r="F3450" s="301" t="n">
        <v>312.27</v>
      </c>
    </row>
    <row r="3451" customFormat="false" ht="13.8" hidden="false" customHeight="false" outlineLevel="0" collapsed="false">
      <c r="A3451" s="297" t="s">
        <v>358</v>
      </c>
      <c r="B3451" s="297" t="n">
        <v>4981</v>
      </c>
      <c r="C3451" s="292" t="s">
        <v>3822</v>
      </c>
      <c r="D3451" s="297" t="s">
        <v>50</v>
      </c>
      <c r="E3451" s="297" t="s">
        <v>364</v>
      </c>
      <c r="F3451" s="301" t="n">
        <v>278</v>
      </c>
    </row>
    <row r="3452" customFormat="false" ht="13.8" hidden="false" customHeight="false" outlineLevel="0" collapsed="false">
      <c r="A3452" s="297" t="s">
        <v>358</v>
      </c>
      <c r="B3452" s="297" t="n">
        <v>4964</v>
      </c>
      <c r="C3452" s="292" t="s">
        <v>3823</v>
      </c>
      <c r="D3452" s="297" t="s">
        <v>50</v>
      </c>
      <c r="E3452" s="297" t="s">
        <v>357</v>
      </c>
      <c r="F3452" s="301" t="n">
        <v>352.68</v>
      </c>
    </row>
    <row r="3453" customFormat="false" ht="13.8" hidden="false" customHeight="false" outlineLevel="0" collapsed="false">
      <c r="A3453" s="297" t="s">
        <v>358</v>
      </c>
      <c r="B3453" s="297" t="n">
        <v>4992</v>
      </c>
      <c r="C3453" s="292" t="s">
        <v>3824</v>
      </c>
      <c r="D3453" s="297" t="s">
        <v>50</v>
      </c>
      <c r="E3453" s="297" t="s">
        <v>357</v>
      </c>
      <c r="F3453" s="301" t="n">
        <v>344.5</v>
      </c>
    </row>
    <row r="3454" customFormat="false" ht="13.8" hidden="false" customHeight="false" outlineLevel="0" collapsed="false">
      <c r="A3454" s="297" t="s">
        <v>358</v>
      </c>
      <c r="B3454" s="297" t="n">
        <v>4987</v>
      </c>
      <c r="C3454" s="292" t="s">
        <v>3825</v>
      </c>
      <c r="D3454" s="297" t="s">
        <v>50</v>
      </c>
      <c r="E3454" s="297" t="s">
        <v>357</v>
      </c>
      <c r="F3454" s="301" t="n">
        <v>394.13</v>
      </c>
    </row>
    <row r="3455" customFormat="false" ht="13.8" hidden="false" customHeight="false" outlineLevel="0" collapsed="false">
      <c r="A3455" s="297" t="s">
        <v>358</v>
      </c>
      <c r="B3455" s="297" t="n">
        <v>4930</v>
      </c>
      <c r="C3455" s="292" t="s">
        <v>3826</v>
      </c>
      <c r="D3455" s="297" t="s">
        <v>763</v>
      </c>
      <c r="E3455" s="297" t="s">
        <v>357</v>
      </c>
      <c r="F3455" s="301" t="n">
        <v>613.72</v>
      </c>
    </row>
    <row r="3456" customFormat="false" ht="13.8" hidden="false" customHeight="false" outlineLevel="0" collapsed="false">
      <c r="A3456" s="297" t="s">
        <v>358</v>
      </c>
      <c r="B3456" s="297" t="n">
        <v>4998</v>
      </c>
      <c r="C3456" s="292" t="s">
        <v>3827</v>
      </c>
      <c r="D3456" s="297" t="s">
        <v>763</v>
      </c>
      <c r="E3456" s="297" t="s">
        <v>357</v>
      </c>
      <c r="F3456" s="301"/>
    </row>
    <row r="3457" customFormat="false" ht="13.8" hidden="false" customHeight="false" outlineLevel="0" collapsed="false">
      <c r="A3457" s="297" t="s">
        <v>358</v>
      </c>
      <c r="B3457" s="297" t="n">
        <v>39021</v>
      </c>
      <c r="C3457" s="292" t="s">
        <v>3828</v>
      </c>
      <c r="D3457" s="297" t="s">
        <v>50</v>
      </c>
      <c r="E3457" s="297" t="s">
        <v>357</v>
      </c>
      <c r="F3457" s="301" t="n">
        <v>652.54</v>
      </c>
    </row>
    <row r="3458" customFormat="false" ht="13.8" hidden="false" customHeight="false" outlineLevel="0" collapsed="false">
      <c r="A3458" s="297" t="s">
        <v>358</v>
      </c>
      <c r="B3458" s="297" t="n">
        <v>39022</v>
      </c>
      <c r="C3458" s="292" t="s">
        <v>3829</v>
      </c>
      <c r="D3458" s="297" t="s">
        <v>50</v>
      </c>
      <c r="E3458" s="297" t="s">
        <v>364</v>
      </c>
      <c r="F3458" s="301" t="n">
        <v>584.5</v>
      </c>
    </row>
    <row r="3459" customFormat="false" ht="13.8" hidden="false" customHeight="false" outlineLevel="0" collapsed="false">
      <c r="A3459" s="297" t="s">
        <v>358</v>
      </c>
      <c r="B3459" s="297" t="n">
        <v>39024</v>
      </c>
      <c r="C3459" s="292" t="s">
        <v>3830</v>
      </c>
      <c r="D3459" s="297" t="s">
        <v>50</v>
      </c>
      <c r="E3459" s="297" t="s">
        <v>357</v>
      </c>
      <c r="F3459" s="301" t="n">
        <v>822.27</v>
      </c>
    </row>
    <row r="3460" customFormat="false" ht="13.8" hidden="false" customHeight="false" outlineLevel="0" collapsed="false">
      <c r="A3460" s="297" t="s">
        <v>358</v>
      </c>
      <c r="B3460" s="297" t="n">
        <v>4914</v>
      </c>
      <c r="C3460" s="292" t="s">
        <v>3831</v>
      </c>
      <c r="D3460" s="297" t="s">
        <v>763</v>
      </c>
      <c r="E3460" s="297" t="s">
        <v>357</v>
      </c>
      <c r="F3460" s="301" t="n">
        <v>666.71</v>
      </c>
    </row>
    <row r="3461" customFormat="false" ht="13.8" hidden="false" customHeight="false" outlineLevel="0" collapsed="false">
      <c r="A3461" s="297" t="s">
        <v>358</v>
      </c>
      <c r="B3461" s="297" t="n">
        <v>4917</v>
      </c>
      <c r="C3461" s="292" t="s">
        <v>3832</v>
      </c>
      <c r="D3461" s="297" t="s">
        <v>763</v>
      </c>
      <c r="E3461" s="297" t="s">
        <v>364</v>
      </c>
      <c r="F3461" s="301" t="n">
        <v>460.44</v>
      </c>
    </row>
    <row r="3462" customFormat="false" ht="13.8" hidden="false" customHeight="false" outlineLevel="0" collapsed="false">
      <c r="A3462" s="297" t="s">
        <v>358</v>
      </c>
      <c r="B3462" s="297" t="n">
        <v>39025</v>
      </c>
      <c r="C3462" s="292" t="s">
        <v>3833</v>
      </c>
      <c r="D3462" s="297" t="s">
        <v>50</v>
      </c>
      <c r="E3462" s="297" t="s">
        <v>357</v>
      </c>
      <c r="F3462" s="301" t="n">
        <v>843.15</v>
      </c>
    </row>
    <row r="3463" customFormat="false" ht="13.8" hidden="false" customHeight="false" outlineLevel="0" collapsed="false">
      <c r="A3463" s="297" t="s">
        <v>358</v>
      </c>
      <c r="B3463" s="297" t="n">
        <v>4922</v>
      </c>
      <c r="C3463" s="292" t="s">
        <v>3834</v>
      </c>
      <c r="D3463" s="297" t="s">
        <v>763</v>
      </c>
      <c r="E3463" s="297" t="s">
        <v>357</v>
      </c>
      <c r="F3463" s="301" t="n">
        <v>427.1</v>
      </c>
    </row>
    <row r="3464" customFormat="false" ht="13.8" hidden="false" customHeight="false" outlineLevel="0" collapsed="false">
      <c r="A3464" s="297" t="s">
        <v>358</v>
      </c>
      <c r="B3464" s="297" t="n">
        <v>4911</v>
      </c>
      <c r="C3464" s="292" t="s">
        <v>3835</v>
      </c>
      <c r="D3464" s="297" t="s">
        <v>763</v>
      </c>
      <c r="E3464" s="297" t="s">
        <v>357</v>
      </c>
      <c r="F3464" s="301"/>
    </row>
    <row r="3465" customFormat="false" ht="13.8" hidden="false" customHeight="false" outlineLevel="0" collapsed="false">
      <c r="A3465" s="297" t="s">
        <v>358</v>
      </c>
      <c r="B3465" s="297" t="n">
        <v>37518</v>
      </c>
      <c r="C3465" s="292" t="s">
        <v>3836</v>
      </c>
      <c r="D3465" s="297" t="s">
        <v>763</v>
      </c>
      <c r="E3465" s="297" t="s">
        <v>357</v>
      </c>
      <c r="F3465" s="301"/>
    </row>
    <row r="3466" customFormat="false" ht="13.8" hidden="false" customHeight="false" outlineLevel="0" collapsed="false">
      <c r="A3466" s="297" t="s">
        <v>358</v>
      </c>
      <c r="B3466" s="297" t="n">
        <v>4910</v>
      </c>
      <c r="C3466" s="292" t="s">
        <v>3837</v>
      </c>
      <c r="D3466" s="297" t="s">
        <v>763</v>
      </c>
      <c r="E3466" s="297" t="s">
        <v>357</v>
      </c>
      <c r="F3466" s="301"/>
    </row>
    <row r="3467" customFormat="false" ht="13.8" hidden="false" customHeight="false" outlineLevel="0" collapsed="false">
      <c r="A3467" s="297" t="s">
        <v>358</v>
      </c>
      <c r="B3467" s="297" t="n">
        <v>4943</v>
      </c>
      <c r="C3467" s="292" t="s">
        <v>3838</v>
      </c>
      <c r="D3467" s="297" t="s">
        <v>763</v>
      </c>
      <c r="E3467" s="297" t="s">
        <v>357</v>
      </c>
      <c r="F3467" s="301"/>
    </row>
    <row r="3468" customFormat="false" ht="13.8" hidden="false" customHeight="false" outlineLevel="0" collapsed="false">
      <c r="A3468" s="297" t="s">
        <v>358</v>
      </c>
      <c r="B3468" s="297" t="n">
        <v>5002</v>
      </c>
      <c r="C3468" s="292" t="s">
        <v>3839</v>
      </c>
      <c r="D3468" s="297" t="s">
        <v>763</v>
      </c>
      <c r="E3468" s="297" t="s">
        <v>357</v>
      </c>
      <c r="F3468" s="301"/>
    </row>
    <row r="3469" customFormat="false" ht="13.8" hidden="false" customHeight="false" outlineLevel="0" collapsed="false">
      <c r="A3469" s="297" t="s">
        <v>358</v>
      </c>
      <c r="B3469" s="297" t="n">
        <v>4977</v>
      </c>
      <c r="C3469" s="292" t="s">
        <v>3840</v>
      </c>
      <c r="D3469" s="297" t="s">
        <v>763</v>
      </c>
      <c r="E3469" s="297" t="s">
        <v>357</v>
      </c>
      <c r="F3469" s="301"/>
    </row>
    <row r="3470" customFormat="false" ht="13.8" hidden="false" customHeight="false" outlineLevel="0" collapsed="false">
      <c r="A3470" s="297" t="s">
        <v>358</v>
      </c>
      <c r="B3470" s="297" t="n">
        <v>11364</v>
      </c>
      <c r="C3470" s="292" t="s">
        <v>3841</v>
      </c>
      <c r="D3470" s="297" t="s">
        <v>50</v>
      </c>
      <c r="E3470" s="297" t="s">
        <v>357</v>
      </c>
      <c r="F3470" s="301" t="n">
        <v>238.83</v>
      </c>
    </row>
    <row r="3471" customFormat="false" ht="13.8" hidden="false" customHeight="false" outlineLevel="0" collapsed="false">
      <c r="A3471" s="297" t="s">
        <v>358</v>
      </c>
      <c r="B3471" s="297" t="n">
        <v>11365</v>
      </c>
      <c r="C3471" s="292" t="s">
        <v>3842</v>
      </c>
      <c r="D3471" s="297" t="s">
        <v>50</v>
      </c>
      <c r="E3471" s="297" t="s">
        <v>357</v>
      </c>
      <c r="F3471" s="301" t="n">
        <v>247.84</v>
      </c>
    </row>
    <row r="3472" customFormat="false" ht="13.8" hidden="false" customHeight="false" outlineLevel="0" collapsed="false">
      <c r="A3472" s="297" t="s">
        <v>358</v>
      </c>
      <c r="B3472" s="297" t="n">
        <v>11366</v>
      </c>
      <c r="C3472" s="292" t="s">
        <v>3843</v>
      </c>
      <c r="D3472" s="297" t="s">
        <v>50</v>
      </c>
      <c r="E3472" s="297" t="s">
        <v>357</v>
      </c>
      <c r="F3472" s="301" t="n">
        <v>263.46</v>
      </c>
    </row>
    <row r="3473" customFormat="false" ht="13.8" hidden="false" customHeight="false" outlineLevel="0" collapsed="false">
      <c r="A3473" s="297" t="s">
        <v>358</v>
      </c>
      <c r="B3473" s="297" t="n">
        <v>43777</v>
      </c>
      <c r="C3473" s="292" t="s">
        <v>3844</v>
      </c>
      <c r="D3473" s="297" t="s">
        <v>50</v>
      </c>
      <c r="E3473" s="297" t="s">
        <v>357</v>
      </c>
      <c r="F3473" s="301" t="n">
        <v>309.47</v>
      </c>
    </row>
    <row r="3474" customFormat="false" ht="13.8" hidden="false" customHeight="false" outlineLevel="0" collapsed="false">
      <c r="A3474" s="297" t="s">
        <v>358</v>
      </c>
      <c r="B3474" s="297" t="n">
        <v>20322</v>
      </c>
      <c r="C3474" s="292" t="s">
        <v>3845</v>
      </c>
      <c r="D3474" s="297" t="s">
        <v>50</v>
      </c>
      <c r="E3474" s="297" t="s">
        <v>357</v>
      </c>
      <c r="F3474" s="301" t="n">
        <v>287.28</v>
      </c>
    </row>
    <row r="3475" customFormat="false" ht="13.8" hidden="false" customHeight="false" outlineLevel="0" collapsed="false">
      <c r="A3475" s="297" t="s">
        <v>358</v>
      </c>
      <c r="B3475" s="297" t="n">
        <v>10553</v>
      </c>
      <c r="C3475" s="292" t="s">
        <v>3846</v>
      </c>
      <c r="D3475" s="297" t="s">
        <v>50</v>
      </c>
      <c r="E3475" s="297" t="s">
        <v>357</v>
      </c>
      <c r="F3475" s="301" t="n">
        <v>260.85</v>
      </c>
    </row>
    <row r="3476" customFormat="false" ht="13.8" hidden="false" customHeight="false" outlineLevel="0" collapsed="false">
      <c r="A3476" s="297" t="s">
        <v>358</v>
      </c>
      <c r="B3476" s="297" t="n">
        <v>5020</v>
      </c>
      <c r="C3476" s="292" t="s">
        <v>3847</v>
      </c>
      <c r="D3476" s="297" t="s">
        <v>50</v>
      </c>
      <c r="E3476" s="297" t="s">
        <v>357</v>
      </c>
      <c r="F3476" s="301" t="n">
        <v>275.02</v>
      </c>
    </row>
    <row r="3477" customFormat="false" ht="13.8" hidden="false" customHeight="false" outlineLevel="0" collapsed="false">
      <c r="A3477" s="297" t="s">
        <v>358</v>
      </c>
      <c r="B3477" s="297" t="n">
        <v>10554</v>
      </c>
      <c r="C3477" s="292" t="s">
        <v>3848</v>
      </c>
      <c r="D3477" s="297" t="s">
        <v>50</v>
      </c>
      <c r="E3477" s="297" t="s">
        <v>357</v>
      </c>
      <c r="F3477" s="301" t="n">
        <v>263.16</v>
      </c>
    </row>
    <row r="3478" customFormat="false" ht="13.8" hidden="false" customHeight="false" outlineLevel="0" collapsed="false">
      <c r="A3478" s="297" t="s">
        <v>358</v>
      </c>
      <c r="B3478" s="297" t="n">
        <v>10555</v>
      </c>
      <c r="C3478" s="292" t="s">
        <v>3849</v>
      </c>
      <c r="D3478" s="297" t="s">
        <v>50</v>
      </c>
      <c r="E3478" s="297" t="s">
        <v>357</v>
      </c>
      <c r="F3478" s="301" t="n">
        <v>286.99</v>
      </c>
    </row>
    <row r="3479" customFormat="false" ht="13.8" hidden="false" customHeight="false" outlineLevel="0" collapsed="false">
      <c r="A3479" s="297" t="s">
        <v>358</v>
      </c>
      <c r="B3479" s="297" t="n">
        <v>10556</v>
      </c>
      <c r="C3479" s="292" t="s">
        <v>3850</v>
      </c>
      <c r="D3479" s="297" t="s">
        <v>50</v>
      </c>
      <c r="E3479" s="297" t="s">
        <v>357</v>
      </c>
      <c r="F3479" s="301" t="n">
        <v>381.58</v>
      </c>
    </row>
    <row r="3480" customFormat="false" ht="13.8" hidden="false" customHeight="false" outlineLevel="0" collapsed="false">
      <c r="A3480" s="297" t="s">
        <v>358</v>
      </c>
      <c r="B3480" s="297" t="n">
        <v>39502</v>
      </c>
      <c r="C3480" s="292" t="s">
        <v>3851</v>
      </c>
      <c r="D3480" s="297" t="s">
        <v>50</v>
      </c>
      <c r="E3480" s="297" t="s">
        <v>357</v>
      </c>
      <c r="F3480" s="301" t="n">
        <v>535.83</v>
      </c>
    </row>
    <row r="3481" customFormat="false" ht="13.8" hidden="false" customHeight="false" outlineLevel="0" collapsed="false">
      <c r="A3481" s="297" t="s">
        <v>358</v>
      </c>
      <c r="B3481" s="297" t="n">
        <v>39504</v>
      </c>
      <c r="C3481" s="292" t="s">
        <v>3852</v>
      </c>
      <c r="D3481" s="297" t="s">
        <v>50</v>
      </c>
      <c r="E3481" s="297" t="s">
        <v>357</v>
      </c>
      <c r="F3481" s="301" t="n">
        <v>592.52</v>
      </c>
    </row>
    <row r="3482" customFormat="false" ht="13.8" hidden="false" customHeight="false" outlineLevel="0" collapsed="false">
      <c r="A3482" s="297" t="s">
        <v>358</v>
      </c>
      <c r="B3482" s="297" t="n">
        <v>39503</v>
      </c>
      <c r="C3482" s="292" t="s">
        <v>3853</v>
      </c>
      <c r="D3482" s="297" t="s">
        <v>50</v>
      </c>
      <c r="E3482" s="297" t="s">
        <v>357</v>
      </c>
      <c r="F3482" s="301" t="n">
        <v>623.61</v>
      </c>
    </row>
    <row r="3483" customFormat="false" ht="13.8" hidden="false" customHeight="false" outlineLevel="0" collapsed="false">
      <c r="A3483" s="297" t="s">
        <v>358</v>
      </c>
      <c r="B3483" s="297" t="n">
        <v>39505</v>
      </c>
      <c r="C3483" s="292" t="s">
        <v>3854</v>
      </c>
      <c r="D3483" s="297" t="s">
        <v>50</v>
      </c>
      <c r="E3483" s="297" t="s">
        <v>357</v>
      </c>
      <c r="F3483" s="301" t="n">
        <v>672.03</v>
      </c>
    </row>
    <row r="3484" customFormat="false" ht="13.8" hidden="false" customHeight="false" outlineLevel="0" collapsed="false">
      <c r="A3484" s="297" t="s">
        <v>358</v>
      </c>
      <c r="B3484" s="297" t="n">
        <v>5028</v>
      </c>
      <c r="C3484" s="292" t="s">
        <v>3855</v>
      </c>
      <c r="D3484" s="297" t="s">
        <v>763</v>
      </c>
      <c r="E3484" s="297" t="s">
        <v>357</v>
      </c>
      <c r="F3484" s="301"/>
    </row>
    <row r="3485" customFormat="false" ht="13.8" hidden="false" customHeight="false" outlineLevel="0" collapsed="false">
      <c r="A3485" s="297" t="s">
        <v>358</v>
      </c>
      <c r="B3485" s="297" t="n">
        <v>4969</v>
      </c>
      <c r="C3485" s="292" t="s">
        <v>3856</v>
      </c>
      <c r="D3485" s="297" t="s">
        <v>763</v>
      </c>
      <c r="E3485" s="297" t="s">
        <v>364</v>
      </c>
      <c r="F3485" s="301"/>
    </row>
    <row r="3486" customFormat="false" ht="13.8" hidden="false" customHeight="false" outlineLevel="0" collapsed="false">
      <c r="A3486" s="297" t="s">
        <v>541</v>
      </c>
      <c r="B3486" s="297" t="n">
        <v>44471</v>
      </c>
      <c r="C3486" s="292" t="s">
        <v>3857</v>
      </c>
      <c r="D3486" s="297" t="s">
        <v>50</v>
      </c>
      <c r="E3486" s="297" t="s">
        <v>357</v>
      </c>
      <c r="F3486" s="301"/>
    </row>
    <row r="3487" customFormat="false" ht="13.8" hidden="false" customHeight="false" outlineLevel="0" collapsed="false">
      <c r="A3487" s="297" t="s">
        <v>358</v>
      </c>
      <c r="B3487" s="297" t="n">
        <v>4944</v>
      </c>
      <c r="C3487" s="292" t="s">
        <v>3858</v>
      </c>
      <c r="D3487" s="297" t="s">
        <v>763</v>
      </c>
      <c r="E3487" s="297" t="s">
        <v>357</v>
      </c>
      <c r="F3487" s="301"/>
    </row>
    <row r="3488" customFormat="false" ht="13.8" hidden="false" customHeight="false" outlineLevel="0" collapsed="false">
      <c r="A3488" s="297" t="s">
        <v>358</v>
      </c>
      <c r="B3488" s="297" t="n">
        <v>21102</v>
      </c>
      <c r="C3488" s="292" t="s">
        <v>3859</v>
      </c>
      <c r="D3488" s="297" t="s">
        <v>50</v>
      </c>
      <c r="E3488" s="297" t="s">
        <v>357</v>
      </c>
      <c r="F3488" s="301" t="n">
        <v>30.63</v>
      </c>
    </row>
    <row r="3489" customFormat="false" ht="13.8" hidden="false" customHeight="false" outlineLevel="0" collapsed="false">
      <c r="A3489" s="297" t="s">
        <v>358</v>
      </c>
      <c r="B3489" s="297" t="n">
        <v>21101</v>
      </c>
      <c r="C3489" s="292" t="s">
        <v>3860</v>
      </c>
      <c r="D3489" s="297" t="s">
        <v>50</v>
      </c>
      <c r="E3489" s="297" t="s">
        <v>357</v>
      </c>
      <c r="F3489" s="301" t="n">
        <v>19.67</v>
      </c>
    </row>
    <row r="3490" customFormat="false" ht="13.8" hidden="false" customHeight="false" outlineLevel="0" collapsed="false">
      <c r="A3490" s="297" t="s">
        <v>358</v>
      </c>
      <c r="B3490" s="297" t="n">
        <v>34713</v>
      </c>
      <c r="C3490" s="292" t="s">
        <v>3861</v>
      </c>
      <c r="D3490" s="297" t="s">
        <v>763</v>
      </c>
      <c r="E3490" s="297" t="s">
        <v>357</v>
      </c>
      <c r="F3490" s="301" t="n">
        <v>426.59</v>
      </c>
    </row>
    <row r="3491" customFormat="false" ht="13.8" hidden="false" customHeight="false" outlineLevel="0" collapsed="false">
      <c r="A3491" s="297" t="s">
        <v>358</v>
      </c>
      <c r="B3491" s="297" t="n">
        <v>37563</v>
      </c>
      <c r="C3491" s="292" t="s">
        <v>3862</v>
      </c>
      <c r="D3491" s="297" t="s">
        <v>763</v>
      </c>
      <c r="E3491" s="297" t="s">
        <v>357</v>
      </c>
      <c r="F3491" s="301" t="n">
        <v>675.32</v>
      </c>
    </row>
    <row r="3492" customFormat="false" ht="13.8" hidden="false" customHeight="false" outlineLevel="0" collapsed="false">
      <c r="A3492" s="297" t="s">
        <v>358</v>
      </c>
      <c r="B3492" s="297" t="n">
        <v>4948</v>
      </c>
      <c r="C3492" s="292" t="s">
        <v>3863</v>
      </c>
      <c r="D3492" s="297" t="s">
        <v>763</v>
      </c>
      <c r="E3492" s="297" t="s">
        <v>357</v>
      </c>
      <c r="F3492" s="301" t="n">
        <v>587.54</v>
      </c>
    </row>
    <row r="3493" customFormat="false" ht="13.8" hidden="false" customHeight="false" outlineLevel="0" collapsed="false">
      <c r="A3493" s="297" t="s">
        <v>358</v>
      </c>
      <c r="B3493" s="297" t="n">
        <v>37561</v>
      </c>
      <c r="C3493" s="292" t="s">
        <v>3864</v>
      </c>
      <c r="D3493" s="297" t="s">
        <v>763</v>
      </c>
      <c r="E3493" s="297" t="s">
        <v>357</v>
      </c>
      <c r="F3493" s="301" t="n">
        <v>547.96</v>
      </c>
    </row>
    <row r="3494" customFormat="false" ht="13.8" hidden="false" customHeight="false" outlineLevel="0" collapsed="false">
      <c r="A3494" s="297" t="s">
        <v>358</v>
      </c>
      <c r="B3494" s="297" t="n">
        <v>37562</v>
      </c>
      <c r="C3494" s="292" t="s">
        <v>3865</v>
      </c>
      <c r="D3494" s="297" t="s">
        <v>763</v>
      </c>
      <c r="E3494" s="297" t="s">
        <v>357</v>
      </c>
      <c r="F3494" s="301" t="n">
        <v>718.44</v>
      </c>
    </row>
    <row r="3495" customFormat="false" ht="13.8" hidden="false" customHeight="false" outlineLevel="0" collapsed="false">
      <c r="A3495" s="297" t="s">
        <v>358</v>
      </c>
      <c r="B3495" s="297" t="n">
        <v>14164</v>
      </c>
      <c r="C3495" s="292" t="s">
        <v>3866</v>
      </c>
      <c r="D3495" s="297" t="s">
        <v>50</v>
      </c>
      <c r="E3495" s="297" t="s">
        <v>357</v>
      </c>
      <c r="F3495" s="301"/>
    </row>
    <row r="3496" customFormat="false" ht="13.8" hidden="false" customHeight="false" outlineLevel="0" collapsed="false">
      <c r="A3496" s="297" t="s">
        <v>358</v>
      </c>
      <c r="B3496" s="297" t="n">
        <v>14163</v>
      </c>
      <c r="C3496" s="292" t="s">
        <v>3867</v>
      </c>
      <c r="D3496" s="297" t="s">
        <v>50</v>
      </c>
      <c r="E3496" s="297" t="s">
        <v>357</v>
      </c>
      <c r="F3496" s="301"/>
    </row>
    <row r="3497" customFormat="false" ht="13.8" hidden="false" customHeight="false" outlineLevel="0" collapsed="false">
      <c r="A3497" s="297" t="s">
        <v>358</v>
      </c>
      <c r="B3497" s="297" t="n">
        <v>5051</v>
      </c>
      <c r="C3497" s="292" t="s">
        <v>3868</v>
      </c>
      <c r="D3497" s="297" t="s">
        <v>50</v>
      </c>
      <c r="E3497" s="297" t="s">
        <v>357</v>
      </c>
      <c r="F3497" s="301"/>
    </row>
    <row r="3498" customFormat="false" ht="13.8" hidden="false" customHeight="false" outlineLevel="0" collapsed="false">
      <c r="A3498" s="297" t="s">
        <v>358</v>
      </c>
      <c r="B3498" s="297" t="n">
        <v>5052</v>
      </c>
      <c r="C3498" s="292" t="s">
        <v>3869</v>
      </c>
      <c r="D3498" s="297" t="s">
        <v>50</v>
      </c>
      <c r="E3498" s="297" t="s">
        <v>364</v>
      </c>
      <c r="F3498" s="301"/>
    </row>
    <row r="3499" customFormat="false" ht="13.8" hidden="false" customHeight="false" outlineLevel="0" collapsed="false">
      <c r="A3499" s="297" t="s">
        <v>358</v>
      </c>
      <c r="B3499" s="297" t="n">
        <v>14162</v>
      </c>
      <c r="C3499" s="292" t="s">
        <v>3870</v>
      </c>
      <c r="D3499" s="297" t="s">
        <v>50</v>
      </c>
      <c r="E3499" s="297" t="s">
        <v>357</v>
      </c>
      <c r="F3499" s="301"/>
    </row>
    <row r="3500" customFormat="false" ht="13.8" hidden="false" customHeight="false" outlineLevel="0" collapsed="false">
      <c r="A3500" s="297" t="s">
        <v>358</v>
      </c>
      <c r="B3500" s="297" t="n">
        <v>14166</v>
      </c>
      <c r="C3500" s="292" t="s">
        <v>3871</v>
      </c>
      <c r="D3500" s="297" t="s">
        <v>50</v>
      </c>
      <c r="E3500" s="297" t="s">
        <v>357</v>
      </c>
      <c r="F3500" s="301"/>
    </row>
    <row r="3501" customFormat="false" ht="13.8" hidden="false" customHeight="false" outlineLevel="0" collapsed="false">
      <c r="A3501" s="297" t="s">
        <v>358</v>
      </c>
      <c r="B3501" s="297" t="n">
        <v>14165</v>
      </c>
      <c r="C3501" s="292" t="s">
        <v>3872</v>
      </c>
      <c r="D3501" s="297" t="s">
        <v>50</v>
      </c>
      <c r="E3501" s="297" t="s">
        <v>357</v>
      </c>
      <c r="F3501" s="301"/>
    </row>
    <row r="3502" customFormat="false" ht="13.8" hidden="false" customHeight="false" outlineLevel="0" collapsed="false">
      <c r="A3502" s="297" t="s">
        <v>358</v>
      </c>
      <c r="B3502" s="297" t="n">
        <v>5050</v>
      </c>
      <c r="C3502" s="292" t="s">
        <v>3873</v>
      </c>
      <c r="D3502" s="297" t="s">
        <v>50</v>
      </c>
      <c r="E3502" s="297" t="s">
        <v>357</v>
      </c>
      <c r="F3502" s="301"/>
    </row>
    <row r="3503" customFormat="false" ht="13.8" hidden="false" customHeight="false" outlineLevel="0" collapsed="false">
      <c r="A3503" s="297" t="s">
        <v>358</v>
      </c>
      <c r="B3503" s="297" t="n">
        <v>12366</v>
      </c>
      <c r="C3503" s="292" t="s">
        <v>3874</v>
      </c>
      <c r="D3503" s="297" t="s">
        <v>50</v>
      </c>
      <c r="E3503" s="297" t="s">
        <v>357</v>
      </c>
      <c r="F3503" s="301" t="n">
        <v>1483.64</v>
      </c>
    </row>
    <row r="3504" customFormat="false" ht="13.8" hidden="false" customHeight="false" outlineLevel="0" collapsed="false">
      <c r="A3504" s="297" t="s">
        <v>358</v>
      </c>
      <c r="B3504" s="297" t="n">
        <v>5045</v>
      </c>
      <c r="C3504" s="292" t="s">
        <v>3875</v>
      </c>
      <c r="D3504" s="297" t="s">
        <v>50</v>
      </c>
      <c r="E3504" s="297" t="s">
        <v>357</v>
      </c>
      <c r="F3504" s="301" t="n">
        <v>2049.56</v>
      </c>
    </row>
    <row r="3505" customFormat="false" ht="13.8" hidden="false" customHeight="false" outlineLevel="0" collapsed="false">
      <c r="A3505" s="297" t="s">
        <v>358</v>
      </c>
      <c r="B3505" s="297" t="n">
        <v>5035</v>
      </c>
      <c r="C3505" s="292" t="s">
        <v>3876</v>
      </c>
      <c r="D3505" s="297" t="s">
        <v>50</v>
      </c>
      <c r="E3505" s="297" t="s">
        <v>357</v>
      </c>
      <c r="F3505" s="301" t="n">
        <v>2356.5</v>
      </c>
    </row>
    <row r="3506" customFormat="false" ht="13.8" hidden="false" customHeight="false" outlineLevel="0" collapsed="false">
      <c r="A3506" s="297" t="s">
        <v>358</v>
      </c>
      <c r="B3506" s="297" t="n">
        <v>41180</v>
      </c>
      <c r="C3506" s="292" t="s">
        <v>3877</v>
      </c>
      <c r="D3506" s="297" t="s">
        <v>50</v>
      </c>
      <c r="E3506" s="297" t="s">
        <v>357</v>
      </c>
      <c r="F3506" s="301" t="n">
        <v>5297.38</v>
      </c>
    </row>
    <row r="3507" customFormat="false" ht="13.8" hidden="false" customHeight="false" outlineLevel="0" collapsed="false">
      <c r="A3507" s="297" t="s">
        <v>358</v>
      </c>
      <c r="B3507" s="297" t="n">
        <v>41181</v>
      </c>
      <c r="C3507" s="292" t="s">
        <v>3878</v>
      </c>
      <c r="D3507" s="297" t="s">
        <v>50</v>
      </c>
      <c r="E3507" s="297" t="s">
        <v>357</v>
      </c>
      <c r="F3507" s="301" t="n">
        <v>7013.57</v>
      </c>
    </row>
    <row r="3508" customFormat="false" ht="13.8" hidden="false" customHeight="false" outlineLevel="0" collapsed="false">
      <c r="A3508" s="297" t="s">
        <v>358</v>
      </c>
      <c r="B3508" s="297" t="n">
        <v>41182</v>
      </c>
      <c r="C3508" s="292" t="s">
        <v>3879</v>
      </c>
      <c r="D3508" s="297" t="s">
        <v>50</v>
      </c>
      <c r="E3508" s="297" t="s">
        <v>357</v>
      </c>
      <c r="F3508" s="301" t="n">
        <v>10061.54</v>
      </c>
    </row>
    <row r="3509" customFormat="false" ht="13.8" hidden="false" customHeight="false" outlineLevel="0" collapsed="false">
      <c r="A3509" s="297" t="s">
        <v>358</v>
      </c>
      <c r="B3509" s="297" t="n">
        <v>41183</v>
      </c>
      <c r="C3509" s="292" t="s">
        <v>3880</v>
      </c>
      <c r="D3509" s="297" t="s">
        <v>50</v>
      </c>
      <c r="E3509" s="297" t="s">
        <v>357</v>
      </c>
      <c r="F3509" s="301" t="n">
        <v>12562.05</v>
      </c>
    </row>
    <row r="3510" customFormat="false" ht="13.8" hidden="false" customHeight="false" outlineLevel="0" collapsed="false">
      <c r="A3510" s="297" t="s">
        <v>358</v>
      </c>
      <c r="B3510" s="297" t="n">
        <v>41184</v>
      </c>
      <c r="C3510" s="292" t="s">
        <v>3881</v>
      </c>
      <c r="D3510" s="297" t="s">
        <v>50</v>
      </c>
      <c r="E3510" s="297" t="s">
        <v>357</v>
      </c>
      <c r="F3510" s="301" t="n">
        <v>19126.48</v>
      </c>
    </row>
    <row r="3511" customFormat="false" ht="13.8" hidden="false" customHeight="false" outlineLevel="0" collapsed="false">
      <c r="A3511" s="297" t="s">
        <v>358</v>
      </c>
      <c r="B3511" s="297" t="n">
        <v>41185</v>
      </c>
      <c r="C3511" s="292" t="s">
        <v>3882</v>
      </c>
      <c r="D3511" s="297" t="s">
        <v>50</v>
      </c>
      <c r="E3511" s="297" t="s">
        <v>357</v>
      </c>
      <c r="F3511" s="301" t="n">
        <v>7092.96</v>
      </c>
    </row>
    <row r="3512" customFormat="false" ht="13.8" hidden="false" customHeight="false" outlineLevel="0" collapsed="false">
      <c r="A3512" s="297" t="s">
        <v>358</v>
      </c>
      <c r="B3512" s="297" t="n">
        <v>41186</v>
      </c>
      <c r="C3512" s="292" t="s">
        <v>3883</v>
      </c>
      <c r="D3512" s="297" t="s">
        <v>50</v>
      </c>
      <c r="E3512" s="297" t="s">
        <v>357</v>
      </c>
      <c r="F3512" s="301" t="n">
        <v>9939.96</v>
      </c>
    </row>
    <row r="3513" customFormat="false" ht="13.8" hidden="false" customHeight="false" outlineLevel="0" collapsed="false">
      <c r="A3513" s="297" t="s">
        <v>358</v>
      </c>
      <c r="B3513" s="297" t="n">
        <v>41187</v>
      </c>
      <c r="C3513" s="292" t="s">
        <v>3884</v>
      </c>
      <c r="D3513" s="297" t="s">
        <v>50</v>
      </c>
      <c r="E3513" s="297" t="s">
        <v>357</v>
      </c>
      <c r="F3513" s="301" t="n">
        <v>13330.31</v>
      </c>
    </row>
    <row r="3514" customFormat="false" ht="13.8" hidden="false" customHeight="false" outlineLevel="0" collapsed="false">
      <c r="A3514" s="297" t="s">
        <v>358</v>
      </c>
      <c r="B3514" s="297" t="n">
        <v>41188</v>
      </c>
      <c r="C3514" s="292" t="s">
        <v>3885</v>
      </c>
      <c r="D3514" s="297" t="s">
        <v>50</v>
      </c>
      <c r="E3514" s="297" t="s">
        <v>357</v>
      </c>
      <c r="F3514" s="301" t="n">
        <v>17046.5</v>
      </c>
    </row>
    <row r="3515" customFormat="false" ht="13.8" hidden="false" customHeight="false" outlineLevel="0" collapsed="false">
      <c r="A3515" s="297" t="s">
        <v>358</v>
      </c>
      <c r="B3515" s="297" t="n">
        <v>5036</v>
      </c>
      <c r="C3515" s="292" t="s">
        <v>3886</v>
      </c>
      <c r="D3515" s="297" t="s">
        <v>50</v>
      </c>
      <c r="E3515" s="297" t="s">
        <v>357</v>
      </c>
      <c r="F3515" s="301" t="n">
        <v>3615.3</v>
      </c>
    </row>
    <row r="3516" customFormat="false" ht="13.8" hidden="false" customHeight="false" outlineLevel="0" collapsed="false">
      <c r="A3516" s="297" t="s">
        <v>358</v>
      </c>
      <c r="B3516" s="297" t="n">
        <v>41189</v>
      </c>
      <c r="C3516" s="292" t="s">
        <v>3887</v>
      </c>
      <c r="D3516" s="297" t="s">
        <v>50</v>
      </c>
      <c r="E3516" s="297" t="s">
        <v>357</v>
      </c>
      <c r="F3516" s="301" t="n">
        <v>21915.06</v>
      </c>
    </row>
    <row r="3517" customFormat="false" ht="13.8" hidden="false" customHeight="false" outlineLevel="0" collapsed="false">
      <c r="A3517" s="297" t="s">
        <v>358</v>
      </c>
      <c r="B3517" s="297" t="n">
        <v>41190</v>
      </c>
      <c r="C3517" s="292" t="s">
        <v>3888</v>
      </c>
      <c r="D3517" s="297" t="s">
        <v>50</v>
      </c>
      <c r="E3517" s="297" t="s">
        <v>357</v>
      </c>
      <c r="F3517" s="301" t="n">
        <v>7621.29</v>
      </c>
    </row>
    <row r="3518" customFormat="false" ht="13.8" hidden="false" customHeight="false" outlineLevel="0" collapsed="false">
      <c r="A3518" s="297" t="s">
        <v>358</v>
      </c>
      <c r="B3518" s="297" t="n">
        <v>41191</v>
      </c>
      <c r="C3518" s="292" t="s">
        <v>3889</v>
      </c>
      <c r="D3518" s="297" t="s">
        <v>50</v>
      </c>
      <c r="E3518" s="297" t="s">
        <v>357</v>
      </c>
      <c r="F3518" s="301" t="n">
        <v>11686.96</v>
      </c>
    </row>
    <row r="3519" customFormat="false" ht="13.8" hidden="false" customHeight="false" outlineLevel="0" collapsed="false">
      <c r="A3519" s="297" t="s">
        <v>358</v>
      </c>
      <c r="B3519" s="297" t="n">
        <v>41192</v>
      </c>
      <c r="C3519" s="292" t="s">
        <v>3890</v>
      </c>
      <c r="D3519" s="297" t="s">
        <v>50</v>
      </c>
      <c r="E3519" s="297" t="s">
        <v>357</v>
      </c>
      <c r="F3519" s="301" t="n">
        <v>12183.57</v>
      </c>
    </row>
    <row r="3520" customFormat="false" ht="13.8" hidden="false" customHeight="false" outlineLevel="0" collapsed="false">
      <c r="A3520" s="297" t="s">
        <v>358</v>
      </c>
      <c r="B3520" s="297" t="n">
        <v>41193</v>
      </c>
      <c r="C3520" s="292" t="s">
        <v>3891</v>
      </c>
      <c r="D3520" s="297" t="s">
        <v>50</v>
      </c>
      <c r="E3520" s="297" t="s">
        <v>357</v>
      </c>
      <c r="F3520" s="301" t="n">
        <v>19907.55</v>
      </c>
    </row>
    <row r="3521" customFormat="false" ht="13.8" hidden="false" customHeight="false" outlineLevel="0" collapsed="false">
      <c r="A3521" s="297" t="s">
        <v>358</v>
      </c>
      <c r="B3521" s="297" t="n">
        <v>41194</v>
      </c>
      <c r="C3521" s="292" t="s">
        <v>3892</v>
      </c>
      <c r="D3521" s="297" t="s">
        <v>50</v>
      </c>
      <c r="E3521" s="297" t="s">
        <v>357</v>
      </c>
      <c r="F3521" s="301" t="n">
        <v>23754.22</v>
      </c>
    </row>
    <row r="3522" customFormat="false" ht="13.8" hidden="false" customHeight="false" outlineLevel="0" collapsed="false">
      <c r="A3522" s="297" t="s">
        <v>358</v>
      </c>
      <c r="B3522" s="297" t="n">
        <v>5044</v>
      </c>
      <c r="C3522" s="292" t="s">
        <v>3893</v>
      </c>
      <c r="D3522" s="297" t="s">
        <v>50</v>
      </c>
      <c r="E3522" s="297" t="s">
        <v>357</v>
      </c>
      <c r="F3522" s="301" t="n">
        <v>1278.22</v>
      </c>
    </row>
    <row r="3523" customFormat="false" ht="13.8" hidden="false" customHeight="false" outlineLevel="0" collapsed="false">
      <c r="A3523" s="297" t="s">
        <v>358</v>
      </c>
      <c r="B3523" s="297" t="n">
        <v>5059</v>
      </c>
      <c r="C3523" s="292" t="s">
        <v>3894</v>
      </c>
      <c r="D3523" s="297" t="s">
        <v>50</v>
      </c>
      <c r="E3523" s="297" t="s">
        <v>357</v>
      </c>
      <c r="F3523" s="301" t="n">
        <v>1528.59</v>
      </c>
    </row>
    <row r="3524" customFormat="false" ht="13.8" hidden="false" customHeight="false" outlineLevel="0" collapsed="false">
      <c r="A3524" s="297" t="s">
        <v>358</v>
      </c>
      <c r="B3524" s="297" t="n">
        <v>41201</v>
      </c>
      <c r="C3524" s="292" t="s">
        <v>3895</v>
      </c>
      <c r="D3524" s="297" t="s">
        <v>50</v>
      </c>
      <c r="E3524" s="297" t="s">
        <v>357</v>
      </c>
      <c r="F3524" s="301" t="n">
        <v>3102.15</v>
      </c>
    </row>
    <row r="3525" customFormat="false" ht="13.8" hidden="false" customHeight="false" outlineLevel="0" collapsed="false">
      <c r="A3525" s="297" t="s">
        <v>358</v>
      </c>
      <c r="B3525" s="297" t="n">
        <v>41199</v>
      </c>
      <c r="C3525" s="292" t="s">
        <v>3896</v>
      </c>
      <c r="D3525" s="297" t="s">
        <v>50</v>
      </c>
      <c r="E3525" s="297" t="s">
        <v>357</v>
      </c>
      <c r="F3525" s="301" t="n">
        <v>996.84</v>
      </c>
    </row>
    <row r="3526" customFormat="false" ht="13.8" hidden="false" customHeight="false" outlineLevel="0" collapsed="false">
      <c r="A3526" s="297" t="s">
        <v>358</v>
      </c>
      <c r="B3526" s="297" t="n">
        <v>5057</v>
      </c>
      <c r="C3526" s="292" t="s">
        <v>3897</v>
      </c>
      <c r="D3526" s="297" t="s">
        <v>50</v>
      </c>
      <c r="E3526" s="297" t="s">
        <v>357</v>
      </c>
      <c r="F3526" s="301" t="n">
        <v>1349.53</v>
      </c>
    </row>
    <row r="3527" customFormat="false" ht="13.8" hidden="false" customHeight="false" outlineLevel="0" collapsed="false">
      <c r="A3527" s="297" t="s">
        <v>358</v>
      </c>
      <c r="B3527" s="297" t="n">
        <v>41200</v>
      </c>
      <c r="C3527" s="292" t="s">
        <v>3898</v>
      </c>
      <c r="D3527" s="297" t="s">
        <v>50</v>
      </c>
      <c r="E3527" s="297" t="s">
        <v>357</v>
      </c>
      <c r="F3527" s="301" t="n">
        <v>1940.2</v>
      </c>
    </row>
    <row r="3528" customFormat="false" ht="13.8" hidden="false" customHeight="false" outlineLevel="0" collapsed="false">
      <c r="A3528" s="297" t="s">
        <v>358</v>
      </c>
      <c r="B3528" s="297" t="n">
        <v>41205</v>
      </c>
      <c r="C3528" s="292" t="s">
        <v>3899</v>
      </c>
      <c r="D3528" s="297" t="s">
        <v>50</v>
      </c>
      <c r="E3528" s="297" t="s">
        <v>357</v>
      </c>
      <c r="F3528" s="301" t="n">
        <v>3595.15</v>
      </c>
    </row>
    <row r="3529" customFormat="false" ht="13.8" hidden="false" customHeight="false" outlineLevel="0" collapsed="false">
      <c r="A3529" s="297" t="s">
        <v>358</v>
      </c>
      <c r="B3529" s="297" t="n">
        <v>41202</v>
      </c>
      <c r="C3529" s="292" t="s">
        <v>3900</v>
      </c>
      <c r="D3529" s="297" t="s">
        <v>50</v>
      </c>
      <c r="E3529" s="297" t="s">
        <v>357</v>
      </c>
      <c r="F3529" s="301" t="n">
        <v>1049.09</v>
      </c>
    </row>
    <row r="3530" customFormat="false" ht="13.8" hidden="false" customHeight="false" outlineLevel="0" collapsed="false">
      <c r="A3530" s="297" t="s">
        <v>358</v>
      </c>
      <c r="B3530" s="297" t="n">
        <v>41206</v>
      </c>
      <c r="C3530" s="292" t="s">
        <v>3901</v>
      </c>
      <c r="D3530" s="297" t="s">
        <v>50</v>
      </c>
      <c r="E3530" s="297" t="s">
        <v>357</v>
      </c>
      <c r="F3530" s="301" t="n">
        <v>4740.05</v>
      </c>
    </row>
    <row r="3531" customFormat="false" ht="13.8" hidden="false" customHeight="false" outlineLevel="0" collapsed="false">
      <c r="A3531" s="297" t="s">
        <v>358</v>
      </c>
      <c r="B3531" s="297" t="n">
        <v>12372</v>
      </c>
      <c r="C3531" s="292" t="s">
        <v>3902</v>
      </c>
      <c r="D3531" s="297" t="s">
        <v>50</v>
      </c>
      <c r="E3531" s="297" t="s">
        <v>357</v>
      </c>
      <c r="F3531" s="301" t="n">
        <v>1101.55</v>
      </c>
    </row>
    <row r="3532" customFormat="false" ht="13.8" hidden="false" customHeight="false" outlineLevel="0" collapsed="false">
      <c r="A3532" s="297" t="s">
        <v>358</v>
      </c>
      <c r="B3532" s="297" t="n">
        <v>41207</v>
      </c>
      <c r="C3532" s="292" t="s">
        <v>3903</v>
      </c>
      <c r="D3532" s="297" t="s">
        <v>50</v>
      </c>
      <c r="E3532" s="297" t="s">
        <v>357</v>
      </c>
      <c r="F3532" s="301" t="n">
        <v>6381.05</v>
      </c>
    </row>
    <row r="3533" customFormat="false" ht="13.8" hidden="false" customHeight="false" outlineLevel="0" collapsed="false">
      <c r="A3533" s="297" t="s">
        <v>358</v>
      </c>
      <c r="B3533" s="297" t="n">
        <v>41203</v>
      </c>
      <c r="C3533" s="292" t="s">
        <v>3904</v>
      </c>
      <c r="D3533" s="297" t="s">
        <v>50</v>
      </c>
      <c r="E3533" s="297" t="s">
        <v>357</v>
      </c>
      <c r="F3533" s="301" t="n">
        <v>1680.52</v>
      </c>
    </row>
    <row r="3534" customFormat="false" ht="13.8" hidden="false" customHeight="false" outlineLevel="0" collapsed="false">
      <c r="A3534" s="297" t="s">
        <v>358</v>
      </c>
      <c r="B3534" s="297" t="n">
        <v>41204</v>
      </c>
      <c r="C3534" s="292" t="s">
        <v>3905</v>
      </c>
      <c r="D3534" s="297" t="s">
        <v>50</v>
      </c>
      <c r="E3534" s="297" t="s">
        <v>357</v>
      </c>
      <c r="F3534" s="301" t="n">
        <v>2375.84</v>
      </c>
    </row>
    <row r="3535" customFormat="false" ht="13.8" hidden="false" customHeight="false" outlineLevel="0" collapsed="false">
      <c r="A3535" s="297" t="s">
        <v>358</v>
      </c>
      <c r="B3535" s="297" t="n">
        <v>41210</v>
      </c>
      <c r="C3535" s="292" t="s">
        <v>3906</v>
      </c>
      <c r="D3535" s="297" t="s">
        <v>50</v>
      </c>
      <c r="E3535" s="297" t="s">
        <v>357</v>
      </c>
      <c r="F3535" s="301" t="n">
        <v>3968.77</v>
      </c>
    </row>
    <row r="3536" customFormat="false" ht="13.8" hidden="false" customHeight="false" outlineLevel="0" collapsed="false">
      <c r="A3536" s="297" t="s">
        <v>358</v>
      </c>
      <c r="B3536" s="297" t="n">
        <v>41208</v>
      </c>
      <c r="C3536" s="292" t="s">
        <v>3907</v>
      </c>
      <c r="D3536" s="297" t="s">
        <v>50</v>
      </c>
      <c r="E3536" s="297" t="s">
        <v>357</v>
      </c>
      <c r="F3536" s="301" t="n">
        <v>1389.3</v>
      </c>
    </row>
    <row r="3537" customFormat="false" ht="13.8" hidden="false" customHeight="false" outlineLevel="0" collapsed="false">
      <c r="A3537" s="297" t="s">
        <v>358</v>
      </c>
      <c r="B3537" s="297" t="n">
        <v>41211</v>
      </c>
      <c r="C3537" s="292" t="s">
        <v>3908</v>
      </c>
      <c r="D3537" s="297" t="s">
        <v>50</v>
      </c>
      <c r="E3537" s="297" t="s">
        <v>357</v>
      </c>
      <c r="F3537" s="301" t="n">
        <v>5591.94</v>
      </c>
    </row>
    <row r="3538" customFormat="false" ht="13.8" hidden="false" customHeight="false" outlineLevel="0" collapsed="false">
      <c r="A3538" s="297" t="s">
        <v>358</v>
      </c>
      <c r="B3538" s="297" t="n">
        <v>13339</v>
      </c>
      <c r="C3538" s="292" t="s">
        <v>3909</v>
      </c>
      <c r="D3538" s="297" t="s">
        <v>50</v>
      </c>
      <c r="E3538" s="297" t="s">
        <v>357</v>
      </c>
      <c r="F3538" s="301" t="n">
        <v>1882.84</v>
      </c>
    </row>
    <row r="3539" customFormat="false" ht="13.8" hidden="false" customHeight="false" outlineLevel="0" collapsed="false">
      <c r="A3539" s="297" t="s">
        <v>358</v>
      </c>
      <c r="B3539" s="297" t="n">
        <v>41213</v>
      </c>
      <c r="C3539" s="292" t="s">
        <v>3910</v>
      </c>
      <c r="D3539" s="297" t="s">
        <v>50</v>
      </c>
      <c r="E3539" s="297" t="s">
        <v>357</v>
      </c>
      <c r="F3539" s="301" t="n">
        <v>11590.73</v>
      </c>
    </row>
    <row r="3540" customFormat="false" ht="13.8" hidden="false" customHeight="false" outlineLevel="0" collapsed="false">
      <c r="A3540" s="297" t="s">
        <v>358</v>
      </c>
      <c r="B3540" s="297" t="n">
        <v>41209</v>
      </c>
      <c r="C3540" s="292" t="s">
        <v>3911</v>
      </c>
      <c r="D3540" s="297" t="s">
        <v>50</v>
      </c>
      <c r="E3540" s="297" t="s">
        <v>357</v>
      </c>
      <c r="F3540" s="301" t="n">
        <v>2590.55</v>
      </c>
    </row>
    <row r="3541" customFormat="false" ht="13.8" hidden="false" customHeight="false" outlineLevel="0" collapsed="false">
      <c r="A3541" s="297" t="s">
        <v>358</v>
      </c>
      <c r="B3541" s="297" t="n">
        <v>41216</v>
      </c>
      <c r="C3541" s="292" t="s">
        <v>3912</v>
      </c>
      <c r="D3541" s="297" t="s">
        <v>50</v>
      </c>
      <c r="E3541" s="297" t="s">
        <v>357</v>
      </c>
      <c r="F3541" s="301" t="n">
        <v>4852.45</v>
      </c>
    </row>
    <row r="3542" customFormat="false" ht="13.8" hidden="false" customHeight="false" outlineLevel="0" collapsed="false">
      <c r="A3542" s="297" t="s">
        <v>358</v>
      </c>
      <c r="B3542" s="297" t="n">
        <v>41217</v>
      </c>
      <c r="C3542" s="292" t="s">
        <v>3913</v>
      </c>
      <c r="D3542" s="297" t="s">
        <v>50</v>
      </c>
      <c r="E3542" s="297" t="s">
        <v>357</v>
      </c>
      <c r="F3542" s="301" t="n">
        <v>7780.19</v>
      </c>
    </row>
    <row r="3543" customFormat="false" ht="13.8" hidden="false" customHeight="false" outlineLevel="0" collapsed="false">
      <c r="A3543" s="297" t="s">
        <v>358</v>
      </c>
      <c r="B3543" s="297" t="n">
        <v>41218</v>
      </c>
      <c r="C3543" s="292" t="s">
        <v>3914</v>
      </c>
      <c r="D3543" s="297" t="s">
        <v>50</v>
      </c>
      <c r="E3543" s="297" t="s">
        <v>357</v>
      </c>
      <c r="F3543" s="301" t="n">
        <v>10433.48</v>
      </c>
    </row>
    <row r="3544" customFormat="false" ht="13.8" hidden="false" customHeight="false" outlineLevel="0" collapsed="false">
      <c r="A3544" s="297" t="s">
        <v>358</v>
      </c>
      <c r="B3544" s="297" t="n">
        <v>41214</v>
      </c>
      <c r="C3544" s="292" t="s">
        <v>3915</v>
      </c>
      <c r="D3544" s="297" t="s">
        <v>50</v>
      </c>
      <c r="E3544" s="297" t="s">
        <v>357</v>
      </c>
      <c r="F3544" s="301" t="n">
        <v>2199.88</v>
      </c>
    </row>
    <row r="3545" customFormat="false" ht="13.8" hidden="false" customHeight="false" outlineLevel="0" collapsed="false">
      <c r="A3545" s="297" t="s">
        <v>358</v>
      </c>
      <c r="B3545" s="297" t="n">
        <v>41215</v>
      </c>
      <c r="C3545" s="292" t="s">
        <v>3916</v>
      </c>
      <c r="D3545" s="297" t="s">
        <v>50</v>
      </c>
      <c r="E3545" s="297" t="s">
        <v>357</v>
      </c>
      <c r="F3545" s="301" t="n">
        <v>3312.22</v>
      </c>
    </row>
    <row r="3546" customFormat="false" ht="13.8" hidden="false" customHeight="false" outlineLevel="0" collapsed="false">
      <c r="A3546" s="297" t="s">
        <v>358</v>
      </c>
      <c r="B3546" s="297" t="n">
        <v>41221</v>
      </c>
      <c r="C3546" s="292" t="s">
        <v>3917</v>
      </c>
      <c r="D3546" s="297" t="s">
        <v>50</v>
      </c>
      <c r="E3546" s="297" t="s">
        <v>357</v>
      </c>
      <c r="F3546" s="301" t="n">
        <v>9590.58</v>
      </c>
    </row>
    <row r="3547" customFormat="false" ht="13.8" hidden="false" customHeight="false" outlineLevel="0" collapsed="false">
      <c r="A3547" s="297" t="s">
        <v>358</v>
      </c>
      <c r="B3547" s="297" t="n">
        <v>41222</v>
      </c>
      <c r="C3547" s="292" t="s">
        <v>3918</v>
      </c>
      <c r="D3547" s="297" t="s">
        <v>50</v>
      </c>
      <c r="E3547" s="297" t="s">
        <v>357</v>
      </c>
      <c r="F3547" s="301" t="n">
        <v>13724.23</v>
      </c>
    </row>
    <row r="3548" customFormat="false" ht="13.8" hidden="false" customHeight="false" outlineLevel="0" collapsed="false">
      <c r="A3548" s="297" t="s">
        <v>358</v>
      </c>
      <c r="B3548" s="297" t="n">
        <v>41195</v>
      </c>
      <c r="C3548" s="292" t="s">
        <v>3919</v>
      </c>
      <c r="D3548" s="297" t="s">
        <v>50</v>
      </c>
      <c r="E3548" s="297" t="s">
        <v>357</v>
      </c>
      <c r="F3548" s="301" t="n">
        <v>705.38</v>
      </c>
    </row>
    <row r="3549" customFormat="false" ht="13.8" hidden="false" customHeight="false" outlineLevel="0" collapsed="false">
      <c r="A3549" s="297" t="s">
        <v>358</v>
      </c>
      <c r="B3549" s="297" t="n">
        <v>41198</v>
      </c>
      <c r="C3549" s="292" t="s">
        <v>3920</v>
      </c>
      <c r="D3549" s="297" t="s">
        <v>50</v>
      </c>
      <c r="E3549" s="297" t="s">
        <v>357</v>
      </c>
      <c r="F3549" s="301" t="n">
        <v>2756.48</v>
      </c>
    </row>
    <row r="3550" customFormat="false" ht="13.8" hidden="false" customHeight="false" outlineLevel="0" collapsed="false">
      <c r="A3550" s="297" t="s">
        <v>358</v>
      </c>
      <c r="B3550" s="297" t="n">
        <v>41196</v>
      </c>
      <c r="C3550" s="292" t="s">
        <v>3921</v>
      </c>
      <c r="D3550" s="297" t="s">
        <v>50</v>
      </c>
      <c r="E3550" s="297" t="s">
        <v>357</v>
      </c>
      <c r="F3550" s="301" t="n">
        <v>874.37</v>
      </c>
    </row>
    <row r="3551" customFormat="false" ht="13.8" hidden="false" customHeight="false" outlineLevel="0" collapsed="false">
      <c r="A3551" s="297" t="s">
        <v>358</v>
      </c>
      <c r="B3551" s="297" t="n">
        <v>5033</v>
      </c>
      <c r="C3551" s="292" t="s">
        <v>3922</v>
      </c>
      <c r="D3551" s="297" t="s">
        <v>50</v>
      </c>
      <c r="E3551" s="297" t="s">
        <v>364</v>
      </c>
      <c r="F3551" s="301" t="n">
        <v>1148</v>
      </c>
    </row>
    <row r="3552" customFormat="false" ht="13.8" hidden="false" customHeight="false" outlineLevel="0" collapsed="false">
      <c r="A3552" s="297" t="s">
        <v>358</v>
      </c>
      <c r="B3552" s="297" t="n">
        <v>41197</v>
      </c>
      <c r="C3552" s="292" t="s">
        <v>3923</v>
      </c>
      <c r="D3552" s="297" t="s">
        <v>50</v>
      </c>
      <c r="E3552" s="297" t="s">
        <v>357</v>
      </c>
      <c r="F3552" s="301" t="n">
        <v>1705.21</v>
      </c>
    </row>
    <row r="3553" customFormat="false" ht="13.8" hidden="false" customHeight="false" outlineLevel="0" collapsed="false">
      <c r="A3553" s="297" t="s">
        <v>358</v>
      </c>
      <c r="B3553" s="297" t="n">
        <v>12388</v>
      </c>
      <c r="C3553" s="292" t="s">
        <v>3924</v>
      </c>
      <c r="D3553" s="297" t="s">
        <v>50</v>
      </c>
      <c r="E3553" s="297" t="s">
        <v>357</v>
      </c>
      <c r="F3553" s="301"/>
    </row>
    <row r="3554" customFormat="false" ht="13.8" hidden="false" customHeight="false" outlineLevel="0" collapsed="false">
      <c r="A3554" s="297" t="s">
        <v>358</v>
      </c>
      <c r="B3554" s="297" t="n">
        <v>2731</v>
      </c>
      <c r="C3554" s="292" t="s">
        <v>3925</v>
      </c>
      <c r="D3554" s="297" t="s">
        <v>403</v>
      </c>
      <c r="E3554" s="297" t="s">
        <v>357</v>
      </c>
      <c r="F3554" s="301" t="n">
        <v>164.24</v>
      </c>
    </row>
    <row r="3555" customFormat="false" ht="13.8" hidden="false" customHeight="false" outlineLevel="0" collapsed="false">
      <c r="A3555" s="297" t="s">
        <v>358</v>
      </c>
      <c r="B3555" s="297" t="n">
        <v>41457</v>
      </c>
      <c r="C3555" s="292" t="s">
        <v>3926</v>
      </c>
      <c r="D3555" s="297" t="s">
        <v>50</v>
      </c>
      <c r="E3555" s="297" t="s">
        <v>357</v>
      </c>
      <c r="F3555" s="301" t="n">
        <v>1811.35</v>
      </c>
    </row>
    <row r="3556" customFormat="false" ht="13.8" hidden="false" customHeight="false" outlineLevel="0" collapsed="false">
      <c r="A3556" s="297" t="s">
        <v>358</v>
      </c>
      <c r="B3556" s="297" t="n">
        <v>41458</v>
      </c>
      <c r="C3556" s="292" t="s">
        <v>3927</v>
      </c>
      <c r="D3556" s="297" t="s">
        <v>50</v>
      </c>
      <c r="E3556" s="297" t="s">
        <v>357</v>
      </c>
      <c r="F3556" s="301" t="n">
        <v>2528.74</v>
      </c>
    </row>
    <row r="3557" customFormat="false" ht="13.8" hidden="false" customHeight="false" outlineLevel="0" collapsed="false">
      <c r="A3557" s="297" t="s">
        <v>358</v>
      </c>
      <c r="B3557" s="297" t="n">
        <v>41459</v>
      </c>
      <c r="C3557" s="292" t="s">
        <v>3928</v>
      </c>
      <c r="D3557" s="297" t="s">
        <v>50</v>
      </c>
      <c r="E3557" s="297" t="s">
        <v>357</v>
      </c>
      <c r="F3557" s="301" t="n">
        <v>3527.39</v>
      </c>
    </row>
    <row r="3558" customFormat="false" ht="13.8" hidden="false" customHeight="false" outlineLevel="0" collapsed="false">
      <c r="A3558" s="297" t="s">
        <v>358</v>
      </c>
      <c r="B3558" s="297" t="n">
        <v>41461</v>
      </c>
      <c r="C3558" s="292" t="s">
        <v>3929</v>
      </c>
      <c r="D3558" s="297" t="s">
        <v>50</v>
      </c>
      <c r="E3558" s="297" t="s">
        <v>357</v>
      </c>
      <c r="F3558" s="301" t="n">
        <v>4809.42</v>
      </c>
    </row>
    <row r="3559" customFormat="false" ht="13.8" hidden="false" customHeight="false" outlineLevel="0" collapsed="false">
      <c r="A3559" s="297" t="s">
        <v>358</v>
      </c>
      <c r="B3559" s="297" t="n">
        <v>44537</v>
      </c>
      <c r="C3559" s="292" t="s">
        <v>3930</v>
      </c>
      <c r="D3559" s="297" t="s">
        <v>1536</v>
      </c>
      <c r="E3559" s="297" t="s">
        <v>357</v>
      </c>
      <c r="F3559" s="301" t="n">
        <v>367.69</v>
      </c>
    </row>
    <row r="3560" customFormat="false" ht="13.8" hidden="false" customHeight="false" outlineLevel="0" collapsed="false">
      <c r="A3560" s="297" t="s">
        <v>358</v>
      </c>
      <c r="B3560" s="297" t="n">
        <v>11844</v>
      </c>
      <c r="C3560" s="292" t="s">
        <v>3931</v>
      </c>
      <c r="D3560" s="297" t="s">
        <v>403</v>
      </c>
      <c r="E3560" s="297" t="s">
        <v>357</v>
      </c>
      <c r="F3560" s="301" t="n">
        <v>57.39</v>
      </c>
    </row>
    <row r="3561" customFormat="false" ht="13.8" hidden="false" customHeight="false" outlineLevel="0" collapsed="false">
      <c r="A3561" s="297" t="s">
        <v>358</v>
      </c>
      <c r="B3561" s="297" t="n">
        <v>4465</v>
      </c>
      <c r="C3561" s="292" t="s">
        <v>3932</v>
      </c>
      <c r="D3561" s="297" t="s">
        <v>403</v>
      </c>
      <c r="E3561" s="297" t="s">
        <v>357</v>
      </c>
      <c r="F3561" s="301" t="n">
        <v>47.69</v>
      </c>
    </row>
    <row r="3562" customFormat="false" ht="13.8" hidden="false" customHeight="false" outlineLevel="0" collapsed="false">
      <c r="A3562" s="297" t="s">
        <v>358</v>
      </c>
      <c r="B3562" s="297" t="n">
        <v>35273</v>
      </c>
      <c r="C3562" s="292" t="s">
        <v>3933</v>
      </c>
      <c r="D3562" s="297" t="s">
        <v>403</v>
      </c>
      <c r="E3562" s="297" t="s">
        <v>357</v>
      </c>
      <c r="F3562" s="301" t="n">
        <v>57.2</v>
      </c>
    </row>
    <row r="3563" customFormat="false" ht="13.8" hidden="false" customHeight="false" outlineLevel="0" collapsed="false">
      <c r="A3563" s="297" t="s">
        <v>358</v>
      </c>
      <c r="B3563" s="297" t="n">
        <v>4470</v>
      </c>
      <c r="C3563" s="292" t="s">
        <v>3934</v>
      </c>
      <c r="D3563" s="297" t="s">
        <v>403</v>
      </c>
      <c r="E3563" s="297" t="s">
        <v>357</v>
      </c>
      <c r="F3563" s="301" t="n">
        <v>132</v>
      </c>
    </row>
    <row r="3564" customFormat="false" ht="13.8" hidden="false" customHeight="false" outlineLevel="0" collapsed="false">
      <c r="A3564" s="297" t="s">
        <v>358</v>
      </c>
      <c r="B3564" s="297" t="n">
        <v>20204</v>
      </c>
      <c r="C3564" s="292" t="s">
        <v>3935</v>
      </c>
      <c r="D3564" s="297" t="s">
        <v>403</v>
      </c>
      <c r="E3564" s="297" t="s">
        <v>357</v>
      </c>
      <c r="F3564" s="301" t="n">
        <v>88</v>
      </c>
    </row>
    <row r="3565" customFormat="false" ht="13.8" hidden="false" customHeight="false" outlineLevel="0" collapsed="false">
      <c r="A3565" s="297" t="s">
        <v>358</v>
      </c>
      <c r="B3565" s="297" t="n">
        <v>20208</v>
      </c>
      <c r="C3565" s="292" t="s">
        <v>3936</v>
      </c>
      <c r="D3565" s="297" t="s">
        <v>403</v>
      </c>
      <c r="E3565" s="297" t="s">
        <v>357</v>
      </c>
      <c r="F3565" s="301" t="n">
        <v>118.8</v>
      </c>
    </row>
    <row r="3566" customFormat="false" ht="13.8" hidden="false" customHeight="false" outlineLevel="0" collapsed="false">
      <c r="A3566" s="297" t="s">
        <v>358</v>
      </c>
      <c r="B3566" s="297" t="n">
        <v>4437</v>
      </c>
      <c r="C3566" s="292" t="s">
        <v>3937</v>
      </c>
      <c r="D3566" s="297" t="s">
        <v>403</v>
      </c>
      <c r="E3566" s="297" t="s">
        <v>357</v>
      </c>
      <c r="F3566" s="301" t="n">
        <v>99</v>
      </c>
    </row>
    <row r="3567" customFormat="false" ht="13.8" hidden="false" customHeight="false" outlineLevel="0" collapsed="false">
      <c r="A3567" s="297" t="s">
        <v>358</v>
      </c>
      <c r="B3567" s="297" t="n">
        <v>14580</v>
      </c>
      <c r="C3567" s="292" t="s">
        <v>3938</v>
      </c>
      <c r="D3567" s="297" t="s">
        <v>403</v>
      </c>
      <c r="E3567" s="297" t="s">
        <v>357</v>
      </c>
      <c r="F3567" s="301" t="n">
        <v>99</v>
      </c>
    </row>
    <row r="3568" customFormat="false" ht="13.8" hidden="false" customHeight="false" outlineLevel="0" collapsed="false">
      <c r="A3568" s="297" t="s">
        <v>358</v>
      </c>
      <c r="B3568" s="297" t="n">
        <v>5065</v>
      </c>
      <c r="C3568" s="292" t="s">
        <v>3939</v>
      </c>
      <c r="D3568" s="297" t="s">
        <v>241</v>
      </c>
      <c r="E3568" s="297" t="s">
        <v>357</v>
      </c>
      <c r="F3568" s="301" t="n">
        <v>36.84</v>
      </c>
    </row>
    <row r="3569" customFormat="false" ht="13.8" hidden="false" customHeight="false" outlineLevel="0" collapsed="false">
      <c r="A3569" s="297" t="s">
        <v>358</v>
      </c>
      <c r="B3569" s="297" t="n">
        <v>5072</v>
      </c>
      <c r="C3569" s="292" t="s">
        <v>3940</v>
      </c>
      <c r="D3569" s="297" t="s">
        <v>241</v>
      </c>
      <c r="E3569" s="297" t="s">
        <v>357</v>
      </c>
      <c r="F3569" s="301" t="n">
        <v>34.08</v>
      </c>
    </row>
    <row r="3570" customFormat="false" ht="13.8" hidden="false" customHeight="false" outlineLevel="0" collapsed="false">
      <c r="A3570" s="297" t="s">
        <v>358</v>
      </c>
      <c r="B3570" s="297" t="n">
        <v>5066</v>
      </c>
      <c r="C3570" s="292" t="s">
        <v>3941</v>
      </c>
      <c r="D3570" s="297" t="s">
        <v>241</v>
      </c>
      <c r="E3570" s="297" t="s">
        <v>357</v>
      </c>
      <c r="F3570" s="301" t="n">
        <v>25.52</v>
      </c>
    </row>
    <row r="3571" customFormat="false" ht="13.8" hidden="false" customHeight="false" outlineLevel="0" collapsed="false">
      <c r="A3571" s="297" t="s">
        <v>358</v>
      </c>
      <c r="B3571" s="297" t="n">
        <v>5063</v>
      </c>
      <c r="C3571" s="292" t="s">
        <v>3942</v>
      </c>
      <c r="D3571" s="297" t="s">
        <v>241</v>
      </c>
      <c r="E3571" s="297" t="s">
        <v>357</v>
      </c>
      <c r="F3571" s="301" t="n">
        <v>23.11</v>
      </c>
    </row>
    <row r="3572" customFormat="false" ht="13.8" hidden="false" customHeight="false" outlineLevel="0" collapsed="false">
      <c r="A3572" s="297" t="s">
        <v>358</v>
      </c>
      <c r="B3572" s="297" t="n">
        <v>20247</v>
      </c>
      <c r="C3572" s="292" t="s">
        <v>3943</v>
      </c>
      <c r="D3572" s="297" t="s">
        <v>241</v>
      </c>
      <c r="E3572" s="297" t="s">
        <v>357</v>
      </c>
      <c r="F3572" s="301" t="n">
        <v>21.44</v>
      </c>
    </row>
    <row r="3573" customFormat="false" ht="13.8" hidden="false" customHeight="false" outlineLevel="0" collapsed="false">
      <c r="A3573" s="297" t="s">
        <v>358</v>
      </c>
      <c r="B3573" s="297" t="n">
        <v>5074</v>
      </c>
      <c r="C3573" s="292" t="s">
        <v>3944</v>
      </c>
      <c r="D3573" s="297" t="s">
        <v>241</v>
      </c>
      <c r="E3573" s="297" t="s">
        <v>357</v>
      </c>
      <c r="F3573" s="301" t="n">
        <v>21.7</v>
      </c>
    </row>
    <row r="3574" customFormat="false" ht="13.8" hidden="false" customHeight="false" outlineLevel="0" collapsed="false">
      <c r="A3574" s="297" t="s">
        <v>358</v>
      </c>
      <c r="B3574" s="297" t="n">
        <v>5067</v>
      </c>
      <c r="C3574" s="292" t="s">
        <v>3945</v>
      </c>
      <c r="D3574" s="297" t="s">
        <v>241</v>
      </c>
      <c r="E3574" s="297" t="s">
        <v>357</v>
      </c>
      <c r="F3574" s="301" t="n">
        <v>20.64</v>
      </c>
    </row>
    <row r="3575" customFormat="false" ht="13.8" hidden="false" customHeight="false" outlineLevel="0" collapsed="false">
      <c r="A3575" s="297" t="s">
        <v>358</v>
      </c>
      <c r="B3575" s="297" t="n">
        <v>5078</v>
      </c>
      <c r="C3575" s="292" t="s">
        <v>3946</v>
      </c>
      <c r="D3575" s="297" t="s">
        <v>241</v>
      </c>
      <c r="E3575" s="297" t="s">
        <v>357</v>
      </c>
      <c r="F3575" s="301" t="n">
        <v>20.41</v>
      </c>
    </row>
    <row r="3576" customFormat="false" ht="13.8" hidden="false" customHeight="false" outlineLevel="0" collapsed="false">
      <c r="A3576" s="297" t="s">
        <v>358</v>
      </c>
      <c r="B3576" s="297" t="n">
        <v>5068</v>
      </c>
      <c r="C3576" s="292" t="s">
        <v>3947</v>
      </c>
      <c r="D3576" s="297" t="s">
        <v>241</v>
      </c>
      <c r="E3576" s="297" t="s">
        <v>357</v>
      </c>
      <c r="F3576" s="301" t="n">
        <v>19.37</v>
      </c>
    </row>
    <row r="3577" customFormat="false" ht="13.8" hidden="false" customHeight="false" outlineLevel="0" collapsed="false">
      <c r="A3577" s="297" t="s">
        <v>358</v>
      </c>
      <c r="B3577" s="297" t="n">
        <v>5073</v>
      </c>
      <c r="C3577" s="292" t="s">
        <v>3948</v>
      </c>
      <c r="D3577" s="297" t="s">
        <v>241</v>
      </c>
      <c r="E3577" s="297" t="s">
        <v>357</v>
      </c>
      <c r="F3577" s="301" t="n">
        <v>19.74</v>
      </c>
    </row>
    <row r="3578" customFormat="false" ht="13.8" hidden="false" customHeight="false" outlineLevel="0" collapsed="false">
      <c r="A3578" s="297" t="s">
        <v>358</v>
      </c>
      <c r="B3578" s="297" t="n">
        <v>5069</v>
      </c>
      <c r="C3578" s="292" t="s">
        <v>3949</v>
      </c>
      <c r="D3578" s="297" t="s">
        <v>241</v>
      </c>
      <c r="E3578" s="297" t="s">
        <v>357</v>
      </c>
      <c r="F3578" s="301" t="n">
        <v>19.74</v>
      </c>
    </row>
    <row r="3579" customFormat="false" ht="13.8" hidden="false" customHeight="false" outlineLevel="0" collapsed="false">
      <c r="A3579" s="297" t="s">
        <v>358</v>
      </c>
      <c r="B3579" s="297" t="n">
        <v>5070</v>
      </c>
      <c r="C3579" s="292" t="s">
        <v>3950</v>
      </c>
      <c r="D3579" s="297" t="s">
        <v>241</v>
      </c>
      <c r="E3579" s="297" t="s">
        <v>357</v>
      </c>
      <c r="F3579" s="301" t="n">
        <v>19.96</v>
      </c>
    </row>
    <row r="3580" customFormat="false" ht="13.8" hidden="false" customHeight="false" outlineLevel="0" collapsed="false">
      <c r="A3580" s="297" t="s">
        <v>358</v>
      </c>
      <c r="B3580" s="297" t="n">
        <v>5071</v>
      </c>
      <c r="C3580" s="292" t="s">
        <v>3951</v>
      </c>
      <c r="D3580" s="297" t="s">
        <v>241</v>
      </c>
      <c r="E3580" s="297" t="s">
        <v>357</v>
      </c>
      <c r="F3580" s="301" t="n">
        <v>19.37</v>
      </c>
    </row>
    <row r="3581" customFormat="false" ht="13.8" hidden="false" customHeight="false" outlineLevel="0" collapsed="false">
      <c r="A3581" s="297" t="s">
        <v>358</v>
      </c>
      <c r="B3581" s="297" t="n">
        <v>5061</v>
      </c>
      <c r="C3581" s="292" t="s">
        <v>3952</v>
      </c>
      <c r="D3581" s="297" t="s">
        <v>241</v>
      </c>
      <c r="E3581" s="297" t="s">
        <v>364</v>
      </c>
      <c r="F3581" s="301" t="n">
        <v>19.04</v>
      </c>
    </row>
    <row r="3582" customFormat="false" ht="13.8" hidden="false" customHeight="false" outlineLevel="0" collapsed="false">
      <c r="A3582" s="297" t="s">
        <v>358</v>
      </c>
      <c r="B3582" s="297" t="n">
        <v>5075</v>
      </c>
      <c r="C3582" s="292" t="s">
        <v>3953</v>
      </c>
      <c r="D3582" s="297" t="s">
        <v>241</v>
      </c>
      <c r="E3582" s="297" t="s">
        <v>357</v>
      </c>
      <c r="F3582" s="301" t="n">
        <v>19.37</v>
      </c>
    </row>
    <row r="3583" customFormat="false" ht="13.8" hidden="false" customHeight="false" outlineLevel="0" collapsed="false">
      <c r="A3583" s="297" t="s">
        <v>358</v>
      </c>
      <c r="B3583" s="297" t="n">
        <v>5062</v>
      </c>
      <c r="C3583" s="292" t="s">
        <v>3954</v>
      </c>
      <c r="D3583" s="297" t="s">
        <v>241</v>
      </c>
      <c r="E3583" s="297" t="s">
        <v>357</v>
      </c>
      <c r="F3583" s="301" t="n">
        <v>19.62</v>
      </c>
    </row>
    <row r="3584" customFormat="false" ht="13.8" hidden="false" customHeight="false" outlineLevel="0" collapsed="false">
      <c r="A3584" s="297" t="s">
        <v>358</v>
      </c>
      <c r="B3584" s="297" t="n">
        <v>39027</v>
      </c>
      <c r="C3584" s="292" t="s">
        <v>3955</v>
      </c>
      <c r="D3584" s="297" t="s">
        <v>241</v>
      </c>
      <c r="E3584" s="297" t="s">
        <v>357</v>
      </c>
      <c r="F3584" s="301" t="n">
        <v>19.35</v>
      </c>
    </row>
    <row r="3585" customFormat="false" ht="13.8" hidden="false" customHeight="false" outlineLevel="0" collapsed="false">
      <c r="A3585" s="297" t="s">
        <v>358</v>
      </c>
      <c r="B3585" s="297" t="n">
        <v>40568</v>
      </c>
      <c r="C3585" s="292" t="s">
        <v>3956</v>
      </c>
      <c r="D3585" s="297" t="s">
        <v>241</v>
      </c>
      <c r="E3585" s="297" t="s">
        <v>357</v>
      </c>
      <c r="F3585" s="301" t="n">
        <v>19.51</v>
      </c>
    </row>
    <row r="3586" customFormat="false" ht="13.8" hidden="false" customHeight="false" outlineLevel="0" collapsed="false">
      <c r="A3586" s="297" t="s">
        <v>358</v>
      </c>
      <c r="B3586" s="297" t="n">
        <v>40304</v>
      </c>
      <c r="C3586" s="292" t="s">
        <v>3957</v>
      </c>
      <c r="D3586" s="297" t="s">
        <v>241</v>
      </c>
      <c r="E3586" s="297" t="s">
        <v>357</v>
      </c>
      <c r="F3586" s="301" t="n">
        <v>23.9</v>
      </c>
    </row>
    <row r="3587" customFormat="false" ht="13.8" hidden="false" customHeight="false" outlineLevel="0" collapsed="false">
      <c r="A3587" s="297" t="s">
        <v>358</v>
      </c>
      <c r="B3587" s="297" t="n">
        <v>39026</v>
      </c>
      <c r="C3587" s="292" t="s">
        <v>3958</v>
      </c>
      <c r="D3587" s="297" t="s">
        <v>241</v>
      </c>
      <c r="E3587" s="297" t="s">
        <v>357</v>
      </c>
      <c r="F3587" s="301" t="n">
        <v>21.78</v>
      </c>
    </row>
    <row r="3588" customFormat="false" ht="13.8" hidden="false" customHeight="false" outlineLevel="0" collapsed="false">
      <c r="A3588" s="297" t="s">
        <v>358</v>
      </c>
      <c r="B3588" s="297" t="n">
        <v>42431</v>
      </c>
      <c r="C3588" s="292" t="s">
        <v>3959</v>
      </c>
      <c r="D3588" s="297" t="s">
        <v>50</v>
      </c>
      <c r="E3588" s="297" t="s">
        <v>357</v>
      </c>
      <c r="F3588" s="301"/>
    </row>
    <row r="3589" customFormat="false" ht="13.8" hidden="false" customHeight="false" outlineLevel="0" collapsed="false">
      <c r="A3589" s="297" t="s">
        <v>358</v>
      </c>
      <c r="B3589" s="297" t="n">
        <v>44074</v>
      </c>
      <c r="C3589" s="292" t="s">
        <v>3960</v>
      </c>
      <c r="D3589" s="297" t="s">
        <v>408</v>
      </c>
      <c r="E3589" s="297" t="s">
        <v>357</v>
      </c>
      <c r="F3589" s="301" t="n">
        <v>587.31</v>
      </c>
    </row>
    <row r="3590" customFormat="false" ht="13.8" hidden="false" customHeight="false" outlineLevel="0" collapsed="false">
      <c r="A3590" s="297" t="s">
        <v>358</v>
      </c>
      <c r="B3590" s="297" t="n">
        <v>44072</v>
      </c>
      <c r="C3590" s="292" t="s">
        <v>3961</v>
      </c>
      <c r="D3590" s="297" t="s">
        <v>408</v>
      </c>
      <c r="E3590" s="297" t="s">
        <v>357</v>
      </c>
      <c r="F3590" s="301" t="n">
        <v>122.95</v>
      </c>
    </row>
    <row r="3591" customFormat="false" ht="13.8" hidden="false" customHeight="false" outlineLevel="0" collapsed="false">
      <c r="A3591" s="297" t="s">
        <v>358</v>
      </c>
      <c r="B3591" s="297" t="n">
        <v>511</v>
      </c>
      <c r="C3591" s="292" t="s">
        <v>3962</v>
      </c>
      <c r="D3591" s="297" t="s">
        <v>408</v>
      </c>
      <c r="E3591" s="297" t="s">
        <v>364</v>
      </c>
      <c r="F3591" s="301" t="n">
        <v>23.5</v>
      </c>
    </row>
    <row r="3592" customFormat="false" ht="13.8" hidden="false" customHeight="false" outlineLevel="0" collapsed="false">
      <c r="A3592" s="297" t="s">
        <v>541</v>
      </c>
      <c r="B3592" s="297" t="n">
        <v>37540</v>
      </c>
      <c r="C3592" s="292" t="s">
        <v>3963</v>
      </c>
      <c r="D3592" s="297" t="s">
        <v>50</v>
      </c>
      <c r="E3592" s="297" t="s">
        <v>357</v>
      </c>
      <c r="F3592" s="301" t="n">
        <v>80711.43</v>
      </c>
    </row>
    <row r="3593" customFormat="false" ht="13.8" hidden="false" customHeight="false" outlineLevel="0" collapsed="false">
      <c r="A3593" s="297" t="s">
        <v>541</v>
      </c>
      <c r="B3593" s="297" t="n">
        <v>37548</v>
      </c>
      <c r="C3593" s="292" t="s">
        <v>3964</v>
      </c>
      <c r="D3593" s="297" t="s">
        <v>50</v>
      </c>
      <c r="E3593" s="297" t="s">
        <v>357</v>
      </c>
      <c r="F3593" s="301" t="n">
        <v>106982.59</v>
      </c>
    </row>
    <row r="3594" customFormat="false" ht="13.8" hidden="false" customHeight="false" outlineLevel="0" collapsed="false">
      <c r="A3594" s="297" t="s">
        <v>541</v>
      </c>
      <c r="B3594" s="297" t="n">
        <v>39828</v>
      </c>
      <c r="C3594" s="292" t="s">
        <v>3965</v>
      </c>
      <c r="D3594" s="297" t="s">
        <v>50</v>
      </c>
      <c r="E3594" s="297" t="s">
        <v>357</v>
      </c>
      <c r="F3594" s="301" t="n">
        <v>641.79</v>
      </c>
    </row>
    <row r="3595" customFormat="false" ht="13.8" hidden="false" customHeight="false" outlineLevel="0" collapsed="false">
      <c r="A3595" s="297" t="s">
        <v>358</v>
      </c>
      <c r="B3595" s="297" t="n">
        <v>38392</v>
      </c>
      <c r="C3595" s="292" t="s">
        <v>3966</v>
      </c>
      <c r="D3595" s="297" t="s">
        <v>50</v>
      </c>
      <c r="E3595" s="297" t="s">
        <v>357</v>
      </c>
      <c r="F3595" s="301" t="n">
        <v>74.98</v>
      </c>
    </row>
    <row r="3596" customFormat="false" ht="13.8" hidden="false" customHeight="false" outlineLevel="0" collapsed="false">
      <c r="A3596" s="297" t="s">
        <v>358</v>
      </c>
      <c r="B3596" s="297" t="n">
        <v>11735</v>
      </c>
      <c r="C3596" s="292" t="s">
        <v>3967</v>
      </c>
      <c r="D3596" s="297" t="s">
        <v>50</v>
      </c>
      <c r="E3596" s="297" t="s">
        <v>357</v>
      </c>
      <c r="F3596" s="301" t="n">
        <v>10.41</v>
      </c>
    </row>
    <row r="3597" customFormat="false" ht="13.8" hidden="false" customHeight="false" outlineLevel="0" collapsed="false">
      <c r="A3597" s="297" t="s">
        <v>358</v>
      </c>
      <c r="B3597" s="297" t="n">
        <v>11737</v>
      </c>
      <c r="C3597" s="292" t="s">
        <v>3968</v>
      </c>
      <c r="D3597" s="297" t="s">
        <v>50</v>
      </c>
      <c r="E3597" s="297" t="s">
        <v>357</v>
      </c>
      <c r="F3597" s="301" t="n">
        <v>14.76</v>
      </c>
    </row>
    <row r="3598" customFormat="false" ht="13.8" hidden="false" customHeight="false" outlineLevel="0" collapsed="false">
      <c r="A3598" s="297" t="s">
        <v>358</v>
      </c>
      <c r="B3598" s="297" t="n">
        <v>11738</v>
      </c>
      <c r="C3598" s="292" t="s">
        <v>3969</v>
      </c>
      <c r="D3598" s="297" t="s">
        <v>50</v>
      </c>
      <c r="E3598" s="297" t="s">
        <v>357</v>
      </c>
      <c r="F3598" s="301" t="n">
        <v>18.61</v>
      </c>
    </row>
    <row r="3599" customFormat="false" ht="13.8" hidden="false" customHeight="false" outlineLevel="0" collapsed="false">
      <c r="A3599" s="297" t="s">
        <v>358</v>
      </c>
      <c r="B3599" s="297" t="n">
        <v>36143</v>
      </c>
      <c r="C3599" s="292" t="s">
        <v>3970</v>
      </c>
      <c r="D3599" s="297" t="s">
        <v>50</v>
      </c>
      <c r="E3599" s="297" t="s">
        <v>357</v>
      </c>
      <c r="F3599" s="301" t="n">
        <v>92.23</v>
      </c>
    </row>
    <row r="3600" customFormat="false" ht="13.8" hidden="false" customHeight="false" outlineLevel="0" collapsed="false">
      <c r="A3600" s="297" t="s">
        <v>358</v>
      </c>
      <c r="B3600" s="297" t="n">
        <v>36142</v>
      </c>
      <c r="C3600" s="292" t="s">
        <v>3971</v>
      </c>
      <c r="D3600" s="297" t="s">
        <v>50</v>
      </c>
      <c r="E3600" s="297" t="s">
        <v>357</v>
      </c>
      <c r="F3600" s="301" t="n">
        <v>2.28</v>
      </c>
    </row>
    <row r="3601" customFormat="false" ht="13.8" hidden="false" customHeight="false" outlineLevel="0" collapsed="false">
      <c r="A3601" s="297" t="s">
        <v>358</v>
      </c>
      <c r="B3601" s="297" t="n">
        <v>45227</v>
      </c>
      <c r="C3601" s="292" t="s">
        <v>3972</v>
      </c>
      <c r="D3601" s="297" t="s">
        <v>50</v>
      </c>
      <c r="E3601" s="297" t="s">
        <v>357</v>
      </c>
      <c r="F3601" s="301" t="n">
        <v>878.89</v>
      </c>
    </row>
    <row r="3602" customFormat="false" ht="13.8" hidden="false" customHeight="false" outlineLevel="0" collapsed="false">
      <c r="A3602" s="297" t="s">
        <v>358</v>
      </c>
      <c r="B3602" s="297" t="n">
        <v>45209</v>
      </c>
      <c r="C3602" s="292" t="s">
        <v>3973</v>
      </c>
      <c r="D3602" s="297" t="s">
        <v>50</v>
      </c>
      <c r="E3602" s="297" t="s">
        <v>357</v>
      </c>
      <c r="F3602" s="301" t="n">
        <v>38.5</v>
      </c>
    </row>
    <row r="3603" customFormat="false" ht="13.8" hidden="false" customHeight="false" outlineLevel="0" collapsed="false">
      <c r="A3603" s="297" t="s">
        <v>358</v>
      </c>
      <c r="B3603" s="297" t="n">
        <v>36146</v>
      </c>
      <c r="C3603" s="292" t="s">
        <v>3974</v>
      </c>
      <c r="D3603" s="297" t="s">
        <v>50</v>
      </c>
      <c r="E3603" s="297" t="s">
        <v>357</v>
      </c>
      <c r="F3603" s="301" t="n">
        <v>244.07</v>
      </c>
    </row>
    <row r="3604" customFormat="false" ht="13.8" hidden="false" customHeight="false" outlineLevel="0" collapsed="false">
      <c r="A3604" s="297" t="s">
        <v>358</v>
      </c>
      <c r="B3604" s="297" t="n">
        <v>39015</v>
      </c>
      <c r="C3604" s="292" t="s">
        <v>3975</v>
      </c>
      <c r="D3604" s="297" t="s">
        <v>50</v>
      </c>
      <c r="E3604" s="297" t="s">
        <v>364</v>
      </c>
      <c r="F3604" s="301"/>
    </row>
    <row r="3605" customFormat="false" ht="13.8" hidden="false" customHeight="false" outlineLevel="0" collapsed="false">
      <c r="A3605" s="297" t="s">
        <v>358</v>
      </c>
      <c r="B3605" s="297" t="n">
        <v>38377</v>
      </c>
      <c r="C3605" s="292" t="s">
        <v>3976</v>
      </c>
      <c r="D3605" s="297" t="s">
        <v>50</v>
      </c>
      <c r="E3605" s="297" t="s">
        <v>357</v>
      </c>
      <c r="F3605" s="301" t="n">
        <v>25.07</v>
      </c>
    </row>
    <row r="3606" customFormat="false" ht="13.8" hidden="false" customHeight="false" outlineLevel="0" collapsed="false">
      <c r="A3606" s="297" t="s">
        <v>358</v>
      </c>
      <c r="B3606" s="297" t="n">
        <v>38376</v>
      </c>
      <c r="C3606" s="292" t="s">
        <v>3977</v>
      </c>
      <c r="D3606" s="297" t="s">
        <v>50</v>
      </c>
      <c r="E3606" s="297" t="s">
        <v>357</v>
      </c>
      <c r="F3606" s="301" t="n">
        <v>28.99</v>
      </c>
    </row>
    <row r="3607" customFormat="false" ht="13.8" hidden="false" customHeight="false" outlineLevel="0" collapsed="false">
      <c r="A3607" s="297" t="s">
        <v>358</v>
      </c>
      <c r="B3607" s="297" t="n">
        <v>38116</v>
      </c>
      <c r="C3607" s="292" t="s">
        <v>3978</v>
      </c>
      <c r="D3607" s="297" t="s">
        <v>50</v>
      </c>
      <c r="E3607" s="297" t="s">
        <v>357</v>
      </c>
      <c r="F3607" s="301" t="n">
        <v>4.9</v>
      </c>
    </row>
    <row r="3608" customFormat="false" ht="13.8" hidden="false" customHeight="false" outlineLevel="0" collapsed="false">
      <c r="A3608" s="297" t="s">
        <v>358</v>
      </c>
      <c r="B3608" s="297" t="n">
        <v>38066</v>
      </c>
      <c r="C3608" s="292" t="s">
        <v>3979</v>
      </c>
      <c r="D3608" s="297" t="s">
        <v>50</v>
      </c>
      <c r="E3608" s="297" t="s">
        <v>357</v>
      </c>
      <c r="F3608" s="301" t="n">
        <v>8.09</v>
      </c>
    </row>
    <row r="3609" customFormat="false" ht="13.8" hidden="false" customHeight="false" outlineLevel="0" collapsed="false">
      <c r="A3609" s="297" t="s">
        <v>358</v>
      </c>
      <c r="B3609" s="297" t="n">
        <v>38117</v>
      </c>
      <c r="C3609" s="292" t="s">
        <v>3980</v>
      </c>
      <c r="D3609" s="297" t="s">
        <v>50</v>
      </c>
      <c r="E3609" s="297" t="s">
        <v>357</v>
      </c>
      <c r="F3609" s="301" t="n">
        <v>8.34</v>
      </c>
    </row>
    <row r="3610" customFormat="false" ht="13.8" hidden="false" customHeight="false" outlineLevel="0" collapsed="false">
      <c r="A3610" s="297" t="s">
        <v>358</v>
      </c>
      <c r="B3610" s="297" t="n">
        <v>38067</v>
      </c>
      <c r="C3610" s="292" t="s">
        <v>3981</v>
      </c>
      <c r="D3610" s="297" t="s">
        <v>50</v>
      </c>
      <c r="E3610" s="297" t="s">
        <v>357</v>
      </c>
      <c r="F3610" s="301" t="n">
        <v>11.38</v>
      </c>
    </row>
    <row r="3611" customFormat="false" ht="13.8" hidden="false" customHeight="false" outlineLevel="0" collapsed="false">
      <c r="A3611" s="297" t="s">
        <v>541</v>
      </c>
      <c r="B3611" s="297" t="n">
        <v>44313</v>
      </c>
      <c r="C3611" s="292" t="s">
        <v>3982</v>
      </c>
      <c r="D3611" s="297" t="s">
        <v>50</v>
      </c>
      <c r="E3611" s="297" t="s">
        <v>357</v>
      </c>
      <c r="F3611" s="301" t="n">
        <v>930.44</v>
      </c>
    </row>
    <row r="3612" customFormat="false" ht="13.8" hidden="false" customHeight="false" outlineLevel="0" collapsed="false">
      <c r="A3612" s="297" t="s">
        <v>358</v>
      </c>
      <c r="B3612" s="297" t="n">
        <v>11522</v>
      </c>
      <c r="C3612" s="292" t="s">
        <v>3983</v>
      </c>
      <c r="D3612" s="297" t="s">
        <v>50</v>
      </c>
      <c r="E3612" s="297" t="s">
        <v>357</v>
      </c>
      <c r="F3612" s="301" t="n">
        <v>15.41</v>
      </c>
    </row>
    <row r="3613" customFormat="false" ht="13.8" hidden="false" customHeight="false" outlineLevel="0" collapsed="false">
      <c r="A3613" s="297" t="s">
        <v>358</v>
      </c>
      <c r="B3613" s="297" t="n">
        <v>43600</v>
      </c>
      <c r="C3613" s="292" t="s">
        <v>3984</v>
      </c>
      <c r="D3613" s="297" t="s">
        <v>50</v>
      </c>
      <c r="E3613" s="297" t="s">
        <v>357</v>
      </c>
      <c r="F3613" s="301" t="n">
        <v>61.77</v>
      </c>
    </row>
    <row r="3614" customFormat="false" ht="13.8" hidden="false" customHeight="false" outlineLevel="0" collapsed="false">
      <c r="A3614" s="297" t="s">
        <v>358</v>
      </c>
      <c r="B3614" s="297" t="n">
        <v>5080</v>
      </c>
      <c r="C3614" s="292" t="s">
        <v>3985</v>
      </c>
      <c r="D3614" s="297" t="s">
        <v>50</v>
      </c>
      <c r="E3614" s="297" t="s">
        <v>357</v>
      </c>
      <c r="F3614" s="301" t="n">
        <v>24.09</v>
      </c>
    </row>
    <row r="3615" customFormat="false" ht="13.8" hidden="false" customHeight="false" outlineLevel="0" collapsed="false">
      <c r="A3615" s="297" t="s">
        <v>358</v>
      </c>
      <c r="B3615" s="297" t="n">
        <v>38168</v>
      </c>
      <c r="C3615" s="292" t="s">
        <v>3986</v>
      </c>
      <c r="D3615" s="297" t="s">
        <v>50</v>
      </c>
      <c r="E3615" s="297" t="s">
        <v>357</v>
      </c>
      <c r="F3615" s="301" t="n">
        <v>168.17</v>
      </c>
    </row>
    <row r="3616" customFormat="false" ht="13.8" hidden="false" customHeight="false" outlineLevel="0" collapsed="false">
      <c r="A3616" s="297" t="s">
        <v>358</v>
      </c>
      <c r="B3616" s="297" t="n">
        <v>43601</v>
      </c>
      <c r="C3616" s="292" t="s">
        <v>3987</v>
      </c>
      <c r="D3616" s="297" t="s">
        <v>50</v>
      </c>
      <c r="E3616" s="297" t="s">
        <v>357</v>
      </c>
      <c r="F3616" s="301" t="n">
        <v>84.08</v>
      </c>
    </row>
    <row r="3617" customFormat="false" ht="13.8" hidden="false" customHeight="false" outlineLevel="0" collapsed="false">
      <c r="A3617" s="297" t="s">
        <v>358</v>
      </c>
      <c r="B3617" s="297" t="n">
        <v>13393</v>
      </c>
      <c r="C3617" s="292" t="s">
        <v>3988</v>
      </c>
      <c r="D3617" s="297" t="s">
        <v>50</v>
      </c>
      <c r="E3617" s="297" t="s">
        <v>357</v>
      </c>
      <c r="F3617" s="301"/>
    </row>
    <row r="3618" customFormat="false" ht="13.8" hidden="false" customHeight="false" outlineLevel="0" collapsed="false">
      <c r="A3618" s="297" t="s">
        <v>358</v>
      </c>
      <c r="B3618" s="297" t="n">
        <v>13395</v>
      </c>
      <c r="C3618" s="292" t="s">
        <v>3989</v>
      </c>
      <c r="D3618" s="297" t="s">
        <v>50</v>
      </c>
      <c r="E3618" s="297" t="s">
        <v>357</v>
      </c>
      <c r="F3618" s="301"/>
    </row>
    <row r="3619" customFormat="false" ht="13.8" hidden="false" customHeight="false" outlineLevel="0" collapsed="false">
      <c r="A3619" s="297" t="s">
        <v>358</v>
      </c>
      <c r="B3619" s="297" t="n">
        <v>12039</v>
      </c>
      <c r="C3619" s="292" t="s">
        <v>3990</v>
      </c>
      <c r="D3619" s="297" t="s">
        <v>50</v>
      </c>
      <c r="E3619" s="297" t="s">
        <v>357</v>
      </c>
      <c r="F3619" s="301"/>
    </row>
    <row r="3620" customFormat="false" ht="13.8" hidden="false" customHeight="false" outlineLevel="0" collapsed="false">
      <c r="A3620" s="297" t="s">
        <v>358</v>
      </c>
      <c r="B3620" s="297" t="n">
        <v>13396</v>
      </c>
      <c r="C3620" s="292" t="s">
        <v>3991</v>
      </c>
      <c r="D3620" s="297" t="s">
        <v>50</v>
      </c>
      <c r="E3620" s="297" t="s">
        <v>357</v>
      </c>
      <c r="F3620" s="301"/>
    </row>
    <row r="3621" customFormat="false" ht="13.8" hidden="false" customHeight="false" outlineLevel="0" collapsed="false">
      <c r="A3621" s="297" t="s">
        <v>358</v>
      </c>
      <c r="B3621" s="297" t="n">
        <v>12041</v>
      </c>
      <c r="C3621" s="292" t="s">
        <v>3992</v>
      </c>
      <c r="D3621" s="297" t="s">
        <v>50</v>
      </c>
      <c r="E3621" s="297" t="s">
        <v>357</v>
      </c>
      <c r="F3621" s="301"/>
    </row>
    <row r="3622" customFormat="false" ht="13.8" hidden="false" customHeight="false" outlineLevel="0" collapsed="false">
      <c r="A3622" s="297" t="s">
        <v>358</v>
      </c>
      <c r="B3622" s="297" t="n">
        <v>12043</v>
      </c>
      <c r="C3622" s="292" t="s">
        <v>3993</v>
      </c>
      <c r="D3622" s="297" t="s">
        <v>50</v>
      </c>
      <c r="E3622" s="297" t="s">
        <v>357</v>
      </c>
      <c r="F3622" s="301"/>
    </row>
    <row r="3623" customFormat="false" ht="13.8" hidden="false" customHeight="false" outlineLevel="0" collapsed="false">
      <c r="A3623" s="297" t="s">
        <v>358</v>
      </c>
      <c r="B3623" s="297" t="n">
        <v>39762</v>
      </c>
      <c r="C3623" s="292" t="s">
        <v>3994</v>
      </c>
      <c r="D3623" s="297" t="s">
        <v>50</v>
      </c>
      <c r="E3623" s="297" t="s">
        <v>357</v>
      </c>
      <c r="F3623" s="301"/>
    </row>
    <row r="3624" customFormat="false" ht="13.8" hidden="false" customHeight="false" outlineLevel="0" collapsed="false">
      <c r="A3624" s="297" t="s">
        <v>358</v>
      </c>
      <c r="B3624" s="297" t="n">
        <v>12042</v>
      </c>
      <c r="C3624" s="292" t="s">
        <v>3995</v>
      </c>
      <c r="D3624" s="297" t="s">
        <v>50</v>
      </c>
      <c r="E3624" s="297" t="s">
        <v>357</v>
      </c>
      <c r="F3624" s="301"/>
    </row>
    <row r="3625" customFormat="false" ht="13.8" hidden="false" customHeight="false" outlineLevel="0" collapsed="false">
      <c r="A3625" s="297" t="s">
        <v>358</v>
      </c>
      <c r="B3625" s="297" t="n">
        <v>39763</v>
      </c>
      <c r="C3625" s="292" t="s">
        <v>3996</v>
      </c>
      <c r="D3625" s="297" t="s">
        <v>50</v>
      </c>
      <c r="E3625" s="297" t="s">
        <v>357</v>
      </c>
      <c r="F3625" s="301"/>
    </row>
    <row r="3626" customFormat="false" ht="13.8" hidden="false" customHeight="false" outlineLevel="0" collapsed="false">
      <c r="A3626" s="297" t="s">
        <v>358</v>
      </c>
      <c r="B3626" s="297" t="n">
        <v>39760</v>
      </c>
      <c r="C3626" s="292" t="s">
        <v>3997</v>
      </c>
      <c r="D3626" s="297" t="s">
        <v>50</v>
      </c>
      <c r="E3626" s="297" t="s">
        <v>357</v>
      </c>
      <c r="F3626" s="301"/>
    </row>
    <row r="3627" customFormat="false" ht="13.8" hidden="false" customHeight="false" outlineLevel="0" collapsed="false">
      <c r="A3627" s="297" t="s">
        <v>358</v>
      </c>
      <c r="B3627" s="297" t="n">
        <v>39756</v>
      </c>
      <c r="C3627" s="292" t="s">
        <v>3998</v>
      </c>
      <c r="D3627" s="297" t="s">
        <v>50</v>
      </c>
      <c r="E3627" s="297" t="s">
        <v>357</v>
      </c>
      <c r="F3627" s="301"/>
    </row>
    <row r="3628" customFormat="false" ht="13.8" hidden="false" customHeight="false" outlineLevel="0" collapsed="false">
      <c r="A3628" s="297" t="s">
        <v>358</v>
      </c>
      <c r="B3628" s="297" t="n">
        <v>12038</v>
      </c>
      <c r="C3628" s="292" t="s">
        <v>3999</v>
      </c>
      <c r="D3628" s="297" t="s">
        <v>50</v>
      </c>
      <c r="E3628" s="297" t="s">
        <v>357</v>
      </c>
      <c r="F3628" s="301"/>
    </row>
    <row r="3629" customFormat="false" ht="13.8" hidden="false" customHeight="false" outlineLevel="0" collapsed="false">
      <c r="A3629" s="297" t="s">
        <v>358</v>
      </c>
      <c r="B3629" s="297" t="n">
        <v>39757</v>
      </c>
      <c r="C3629" s="292" t="s">
        <v>4000</v>
      </c>
      <c r="D3629" s="297" t="s">
        <v>50</v>
      </c>
      <c r="E3629" s="297" t="s">
        <v>357</v>
      </c>
      <c r="F3629" s="301"/>
    </row>
    <row r="3630" customFormat="false" ht="13.8" hidden="false" customHeight="false" outlineLevel="0" collapsed="false">
      <c r="A3630" s="297" t="s">
        <v>358</v>
      </c>
      <c r="B3630" s="297" t="n">
        <v>39758</v>
      </c>
      <c r="C3630" s="292" t="s">
        <v>4001</v>
      </c>
      <c r="D3630" s="297" t="s">
        <v>50</v>
      </c>
      <c r="E3630" s="297" t="s">
        <v>357</v>
      </c>
      <c r="F3630" s="301"/>
    </row>
    <row r="3631" customFormat="false" ht="13.8" hidden="false" customHeight="false" outlineLevel="0" collapsed="false">
      <c r="A3631" s="297" t="s">
        <v>358</v>
      </c>
      <c r="B3631" s="297" t="n">
        <v>39759</v>
      </c>
      <c r="C3631" s="292" t="s">
        <v>4002</v>
      </c>
      <c r="D3631" s="297" t="s">
        <v>50</v>
      </c>
      <c r="E3631" s="297" t="s">
        <v>357</v>
      </c>
      <c r="F3631" s="301"/>
    </row>
    <row r="3632" customFormat="false" ht="13.8" hidden="false" customHeight="false" outlineLevel="0" collapsed="false">
      <c r="A3632" s="297" t="s">
        <v>358</v>
      </c>
      <c r="B3632" s="297" t="n">
        <v>39761</v>
      </c>
      <c r="C3632" s="292" t="s">
        <v>4003</v>
      </c>
      <c r="D3632" s="297" t="s">
        <v>50</v>
      </c>
      <c r="E3632" s="297" t="s">
        <v>357</v>
      </c>
      <c r="F3632" s="301"/>
    </row>
    <row r="3633" customFormat="false" ht="13.8" hidden="false" customHeight="false" outlineLevel="0" collapsed="false">
      <c r="A3633" s="297" t="s">
        <v>358</v>
      </c>
      <c r="B3633" s="297" t="n">
        <v>39805</v>
      </c>
      <c r="C3633" s="292" t="s">
        <v>4004</v>
      </c>
      <c r="D3633" s="297" t="s">
        <v>50</v>
      </c>
      <c r="E3633" s="297" t="s">
        <v>357</v>
      </c>
      <c r="F3633" s="301" t="n">
        <v>133.96</v>
      </c>
    </row>
    <row r="3634" customFormat="false" ht="13.8" hidden="false" customHeight="false" outlineLevel="0" collapsed="false">
      <c r="A3634" s="297" t="s">
        <v>358</v>
      </c>
      <c r="B3634" s="297" t="n">
        <v>39806</v>
      </c>
      <c r="C3634" s="292" t="s">
        <v>4005</v>
      </c>
      <c r="D3634" s="297" t="s">
        <v>50</v>
      </c>
      <c r="E3634" s="297" t="s">
        <v>357</v>
      </c>
      <c r="F3634" s="301" t="n">
        <v>248.2</v>
      </c>
    </row>
    <row r="3635" customFormat="false" ht="13.8" hidden="false" customHeight="false" outlineLevel="0" collapsed="false">
      <c r="A3635" s="297" t="s">
        <v>358</v>
      </c>
      <c r="B3635" s="297" t="n">
        <v>39807</v>
      </c>
      <c r="C3635" s="292" t="s">
        <v>4006</v>
      </c>
      <c r="D3635" s="297" t="s">
        <v>50</v>
      </c>
      <c r="E3635" s="297" t="s">
        <v>357</v>
      </c>
      <c r="F3635" s="301" t="n">
        <v>537.91</v>
      </c>
    </row>
    <row r="3636" customFormat="false" ht="13.8" hidden="false" customHeight="false" outlineLevel="0" collapsed="false">
      <c r="A3636" s="297" t="s">
        <v>358</v>
      </c>
      <c r="B3636" s="297" t="n">
        <v>43100</v>
      </c>
      <c r="C3636" s="292" t="s">
        <v>4007</v>
      </c>
      <c r="D3636" s="297" t="s">
        <v>50</v>
      </c>
      <c r="E3636" s="297" t="s">
        <v>357</v>
      </c>
      <c r="F3636" s="301" t="n">
        <v>420.53</v>
      </c>
    </row>
    <row r="3637" customFormat="false" ht="13.8" hidden="false" customHeight="false" outlineLevel="0" collapsed="false">
      <c r="A3637" s="297" t="s">
        <v>358</v>
      </c>
      <c r="B3637" s="297" t="n">
        <v>39804</v>
      </c>
      <c r="C3637" s="292" t="s">
        <v>4008</v>
      </c>
      <c r="D3637" s="297" t="s">
        <v>50</v>
      </c>
      <c r="E3637" s="297" t="s">
        <v>357</v>
      </c>
      <c r="F3637" s="301" t="n">
        <v>78.66</v>
      </c>
    </row>
    <row r="3638" customFormat="false" ht="13.8" hidden="false" customHeight="false" outlineLevel="0" collapsed="false">
      <c r="A3638" s="297" t="s">
        <v>358</v>
      </c>
      <c r="B3638" s="297" t="n">
        <v>39796</v>
      </c>
      <c r="C3638" s="292" t="s">
        <v>4009</v>
      </c>
      <c r="D3638" s="297" t="s">
        <v>50</v>
      </c>
      <c r="E3638" s="297" t="s">
        <v>357</v>
      </c>
      <c r="F3638" s="301" t="n">
        <v>81.47</v>
      </c>
    </row>
    <row r="3639" customFormat="false" ht="13.8" hidden="false" customHeight="false" outlineLevel="0" collapsed="false">
      <c r="A3639" s="297" t="s">
        <v>358</v>
      </c>
      <c r="B3639" s="297" t="n">
        <v>39797</v>
      </c>
      <c r="C3639" s="292" t="s">
        <v>4010</v>
      </c>
      <c r="D3639" s="297" t="s">
        <v>50</v>
      </c>
      <c r="E3639" s="297" t="s">
        <v>364</v>
      </c>
      <c r="F3639" s="301" t="n">
        <v>127.9</v>
      </c>
    </row>
    <row r="3640" customFormat="false" ht="13.8" hidden="false" customHeight="false" outlineLevel="0" collapsed="false">
      <c r="A3640" s="297" t="s">
        <v>358</v>
      </c>
      <c r="B3640" s="297" t="n">
        <v>39798</v>
      </c>
      <c r="C3640" s="292" t="s">
        <v>4011</v>
      </c>
      <c r="D3640" s="297" t="s">
        <v>50</v>
      </c>
      <c r="E3640" s="297" t="s">
        <v>357</v>
      </c>
      <c r="F3640" s="301" t="n">
        <v>219.39</v>
      </c>
    </row>
    <row r="3641" customFormat="false" ht="13.8" hidden="false" customHeight="false" outlineLevel="0" collapsed="false">
      <c r="A3641" s="297" t="s">
        <v>358</v>
      </c>
      <c r="B3641" s="297" t="n">
        <v>39794</v>
      </c>
      <c r="C3641" s="292" t="s">
        <v>4012</v>
      </c>
      <c r="D3641" s="297" t="s">
        <v>50</v>
      </c>
      <c r="E3641" s="297" t="s">
        <v>357</v>
      </c>
      <c r="F3641" s="301" t="n">
        <v>34.58</v>
      </c>
    </row>
    <row r="3642" customFormat="false" ht="13.8" hidden="false" customHeight="false" outlineLevel="0" collapsed="false">
      <c r="A3642" s="297" t="s">
        <v>358</v>
      </c>
      <c r="B3642" s="297" t="n">
        <v>39795</v>
      </c>
      <c r="C3642" s="292" t="s">
        <v>4013</v>
      </c>
      <c r="D3642" s="297" t="s">
        <v>50</v>
      </c>
      <c r="E3642" s="297" t="s">
        <v>357</v>
      </c>
      <c r="F3642" s="301" t="n">
        <v>54.64</v>
      </c>
    </row>
    <row r="3643" customFormat="false" ht="13.8" hidden="false" customHeight="false" outlineLevel="0" collapsed="false">
      <c r="A3643" s="297" t="s">
        <v>358</v>
      </c>
      <c r="B3643" s="297" t="n">
        <v>39801</v>
      </c>
      <c r="C3643" s="292" t="s">
        <v>4014</v>
      </c>
      <c r="D3643" s="297" t="s">
        <v>50</v>
      </c>
      <c r="E3643" s="297" t="s">
        <v>357</v>
      </c>
      <c r="F3643" s="301" t="n">
        <v>115.37</v>
      </c>
    </row>
    <row r="3644" customFormat="false" ht="13.8" hidden="false" customHeight="false" outlineLevel="0" collapsed="false">
      <c r="A3644" s="297" t="s">
        <v>358</v>
      </c>
      <c r="B3644" s="297" t="n">
        <v>39802</v>
      </c>
      <c r="C3644" s="292" t="s">
        <v>4015</v>
      </c>
      <c r="D3644" s="297" t="s">
        <v>50</v>
      </c>
      <c r="E3644" s="297" t="s">
        <v>357</v>
      </c>
      <c r="F3644" s="301" t="n">
        <v>169.12</v>
      </c>
    </row>
    <row r="3645" customFormat="false" ht="13.8" hidden="false" customHeight="false" outlineLevel="0" collapsed="false">
      <c r="A3645" s="297" t="s">
        <v>358</v>
      </c>
      <c r="B3645" s="297" t="n">
        <v>39803</v>
      </c>
      <c r="C3645" s="292" t="s">
        <v>4016</v>
      </c>
      <c r="D3645" s="297" t="s">
        <v>50</v>
      </c>
      <c r="E3645" s="297" t="s">
        <v>357</v>
      </c>
      <c r="F3645" s="301" t="n">
        <v>235.92</v>
      </c>
    </row>
    <row r="3646" customFormat="false" ht="13.8" hidden="false" customHeight="false" outlineLevel="0" collapsed="false">
      <c r="A3646" s="297" t="s">
        <v>358</v>
      </c>
      <c r="B3646" s="297" t="n">
        <v>39799</v>
      </c>
      <c r="C3646" s="292" t="s">
        <v>4017</v>
      </c>
      <c r="D3646" s="297" t="s">
        <v>50</v>
      </c>
      <c r="E3646" s="297" t="s">
        <v>357</v>
      </c>
      <c r="F3646" s="301" t="n">
        <v>40.31</v>
      </c>
    </row>
    <row r="3647" customFormat="false" ht="13.8" hidden="false" customHeight="false" outlineLevel="0" collapsed="false">
      <c r="A3647" s="297" t="s">
        <v>358</v>
      </c>
      <c r="B3647" s="297" t="n">
        <v>39800</v>
      </c>
      <c r="C3647" s="292" t="s">
        <v>4018</v>
      </c>
      <c r="D3647" s="297" t="s">
        <v>50</v>
      </c>
      <c r="E3647" s="297" t="s">
        <v>357</v>
      </c>
      <c r="F3647" s="301" t="n">
        <v>68.67</v>
      </c>
    </row>
    <row r="3648" customFormat="false" ht="13.8" hidden="false" customHeight="false" outlineLevel="0" collapsed="false">
      <c r="A3648" s="297" t="s">
        <v>358</v>
      </c>
      <c r="B3648" s="297" t="n">
        <v>43837</v>
      </c>
      <c r="C3648" s="292" t="s">
        <v>4019</v>
      </c>
      <c r="D3648" s="297" t="s">
        <v>50</v>
      </c>
      <c r="E3648" s="297" t="s">
        <v>357</v>
      </c>
      <c r="F3648" s="301" t="n">
        <v>1479.73</v>
      </c>
    </row>
    <row r="3649" customFormat="false" ht="13.8" hidden="false" customHeight="false" outlineLevel="0" collapsed="false">
      <c r="A3649" s="297" t="s">
        <v>358</v>
      </c>
      <c r="B3649" s="297" t="n">
        <v>43836</v>
      </c>
      <c r="C3649" s="292" t="s">
        <v>4020</v>
      </c>
      <c r="D3649" s="297" t="s">
        <v>50</v>
      </c>
      <c r="E3649" s="297" t="s">
        <v>357</v>
      </c>
      <c r="F3649" s="301" t="n">
        <v>3010.99</v>
      </c>
    </row>
    <row r="3650" customFormat="false" ht="13.8" hidden="false" customHeight="false" outlineLevel="0" collapsed="false">
      <c r="A3650" s="297" t="s">
        <v>358</v>
      </c>
      <c r="B3650" s="297" t="n">
        <v>21059</v>
      </c>
      <c r="C3650" s="292" t="s">
        <v>4021</v>
      </c>
      <c r="D3650" s="297" t="s">
        <v>50</v>
      </c>
      <c r="E3650" s="297" t="s">
        <v>357</v>
      </c>
      <c r="F3650" s="301"/>
    </row>
    <row r="3651" customFormat="false" ht="13.8" hidden="false" customHeight="false" outlineLevel="0" collapsed="false">
      <c r="A3651" s="297" t="s">
        <v>358</v>
      </c>
      <c r="B3651" s="297" t="n">
        <v>11234</v>
      </c>
      <c r="C3651" s="292" t="s">
        <v>4022</v>
      </c>
      <c r="D3651" s="297" t="s">
        <v>50</v>
      </c>
      <c r="E3651" s="297" t="s">
        <v>357</v>
      </c>
      <c r="F3651" s="301"/>
    </row>
    <row r="3652" customFormat="false" ht="13.8" hidden="false" customHeight="false" outlineLevel="0" collapsed="false">
      <c r="A3652" s="297" t="s">
        <v>358</v>
      </c>
      <c r="B3652" s="297" t="n">
        <v>21060</v>
      </c>
      <c r="C3652" s="292" t="s">
        <v>4023</v>
      </c>
      <c r="D3652" s="297" t="s">
        <v>50</v>
      </c>
      <c r="E3652" s="297" t="s">
        <v>357</v>
      </c>
      <c r="F3652" s="301"/>
    </row>
    <row r="3653" customFormat="false" ht="13.8" hidden="false" customHeight="false" outlineLevel="0" collapsed="false">
      <c r="A3653" s="297" t="s">
        <v>358</v>
      </c>
      <c r="B3653" s="297" t="n">
        <v>21061</v>
      </c>
      <c r="C3653" s="292" t="s">
        <v>4024</v>
      </c>
      <c r="D3653" s="297" t="s">
        <v>50</v>
      </c>
      <c r="E3653" s="297" t="s">
        <v>357</v>
      </c>
      <c r="F3653" s="301"/>
    </row>
    <row r="3654" customFormat="false" ht="13.8" hidden="false" customHeight="false" outlineLevel="0" collapsed="false">
      <c r="A3654" s="297" t="s">
        <v>358</v>
      </c>
      <c r="B3654" s="297" t="n">
        <v>21062</v>
      </c>
      <c r="C3654" s="292" t="s">
        <v>4025</v>
      </c>
      <c r="D3654" s="297" t="s">
        <v>50</v>
      </c>
      <c r="E3654" s="297" t="s">
        <v>357</v>
      </c>
      <c r="F3654" s="301"/>
    </row>
    <row r="3655" customFormat="false" ht="13.8" hidden="false" customHeight="false" outlineLevel="0" collapsed="false">
      <c r="A3655" s="297" t="s">
        <v>358</v>
      </c>
      <c r="B3655" s="297" t="n">
        <v>11708</v>
      </c>
      <c r="C3655" s="292" t="s">
        <v>4026</v>
      </c>
      <c r="D3655" s="297" t="s">
        <v>50</v>
      </c>
      <c r="E3655" s="297" t="s">
        <v>357</v>
      </c>
      <c r="F3655" s="301"/>
    </row>
    <row r="3656" customFormat="false" ht="13.8" hidden="false" customHeight="false" outlineLevel="0" collapsed="false">
      <c r="A3656" s="297" t="s">
        <v>358</v>
      </c>
      <c r="B3656" s="297" t="n">
        <v>11709</v>
      </c>
      <c r="C3656" s="292" t="s">
        <v>4027</v>
      </c>
      <c r="D3656" s="297" t="s">
        <v>50</v>
      </c>
      <c r="E3656" s="297" t="s">
        <v>357</v>
      </c>
      <c r="F3656" s="301"/>
    </row>
    <row r="3657" customFormat="false" ht="13.8" hidden="false" customHeight="false" outlineLevel="0" collapsed="false">
      <c r="A3657" s="297" t="s">
        <v>358</v>
      </c>
      <c r="B3657" s="297" t="n">
        <v>11710</v>
      </c>
      <c r="C3657" s="292" t="s">
        <v>4028</v>
      </c>
      <c r="D3657" s="297" t="s">
        <v>50</v>
      </c>
      <c r="E3657" s="297" t="s">
        <v>357</v>
      </c>
      <c r="F3657" s="301"/>
    </row>
    <row r="3658" customFormat="false" ht="13.8" hidden="false" customHeight="false" outlineLevel="0" collapsed="false">
      <c r="A3658" s="297" t="s">
        <v>358</v>
      </c>
      <c r="B3658" s="297" t="n">
        <v>11707</v>
      </c>
      <c r="C3658" s="292" t="s">
        <v>4029</v>
      </c>
      <c r="D3658" s="297" t="s">
        <v>50</v>
      </c>
      <c r="E3658" s="297" t="s">
        <v>357</v>
      </c>
      <c r="F3658" s="301"/>
    </row>
    <row r="3659" customFormat="false" ht="13.8" hidden="false" customHeight="false" outlineLevel="0" collapsed="false">
      <c r="A3659" s="297" t="s">
        <v>358</v>
      </c>
      <c r="B3659" s="297" t="n">
        <v>5102</v>
      </c>
      <c r="C3659" s="292" t="s">
        <v>4030</v>
      </c>
      <c r="D3659" s="297" t="s">
        <v>50</v>
      </c>
      <c r="E3659" s="297" t="s">
        <v>357</v>
      </c>
      <c r="F3659" s="301" t="n">
        <v>14.62</v>
      </c>
    </row>
    <row r="3660" customFormat="false" ht="13.8" hidden="false" customHeight="false" outlineLevel="0" collapsed="false">
      <c r="A3660" s="297" t="s">
        <v>358</v>
      </c>
      <c r="B3660" s="297" t="n">
        <v>11711</v>
      </c>
      <c r="C3660" s="292" t="s">
        <v>4031</v>
      </c>
      <c r="D3660" s="297" t="s">
        <v>50</v>
      </c>
      <c r="E3660" s="297" t="s">
        <v>357</v>
      </c>
      <c r="F3660" s="301" t="n">
        <v>12.18</v>
      </c>
    </row>
    <row r="3661" customFormat="false" ht="13.8" hidden="false" customHeight="false" outlineLevel="0" collapsed="false">
      <c r="A3661" s="297" t="s">
        <v>358</v>
      </c>
      <c r="B3661" s="297" t="n">
        <v>11739</v>
      </c>
      <c r="C3661" s="292" t="s">
        <v>4032</v>
      </c>
      <c r="D3661" s="297" t="s">
        <v>50</v>
      </c>
      <c r="E3661" s="297" t="s">
        <v>357</v>
      </c>
      <c r="F3661" s="301" t="n">
        <v>10.42</v>
      </c>
    </row>
    <row r="3662" customFormat="false" ht="13.8" hidden="false" customHeight="false" outlineLevel="0" collapsed="false">
      <c r="A3662" s="297" t="s">
        <v>358</v>
      </c>
      <c r="B3662" s="297" t="n">
        <v>11741</v>
      </c>
      <c r="C3662" s="292" t="s">
        <v>4033</v>
      </c>
      <c r="D3662" s="297" t="s">
        <v>50</v>
      </c>
      <c r="E3662" s="297" t="s">
        <v>357</v>
      </c>
      <c r="F3662" s="301" t="n">
        <v>13.27</v>
      </c>
    </row>
    <row r="3663" customFormat="false" ht="13.8" hidden="false" customHeight="false" outlineLevel="0" collapsed="false">
      <c r="A3663" s="297" t="s">
        <v>358</v>
      </c>
      <c r="B3663" s="297" t="n">
        <v>11745</v>
      </c>
      <c r="C3663" s="292" t="s">
        <v>4034</v>
      </c>
      <c r="D3663" s="297" t="s">
        <v>50</v>
      </c>
      <c r="E3663" s="297" t="s">
        <v>357</v>
      </c>
      <c r="F3663" s="301" t="n">
        <v>17.48</v>
      </c>
    </row>
    <row r="3664" customFormat="false" ht="13.8" hidden="false" customHeight="false" outlineLevel="0" collapsed="false">
      <c r="A3664" s="297" t="s">
        <v>358</v>
      </c>
      <c r="B3664" s="297" t="n">
        <v>11743</v>
      </c>
      <c r="C3664" s="292" t="s">
        <v>4035</v>
      </c>
      <c r="D3664" s="297" t="s">
        <v>50</v>
      </c>
      <c r="E3664" s="297" t="s">
        <v>357</v>
      </c>
      <c r="F3664" s="301" t="n">
        <v>11.14</v>
      </c>
    </row>
    <row r="3665" customFormat="false" ht="13.8" hidden="false" customHeight="false" outlineLevel="0" collapsed="false">
      <c r="A3665" s="297" t="s">
        <v>358</v>
      </c>
      <c r="B3665" s="297" t="n">
        <v>5104</v>
      </c>
      <c r="C3665" s="292" t="s">
        <v>4036</v>
      </c>
      <c r="D3665" s="297" t="s">
        <v>241</v>
      </c>
      <c r="E3665" s="297" t="s">
        <v>357</v>
      </c>
      <c r="F3665" s="301" t="n">
        <v>121.1</v>
      </c>
    </row>
    <row r="3666" customFormat="false" ht="13.8" hidden="false" customHeight="false" outlineLevel="0" collapsed="false">
      <c r="A3666" s="297" t="s">
        <v>358</v>
      </c>
      <c r="B3666" s="297" t="n">
        <v>44530</v>
      </c>
      <c r="C3666" s="292" t="s">
        <v>4037</v>
      </c>
      <c r="D3666" s="297" t="s">
        <v>50</v>
      </c>
      <c r="E3666" s="297" t="s">
        <v>357</v>
      </c>
      <c r="F3666" s="301" t="n">
        <v>54.39</v>
      </c>
    </row>
    <row r="3667" customFormat="false" ht="13.8" hidden="false" customHeight="false" outlineLevel="0" collapsed="false">
      <c r="A3667" s="297" t="s">
        <v>358</v>
      </c>
      <c r="B3667" s="297" t="n">
        <v>2710</v>
      </c>
      <c r="C3667" s="292" t="s">
        <v>4038</v>
      </c>
      <c r="D3667" s="297" t="s">
        <v>50</v>
      </c>
      <c r="E3667" s="297" t="s">
        <v>357</v>
      </c>
      <c r="F3667" s="301" t="n">
        <v>46.94</v>
      </c>
    </row>
    <row r="3668" customFormat="false" ht="13.8" hidden="false" customHeight="false" outlineLevel="0" collapsed="false">
      <c r="A3668" s="297" t="s">
        <v>541</v>
      </c>
      <c r="B3668" s="297" t="n">
        <v>14575</v>
      </c>
      <c r="C3668" s="292" t="s">
        <v>4039</v>
      </c>
      <c r="D3668" s="297" t="s">
        <v>50</v>
      </c>
      <c r="E3668" s="297" t="s">
        <v>357</v>
      </c>
      <c r="F3668" s="301"/>
    </row>
    <row r="3669" customFormat="false" ht="13.8" hidden="false" customHeight="false" outlineLevel="0" collapsed="false">
      <c r="A3669" s="297" t="s">
        <v>358</v>
      </c>
      <c r="B3669" s="297" t="n">
        <v>44048</v>
      </c>
      <c r="C3669" s="292" t="s">
        <v>4040</v>
      </c>
      <c r="D3669" s="297" t="s">
        <v>50</v>
      </c>
      <c r="E3669" s="297" t="s">
        <v>357</v>
      </c>
      <c r="F3669" s="301"/>
    </row>
    <row r="3670" customFormat="false" ht="13.8" hidden="false" customHeight="false" outlineLevel="0" collapsed="false">
      <c r="A3670" s="297" t="s">
        <v>358</v>
      </c>
      <c r="B3670" s="297" t="n">
        <v>44026</v>
      </c>
      <c r="C3670" s="292" t="s">
        <v>4041</v>
      </c>
      <c r="D3670" s="297" t="s">
        <v>50</v>
      </c>
      <c r="E3670" s="297" t="s">
        <v>357</v>
      </c>
      <c r="F3670" s="301"/>
    </row>
    <row r="3671" customFormat="false" ht="13.8" hidden="false" customHeight="false" outlineLevel="0" collapsed="false">
      <c r="A3671" s="297" t="s">
        <v>358</v>
      </c>
      <c r="B3671" s="297" t="n">
        <v>44024</v>
      </c>
      <c r="C3671" s="292" t="s">
        <v>4042</v>
      </c>
      <c r="D3671" s="297" t="s">
        <v>50</v>
      </c>
      <c r="E3671" s="297" t="s">
        <v>357</v>
      </c>
      <c r="F3671" s="301"/>
    </row>
    <row r="3672" customFormat="false" ht="13.8" hidden="false" customHeight="false" outlineLevel="0" collapsed="false">
      <c r="A3672" s="297" t="s">
        <v>358</v>
      </c>
      <c r="B3672" s="297" t="n">
        <v>44025</v>
      </c>
      <c r="C3672" s="292" t="s">
        <v>4043</v>
      </c>
      <c r="D3672" s="297" t="s">
        <v>50</v>
      </c>
      <c r="E3672" s="297" t="s">
        <v>357</v>
      </c>
      <c r="F3672" s="301"/>
    </row>
    <row r="3673" customFormat="false" ht="13.8" hidden="false" customHeight="false" outlineLevel="0" collapsed="false">
      <c r="A3673" s="297" t="s">
        <v>358</v>
      </c>
      <c r="B3673" s="297" t="n">
        <v>44022</v>
      </c>
      <c r="C3673" s="292" t="s">
        <v>4044</v>
      </c>
      <c r="D3673" s="297" t="s">
        <v>50</v>
      </c>
      <c r="E3673" s="297" t="s">
        <v>357</v>
      </c>
      <c r="F3673" s="301"/>
    </row>
    <row r="3674" customFormat="false" ht="13.8" hidden="false" customHeight="false" outlineLevel="0" collapsed="false">
      <c r="A3674" s="297" t="s">
        <v>358</v>
      </c>
      <c r="B3674" s="297" t="n">
        <v>44023</v>
      </c>
      <c r="C3674" s="292" t="s">
        <v>4045</v>
      </c>
      <c r="D3674" s="297" t="s">
        <v>50</v>
      </c>
      <c r="E3674" s="297" t="s">
        <v>357</v>
      </c>
      <c r="F3674" s="301"/>
    </row>
    <row r="3675" customFormat="false" ht="13.8" hidden="false" customHeight="false" outlineLevel="0" collapsed="false">
      <c r="A3675" s="297" t="s">
        <v>358</v>
      </c>
      <c r="B3675" s="297" t="n">
        <v>43966</v>
      </c>
      <c r="C3675" s="292" t="s">
        <v>4046</v>
      </c>
      <c r="D3675" s="297" t="s">
        <v>50</v>
      </c>
      <c r="E3675" s="297" t="s">
        <v>357</v>
      </c>
      <c r="F3675" s="301"/>
    </row>
    <row r="3676" customFormat="false" ht="13.8" hidden="false" customHeight="false" outlineLevel="0" collapsed="false">
      <c r="A3676" s="297" t="s">
        <v>358</v>
      </c>
      <c r="B3676" s="297" t="n">
        <v>43967</v>
      </c>
      <c r="C3676" s="292" t="s">
        <v>4047</v>
      </c>
      <c r="D3676" s="297" t="s">
        <v>50</v>
      </c>
      <c r="E3676" s="297" t="s">
        <v>357</v>
      </c>
      <c r="F3676" s="301"/>
    </row>
    <row r="3677" customFormat="false" ht="13.8" hidden="false" customHeight="false" outlineLevel="0" collapsed="false">
      <c r="A3677" s="297" t="s">
        <v>358</v>
      </c>
      <c r="B3677" s="297" t="n">
        <v>43968</v>
      </c>
      <c r="C3677" s="292" t="s">
        <v>4048</v>
      </c>
      <c r="D3677" s="297" t="s">
        <v>50</v>
      </c>
      <c r="E3677" s="297" t="s">
        <v>357</v>
      </c>
      <c r="F3677" s="301"/>
    </row>
    <row r="3678" customFormat="false" ht="13.8" hidden="false" customHeight="false" outlineLevel="0" collapsed="false">
      <c r="A3678" s="297" t="s">
        <v>358</v>
      </c>
      <c r="B3678" s="297" t="n">
        <v>43969</v>
      </c>
      <c r="C3678" s="292" t="s">
        <v>4049</v>
      </c>
      <c r="D3678" s="297" t="s">
        <v>50</v>
      </c>
      <c r="E3678" s="297" t="s">
        <v>357</v>
      </c>
      <c r="F3678" s="301"/>
    </row>
    <row r="3679" customFormat="false" ht="13.8" hidden="false" customHeight="false" outlineLevel="0" collapsed="false">
      <c r="A3679" s="297" t="s">
        <v>358</v>
      </c>
      <c r="B3679" s="297" t="n">
        <v>44021</v>
      </c>
      <c r="C3679" s="292" t="s">
        <v>4050</v>
      </c>
      <c r="D3679" s="297" t="s">
        <v>50</v>
      </c>
      <c r="E3679" s="297" t="s">
        <v>357</v>
      </c>
      <c r="F3679" s="301"/>
    </row>
    <row r="3680" customFormat="false" ht="13.8" hidden="false" customHeight="false" outlineLevel="0" collapsed="false">
      <c r="A3680" s="297" t="s">
        <v>358</v>
      </c>
      <c r="B3680" s="297" t="n">
        <v>43970</v>
      </c>
      <c r="C3680" s="292" t="s">
        <v>4051</v>
      </c>
      <c r="D3680" s="297" t="s">
        <v>50</v>
      </c>
      <c r="E3680" s="297" t="s">
        <v>357</v>
      </c>
      <c r="F3680" s="301"/>
    </row>
    <row r="3681" customFormat="false" ht="13.8" hidden="false" customHeight="false" outlineLevel="0" collapsed="false">
      <c r="A3681" s="297" t="s">
        <v>358</v>
      </c>
      <c r="B3681" s="297" t="n">
        <v>20043</v>
      </c>
      <c r="C3681" s="292" t="s">
        <v>4052</v>
      </c>
      <c r="D3681" s="297" t="s">
        <v>50</v>
      </c>
      <c r="E3681" s="297" t="s">
        <v>357</v>
      </c>
      <c r="F3681" s="301" t="n">
        <v>9.78</v>
      </c>
    </row>
    <row r="3682" customFormat="false" ht="13.8" hidden="false" customHeight="false" outlineLevel="0" collapsed="false">
      <c r="A3682" s="297" t="s">
        <v>358</v>
      </c>
      <c r="B3682" s="297" t="n">
        <v>20044</v>
      </c>
      <c r="C3682" s="292" t="s">
        <v>4053</v>
      </c>
      <c r="D3682" s="297" t="s">
        <v>50</v>
      </c>
      <c r="E3682" s="297" t="s">
        <v>357</v>
      </c>
      <c r="F3682" s="301" t="n">
        <v>11.34</v>
      </c>
    </row>
    <row r="3683" customFormat="false" ht="13.8" hidden="false" customHeight="false" outlineLevel="0" collapsed="false">
      <c r="A3683" s="297" t="s">
        <v>358</v>
      </c>
      <c r="B3683" s="297" t="n">
        <v>20042</v>
      </c>
      <c r="C3683" s="292" t="s">
        <v>4054</v>
      </c>
      <c r="D3683" s="297" t="s">
        <v>50</v>
      </c>
      <c r="E3683" s="297" t="s">
        <v>357</v>
      </c>
      <c r="F3683" s="301" t="n">
        <v>8.48</v>
      </c>
    </row>
    <row r="3684" customFormat="false" ht="13.8" hidden="false" customHeight="false" outlineLevel="0" collapsed="false">
      <c r="A3684" s="297" t="s">
        <v>358</v>
      </c>
      <c r="B3684" s="297" t="n">
        <v>20046</v>
      </c>
      <c r="C3684" s="292" t="s">
        <v>4055</v>
      </c>
      <c r="D3684" s="297" t="s">
        <v>50</v>
      </c>
      <c r="E3684" s="297" t="s">
        <v>357</v>
      </c>
      <c r="F3684" s="301" t="n">
        <v>20.08</v>
      </c>
    </row>
    <row r="3685" customFormat="false" ht="13.8" hidden="false" customHeight="false" outlineLevel="0" collapsed="false">
      <c r="A3685" s="297" t="s">
        <v>358</v>
      </c>
      <c r="B3685" s="297" t="n">
        <v>20047</v>
      </c>
      <c r="C3685" s="292" t="s">
        <v>4056</v>
      </c>
      <c r="D3685" s="297" t="s">
        <v>50</v>
      </c>
      <c r="E3685" s="297" t="s">
        <v>357</v>
      </c>
      <c r="F3685" s="301" t="n">
        <v>60.2</v>
      </c>
    </row>
    <row r="3686" customFormat="false" ht="13.8" hidden="false" customHeight="false" outlineLevel="0" collapsed="false">
      <c r="A3686" s="297" t="s">
        <v>358</v>
      </c>
      <c r="B3686" s="297" t="n">
        <v>20045</v>
      </c>
      <c r="C3686" s="292" t="s">
        <v>4057</v>
      </c>
      <c r="D3686" s="297" t="s">
        <v>50</v>
      </c>
      <c r="E3686" s="297" t="s">
        <v>357</v>
      </c>
      <c r="F3686" s="301" t="n">
        <v>10.16</v>
      </c>
    </row>
    <row r="3687" customFormat="false" ht="13.8" hidden="false" customHeight="false" outlineLevel="0" collapsed="false">
      <c r="A3687" s="297" t="s">
        <v>358</v>
      </c>
      <c r="B3687" s="297" t="n">
        <v>20972</v>
      </c>
      <c r="C3687" s="292" t="s">
        <v>4058</v>
      </c>
      <c r="D3687" s="297" t="s">
        <v>50</v>
      </c>
      <c r="E3687" s="297" t="s">
        <v>357</v>
      </c>
      <c r="F3687" s="301" t="n">
        <v>128.57</v>
      </c>
    </row>
    <row r="3688" customFormat="false" ht="13.8" hidden="false" customHeight="false" outlineLevel="0" collapsed="false">
      <c r="A3688" s="297" t="s">
        <v>358</v>
      </c>
      <c r="B3688" s="297" t="n">
        <v>11321</v>
      </c>
      <c r="C3688" s="292" t="s">
        <v>4059</v>
      </c>
      <c r="D3688" s="297" t="s">
        <v>50</v>
      </c>
      <c r="E3688" s="297" t="s">
        <v>357</v>
      </c>
      <c r="F3688" s="301" t="n">
        <v>24.26</v>
      </c>
    </row>
    <row r="3689" customFormat="false" ht="13.8" hidden="false" customHeight="false" outlineLevel="0" collapsed="false">
      <c r="A3689" s="297" t="s">
        <v>358</v>
      </c>
      <c r="B3689" s="297" t="n">
        <v>11323</v>
      </c>
      <c r="C3689" s="292" t="s">
        <v>4060</v>
      </c>
      <c r="D3689" s="297" t="s">
        <v>50</v>
      </c>
      <c r="E3689" s="297" t="s">
        <v>357</v>
      </c>
      <c r="F3689" s="301" t="n">
        <v>27.9</v>
      </c>
    </row>
    <row r="3690" customFormat="false" ht="13.8" hidden="false" customHeight="false" outlineLevel="0" collapsed="false">
      <c r="A3690" s="297" t="s">
        <v>358</v>
      </c>
      <c r="B3690" s="297" t="n">
        <v>20327</v>
      </c>
      <c r="C3690" s="292" t="s">
        <v>4061</v>
      </c>
      <c r="D3690" s="297" t="s">
        <v>50</v>
      </c>
      <c r="E3690" s="297" t="s">
        <v>357</v>
      </c>
      <c r="F3690" s="301" t="n">
        <v>15.83</v>
      </c>
    </row>
    <row r="3691" customFormat="false" ht="13.8" hidden="false" customHeight="false" outlineLevel="0" collapsed="false">
      <c r="A3691" s="297" t="s">
        <v>358</v>
      </c>
      <c r="B3691" s="297" t="n">
        <v>6034</v>
      </c>
      <c r="C3691" s="292" t="s">
        <v>4062</v>
      </c>
      <c r="D3691" s="297" t="s">
        <v>50</v>
      </c>
      <c r="E3691" s="297" t="s">
        <v>357</v>
      </c>
      <c r="F3691" s="301" t="n">
        <v>11.06</v>
      </c>
    </row>
    <row r="3692" customFormat="false" ht="13.8" hidden="false" customHeight="false" outlineLevel="0" collapsed="false">
      <c r="A3692" s="297" t="s">
        <v>358</v>
      </c>
      <c r="B3692" s="297" t="n">
        <v>6036</v>
      </c>
      <c r="C3692" s="292" t="s">
        <v>4063</v>
      </c>
      <c r="D3692" s="297" t="s">
        <v>50</v>
      </c>
      <c r="E3692" s="297" t="s">
        <v>357</v>
      </c>
      <c r="F3692" s="301" t="n">
        <v>15.07</v>
      </c>
    </row>
    <row r="3693" customFormat="false" ht="13.8" hidden="false" customHeight="false" outlineLevel="0" collapsed="false">
      <c r="A3693" s="297" t="s">
        <v>358</v>
      </c>
      <c r="B3693" s="297" t="n">
        <v>6031</v>
      </c>
      <c r="C3693" s="292" t="s">
        <v>4064</v>
      </c>
      <c r="D3693" s="297" t="s">
        <v>50</v>
      </c>
      <c r="E3693" s="297" t="s">
        <v>364</v>
      </c>
      <c r="F3693" s="301" t="n">
        <v>17.71</v>
      </c>
    </row>
    <row r="3694" customFormat="false" ht="13.8" hidden="false" customHeight="false" outlineLevel="0" collapsed="false">
      <c r="A3694" s="297" t="s">
        <v>358</v>
      </c>
      <c r="B3694" s="297" t="n">
        <v>6029</v>
      </c>
      <c r="C3694" s="292" t="s">
        <v>4065</v>
      </c>
      <c r="D3694" s="297" t="s">
        <v>50</v>
      </c>
      <c r="E3694" s="297" t="s">
        <v>357</v>
      </c>
      <c r="F3694" s="301" t="n">
        <v>17.89</v>
      </c>
    </row>
    <row r="3695" customFormat="false" ht="13.8" hidden="false" customHeight="false" outlineLevel="0" collapsed="false">
      <c r="A3695" s="297" t="s">
        <v>358</v>
      </c>
      <c r="B3695" s="297" t="n">
        <v>6033</v>
      </c>
      <c r="C3695" s="292" t="s">
        <v>4066</v>
      </c>
      <c r="D3695" s="297" t="s">
        <v>50</v>
      </c>
      <c r="E3695" s="297" t="s">
        <v>357</v>
      </c>
      <c r="F3695" s="301" t="n">
        <v>23.59</v>
      </c>
    </row>
    <row r="3696" customFormat="false" ht="13.8" hidden="false" customHeight="false" outlineLevel="0" collapsed="false">
      <c r="A3696" s="297" t="s">
        <v>358</v>
      </c>
      <c r="B3696" s="297" t="n">
        <v>11672</v>
      </c>
      <c r="C3696" s="292" t="s">
        <v>4067</v>
      </c>
      <c r="D3696" s="297" t="s">
        <v>50</v>
      </c>
      <c r="E3696" s="297" t="s">
        <v>357</v>
      </c>
      <c r="F3696" s="301" t="n">
        <v>51.31</v>
      </c>
    </row>
    <row r="3697" customFormat="false" ht="13.8" hidden="false" customHeight="false" outlineLevel="0" collapsed="false">
      <c r="A3697" s="297" t="s">
        <v>358</v>
      </c>
      <c r="B3697" s="297" t="n">
        <v>11669</v>
      </c>
      <c r="C3697" s="292" t="s">
        <v>4068</v>
      </c>
      <c r="D3697" s="297" t="s">
        <v>50</v>
      </c>
      <c r="E3697" s="297" t="s">
        <v>357</v>
      </c>
      <c r="F3697" s="301" t="n">
        <v>48.87</v>
      </c>
    </row>
    <row r="3698" customFormat="false" ht="13.8" hidden="false" customHeight="false" outlineLevel="0" collapsed="false">
      <c r="A3698" s="297" t="s">
        <v>358</v>
      </c>
      <c r="B3698" s="297" t="n">
        <v>20055</v>
      </c>
      <c r="C3698" s="292" t="s">
        <v>4069</v>
      </c>
      <c r="D3698" s="297" t="s">
        <v>50</v>
      </c>
      <c r="E3698" s="297" t="s">
        <v>357</v>
      </c>
      <c r="F3698" s="301" t="n">
        <v>36.6</v>
      </c>
    </row>
    <row r="3699" customFormat="false" ht="13.8" hidden="false" customHeight="false" outlineLevel="0" collapsed="false">
      <c r="A3699" s="297" t="s">
        <v>358</v>
      </c>
      <c r="B3699" s="297" t="n">
        <v>11670</v>
      </c>
      <c r="C3699" s="292" t="s">
        <v>4070</v>
      </c>
      <c r="D3699" s="297" t="s">
        <v>50</v>
      </c>
      <c r="E3699" s="297" t="s">
        <v>357</v>
      </c>
      <c r="F3699" s="301" t="n">
        <v>18.72</v>
      </c>
    </row>
    <row r="3700" customFormat="false" ht="13.8" hidden="false" customHeight="false" outlineLevel="0" collapsed="false">
      <c r="A3700" s="297" t="s">
        <v>358</v>
      </c>
      <c r="B3700" s="297" t="n">
        <v>11671</v>
      </c>
      <c r="C3700" s="292" t="s">
        <v>4071</v>
      </c>
      <c r="D3700" s="297" t="s">
        <v>50</v>
      </c>
      <c r="E3700" s="297" t="s">
        <v>357</v>
      </c>
      <c r="F3700" s="301" t="n">
        <v>78.53</v>
      </c>
    </row>
    <row r="3701" customFormat="false" ht="13.8" hidden="false" customHeight="false" outlineLevel="0" collapsed="false">
      <c r="A3701" s="297" t="s">
        <v>358</v>
      </c>
      <c r="B3701" s="297" t="n">
        <v>6032</v>
      </c>
      <c r="C3701" s="292" t="s">
        <v>4072</v>
      </c>
      <c r="D3701" s="297" t="s">
        <v>50</v>
      </c>
      <c r="E3701" s="297" t="s">
        <v>357</v>
      </c>
      <c r="F3701" s="301" t="n">
        <v>22.43</v>
      </c>
    </row>
    <row r="3702" customFormat="false" ht="13.8" hidden="false" customHeight="false" outlineLevel="0" collapsed="false">
      <c r="A3702" s="297" t="s">
        <v>358</v>
      </c>
      <c r="B3702" s="297" t="n">
        <v>11673</v>
      </c>
      <c r="C3702" s="292" t="s">
        <v>4073</v>
      </c>
      <c r="D3702" s="297" t="s">
        <v>50</v>
      </c>
      <c r="E3702" s="297" t="s">
        <v>357</v>
      </c>
      <c r="F3702" s="301" t="n">
        <v>17.66</v>
      </c>
    </row>
    <row r="3703" customFormat="false" ht="13.8" hidden="false" customHeight="false" outlineLevel="0" collapsed="false">
      <c r="A3703" s="297" t="s">
        <v>358</v>
      </c>
      <c r="B3703" s="297" t="n">
        <v>11674</v>
      </c>
      <c r="C3703" s="292" t="s">
        <v>4074</v>
      </c>
      <c r="D3703" s="297" t="s">
        <v>50</v>
      </c>
      <c r="E3703" s="297" t="s">
        <v>357</v>
      </c>
      <c r="F3703" s="301" t="n">
        <v>22.74</v>
      </c>
    </row>
    <row r="3704" customFormat="false" ht="13.8" hidden="false" customHeight="false" outlineLevel="0" collapsed="false">
      <c r="A3704" s="297" t="s">
        <v>358</v>
      </c>
      <c r="B3704" s="297" t="n">
        <v>11675</v>
      </c>
      <c r="C3704" s="292" t="s">
        <v>4075</v>
      </c>
      <c r="D3704" s="297" t="s">
        <v>50</v>
      </c>
      <c r="E3704" s="297" t="s">
        <v>357</v>
      </c>
      <c r="F3704" s="301" t="n">
        <v>36.11</v>
      </c>
    </row>
    <row r="3705" customFormat="false" ht="13.8" hidden="false" customHeight="false" outlineLevel="0" collapsed="false">
      <c r="A3705" s="297" t="s">
        <v>358</v>
      </c>
      <c r="B3705" s="297" t="n">
        <v>11676</v>
      </c>
      <c r="C3705" s="292" t="s">
        <v>4076</v>
      </c>
      <c r="D3705" s="297" t="s">
        <v>50</v>
      </c>
      <c r="E3705" s="297" t="s">
        <v>357</v>
      </c>
      <c r="F3705" s="301" t="n">
        <v>48.3</v>
      </c>
    </row>
    <row r="3706" customFormat="false" ht="13.8" hidden="false" customHeight="false" outlineLevel="0" collapsed="false">
      <c r="A3706" s="297" t="s">
        <v>358</v>
      </c>
      <c r="B3706" s="297" t="n">
        <v>11677</v>
      </c>
      <c r="C3706" s="292" t="s">
        <v>4077</v>
      </c>
      <c r="D3706" s="297" t="s">
        <v>50</v>
      </c>
      <c r="E3706" s="297" t="s">
        <v>357</v>
      </c>
      <c r="F3706" s="301" t="n">
        <v>49.88</v>
      </c>
    </row>
    <row r="3707" customFormat="false" ht="13.8" hidden="false" customHeight="false" outlineLevel="0" collapsed="false">
      <c r="A3707" s="297" t="s">
        <v>358</v>
      </c>
      <c r="B3707" s="297" t="n">
        <v>11678</v>
      </c>
      <c r="C3707" s="292" t="s">
        <v>4078</v>
      </c>
      <c r="D3707" s="297" t="s">
        <v>50</v>
      </c>
      <c r="E3707" s="297" t="s">
        <v>357</v>
      </c>
      <c r="F3707" s="301" t="n">
        <v>91.35</v>
      </c>
    </row>
    <row r="3708" customFormat="false" ht="13.8" hidden="false" customHeight="false" outlineLevel="0" collapsed="false">
      <c r="A3708" s="297" t="s">
        <v>358</v>
      </c>
      <c r="B3708" s="297" t="n">
        <v>6038</v>
      </c>
      <c r="C3708" s="292" t="s">
        <v>4079</v>
      </c>
      <c r="D3708" s="297" t="s">
        <v>50</v>
      </c>
      <c r="E3708" s="297" t="s">
        <v>357</v>
      </c>
      <c r="F3708" s="301" t="n">
        <v>5.79</v>
      </c>
    </row>
    <row r="3709" customFormat="false" ht="13.8" hidden="false" customHeight="false" outlineLevel="0" collapsed="false">
      <c r="A3709" s="297" t="s">
        <v>358</v>
      </c>
      <c r="B3709" s="297" t="n">
        <v>11718</v>
      </c>
      <c r="C3709" s="292" t="s">
        <v>4080</v>
      </c>
      <c r="D3709" s="297" t="s">
        <v>50</v>
      </c>
      <c r="E3709" s="297" t="s">
        <v>357</v>
      </c>
      <c r="F3709" s="301" t="n">
        <v>16.52</v>
      </c>
    </row>
    <row r="3710" customFormat="false" ht="13.8" hidden="false" customHeight="false" outlineLevel="0" collapsed="false">
      <c r="A3710" s="297" t="s">
        <v>358</v>
      </c>
      <c r="B3710" s="297" t="n">
        <v>6037</v>
      </c>
      <c r="C3710" s="292" t="s">
        <v>4081</v>
      </c>
      <c r="D3710" s="297" t="s">
        <v>50</v>
      </c>
      <c r="E3710" s="297" t="s">
        <v>357</v>
      </c>
      <c r="F3710" s="301" t="n">
        <v>12.05</v>
      </c>
    </row>
    <row r="3711" customFormat="false" ht="13.8" hidden="false" customHeight="false" outlineLevel="0" collapsed="false">
      <c r="A3711" s="297" t="s">
        <v>358</v>
      </c>
      <c r="B3711" s="297" t="n">
        <v>11719</v>
      </c>
      <c r="C3711" s="292" t="s">
        <v>4082</v>
      </c>
      <c r="D3711" s="297" t="s">
        <v>50</v>
      </c>
      <c r="E3711" s="297" t="s">
        <v>357</v>
      </c>
      <c r="F3711" s="301" t="n">
        <v>13.4</v>
      </c>
    </row>
    <row r="3712" customFormat="false" ht="13.8" hidden="false" customHeight="false" outlineLevel="0" collapsed="false">
      <c r="A3712" s="297" t="s">
        <v>358</v>
      </c>
      <c r="B3712" s="297" t="n">
        <v>6010</v>
      </c>
      <c r="C3712" s="292" t="s">
        <v>4083</v>
      </c>
      <c r="D3712" s="297" t="s">
        <v>50</v>
      </c>
      <c r="E3712" s="297" t="s">
        <v>357</v>
      </c>
      <c r="F3712" s="301" t="n">
        <v>82.38</v>
      </c>
    </row>
    <row r="3713" customFormat="false" ht="13.8" hidden="false" customHeight="false" outlineLevel="0" collapsed="false">
      <c r="A3713" s="297" t="s">
        <v>358</v>
      </c>
      <c r="B3713" s="297" t="n">
        <v>6017</v>
      </c>
      <c r="C3713" s="292" t="s">
        <v>4084</v>
      </c>
      <c r="D3713" s="297" t="s">
        <v>50</v>
      </c>
      <c r="E3713" s="297" t="s">
        <v>357</v>
      </c>
      <c r="F3713" s="301" t="n">
        <v>65.25</v>
      </c>
    </row>
    <row r="3714" customFormat="false" ht="13.8" hidden="false" customHeight="false" outlineLevel="0" collapsed="false">
      <c r="A3714" s="297" t="s">
        <v>358</v>
      </c>
      <c r="B3714" s="297" t="n">
        <v>6019</v>
      </c>
      <c r="C3714" s="292" t="s">
        <v>4085</v>
      </c>
      <c r="D3714" s="297" t="s">
        <v>50</v>
      </c>
      <c r="E3714" s="297" t="s">
        <v>357</v>
      </c>
      <c r="F3714" s="301" t="n">
        <v>47.88</v>
      </c>
    </row>
    <row r="3715" customFormat="false" ht="13.8" hidden="false" customHeight="false" outlineLevel="0" collapsed="false">
      <c r="A3715" s="297" t="s">
        <v>358</v>
      </c>
      <c r="B3715" s="297" t="n">
        <v>6020</v>
      </c>
      <c r="C3715" s="292" t="s">
        <v>4086</v>
      </c>
      <c r="D3715" s="297" t="s">
        <v>50</v>
      </c>
      <c r="E3715" s="297" t="s">
        <v>357</v>
      </c>
      <c r="F3715" s="301" t="n">
        <v>28.75</v>
      </c>
    </row>
    <row r="3716" customFormat="false" ht="13.8" hidden="false" customHeight="false" outlineLevel="0" collapsed="false">
      <c r="A3716" s="297" t="s">
        <v>358</v>
      </c>
      <c r="B3716" s="297" t="n">
        <v>6011</v>
      </c>
      <c r="C3716" s="292" t="s">
        <v>4087</v>
      </c>
      <c r="D3716" s="297" t="s">
        <v>50</v>
      </c>
      <c r="E3716" s="297" t="s">
        <v>357</v>
      </c>
      <c r="F3716" s="301" t="n">
        <v>237.97</v>
      </c>
    </row>
    <row r="3717" customFormat="false" ht="13.8" hidden="false" customHeight="false" outlineLevel="0" collapsed="false">
      <c r="A3717" s="297" t="s">
        <v>358</v>
      </c>
      <c r="B3717" s="297" t="n">
        <v>6028</v>
      </c>
      <c r="C3717" s="292" t="s">
        <v>4088</v>
      </c>
      <c r="D3717" s="297" t="s">
        <v>50</v>
      </c>
      <c r="E3717" s="297" t="s">
        <v>357</v>
      </c>
      <c r="F3717" s="301" t="n">
        <v>114.74</v>
      </c>
    </row>
    <row r="3718" customFormat="false" ht="13.8" hidden="false" customHeight="false" outlineLevel="0" collapsed="false">
      <c r="A3718" s="297" t="s">
        <v>358</v>
      </c>
      <c r="B3718" s="297" t="n">
        <v>6012</v>
      </c>
      <c r="C3718" s="292" t="s">
        <v>4089</v>
      </c>
      <c r="D3718" s="297" t="s">
        <v>50</v>
      </c>
      <c r="E3718" s="297" t="s">
        <v>357</v>
      </c>
      <c r="F3718" s="301" t="n">
        <v>288.11</v>
      </c>
    </row>
    <row r="3719" customFormat="false" ht="13.8" hidden="false" customHeight="false" outlineLevel="0" collapsed="false">
      <c r="A3719" s="297" t="s">
        <v>358</v>
      </c>
      <c r="B3719" s="297" t="n">
        <v>6016</v>
      </c>
      <c r="C3719" s="292" t="s">
        <v>4090</v>
      </c>
      <c r="D3719" s="297" t="s">
        <v>50</v>
      </c>
      <c r="E3719" s="297" t="s">
        <v>357</v>
      </c>
      <c r="F3719" s="301" t="n">
        <v>30.33</v>
      </c>
    </row>
    <row r="3720" customFormat="false" ht="13.8" hidden="false" customHeight="false" outlineLevel="0" collapsed="false">
      <c r="A3720" s="297" t="s">
        <v>358</v>
      </c>
      <c r="B3720" s="297" t="n">
        <v>6027</v>
      </c>
      <c r="C3720" s="292" t="s">
        <v>4091</v>
      </c>
      <c r="D3720" s="297" t="s">
        <v>50</v>
      </c>
      <c r="E3720" s="297" t="s">
        <v>357</v>
      </c>
      <c r="F3720" s="301" t="n">
        <v>600.31</v>
      </c>
    </row>
    <row r="3721" customFormat="false" ht="13.8" hidden="false" customHeight="false" outlineLevel="0" collapsed="false">
      <c r="A3721" s="297" t="s">
        <v>358</v>
      </c>
      <c r="B3721" s="297" t="n">
        <v>6015</v>
      </c>
      <c r="C3721" s="292" t="s">
        <v>4092</v>
      </c>
      <c r="D3721" s="297" t="s">
        <v>50</v>
      </c>
      <c r="E3721" s="297" t="s">
        <v>357</v>
      </c>
      <c r="F3721" s="301" t="n">
        <v>131.73</v>
      </c>
    </row>
    <row r="3722" customFormat="false" ht="13.8" hidden="false" customHeight="false" outlineLevel="0" collapsed="false">
      <c r="A3722" s="297" t="s">
        <v>358</v>
      </c>
      <c r="B3722" s="297" t="n">
        <v>6014</v>
      </c>
      <c r="C3722" s="292" t="s">
        <v>4093</v>
      </c>
      <c r="D3722" s="297" t="s">
        <v>50</v>
      </c>
      <c r="E3722" s="297" t="s">
        <v>357</v>
      </c>
      <c r="F3722" s="301" t="n">
        <v>125.94</v>
      </c>
    </row>
    <row r="3723" customFormat="false" ht="13.8" hidden="false" customHeight="false" outlineLevel="0" collapsed="false">
      <c r="A3723" s="297" t="s">
        <v>358</v>
      </c>
      <c r="B3723" s="297" t="n">
        <v>6013</v>
      </c>
      <c r="C3723" s="292" t="s">
        <v>4094</v>
      </c>
      <c r="D3723" s="297" t="s">
        <v>50</v>
      </c>
      <c r="E3723" s="297" t="s">
        <v>357</v>
      </c>
      <c r="F3723" s="301" t="n">
        <v>90.58</v>
      </c>
    </row>
    <row r="3724" customFormat="false" ht="13.8" hidden="false" customHeight="false" outlineLevel="0" collapsed="false">
      <c r="A3724" s="297" t="s">
        <v>358</v>
      </c>
      <c r="B3724" s="297" t="n">
        <v>6006</v>
      </c>
      <c r="C3724" s="292" t="s">
        <v>4095</v>
      </c>
      <c r="D3724" s="297" t="s">
        <v>50</v>
      </c>
      <c r="E3724" s="297" t="s">
        <v>357</v>
      </c>
      <c r="F3724" s="301" t="n">
        <v>65.6</v>
      </c>
    </row>
    <row r="3725" customFormat="false" ht="13.8" hidden="false" customHeight="false" outlineLevel="0" collapsed="false">
      <c r="A3725" s="297" t="s">
        <v>358</v>
      </c>
      <c r="B3725" s="297" t="n">
        <v>6005</v>
      </c>
      <c r="C3725" s="292" t="s">
        <v>4096</v>
      </c>
      <c r="D3725" s="297" t="s">
        <v>50</v>
      </c>
      <c r="E3725" s="297" t="s">
        <v>364</v>
      </c>
      <c r="F3725" s="301" t="n">
        <v>74</v>
      </c>
    </row>
    <row r="3726" customFormat="false" ht="13.8" hidden="false" customHeight="false" outlineLevel="0" collapsed="false">
      <c r="A3726" s="297" t="s">
        <v>358</v>
      </c>
      <c r="B3726" s="297" t="n">
        <v>11756</v>
      </c>
      <c r="C3726" s="292" t="s">
        <v>4097</v>
      </c>
      <c r="D3726" s="297" t="s">
        <v>50</v>
      </c>
      <c r="E3726" s="297" t="s">
        <v>357</v>
      </c>
      <c r="F3726" s="301" t="n">
        <v>35.34</v>
      </c>
    </row>
    <row r="3727" customFormat="false" ht="13.8" hidden="false" customHeight="false" outlineLevel="0" collapsed="false">
      <c r="A3727" s="297" t="s">
        <v>358</v>
      </c>
      <c r="B3727" s="297" t="n">
        <v>10904</v>
      </c>
      <c r="C3727" s="292" t="s">
        <v>4098</v>
      </c>
      <c r="D3727" s="297" t="s">
        <v>50</v>
      </c>
      <c r="E3727" s="297" t="s">
        <v>364</v>
      </c>
      <c r="F3727" s="301" t="n">
        <v>180</v>
      </c>
    </row>
    <row r="3728" customFormat="false" ht="13.8" hidden="false" customHeight="false" outlineLevel="0" collapsed="false">
      <c r="A3728" s="297" t="s">
        <v>358</v>
      </c>
      <c r="B3728" s="297" t="n">
        <v>11752</v>
      </c>
      <c r="C3728" s="292" t="s">
        <v>4099</v>
      </c>
      <c r="D3728" s="297" t="s">
        <v>50</v>
      </c>
      <c r="E3728" s="297" t="s">
        <v>357</v>
      </c>
      <c r="F3728" s="301" t="n">
        <v>20.38</v>
      </c>
    </row>
    <row r="3729" customFormat="false" ht="13.8" hidden="false" customHeight="false" outlineLevel="0" collapsed="false">
      <c r="A3729" s="297" t="s">
        <v>358</v>
      </c>
      <c r="B3729" s="297" t="n">
        <v>11753</v>
      </c>
      <c r="C3729" s="292" t="s">
        <v>4100</v>
      </c>
      <c r="D3729" s="297" t="s">
        <v>50</v>
      </c>
      <c r="E3729" s="297" t="s">
        <v>357</v>
      </c>
      <c r="F3729" s="301" t="n">
        <v>24.33</v>
      </c>
    </row>
    <row r="3730" customFormat="false" ht="13.8" hidden="false" customHeight="false" outlineLevel="0" collapsed="false">
      <c r="A3730" s="297" t="s">
        <v>358</v>
      </c>
      <c r="B3730" s="297" t="n">
        <v>6021</v>
      </c>
      <c r="C3730" s="292" t="s">
        <v>4101</v>
      </c>
      <c r="D3730" s="297" t="s">
        <v>50</v>
      </c>
      <c r="E3730" s="297" t="s">
        <v>357</v>
      </c>
      <c r="F3730" s="301" t="n">
        <v>67.52</v>
      </c>
    </row>
    <row r="3731" customFormat="false" ht="13.8" hidden="false" customHeight="false" outlineLevel="0" collapsed="false">
      <c r="A3731" s="297" t="s">
        <v>358</v>
      </c>
      <c r="B3731" s="297" t="n">
        <v>6024</v>
      </c>
      <c r="C3731" s="292" t="s">
        <v>4102</v>
      </c>
      <c r="D3731" s="297" t="s">
        <v>50</v>
      </c>
      <c r="E3731" s="297" t="s">
        <v>357</v>
      </c>
      <c r="F3731" s="301" t="n">
        <v>69.79</v>
      </c>
    </row>
    <row r="3732" customFormat="false" ht="13.8" hidden="false" customHeight="false" outlineLevel="0" collapsed="false">
      <c r="A3732" s="297" t="s">
        <v>358</v>
      </c>
      <c r="B3732" s="297" t="n">
        <v>45394</v>
      </c>
      <c r="C3732" s="292" t="s">
        <v>4103</v>
      </c>
      <c r="D3732" s="297" t="s">
        <v>50</v>
      </c>
      <c r="E3732" s="297" t="s">
        <v>357</v>
      </c>
      <c r="F3732" s="301" t="n">
        <v>31.91</v>
      </c>
    </row>
    <row r="3733" customFormat="false" ht="13.8" hidden="false" customHeight="false" outlineLevel="0" collapsed="false">
      <c r="A3733" s="297" t="s">
        <v>541</v>
      </c>
      <c r="B3733" s="297" t="n">
        <v>13897</v>
      </c>
      <c r="C3733" s="292" t="s">
        <v>4104</v>
      </c>
      <c r="D3733" s="297" t="s">
        <v>50</v>
      </c>
      <c r="E3733" s="297" t="s">
        <v>357</v>
      </c>
      <c r="F3733" s="301"/>
    </row>
    <row r="3734" customFormat="false" ht="13.8" hidden="false" customHeight="false" outlineLevel="0" collapsed="false">
      <c r="A3734" s="297" t="s">
        <v>358</v>
      </c>
      <c r="B3734" s="297" t="n">
        <v>34357</v>
      </c>
      <c r="C3734" s="292" t="s">
        <v>4105</v>
      </c>
      <c r="D3734" s="297" t="s">
        <v>241</v>
      </c>
      <c r="E3734" s="297" t="s">
        <v>357</v>
      </c>
      <c r="F3734" s="301" t="n">
        <v>5.69</v>
      </c>
    </row>
    <row r="3735" customFormat="false" ht="13.8" hidden="false" customHeight="false" outlineLevel="0" collapsed="false">
      <c r="A3735" s="297" t="s">
        <v>358</v>
      </c>
      <c r="B3735" s="297" t="n">
        <v>37329</v>
      </c>
      <c r="C3735" s="292" t="s">
        <v>4106</v>
      </c>
      <c r="D3735" s="297" t="s">
        <v>241</v>
      </c>
      <c r="E3735" s="297" t="s">
        <v>357</v>
      </c>
      <c r="F3735" s="301" t="n">
        <v>119.96</v>
      </c>
    </row>
    <row r="3736" customFormat="false" ht="13.8" hidden="false" customHeight="false" outlineLevel="0" collapsed="false">
      <c r="A3736" s="297" t="s">
        <v>358</v>
      </c>
      <c r="B3736" s="297" t="n">
        <v>2510</v>
      </c>
      <c r="C3736" s="292" t="s">
        <v>4107</v>
      </c>
      <c r="D3736" s="297" t="s">
        <v>50</v>
      </c>
      <c r="E3736" s="297" t="s">
        <v>357</v>
      </c>
      <c r="F3736" s="301"/>
    </row>
    <row r="3737" customFormat="false" ht="13.8" hidden="false" customHeight="false" outlineLevel="0" collapsed="false">
      <c r="A3737" s="297" t="s">
        <v>358</v>
      </c>
      <c r="B3737" s="297" t="n">
        <v>12359</v>
      </c>
      <c r="C3737" s="292" t="s">
        <v>4108</v>
      </c>
      <c r="D3737" s="297" t="s">
        <v>50</v>
      </c>
      <c r="E3737" s="297" t="s">
        <v>357</v>
      </c>
      <c r="F3737" s="301" t="n">
        <v>202.81</v>
      </c>
    </row>
    <row r="3738" customFormat="false" ht="13.8" hidden="false" customHeight="false" outlineLevel="0" collapsed="false">
      <c r="A3738" s="297" t="s">
        <v>358</v>
      </c>
      <c r="B3738" s="297" t="n">
        <v>7353</v>
      </c>
      <c r="C3738" s="292" t="s">
        <v>4109</v>
      </c>
      <c r="D3738" s="297" t="s">
        <v>408</v>
      </c>
      <c r="E3738" s="297" t="s">
        <v>357</v>
      </c>
      <c r="F3738" s="301" t="n">
        <v>35.98</v>
      </c>
    </row>
    <row r="3739" customFormat="false" ht="13.8" hidden="false" customHeight="false" outlineLevel="0" collapsed="false">
      <c r="A3739" s="297" t="s">
        <v>358</v>
      </c>
      <c r="B3739" s="297" t="n">
        <v>45264</v>
      </c>
      <c r="C3739" s="292" t="s">
        <v>4110</v>
      </c>
      <c r="D3739" s="297" t="s">
        <v>50</v>
      </c>
      <c r="E3739" s="297" t="s">
        <v>357</v>
      </c>
      <c r="F3739" s="301" t="n">
        <v>28.72</v>
      </c>
    </row>
    <row r="3740" customFormat="false" ht="13.8" hidden="false" customHeight="false" outlineLevel="0" collapsed="false">
      <c r="A3740" s="297" t="s">
        <v>358</v>
      </c>
      <c r="B3740" s="297" t="n">
        <v>36144</v>
      </c>
      <c r="C3740" s="292" t="s">
        <v>4111</v>
      </c>
      <c r="D3740" s="297" t="s">
        <v>50</v>
      </c>
      <c r="E3740" s="297" t="s">
        <v>357</v>
      </c>
      <c r="F3740" s="301" t="n">
        <v>1.79</v>
      </c>
    </row>
    <row r="3741" customFormat="false" ht="13.8" hidden="false" customHeight="false" outlineLevel="0" collapsed="false">
      <c r="A3741" s="297" t="s">
        <v>358</v>
      </c>
      <c r="B3741" s="297" t="n">
        <v>10518</v>
      </c>
      <c r="C3741" s="292" t="s">
        <v>4112</v>
      </c>
      <c r="D3741" s="297" t="s">
        <v>50</v>
      </c>
      <c r="E3741" s="297" t="s">
        <v>357</v>
      </c>
      <c r="F3741" s="301"/>
    </row>
    <row r="3742" customFormat="false" ht="13.8" hidden="false" customHeight="false" outlineLevel="0" collapsed="false">
      <c r="A3742" s="297" t="s">
        <v>541</v>
      </c>
      <c r="B3742" s="297" t="n">
        <v>36530</v>
      </c>
      <c r="C3742" s="292" t="s">
        <v>4113</v>
      </c>
      <c r="D3742" s="297" t="s">
        <v>50</v>
      </c>
      <c r="E3742" s="297" t="s">
        <v>357</v>
      </c>
      <c r="F3742" s="301" t="n">
        <v>421792.67</v>
      </c>
    </row>
    <row r="3743" customFormat="false" ht="13.8" hidden="false" customHeight="false" outlineLevel="0" collapsed="false">
      <c r="A3743" s="297" t="s">
        <v>541</v>
      </c>
      <c r="B3743" s="297" t="n">
        <v>6046</v>
      </c>
      <c r="C3743" s="292" t="s">
        <v>4114</v>
      </c>
      <c r="D3743" s="297" t="s">
        <v>50</v>
      </c>
      <c r="E3743" s="297" t="s">
        <v>364</v>
      </c>
      <c r="F3743" s="301" t="n">
        <v>457500</v>
      </c>
    </row>
    <row r="3744" customFormat="false" ht="13.8" hidden="false" customHeight="false" outlineLevel="0" collapsed="false">
      <c r="A3744" s="297" t="s">
        <v>541</v>
      </c>
      <c r="B3744" s="297" t="n">
        <v>36531</v>
      </c>
      <c r="C3744" s="292" t="s">
        <v>4115</v>
      </c>
      <c r="D3744" s="297" t="s">
        <v>50</v>
      </c>
      <c r="E3744" s="297" t="s">
        <v>357</v>
      </c>
      <c r="F3744" s="301" t="n">
        <v>474237.77</v>
      </c>
    </row>
    <row r="3745" customFormat="false" ht="13.8" hidden="false" customHeight="false" outlineLevel="0" collapsed="false">
      <c r="A3745" s="297" t="s">
        <v>355</v>
      </c>
      <c r="B3745" s="297" t="n">
        <v>34684</v>
      </c>
      <c r="C3745" s="292" t="s">
        <v>4116</v>
      </c>
      <c r="D3745" s="297" t="s">
        <v>763</v>
      </c>
      <c r="E3745" s="297" t="s">
        <v>357</v>
      </c>
      <c r="F3745" s="301"/>
    </row>
    <row r="3746" customFormat="false" ht="13.8" hidden="false" customHeight="false" outlineLevel="0" collapsed="false">
      <c r="A3746" s="297" t="s">
        <v>355</v>
      </c>
      <c r="B3746" s="297" t="n">
        <v>34683</v>
      </c>
      <c r="C3746" s="292" t="s">
        <v>4117</v>
      </c>
      <c r="D3746" s="297" t="s">
        <v>763</v>
      </c>
      <c r="E3746" s="297" t="s">
        <v>357</v>
      </c>
      <c r="F3746" s="301"/>
    </row>
    <row r="3747" customFormat="false" ht="13.8" hidden="false" customHeight="false" outlineLevel="0" collapsed="false">
      <c r="A3747" s="297" t="s">
        <v>358</v>
      </c>
      <c r="B3747" s="297" t="n">
        <v>44954</v>
      </c>
      <c r="C3747" s="292" t="s">
        <v>4118</v>
      </c>
      <c r="D3747" s="297" t="s">
        <v>763</v>
      </c>
      <c r="E3747" s="297" t="s">
        <v>357</v>
      </c>
      <c r="F3747" s="301" t="n">
        <v>128.87</v>
      </c>
    </row>
    <row r="3748" customFormat="false" ht="13.8" hidden="false" customHeight="false" outlineLevel="0" collapsed="false">
      <c r="A3748" s="297" t="s">
        <v>358</v>
      </c>
      <c r="B3748" s="297" t="n">
        <v>44955</v>
      </c>
      <c r="C3748" s="292" t="s">
        <v>4119</v>
      </c>
      <c r="D3748" s="297" t="s">
        <v>763</v>
      </c>
      <c r="E3748" s="297" t="s">
        <v>357</v>
      </c>
      <c r="F3748" s="301" t="n">
        <v>188.32</v>
      </c>
    </row>
    <row r="3749" customFormat="false" ht="13.8" hidden="false" customHeight="false" outlineLevel="0" collapsed="false">
      <c r="A3749" s="297" t="s">
        <v>358</v>
      </c>
      <c r="B3749" s="297" t="n">
        <v>10515</v>
      </c>
      <c r="C3749" s="292" t="s">
        <v>4120</v>
      </c>
      <c r="D3749" s="297" t="s">
        <v>763</v>
      </c>
      <c r="E3749" s="297" t="s">
        <v>357</v>
      </c>
      <c r="F3749" s="301" t="n">
        <v>63.97</v>
      </c>
    </row>
    <row r="3750" customFormat="false" ht="13.8" hidden="false" customHeight="false" outlineLevel="0" collapsed="false">
      <c r="A3750" s="297" t="s">
        <v>358</v>
      </c>
      <c r="B3750" s="297" t="n">
        <v>153</v>
      </c>
      <c r="C3750" s="292" t="s">
        <v>4121</v>
      </c>
      <c r="D3750" s="297" t="s">
        <v>408</v>
      </c>
      <c r="E3750" s="297" t="s">
        <v>357</v>
      </c>
      <c r="F3750" s="301" t="n">
        <v>101.83</v>
      </c>
    </row>
    <row r="3751" customFormat="false" ht="13.8" hidden="false" customHeight="false" outlineLevel="0" collapsed="false">
      <c r="A3751" s="297" t="s">
        <v>355</v>
      </c>
      <c r="B3751" s="297" t="n">
        <v>34682</v>
      </c>
      <c r="C3751" s="292" t="s">
        <v>4122</v>
      </c>
      <c r="D3751" s="297" t="s">
        <v>763</v>
      </c>
      <c r="E3751" s="297" t="s">
        <v>357</v>
      </c>
      <c r="F3751" s="301"/>
    </row>
    <row r="3752" customFormat="false" ht="13.8" hidden="false" customHeight="false" outlineLevel="0" collapsed="false">
      <c r="A3752" s="297" t="s">
        <v>358</v>
      </c>
      <c r="B3752" s="297" t="n">
        <v>536</v>
      </c>
      <c r="C3752" s="292" t="s">
        <v>4123</v>
      </c>
      <c r="D3752" s="297" t="s">
        <v>763</v>
      </c>
      <c r="E3752" s="297" t="s">
        <v>357</v>
      </c>
      <c r="F3752" s="301" t="n">
        <v>36.03</v>
      </c>
    </row>
    <row r="3753" customFormat="false" ht="13.8" hidden="false" customHeight="false" outlineLevel="0" collapsed="false">
      <c r="A3753" s="297" t="s">
        <v>358</v>
      </c>
      <c r="B3753" s="297" t="n">
        <v>20205</v>
      </c>
      <c r="C3753" s="292" t="s">
        <v>4124</v>
      </c>
      <c r="D3753" s="297" t="s">
        <v>403</v>
      </c>
      <c r="E3753" s="297" t="s">
        <v>357</v>
      </c>
      <c r="F3753" s="301" t="n">
        <v>3.66</v>
      </c>
    </row>
    <row r="3754" customFormat="false" ht="13.8" hidden="false" customHeight="false" outlineLevel="0" collapsed="false">
      <c r="A3754" s="297" t="s">
        <v>358</v>
      </c>
      <c r="B3754" s="297" t="n">
        <v>4412</v>
      </c>
      <c r="C3754" s="292" t="s">
        <v>4125</v>
      </c>
      <c r="D3754" s="297" t="s">
        <v>403</v>
      </c>
      <c r="E3754" s="297" t="s">
        <v>357</v>
      </c>
      <c r="F3754" s="301" t="n">
        <v>2.2</v>
      </c>
    </row>
    <row r="3755" customFormat="false" ht="13.8" hidden="false" customHeight="false" outlineLevel="0" collapsed="false">
      <c r="A3755" s="297" t="s">
        <v>358</v>
      </c>
      <c r="B3755" s="297" t="n">
        <v>4408</v>
      </c>
      <c r="C3755" s="292" t="s">
        <v>4126</v>
      </c>
      <c r="D3755" s="297" t="s">
        <v>403</v>
      </c>
      <c r="E3755" s="297" t="s">
        <v>357</v>
      </c>
      <c r="F3755" s="301" t="n">
        <v>2.74</v>
      </c>
    </row>
    <row r="3756" customFormat="false" ht="13.8" hidden="false" customHeight="false" outlineLevel="0" collapsed="false">
      <c r="A3756" s="297" t="s">
        <v>358</v>
      </c>
      <c r="B3756" s="297" t="n">
        <v>45213</v>
      </c>
      <c r="C3756" s="292" t="s">
        <v>4127</v>
      </c>
      <c r="D3756" s="297" t="s">
        <v>50</v>
      </c>
      <c r="E3756" s="297" t="s">
        <v>357</v>
      </c>
      <c r="F3756" s="301" t="n">
        <v>29.38</v>
      </c>
    </row>
    <row r="3757" customFormat="false" ht="13.8" hidden="false" customHeight="false" outlineLevel="0" collapsed="false">
      <c r="A3757" s="297" t="s">
        <v>358</v>
      </c>
      <c r="B3757" s="297" t="n">
        <v>36250</v>
      </c>
      <c r="C3757" s="292" t="s">
        <v>4128</v>
      </c>
      <c r="D3757" s="297" t="s">
        <v>403</v>
      </c>
      <c r="E3757" s="297" t="s">
        <v>357</v>
      </c>
      <c r="F3757" s="301" t="n">
        <v>5.95</v>
      </c>
    </row>
    <row r="3758" customFormat="false" ht="13.8" hidden="false" customHeight="false" outlineLevel="0" collapsed="false">
      <c r="A3758" s="297" t="s">
        <v>358</v>
      </c>
      <c r="B3758" s="297" t="n">
        <v>10857</v>
      </c>
      <c r="C3758" s="292" t="s">
        <v>4129</v>
      </c>
      <c r="D3758" s="297" t="s">
        <v>403</v>
      </c>
      <c r="E3758" s="297" t="s">
        <v>357</v>
      </c>
      <c r="F3758" s="301"/>
    </row>
    <row r="3759" customFormat="false" ht="13.8" hidden="false" customHeight="false" outlineLevel="0" collapsed="false">
      <c r="A3759" s="297" t="s">
        <v>358</v>
      </c>
      <c r="B3759" s="297" t="n">
        <v>4803</v>
      </c>
      <c r="C3759" s="292" t="s">
        <v>4130</v>
      </c>
      <c r="D3759" s="297" t="s">
        <v>403</v>
      </c>
      <c r="E3759" s="297" t="s">
        <v>357</v>
      </c>
      <c r="F3759" s="301" t="n">
        <v>29.87</v>
      </c>
    </row>
    <row r="3760" customFormat="false" ht="13.8" hidden="false" customHeight="false" outlineLevel="0" collapsed="false">
      <c r="A3760" s="297" t="s">
        <v>358</v>
      </c>
      <c r="B3760" s="297" t="n">
        <v>6186</v>
      </c>
      <c r="C3760" s="292" t="s">
        <v>4131</v>
      </c>
      <c r="D3760" s="297" t="s">
        <v>403</v>
      </c>
      <c r="E3760" s="297" t="s">
        <v>357</v>
      </c>
      <c r="F3760" s="301"/>
    </row>
    <row r="3761" customFormat="false" ht="13.8" hidden="false" customHeight="false" outlineLevel="0" collapsed="false">
      <c r="A3761" s="297" t="s">
        <v>358</v>
      </c>
      <c r="B3761" s="297" t="n">
        <v>4829</v>
      </c>
      <c r="C3761" s="292" t="s">
        <v>4132</v>
      </c>
      <c r="D3761" s="297" t="s">
        <v>403</v>
      </c>
      <c r="E3761" s="297" t="s">
        <v>357</v>
      </c>
      <c r="F3761" s="301" t="n">
        <v>63.69</v>
      </c>
    </row>
    <row r="3762" customFormat="false" ht="13.8" hidden="false" customHeight="false" outlineLevel="0" collapsed="false">
      <c r="A3762" s="297" t="s">
        <v>358</v>
      </c>
      <c r="B3762" s="297" t="n">
        <v>39829</v>
      </c>
      <c r="C3762" s="292" t="s">
        <v>4133</v>
      </c>
      <c r="D3762" s="297" t="s">
        <v>403</v>
      </c>
      <c r="E3762" s="297" t="s">
        <v>364</v>
      </c>
      <c r="F3762" s="301" t="n">
        <v>38</v>
      </c>
    </row>
    <row r="3763" customFormat="false" ht="13.8" hidden="false" customHeight="false" outlineLevel="0" collapsed="false">
      <c r="A3763" s="297" t="s">
        <v>358</v>
      </c>
      <c r="B3763" s="297" t="n">
        <v>20231</v>
      </c>
      <c r="C3763" s="292" t="s">
        <v>4134</v>
      </c>
      <c r="D3763" s="297" t="s">
        <v>403</v>
      </c>
      <c r="E3763" s="297" t="s">
        <v>357</v>
      </c>
      <c r="F3763" s="301" t="n">
        <v>66.98</v>
      </c>
    </row>
    <row r="3764" customFormat="false" ht="13.8" hidden="false" customHeight="false" outlineLevel="0" collapsed="false">
      <c r="A3764" s="297" t="s">
        <v>358</v>
      </c>
      <c r="B3764" s="297" t="n">
        <v>4804</v>
      </c>
      <c r="C3764" s="292" t="s">
        <v>4135</v>
      </c>
      <c r="D3764" s="297" t="s">
        <v>403</v>
      </c>
      <c r="E3764" s="297" t="s">
        <v>357</v>
      </c>
      <c r="F3764" s="301" t="n">
        <v>22.93</v>
      </c>
    </row>
    <row r="3765" customFormat="false" ht="13.8" hidden="false" customHeight="false" outlineLevel="0" collapsed="false">
      <c r="A3765" s="297" t="s">
        <v>358</v>
      </c>
      <c r="B3765" s="297" t="n">
        <v>34680</v>
      </c>
      <c r="C3765" s="292" t="s">
        <v>4136</v>
      </c>
      <c r="D3765" s="297" t="s">
        <v>403</v>
      </c>
      <c r="E3765" s="297" t="s">
        <v>357</v>
      </c>
      <c r="F3765" s="301"/>
    </row>
    <row r="3766" customFormat="false" ht="13.8" hidden="false" customHeight="false" outlineLevel="0" collapsed="false">
      <c r="A3766" s="297" t="s">
        <v>358</v>
      </c>
      <c r="B3766" s="297" t="n">
        <v>11573</v>
      </c>
      <c r="C3766" s="292" t="s">
        <v>4137</v>
      </c>
      <c r="D3766" s="297" t="s">
        <v>50</v>
      </c>
      <c r="E3766" s="297" t="s">
        <v>357</v>
      </c>
      <c r="F3766" s="301" t="n">
        <v>6.9</v>
      </c>
    </row>
    <row r="3767" customFormat="false" ht="13.8" hidden="false" customHeight="false" outlineLevel="0" collapsed="false">
      <c r="A3767" s="297" t="s">
        <v>358</v>
      </c>
      <c r="B3767" s="297" t="n">
        <v>38401</v>
      </c>
      <c r="C3767" s="292" t="s">
        <v>4138</v>
      </c>
      <c r="D3767" s="297" t="s">
        <v>50</v>
      </c>
      <c r="E3767" s="297" t="s">
        <v>357</v>
      </c>
      <c r="F3767" s="301" t="n">
        <v>68.32</v>
      </c>
    </row>
    <row r="3768" customFormat="false" ht="13.8" hidden="false" customHeight="false" outlineLevel="0" collapsed="false">
      <c r="A3768" s="297" t="s">
        <v>358</v>
      </c>
      <c r="B3768" s="297" t="n">
        <v>11575</v>
      </c>
      <c r="C3768" s="292" t="s">
        <v>4139</v>
      </c>
      <c r="D3768" s="297" t="s">
        <v>50</v>
      </c>
      <c r="E3768" s="297" t="s">
        <v>357</v>
      </c>
      <c r="F3768" s="301" t="n">
        <v>66.52</v>
      </c>
    </row>
    <row r="3769" customFormat="false" ht="13.8" hidden="false" customHeight="false" outlineLevel="0" collapsed="false">
      <c r="A3769" s="297" t="s">
        <v>358</v>
      </c>
      <c r="B3769" s="297" t="n">
        <v>38179</v>
      </c>
      <c r="C3769" s="292" t="s">
        <v>4140</v>
      </c>
      <c r="D3769" s="297" t="s">
        <v>50</v>
      </c>
      <c r="E3769" s="297" t="s">
        <v>357</v>
      </c>
      <c r="F3769" s="301" t="n">
        <v>55</v>
      </c>
    </row>
    <row r="3770" customFormat="false" ht="13.8" hidden="false" customHeight="false" outlineLevel="0" collapsed="false">
      <c r="A3770" s="297" t="s">
        <v>358</v>
      </c>
      <c r="B3770" s="297" t="n">
        <v>20256</v>
      </c>
      <c r="C3770" s="292" t="s">
        <v>4141</v>
      </c>
      <c r="D3770" s="297" t="s">
        <v>50</v>
      </c>
      <c r="E3770" s="297" t="s">
        <v>357</v>
      </c>
      <c r="F3770" s="301" t="n">
        <v>0.35</v>
      </c>
    </row>
    <row r="3771" customFormat="false" ht="13.8" hidden="false" customHeight="false" outlineLevel="0" collapsed="false">
      <c r="A3771" s="297" t="s">
        <v>541</v>
      </c>
      <c r="B3771" s="297" t="n">
        <v>14511</v>
      </c>
      <c r="C3771" s="292" t="s">
        <v>4142</v>
      </c>
      <c r="D3771" s="297" t="s">
        <v>50</v>
      </c>
      <c r="E3771" s="297" t="s">
        <v>357</v>
      </c>
      <c r="F3771" s="301"/>
    </row>
    <row r="3772" customFormat="false" ht="13.8" hidden="false" customHeight="false" outlineLevel="0" collapsed="false">
      <c r="A3772" s="297" t="s">
        <v>541</v>
      </c>
      <c r="B3772" s="297" t="n">
        <v>10642</v>
      </c>
      <c r="C3772" s="292" t="s">
        <v>4143</v>
      </c>
      <c r="D3772" s="297" t="s">
        <v>50</v>
      </c>
      <c r="E3772" s="297" t="s">
        <v>364</v>
      </c>
      <c r="F3772" s="301"/>
    </row>
    <row r="3773" customFormat="false" ht="13.8" hidden="false" customHeight="false" outlineLevel="0" collapsed="false">
      <c r="A3773" s="297" t="s">
        <v>541</v>
      </c>
      <c r="B3773" s="297" t="n">
        <v>14489</v>
      </c>
      <c r="C3773" s="292" t="s">
        <v>4144</v>
      </c>
      <c r="D3773" s="297" t="s">
        <v>50</v>
      </c>
      <c r="E3773" s="297" t="s">
        <v>357</v>
      </c>
      <c r="F3773" s="301"/>
    </row>
    <row r="3774" customFormat="false" ht="13.8" hidden="false" customHeight="false" outlineLevel="0" collapsed="false">
      <c r="A3774" s="297" t="s">
        <v>541</v>
      </c>
      <c r="B3774" s="297" t="n">
        <v>14513</v>
      </c>
      <c r="C3774" s="292" t="s">
        <v>4145</v>
      </c>
      <c r="D3774" s="297" t="s">
        <v>50</v>
      </c>
      <c r="E3774" s="297" t="s">
        <v>357</v>
      </c>
      <c r="F3774" s="301"/>
    </row>
    <row r="3775" customFormat="false" ht="13.8" hidden="false" customHeight="false" outlineLevel="0" collapsed="false">
      <c r="A3775" s="297" t="s">
        <v>541</v>
      </c>
      <c r="B3775" s="297" t="n">
        <v>10646</v>
      </c>
      <c r="C3775" s="292" t="s">
        <v>4146</v>
      </c>
      <c r="D3775" s="297" t="s">
        <v>50</v>
      </c>
      <c r="E3775" s="297" t="s">
        <v>357</v>
      </c>
      <c r="F3775" s="301"/>
    </row>
    <row r="3776" customFormat="false" ht="13.8" hidden="false" customHeight="false" outlineLevel="0" collapsed="false">
      <c r="A3776" s="297" t="s">
        <v>541</v>
      </c>
      <c r="B3776" s="297" t="n">
        <v>6070</v>
      </c>
      <c r="C3776" s="292" t="s">
        <v>4147</v>
      </c>
      <c r="D3776" s="297" t="s">
        <v>50</v>
      </c>
      <c r="E3776" s="297" t="s">
        <v>357</v>
      </c>
      <c r="F3776" s="301"/>
    </row>
    <row r="3777" customFormat="false" ht="13.8" hidden="false" customHeight="false" outlineLevel="0" collapsed="false">
      <c r="A3777" s="297" t="s">
        <v>541</v>
      </c>
      <c r="B3777" s="297" t="n">
        <v>6069</v>
      </c>
      <c r="C3777" s="292" t="s">
        <v>4148</v>
      </c>
      <c r="D3777" s="297" t="s">
        <v>50</v>
      </c>
      <c r="E3777" s="297" t="s">
        <v>357</v>
      </c>
      <c r="F3777" s="301"/>
    </row>
    <row r="3778" customFormat="false" ht="13.8" hidden="false" customHeight="false" outlineLevel="0" collapsed="false">
      <c r="A3778" s="297" t="s">
        <v>541</v>
      </c>
      <c r="B3778" s="297" t="n">
        <v>14626</v>
      </c>
      <c r="C3778" s="292" t="s">
        <v>4149</v>
      </c>
      <c r="D3778" s="297" t="s">
        <v>50</v>
      </c>
      <c r="E3778" s="297" t="s">
        <v>357</v>
      </c>
      <c r="F3778" s="301"/>
    </row>
    <row r="3779" customFormat="false" ht="13.8" hidden="false" customHeight="false" outlineLevel="0" collapsed="false">
      <c r="A3779" s="297" t="s">
        <v>541</v>
      </c>
      <c r="B3779" s="297" t="n">
        <v>6067</v>
      </c>
      <c r="C3779" s="292" t="s">
        <v>4150</v>
      </c>
      <c r="D3779" s="297" t="s">
        <v>50</v>
      </c>
      <c r="E3779" s="297" t="s">
        <v>357</v>
      </c>
      <c r="F3779" s="301"/>
    </row>
    <row r="3780" customFormat="false" ht="13.8" hidden="false" customHeight="false" outlineLevel="0" collapsed="false">
      <c r="A3780" s="297" t="s">
        <v>358</v>
      </c>
      <c r="B3780" s="297" t="n">
        <v>38393</v>
      </c>
      <c r="C3780" s="292" t="s">
        <v>4151</v>
      </c>
      <c r="D3780" s="297" t="s">
        <v>50</v>
      </c>
      <c r="E3780" s="297" t="s">
        <v>364</v>
      </c>
      <c r="F3780" s="301" t="n">
        <v>24</v>
      </c>
    </row>
    <row r="3781" customFormat="false" ht="13.8" hidden="false" customHeight="false" outlineLevel="0" collapsed="false">
      <c r="A3781" s="297" t="s">
        <v>358</v>
      </c>
      <c r="B3781" s="297" t="n">
        <v>45233</v>
      </c>
      <c r="C3781" s="292" t="s">
        <v>4152</v>
      </c>
      <c r="D3781" s="297" t="s">
        <v>50</v>
      </c>
      <c r="E3781" s="297" t="s">
        <v>357</v>
      </c>
      <c r="F3781" s="301" t="n">
        <v>10.3</v>
      </c>
    </row>
    <row r="3782" customFormat="false" ht="13.8" hidden="false" customHeight="false" outlineLevel="0" collapsed="false">
      <c r="A3782" s="297" t="s">
        <v>358</v>
      </c>
      <c r="B3782" s="297" t="n">
        <v>38390</v>
      </c>
      <c r="C3782" s="292" t="s">
        <v>4153</v>
      </c>
      <c r="D3782" s="297" t="s">
        <v>50</v>
      </c>
      <c r="E3782" s="297" t="s">
        <v>357</v>
      </c>
      <c r="F3782" s="301" t="n">
        <v>58.96</v>
      </c>
    </row>
    <row r="3783" customFormat="false" ht="13.8" hidden="false" customHeight="false" outlineLevel="0" collapsed="false">
      <c r="A3783" s="297" t="s">
        <v>358</v>
      </c>
      <c r="B3783" s="297" t="n">
        <v>11578</v>
      </c>
      <c r="C3783" s="292" t="s">
        <v>4154</v>
      </c>
      <c r="D3783" s="297" t="s">
        <v>50</v>
      </c>
      <c r="E3783" s="297" t="s">
        <v>357</v>
      </c>
      <c r="F3783" s="301" t="n">
        <v>14.36</v>
      </c>
    </row>
    <row r="3784" customFormat="false" ht="13.8" hidden="false" customHeight="false" outlineLevel="0" collapsed="false">
      <c r="A3784" s="297" t="s">
        <v>358</v>
      </c>
      <c r="B3784" s="297" t="n">
        <v>11577</v>
      </c>
      <c r="C3784" s="292" t="s">
        <v>4155</v>
      </c>
      <c r="D3784" s="297" t="s">
        <v>50</v>
      </c>
      <c r="E3784" s="297" t="s">
        <v>357</v>
      </c>
      <c r="F3784" s="301" t="n">
        <v>13.71</v>
      </c>
    </row>
    <row r="3785" customFormat="false" ht="13.8" hidden="false" customHeight="false" outlineLevel="0" collapsed="false">
      <c r="A3785" s="297" t="s">
        <v>358</v>
      </c>
      <c r="B3785" s="297" t="n">
        <v>42432</v>
      </c>
      <c r="C3785" s="292" t="s">
        <v>4156</v>
      </c>
      <c r="D3785" s="297" t="s">
        <v>50</v>
      </c>
      <c r="E3785" s="297" t="s">
        <v>357</v>
      </c>
      <c r="F3785" s="301"/>
    </row>
    <row r="3786" customFormat="false" ht="13.8" hidden="false" customHeight="false" outlineLevel="0" collapsed="false">
      <c r="A3786" s="297" t="s">
        <v>358</v>
      </c>
      <c r="B3786" s="297" t="n">
        <v>42437</v>
      </c>
      <c r="C3786" s="292" t="s">
        <v>4157</v>
      </c>
      <c r="D3786" s="297" t="s">
        <v>50</v>
      </c>
      <c r="E3786" s="297" t="s">
        <v>357</v>
      </c>
      <c r="F3786" s="301"/>
    </row>
    <row r="3787" customFormat="false" ht="13.8" hidden="false" customHeight="false" outlineLevel="0" collapsed="false">
      <c r="A3787" s="297" t="s">
        <v>358</v>
      </c>
      <c r="B3787" s="297" t="n">
        <v>1116</v>
      </c>
      <c r="C3787" s="292" t="s">
        <v>4158</v>
      </c>
      <c r="D3787" s="297" t="s">
        <v>403</v>
      </c>
      <c r="E3787" s="297" t="s">
        <v>357</v>
      </c>
      <c r="F3787" s="301"/>
    </row>
    <row r="3788" customFormat="false" ht="13.8" hidden="false" customHeight="false" outlineLevel="0" collapsed="false">
      <c r="A3788" s="297" t="s">
        <v>358</v>
      </c>
      <c r="B3788" s="297" t="n">
        <v>1115</v>
      </c>
      <c r="C3788" s="292" t="s">
        <v>4159</v>
      </c>
      <c r="D3788" s="297" t="s">
        <v>403</v>
      </c>
      <c r="E3788" s="297" t="s">
        <v>357</v>
      </c>
      <c r="F3788" s="301"/>
    </row>
    <row r="3789" customFormat="false" ht="13.8" hidden="false" customHeight="false" outlineLevel="0" collapsed="false">
      <c r="A3789" s="297" t="s">
        <v>358</v>
      </c>
      <c r="B3789" s="297" t="n">
        <v>1113</v>
      </c>
      <c r="C3789" s="292" t="s">
        <v>4160</v>
      </c>
      <c r="D3789" s="297" t="s">
        <v>403</v>
      </c>
      <c r="E3789" s="297" t="s">
        <v>357</v>
      </c>
      <c r="F3789" s="301"/>
    </row>
    <row r="3790" customFormat="false" ht="13.8" hidden="false" customHeight="false" outlineLevel="0" collapsed="false">
      <c r="A3790" s="297" t="s">
        <v>358</v>
      </c>
      <c r="B3790" s="297" t="n">
        <v>1114</v>
      </c>
      <c r="C3790" s="292" t="s">
        <v>4161</v>
      </c>
      <c r="D3790" s="297" t="s">
        <v>403</v>
      </c>
      <c r="E3790" s="297" t="s">
        <v>357</v>
      </c>
      <c r="F3790" s="301"/>
    </row>
    <row r="3791" customFormat="false" ht="13.8" hidden="false" customHeight="false" outlineLevel="0" collapsed="false">
      <c r="A3791" s="297" t="s">
        <v>358</v>
      </c>
      <c r="B3791" s="297" t="n">
        <v>40873</v>
      </c>
      <c r="C3791" s="292" t="s">
        <v>4162</v>
      </c>
      <c r="D3791" s="297" t="s">
        <v>403</v>
      </c>
      <c r="E3791" s="297" t="s">
        <v>357</v>
      </c>
      <c r="F3791" s="301"/>
    </row>
    <row r="3792" customFormat="false" ht="13.8" hidden="false" customHeight="false" outlineLevel="0" collapsed="false">
      <c r="A3792" s="297" t="s">
        <v>358</v>
      </c>
      <c r="B3792" s="297" t="n">
        <v>20214</v>
      </c>
      <c r="C3792" s="292" t="s">
        <v>4163</v>
      </c>
      <c r="D3792" s="297" t="s">
        <v>50</v>
      </c>
      <c r="E3792" s="297" t="s">
        <v>357</v>
      </c>
      <c r="F3792" s="301" t="n">
        <v>57.41</v>
      </c>
    </row>
    <row r="3793" customFormat="false" ht="13.8" hidden="false" customHeight="false" outlineLevel="0" collapsed="false">
      <c r="A3793" s="297" t="s">
        <v>358</v>
      </c>
      <c r="B3793" s="297" t="n">
        <v>7237</v>
      </c>
      <c r="C3793" s="292" t="s">
        <v>4164</v>
      </c>
      <c r="D3793" s="297" t="s">
        <v>50</v>
      </c>
      <c r="E3793" s="297" t="s">
        <v>357</v>
      </c>
      <c r="F3793" s="301" t="n">
        <v>56.2</v>
      </c>
    </row>
    <row r="3794" customFormat="false" ht="13.8" hidden="false" customHeight="false" outlineLevel="0" collapsed="false">
      <c r="A3794" s="297" t="s">
        <v>358</v>
      </c>
      <c r="B3794" s="297" t="n">
        <v>11757</v>
      </c>
      <c r="C3794" s="292" t="s">
        <v>4165</v>
      </c>
      <c r="D3794" s="297" t="s">
        <v>50</v>
      </c>
      <c r="E3794" s="297" t="s">
        <v>364</v>
      </c>
      <c r="F3794" s="301" t="n">
        <v>25.1</v>
      </c>
    </row>
    <row r="3795" customFormat="false" ht="13.8" hidden="false" customHeight="false" outlineLevel="0" collapsed="false">
      <c r="A3795" s="297" t="s">
        <v>358</v>
      </c>
      <c r="B3795" s="297" t="n">
        <v>11758</v>
      </c>
      <c r="C3795" s="292" t="s">
        <v>4166</v>
      </c>
      <c r="D3795" s="297" t="s">
        <v>50</v>
      </c>
      <c r="E3795" s="297" t="s">
        <v>364</v>
      </c>
      <c r="F3795" s="301" t="n">
        <v>52.4</v>
      </c>
    </row>
    <row r="3796" customFormat="false" ht="13.8" hidden="false" customHeight="false" outlineLevel="0" collapsed="false">
      <c r="A3796" s="297" t="s">
        <v>358</v>
      </c>
      <c r="B3796" s="297" t="n">
        <v>37526</v>
      </c>
      <c r="C3796" s="292" t="s">
        <v>4167</v>
      </c>
      <c r="D3796" s="297" t="s">
        <v>50</v>
      </c>
      <c r="E3796" s="297" t="s">
        <v>357</v>
      </c>
      <c r="F3796" s="301" t="n">
        <v>3.77</v>
      </c>
    </row>
    <row r="3797" customFormat="false" ht="13.8" hidden="false" customHeight="false" outlineLevel="0" collapsed="false">
      <c r="A3797" s="297" t="s">
        <v>358</v>
      </c>
      <c r="B3797" s="297" t="n">
        <v>6076</v>
      </c>
      <c r="C3797" s="292" t="s">
        <v>4168</v>
      </c>
      <c r="D3797" s="297" t="s">
        <v>504</v>
      </c>
      <c r="E3797" s="297" t="s">
        <v>364</v>
      </c>
      <c r="F3797" s="301"/>
    </row>
    <row r="3798" customFormat="false" ht="13.8" hidden="false" customHeight="false" outlineLevel="0" collapsed="false">
      <c r="A3798" s="297" t="s">
        <v>358</v>
      </c>
      <c r="B3798" s="297" t="n">
        <v>13109</v>
      </c>
      <c r="C3798" s="292" t="s">
        <v>4169</v>
      </c>
      <c r="D3798" s="297" t="s">
        <v>50</v>
      </c>
      <c r="E3798" s="297" t="s">
        <v>357</v>
      </c>
      <c r="F3798" s="301"/>
    </row>
    <row r="3799" customFormat="false" ht="13.8" hidden="false" customHeight="false" outlineLevel="0" collapsed="false">
      <c r="A3799" s="297" t="s">
        <v>358</v>
      </c>
      <c r="B3799" s="297" t="n">
        <v>13110</v>
      </c>
      <c r="C3799" s="292" t="s">
        <v>4170</v>
      </c>
      <c r="D3799" s="297" t="s">
        <v>50</v>
      </c>
      <c r="E3799" s="297" t="s">
        <v>357</v>
      </c>
      <c r="F3799" s="301"/>
    </row>
    <row r="3800" customFormat="false" ht="13.8" hidden="false" customHeight="false" outlineLevel="0" collapsed="false">
      <c r="A3800" s="297" t="s">
        <v>358</v>
      </c>
      <c r="B3800" s="297" t="n">
        <v>7581</v>
      </c>
      <c r="C3800" s="292" t="s">
        <v>4171</v>
      </c>
      <c r="D3800" s="297" t="s">
        <v>50</v>
      </c>
      <c r="E3800" s="297" t="s">
        <v>357</v>
      </c>
      <c r="F3800" s="301" t="n">
        <v>6.77</v>
      </c>
    </row>
    <row r="3801" customFormat="false" ht="13.8" hidden="false" customHeight="false" outlineLevel="0" collapsed="false">
      <c r="A3801" s="297" t="s">
        <v>358</v>
      </c>
      <c r="B3801" s="297" t="n">
        <v>4509</v>
      </c>
      <c r="C3801" s="292" t="s">
        <v>4172</v>
      </c>
      <c r="D3801" s="297" t="s">
        <v>403</v>
      </c>
      <c r="E3801" s="297" t="s">
        <v>357</v>
      </c>
      <c r="F3801" s="301" t="n">
        <v>3.36</v>
      </c>
    </row>
    <row r="3802" customFormat="false" ht="13.8" hidden="false" customHeight="false" outlineLevel="0" collapsed="false">
      <c r="A3802" s="297" t="s">
        <v>358</v>
      </c>
      <c r="B3802" s="297" t="n">
        <v>4512</v>
      </c>
      <c r="C3802" s="292" t="s">
        <v>4173</v>
      </c>
      <c r="D3802" s="297" t="s">
        <v>403</v>
      </c>
      <c r="E3802" s="297" t="s">
        <v>357</v>
      </c>
      <c r="F3802" s="301" t="n">
        <v>1.6</v>
      </c>
    </row>
    <row r="3803" customFormat="false" ht="13.8" hidden="false" customHeight="false" outlineLevel="0" collapsed="false">
      <c r="A3803" s="297" t="s">
        <v>358</v>
      </c>
      <c r="B3803" s="297" t="n">
        <v>4517</v>
      </c>
      <c r="C3803" s="292" t="s">
        <v>4174</v>
      </c>
      <c r="D3803" s="297" t="s">
        <v>403</v>
      </c>
      <c r="E3803" s="297" t="s">
        <v>357</v>
      </c>
      <c r="F3803" s="301" t="n">
        <v>2.32</v>
      </c>
    </row>
    <row r="3804" customFormat="false" ht="13.8" hidden="false" customHeight="false" outlineLevel="0" collapsed="false">
      <c r="A3804" s="297" t="s">
        <v>358</v>
      </c>
      <c r="B3804" s="297" t="n">
        <v>20206</v>
      </c>
      <c r="C3804" s="292" t="s">
        <v>4175</v>
      </c>
      <c r="D3804" s="297" t="s">
        <v>403</v>
      </c>
      <c r="E3804" s="297" t="s">
        <v>357</v>
      </c>
      <c r="F3804" s="301" t="n">
        <v>9.9</v>
      </c>
    </row>
    <row r="3805" customFormat="false" ht="13.8" hidden="false" customHeight="false" outlineLevel="0" collapsed="false">
      <c r="A3805" s="297" t="s">
        <v>358</v>
      </c>
      <c r="B3805" s="297" t="n">
        <v>4460</v>
      </c>
      <c r="C3805" s="292" t="s">
        <v>4176</v>
      </c>
      <c r="D3805" s="297" t="s">
        <v>403</v>
      </c>
      <c r="E3805" s="297" t="s">
        <v>357</v>
      </c>
      <c r="F3805" s="301" t="n">
        <v>10.16</v>
      </c>
    </row>
    <row r="3806" customFormat="false" ht="13.8" hidden="false" customHeight="false" outlineLevel="0" collapsed="false">
      <c r="A3806" s="297" t="s">
        <v>358</v>
      </c>
      <c r="B3806" s="297" t="n">
        <v>4415</v>
      </c>
      <c r="C3806" s="292" t="s">
        <v>4177</v>
      </c>
      <c r="D3806" s="297" t="s">
        <v>403</v>
      </c>
      <c r="E3806" s="297" t="s">
        <v>357</v>
      </c>
      <c r="F3806" s="301" t="n">
        <v>5.44</v>
      </c>
    </row>
    <row r="3807" customFormat="false" ht="13.8" hidden="false" customHeight="false" outlineLevel="0" collapsed="false">
      <c r="A3807" s="297" t="s">
        <v>358</v>
      </c>
      <c r="B3807" s="297" t="n">
        <v>4417</v>
      </c>
      <c r="C3807" s="292" t="s">
        <v>4178</v>
      </c>
      <c r="D3807" s="297" t="s">
        <v>403</v>
      </c>
      <c r="E3807" s="297" t="s">
        <v>357</v>
      </c>
      <c r="F3807" s="301" t="n">
        <v>7.83</v>
      </c>
    </row>
    <row r="3808" customFormat="false" ht="13.8" hidden="false" customHeight="false" outlineLevel="0" collapsed="false">
      <c r="A3808" s="297" t="s">
        <v>538</v>
      </c>
      <c r="B3808" s="297" t="n">
        <v>37373</v>
      </c>
      <c r="C3808" s="292" t="s">
        <v>4179</v>
      </c>
      <c r="D3808" s="297" t="s">
        <v>507</v>
      </c>
      <c r="E3808" s="297" t="s">
        <v>364</v>
      </c>
      <c r="F3808" s="301" t="n">
        <v>0.11</v>
      </c>
    </row>
    <row r="3809" customFormat="false" ht="13.8" hidden="false" customHeight="false" outlineLevel="0" collapsed="false">
      <c r="A3809" s="297" t="s">
        <v>538</v>
      </c>
      <c r="B3809" s="297" t="n">
        <v>40864</v>
      </c>
      <c r="C3809" s="292" t="s">
        <v>4180</v>
      </c>
      <c r="D3809" s="297" t="s">
        <v>509</v>
      </c>
      <c r="E3809" s="297" t="s">
        <v>364</v>
      </c>
      <c r="F3809" s="301" t="n">
        <v>18.28</v>
      </c>
    </row>
    <row r="3810" customFormat="false" ht="13.8" hidden="false" customHeight="false" outlineLevel="0" collapsed="false">
      <c r="A3810" s="297" t="s">
        <v>358</v>
      </c>
      <c r="B3810" s="297" t="n">
        <v>4734</v>
      </c>
      <c r="C3810" s="292" t="s">
        <v>4181</v>
      </c>
      <c r="D3810" s="297" t="s">
        <v>504</v>
      </c>
      <c r="E3810" s="297" t="s">
        <v>357</v>
      </c>
      <c r="F3810" s="301" t="n">
        <v>343.06</v>
      </c>
    </row>
    <row r="3811" customFormat="false" ht="13.8" hidden="false" customHeight="false" outlineLevel="0" collapsed="false">
      <c r="A3811" s="297" t="s">
        <v>358</v>
      </c>
      <c r="B3811" s="297" t="n">
        <v>6085</v>
      </c>
      <c r="C3811" s="292" t="s">
        <v>4182</v>
      </c>
      <c r="D3811" s="297" t="s">
        <v>408</v>
      </c>
      <c r="E3811" s="297" t="s">
        <v>364</v>
      </c>
      <c r="F3811" s="301" t="n">
        <v>7.51</v>
      </c>
    </row>
    <row r="3812" customFormat="false" ht="13.8" hidden="false" customHeight="false" outlineLevel="0" collapsed="false">
      <c r="A3812" s="297" t="s">
        <v>358</v>
      </c>
      <c r="B3812" s="297" t="n">
        <v>38396</v>
      </c>
      <c r="C3812" s="292" t="s">
        <v>4183</v>
      </c>
      <c r="D3812" s="297" t="s">
        <v>50</v>
      </c>
      <c r="E3812" s="297" t="s">
        <v>357</v>
      </c>
      <c r="F3812" s="301" t="n">
        <v>720.16</v>
      </c>
    </row>
    <row r="3813" customFormat="false" ht="13.8" hidden="false" customHeight="false" outlineLevel="0" collapsed="false">
      <c r="A3813" s="297" t="s">
        <v>358</v>
      </c>
      <c r="B3813" s="297" t="n">
        <v>11622</v>
      </c>
      <c r="C3813" s="292" t="s">
        <v>4184</v>
      </c>
      <c r="D3813" s="297" t="s">
        <v>241</v>
      </c>
      <c r="E3813" s="297" t="s">
        <v>357</v>
      </c>
      <c r="F3813" s="301" t="n">
        <v>76.73</v>
      </c>
    </row>
    <row r="3814" customFormat="false" ht="13.8" hidden="false" customHeight="false" outlineLevel="0" collapsed="false">
      <c r="A3814" s="297" t="s">
        <v>358</v>
      </c>
      <c r="B3814" s="297" t="n">
        <v>43143</v>
      </c>
      <c r="C3814" s="292" t="s">
        <v>4185</v>
      </c>
      <c r="D3814" s="297" t="s">
        <v>408</v>
      </c>
      <c r="E3814" s="297" t="s">
        <v>357</v>
      </c>
      <c r="F3814" s="301" t="n">
        <v>28.98</v>
      </c>
    </row>
    <row r="3815" customFormat="false" ht="13.8" hidden="false" customHeight="false" outlineLevel="0" collapsed="false">
      <c r="A3815" s="297" t="s">
        <v>358</v>
      </c>
      <c r="B3815" s="297" t="n">
        <v>7317</v>
      </c>
      <c r="C3815" s="292" t="s">
        <v>4186</v>
      </c>
      <c r="D3815" s="297" t="s">
        <v>241</v>
      </c>
      <c r="E3815" s="297" t="s">
        <v>357</v>
      </c>
      <c r="F3815" s="301"/>
    </row>
    <row r="3816" customFormat="false" ht="13.8" hidden="false" customHeight="false" outlineLevel="0" collapsed="false">
      <c r="A3816" s="297" t="s">
        <v>358</v>
      </c>
      <c r="B3816" s="297" t="n">
        <v>142</v>
      </c>
      <c r="C3816" s="292" t="s">
        <v>4187</v>
      </c>
      <c r="D3816" s="297" t="s">
        <v>4188</v>
      </c>
      <c r="E3816" s="297" t="s">
        <v>357</v>
      </c>
      <c r="F3816" s="301" t="n">
        <v>36.21</v>
      </c>
    </row>
    <row r="3817" customFormat="false" ht="13.8" hidden="false" customHeight="false" outlineLevel="0" collapsed="false">
      <c r="A3817" s="297" t="s">
        <v>358</v>
      </c>
      <c r="B3817" s="297" t="n">
        <v>43142</v>
      </c>
      <c r="C3817" s="292" t="s">
        <v>4189</v>
      </c>
      <c r="D3817" s="297" t="s">
        <v>408</v>
      </c>
      <c r="E3817" s="297" t="s">
        <v>357</v>
      </c>
      <c r="F3817" s="301" t="n">
        <v>164.47</v>
      </c>
    </row>
    <row r="3818" customFormat="false" ht="13.8" hidden="false" customHeight="false" outlineLevel="0" collapsed="false">
      <c r="A3818" s="297" t="s">
        <v>358</v>
      </c>
      <c r="B3818" s="297" t="n">
        <v>38123</v>
      </c>
      <c r="C3818" s="292" t="s">
        <v>4190</v>
      </c>
      <c r="D3818" s="297" t="s">
        <v>241</v>
      </c>
      <c r="E3818" s="297" t="s">
        <v>357</v>
      </c>
      <c r="F3818" s="301" t="n">
        <v>47.48</v>
      </c>
    </row>
    <row r="3819" customFormat="false" ht="13.8" hidden="false" customHeight="false" outlineLevel="0" collapsed="false">
      <c r="A3819" s="297" t="s">
        <v>358</v>
      </c>
      <c r="B3819" s="297" t="n">
        <v>42699</v>
      </c>
      <c r="C3819" s="292" t="s">
        <v>4191</v>
      </c>
      <c r="D3819" s="297" t="s">
        <v>50</v>
      </c>
      <c r="E3819" s="297" t="s">
        <v>357</v>
      </c>
      <c r="F3819" s="301" t="n">
        <v>35.18</v>
      </c>
    </row>
    <row r="3820" customFormat="false" ht="13.8" hidden="false" customHeight="false" outlineLevel="0" collapsed="false">
      <c r="A3820" s="297" t="s">
        <v>541</v>
      </c>
      <c r="B3820" s="297" t="n">
        <v>37743</v>
      </c>
      <c r="C3820" s="292" t="s">
        <v>4192</v>
      </c>
      <c r="D3820" s="297" t="s">
        <v>50</v>
      </c>
      <c r="E3820" s="297" t="s">
        <v>357</v>
      </c>
      <c r="F3820" s="301"/>
    </row>
    <row r="3821" customFormat="false" ht="13.8" hidden="false" customHeight="false" outlineLevel="0" collapsed="false">
      <c r="A3821" s="297" t="s">
        <v>541</v>
      </c>
      <c r="B3821" s="297" t="n">
        <v>37744</v>
      </c>
      <c r="C3821" s="292" t="s">
        <v>4193</v>
      </c>
      <c r="D3821" s="297" t="s">
        <v>50</v>
      </c>
      <c r="E3821" s="297" t="s">
        <v>357</v>
      </c>
      <c r="F3821" s="301"/>
    </row>
    <row r="3822" customFormat="false" ht="13.8" hidden="false" customHeight="false" outlineLevel="0" collapsed="false">
      <c r="A3822" s="297" t="s">
        <v>541</v>
      </c>
      <c r="B3822" s="297" t="n">
        <v>37741</v>
      </c>
      <c r="C3822" s="292" t="s">
        <v>4194</v>
      </c>
      <c r="D3822" s="297" t="s">
        <v>50</v>
      </c>
      <c r="E3822" s="297" t="s">
        <v>357</v>
      </c>
      <c r="F3822" s="301"/>
    </row>
    <row r="3823" customFormat="false" ht="13.8" hidden="false" customHeight="false" outlineLevel="0" collapsed="false">
      <c r="A3823" s="297" t="s">
        <v>358</v>
      </c>
      <c r="B3823" s="297" t="n">
        <v>39396</v>
      </c>
      <c r="C3823" s="292" t="s">
        <v>4195</v>
      </c>
      <c r="D3823" s="297" t="s">
        <v>50</v>
      </c>
      <c r="E3823" s="297" t="s">
        <v>357</v>
      </c>
      <c r="F3823" s="301"/>
    </row>
    <row r="3824" customFormat="false" ht="13.8" hidden="false" customHeight="false" outlineLevel="0" collapsed="false">
      <c r="A3824" s="297" t="s">
        <v>358</v>
      </c>
      <c r="B3824" s="297" t="n">
        <v>39392</v>
      </c>
      <c r="C3824" s="292" t="s">
        <v>4196</v>
      </c>
      <c r="D3824" s="297" t="s">
        <v>50</v>
      </c>
      <c r="E3824" s="297" t="s">
        <v>357</v>
      </c>
      <c r="F3824" s="301"/>
    </row>
    <row r="3825" customFormat="false" ht="13.8" hidden="false" customHeight="false" outlineLevel="0" collapsed="false">
      <c r="A3825" s="297" t="s">
        <v>358</v>
      </c>
      <c r="B3825" s="297" t="n">
        <v>39393</v>
      </c>
      <c r="C3825" s="292" t="s">
        <v>4197</v>
      </c>
      <c r="D3825" s="297" t="s">
        <v>50</v>
      </c>
      <c r="E3825" s="297" t="s">
        <v>357</v>
      </c>
      <c r="F3825" s="301"/>
    </row>
    <row r="3826" customFormat="false" ht="13.8" hidden="false" customHeight="false" outlineLevel="0" collapsed="false">
      <c r="A3826" s="297" t="s">
        <v>358</v>
      </c>
      <c r="B3826" s="297" t="n">
        <v>39394</v>
      </c>
      <c r="C3826" s="292" t="s">
        <v>4198</v>
      </c>
      <c r="D3826" s="297" t="s">
        <v>50</v>
      </c>
      <c r="E3826" s="297" t="s">
        <v>357</v>
      </c>
      <c r="F3826" s="301"/>
    </row>
    <row r="3827" customFormat="false" ht="13.8" hidden="false" customHeight="false" outlineLevel="0" collapsed="false">
      <c r="A3827" s="297" t="s">
        <v>358</v>
      </c>
      <c r="B3827" s="297" t="n">
        <v>39395</v>
      </c>
      <c r="C3827" s="292" t="s">
        <v>4199</v>
      </c>
      <c r="D3827" s="297" t="s">
        <v>50</v>
      </c>
      <c r="E3827" s="297" t="s">
        <v>357</v>
      </c>
      <c r="F3827" s="301"/>
    </row>
    <row r="3828" customFormat="false" ht="13.8" hidden="false" customHeight="false" outlineLevel="0" collapsed="false">
      <c r="A3828" s="297" t="s">
        <v>541</v>
      </c>
      <c r="B3828" s="297" t="n">
        <v>14618</v>
      </c>
      <c r="C3828" s="292" t="s">
        <v>4200</v>
      </c>
      <c r="D3828" s="297" t="s">
        <v>50</v>
      </c>
      <c r="E3828" s="297" t="s">
        <v>357</v>
      </c>
      <c r="F3828" s="301" t="n">
        <v>1617.03</v>
      </c>
    </row>
    <row r="3829" customFormat="false" ht="13.8" hidden="false" customHeight="false" outlineLevel="0" collapsed="false">
      <c r="A3829" s="297" t="s">
        <v>505</v>
      </c>
      <c r="B3829" s="297" t="n">
        <v>6110</v>
      </c>
      <c r="C3829" s="292" t="s">
        <v>4201</v>
      </c>
      <c r="D3829" s="297" t="s">
        <v>507</v>
      </c>
      <c r="E3829" s="297" t="s">
        <v>357</v>
      </c>
      <c r="F3829" s="301" t="n">
        <v>21.76</v>
      </c>
    </row>
    <row r="3830" customFormat="false" ht="13.8" hidden="false" customHeight="false" outlineLevel="0" collapsed="false">
      <c r="A3830" s="297" t="s">
        <v>505</v>
      </c>
      <c r="B3830" s="297" t="n">
        <v>40910</v>
      </c>
      <c r="C3830" s="292" t="s">
        <v>4202</v>
      </c>
      <c r="D3830" s="297" t="s">
        <v>509</v>
      </c>
      <c r="E3830" s="297" t="s">
        <v>357</v>
      </c>
      <c r="F3830" s="301" t="n">
        <v>3810.77</v>
      </c>
    </row>
    <row r="3831" customFormat="false" ht="13.8" hidden="false" customHeight="false" outlineLevel="0" collapsed="false">
      <c r="A3831" s="297" t="s">
        <v>358</v>
      </c>
      <c r="B3831" s="297" t="n">
        <v>45255</v>
      </c>
      <c r="C3831" s="292" t="s">
        <v>4203</v>
      </c>
      <c r="D3831" s="297" t="s">
        <v>50</v>
      </c>
      <c r="E3831" s="297" t="s">
        <v>357</v>
      </c>
      <c r="F3831" s="301" t="n">
        <v>33.46</v>
      </c>
    </row>
    <row r="3832" customFormat="false" ht="13.8" hidden="false" customHeight="false" outlineLevel="0" collapsed="false">
      <c r="A3832" s="297" t="s">
        <v>505</v>
      </c>
      <c r="B3832" s="297" t="n">
        <v>6111</v>
      </c>
      <c r="C3832" s="292" t="s">
        <v>4204</v>
      </c>
      <c r="D3832" s="297" t="s">
        <v>507</v>
      </c>
      <c r="E3832" s="297" t="s">
        <v>364</v>
      </c>
      <c r="F3832" s="301" t="n">
        <v>15.89</v>
      </c>
    </row>
    <row r="3833" customFormat="false" ht="13.8" hidden="false" customHeight="false" outlineLevel="0" collapsed="false">
      <c r="A3833" s="297" t="s">
        <v>505</v>
      </c>
      <c r="B3833" s="297" t="n">
        <v>41084</v>
      </c>
      <c r="C3833" s="292" t="s">
        <v>4205</v>
      </c>
      <c r="D3833" s="297" t="s">
        <v>509</v>
      </c>
      <c r="E3833" s="297" t="s">
        <v>357</v>
      </c>
      <c r="F3833" s="301" t="n">
        <v>2781.83</v>
      </c>
    </row>
    <row r="3834" customFormat="false" ht="13.8" hidden="false" customHeight="false" outlineLevel="0" collapsed="false">
      <c r="A3834" s="297" t="s">
        <v>355</v>
      </c>
      <c r="B3834" s="297" t="n">
        <v>44535</v>
      </c>
      <c r="C3834" s="292" t="s">
        <v>4206</v>
      </c>
      <c r="D3834" s="297" t="s">
        <v>504</v>
      </c>
      <c r="E3834" s="297" t="s">
        <v>357</v>
      </c>
      <c r="F3834" s="301" t="n">
        <v>60.15</v>
      </c>
    </row>
    <row r="3835" customFormat="false" ht="13.8" hidden="false" customHeight="false" outlineLevel="0" collapsed="false">
      <c r="A3835" s="297" t="s">
        <v>358</v>
      </c>
      <c r="B3835" s="297" t="n">
        <v>44945</v>
      </c>
      <c r="C3835" s="292" t="s">
        <v>4207</v>
      </c>
      <c r="D3835" s="297" t="s">
        <v>50</v>
      </c>
      <c r="E3835" s="297" t="s">
        <v>364</v>
      </c>
      <c r="F3835" s="301" t="n">
        <v>9.98</v>
      </c>
    </row>
    <row r="3836" customFormat="false" ht="13.8" hidden="false" customHeight="false" outlineLevel="0" collapsed="false">
      <c r="A3836" s="297" t="s">
        <v>358</v>
      </c>
      <c r="B3836" s="297" t="n">
        <v>38637</v>
      </c>
      <c r="C3836" s="292" t="s">
        <v>4208</v>
      </c>
      <c r="D3836" s="297" t="s">
        <v>50</v>
      </c>
      <c r="E3836" s="297" t="s">
        <v>357</v>
      </c>
      <c r="F3836" s="301" t="n">
        <v>466.28</v>
      </c>
    </row>
    <row r="3837" customFormat="false" ht="13.8" hidden="false" customHeight="false" outlineLevel="0" collapsed="false">
      <c r="A3837" s="297" t="s">
        <v>358</v>
      </c>
      <c r="B3837" s="297" t="n">
        <v>6150</v>
      </c>
      <c r="C3837" s="292" t="s">
        <v>4209</v>
      </c>
      <c r="D3837" s="297" t="s">
        <v>50</v>
      </c>
      <c r="E3837" s="297" t="s">
        <v>357</v>
      </c>
      <c r="F3837" s="301" t="n">
        <v>471.98</v>
      </c>
    </row>
    <row r="3838" customFormat="false" ht="13.8" hidden="false" customHeight="false" outlineLevel="0" collapsed="false">
      <c r="A3838" s="297" t="s">
        <v>358</v>
      </c>
      <c r="B3838" s="297" t="n">
        <v>6136</v>
      </c>
      <c r="C3838" s="292" t="s">
        <v>4210</v>
      </c>
      <c r="D3838" s="297" t="s">
        <v>50</v>
      </c>
      <c r="E3838" s="297" t="s">
        <v>364</v>
      </c>
      <c r="F3838" s="301" t="n">
        <v>371</v>
      </c>
    </row>
    <row r="3839" customFormat="false" ht="13.8" hidden="false" customHeight="false" outlineLevel="0" collapsed="false">
      <c r="A3839" s="297" t="s">
        <v>358</v>
      </c>
      <c r="B3839" s="297" t="n">
        <v>38638</v>
      </c>
      <c r="C3839" s="292" t="s">
        <v>4211</v>
      </c>
      <c r="D3839" s="297" t="s">
        <v>50</v>
      </c>
      <c r="E3839" s="297" t="s">
        <v>357</v>
      </c>
      <c r="F3839" s="301" t="n">
        <v>392.92</v>
      </c>
    </row>
    <row r="3840" customFormat="false" ht="13.8" hidden="false" customHeight="false" outlineLevel="0" collapsed="false">
      <c r="A3840" s="297" t="s">
        <v>358</v>
      </c>
      <c r="B3840" s="297" t="n">
        <v>20262</v>
      </c>
      <c r="C3840" s="292" t="s">
        <v>4212</v>
      </c>
      <c r="D3840" s="297" t="s">
        <v>50</v>
      </c>
      <c r="E3840" s="297" t="s">
        <v>357</v>
      </c>
      <c r="F3840" s="301" t="n">
        <v>18.28</v>
      </c>
    </row>
    <row r="3841" customFormat="false" ht="13.8" hidden="false" customHeight="false" outlineLevel="0" collapsed="false">
      <c r="A3841" s="297" t="s">
        <v>358</v>
      </c>
      <c r="B3841" s="297" t="n">
        <v>6145</v>
      </c>
      <c r="C3841" s="292" t="s">
        <v>4213</v>
      </c>
      <c r="D3841" s="297" t="s">
        <v>50</v>
      </c>
      <c r="E3841" s="297" t="s">
        <v>357</v>
      </c>
      <c r="F3841" s="301" t="n">
        <v>20.19</v>
      </c>
    </row>
    <row r="3842" customFormat="false" ht="13.8" hidden="false" customHeight="false" outlineLevel="0" collapsed="false">
      <c r="A3842" s="297" t="s">
        <v>358</v>
      </c>
      <c r="B3842" s="297" t="n">
        <v>6149</v>
      </c>
      <c r="C3842" s="292" t="s">
        <v>4214</v>
      </c>
      <c r="D3842" s="297" t="s">
        <v>50</v>
      </c>
      <c r="E3842" s="297" t="s">
        <v>357</v>
      </c>
      <c r="F3842" s="301" t="n">
        <v>13.35</v>
      </c>
    </row>
    <row r="3843" customFormat="false" ht="13.8" hidden="false" customHeight="false" outlineLevel="0" collapsed="false">
      <c r="A3843" s="297" t="s">
        <v>358</v>
      </c>
      <c r="B3843" s="297" t="n">
        <v>6146</v>
      </c>
      <c r="C3843" s="292" t="s">
        <v>4215</v>
      </c>
      <c r="D3843" s="297" t="s">
        <v>50</v>
      </c>
      <c r="E3843" s="297" t="s">
        <v>357</v>
      </c>
      <c r="F3843" s="301" t="n">
        <v>19.18</v>
      </c>
    </row>
    <row r="3844" customFormat="false" ht="13.8" hidden="false" customHeight="false" outlineLevel="0" collapsed="false">
      <c r="A3844" s="297" t="s">
        <v>358</v>
      </c>
      <c r="B3844" s="297" t="n">
        <v>44536</v>
      </c>
      <c r="C3844" s="292" t="s">
        <v>4216</v>
      </c>
      <c r="D3844" s="297" t="s">
        <v>241</v>
      </c>
      <c r="E3844" s="297" t="s">
        <v>357</v>
      </c>
      <c r="F3844" s="301" t="n">
        <v>3.04</v>
      </c>
    </row>
    <row r="3845" customFormat="false" ht="13.8" hidden="false" customHeight="false" outlineLevel="0" collapsed="false">
      <c r="A3845" s="297" t="s">
        <v>358</v>
      </c>
      <c r="B3845" s="297" t="n">
        <v>39961</v>
      </c>
      <c r="C3845" s="292" t="s">
        <v>4217</v>
      </c>
      <c r="D3845" s="297" t="s">
        <v>50</v>
      </c>
      <c r="E3845" s="297" t="s">
        <v>357</v>
      </c>
      <c r="F3845" s="301" t="n">
        <v>23.92</v>
      </c>
    </row>
    <row r="3846" customFormat="false" ht="13.8" hidden="false" customHeight="false" outlineLevel="0" collapsed="false">
      <c r="A3846" s="297" t="s">
        <v>358</v>
      </c>
      <c r="B3846" s="297" t="n">
        <v>42433</v>
      </c>
      <c r="C3846" s="292" t="s">
        <v>4218</v>
      </c>
      <c r="D3846" s="297" t="s">
        <v>50</v>
      </c>
      <c r="E3846" s="297" t="s">
        <v>357</v>
      </c>
      <c r="F3846" s="301"/>
    </row>
    <row r="3847" customFormat="false" ht="13.8" hidden="false" customHeight="false" outlineLevel="0" collapsed="false">
      <c r="A3847" s="297" t="s">
        <v>358</v>
      </c>
      <c r="B3847" s="297" t="n">
        <v>42434</v>
      </c>
      <c r="C3847" s="292" t="s">
        <v>4219</v>
      </c>
      <c r="D3847" s="297" t="s">
        <v>50</v>
      </c>
      <c r="E3847" s="297" t="s">
        <v>357</v>
      </c>
      <c r="F3847" s="301"/>
    </row>
    <row r="3848" customFormat="false" ht="13.8" hidden="false" customHeight="false" outlineLevel="0" collapsed="false">
      <c r="A3848" s="297" t="s">
        <v>358</v>
      </c>
      <c r="B3848" s="297" t="n">
        <v>42435</v>
      </c>
      <c r="C3848" s="292" t="s">
        <v>4220</v>
      </c>
      <c r="D3848" s="297" t="s">
        <v>50</v>
      </c>
      <c r="E3848" s="297" t="s">
        <v>357</v>
      </c>
      <c r="F3848" s="301"/>
    </row>
    <row r="3849" customFormat="false" ht="13.8" hidden="false" customHeight="false" outlineLevel="0" collapsed="false">
      <c r="A3849" s="297" t="s">
        <v>358</v>
      </c>
      <c r="B3849" s="297" t="n">
        <v>38061</v>
      </c>
      <c r="C3849" s="292" t="s">
        <v>4221</v>
      </c>
      <c r="D3849" s="297" t="s">
        <v>50</v>
      </c>
      <c r="E3849" s="297" t="s">
        <v>357</v>
      </c>
      <c r="F3849" s="301" t="n">
        <v>54.77</v>
      </c>
    </row>
    <row r="3850" customFormat="false" ht="13.8" hidden="false" customHeight="false" outlineLevel="0" collapsed="false">
      <c r="A3850" s="297" t="s">
        <v>358</v>
      </c>
      <c r="B3850" s="297" t="n">
        <v>20250</v>
      </c>
      <c r="C3850" s="292" t="s">
        <v>4222</v>
      </c>
      <c r="D3850" s="297" t="s">
        <v>241</v>
      </c>
      <c r="E3850" s="297" t="s">
        <v>364</v>
      </c>
      <c r="F3850" s="301" t="n">
        <v>17</v>
      </c>
    </row>
    <row r="3851" customFormat="false" ht="13.8" hidden="false" customHeight="false" outlineLevel="0" collapsed="false">
      <c r="A3851" s="297" t="s">
        <v>358</v>
      </c>
      <c r="B3851" s="297" t="n">
        <v>13388</v>
      </c>
      <c r="C3851" s="292" t="s">
        <v>4223</v>
      </c>
      <c r="D3851" s="297" t="s">
        <v>241</v>
      </c>
      <c r="E3851" s="297" t="s">
        <v>357</v>
      </c>
      <c r="F3851" s="301" t="n">
        <v>171.83</v>
      </c>
    </row>
    <row r="3852" customFormat="false" ht="13.8" hidden="false" customHeight="false" outlineLevel="0" collapsed="false">
      <c r="A3852" s="297" t="s">
        <v>358</v>
      </c>
      <c r="B3852" s="297" t="n">
        <v>39914</v>
      </c>
      <c r="C3852" s="292" t="s">
        <v>4224</v>
      </c>
      <c r="D3852" s="297" t="s">
        <v>241</v>
      </c>
      <c r="E3852" s="297" t="s">
        <v>357</v>
      </c>
      <c r="F3852" s="301"/>
    </row>
    <row r="3853" customFormat="false" ht="13.8" hidden="false" customHeight="false" outlineLevel="0" collapsed="false">
      <c r="A3853" s="297" t="s">
        <v>358</v>
      </c>
      <c r="B3853" s="297" t="n">
        <v>12732</v>
      </c>
      <c r="C3853" s="292" t="s">
        <v>4225</v>
      </c>
      <c r="D3853" s="297" t="s">
        <v>50</v>
      </c>
      <c r="E3853" s="297" t="s">
        <v>357</v>
      </c>
      <c r="F3853" s="301"/>
    </row>
    <row r="3854" customFormat="false" ht="13.8" hidden="false" customHeight="false" outlineLevel="0" collapsed="false">
      <c r="A3854" s="297" t="s">
        <v>505</v>
      </c>
      <c r="B3854" s="297" t="n">
        <v>6160</v>
      </c>
      <c r="C3854" s="292" t="s">
        <v>4226</v>
      </c>
      <c r="D3854" s="297" t="s">
        <v>507</v>
      </c>
      <c r="E3854" s="297" t="s">
        <v>364</v>
      </c>
      <c r="F3854" s="301" t="n">
        <v>21.29</v>
      </c>
    </row>
    <row r="3855" customFormat="false" ht="13.8" hidden="false" customHeight="false" outlineLevel="0" collapsed="false">
      <c r="A3855" s="297" t="s">
        <v>505</v>
      </c>
      <c r="B3855" s="297" t="n">
        <v>41087</v>
      </c>
      <c r="C3855" s="292" t="s">
        <v>4227</v>
      </c>
      <c r="D3855" s="297" t="s">
        <v>509</v>
      </c>
      <c r="E3855" s="297" t="s">
        <v>357</v>
      </c>
      <c r="F3855" s="301" t="n">
        <v>3725.47</v>
      </c>
    </row>
    <row r="3856" customFormat="false" ht="13.8" hidden="false" customHeight="false" outlineLevel="0" collapsed="false">
      <c r="A3856" s="297" t="s">
        <v>505</v>
      </c>
      <c r="B3856" s="297" t="n">
        <v>6166</v>
      </c>
      <c r="C3856" s="292" t="s">
        <v>4228</v>
      </c>
      <c r="D3856" s="297" t="s">
        <v>507</v>
      </c>
      <c r="E3856" s="297" t="s">
        <v>357</v>
      </c>
      <c r="F3856" s="301" t="n">
        <v>25</v>
      </c>
    </row>
    <row r="3857" customFormat="false" ht="13.8" hidden="false" customHeight="false" outlineLevel="0" collapsed="false">
      <c r="A3857" s="297" t="s">
        <v>505</v>
      </c>
      <c r="B3857" s="297" t="n">
        <v>41088</v>
      </c>
      <c r="C3857" s="292" t="s">
        <v>4229</v>
      </c>
      <c r="D3857" s="297" t="s">
        <v>509</v>
      </c>
      <c r="E3857" s="297" t="s">
        <v>357</v>
      </c>
      <c r="F3857" s="301" t="n">
        <v>4377.9</v>
      </c>
    </row>
    <row r="3858" customFormat="false" ht="13.8" hidden="false" customHeight="false" outlineLevel="0" collapsed="false">
      <c r="A3858" s="297" t="s">
        <v>358</v>
      </c>
      <c r="B3858" s="297" t="n">
        <v>20232</v>
      </c>
      <c r="C3858" s="292" t="s">
        <v>4230</v>
      </c>
      <c r="D3858" s="297" t="s">
        <v>403</v>
      </c>
      <c r="E3858" s="297" t="s">
        <v>357</v>
      </c>
      <c r="F3858" s="301" t="n">
        <v>94.81</v>
      </c>
    </row>
    <row r="3859" customFormat="false" ht="13.8" hidden="false" customHeight="false" outlineLevel="0" collapsed="false">
      <c r="A3859" s="297" t="s">
        <v>358</v>
      </c>
      <c r="B3859" s="297" t="n">
        <v>10856</v>
      </c>
      <c r="C3859" s="292" t="s">
        <v>4231</v>
      </c>
      <c r="D3859" s="297" t="s">
        <v>403</v>
      </c>
      <c r="E3859" s="297" t="s">
        <v>357</v>
      </c>
      <c r="F3859" s="301"/>
    </row>
    <row r="3860" customFormat="false" ht="13.8" hidden="false" customHeight="false" outlineLevel="0" collapsed="false">
      <c r="A3860" s="297" t="s">
        <v>358</v>
      </c>
      <c r="B3860" s="297" t="n">
        <v>4828</v>
      </c>
      <c r="C3860" s="292" t="s">
        <v>4232</v>
      </c>
      <c r="D3860" s="297" t="s">
        <v>403</v>
      </c>
      <c r="E3860" s="297" t="s">
        <v>357</v>
      </c>
      <c r="F3860" s="301" t="n">
        <v>95.06</v>
      </c>
    </row>
    <row r="3861" customFormat="false" ht="13.8" hidden="false" customHeight="false" outlineLevel="0" collapsed="false">
      <c r="A3861" s="297" t="s">
        <v>358</v>
      </c>
      <c r="B3861" s="297" t="n">
        <v>20249</v>
      </c>
      <c r="C3861" s="292" t="s">
        <v>4233</v>
      </c>
      <c r="D3861" s="297" t="s">
        <v>403</v>
      </c>
      <c r="E3861" s="297" t="s">
        <v>357</v>
      </c>
      <c r="F3861" s="301" t="n">
        <v>52.05</v>
      </c>
    </row>
    <row r="3862" customFormat="false" ht="13.8" hidden="false" customHeight="false" outlineLevel="0" collapsed="false">
      <c r="A3862" s="297" t="s">
        <v>358</v>
      </c>
      <c r="B3862" s="297" t="n">
        <v>11609</v>
      </c>
      <c r="C3862" s="292" t="s">
        <v>4234</v>
      </c>
      <c r="D3862" s="297" t="s">
        <v>408</v>
      </c>
      <c r="E3862" s="297" t="s">
        <v>357</v>
      </c>
      <c r="F3862" s="301" t="n">
        <v>12.75</v>
      </c>
    </row>
    <row r="3863" customFormat="false" ht="13.8" hidden="false" customHeight="false" outlineLevel="0" collapsed="false">
      <c r="A3863" s="297" t="s">
        <v>358</v>
      </c>
      <c r="B3863" s="297" t="n">
        <v>20083</v>
      </c>
      <c r="C3863" s="292" t="s">
        <v>4235</v>
      </c>
      <c r="D3863" s="297" t="s">
        <v>50</v>
      </c>
      <c r="E3863" s="297" t="s">
        <v>357</v>
      </c>
      <c r="F3863" s="301" t="n">
        <v>86.73</v>
      </c>
    </row>
    <row r="3864" customFormat="false" ht="13.8" hidden="false" customHeight="false" outlineLevel="0" collapsed="false">
      <c r="A3864" s="297" t="s">
        <v>358</v>
      </c>
      <c r="B3864" s="297" t="n">
        <v>12295</v>
      </c>
      <c r="C3864" s="292" t="s">
        <v>4236</v>
      </c>
      <c r="D3864" s="297" t="s">
        <v>50</v>
      </c>
      <c r="E3864" s="297" t="s">
        <v>357</v>
      </c>
      <c r="F3864" s="301" t="n">
        <v>3.02</v>
      </c>
    </row>
    <row r="3865" customFormat="false" ht="13.8" hidden="false" customHeight="false" outlineLevel="0" collapsed="false">
      <c r="A3865" s="297" t="s">
        <v>358</v>
      </c>
      <c r="B3865" s="297" t="n">
        <v>12296</v>
      </c>
      <c r="C3865" s="292" t="s">
        <v>4237</v>
      </c>
      <c r="D3865" s="297" t="s">
        <v>50</v>
      </c>
      <c r="E3865" s="297" t="s">
        <v>357</v>
      </c>
      <c r="F3865" s="301" t="n">
        <v>3.9</v>
      </c>
    </row>
    <row r="3866" customFormat="false" ht="13.8" hidden="false" customHeight="false" outlineLevel="0" collapsed="false">
      <c r="A3866" s="297" t="s">
        <v>358</v>
      </c>
      <c r="B3866" s="297" t="n">
        <v>12294</v>
      </c>
      <c r="C3866" s="292" t="s">
        <v>4238</v>
      </c>
      <c r="D3866" s="297" t="s">
        <v>50</v>
      </c>
      <c r="E3866" s="297" t="s">
        <v>357</v>
      </c>
      <c r="F3866" s="301" t="n">
        <v>9.38</v>
      </c>
    </row>
    <row r="3867" customFormat="false" ht="13.8" hidden="false" customHeight="false" outlineLevel="0" collapsed="false">
      <c r="A3867" s="297" t="s">
        <v>358</v>
      </c>
      <c r="B3867" s="297" t="n">
        <v>14543</v>
      </c>
      <c r="C3867" s="292" t="s">
        <v>4239</v>
      </c>
      <c r="D3867" s="297" t="s">
        <v>50</v>
      </c>
      <c r="E3867" s="297" t="s">
        <v>357</v>
      </c>
      <c r="F3867" s="301" t="n">
        <v>6.69</v>
      </c>
    </row>
    <row r="3868" customFormat="false" ht="13.8" hidden="false" customHeight="false" outlineLevel="0" collapsed="false">
      <c r="A3868" s="297" t="s">
        <v>358</v>
      </c>
      <c r="B3868" s="297" t="n">
        <v>13329</v>
      </c>
      <c r="C3868" s="292" t="s">
        <v>4240</v>
      </c>
      <c r="D3868" s="297" t="s">
        <v>50</v>
      </c>
      <c r="E3868" s="297" t="s">
        <v>364</v>
      </c>
      <c r="F3868" s="301" t="n">
        <v>3.93</v>
      </c>
    </row>
    <row r="3869" customFormat="false" ht="13.8" hidden="false" customHeight="false" outlineLevel="0" collapsed="false">
      <c r="A3869" s="297" t="s">
        <v>358</v>
      </c>
      <c r="B3869" s="297" t="n">
        <v>21047</v>
      </c>
      <c r="C3869" s="292" t="s">
        <v>4241</v>
      </c>
      <c r="D3869" s="297" t="s">
        <v>50</v>
      </c>
      <c r="E3869" s="297" t="s">
        <v>357</v>
      </c>
      <c r="F3869" s="301" t="n">
        <v>88.06</v>
      </c>
    </row>
    <row r="3870" customFormat="false" ht="13.8" hidden="false" customHeight="false" outlineLevel="0" collapsed="false">
      <c r="A3870" s="297" t="s">
        <v>358</v>
      </c>
      <c r="B3870" s="297" t="n">
        <v>21042</v>
      </c>
      <c r="C3870" s="292" t="s">
        <v>4242</v>
      </c>
      <c r="D3870" s="297" t="s">
        <v>50</v>
      </c>
      <c r="E3870" s="297" t="s">
        <v>357</v>
      </c>
      <c r="F3870" s="301" t="n">
        <v>67.88</v>
      </c>
    </row>
    <row r="3871" customFormat="false" ht="13.8" hidden="false" customHeight="false" outlineLevel="0" collapsed="false">
      <c r="A3871" s="297" t="s">
        <v>358</v>
      </c>
      <c r="B3871" s="297" t="n">
        <v>21043</v>
      </c>
      <c r="C3871" s="292" t="s">
        <v>4243</v>
      </c>
      <c r="D3871" s="297" t="s">
        <v>50</v>
      </c>
      <c r="E3871" s="297" t="s">
        <v>357</v>
      </c>
      <c r="F3871" s="301" t="n">
        <v>85.74</v>
      </c>
    </row>
    <row r="3872" customFormat="false" ht="13.8" hidden="false" customHeight="false" outlineLevel="0" collapsed="false">
      <c r="A3872" s="297" t="s">
        <v>358</v>
      </c>
      <c r="B3872" s="297" t="n">
        <v>21044</v>
      </c>
      <c r="C3872" s="292" t="s">
        <v>4244</v>
      </c>
      <c r="D3872" s="297" t="s">
        <v>50</v>
      </c>
      <c r="E3872" s="297" t="s">
        <v>357</v>
      </c>
      <c r="F3872" s="301" t="n">
        <v>59.73</v>
      </c>
    </row>
    <row r="3873" customFormat="false" ht="13.8" hidden="false" customHeight="false" outlineLevel="0" collapsed="false">
      <c r="A3873" s="297" t="s">
        <v>358</v>
      </c>
      <c r="B3873" s="297" t="n">
        <v>21045</v>
      </c>
      <c r="C3873" s="292" t="s">
        <v>4245</v>
      </c>
      <c r="D3873" s="297" t="s">
        <v>50</v>
      </c>
      <c r="E3873" s="297" t="s">
        <v>357</v>
      </c>
      <c r="F3873" s="301" t="n">
        <v>81.81</v>
      </c>
    </row>
    <row r="3874" customFormat="false" ht="13.8" hidden="false" customHeight="false" outlineLevel="0" collapsed="false">
      <c r="A3874" s="297" t="s">
        <v>358</v>
      </c>
      <c r="B3874" s="297" t="n">
        <v>21041</v>
      </c>
      <c r="C3874" s="292" t="s">
        <v>4246</v>
      </c>
      <c r="D3874" s="297" t="s">
        <v>50</v>
      </c>
      <c r="E3874" s="297" t="s">
        <v>357</v>
      </c>
      <c r="F3874" s="301" t="n">
        <v>70.56</v>
      </c>
    </row>
    <row r="3875" customFormat="false" ht="13.8" hidden="false" customHeight="false" outlineLevel="0" collapsed="false">
      <c r="A3875" s="297" t="s">
        <v>358</v>
      </c>
      <c r="B3875" s="297" t="n">
        <v>21040</v>
      </c>
      <c r="C3875" s="292" t="s">
        <v>4247</v>
      </c>
      <c r="D3875" s="297" t="s">
        <v>50</v>
      </c>
      <c r="E3875" s="297" t="s">
        <v>364</v>
      </c>
      <c r="F3875" s="301" t="n">
        <v>58.45</v>
      </c>
    </row>
    <row r="3876" customFormat="false" ht="13.8" hidden="false" customHeight="false" outlineLevel="0" collapsed="false">
      <c r="A3876" s="297" t="s">
        <v>358</v>
      </c>
      <c r="B3876" s="297" t="n">
        <v>14149</v>
      </c>
      <c r="C3876" s="292" t="s">
        <v>4248</v>
      </c>
      <c r="D3876" s="297" t="s">
        <v>2448</v>
      </c>
      <c r="E3876" s="297" t="s">
        <v>357</v>
      </c>
      <c r="F3876" s="301"/>
    </row>
    <row r="3877" customFormat="false" ht="13.8" hidden="false" customHeight="false" outlineLevel="0" collapsed="false">
      <c r="A3877" s="297" t="s">
        <v>358</v>
      </c>
      <c r="B3877" s="297" t="n">
        <v>38099</v>
      </c>
      <c r="C3877" s="292" t="s">
        <v>4249</v>
      </c>
      <c r="D3877" s="297" t="s">
        <v>50</v>
      </c>
      <c r="E3877" s="297" t="s">
        <v>357</v>
      </c>
      <c r="F3877" s="301" t="n">
        <v>1.28</v>
      </c>
    </row>
    <row r="3878" customFormat="false" ht="13.8" hidden="false" customHeight="false" outlineLevel="0" collapsed="false">
      <c r="A3878" s="297" t="s">
        <v>358</v>
      </c>
      <c r="B3878" s="297" t="n">
        <v>38100</v>
      </c>
      <c r="C3878" s="292" t="s">
        <v>4250</v>
      </c>
      <c r="D3878" s="297" t="s">
        <v>50</v>
      </c>
      <c r="E3878" s="297" t="s">
        <v>357</v>
      </c>
      <c r="F3878" s="301" t="n">
        <v>2.1</v>
      </c>
    </row>
    <row r="3879" customFormat="false" ht="13.8" hidden="false" customHeight="false" outlineLevel="0" collapsed="false">
      <c r="A3879" s="297" t="s">
        <v>358</v>
      </c>
      <c r="B3879" s="297" t="n">
        <v>7576</v>
      </c>
      <c r="C3879" s="292" t="s">
        <v>4251</v>
      </c>
      <c r="D3879" s="297" t="s">
        <v>50</v>
      </c>
      <c r="E3879" s="297" t="s">
        <v>357</v>
      </c>
      <c r="F3879" s="301" t="n">
        <v>278.22</v>
      </c>
    </row>
    <row r="3880" customFormat="false" ht="13.8" hidden="false" customHeight="false" outlineLevel="0" collapsed="false">
      <c r="A3880" s="297" t="s">
        <v>358</v>
      </c>
      <c r="B3880" s="297" t="n">
        <v>3384</v>
      </c>
      <c r="C3880" s="292" t="s">
        <v>4252</v>
      </c>
      <c r="D3880" s="297" t="s">
        <v>50</v>
      </c>
      <c r="E3880" s="297" t="s">
        <v>357</v>
      </c>
      <c r="F3880" s="301" t="n">
        <v>6.4</v>
      </c>
    </row>
    <row r="3881" customFormat="false" ht="13.8" hidden="false" customHeight="false" outlineLevel="0" collapsed="false">
      <c r="A3881" s="297" t="s">
        <v>358</v>
      </c>
      <c r="B3881" s="297" t="n">
        <v>7572</v>
      </c>
      <c r="C3881" s="292" t="s">
        <v>4253</v>
      </c>
      <c r="D3881" s="297" t="s">
        <v>50</v>
      </c>
      <c r="E3881" s="297" t="s">
        <v>357</v>
      </c>
      <c r="F3881" s="301" t="n">
        <v>8.95</v>
      </c>
    </row>
    <row r="3882" customFormat="false" ht="13.8" hidden="false" customHeight="false" outlineLevel="0" collapsed="false">
      <c r="A3882" s="297" t="s">
        <v>358</v>
      </c>
      <c r="B3882" s="297" t="n">
        <v>3396</v>
      </c>
      <c r="C3882" s="292" t="s">
        <v>4254</v>
      </c>
      <c r="D3882" s="297" t="s">
        <v>50</v>
      </c>
      <c r="E3882" s="297" t="s">
        <v>357</v>
      </c>
      <c r="F3882" s="301" t="n">
        <v>6.05</v>
      </c>
    </row>
    <row r="3883" customFormat="false" ht="13.8" hidden="false" customHeight="false" outlineLevel="0" collapsed="false">
      <c r="A3883" s="297" t="s">
        <v>358</v>
      </c>
      <c r="B3883" s="297" t="n">
        <v>45230</v>
      </c>
      <c r="C3883" s="292" t="s">
        <v>4255</v>
      </c>
      <c r="D3883" s="297" t="s">
        <v>50</v>
      </c>
      <c r="E3883" s="297" t="s">
        <v>357</v>
      </c>
      <c r="F3883" s="301" t="n">
        <v>48.65</v>
      </c>
    </row>
    <row r="3884" customFormat="false" ht="13.8" hidden="false" customHeight="false" outlineLevel="0" collapsed="false">
      <c r="A3884" s="297" t="s">
        <v>358</v>
      </c>
      <c r="B3884" s="297" t="n">
        <v>37590</v>
      </c>
      <c r="C3884" s="292" t="s">
        <v>4256</v>
      </c>
      <c r="D3884" s="297" t="s">
        <v>50</v>
      </c>
      <c r="E3884" s="297" t="s">
        <v>357</v>
      </c>
      <c r="F3884" s="301"/>
    </row>
    <row r="3885" customFormat="false" ht="13.8" hidden="false" customHeight="false" outlineLevel="0" collapsed="false">
      <c r="A3885" s="297" t="s">
        <v>358</v>
      </c>
      <c r="B3885" s="297" t="n">
        <v>37591</v>
      </c>
      <c r="C3885" s="292" t="s">
        <v>4257</v>
      </c>
      <c r="D3885" s="297" t="s">
        <v>50</v>
      </c>
      <c r="E3885" s="297" t="s">
        <v>357</v>
      </c>
      <c r="F3885" s="301"/>
    </row>
    <row r="3886" customFormat="false" ht="13.8" hidden="false" customHeight="false" outlineLevel="0" collapsed="false">
      <c r="A3886" s="297" t="s">
        <v>358</v>
      </c>
      <c r="B3886" s="297" t="n">
        <v>12626</v>
      </c>
      <c r="C3886" s="292" t="s">
        <v>4258</v>
      </c>
      <c r="D3886" s="297" t="s">
        <v>50</v>
      </c>
      <c r="E3886" s="297" t="s">
        <v>357</v>
      </c>
      <c r="F3886" s="301" t="n">
        <v>44.5</v>
      </c>
    </row>
    <row r="3887" customFormat="false" ht="13.8" hidden="false" customHeight="false" outlineLevel="0" collapsed="false">
      <c r="A3887" s="297" t="s">
        <v>358</v>
      </c>
      <c r="B3887" s="297" t="n">
        <v>11033</v>
      </c>
      <c r="C3887" s="292" t="s">
        <v>4259</v>
      </c>
      <c r="D3887" s="297" t="s">
        <v>50</v>
      </c>
      <c r="E3887" s="297" t="s">
        <v>357</v>
      </c>
      <c r="F3887" s="301" t="n">
        <v>4.92</v>
      </c>
    </row>
    <row r="3888" customFormat="false" ht="13.8" hidden="false" customHeight="false" outlineLevel="0" collapsed="false">
      <c r="A3888" s="297" t="s">
        <v>358</v>
      </c>
      <c r="B3888" s="297" t="n">
        <v>390</v>
      </c>
      <c r="C3888" s="292" t="s">
        <v>4260</v>
      </c>
      <c r="D3888" s="297" t="s">
        <v>50</v>
      </c>
      <c r="E3888" s="297" t="s">
        <v>357</v>
      </c>
      <c r="F3888" s="301" t="n">
        <v>10.95</v>
      </c>
    </row>
    <row r="3889" customFormat="false" ht="13.8" hidden="false" customHeight="false" outlineLevel="0" collapsed="false">
      <c r="A3889" s="297" t="s">
        <v>358</v>
      </c>
      <c r="B3889" s="297" t="n">
        <v>42436</v>
      </c>
      <c r="C3889" s="292" t="s">
        <v>4261</v>
      </c>
      <c r="D3889" s="297" t="s">
        <v>50</v>
      </c>
      <c r="E3889" s="297" t="s">
        <v>357</v>
      </c>
      <c r="F3889" s="301"/>
    </row>
    <row r="3890" customFormat="false" ht="13.8" hidden="false" customHeight="false" outlineLevel="0" collapsed="false">
      <c r="A3890" s="297" t="s">
        <v>358</v>
      </c>
      <c r="B3890" s="297" t="n">
        <v>6194</v>
      </c>
      <c r="C3890" s="292" t="s">
        <v>4262</v>
      </c>
      <c r="D3890" s="297" t="s">
        <v>403</v>
      </c>
      <c r="E3890" s="297" t="s">
        <v>357</v>
      </c>
      <c r="F3890" s="301" t="n">
        <v>4.73</v>
      </c>
    </row>
    <row r="3891" customFormat="false" ht="13.8" hidden="false" customHeight="false" outlineLevel="0" collapsed="false">
      <c r="A3891" s="297" t="s">
        <v>358</v>
      </c>
      <c r="B3891" s="297" t="n">
        <v>10567</v>
      </c>
      <c r="C3891" s="292" t="s">
        <v>4263</v>
      </c>
      <c r="D3891" s="297" t="s">
        <v>403</v>
      </c>
      <c r="E3891" s="297" t="s">
        <v>357</v>
      </c>
      <c r="F3891" s="301" t="n">
        <v>7.49</v>
      </c>
    </row>
    <row r="3892" customFormat="false" ht="13.8" hidden="false" customHeight="false" outlineLevel="0" collapsed="false">
      <c r="A3892" s="297" t="s">
        <v>358</v>
      </c>
      <c r="B3892" s="297" t="n">
        <v>6212</v>
      </c>
      <c r="C3892" s="292" t="s">
        <v>4264</v>
      </c>
      <c r="D3892" s="297" t="s">
        <v>403</v>
      </c>
      <c r="E3892" s="297" t="s">
        <v>364</v>
      </c>
      <c r="F3892" s="301" t="n">
        <v>11</v>
      </c>
    </row>
    <row r="3893" customFormat="false" ht="13.8" hidden="false" customHeight="false" outlineLevel="0" collapsed="false">
      <c r="A3893" s="297" t="s">
        <v>358</v>
      </c>
      <c r="B3893" s="297" t="n">
        <v>3993</v>
      </c>
      <c r="C3893" s="292" t="s">
        <v>4265</v>
      </c>
      <c r="D3893" s="297" t="s">
        <v>763</v>
      </c>
      <c r="E3893" s="297" t="s">
        <v>357</v>
      </c>
      <c r="F3893" s="301" t="n">
        <v>131.53</v>
      </c>
    </row>
    <row r="3894" customFormat="false" ht="13.8" hidden="false" customHeight="false" outlineLevel="0" collapsed="false">
      <c r="A3894" s="297" t="s">
        <v>358</v>
      </c>
      <c r="B3894" s="297" t="n">
        <v>3990</v>
      </c>
      <c r="C3894" s="292" t="s">
        <v>4266</v>
      </c>
      <c r="D3894" s="297" t="s">
        <v>403</v>
      </c>
      <c r="E3894" s="297" t="s">
        <v>357</v>
      </c>
      <c r="F3894" s="301" t="n">
        <v>24.75</v>
      </c>
    </row>
    <row r="3895" customFormat="false" ht="13.8" hidden="false" customHeight="false" outlineLevel="0" collapsed="false">
      <c r="A3895" s="297" t="s">
        <v>358</v>
      </c>
      <c r="B3895" s="297" t="n">
        <v>3992</v>
      </c>
      <c r="C3895" s="292" t="s">
        <v>4267</v>
      </c>
      <c r="D3895" s="297" t="s">
        <v>403</v>
      </c>
      <c r="E3895" s="297" t="s">
        <v>357</v>
      </c>
      <c r="F3895" s="301" t="n">
        <v>33.41</v>
      </c>
    </row>
    <row r="3896" customFormat="false" ht="13.8" hidden="false" customHeight="false" outlineLevel="0" collapsed="false">
      <c r="A3896" s="297" t="s">
        <v>358</v>
      </c>
      <c r="B3896" s="297" t="n">
        <v>6178</v>
      </c>
      <c r="C3896" s="292" t="s">
        <v>4268</v>
      </c>
      <c r="D3896" s="297" t="s">
        <v>763</v>
      </c>
      <c r="E3896" s="297" t="s">
        <v>357</v>
      </c>
      <c r="F3896" s="301"/>
    </row>
    <row r="3897" customFormat="false" ht="13.8" hidden="false" customHeight="false" outlineLevel="0" collapsed="false">
      <c r="A3897" s="297" t="s">
        <v>358</v>
      </c>
      <c r="B3897" s="297" t="n">
        <v>6180</v>
      </c>
      <c r="C3897" s="292" t="s">
        <v>4269</v>
      </c>
      <c r="D3897" s="297" t="s">
        <v>763</v>
      </c>
      <c r="E3897" s="297" t="s">
        <v>364</v>
      </c>
      <c r="F3897" s="301"/>
    </row>
    <row r="3898" customFormat="false" ht="13.8" hidden="false" customHeight="false" outlineLevel="0" collapsed="false">
      <c r="A3898" s="297" t="s">
        <v>358</v>
      </c>
      <c r="B3898" s="297" t="n">
        <v>6182</v>
      </c>
      <c r="C3898" s="292" t="s">
        <v>4270</v>
      </c>
      <c r="D3898" s="297" t="s">
        <v>763</v>
      </c>
      <c r="E3898" s="297" t="s">
        <v>357</v>
      </c>
      <c r="F3898" s="301"/>
    </row>
    <row r="3899" customFormat="false" ht="13.8" hidden="false" customHeight="false" outlineLevel="0" collapsed="false">
      <c r="A3899" s="297" t="s">
        <v>358</v>
      </c>
      <c r="B3899" s="297" t="n">
        <v>43614</v>
      </c>
      <c r="C3899" s="292" t="s">
        <v>4271</v>
      </c>
      <c r="D3899" s="297" t="s">
        <v>403</v>
      </c>
      <c r="E3899" s="297" t="s">
        <v>357</v>
      </c>
      <c r="F3899" s="301" t="n">
        <v>16.72</v>
      </c>
    </row>
    <row r="3900" customFormat="false" ht="13.8" hidden="false" customHeight="false" outlineLevel="0" collapsed="false">
      <c r="A3900" s="297" t="s">
        <v>358</v>
      </c>
      <c r="B3900" s="297" t="n">
        <v>6193</v>
      </c>
      <c r="C3900" s="292" t="s">
        <v>4272</v>
      </c>
      <c r="D3900" s="297" t="s">
        <v>403</v>
      </c>
      <c r="E3900" s="297" t="s">
        <v>357</v>
      </c>
      <c r="F3900" s="301" t="n">
        <v>20.35</v>
      </c>
    </row>
    <row r="3901" customFormat="false" ht="13.8" hidden="false" customHeight="false" outlineLevel="0" collapsed="false">
      <c r="A3901" s="297" t="s">
        <v>358</v>
      </c>
      <c r="B3901" s="297" t="n">
        <v>6189</v>
      </c>
      <c r="C3901" s="292" t="s">
        <v>4273</v>
      </c>
      <c r="D3901" s="297" t="s">
        <v>403</v>
      </c>
      <c r="E3901" s="297" t="s">
        <v>357</v>
      </c>
      <c r="F3901" s="301" t="n">
        <v>29.7</v>
      </c>
    </row>
    <row r="3902" customFormat="false" ht="13.8" hidden="false" customHeight="false" outlineLevel="0" collapsed="false">
      <c r="A3902" s="297" t="s">
        <v>358</v>
      </c>
      <c r="B3902" s="297" t="n">
        <v>6214</v>
      </c>
      <c r="C3902" s="292" t="s">
        <v>4274</v>
      </c>
      <c r="D3902" s="297" t="s">
        <v>763</v>
      </c>
      <c r="E3902" s="297" t="s">
        <v>357</v>
      </c>
      <c r="F3902" s="301"/>
    </row>
    <row r="3903" customFormat="false" ht="13.8" hidden="false" customHeight="false" outlineLevel="0" collapsed="false">
      <c r="A3903" s="297" t="s">
        <v>358</v>
      </c>
      <c r="B3903" s="297" t="n">
        <v>44027</v>
      </c>
      <c r="C3903" s="292" t="s">
        <v>4275</v>
      </c>
      <c r="D3903" s="297" t="s">
        <v>50</v>
      </c>
      <c r="E3903" s="297" t="s">
        <v>357</v>
      </c>
      <c r="F3903" s="301"/>
    </row>
    <row r="3904" customFormat="false" ht="13.8" hidden="false" customHeight="false" outlineLevel="0" collapsed="false">
      <c r="A3904" s="297" t="s">
        <v>358</v>
      </c>
      <c r="B3904" s="297" t="n">
        <v>36153</v>
      </c>
      <c r="C3904" s="292" t="s">
        <v>4276</v>
      </c>
      <c r="D3904" s="297" t="s">
        <v>50</v>
      </c>
      <c r="E3904" s="297" t="s">
        <v>357</v>
      </c>
      <c r="F3904" s="301" t="n">
        <v>215.9</v>
      </c>
    </row>
    <row r="3905" customFormat="false" ht="13.8" hidden="false" customHeight="false" outlineLevel="0" collapsed="false">
      <c r="A3905" s="297" t="s">
        <v>541</v>
      </c>
      <c r="B3905" s="297" t="n">
        <v>10742</v>
      </c>
      <c r="C3905" s="292" t="s">
        <v>4277</v>
      </c>
      <c r="D3905" s="297" t="s">
        <v>50</v>
      </c>
      <c r="E3905" s="297" t="s">
        <v>364</v>
      </c>
      <c r="F3905" s="301" t="n">
        <v>933.89</v>
      </c>
    </row>
    <row r="3906" customFormat="false" ht="13.8" hidden="false" customHeight="false" outlineLevel="0" collapsed="false">
      <c r="A3906" s="297" t="s">
        <v>358</v>
      </c>
      <c r="B3906" s="297" t="n">
        <v>45239</v>
      </c>
      <c r="C3906" s="292" t="s">
        <v>4278</v>
      </c>
      <c r="D3906" s="297" t="s">
        <v>50</v>
      </c>
      <c r="E3906" s="297" t="s">
        <v>357</v>
      </c>
      <c r="F3906" s="301" t="n">
        <v>21.88</v>
      </c>
    </row>
    <row r="3907" customFormat="false" ht="13.8" hidden="false" customHeight="false" outlineLevel="0" collapsed="false">
      <c r="A3907" s="297" t="s">
        <v>358</v>
      </c>
      <c r="B3907" s="297" t="n">
        <v>38465</v>
      </c>
      <c r="C3907" s="292" t="s">
        <v>4279</v>
      </c>
      <c r="D3907" s="297" t="s">
        <v>50</v>
      </c>
      <c r="E3907" s="297" t="s">
        <v>357</v>
      </c>
      <c r="F3907" s="301" t="n">
        <v>60.45</v>
      </c>
    </row>
    <row r="3908" customFormat="false" ht="13.8" hidden="false" customHeight="false" outlineLevel="0" collapsed="false">
      <c r="A3908" s="297" t="s">
        <v>358</v>
      </c>
      <c r="B3908" s="297" t="n">
        <v>7543</v>
      </c>
      <c r="C3908" s="292" t="s">
        <v>4280</v>
      </c>
      <c r="D3908" s="297" t="s">
        <v>50</v>
      </c>
      <c r="E3908" s="297" t="s">
        <v>357</v>
      </c>
      <c r="F3908" s="301" t="n">
        <v>3.9</v>
      </c>
    </row>
    <row r="3909" customFormat="false" ht="13.8" hidden="false" customHeight="false" outlineLevel="0" collapsed="false">
      <c r="A3909" s="297" t="s">
        <v>358</v>
      </c>
      <c r="B3909" s="297" t="n">
        <v>43427</v>
      </c>
      <c r="C3909" s="292" t="s">
        <v>4281</v>
      </c>
      <c r="D3909" s="297" t="s">
        <v>50</v>
      </c>
      <c r="E3909" s="297" t="s">
        <v>357</v>
      </c>
      <c r="F3909" s="301" t="n">
        <v>1937.1</v>
      </c>
    </row>
    <row r="3910" customFormat="false" ht="13.8" hidden="false" customHeight="false" outlineLevel="0" collapsed="false">
      <c r="A3910" s="297" t="s">
        <v>358</v>
      </c>
      <c r="B3910" s="297" t="n">
        <v>41613</v>
      </c>
      <c r="C3910" s="292" t="s">
        <v>4282</v>
      </c>
      <c r="D3910" s="297" t="s">
        <v>50</v>
      </c>
      <c r="E3910" s="297" t="s">
        <v>357</v>
      </c>
      <c r="F3910" s="301" t="n">
        <v>124.52</v>
      </c>
    </row>
    <row r="3911" customFormat="false" ht="13.8" hidden="false" customHeight="false" outlineLevel="0" collapsed="false">
      <c r="A3911" s="297" t="s">
        <v>358</v>
      </c>
      <c r="B3911" s="297" t="n">
        <v>41614</v>
      </c>
      <c r="C3911" s="292" t="s">
        <v>4283</v>
      </c>
      <c r="D3911" s="297" t="s">
        <v>50</v>
      </c>
      <c r="E3911" s="297" t="s">
        <v>357</v>
      </c>
      <c r="F3911" s="301" t="n">
        <v>158.66</v>
      </c>
    </row>
    <row r="3912" customFormat="false" ht="13.8" hidden="false" customHeight="false" outlineLevel="0" collapsed="false">
      <c r="A3912" s="297" t="s">
        <v>358</v>
      </c>
      <c r="B3912" s="297" t="n">
        <v>41615</v>
      </c>
      <c r="C3912" s="292" t="s">
        <v>4284</v>
      </c>
      <c r="D3912" s="297" t="s">
        <v>50</v>
      </c>
      <c r="E3912" s="297" t="s">
        <v>357</v>
      </c>
      <c r="F3912" s="301" t="n">
        <v>245.22</v>
      </c>
    </row>
    <row r="3913" customFormat="false" ht="13.8" hidden="false" customHeight="false" outlineLevel="0" collapsed="false">
      <c r="A3913" s="297" t="s">
        <v>358</v>
      </c>
      <c r="B3913" s="297" t="n">
        <v>41616</v>
      </c>
      <c r="C3913" s="292" t="s">
        <v>4285</v>
      </c>
      <c r="D3913" s="297" t="s">
        <v>50</v>
      </c>
      <c r="E3913" s="297" t="s">
        <v>357</v>
      </c>
      <c r="F3913" s="301" t="n">
        <v>366.4</v>
      </c>
    </row>
    <row r="3914" customFormat="false" ht="13.8" hidden="false" customHeight="false" outlineLevel="0" collapsed="false">
      <c r="A3914" s="297" t="s">
        <v>358</v>
      </c>
      <c r="B3914" s="297" t="n">
        <v>41617</v>
      </c>
      <c r="C3914" s="292" t="s">
        <v>4286</v>
      </c>
      <c r="D3914" s="297" t="s">
        <v>50</v>
      </c>
      <c r="E3914" s="297" t="s">
        <v>357</v>
      </c>
      <c r="F3914" s="301" t="n">
        <v>728.54</v>
      </c>
    </row>
    <row r="3915" customFormat="false" ht="13.8" hidden="false" customHeight="false" outlineLevel="0" collapsed="false">
      <c r="A3915" s="297" t="s">
        <v>358</v>
      </c>
      <c r="B3915" s="297" t="n">
        <v>41618</v>
      </c>
      <c r="C3915" s="292" t="s">
        <v>4287</v>
      </c>
      <c r="D3915" s="297" t="s">
        <v>50</v>
      </c>
      <c r="E3915" s="297" t="s">
        <v>357</v>
      </c>
      <c r="F3915" s="301" t="n">
        <v>1341.21</v>
      </c>
    </row>
    <row r="3916" customFormat="false" ht="13.8" hidden="false" customHeight="false" outlineLevel="0" collapsed="false">
      <c r="A3916" s="297" t="s">
        <v>358</v>
      </c>
      <c r="B3916" s="297" t="n">
        <v>43428</v>
      </c>
      <c r="C3916" s="292" t="s">
        <v>4288</v>
      </c>
      <c r="D3916" s="297" t="s">
        <v>50</v>
      </c>
      <c r="E3916" s="297" t="s">
        <v>357</v>
      </c>
      <c r="F3916" s="301" t="n">
        <v>2355.85</v>
      </c>
    </row>
    <row r="3917" customFormat="false" ht="13.8" hidden="false" customHeight="false" outlineLevel="0" collapsed="false">
      <c r="A3917" s="297" t="s">
        <v>358</v>
      </c>
      <c r="B3917" s="297" t="n">
        <v>41619</v>
      </c>
      <c r="C3917" s="292" t="s">
        <v>4289</v>
      </c>
      <c r="D3917" s="297" t="s">
        <v>50</v>
      </c>
      <c r="E3917" s="297" t="s">
        <v>357</v>
      </c>
      <c r="F3917" s="301" t="n">
        <v>152.63</v>
      </c>
    </row>
    <row r="3918" customFormat="false" ht="13.8" hidden="false" customHeight="false" outlineLevel="0" collapsed="false">
      <c r="A3918" s="297" t="s">
        <v>358</v>
      </c>
      <c r="B3918" s="297" t="n">
        <v>41620</v>
      </c>
      <c r="C3918" s="292" t="s">
        <v>4290</v>
      </c>
      <c r="D3918" s="297" t="s">
        <v>50</v>
      </c>
      <c r="E3918" s="297" t="s">
        <v>357</v>
      </c>
      <c r="F3918" s="301" t="n">
        <v>192.8</v>
      </c>
    </row>
    <row r="3919" customFormat="false" ht="13.8" hidden="false" customHeight="false" outlineLevel="0" collapsed="false">
      <c r="A3919" s="297" t="s">
        <v>358</v>
      </c>
      <c r="B3919" s="297" t="n">
        <v>41622</v>
      </c>
      <c r="C3919" s="292" t="s">
        <v>4291</v>
      </c>
      <c r="D3919" s="297" t="s">
        <v>50</v>
      </c>
      <c r="E3919" s="297" t="s">
        <v>357</v>
      </c>
      <c r="F3919" s="301" t="n">
        <v>334.39</v>
      </c>
    </row>
    <row r="3920" customFormat="false" ht="13.8" hidden="false" customHeight="false" outlineLevel="0" collapsed="false">
      <c r="A3920" s="297" t="s">
        <v>358</v>
      </c>
      <c r="B3920" s="297" t="n">
        <v>41623</v>
      </c>
      <c r="C3920" s="292" t="s">
        <v>4292</v>
      </c>
      <c r="D3920" s="297" t="s">
        <v>50</v>
      </c>
      <c r="E3920" s="297" t="s">
        <v>357</v>
      </c>
      <c r="F3920" s="301" t="n">
        <v>514.15</v>
      </c>
    </row>
    <row r="3921" customFormat="false" ht="13.8" hidden="false" customHeight="false" outlineLevel="0" collapsed="false">
      <c r="A3921" s="297" t="s">
        <v>358</v>
      </c>
      <c r="B3921" s="297" t="n">
        <v>41624</v>
      </c>
      <c r="C3921" s="292" t="s">
        <v>4293</v>
      </c>
      <c r="D3921" s="297" t="s">
        <v>50</v>
      </c>
      <c r="E3921" s="297" t="s">
        <v>357</v>
      </c>
      <c r="F3921" s="301" t="n">
        <v>964.03</v>
      </c>
    </row>
    <row r="3922" customFormat="false" ht="13.8" hidden="false" customHeight="false" outlineLevel="0" collapsed="false">
      <c r="A3922" s="297" t="s">
        <v>358</v>
      </c>
      <c r="B3922" s="297" t="n">
        <v>41625</v>
      </c>
      <c r="C3922" s="292" t="s">
        <v>4294</v>
      </c>
      <c r="D3922" s="297" t="s">
        <v>50</v>
      </c>
      <c r="E3922" s="297" t="s">
        <v>357</v>
      </c>
      <c r="F3922" s="301" t="n">
        <v>1483.2</v>
      </c>
    </row>
    <row r="3923" customFormat="false" ht="13.8" hidden="false" customHeight="false" outlineLevel="0" collapsed="false">
      <c r="A3923" s="297" t="s">
        <v>358</v>
      </c>
      <c r="B3923" s="297" t="n">
        <v>39346</v>
      </c>
      <c r="C3923" s="292" t="s">
        <v>4295</v>
      </c>
      <c r="D3923" s="297" t="s">
        <v>50</v>
      </c>
      <c r="E3923" s="297" t="s">
        <v>357</v>
      </c>
      <c r="F3923" s="301" t="n">
        <v>2.41</v>
      </c>
    </row>
    <row r="3924" customFormat="false" ht="13.8" hidden="false" customHeight="false" outlineLevel="0" collapsed="false">
      <c r="A3924" s="297" t="s">
        <v>358</v>
      </c>
      <c r="B3924" s="297" t="n">
        <v>39350</v>
      </c>
      <c r="C3924" s="292" t="s">
        <v>4296</v>
      </c>
      <c r="D3924" s="297" t="s">
        <v>50</v>
      </c>
      <c r="E3924" s="297" t="s">
        <v>357</v>
      </c>
      <c r="F3924" s="301" t="n">
        <v>2.59</v>
      </c>
    </row>
    <row r="3925" customFormat="false" ht="13.8" hidden="false" customHeight="false" outlineLevel="0" collapsed="false">
      <c r="A3925" s="297" t="s">
        <v>358</v>
      </c>
      <c r="B3925" s="297" t="n">
        <v>39351</v>
      </c>
      <c r="C3925" s="292" t="s">
        <v>4297</v>
      </c>
      <c r="D3925" s="297" t="s">
        <v>50</v>
      </c>
      <c r="E3925" s="297" t="s">
        <v>357</v>
      </c>
      <c r="F3925" s="301" t="n">
        <v>3</v>
      </c>
    </row>
    <row r="3926" customFormat="false" ht="13.8" hidden="false" customHeight="false" outlineLevel="0" collapsed="false">
      <c r="A3926" s="297" t="s">
        <v>358</v>
      </c>
      <c r="B3926" s="297" t="n">
        <v>39352</v>
      </c>
      <c r="C3926" s="292" t="s">
        <v>4298</v>
      </c>
      <c r="D3926" s="297" t="s">
        <v>50</v>
      </c>
      <c r="E3926" s="297" t="s">
        <v>357</v>
      </c>
      <c r="F3926" s="301" t="n">
        <v>2.41</v>
      </c>
    </row>
    <row r="3927" customFormat="false" ht="13.8" hidden="false" customHeight="false" outlineLevel="0" collapsed="false">
      <c r="A3927" s="297" t="s">
        <v>358</v>
      </c>
      <c r="B3927" s="297" t="n">
        <v>38837</v>
      </c>
      <c r="C3927" s="292" t="s">
        <v>4299</v>
      </c>
      <c r="D3927" s="297" t="s">
        <v>50</v>
      </c>
      <c r="E3927" s="297" t="s">
        <v>357</v>
      </c>
      <c r="F3927" s="301"/>
    </row>
    <row r="3928" customFormat="false" ht="13.8" hidden="false" customHeight="false" outlineLevel="0" collapsed="false">
      <c r="A3928" s="297" t="s">
        <v>358</v>
      </c>
      <c r="B3928" s="297" t="n">
        <v>38836</v>
      </c>
      <c r="C3928" s="292" t="s">
        <v>4300</v>
      </c>
      <c r="D3928" s="297" t="s">
        <v>50</v>
      </c>
      <c r="E3928" s="297" t="s">
        <v>357</v>
      </c>
      <c r="F3928" s="301"/>
    </row>
    <row r="3929" customFormat="false" ht="13.8" hidden="false" customHeight="false" outlineLevel="0" collapsed="false">
      <c r="A3929" s="297" t="s">
        <v>358</v>
      </c>
      <c r="B3929" s="297" t="n">
        <v>2666</v>
      </c>
      <c r="C3929" s="292" t="s">
        <v>4301</v>
      </c>
      <c r="D3929" s="297" t="s">
        <v>50</v>
      </c>
      <c r="E3929" s="297" t="s">
        <v>357</v>
      </c>
      <c r="F3929" s="301" t="n">
        <v>6.91</v>
      </c>
    </row>
    <row r="3930" customFormat="false" ht="13.8" hidden="false" customHeight="false" outlineLevel="0" collapsed="false">
      <c r="A3930" s="297" t="s">
        <v>358</v>
      </c>
      <c r="B3930" s="297" t="n">
        <v>2668</v>
      </c>
      <c r="C3930" s="292" t="s">
        <v>4302</v>
      </c>
      <c r="D3930" s="297" t="s">
        <v>50</v>
      </c>
      <c r="E3930" s="297" t="s">
        <v>357</v>
      </c>
      <c r="F3930" s="301" t="n">
        <v>7.89</v>
      </c>
    </row>
    <row r="3931" customFormat="false" ht="13.8" hidden="false" customHeight="false" outlineLevel="0" collapsed="false">
      <c r="A3931" s="297" t="s">
        <v>358</v>
      </c>
      <c r="B3931" s="297" t="n">
        <v>2664</v>
      </c>
      <c r="C3931" s="292" t="s">
        <v>4303</v>
      </c>
      <c r="D3931" s="297" t="s">
        <v>50</v>
      </c>
      <c r="E3931" s="297" t="s">
        <v>357</v>
      </c>
      <c r="F3931" s="301" t="n">
        <v>11.64</v>
      </c>
    </row>
    <row r="3932" customFormat="false" ht="13.8" hidden="false" customHeight="false" outlineLevel="0" collapsed="false">
      <c r="A3932" s="297" t="s">
        <v>358</v>
      </c>
      <c r="B3932" s="297" t="n">
        <v>2662</v>
      </c>
      <c r="C3932" s="292" t="s">
        <v>4304</v>
      </c>
      <c r="D3932" s="297" t="s">
        <v>50</v>
      </c>
      <c r="E3932" s="297" t="s">
        <v>357</v>
      </c>
      <c r="F3932" s="301" t="n">
        <v>14.28</v>
      </c>
    </row>
    <row r="3933" customFormat="false" ht="13.8" hidden="false" customHeight="false" outlineLevel="0" collapsed="false">
      <c r="A3933" s="297" t="s">
        <v>358</v>
      </c>
      <c r="B3933" s="297" t="n">
        <v>20964</v>
      </c>
      <c r="C3933" s="292" t="s">
        <v>4305</v>
      </c>
      <c r="D3933" s="297" t="s">
        <v>50</v>
      </c>
      <c r="E3933" s="297" t="s">
        <v>357</v>
      </c>
      <c r="F3933" s="301" t="n">
        <v>70.28</v>
      </c>
    </row>
    <row r="3934" customFormat="false" ht="13.8" hidden="false" customHeight="false" outlineLevel="0" collapsed="false">
      <c r="A3934" s="297" t="s">
        <v>358</v>
      </c>
      <c r="B3934" s="297" t="n">
        <v>10905</v>
      </c>
      <c r="C3934" s="292" t="s">
        <v>4306</v>
      </c>
      <c r="D3934" s="297" t="s">
        <v>50</v>
      </c>
      <c r="E3934" s="297" t="s">
        <v>357</v>
      </c>
      <c r="F3934" s="301" t="n">
        <v>94.28</v>
      </c>
    </row>
    <row r="3935" customFormat="false" ht="13.8" hidden="false" customHeight="false" outlineLevel="0" collapsed="false">
      <c r="A3935" s="297" t="s">
        <v>358</v>
      </c>
      <c r="B3935" s="297" t="n">
        <v>11289</v>
      </c>
      <c r="C3935" s="292" t="s">
        <v>4307</v>
      </c>
      <c r="D3935" s="297" t="s">
        <v>50</v>
      </c>
      <c r="E3935" s="297" t="s">
        <v>357</v>
      </c>
      <c r="F3935" s="301"/>
    </row>
    <row r="3936" customFormat="false" ht="13.8" hidden="false" customHeight="false" outlineLevel="0" collapsed="false">
      <c r="A3936" s="297" t="s">
        <v>358</v>
      </c>
      <c r="B3936" s="297" t="n">
        <v>11241</v>
      </c>
      <c r="C3936" s="292" t="s">
        <v>4308</v>
      </c>
      <c r="D3936" s="297" t="s">
        <v>50</v>
      </c>
      <c r="E3936" s="297" t="s">
        <v>357</v>
      </c>
      <c r="F3936" s="301"/>
    </row>
    <row r="3937" customFormat="false" ht="13.8" hidden="false" customHeight="false" outlineLevel="0" collapsed="false">
      <c r="A3937" s="297" t="s">
        <v>358</v>
      </c>
      <c r="B3937" s="297" t="n">
        <v>11301</v>
      </c>
      <c r="C3937" s="292" t="s">
        <v>4309</v>
      </c>
      <c r="D3937" s="297" t="s">
        <v>50</v>
      </c>
      <c r="E3937" s="297" t="s">
        <v>357</v>
      </c>
      <c r="F3937" s="301"/>
    </row>
    <row r="3938" customFormat="false" ht="13.8" hidden="false" customHeight="false" outlineLevel="0" collapsed="false">
      <c r="A3938" s="297" t="s">
        <v>358</v>
      </c>
      <c r="B3938" s="297" t="n">
        <v>21090</v>
      </c>
      <c r="C3938" s="292" t="s">
        <v>4310</v>
      </c>
      <c r="D3938" s="297" t="s">
        <v>50</v>
      </c>
      <c r="E3938" s="297" t="s">
        <v>357</v>
      </c>
      <c r="F3938" s="301"/>
    </row>
    <row r="3939" customFormat="false" ht="13.8" hidden="false" customHeight="false" outlineLevel="0" collapsed="false">
      <c r="A3939" s="297" t="s">
        <v>358</v>
      </c>
      <c r="B3939" s="297" t="n">
        <v>11315</v>
      </c>
      <c r="C3939" s="292" t="s">
        <v>4311</v>
      </c>
      <c r="D3939" s="297" t="s">
        <v>50</v>
      </c>
      <c r="E3939" s="297" t="s">
        <v>357</v>
      </c>
      <c r="F3939" s="301"/>
    </row>
    <row r="3940" customFormat="false" ht="13.8" hidden="false" customHeight="false" outlineLevel="0" collapsed="false">
      <c r="A3940" s="297" t="s">
        <v>358</v>
      </c>
      <c r="B3940" s="297" t="n">
        <v>21071</v>
      </c>
      <c r="C3940" s="292" t="s">
        <v>4312</v>
      </c>
      <c r="D3940" s="297" t="s">
        <v>50</v>
      </c>
      <c r="E3940" s="297" t="s">
        <v>357</v>
      </c>
      <c r="F3940" s="301"/>
    </row>
    <row r="3941" customFormat="false" ht="13.8" hidden="false" customHeight="false" outlineLevel="0" collapsed="false">
      <c r="A3941" s="297" t="s">
        <v>358</v>
      </c>
      <c r="B3941" s="297" t="n">
        <v>14112</v>
      </c>
      <c r="C3941" s="292" t="s">
        <v>4313</v>
      </c>
      <c r="D3941" s="297" t="s">
        <v>50</v>
      </c>
      <c r="E3941" s="297" t="s">
        <v>357</v>
      </c>
      <c r="F3941" s="301"/>
    </row>
    <row r="3942" customFormat="false" ht="13.8" hidden="false" customHeight="false" outlineLevel="0" collapsed="false">
      <c r="A3942" s="297" t="s">
        <v>358</v>
      </c>
      <c r="B3942" s="297" t="n">
        <v>11316</v>
      </c>
      <c r="C3942" s="292" t="s">
        <v>4314</v>
      </c>
      <c r="D3942" s="297" t="s">
        <v>50</v>
      </c>
      <c r="E3942" s="297" t="s">
        <v>357</v>
      </c>
      <c r="F3942" s="301"/>
    </row>
    <row r="3943" customFormat="false" ht="13.8" hidden="false" customHeight="false" outlineLevel="0" collapsed="false">
      <c r="A3943" s="297" t="s">
        <v>358</v>
      </c>
      <c r="B3943" s="297" t="n">
        <v>6243</v>
      </c>
      <c r="C3943" s="292" t="s">
        <v>4315</v>
      </c>
      <c r="D3943" s="297" t="s">
        <v>50</v>
      </c>
      <c r="E3943" s="297" t="s">
        <v>364</v>
      </c>
      <c r="F3943" s="301"/>
    </row>
    <row r="3944" customFormat="false" ht="13.8" hidden="false" customHeight="false" outlineLevel="0" collapsed="false">
      <c r="A3944" s="297" t="s">
        <v>358</v>
      </c>
      <c r="B3944" s="297" t="n">
        <v>6240</v>
      </c>
      <c r="C3944" s="292" t="s">
        <v>4316</v>
      </c>
      <c r="D3944" s="297" t="s">
        <v>50</v>
      </c>
      <c r="E3944" s="297" t="s">
        <v>357</v>
      </c>
      <c r="F3944" s="301"/>
    </row>
    <row r="3945" customFormat="false" ht="13.8" hidden="false" customHeight="false" outlineLevel="0" collapsed="false">
      <c r="A3945" s="297" t="s">
        <v>358</v>
      </c>
      <c r="B3945" s="297" t="n">
        <v>11296</v>
      </c>
      <c r="C3945" s="292" t="s">
        <v>4317</v>
      </c>
      <c r="D3945" s="297" t="s">
        <v>50</v>
      </c>
      <c r="E3945" s="297" t="s">
        <v>357</v>
      </c>
      <c r="F3945" s="301"/>
    </row>
    <row r="3946" customFormat="false" ht="13.8" hidden="false" customHeight="false" outlineLevel="0" collapsed="false">
      <c r="A3946" s="297" t="s">
        <v>358</v>
      </c>
      <c r="B3946" s="297" t="n">
        <v>11299</v>
      </c>
      <c r="C3946" s="292" t="s">
        <v>4318</v>
      </c>
      <c r="D3946" s="297" t="s">
        <v>50</v>
      </c>
      <c r="E3946" s="297" t="s">
        <v>357</v>
      </c>
      <c r="F3946" s="301"/>
    </row>
    <row r="3947" customFormat="false" ht="13.8" hidden="false" customHeight="false" outlineLevel="0" collapsed="false">
      <c r="A3947" s="297" t="s">
        <v>358</v>
      </c>
      <c r="B3947" s="297" t="n">
        <v>11688</v>
      </c>
      <c r="C3947" s="292" t="s">
        <v>4319</v>
      </c>
      <c r="D3947" s="297" t="s">
        <v>50</v>
      </c>
      <c r="E3947" s="297" t="s">
        <v>357</v>
      </c>
      <c r="F3947" s="301" t="n">
        <v>542.75</v>
      </c>
    </row>
    <row r="3948" customFormat="false" ht="13.8" hidden="false" customHeight="false" outlineLevel="0" collapsed="false">
      <c r="A3948" s="297" t="s">
        <v>541</v>
      </c>
      <c r="B3948" s="297" t="n">
        <v>37736</v>
      </c>
      <c r="C3948" s="292" t="s">
        <v>4320</v>
      </c>
      <c r="D3948" s="297" t="s">
        <v>50</v>
      </c>
      <c r="E3948" s="297" t="s">
        <v>364</v>
      </c>
      <c r="F3948" s="301"/>
    </row>
    <row r="3949" customFormat="false" ht="13.8" hidden="false" customHeight="false" outlineLevel="0" collapsed="false">
      <c r="A3949" s="297" t="s">
        <v>541</v>
      </c>
      <c r="B3949" s="297" t="n">
        <v>37739</v>
      </c>
      <c r="C3949" s="292" t="s">
        <v>4321</v>
      </c>
      <c r="D3949" s="297" t="s">
        <v>50</v>
      </c>
      <c r="E3949" s="297" t="s">
        <v>357</v>
      </c>
      <c r="F3949" s="301"/>
    </row>
    <row r="3950" customFormat="false" ht="13.8" hidden="false" customHeight="false" outlineLevel="0" collapsed="false">
      <c r="A3950" s="297" t="s">
        <v>541</v>
      </c>
      <c r="B3950" s="297" t="n">
        <v>37738</v>
      </c>
      <c r="C3950" s="292" t="s">
        <v>4322</v>
      </c>
      <c r="D3950" s="297" t="s">
        <v>50</v>
      </c>
      <c r="E3950" s="297" t="s">
        <v>357</v>
      </c>
      <c r="F3950" s="301"/>
    </row>
    <row r="3951" customFormat="false" ht="13.8" hidden="false" customHeight="false" outlineLevel="0" collapsed="false">
      <c r="A3951" s="297" t="s">
        <v>541</v>
      </c>
      <c r="B3951" s="297" t="n">
        <v>25014</v>
      </c>
      <c r="C3951" s="292" t="s">
        <v>4323</v>
      </c>
      <c r="D3951" s="297" t="s">
        <v>50</v>
      </c>
      <c r="E3951" s="297" t="s">
        <v>357</v>
      </c>
      <c r="F3951" s="301"/>
    </row>
    <row r="3952" customFormat="false" ht="13.8" hidden="false" customHeight="false" outlineLevel="0" collapsed="false">
      <c r="A3952" s="297" t="s">
        <v>541</v>
      </c>
      <c r="B3952" s="297" t="n">
        <v>14405</v>
      </c>
      <c r="C3952" s="292" t="s">
        <v>4324</v>
      </c>
      <c r="D3952" s="297" t="s">
        <v>50</v>
      </c>
      <c r="E3952" s="297" t="s">
        <v>357</v>
      </c>
      <c r="F3952" s="301"/>
    </row>
    <row r="3953" customFormat="false" ht="13.8" hidden="false" customHeight="false" outlineLevel="0" collapsed="false">
      <c r="A3953" s="297" t="s">
        <v>358</v>
      </c>
      <c r="B3953" s="297" t="n">
        <v>20271</v>
      </c>
      <c r="C3953" s="292" t="s">
        <v>4325</v>
      </c>
      <c r="D3953" s="297" t="s">
        <v>50</v>
      </c>
      <c r="E3953" s="297" t="s">
        <v>357</v>
      </c>
      <c r="F3953" s="301" t="n">
        <v>699.63</v>
      </c>
    </row>
    <row r="3954" customFormat="false" ht="13.8" hidden="false" customHeight="false" outlineLevel="0" collapsed="false">
      <c r="A3954" s="297" t="s">
        <v>358</v>
      </c>
      <c r="B3954" s="297" t="n">
        <v>10423</v>
      </c>
      <c r="C3954" s="292" t="s">
        <v>4326</v>
      </c>
      <c r="D3954" s="297" t="s">
        <v>50</v>
      </c>
      <c r="E3954" s="297" t="s">
        <v>357</v>
      </c>
      <c r="F3954" s="301" t="n">
        <v>513.69</v>
      </c>
    </row>
    <row r="3955" customFormat="false" ht="13.8" hidden="false" customHeight="false" outlineLevel="0" collapsed="false">
      <c r="A3955" s="297" t="s">
        <v>358</v>
      </c>
      <c r="B3955" s="297" t="n">
        <v>36790</v>
      </c>
      <c r="C3955" s="292" t="s">
        <v>4327</v>
      </c>
      <c r="D3955" s="297" t="s">
        <v>50</v>
      </c>
      <c r="E3955" s="297" t="s">
        <v>357</v>
      </c>
      <c r="F3955" s="301" t="n">
        <v>595.85</v>
      </c>
    </row>
    <row r="3956" customFormat="false" ht="13.8" hidden="false" customHeight="false" outlineLevel="0" collapsed="false">
      <c r="A3956" s="297" t="s">
        <v>358</v>
      </c>
      <c r="B3956" s="297" t="n">
        <v>37589</v>
      </c>
      <c r="C3956" s="292" t="s">
        <v>4328</v>
      </c>
      <c r="D3956" s="297" t="s">
        <v>50</v>
      </c>
      <c r="E3956" s="297" t="s">
        <v>357</v>
      </c>
      <c r="F3956" s="301" t="n">
        <v>730.07</v>
      </c>
    </row>
    <row r="3957" customFormat="false" ht="13.8" hidden="false" customHeight="false" outlineLevel="0" collapsed="false">
      <c r="A3957" s="297" t="s">
        <v>358</v>
      </c>
      <c r="B3957" s="297" t="n">
        <v>11690</v>
      </c>
      <c r="C3957" s="292" t="s">
        <v>4329</v>
      </c>
      <c r="D3957" s="297" t="s">
        <v>50</v>
      </c>
      <c r="E3957" s="297" t="s">
        <v>357</v>
      </c>
      <c r="F3957" s="301" t="n">
        <v>387.83</v>
      </c>
    </row>
    <row r="3958" customFormat="false" ht="13.8" hidden="false" customHeight="false" outlineLevel="0" collapsed="false">
      <c r="A3958" s="297" t="s">
        <v>358</v>
      </c>
      <c r="B3958" s="297" t="n">
        <v>20234</v>
      </c>
      <c r="C3958" s="292" t="s">
        <v>4330</v>
      </c>
      <c r="D3958" s="297" t="s">
        <v>50</v>
      </c>
      <c r="E3958" s="297" t="s">
        <v>357</v>
      </c>
      <c r="F3958" s="301" t="n">
        <v>490.81</v>
      </c>
    </row>
    <row r="3959" customFormat="false" ht="13.8" hidden="false" customHeight="false" outlineLevel="0" collapsed="false">
      <c r="A3959" s="297" t="s">
        <v>2267</v>
      </c>
      <c r="B3959" s="297" t="n">
        <v>44480</v>
      </c>
      <c r="C3959" s="292" t="s">
        <v>4331</v>
      </c>
      <c r="D3959" s="297" t="s">
        <v>504</v>
      </c>
      <c r="E3959" s="297" t="s">
        <v>357</v>
      </c>
      <c r="F3959" s="301" t="n">
        <v>20.43</v>
      </c>
    </row>
    <row r="3960" customFormat="false" ht="13.8" hidden="false" customHeight="false" outlineLevel="0" collapsed="false">
      <c r="A3960" s="297" t="s">
        <v>358</v>
      </c>
      <c r="B3960" s="297" t="n">
        <v>11457</v>
      </c>
      <c r="C3960" s="292" t="s">
        <v>4332</v>
      </c>
      <c r="D3960" s="297" t="s">
        <v>50</v>
      </c>
      <c r="E3960" s="297" t="s">
        <v>357</v>
      </c>
      <c r="F3960" s="301" t="n">
        <v>54.38</v>
      </c>
    </row>
    <row r="3961" customFormat="false" ht="13.8" hidden="false" customHeight="false" outlineLevel="0" collapsed="false">
      <c r="A3961" s="297" t="s">
        <v>358</v>
      </c>
      <c r="B3961" s="297" t="n">
        <v>44073</v>
      </c>
      <c r="C3961" s="292" t="s">
        <v>4333</v>
      </c>
      <c r="D3961" s="297" t="s">
        <v>403</v>
      </c>
      <c r="E3961" s="297" t="s">
        <v>357</v>
      </c>
      <c r="F3961" s="301" t="n">
        <v>0.64</v>
      </c>
    </row>
    <row r="3962" customFormat="false" ht="13.8" hidden="false" customHeight="false" outlineLevel="0" collapsed="false">
      <c r="A3962" s="297" t="s">
        <v>358</v>
      </c>
      <c r="B3962" s="297" t="n">
        <v>3593</v>
      </c>
      <c r="C3962" s="292" t="s">
        <v>4334</v>
      </c>
      <c r="D3962" s="297" t="s">
        <v>50</v>
      </c>
      <c r="E3962" s="297" t="s">
        <v>357</v>
      </c>
      <c r="F3962" s="301" t="n">
        <v>102.11</v>
      </c>
    </row>
    <row r="3963" customFormat="false" ht="13.8" hidden="false" customHeight="false" outlineLevel="0" collapsed="false">
      <c r="A3963" s="297" t="s">
        <v>358</v>
      </c>
      <c r="B3963" s="297" t="n">
        <v>3588</v>
      </c>
      <c r="C3963" s="292" t="s">
        <v>4335</v>
      </c>
      <c r="D3963" s="297" t="s">
        <v>50</v>
      </c>
      <c r="E3963" s="297" t="s">
        <v>357</v>
      </c>
      <c r="F3963" s="301" t="n">
        <v>78.7</v>
      </c>
    </row>
    <row r="3964" customFormat="false" ht="13.8" hidden="false" customHeight="false" outlineLevel="0" collapsed="false">
      <c r="A3964" s="297" t="s">
        <v>358</v>
      </c>
      <c r="B3964" s="297" t="n">
        <v>3587</v>
      </c>
      <c r="C3964" s="292" t="s">
        <v>4336</v>
      </c>
      <c r="D3964" s="297" t="s">
        <v>50</v>
      </c>
      <c r="E3964" s="297" t="s">
        <v>357</v>
      </c>
      <c r="F3964" s="301" t="n">
        <v>48.84</v>
      </c>
    </row>
    <row r="3965" customFormat="false" ht="13.8" hidden="false" customHeight="false" outlineLevel="0" collapsed="false">
      <c r="A3965" s="297" t="s">
        <v>358</v>
      </c>
      <c r="B3965" s="297" t="n">
        <v>3585</v>
      </c>
      <c r="C3965" s="292" t="s">
        <v>4337</v>
      </c>
      <c r="D3965" s="297" t="s">
        <v>50</v>
      </c>
      <c r="E3965" s="297" t="s">
        <v>357</v>
      </c>
      <c r="F3965" s="301" t="n">
        <v>24.31</v>
      </c>
    </row>
    <row r="3966" customFormat="false" ht="13.8" hidden="false" customHeight="false" outlineLevel="0" collapsed="false">
      <c r="A3966" s="297" t="s">
        <v>358</v>
      </c>
      <c r="B3966" s="297" t="n">
        <v>3590</v>
      </c>
      <c r="C3966" s="292" t="s">
        <v>4338</v>
      </c>
      <c r="D3966" s="297" t="s">
        <v>50</v>
      </c>
      <c r="E3966" s="297" t="s">
        <v>357</v>
      </c>
      <c r="F3966" s="301" t="n">
        <v>289.91</v>
      </c>
    </row>
    <row r="3967" customFormat="false" ht="13.8" hidden="false" customHeight="false" outlineLevel="0" collapsed="false">
      <c r="A3967" s="297" t="s">
        <v>358</v>
      </c>
      <c r="B3967" s="297" t="n">
        <v>3589</v>
      </c>
      <c r="C3967" s="292" t="s">
        <v>4339</v>
      </c>
      <c r="D3967" s="297" t="s">
        <v>50</v>
      </c>
      <c r="E3967" s="297" t="s">
        <v>357</v>
      </c>
      <c r="F3967" s="301" t="n">
        <v>155.61</v>
      </c>
    </row>
    <row r="3968" customFormat="false" ht="13.8" hidden="false" customHeight="false" outlineLevel="0" collapsed="false">
      <c r="A3968" s="297" t="s">
        <v>358</v>
      </c>
      <c r="B3968" s="297" t="n">
        <v>3592</v>
      </c>
      <c r="C3968" s="292" t="s">
        <v>4340</v>
      </c>
      <c r="D3968" s="297" t="s">
        <v>50</v>
      </c>
      <c r="E3968" s="297" t="s">
        <v>357</v>
      </c>
      <c r="F3968" s="301" t="n">
        <v>458.27</v>
      </c>
    </row>
    <row r="3969" customFormat="false" ht="13.8" hidden="false" customHeight="false" outlineLevel="0" collapsed="false">
      <c r="A3969" s="297" t="s">
        <v>358</v>
      </c>
      <c r="B3969" s="297" t="n">
        <v>3586</v>
      </c>
      <c r="C3969" s="292" t="s">
        <v>4341</v>
      </c>
      <c r="D3969" s="297" t="s">
        <v>50</v>
      </c>
      <c r="E3969" s="297" t="s">
        <v>357</v>
      </c>
      <c r="F3969" s="301" t="n">
        <v>31.84</v>
      </c>
    </row>
    <row r="3970" customFormat="false" ht="13.8" hidden="false" customHeight="false" outlineLevel="0" collapsed="false">
      <c r="A3970" s="297" t="s">
        <v>358</v>
      </c>
      <c r="B3970" s="297" t="n">
        <v>3591</v>
      </c>
      <c r="C3970" s="292" t="s">
        <v>4342</v>
      </c>
      <c r="D3970" s="297" t="s">
        <v>50</v>
      </c>
      <c r="E3970" s="297" t="s">
        <v>357</v>
      </c>
      <c r="F3970" s="301" t="n">
        <v>734.62</v>
      </c>
    </row>
    <row r="3971" customFormat="false" ht="13.8" hidden="false" customHeight="false" outlineLevel="0" collapsed="false">
      <c r="A3971" s="297" t="s">
        <v>358</v>
      </c>
      <c r="B3971" s="297" t="n">
        <v>40396</v>
      </c>
      <c r="C3971" s="292" t="s">
        <v>4343</v>
      </c>
      <c r="D3971" s="297" t="s">
        <v>50</v>
      </c>
      <c r="E3971" s="297" t="s">
        <v>357</v>
      </c>
      <c r="F3971" s="301"/>
    </row>
    <row r="3972" customFormat="false" ht="13.8" hidden="false" customHeight="false" outlineLevel="0" collapsed="false">
      <c r="A3972" s="297" t="s">
        <v>358</v>
      </c>
      <c r="B3972" s="297" t="n">
        <v>40395</v>
      </c>
      <c r="C3972" s="292" t="s">
        <v>4344</v>
      </c>
      <c r="D3972" s="297" t="s">
        <v>50</v>
      </c>
      <c r="E3972" s="297" t="s">
        <v>357</v>
      </c>
      <c r="F3972" s="301"/>
    </row>
    <row r="3973" customFormat="false" ht="13.8" hidden="false" customHeight="false" outlineLevel="0" collapsed="false">
      <c r="A3973" s="297" t="s">
        <v>358</v>
      </c>
      <c r="B3973" s="297" t="n">
        <v>40394</v>
      </c>
      <c r="C3973" s="292" t="s">
        <v>4345</v>
      </c>
      <c r="D3973" s="297" t="s">
        <v>50</v>
      </c>
      <c r="E3973" s="297" t="s">
        <v>357</v>
      </c>
      <c r="F3973" s="301"/>
    </row>
    <row r="3974" customFormat="false" ht="13.8" hidden="false" customHeight="false" outlineLevel="0" collapsed="false">
      <c r="A3974" s="297" t="s">
        <v>358</v>
      </c>
      <c r="B3974" s="297" t="n">
        <v>40392</v>
      </c>
      <c r="C3974" s="292" t="s">
        <v>4346</v>
      </c>
      <c r="D3974" s="297" t="s">
        <v>50</v>
      </c>
      <c r="E3974" s="297" t="s">
        <v>357</v>
      </c>
      <c r="F3974" s="301"/>
    </row>
    <row r="3975" customFormat="false" ht="13.8" hidden="false" customHeight="false" outlineLevel="0" collapsed="false">
      <c r="A3975" s="297" t="s">
        <v>358</v>
      </c>
      <c r="B3975" s="297" t="n">
        <v>40398</v>
      </c>
      <c r="C3975" s="292" t="s">
        <v>4347</v>
      </c>
      <c r="D3975" s="297" t="s">
        <v>50</v>
      </c>
      <c r="E3975" s="297" t="s">
        <v>357</v>
      </c>
      <c r="F3975" s="301"/>
    </row>
    <row r="3976" customFormat="false" ht="13.8" hidden="false" customHeight="false" outlineLevel="0" collapsed="false">
      <c r="A3976" s="297" t="s">
        <v>358</v>
      </c>
      <c r="B3976" s="297" t="n">
        <v>40397</v>
      </c>
      <c r="C3976" s="292" t="s">
        <v>4348</v>
      </c>
      <c r="D3976" s="297" t="s">
        <v>50</v>
      </c>
      <c r="E3976" s="297" t="s">
        <v>357</v>
      </c>
      <c r="F3976" s="301"/>
    </row>
    <row r="3977" customFormat="false" ht="13.8" hidden="false" customHeight="false" outlineLevel="0" collapsed="false">
      <c r="A3977" s="297" t="s">
        <v>358</v>
      </c>
      <c r="B3977" s="297" t="n">
        <v>40399</v>
      </c>
      <c r="C3977" s="292" t="s">
        <v>4349</v>
      </c>
      <c r="D3977" s="297" t="s">
        <v>50</v>
      </c>
      <c r="E3977" s="297" t="s">
        <v>357</v>
      </c>
      <c r="F3977" s="301"/>
    </row>
    <row r="3978" customFormat="false" ht="13.8" hidden="false" customHeight="false" outlineLevel="0" collapsed="false">
      <c r="A3978" s="297" t="s">
        <v>358</v>
      </c>
      <c r="B3978" s="297" t="n">
        <v>40393</v>
      </c>
      <c r="C3978" s="292" t="s">
        <v>4350</v>
      </c>
      <c r="D3978" s="297" t="s">
        <v>50</v>
      </c>
      <c r="E3978" s="297" t="s">
        <v>357</v>
      </c>
      <c r="F3978" s="301"/>
    </row>
    <row r="3979" customFormat="false" ht="13.8" hidden="false" customHeight="false" outlineLevel="0" collapsed="false">
      <c r="A3979" s="297" t="s">
        <v>358</v>
      </c>
      <c r="B3979" s="297" t="n">
        <v>44253</v>
      </c>
      <c r="C3979" s="292" t="s">
        <v>4351</v>
      </c>
      <c r="D3979" s="297" t="s">
        <v>50</v>
      </c>
      <c r="E3979" s="297" t="s">
        <v>357</v>
      </c>
      <c r="F3979" s="301" t="n">
        <v>310.91</v>
      </c>
    </row>
    <row r="3980" customFormat="false" ht="13.8" hidden="false" customHeight="false" outlineLevel="0" collapsed="false">
      <c r="A3980" s="297" t="s">
        <v>358</v>
      </c>
      <c r="B3980" s="297" t="n">
        <v>21121</v>
      </c>
      <c r="C3980" s="292" t="s">
        <v>4352</v>
      </c>
      <c r="D3980" s="297" t="s">
        <v>50</v>
      </c>
      <c r="E3980" s="297" t="s">
        <v>357</v>
      </c>
      <c r="F3980" s="301" t="n">
        <v>4.46</v>
      </c>
    </row>
    <row r="3981" customFormat="false" ht="13.8" hidden="false" customHeight="false" outlineLevel="0" collapsed="false">
      <c r="A3981" s="297" t="s">
        <v>358</v>
      </c>
      <c r="B3981" s="297" t="n">
        <v>38010</v>
      </c>
      <c r="C3981" s="292" t="s">
        <v>4353</v>
      </c>
      <c r="D3981" s="297" t="s">
        <v>50</v>
      </c>
      <c r="E3981" s="297" t="s">
        <v>357</v>
      </c>
      <c r="F3981" s="301" t="n">
        <v>5.55</v>
      </c>
    </row>
    <row r="3982" customFormat="false" ht="13.8" hidden="false" customHeight="false" outlineLevel="0" collapsed="false">
      <c r="A3982" s="297" t="s">
        <v>358</v>
      </c>
      <c r="B3982" s="297" t="n">
        <v>38011</v>
      </c>
      <c r="C3982" s="292" t="s">
        <v>4354</v>
      </c>
      <c r="D3982" s="297" t="s">
        <v>50</v>
      </c>
      <c r="E3982" s="297" t="s">
        <v>357</v>
      </c>
      <c r="F3982" s="301" t="n">
        <v>11.13</v>
      </c>
    </row>
    <row r="3983" customFormat="false" ht="13.8" hidden="false" customHeight="false" outlineLevel="0" collapsed="false">
      <c r="A3983" s="297" t="s">
        <v>358</v>
      </c>
      <c r="B3983" s="297" t="n">
        <v>38012</v>
      </c>
      <c r="C3983" s="292" t="s">
        <v>4355</v>
      </c>
      <c r="D3983" s="297" t="s">
        <v>50</v>
      </c>
      <c r="E3983" s="297" t="s">
        <v>357</v>
      </c>
      <c r="F3983" s="301" t="n">
        <v>42.44</v>
      </c>
    </row>
    <row r="3984" customFormat="false" ht="13.8" hidden="false" customHeight="false" outlineLevel="0" collapsed="false">
      <c r="A3984" s="297" t="s">
        <v>358</v>
      </c>
      <c r="B3984" s="297" t="n">
        <v>38013</v>
      </c>
      <c r="C3984" s="292" t="s">
        <v>4356</v>
      </c>
      <c r="D3984" s="297" t="s">
        <v>50</v>
      </c>
      <c r="E3984" s="297" t="s">
        <v>357</v>
      </c>
      <c r="F3984" s="301" t="n">
        <v>54.52</v>
      </c>
    </row>
    <row r="3985" customFormat="false" ht="13.8" hidden="false" customHeight="false" outlineLevel="0" collapsed="false">
      <c r="A3985" s="297" t="s">
        <v>358</v>
      </c>
      <c r="B3985" s="297" t="n">
        <v>38014</v>
      </c>
      <c r="C3985" s="292" t="s">
        <v>4357</v>
      </c>
      <c r="D3985" s="297" t="s">
        <v>50</v>
      </c>
      <c r="E3985" s="297" t="s">
        <v>357</v>
      </c>
      <c r="F3985" s="301" t="n">
        <v>91.05</v>
      </c>
    </row>
    <row r="3986" customFormat="false" ht="13.8" hidden="false" customHeight="false" outlineLevel="0" collapsed="false">
      <c r="A3986" s="297" t="s">
        <v>358</v>
      </c>
      <c r="B3986" s="297" t="n">
        <v>38015</v>
      </c>
      <c r="C3986" s="292" t="s">
        <v>4358</v>
      </c>
      <c r="D3986" s="297" t="s">
        <v>50</v>
      </c>
      <c r="E3986" s="297" t="s">
        <v>357</v>
      </c>
      <c r="F3986" s="301" t="n">
        <v>214.06</v>
      </c>
    </row>
    <row r="3987" customFormat="false" ht="13.8" hidden="false" customHeight="false" outlineLevel="0" collapsed="false">
      <c r="A3987" s="297" t="s">
        <v>358</v>
      </c>
      <c r="B3987" s="297" t="n">
        <v>38016</v>
      </c>
      <c r="C3987" s="292" t="s">
        <v>4359</v>
      </c>
      <c r="D3987" s="297" t="s">
        <v>50</v>
      </c>
      <c r="E3987" s="297" t="s">
        <v>357</v>
      </c>
      <c r="F3987" s="301" t="n">
        <v>248.93</v>
      </c>
    </row>
    <row r="3988" customFormat="false" ht="13.8" hidden="false" customHeight="false" outlineLevel="0" collapsed="false">
      <c r="A3988" s="297" t="s">
        <v>358</v>
      </c>
      <c r="B3988" s="297" t="n">
        <v>12741</v>
      </c>
      <c r="C3988" s="292" t="s">
        <v>4360</v>
      </c>
      <c r="D3988" s="297" t="s">
        <v>50</v>
      </c>
      <c r="E3988" s="297" t="s">
        <v>357</v>
      </c>
      <c r="F3988" s="301"/>
    </row>
    <row r="3989" customFormat="false" ht="13.8" hidden="false" customHeight="false" outlineLevel="0" collapsed="false">
      <c r="A3989" s="297" t="s">
        <v>358</v>
      </c>
      <c r="B3989" s="297" t="n">
        <v>12733</v>
      </c>
      <c r="C3989" s="292" t="s">
        <v>4361</v>
      </c>
      <c r="D3989" s="297" t="s">
        <v>50</v>
      </c>
      <c r="E3989" s="297" t="s">
        <v>357</v>
      </c>
      <c r="F3989" s="301"/>
    </row>
    <row r="3990" customFormat="false" ht="13.8" hidden="false" customHeight="false" outlineLevel="0" collapsed="false">
      <c r="A3990" s="297" t="s">
        <v>358</v>
      </c>
      <c r="B3990" s="297" t="n">
        <v>12734</v>
      </c>
      <c r="C3990" s="292" t="s">
        <v>4362</v>
      </c>
      <c r="D3990" s="297" t="s">
        <v>50</v>
      </c>
      <c r="E3990" s="297" t="s">
        <v>357</v>
      </c>
      <c r="F3990" s="301"/>
    </row>
    <row r="3991" customFormat="false" ht="13.8" hidden="false" customHeight="false" outlineLevel="0" collapsed="false">
      <c r="A3991" s="297" t="s">
        <v>358</v>
      </c>
      <c r="B3991" s="297" t="n">
        <v>12735</v>
      </c>
      <c r="C3991" s="292" t="s">
        <v>4363</v>
      </c>
      <c r="D3991" s="297" t="s">
        <v>50</v>
      </c>
      <c r="E3991" s="297" t="s">
        <v>357</v>
      </c>
      <c r="F3991" s="301"/>
    </row>
    <row r="3992" customFormat="false" ht="13.8" hidden="false" customHeight="false" outlineLevel="0" collapsed="false">
      <c r="A3992" s="297" t="s">
        <v>358</v>
      </c>
      <c r="B3992" s="297" t="n">
        <v>12736</v>
      </c>
      <c r="C3992" s="292" t="s">
        <v>4364</v>
      </c>
      <c r="D3992" s="297" t="s">
        <v>50</v>
      </c>
      <c r="E3992" s="297" t="s">
        <v>357</v>
      </c>
      <c r="F3992" s="301"/>
    </row>
    <row r="3993" customFormat="false" ht="13.8" hidden="false" customHeight="false" outlineLevel="0" collapsed="false">
      <c r="A3993" s="297" t="s">
        <v>358</v>
      </c>
      <c r="B3993" s="297" t="n">
        <v>12737</v>
      </c>
      <c r="C3993" s="292" t="s">
        <v>4365</v>
      </c>
      <c r="D3993" s="297" t="s">
        <v>50</v>
      </c>
      <c r="E3993" s="297" t="s">
        <v>357</v>
      </c>
      <c r="F3993" s="301"/>
    </row>
    <row r="3994" customFormat="false" ht="13.8" hidden="false" customHeight="false" outlineLevel="0" collapsed="false">
      <c r="A3994" s="297" t="s">
        <v>358</v>
      </c>
      <c r="B3994" s="297" t="n">
        <v>12738</v>
      </c>
      <c r="C3994" s="292" t="s">
        <v>4366</v>
      </c>
      <c r="D3994" s="297" t="s">
        <v>50</v>
      </c>
      <c r="E3994" s="297" t="s">
        <v>357</v>
      </c>
      <c r="F3994" s="301"/>
    </row>
    <row r="3995" customFormat="false" ht="13.8" hidden="false" customHeight="false" outlineLevel="0" collapsed="false">
      <c r="A3995" s="297" t="s">
        <v>358</v>
      </c>
      <c r="B3995" s="297" t="n">
        <v>12739</v>
      </c>
      <c r="C3995" s="292" t="s">
        <v>4367</v>
      </c>
      <c r="D3995" s="297" t="s">
        <v>50</v>
      </c>
      <c r="E3995" s="297" t="s">
        <v>357</v>
      </c>
      <c r="F3995" s="301"/>
    </row>
    <row r="3996" customFormat="false" ht="13.8" hidden="false" customHeight="false" outlineLevel="0" collapsed="false">
      <c r="A3996" s="297" t="s">
        <v>358</v>
      </c>
      <c r="B3996" s="297" t="n">
        <v>12740</v>
      </c>
      <c r="C3996" s="292" t="s">
        <v>4368</v>
      </c>
      <c r="D3996" s="297" t="s">
        <v>50</v>
      </c>
      <c r="E3996" s="297" t="s">
        <v>357</v>
      </c>
      <c r="F3996" s="301"/>
    </row>
    <row r="3997" customFormat="false" ht="13.8" hidden="false" customHeight="false" outlineLevel="0" collapsed="false">
      <c r="A3997" s="297" t="s">
        <v>358</v>
      </c>
      <c r="B3997" s="297" t="n">
        <v>6297</v>
      </c>
      <c r="C3997" s="292" t="s">
        <v>4369</v>
      </c>
      <c r="D3997" s="297" t="s">
        <v>50</v>
      </c>
      <c r="E3997" s="297" t="s">
        <v>357</v>
      </c>
      <c r="F3997" s="301" t="n">
        <v>47.05</v>
      </c>
    </row>
    <row r="3998" customFormat="false" ht="13.8" hidden="false" customHeight="false" outlineLevel="0" collapsed="false">
      <c r="A3998" s="297" t="s">
        <v>358</v>
      </c>
      <c r="B3998" s="297" t="n">
        <v>6296</v>
      </c>
      <c r="C3998" s="292" t="s">
        <v>4370</v>
      </c>
      <c r="D3998" s="297" t="s">
        <v>50</v>
      </c>
      <c r="E3998" s="297" t="s">
        <v>357</v>
      </c>
      <c r="F3998" s="301" t="n">
        <v>37.13</v>
      </c>
    </row>
    <row r="3999" customFormat="false" ht="13.8" hidden="false" customHeight="false" outlineLevel="0" collapsed="false">
      <c r="A3999" s="297" t="s">
        <v>358</v>
      </c>
      <c r="B3999" s="297" t="n">
        <v>6323</v>
      </c>
      <c r="C3999" s="292" t="s">
        <v>4371</v>
      </c>
      <c r="D3999" s="297" t="s">
        <v>50</v>
      </c>
      <c r="E3999" s="297" t="s">
        <v>357</v>
      </c>
      <c r="F3999" s="301" t="n">
        <v>24.26</v>
      </c>
    </row>
    <row r="4000" customFormat="false" ht="13.8" hidden="false" customHeight="false" outlineLevel="0" collapsed="false">
      <c r="A4000" s="297" t="s">
        <v>358</v>
      </c>
      <c r="B4000" s="297" t="n">
        <v>6294</v>
      </c>
      <c r="C4000" s="292" t="s">
        <v>4372</v>
      </c>
      <c r="D4000" s="297" t="s">
        <v>50</v>
      </c>
      <c r="E4000" s="297" t="s">
        <v>357</v>
      </c>
      <c r="F4000" s="301" t="n">
        <v>10.59</v>
      </c>
    </row>
    <row r="4001" customFormat="false" ht="13.8" hidden="false" customHeight="false" outlineLevel="0" collapsed="false">
      <c r="A4001" s="297" t="s">
        <v>358</v>
      </c>
      <c r="B4001" s="297" t="n">
        <v>6299</v>
      </c>
      <c r="C4001" s="292" t="s">
        <v>4373</v>
      </c>
      <c r="D4001" s="297" t="s">
        <v>50</v>
      </c>
      <c r="E4001" s="297" t="s">
        <v>357</v>
      </c>
      <c r="F4001" s="301" t="n">
        <v>141.5</v>
      </c>
    </row>
    <row r="4002" customFormat="false" ht="13.8" hidden="false" customHeight="false" outlineLevel="0" collapsed="false">
      <c r="A4002" s="297" t="s">
        <v>358</v>
      </c>
      <c r="B4002" s="297" t="n">
        <v>6298</v>
      </c>
      <c r="C4002" s="292" t="s">
        <v>4374</v>
      </c>
      <c r="D4002" s="297" t="s">
        <v>50</v>
      </c>
      <c r="E4002" s="297" t="s">
        <v>357</v>
      </c>
      <c r="F4002" s="301" t="n">
        <v>74.52</v>
      </c>
    </row>
    <row r="4003" customFormat="false" ht="13.8" hidden="false" customHeight="false" outlineLevel="0" collapsed="false">
      <c r="A4003" s="297" t="s">
        <v>358</v>
      </c>
      <c r="B4003" s="297" t="n">
        <v>6322</v>
      </c>
      <c r="C4003" s="292" t="s">
        <v>4375</v>
      </c>
      <c r="D4003" s="297" t="s">
        <v>50</v>
      </c>
      <c r="E4003" s="297" t="s">
        <v>357</v>
      </c>
      <c r="F4003" s="301" t="n">
        <v>189.52</v>
      </c>
    </row>
    <row r="4004" customFormat="false" ht="13.8" hidden="false" customHeight="false" outlineLevel="0" collapsed="false">
      <c r="A4004" s="297" t="s">
        <v>358</v>
      </c>
      <c r="B4004" s="297" t="n">
        <v>6295</v>
      </c>
      <c r="C4004" s="292" t="s">
        <v>4376</v>
      </c>
      <c r="D4004" s="297" t="s">
        <v>50</v>
      </c>
      <c r="E4004" s="297" t="s">
        <v>357</v>
      </c>
      <c r="F4004" s="301" t="n">
        <v>15.07</v>
      </c>
    </row>
    <row r="4005" customFormat="false" ht="13.8" hidden="false" customHeight="false" outlineLevel="0" collapsed="false">
      <c r="A4005" s="297" t="s">
        <v>358</v>
      </c>
      <c r="B4005" s="297" t="n">
        <v>6300</v>
      </c>
      <c r="C4005" s="292" t="s">
        <v>4377</v>
      </c>
      <c r="D4005" s="297" t="s">
        <v>50</v>
      </c>
      <c r="E4005" s="297" t="s">
        <v>357</v>
      </c>
      <c r="F4005" s="301" t="n">
        <v>349.4</v>
      </c>
    </row>
    <row r="4006" customFormat="false" ht="13.8" hidden="false" customHeight="false" outlineLevel="0" collapsed="false">
      <c r="A4006" s="297" t="s">
        <v>358</v>
      </c>
      <c r="B4006" s="297" t="n">
        <v>6321</v>
      </c>
      <c r="C4006" s="292" t="s">
        <v>4378</v>
      </c>
      <c r="D4006" s="297" t="s">
        <v>50</v>
      </c>
      <c r="E4006" s="297" t="s">
        <v>357</v>
      </c>
      <c r="F4006" s="301" t="n">
        <v>499.1</v>
      </c>
    </row>
    <row r="4007" customFormat="false" ht="13.8" hidden="false" customHeight="false" outlineLevel="0" collapsed="false">
      <c r="A4007" s="297" t="s">
        <v>358</v>
      </c>
      <c r="B4007" s="297" t="n">
        <v>6301</v>
      </c>
      <c r="C4007" s="292" t="s">
        <v>4379</v>
      </c>
      <c r="D4007" s="297" t="s">
        <v>50</v>
      </c>
      <c r="E4007" s="297" t="s">
        <v>357</v>
      </c>
      <c r="F4007" s="301" t="n">
        <v>1169.84</v>
      </c>
    </row>
    <row r="4008" customFormat="false" ht="13.8" hidden="false" customHeight="false" outlineLevel="0" collapsed="false">
      <c r="A4008" s="297" t="s">
        <v>358</v>
      </c>
      <c r="B4008" s="297" t="n">
        <v>7105</v>
      </c>
      <c r="C4008" s="292" t="s">
        <v>4380</v>
      </c>
      <c r="D4008" s="297" t="s">
        <v>50</v>
      </c>
      <c r="E4008" s="297" t="s">
        <v>357</v>
      </c>
      <c r="F4008" s="301" t="n">
        <v>44.72</v>
      </c>
    </row>
    <row r="4009" customFormat="false" ht="13.8" hidden="false" customHeight="false" outlineLevel="0" collapsed="false">
      <c r="A4009" s="297" t="s">
        <v>358</v>
      </c>
      <c r="B4009" s="297" t="n">
        <v>20183</v>
      </c>
      <c r="C4009" s="292" t="s">
        <v>4381</v>
      </c>
      <c r="D4009" s="297" t="s">
        <v>50</v>
      </c>
      <c r="E4009" s="297" t="s">
        <v>357</v>
      </c>
      <c r="F4009" s="301" t="n">
        <v>55.09</v>
      </c>
    </row>
    <row r="4010" customFormat="false" ht="13.8" hidden="false" customHeight="false" outlineLevel="0" collapsed="false">
      <c r="A4010" s="297" t="s">
        <v>358</v>
      </c>
      <c r="B4010" s="297" t="n">
        <v>38448</v>
      </c>
      <c r="C4010" s="292" t="s">
        <v>4382</v>
      </c>
      <c r="D4010" s="297" t="s">
        <v>50</v>
      </c>
      <c r="E4010" s="297" t="s">
        <v>357</v>
      </c>
      <c r="F4010" s="301" t="n">
        <v>250.01</v>
      </c>
    </row>
    <row r="4011" customFormat="false" ht="13.8" hidden="false" customHeight="false" outlineLevel="0" collapsed="false">
      <c r="A4011" s="297" t="s">
        <v>358</v>
      </c>
      <c r="B4011" s="297" t="n">
        <v>20182</v>
      </c>
      <c r="C4011" s="292" t="s">
        <v>4383</v>
      </c>
      <c r="D4011" s="297" t="s">
        <v>50</v>
      </c>
      <c r="E4011" s="297" t="s">
        <v>357</v>
      </c>
      <c r="F4011" s="301" t="n">
        <v>32.03</v>
      </c>
    </row>
    <row r="4012" customFormat="false" ht="13.8" hidden="false" customHeight="false" outlineLevel="0" collapsed="false">
      <c r="A4012" s="297" t="s">
        <v>358</v>
      </c>
      <c r="B4012" s="297" t="n">
        <v>7119</v>
      </c>
      <c r="C4012" s="292" t="s">
        <v>4384</v>
      </c>
      <c r="D4012" s="297" t="s">
        <v>50</v>
      </c>
      <c r="E4012" s="297" t="s">
        <v>357</v>
      </c>
      <c r="F4012" s="301" t="n">
        <v>11.76</v>
      </c>
    </row>
    <row r="4013" customFormat="false" ht="13.8" hidden="false" customHeight="false" outlineLevel="0" collapsed="false">
      <c r="A4013" s="297" t="s">
        <v>358</v>
      </c>
      <c r="B4013" s="297" t="n">
        <v>7126</v>
      </c>
      <c r="C4013" s="292" t="s">
        <v>4385</v>
      </c>
      <c r="D4013" s="297" t="s">
        <v>50</v>
      </c>
      <c r="E4013" s="297" t="s">
        <v>357</v>
      </c>
      <c r="F4013" s="301" t="n">
        <v>23.99</v>
      </c>
    </row>
    <row r="4014" customFormat="false" ht="13.8" hidden="false" customHeight="false" outlineLevel="0" collapsed="false">
      <c r="A4014" s="297" t="s">
        <v>358</v>
      </c>
      <c r="B4014" s="297" t="n">
        <v>7120</v>
      </c>
      <c r="C4014" s="292" t="s">
        <v>4386</v>
      </c>
      <c r="D4014" s="297" t="s">
        <v>50</v>
      </c>
      <c r="E4014" s="297" t="s">
        <v>357</v>
      </c>
      <c r="F4014" s="301" t="n">
        <v>9.02</v>
      </c>
    </row>
    <row r="4015" customFormat="false" ht="13.8" hidden="false" customHeight="false" outlineLevel="0" collapsed="false">
      <c r="A4015" s="297" t="s">
        <v>358</v>
      </c>
      <c r="B4015" s="297" t="n">
        <v>6319</v>
      </c>
      <c r="C4015" s="292" t="s">
        <v>4387</v>
      </c>
      <c r="D4015" s="297" t="s">
        <v>50</v>
      </c>
      <c r="E4015" s="297" t="s">
        <v>357</v>
      </c>
      <c r="F4015" s="301" t="n">
        <v>55.27</v>
      </c>
    </row>
    <row r="4016" customFormat="false" ht="13.8" hidden="false" customHeight="false" outlineLevel="0" collapsed="false">
      <c r="A4016" s="297" t="s">
        <v>358</v>
      </c>
      <c r="B4016" s="297" t="n">
        <v>6304</v>
      </c>
      <c r="C4016" s="292" t="s">
        <v>4388</v>
      </c>
      <c r="D4016" s="297" t="s">
        <v>50</v>
      </c>
      <c r="E4016" s="297" t="s">
        <v>357</v>
      </c>
      <c r="F4016" s="301" t="n">
        <v>55.27</v>
      </c>
    </row>
    <row r="4017" customFormat="false" ht="13.8" hidden="false" customHeight="false" outlineLevel="0" collapsed="false">
      <c r="A4017" s="297" t="s">
        <v>358</v>
      </c>
      <c r="B4017" s="297" t="n">
        <v>21116</v>
      </c>
      <c r="C4017" s="292" t="s">
        <v>4389</v>
      </c>
      <c r="D4017" s="297" t="s">
        <v>50</v>
      </c>
      <c r="E4017" s="297" t="s">
        <v>357</v>
      </c>
      <c r="F4017" s="301" t="n">
        <v>41.85</v>
      </c>
    </row>
    <row r="4018" customFormat="false" ht="13.8" hidden="false" customHeight="false" outlineLevel="0" collapsed="false">
      <c r="A4018" s="297" t="s">
        <v>358</v>
      </c>
      <c r="B4018" s="297" t="n">
        <v>6320</v>
      </c>
      <c r="C4018" s="292" t="s">
        <v>4390</v>
      </c>
      <c r="D4018" s="297" t="s">
        <v>50</v>
      </c>
      <c r="E4018" s="297" t="s">
        <v>357</v>
      </c>
      <c r="F4018" s="301" t="n">
        <v>28.46</v>
      </c>
    </row>
    <row r="4019" customFormat="false" ht="13.8" hidden="false" customHeight="false" outlineLevel="0" collapsed="false">
      <c r="A4019" s="297" t="s">
        <v>358</v>
      </c>
      <c r="B4019" s="297" t="n">
        <v>6303</v>
      </c>
      <c r="C4019" s="292" t="s">
        <v>4391</v>
      </c>
      <c r="D4019" s="297" t="s">
        <v>50</v>
      </c>
      <c r="E4019" s="297" t="s">
        <v>357</v>
      </c>
      <c r="F4019" s="301" t="n">
        <v>28.46</v>
      </c>
    </row>
    <row r="4020" customFormat="false" ht="13.8" hidden="false" customHeight="false" outlineLevel="0" collapsed="false">
      <c r="A4020" s="297" t="s">
        <v>358</v>
      </c>
      <c r="B4020" s="297" t="n">
        <v>6308</v>
      </c>
      <c r="C4020" s="292" t="s">
        <v>4392</v>
      </c>
      <c r="D4020" s="297" t="s">
        <v>50</v>
      </c>
      <c r="E4020" s="297" t="s">
        <v>357</v>
      </c>
      <c r="F4020" s="301" t="n">
        <v>152.94</v>
      </c>
    </row>
    <row r="4021" customFormat="false" ht="13.8" hidden="false" customHeight="false" outlineLevel="0" collapsed="false">
      <c r="A4021" s="297" t="s">
        <v>358</v>
      </c>
      <c r="B4021" s="297" t="n">
        <v>6317</v>
      </c>
      <c r="C4021" s="292" t="s">
        <v>4393</v>
      </c>
      <c r="D4021" s="297" t="s">
        <v>50</v>
      </c>
      <c r="E4021" s="297" t="s">
        <v>357</v>
      </c>
      <c r="F4021" s="301" t="n">
        <v>152.94</v>
      </c>
    </row>
    <row r="4022" customFormat="false" ht="13.8" hidden="false" customHeight="false" outlineLevel="0" collapsed="false">
      <c r="A4022" s="297" t="s">
        <v>358</v>
      </c>
      <c r="B4022" s="297" t="n">
        <v>6307</v>
      </c>
      <c r="C4022" s="292" t="s">
        <v>4394</v>
      </c>
      <c r="D4022" s="297" t="s">
        <v>50</v>
      </c>
      <c r="E4022" s="297" t="s">
        <v>357</v>
      </c>
      <c r="F4022" s="301" t="n">
        <v>152.94</v>
      </c>
    </row>
    <row r="4023" customFormat="false" ht="13.8" hidden="false" customHeight="false" outlineLevel="0" collapsed="false">
      <c r="A4023" s="297" t="s">
        <v>358</v>
      </c>
      <c r="B4023" s="297" t="n">
        <v>6309</v>
      </c>
      <c r="C4023" s="292" t="s">
        <v>4395</v>
      </c>
      <c r="D4023" s="297" t="s">
        <v>50</v>
      </c>
      <c r="E4023" s="297" t="s">
        <v>357</v>
      </c>
      <c r="F4023" s="301" t="n">
        <v>157.38</v>
      </c>
    </row>
    <row r="4024" customFormat="false" ht="13.8" hidden="false" customHeight="false" outlineLevel="0" collapsed="false">
      <c r="A4024" s="297" t="s">
        <v>358</v>
      </c>
      <c r="B4024" s="297" t="n">
        <v>6318</v>
      </c>
      <c r="C4024" s="292" t="s">
        <v>4396</v>
      </c>
      <c r="D4024" s="297" t="s">
        <v>50</v>
      </c>
      <c r="E4024" s="297" t="s">
        <v>357</v>
      </c>
      <c r="F4024" s="301" t="n">
        <v>82.5</v>
      </c>
    </row>
    <row r="4025" customFormat="false" ht="13.8" hidden="false" customHeight="false" outlineLevel="0" collapsed="false">
      <c r="A4025" s="297" t="s">
        <v>358</v>
      </c>
      <c r="B4025" s="297" t="n">
        <v>6306</v>
      </c>
      <c r="C4025" s="292" t="s">
        <v>4397</v>
      </c>
      <c r="D4025" s="297" t="s">
        <v>50</v>
      </c>
      <c r="E4025" s="297" t="s">
        <v>357</v>
      </c>
      <c r="F4025" s="301" t="n">
        <v>82.5</v>
      </c>
    </row>
    <row r="4026" customFormat="false" ht="13.8" hidden="false" customHeight="false" outlineLevel="0" collapsed="false">
      <c r="A4026" s="297" t="s">
        <v>358</v>
      </c>
      <c r="B4026" s="297" t="n">
        <v>6305</v>
      </c>
      <c r="C4026" s="292" t="s">
        <v>4398</v>
      </c>
      <c r="D4026" s="297" t="s">
        <v>50</v>
      </c>
      <c r="E4026" s="297" t="s">
        <v>357</v>
      </c>
      <c r="F4026" s="301" t="n">
        <v>82.5</v>
      </c>
    </row>
    <row r="4027" customFormat="false" ht="13.8" hidden="false" customHeight="false" outlineLevel="0" collapsed="false">
      <c r="A4027" s="297" t="s">
        <v>358</v>
      </c>
      <c r="B4027" s="297" t="n">
        <v>6312</v>
      </c>
      <c r="C4027" s="292" t="s">
        <v>4399</v>
      </c>
      <c r="D4027" s="297" t="s">
        <v>50</v>
      </c>
      <c r="E4027" s="297" t="s">
        <v>357</v>
      </c>
      <c r="F4027" s="301" t="n">
        <v>219.99</v>
      </c>
    </row>
    <row r="4028" customFormat="false" ht="13.8" hidden="false" customHeight="false" outlineLevel="0" collapsed="false">
      <c r="A4028" s="297" t="s">
        <v>358</v>
      </c>
      <c r="B4028" s="297" t="n">
        <v>6311</v>
      </c>
      <c r="C4028" s="292" t="s">
        <v>4400</v>
      </c>
      <c r="D4028" s="297" t="s">
        <v>50</v>
      </c>
      <c r="E4028" s="297" t="s">
        <v>357</v>
      </c>
      <c r="F4028" s="301" t="n">
        <v>219.99</v>
      </c>
    </row>
    <row r="4029" customFormat="false" ht="13.8" hidden="false" customHeight="false" outlineLevel="0" collapsed="false">
      <c r="A4029" s="297" t="s">
        <v>358</v>
      </c>
      <c r="B4029" s="297" t="n">
        <v>6310</v>
      </c>
      <c r="C4029" s="292" t="s">
        <v>4401</v>
      </c>
      <c r="D4029" s="297" t="s">
        <v>50</v>
      </c>
      <c r="E4029" s="297" t="s">
        <v>357</v>
      </c>
      <c r="F4029" s="301" t="n">
        <v>219.99</v>
      </c>
    </row>
    <row r="4030" customFormat="false" ht="13.8" hidden="false" customHeight="false" outlineLevel="0" collapsed="false">
      <c r="A4030" s="297" t="s">
        <v>358</v>
      </c>
      <c r="B4030" s="297" t="n">
        <v>6314</v>
      </c>
      <c r="C4030" s="292" t="s">
        <v>4402</v>
      </c>
      <c r="D4030" s="297" t="s">
        <v>50</v>
      </c>
      <c r="E4030" s="297" t="s">
        <v>357</v>
      </c>
      <c r="F4030" s="301" t="n">
        <v>219.99</v>
      </c>
    </row>
    <row r="4031" customFormat="false" ht="13.8" hidden="false" customHeight="false" outlineLevel="0" collapsed="false">
      <c r="A4031" s="297" t="s">
        <v>358</v>
      </c>
      <c r="B4031" s="297" t="n">
        <v>6313</v>
      </c>
      <c r="C4031" s="292" t="s">
        <v>4403</v>
      </c>
      <c r="D4031" s="297" t="s">
        <v>50</v>
      </c>
      <c r="E4031" s="297" t="s">
        <v>357</v>
      </c>
      <c r="F4031" s="301" t="n">
        <v>219.99</v>
      </c>
    </row>
    <row r="4032" customFormat="false" ht="13.8" hidden="false" customHeight="false" outlineLevel="0" collapsed="false">
      <c r="A4032" s="297" t="s">
        <v>358</v>
      </c>
      <c r="B4032" s="297" t="n">
        <v>6302</v>
      </c>
      <c r="C4032" s="292" t="s">
        <v>4404</v>
      </c>
      <c r="D4032" s="297" t="s">
        <v>50</v>
      </c>
      <c r="E4032" s="297" t="s">
        <v>357</v>
      </c>
      <c r="F4032" s="301" t="n">
        <v>17.5</v>
      </c>
    </row>
    <row r="4033" customFormat="false" ht="13.8" hidden="false" customHeight="false" outlineLevel="0" collapsed="false">
      <c r="A4033" s="297" t="s">
        <v>358</v>
      </c>
      <c r="B4033" s="297" t="n">
        <v>6315</v>
      </c>
      <c r="C4033" s="292" t="s">
        <v>4405</v>
      </c>
      <c r="D4033" s="297" t="s">
        <v>50</v>
      </c>
      <c r="E4033" s="297" t="s">
        <v>357</v>
      </c>
      <c r="F4033" s="301" t="n">
        <v>416.54</v>
      </c>
    </row>
    <row r="4034" customFormat="false" ht="13.8" hidden="false" customHeight="false" outlineLevel="0" collapsed="false">
      <c r="A4034" s="297" t="s">
        <v>358</v>
      </c>
      <c r="B4034" s="297" t="n">
        <v>6316</v>
      </c>
      <c r="C4034" s="292" t="s">
        <v>4406</v>
      </c>
      <c r="D4034" s="297" t="s">
        <v>50</v>
      </c>
      <c r="E4034" s="297" t="s">
        <v>357</v>
      </c>
      <c r="F4034" s="301" t="n">
        <v>416.54</v>
      </c>
    </row>
    <row r="4035" customFormat="false" ht="13.8" hidden="false" customHeight="false" outlineLevel="0" collapsed="false">
      <c r="A4035" s="297" t="s">
        <v>358</v>
      </c>
      <c r="B4035" s="297" t="n">
        <v>39324</v>
      </c>
      <c r="C4035" s="292" t="s">
        <v>4407</v>
      </c>
      <c r="D4035" s="297" t="s">
        <v>50</v>
      </c>
      <c r="E4035" s="297" t="s">
        <v>357</v>
      </c>
      <c r="F4035" s="301" t="n">
        <v>5.8</v>
      </c>
    </row>
    <row r="4036" customFormat="false" ht="13.8" hidden="false" customHeight="false" outlineLevel="0" collapsed="false">
      <c r="A4036" s="297" t="s">
        <v>358</v>
      </c>
      <c r="B4036" s="297" t="n">
        <v>39325</v>
      </c>
      <c r="C4036" s="292" t="s">
        <v>4408</v>
      </c>
      <c r="D4036" s="297" t="s">
        <v>50</v>
      </c>
      <c r="E4036" s="297" t="s">
        <v>357</v>
      </c>
      <c r="F4036" s="301" t="n">
        <v>8.75</v>
      </c>
    </row>
    <row r="4037" customFormat="false" ht="13.8" hidden="false" customHeight="false" outlineLevel="0" collapsed="false">
      <c r="A4037" s="297" t="s">
        <v>358</v>
      </c>
      <c r="B4037" s="297" t="n">
        <v>39326</v>
      </c>
      <c r="C4037" s="292" t="s">
        <v>4409</v>
      </c>
      <c r="D4037" s="297" t="s">
        <v>50</v>
      </c>
      <c r="E4037" s="297" t="s">
        <v>357</v>
      </c>
      <c r="F4037" s="301" t="n">
        <v>31.39</v>
      </c>
    </row>
    <row r="4038" customFormat="false" ht="13.8" hidden="false" customHeight="false" outlineLevel="0" collapsed="false">
      <c r="A4038" s="297" t="s">
        <v>358</v>
      </c>
      <c r="B4038" s="297" t="n">
        <v>39327</v>
      </c>
      <c r="C4038" s="292" t="s">
        <v>4410</v>
      </c>
      <c r="D4038" s="297" t="s">
        <v>50</v>
      </c>
      <c r="E4038" s="297" t="s">
        <v>357</v>
      </c>
      <c r="F4038" s="301" t="n">
        <v>47.35</v>
      </c>
    </row>
    <row r="4039" customFormat="false" ht="13.8" hidden="false" customHeight="false" outlineLevel="0" collapsed="false">
      <c r="A4039" s="297" t="s">
        <v>358</v>
      </c>
      <c r="B4039" s="297" t="n">
        <v>11378</v>
      </c>
      <c r="C4039" s="292" t="s">
        <v>4411</v>
      </c>
      <c r="D4039" s="297" t="s">
        <v>50</v>
      </c>
      <c r="E4039" s="297" t="s">
        <v>357</v>
      </c>
      <c r="F4039" s="301" t="n">
        <v>75.88</v>
      </c>
    </row>
    <row r="4040" customFormat="false" ht="13.8" hidden="false" customHeight="false" outlineLevel="0" collapsed="false">
      <c r="A4040" s="297" t="s">
        <v>358</v>
      </c>
      <c r="B4040" s="297" t="n">
        <v>11379</v>
      </c>
      <c r="C4040" s="292" t="s">
        <v>4412</v>
      </c>
      <c r="D4040" s="297" t="s">
        <v>50</v>
      </c>
      <c r="E4040" s="297" t="s">
        <v>357</v>
      </c>
      <c r="F4040" s="301" t="n">
        <v>64.12</v>
      </c>
    </row>
    <row r="4041" customFormat="false" ht="13.8" hidden="false" customHeight="false" outlineLevel="0" collapsed="false">
      <c r="A4041" s="297" t="s">
        <v>358</v>
      </c>
      <c r="B4041" s="297" t="n">
        <v>11493</v>
      </c>
      <c r="C4041" s="292" t="s">
        <v>4413</v>
      </c>
      <c r="D4041" s="297" t="s">
        <v>50</v>
      </c>
      <c r="E4041" s="297" t="s">
        <v>357</v>
      </c>
      <c r="F4041" s="301" t="n">
        <v>36.98</v>
      </c>
    </row>
    <row r="4042" customFormat="false" ht="13.8" hidden="false" customHeight="false" outlineLevel="0" collapsed="false">
      <c r="A4042" s="297" t="s">
        <v>358</v>
      </c>
      <c r="B4042" s="297" t="n">
        <v>7106</v>
      </c>
      <c r="C4042" s="292" t="s">
        <v>4414</v>
      </c>
      <c r="D4042" s="297" t="s">
        <v>50</v>
      </c>
      <c r="E4042" s="297" t="s">
        <v>357</v>
      </c>
      <c r="F4042" s="301" t="n">
        <v>148.45</v>
      </c>
    </row>
    <row r="4043" customFormat="false" ht="13.8" hidden="false" customHeight="false" outlineLevel="0" collapsed="false">
      <c r="A4043" s="297" t="s">
        <v>358</v>
      </c>
      <c r="B4043" s="297" t="n">
        <v>7104</v>
      </c>
      <c r="C4043" s="292" t="s">
        <v>4415</v>
      </c>
      <c r="D4043" s="297" t="s">
        <v>50</v>
      </c>
      <c r="E4043" s="297" t="s">
        <v>357</v>
      </c>
      <c r="F4043" s="301" t="n">
        <v>4</v>
      </c>
    </row>
    <row r="4044" customFormat="false" ht="13.8" hidden="false" customHeight="false" outlineLevel="0" collapsed="false">
      <c r="A4044" s="297" t="s">
        <v>358</v>
      </c>
      <c r="B4044" s="297" t="n">
        <v>7136</v>
      </c>
      <c r="C4044" s="292" t="s">
        <v>4416</v>
      </c>
      <c r="D4044" s="297" t="s">
        <v>50</v>
      </c>
      <c r="E4044" s="297" t="s">
        <v>357</v>
      </c>
      <c r="F4044" s="301" t="n">
        <v>6.97</v>
      </c>
    </row>
    <row r="4045" customFormat="false" ht="13.8" hidden="false" customHeight="false" outlineLevel="0" collapsed="false">
      <c r="A4045" s="297" t="s">
        <v>358</v>
      </c>
      <c r="B4045" s="297" t="n">
        <v>7128</v>
      </c>
      <c r="C4045" s="292" t="s">
        <v>4417</v>
      </c>
      <c r="D4045" s="297" t="s">
        <v>50</v>
      </c>
      <c r="E4045" s="297" t="s">
        <v>357</v>
      </c>
      <c r="F4045" s="301" t="n">
        <v>9.04</v>
      </c>
    </row>
    <row r="4046" customFormat="false" ht="13.8" hidden="false" customHeight="false" outlineLevel="0" collapsed="false">
      <c r="A4046" s="297" t="s">
        <v>358</v>
      </c>
      <c r="B4046" s="297" t="n">
        <v>7108</v>
      </c>
      <c r="C4046" s="292" t="s">
        <v>4418</v>
      </c>
      <c r="D4046" s="297" t="s">
        <v>50</v>
      </c>
      <c r="E4046" s="297" t="s">
        <v>357</v>
      </c>
      <c r="F4046" s="301" t="n">
        <v>9.02</v>
      </c>
    </row>
    <row r="4047" customFormat="false" ht="13.8" hidden="false" customHeight="false" outlineLevel="0" collapsed="false">
      <c r="A4047" s="297" t="s">
        <v>358</v>
      </c>
      <c r="B4047" s="297" t="n">
        <v>7129</v>
      </c>
      <c r="C4047" s="292" t="s">
        <v>4419</v>
      </c>
      <c r="D4047" s="297" t="s">
        <v>50</v>
      </c>
      <c r="E4047" s="297" t="s">
        <v>357</v>
      </c>
      <c r="F4047" s="301" t="n">
        <v>10.61</v>
      </c>
    </row>
    <row r="4048" customFormat="false" ht="13.8" hidden="false" customHeight="false" outlineLevel="0" collapsed="false">
      <c r="A4048" s="297" t="s">
        <v>358</v>
      </c>
      <c r="B4048" s="297" t="n">
        <v>7130</v>
      </c>
      <c r="C4048" s="292" t="s">
        <v>4420</v>
      </c>
      <c r="D4048" s="297" t="s">
        <v>50</v>
      </c>
      <c r="E4048" s="297" t="s">
        <v>357</v>
      </c>
      <c r="F4048" s="301" t="n">
        <v>15.42</v>
      </c>
    </row>
    <row r="4049" customFormat="false" ht="13.8" hidden="false" customHeight="false" outlineLevel="0" collapsed="false">
      <c r="A4049" s="297" t="s">
        <v>358</v>
      </c>
      <c r="B4049" s="297" t="n">
        <v>7131</v>
      </c>
      <c r="C4049" s="292" t="s">
        <v>4421</v>
      </c>
      <c r="D4049" s="297" t="s">
        <v>50</v>
      </c>
      <c r="E4049" s="297" t="s">
        <v>357</v>
      </c>
      <c r="F4049" s="301" t="n">
        <v>18.86</v>
      </c>
    </row>
    <row r="4050" customFormat="false" ht="13.8" hidden="false" customHeight="false" outlineLevel="0" collapsed="false">
      <c r="A4050" s="297" t="s">
        <v>358</v>
      </c>
      <c r="B4050" s="297" t="n">
        <v>7132</v>
      </c>
      <c r="C4050" s="292" t="s">
        <v>4422</v>
      </c>
      <c r="D4050" s="297" t="s">
        <v>50</v>
      </c>
      <c r="E4050" s="297" t="s">
        <v>357</v>
      </c>
      <c r="F4050" s="301" t="n">
        <v>44.41</v>
      </c>
    </row>
    <row r="4051" customFormat="false" ht="13.8" hidden="false" customHeight="false" outlineLevel="0" collapsed="false">
      <c r="A4051" s="297" t="s">
        <v>358</v>
      </c>
      <c r="B4051" s="297" t="n">
        <v>7133</v>
      </c>
      <c r="C4051" s="292" t="s">
        <v>4423</v>
      </c>
      <c r="D4051" s="297" t="s">
        <v>50</v>
      </c>
      <c r="E4051" s="297" t="s">
        <v>357</v>
      </c>
      <c r="F4051" s="301" t="n">
        <v>102.61</v>
      </c>
    </row>
    <row r="4052" customFormat="false" ht="13.8" hidden="false" customHeight="false" outlineLevel="0" collapsed="false">
      <c r="A4052" s="297" t="s">
        <v>358</v>
      </c>
      <c r="B4052" s="297" t="n">
        <v>37422</v>
      </c>
      <c r="C4052" s="292" t="s">
        <v>4424</v>
      </c>
      <c r="D4052" s="297" t="s">
        <v>50</v>
      </c>
      <c r="E4052" s="297" t="s">
        <v>357</v>
      </c>
      <c r="F4052" s="301"/>
    </row>
    <row r="4053" customFormat="false" ht="13.8" hidden="false" customHeight="false" outlineLevel="0" collapsed="false">
      <c r="A4053" s="297" t="s">
        <v>358</v>
      </c>
      <c r="B4053" s="297" t="n">
        <v>37420</v>
      </c>
      <c r="C4053" s="292" t="s">
        <v>4425</v>
      </c>
      <c r="D4053" s="297" t="s">
        <v>50</v>
      </c>
      <c r="E4053" s="297" t="s">
        <v>357</v>
      </c>
      <c r="F4053" s="301"/>
    </row>
    <row r="4054" customFormat="false" ht="13.8" hidden="false" customHeight="false" outlineLevel="0" collapsed="false">
      <c r="A4054" s="297" t="s">
        <v>358</v>
      </c>
      <c r="B4054" s="297" t="n">
        <v>37421</v>
      </c>
      <c r="C4054" s="292" t="s">
        <v>4426</v>
      </c>
      <c r="D4054" s="297" t="s">
        <v>50</v>
      </c>
      <c r="E4054" s="297" t="s">
        <v>357</v>
      </c>
      <c r="F4054" s="301"/>
    </row>
    <row r="4055" customFormat="false" ht="13.8" hidden="false" customHeight="false" outlineLevel="0" collapsed="false">
      <c r="A4055" s="297" t="s">
        <v>358</v>
      </c>
      <c r="B4055" s="297" t="n">
        <v>37443</v>
      </c>
      <c r="C4055" s="292" t="s">
        <v>4427</v>
      </c>
      <c r="D4055" s="297" t="s">
        <v>50</v>
      </c>
      <c r="E4055" s="297" t="s">
        <v>357</v>
      </c>
      <c r="F4055" s="301"/>
    </row>
    <row r="4056" customFormat="false" ht="13.8" hidden="false" customHeight="false" outlineLevel="0" collapsed="false">
      <c r="A4056" s="297" t="s">
        <v>358</v>
      </c>
      <c r="B4056" s="297" t="n">
        <v>37444</v>
      </c>
      <c r="C4056" s="292" t="s">
        <v>4428</v>
      </c>
      <c r="D4056" s="297" t="s">
        <v>50</v>
      </c>
      <c r="E4056" s="297" t="s">
        <v>357</v>
      </c>
      <c r="F4056" s="301"/>
    </row>
    <row r="4057" customFormat="false" ht="13.8" hidden="false" customHeight="false" outlineLevel="0" collapsed="false">
      <c r="A4057" s="297" t="s">
        <v>358</v>
      </c>
      <c r="B4057" s="297" t="n">
        <v>37445</v>
      </c>
      <c r="C4057" s="292" t="s">
        <v>4429</v>
      </c>
      <c r="D4057" s="297" t="s">
        <v>50</v>
      </c>
      <c r="E4057" s="297" t="s">
        <v>357</v>
      </c>
      <c r="F4057" s="301"/>
    </row>
    <row r="4058" customFormat="false" ht="13.8" hidden="false" customHeight="false" outlineLevel="0" collapsed="false">
      <c r="A4058" s="297" t="s">
        <v>358</v>
      </c>
      <c r="B4058" s="297" t="n">
        <v>37446</v>
      </c>
      <c r="C4058" s="292" t="s">
        <v>4430</v>
      </c>
      <c r="D4058" s="297" t="s">
        <v>50</v>
      </c>
      <c r="E4058" s="297" t="s">
        <v>357</v>
      </c>
      <c r="F4058" s="301"/>
    </row>
    <row r="4059" customFormat="false" ht="13.8" hidden="false" customHeight="false" outlineLevel="0" collapsed="false">
      <c r="A4059" s="297" t="s">
        <v>358</v>
      </c>
      <c r="B4059" s="297" t="n">
        <v>37447</v>
      </c>
      <c r="C4059" s="292" t="s">
        <v>4431</v>
      </c>
      <c r="D4059" s="297" t="s">
        <v>50</v>
      </c>
      <c r="E4059" s="297" t="s">
        <v>357</v>
      </c>
      <c r="F4059" s="301"/>
    </row>
    <row r="4060" customFormat="false" ht="13.8" hidden="false" customHeight="false" outlineLevel="0" collapsed="false">
      <c r="A4060" s="297" t="s">
        <v>358</v>
      </c>
      <c r="B4060" s="297" t="n">
        <v>37448</v>
      </c>
      <c r="C4060" s="292" t="s">
        <v>4432</v>
      </c>
      <c r="D4060" s="297" t="s">
        <v>50</v>
      </c>
      <c r="E4060" s="297" t="s">
        <v>357</v>
      </c>
      <c r="F4060" s="301"/>
    </row>
    <row r="4061" customFormat="false" ht="13.8" hidden="false" customHeight="false" outlineLevel="0" collapsed="false">
      <c r="A4061" s="297" t="s">
        <v>358</v>
      </c>
      <c r="B4061" s="297" t="n">
        <v>37440</v>
      </c>
      <c r="C4061" s="292" t="s">
        <v>4433</v>
      </c>
      <c r="D4061" s="297" t="s">
        <v>50</v>
      </c>
      <c r="E4061" s="297" t="s">
        <v>357</v>
      </c>
      <c r="F4061" s="301"/>
    </row>
    <row r="4062" customFormat="false" ht="13.8" hidden="false" customHeight="false" outlineLevel="0" collapsed="false">
      <c r="A4062" s="297" t="s">
        <v>358</v>
      </c>
      <c r="B4062" s="297" t="n">
        <v>37441</v>
      </c>
      <c r="C4062" s="292" t="s">
        <v>4434</v>
      </c>
      <c r="D4062" s="297" t="s">
        <v>50</v>
      </c>
      <c r="E4062" s="297" t="s">
        <v>357</v>
      </c>
      <c r="F4062" s="301"/>
    </row>
    <row r="4063" customFormat="false" ht="13.8" hidden="false" customHeight="false" outlineLevel="0" collapsed="false">
      <c r="A4063" s="297" t="s">
        <v>358</v>
      </c>
      <c r="B4063" s="297" t="n">
        <v>37442</v>
      </c>
      <c r="C4063" s="292" t="s">
        <v>4435</v>
      </c>
      <c r="D4063" s="297" t="s">
        <v>50</v>
      </c>
      <c r="E4063" s="297" t="s">
        <v>357</v>
      </c>
      <c r="F4063" s="301"/>
    </row>
    <row r="4064" customFormat="false" ht="13.8" hidden="false" customHeight="false" outlineLevel="0" collapsed="false">
      <c r="A4064" s="297" t="s">
        <v>358</v>
      </c>
      <c r="B4064" s="297" t="n">
        <v>38017</v>
      </c>
      <c r="C4064" s="292" t="s">
        <v>4436</v>
      </c>
      <c r="D4064" s="297" t="s">
        <v>50</v>
      </c>
      <c r="E4064" s="297" t="s">
        <v>357</v>
      </c>
      <c r="F4064" s="301" t="n">
        <v>11.87</v>
      </c>
    </row>
    <row r="4065" customFormat="false" ht="13.8" hidden="false" customHeight="false" outlineLevel="0" collapsed="false">
      <c r="A4065" s="297" t="s">
        <v>358</v>
      </c>
      <c r="B4065" s="297" t="n">
        <v>38018</v>
      </c>
      <c r="C4065" s="292" t="s">
        <v>4437</v>
      </c>
      <c r="D4065" s="297" t="s">
        <v>50</v>
      </c>
      <c r="E4065" s="297" t="s">
        <v>357</v>
      </c>
      <c r="F4065" s="301" t="n">
        <v>13.34</v>
      </c>
    </row>
    <row r="4066" customFormat="false" ht="13.8" hidden="false" customHeight="false" outlineLevel="0" collapsed="false">
      <c r="A4066" s="297" t="s">
        <v>358</v>
      </c>
      <c r="B4066" s="297" t="n">
        <v>39895</v>
      </c>
      <c r="C4066" s="292" t="s">
        <v>4438</v>
      </c>
      <c r="D4066" s="297" t="s">
        <v>50</v>
      </c>
      <c r="E4066" s="297" t="s">
        <v>357</v>
      </c>
      <c r="F4066" s="301"/>
    </row>
    <row r="4067" customFormat="false" ht="13.8" hidden="false" customHeight="false" outlineLevel="0" collapsed="false">
      <c r="A4067" s="297" t="s">
        <v>358</v>
      </c>
      <c r="B4067" s="297" t="n">
        <v>39896</v>
      </c>
      <c r="C4067" s="292" t="s">
        <v>4439</v>
      </c>
      <c r="D4067" s="297" t="s">
        <v>50</v>
      </c>
      <c r="E4067" s="297" t="s">
        <v>357</v>
      </c>
      <c r="F4067" s="301"/>
    </row>
    <row r="4068" customFormat="false" ht="13.8" hidden="false" customHeight="false" outlineLevel="0" collapsed="false">
      <c r="A4068" s="297" t="s">
        <v>358</v>
      </c>
      <c r="B4068" s="297" t="n">
        <v>44038</v>
      </c>
      <c r="C4068" s="292" t="s">
        <v>4440</v>
      </c>
      <c r="D4068" s="297" t="s">
        <v>50</v>
      </c>
      <c r="E4068" s="297" t="s">
        <v>357</v>
      </c>
      <c r="F4068" s="301"/>
    </row>
    <row r="4069" customFormat="false" ht="13.8" hidden="false" customHeight="false" outlineLevel="0" collapsed="false">
      <c r="A4069" s="297" t="s">
        <v>358</v>
      </c>
      <c r="B4069" s="297" t="n">
        <v>44040</v>
      </c>
      <c r="C4069" s="292" t="s">
        <v>4441</v>
      </c>
      <c r="D4069" s="297" t="s">
        <v>50</v>
      </c>
      <c r="E4069" s="297" t="s">
        <v>357</v>
      </c>
      <c r="F4069" s="301"/>
    </row>
    <row r="4070" customFormat="false" ht="13.8" hidden="false" customHeight="false" outlineLevel="0" collapsed="false">
      <c r="A4070" s="297" t="s">
        <v>358</v>
      </c>
      <c r="B4070" s="297" t="n">
        <v>44035</v>
      </c>
      <c r="C4070" s="292" t="s">
        <v>4442</v>
      </c>
      <c r="D4070" s="297" t="s">
        <v>50</v>
      </c>
      <c r="E4070" s="297" t="s">
        <v>357</v>
      </c>
      <c r="F4070" s="301"/>
    </row>
    <row r="4071" customFormat="false" ht="13.8" hidden="false" customHeight="false" outlineLevel="0" collapsed="false">
      <c r="A4071" s="297" t="s">
        <v>358</v>
      </c>
      <c r="B4071" s="297" t="n">
        <v>44037</v>
      </c>
      <c r="C4071" s="292" t="s">
        <v>4443</v>
      </c>
      <c r="D4071" s="297" t="s">
        <v>50</v>
      </c>
      <c r="E4071" s="297" t="s">
        <v>357</v>
      </c>
      <c r="F4071" s="301"/>
    </row>
    <row r="4072" customFormat="false" ht="13.8" hidden="false" customHeight="false" outlineLevel="0" collapsed="false">
      <c r="A4072" s="297" t="s">
        <v>358</v>
      </c>
      <c r="B4072" s="297" t="n">
        <v>44033</v>
      </c>
      <c r="C4072" s="292" t="s">
        <v>4444</v>
      </c>
      <c r="D4072" s="297" t="s">
        <v>50</v>
      </c>
      <c r="E4072" s="297" t="s">
        <v>357</v>
      </c>
      <c r="F4072" s="301"/>
    </row>
    <row r="4073" customFormat="false" ht="13.8" hidden="false" customHeight="false" outlineLevel="0" collapsed="false">
      <c r="A4073" s="297" t="s">
        <v>358</v>
      </c>
      <c r="B4073" s="297" t="n">
        <v>44034</v>
      </c>
      <c r="C4073" s="292" t="s">
        <v>4445</v>
      </c>
      <c r="D4073" s="297" t="s">
        <v>50</v>
      </c>
      <c r="E4073" s="297" t="s">
        <v>357</v>
      </c>
      <c r="F4073" s="301"/>
    </row>
    <row r="4074" customFormat="false" ht="13.8" hidden="false" customHeight="false" outlineLevel="0" collapsed="false">
      <c r="A4074" s="297" t="s">
        <v>358</v>
      </c>
      <c r="B4074" s="297" t="n">
        <v>44028</v>
      </c>
      <c r="C4074" s="292" t="s">
        <v>4446</v>
      </c>
      <c r="D4074" s="297" t="s">
        <v>50</v>
      </c>
      <c r="E4074" s="297" t="s">
        <v>357</v>
      </c>
      <c r="F4074" s="301"/>
    </row>
    <row r="4075" customFormat="false" ht="13.8" hidden="false" customHeight="false" outlineLevel="0" collapsed="false">
      <c r="A4075" s="297" t="s">
        <v>358</v>
      </c>
      <c r="B4075" s="297" t="n">
        <v>44029</v>
      </c>
      <c r="C4075" s="292" t="s">
        <v>4447</v>
      </c>
      <c r="D4075" s="297" t="s">
        <v>50</v>
      </c>
      <c r="E4075" s="297" t="s">
        <v>357</v>
      </c>
      <c r="F4075" s="301"/>
    </row>
    <row r="4076" customFormat="false" ht="13.8" hidden="false" customHeight="false" outlineLevel="0" collapsed="false">
      <c r="A4076" s="297" t="s">
        <v>358</v>
      </c>
      <c r="B4076" s="297" t="n">
        <v>44030</v>
      </c>
      <c r="C4076" s="292" t="s">
        <v>4448</v>
      </c>
      <c r="D4076" s="297" t="s">
        <v>50</v>
      </c>
      <c r="E4076" s="297" t="s">
        <v>357</v>
      </c>
      <c r="F4076" s="301"/>
    </row>
    <row r="4077" customFormat="false" ht="13.8" hidden="false" customHeight="false" outlineLevel="0" collapsed="false">
      <c r="A4077" s="297" t="s">
        <v>358</v>
      </c>
      <c r="B4077" s="297" t="n">
        <v>44031</v>
      </c>
      <c r="C4077" s="292" t="s">
        <v>4449</v>
      </c>
      <c r="D4077" s="297" t="s">
        <v>50</v>
      </c>
      <c r="E4077" s="297" t="s">
        <v>357</v>
      </c>
      <c r="F4077" s="301"/>
    </row>
    <row r="4078" customFormat="false" ht="13.8" hidden="false" customHeight="false" outlineLevel="0" collapsed="false">
      <c r="A4078" s="297" t="s">
        <v>358</v>
      </c>
      <c r="B4078" s="297" t="n">
        <v>44032</v>
      </c>
      <c r="C4078" s="292" t="s">
        <v>4450</v>
      </c>
      <c r="D4078" s="297" t="s">
        <v>50</v>
      </c>
      <c r="E4078" s="297" t="s">
        <v>357</v>
      </c>
      <c r="F4078" s="301"/>
    </row>
    <row r="4079" customFormat="false" ht="13.8" hidden="false" customHeight="false" outlineLevel="0" collapsed="false">
      <c r="A4079" s="297" t="s">
        <v>358</v>
      </c>
      <c r="B4079" s="297" t="n">
        <v>44036</v>
      </c>
      <c r="C4079" s="292" t="s">
        <v>4451</v>
      </c>
      <c r="D4079" s="297" t="s">
        <v>50</v>
      </c>
      <c r="E4079" s="297" t="s">
        <v>357</v>
      </c>
      <c r="F4079" s="301"/>
    </row>
    <row r="4080" customFormat="false" ht="13.8" hidden="false" customHeight="false" outlineLevel="0" collapsed="false">
      <c r="A4080" s="297" t="s">
        <v>358</v>
      </c>
      <c r="B4080" s="297" t="n">
        <v>44039</v>
      </c>
      <c r="C4080" s="292" t="s">
        <v>4452</v>
      </c>
      <c r="D4080" s="297" t="s">
        <v>50</v>
      </c>
      <c r="E4080" s="297" t="s">
        <v>357</v>
      </c>
      <c r="F4080" s="301"/>
    </row>
    <row r="4081" customFormat="false" ht="13.8" hidden="false" customHeight="false" outlineLevel="0" collapsed="false">
      <c r="A4081" s="297" t="s">
        <v>358</v>
      </c>
      <c r="B4081" s="297" t="n">
        <v>38873</v>
      </c>
      <c r="C4081" s="292" t="s">
        <v>4453</v>
      </c>
      <c r="D4081" s="297" t="s">
        <v>50</v>
      </c>
      <c r="E4081" s="297" t="s">
        <v>357</v>
      </c>
      <c r="F4081" s="301"/>
    </row>
    <row r="4082" customFormat="false" ht="13.8" hidden="false" customHeight="false" outlineLevel="0" collapsed="false">
      <c r="A4082" s="297" t="s">
        <v>358</v>
      </c>
      <c r="B4082" s="297" t="n">
        <v>38874</v>
      </c>
      <c r="C4082" s="292" t="s">
        <v>4454</v>
      </c>
      <c r="D4082" s="297" t="s">
        <v>50</v>
      </c>
      <c r="E4082" s="297" t="s">
        <v>357</v>
      </c>
      <c r="F4082" s="301"/>
    </row>
    <row r="4083" customFormat="false" ht="13.8" hidden="false" customHeight="false" outlineLevel="0" collapsed="false">
      <c r="A4083" s="297" t="s">
        <v>358</v>
      </c>
      <c r="B4083" s="297" t="n">
        <v>38875</v>
      </c>
      <c r="C4083" s="292" t="s">
        <v>4455</v>
      </c>
      <c r="D4083" s="297" t="s">
        <v>50</v>
      </c>
      <c r="E4083" s="297" t="s">
        <v>357</v>
      </c>
      <c r="F4083" s="301"/>
    </row>
    <row r="4084" customFormat="false" ht="13.8" hidden="false" customHeight="false" outlineLevel="0" collapsed="false">
      <c r="A4084" s="297" t="s">
        <v>358</v>
      </c>
      <c r="B4084" s="297" t="n">
        <v>38876</v>
      </c>
      <c r="C4084" s="292" t="s">
        <v>4456</v>
      </c>
      <c r="D4084" s="297" t="s">
        <v>50</v>
      </c>
      <c r="E4084" s="297" t="s">
        <v>357</v>
      </c>
      <c r="F4084" s="301"/>
    </row>
    <row r="4085" customFormat="false" ht="13.8" hidden="false" customHeight="false" outlineLevel="0" collapsed="false">
      <c r="A4085" s="297" t="s">
        <v>358</v>
      </c>
      <c r="B4085" s="297" t="n">
        <v>39000</v>
      </c>
      <c r="C4085" s="292" t="s">
        <v>4457</v>
      </c>
      <c r="D4085" s="297" t="s">
        <v>50</v>
      </c>
      <c r="E4085" s="297" t="s">
        <v>357</v>
      </c>
      <c r="F4085" s="301"/>
    </row>
    <row r="4086" customFormat="false" ht="13.8" hidden="false" customHeight="false" outlineLevel="0" collapsed="false">
      <c r="A4086" s="297" t="s">
        <v>358</v>
      </c>
      <c r="B4086" s="297" t="n">
        <v>38674</v>
      </c>
      <c r="C4086" s="292" t="s">
        <v>4458</v>
      </c>
      <c r="D4086" s="297" t="s">
        <v>50</v>
      </c>
      <c r="E4086" s="297" t="s">
        <v>357</v>
      </c>
      <c r="F4086" s="301" t="n">
        <v>39.93</v>
      </c>
    </row>
    <row r="4087" customFormat="false" ht="13.8" hidden="false" customHeight="false" outlineLevel="0" collapsed="false">
      <c r="A4087" s="297" t="s">
        <v>358</v>
      </c>
      <c r="B4087" s="297" t="n">
        <v>38019</v>
      </c>
      <c r="C4087" s="292" t="s">
        <v>4459</v>
      </c>
      <c r="D4087" s="297" t="s">
        <v>50</v>
      </c>
      <c r="E4087" s="297" t="s">
        <v>357</v>
      </c>
      <c r="F4087" s="301" t="n">
        <v>8.45</v>
      </c>
    </row>
    <row r="4088" customFormat="false" ht="13.8" hidden="false" customHeight="false" outlineLevel="0" collapsed="false">
      <c r="A4088" s="297" t="s">
        <v>358</v>
      </c>
      <c r="B4088" s="297" t="n">
        <v>38020</v>
      </c>
      <c r="C4088" s="292" t="s">
        <v>4460</v>
      </c>
      <c r="D4088" s="297" t="s">
        <v>50</v>
      </c>
      <c r="E4088" s="297" t="s">
        <v>357</v>
      </c>
      <c r="F4088" s="301" t="n">
        <v>10.41</v>
      </c>
    </row>
    <row r="4089" customFormat="false" ht="13.8" hidden="false" customHeight="false" outlineLevel="0" collapsed="false">
      <c r="A4089" s="297" t="s">
        <v>358</v>
      </c>
      <c r="B4089" s="297" t="n">
        <v>38454</v>
      </c>
      <c r="C4089" s="292" t="s">
        <v>4461</v>
      </c>
      <c r="D4089" s="297" t="s">
        <v>50</v>
      </c>
      <c r="E4089" s="297" t="s">
        <v>357</v>
      </c>
      <c r="F4089" s="301"/>
    </row>
    <row r="4090" customFormat="false" ht="13.8" hidden="false" customHeight="false" outlineLevel="0" collapsed="false">
      <c r="A4090" s="297" t="s">
        <v>358</v>
      </c>
      <c r="B4090" s="297" t="n">
        <v>38455</v>
      </c>
      <c r="C4090" s="292" t="s">
        <v>4462</v>
      </c>
      <c r="D4090" s="297" t="s">
        <v>50</v>
      </c>
      <c r="E4090" s="297" t="s">
        <v>357</v>
      </c>
      <c r="F4090" s="301"/>
    </row>
    <row r="4091" customFormat="false" ht="13.8" hidden="false" customHeight="false" outlineLevel="0" collapsed="false">
      <c r="A4091" s="297" t="s">
        <v>358</v>
      </c>
      <c r="B4091" s="297" t="n">
        <v>38462</v>
      </c>
      <c r="C4091" s="292" t="s">
        <v>4463</v>
      </c>
      <c r="D4091" s="297" t="s">
        <v>50</v>
      </c>
      <c r="E4091" s="297" t="s">
        <v>357</v>
      </c>
      <c r="F4091" s="301"/>
    </row>
    <row r="4092" customFormat="false" ht="13.8" hidden="false" customHeight="false" outlineLevel="0" collapsed="false">
      <c r="A4092" s="297" t="s">
        <v>358</v>
      </c>
      <c r="B4092" s="297" t="n">
        <v>36362</v>
      </c>
      <c r="C4092" s="292" t="s">
        <v>4464</v>
      </c>
      <c r="D4092" s="297" t="s">
        <v>50</v>
      </c>
      <c r="E4092" s="297" t="s">
        <v>357</v>
      </c>
      <c r="F4092" s="301"/>
    </row>
    <row r="4093" customFormat="false" ht="13.8" hidden="false" customHeight="false" outlineLevel="0" collapsed="false">
      <c r="A4093" s="297" t="s">
        <v>358</v>
      </c>
      <c r="B4093" s="297" t="n">
        <v>36298</v>
      </c>
      <c r="C4093" s="292" t="s">
        <v>4465</v>
      </c>
      <c r="D4093" s="297" t="s">
        <v>50</v>
      </c>
      <c r="E4093" s="297" t="s">
        <v>357</v>
      </c>
      <c r="F4093" s="301"/>
    </row>
    <row r="4094" customFormat="false" ht="13.8" hidden="false" customHeight="false" outlineLevel="0" collapsed="false">
      <c r="A4094" s="297" t="s">
        <v>358</v>
      </c>
      <c r="B4094" s="297" t="n">
        <v>38456</v>
      </c>
      <c r="C4094" s="292" t="s">
        <v>4466</v>
      </c>
      <c r="D4094" s="297" t="s">
        <v>50</v>
      </c>
      <c r="E4094" s="297" t="s">
        <v>357</v>
      </c>
      <c r="F4094" s="301"/>
    </row>
    <row r="4095" customFormat="false" ht="13.8" hidden="false" customHeight="false" outlineLevel="0" collapsed="false">
      <c r="A4095" s="297" t="s">
        <v>358</v>
      </c>
      <c r="B4095" s="297" t="n">
        <v>38457</v>
      </c>
      <c r="C4095" s="292" t="s">
        <v>4467</v>
      </c>
      <c r="D4095" s="297" t="s">
        <v>50</v>
      </c>
      <c r="E4095" s="297" t="s">
        <v>357</v>
      </c>
      <c r="F4095" s="301"/>
    </row>
    <row r="4096" customFormat="false" ht="13.8" hidden="false" customHeight="false" outlineLevel="0" collapsed="false">
      <c r="A4096" s="297" t="s">
        <v>358</v>
      </c>
      <c r="B4096" s="297" t="n">
        <v>38458</v>
      </c>
      <c r="C4096" s="292" t="s">
        <v>4468</v>
      </c>
      <c r="D4096" s="297" t="s">
        <v>50</v>
      </c>
      <c r="E4096" s="297" t="s">
        <v>357</v>
      </c>
      <c r="F4096" s="301"/>
    </row>
    <row r="4097" customFormat="false" ht="13.8" hidden="false" customHeight="false" outlineLevel="0" collapsed="false">
      <c r="A4097" s="297" t="s">
        <v>358</v>
      </c>
      <c r="B4097" s="297" t="n">
        <v>38459</v>
      </c>
      <c r="C4097" s="292" t="s">
        <v>4469</v>
      </c>
      <c r="D4097" s="297" t="s">
        <v>50</v>
      </c>
      <c r="E4097" s="297" t="s">
        <v>357</v>
      </c>
      <c r="F4097" s="301"/>
    </row>
    <row r="4098" customFormat="false" ht="13.8" hidden="false" customHeight="false" outlineLevel="0" collapsed="false">
      <c r="A4098" s="297" t="s">
        <v>358</v>
      </c>
      <c r="B4098" s="297" t="n">
        <v>38460</v>
      </c>
      <c r="C4098" s="292" t="s">
        <v>4470</v>
      </c>
      <c r="D4098" s="297" t="s">
        <v>50</v>
      </c>
      <c r="E4098" s="297" t="s">
        <v>357</v>
      </c>
      <c r="F4098" s="301"/>
    </row>
    <row r="4099" customFormat="false" ht="13.8" hidden="false" customHeight="false" outlineLevel="0" collapsed="false">
      <c r="A4099" s="297" t="s">
        <v>358</v>
      </c>
      <c r="B4099" s="297" t="n">
        <v>38461</v>
      </c>
      <c r="C4099" s="292" t="s">
        <v>4471</v>
      </c>
      <c r="D4099" s="297" t="s">
        <v>50</v>
      </c>
      <c r="E4099" s="297" t="s">
        <v>357</v>
      </c>
      <c r="F4099" s="301"/>
    </row>
    <row r="4100" customFormat="false" ht="13.8" hidden="false" customHeight="false" outlineLevel="0" collapsed="false">
      <c r="A4100" s="297" t="s">
        <v>358</v>
      </c>
      <c r="B4100" s="297" t="n">
        <v>7094</v>
      </c>
      <c r="C4100" s="292" t="s">
        <v>4472</v>
      </c>
      <c r="D4100" s="297" t="s">
        <v>50</v>
      </c>
      <c r="E4100" s="297" t="s">
        <v>357</v>
      </c>
      <c r="F4100" s="301" t="n">
        <v>13.06</v>
      </c>
    </row>
    <row r="4101" customFormat="false" ht="13.8" hidden="false" customHeight="false" outlineLevel="0" collapsed="false">
      <c r="A4101" s="297" t="s">
        <v>358</v>
      </c>
      <c r="B4101" s="297" t="n">
        <v>7116</v>
      </c>
      <c r="C4101" s="292" t="s">
        <v>4473</v>
      </c>
      <c r="D4101" s="297" t="s">
        <v>50</v>
      </c>
      <c r="E4101" s="297" t="s">
        <v>357</v>
      </c>
      <c r="F4101" s="301" t="n">
        <v>4.01</v>
      </c>
    </row>
    <row r="4102" customFormat="false" ht="13.8" hidden="false" customHeight="false" outlineLevel="0" collapsed="false">
      <c r="A4102" s="297" t="s">
        <v>358</v>
      </c>
      <c r="B4102" s="297" t="n">
        <v>7118</v>
      </c>
      <c r="C4102" s="292" t="s">
        <v>4474</v>
      </c>
      <c r="D4102" s="297" t="s">
        <v>50</v>
      </c>
      <c r="E4102" s="297" t="s">
        <v>357</v>
      </c>
      <c r="F4102" s="301" t="n">
        <v>26.86</v>
      </c>
    </row>
    <row r="4103" customFormat="false" ht="13.8" hidden="false" customHeight="false" outlineLevel="0" collapsed="false">
      <c r="A4103" s="297" t="s">
        <v>358</v>
      </c>
      <c r="B4103" s="297" t="n">
        <v>7098</v>
      </c>
      <c r="C4103" s="292" t="s">
        <v>4475</v>
      </c>
      <c r="D4103" s="297" t="s">
        <v>50</v>
      </c>
      <c r="E4103" s="297" t="s">
        <v>357</v>
      </c>
      <c r="F4103" s="301" t="n">
        <v>3.99</v>
      </c>
    </row>
    <row r="4104" customFormat="false" ht="13.8" hidden="false" customHeight="false" outlineLevel="0" collapsed="false">
      <c r="A4104" s="297" t="s">
        <v>358</v>
      </c>
      <c r="B4104" s="297" t="n">
        <v>7110</v>
      </c>
      <c r="C4104" s="292" t="s">
        <v>4476</v>
      </c>
      <c r="D4104" s="297" t="s">
        <v>50</v>
      </c>
      <c r="E4104" s="297" t="s">
        <v>357</v>
      </c>
      <c r="F4104" s="301" t="n">
        <v>51.07</v>
      </c>
    </row>
    <row r="4105" customFormat="false" ht="13.8" hidden="false" customHeight="false" outlineLevel="0" collapsed="false">
      <c r="A4105" s="297" t="s">
        <v>358</v>
      </c>
      <c r="B4105" s="297" t="n">
        <v>7123</v>
      </c>
      <c r="C4105" s="292" t="s">
        <v>4477</v>
      </c>
      <c r="D4105" s="297" t="s">
        <v>50</v>
      </c>
      <c r="E4105" s="297" t="s">
        <v>357</v>
      </c>
      <c r="F4105" s="301" t="n">
        <v>4.83</v>
      </c>
    </row>
    <row r="4106" customFormat="false" ht="13.8" hidden="false" customHeight="false" outlineLevel="0" collapsed="false">
      <c r="A4106" s="297" t="s">
        <v>358</v>
      </c>
      <c r="B4106" s="297" t="n">
        <v>7121</v>
      </c>
      <c r="C4106" s="292" t="s">
        <v>4478</v>
      </c>
      <c r="D4106" s="297" t="s">
        <v>50</v>
      </c>
      <c r="E4106" s="297" t="s">
        <v>357</v>
      </c>
      <c r="F4106" s="301" t="n">
        <v>9.55</v>
      </c>
    </row>
    <row r="4107" customFormat="false" ht="13.8" hidden="false" customHeight="false" outlineLevel="0" collapsed="false">
      <c r="A4107" s="297" t="s">
        <v>358</v>
      </c>
      <c r="B4107" s="297" t="n">
        <v>7137</v>
      </c>
      <c r="C4107" s="292" t="s">
        <v>4479</v>
      </c>
      <c r="D4107" s="297" t="s">
        <v>50</v>
      </c>
      <c r="E4107" s="297" t="s">
        <v>357</v>
      </c>
      <c r="F4107" s="301" t="n">
        <v>10.43</v>
      </c>
    </row>
    <row r="4108" customFormat="false" ht="13.8" hidden="false" customHeight="false" outlineLevel="0" collapsed="false">
      <c r="A4108" s="297" t="s">
        <v>358</v>
      </c>
      <c r="B4108" s="297" t="n">
        <v>7122</v>
      </c>
      <c r="C4108" s="292" t="s">
        <v>4480</v>
      </c>
      <c r="D4108" s="297" t="s">
        <v>50</v>
      </c>
      <c r="E4108" s="297" t="s">
        <v>357</v>
      </c>
      <c r="F4108" s="301" t="n">
        <v>11.48</v>
      </c>
    </row>
    <row r="4109" customFormat="false" ht="13.8" hidden="false" customHeight="false" outlineLevel="0" collapsed="false">
      <c r="A4109" s="297" t="s">
        <v>358</v>
      </c>
      <c r="B4109" s="297" t="n">
        <v>7114</v>
      </c>
      <c r="C4109" s="292" t="s">
        <v>4481</v>
      </c>
      <c r="D4109" s="297" t="s">
        <v>50</v>
      </c>
      <c r="E4109" s="297" t="s">
        <v>357</v>
      </c>
      <c r="F4109" s="301" t="n">
        <v>13.36</v>
      </c>
    </row>
    <row r="4110" customFormat="false" ht="13.8" hidden="false" customHeight="false" outlineLevel="0" collapsed="false">
      <c r="A4110" s="297" t="s">
        <v>358</v>
      </c>
      <c r="B4110" s="297" t="n">
        <v>7109</v>
      </c>
      <c r="C4110" s="292" t="s">
        <v>4482</v>
      </c>
      <c r="D4110" s="297" t="s">
        <v>50</v>
      </c>
      <c r="E4110" s="297" t="s">
        <v>357</v>
      </c>
      <c r="F4110" s="301" t="n">
        <v>2.64</v>
      </c>
    </row>
    <row r="4111" customFormat="false" ht="13.8" hidden="false" customHeight="false" outlineLevel="0" collapsed="false">
      <c r="A4111" s="297" t="s">
        <v>358</v>
      </c>
      <c r="B4111" s="297" t="n">
        <v>7135</v>
      </c>
      <c r="C4111" s="292" t="s">
        <v>4483</v>
      </c>
      <c r="D4111" s="297" t="s">
        <v>50</v>
      </c>
      <c r="E4111" s="297" t="s">
        <v>357</v>
      </c>
      <c r="F4111" s="301" t="n">
        <v>5.42</v>
      </c>
    </row>
    <row r="4112" customFormat="false" ht="13.8" hidden="false" customHeight="false" outlineLevel="0" collapsed="false">
      <c r="A4112" s="297" t="s">
        <v>358</v>
      </c>
      <c r="B4112" s="297" t="n">
        <v>37947</v>
      </c>
      <c r="C4112" s="292" t="s">
        <v>4484</v>
      </c>
      <c r="D4112" s="297" t="s">
        <v>50</v>
      </c>
      <c r="E4112" s="297" t="s">
        <v>357</v>
      </c>
      <c r="F4112" s="301" t="n">
        <v>4.41</v>
      </c>
    </row>
    <row r="4113" customFormat="false" ht="13.8" hidden="false" customHeight="false" outlineLevel="0" collapsed="false">
      <c r="A4113" s="297" t="s">
        <v>358</v>
      </c>
      <c r="B4113" s="297" t="n">
        <v>7103</v>
      </c>
      <c r="C4113" s="292" t="s">
        <v>4485</v>
      </c>
      <c r="D4113" s="297" t="s">
        <v>50</v>
      </c>
      <c r="E4113" s="297" t="s">
        <v>357</v>
      </c>
      <c r="F4113" s="301" t="n">
        <v>14.36</v>
      </c>
    </row>
    <row r="4114" customFormat="false" ht="13.8" hidden="false" customHeight="false" outlineLevel="0" collapsed="false">
      <c r="A4114" s="297" t="s">
        <v>358</v>
      </c>
      <c r="B4114" s="297" t="n">
        <v>40419</v>
      </c>
      <c r="C4114" s="292" t="s">
        <v>4486</v>
      </c>
      <c r="D4114" s="297" t="s">
        <v>50</v>
      </c>
      <c r="E4114" s="297" t="s">
        <v>357</v>
      </c>
      <c r="F4114" s="301"/>
    </row>
    <row r="4115" customFormat="false" ht="13.8" hidden="false" customHeight="false" outlineLevel="0" collapsed="false">
      <c r="A4115" s="297" t="s">
        <v>358</v>
      </c>
      <c r="B4115" s="297" t="n">
        <v>40420</v>
      </c>
      <c r="C4115" s="292" t="s">
        <v>4487</v>
      </c>
      <c r="D4115" s="297" t="s">
        <v>50</v>
      </c>
      <c r="E4115" s="297" t="s">
        <v>357</v>
      </c>
      <c r="F4115" s="301"/>
    </row>
    <row r="4116" customFormat="false" ht="13.8" hidden="false" customHeight="false" outlineLevel="0" collapsed="false">
      <c r="A4116" s="297" t="s">
        <v>358</v>
      </c>
      <c r="B4116" s="297" t="n">
        <v>40421</v>
      </c>
      <c r="C4116" s="292" t="s">
        <v>4488</v>
      </c>
      <c r="D4116" s="297" t="s">
        <v>50</v>
      </c>
      <c r="E4116" s="297" t="s">
        <v>357</v>
      </c>
      <c r="F4116" s="301"/>
    </row>
    <row r="4117" customFormat="false" ht="13.8" hidden="false" customHeight="false" outlineLevel="0" collapsed="false">
      <c r="A4117" s="297" t="s">
        <v>358</v>
      </c>
      <c r="B4117" s="297" t="n">
        <v>38905</v>
      </c>
      <c r="C4117" s="292" t="s">
        <v>4489</v>
      </c>
      <c r="D4117" s="297" t="s">
        <v>50</v>
      </c>
      <c r="E4117" s="297" t="s">
        <v>357</v>
      </c>
      <c r="F4117" s="301"/>
    </row>
    <row r="4118" customFormat="false" ht="13.8" hidden="false" customHeight="false" outlineLevel="0" collapsed="false">
      <c r="A4118" s="297" t="s">
        <v>358</v>
      </c>
      <c r="B4118" s="297" t="n">
        <v>38907</v>
      </c>
      <c r="C4118" s="292" t="s">
        <v>4490</v>
      </c>
      <c r="D4118" s="297" t="s">
        <v>50</v>
      </c>
      <c r="E4118" s="297" t="s">
        <v>357</v>
      </c>
      <c r="F4118" s="301"/>
    </row>
    <row r="4119" customFormat="false" ht="13.8" hidden="false" customHeight="false" outlineLevel="0" collapsed="false">
      <c r="A4119" s="297" t="s">
        <v>358</v>
      </c>
      <c r="B4119" s="297" t="n">
        <v>38910</v>
      </c>
      <c r="C4119" s="292" t="s">
        <v>4491</v>
      </c>
      <c r="D4119" s="297" t="s">
        <v>50</v>
      </c>
      <c r="E4119" s="297" t="s">
        <v>357</v>
      </c>
      <c r="F4119" s="301"/>
    </row>
    <row r="4120" customFormat="false" ht="13.8" hidden="false" customHeight="false" outlineLevel="0" collapsed="false">
      <c r="A4120" s="297" t="s">
        <v>358</v>
      </c>
      <c r="B4120" s="297" t="n">
        <v>11655</v>
      </c>
      <c r="C4120" s="292" t="s">
        <v>4492</v>
      </c>
      <c r="D4120" s="297" t="s">
        <v>50</v>
      </c>
      <c r="E4120" s="297" t="s">
        <v>357</v>
      </c>
      <c r="F4120" s="301" t="n">
        <v>18.53</v>
      </c>
    </row>
    <row r="4121" customFormat="false" ht="13.8" hidden="false" customHeight="false" outlineLevel="0" collapsed="false">
      <c r="A4121" s="297" t="s">
        <v>358</v>
      </c>
      <c r="B4121" s="297" t="n">
        <v>11656</v>
      </c>
      <c r="C4121" s="292" t="s">
        <v>4493</v>
      </c>
      <c r="D4121" s="297" t="s">
        <v>50</v>
      </c>
      <c r="E4121" s="297" t="s">
        <v>357</v>
      </c>
      <c r="F4121" s="301" t="n">
        <v>21.28</v>
      </c>
    </row>
    <row r="4122" customFormat="false" ht="13.8" hidden="false" customHeight="false" outlineLevel="0" collapsed="false">
      <c r="A4122" s="297" t="s">
        <v>358</v>
      </c>
      <c r="B4122" s="297" t="n">
        <v>7091</v>
      </c>
      <c r="C4122" s="292" t="s">
        <v>4494</v>
      </c>
      <c r="D4122" s="297" t="s">
        <v>50</v>
      </c>
      <c r="E4122" s="297" t="s">
        <v>357</v>
      </c>
      <c r="F4122" s="301" t="n">
        <v>17.43</v>
      </c>
    </row>
    <row r="4123" customFormat="false" ht="13.8" hidden="false" customHeight="false" outlineLevel="0" collapsed="false">
      <c r="A4123" s="297" t="s">
        <v>358</v>
      </c>
      <c r="B4123" s="297" t="n">
        <v>37948</v>
      </c>
      <c r="C4123" s="292" t="s">
        <v>4495</v>
      </c>
      <c r="D4123" s="297" t="s">
        <v>50</v>
      </c>
      <c r="E4123" s="297" t="s">
        <v>357</v>
      </c>
      <c r="F4123" s="301" t="n">
        <v>4.04</v>
      </c>
    </row>
    <row r="4124" customFormat="false" ht="13.8" hidden="false" customHeight="false" outlineLevel="0" collapsed="false">
      <c r="A4124" s="297" t="s">
        <v>358</v>
      </c>
      <c r="B4124" s="297" t="n">
        <v>7097</v>
      </c>
      <c r="C4124" s="292" t="s">
        <v>4496</v>
      </c>
      <c r="D4124" s="297" t="s">
        <v>50</v>
      </c>
      <c r="E4124" s="297" t="s">
        <v>357</v>
      </c>
      <c r="F4124" s="301" t="n">
        <v>8.19</v>
      </c>
    </row>
    <row r="4125" customFormat="false" ht="13.8" hidden="false" customHeight="false" outlineLevel="0" collapsed="false">
      <c r="A4125" s="297" t="s">
        <v>358</v>
      </c>
      <c r="B4125" s="297" t="n">
        <v>11658</v>
      </c>
      <c r="C4125" s="292" t="s">
        <v>4497</v>
      </c>
      <c r="D4125" s="297" t="s">
        <v>50</v>
      </c>
      <c r="E4125" s="297" t="s">
        <v>357</v>
      </c>
      <c r="F4125" s="301" t="n">
        <v>18.09</v>
      </c>
    </row>
    <row r="4126" customFormat="false" ht="13.8" hidden="false" customHeight="false" outlineLevel="0" collapsed="false">
      <c r="A4126" s="297" t="s">
        <v>358</v>
      </c>
      <c r="B4126" s="297" t="n">
        <v>7146</v>
      </c>
      <c r="C4126" s="292" t="s">
        <v>4498</v>
      </c>
      <c r="D4126" s="297" t="s">
        <v>50</v>
      </c>
      <c r="E4126" s="297" t="s">
        <v>357</v>
      </c>
      <c r="F4126" s="301" t="n">
        <v>174.82</v>
      </c>
    </row>
    <row r="4127" customFormat="false" ht="13.8" hidden="false" customHeight="false" outlineLevel="0" collapsed="false">
      <c r="A4127" s="297" t="s">
        <v>358</v>
      </c>
      <c r="B4127" s="297" t="n">
        <v>7138</v>
      </c>
      <c r="C4127" s="292" t="s">
        <v>4499</v>
      </c>
      <c r="D4127" s="297" t="s">
        <v>50</v>
      </c>
      <c r="E4127" s="297" t="s">
        <v>357</v>
      </c>
      <c r="F4127" s="301" t="n">
        <v>1.11</v>
      </c>
    </row>
    <row r="4128" customFormat="false" ht="13.8" hidden="false" customHeight="false" outlineLevel="0" collapsed="false">
      <c r="A4128" s="297" t="s">
        <v>358</v>
      </c>
      <c r="B4128" s="297" t="n">
        <v>7139</v>
      </c>
      <c r="C4128" s="292" t="s">
        <v>4500</v>
      </c>
      <c r="D4128" s="297" t="s">
        <v>50</v>
      </c>
      <c r="E4128" s="297" t="s">
        <v>357</v>
      </c>
      <c r="F4128" s="301" t="n">
        <v>1.25</v>
      </c>
    </row>
    <row r="4129" customFormat="false" ht="13.8" hidden="false" customHeight="false" outlineLevel="0" collapsed="false">
      <c r="A4129" s="297" t="s">
        <v>358</v>
      </c>
      <c r="B4129" s="297" t="n">
        <v>7140</v>
      </c>
      <c r="C4129" s="292" t="s">
        <v>4501</v>
      </c>
      <c r="D4129" s="297" t="s">
        <v>50</v>
      </c>
      <c r="E4129" s="297" t="s">
        <v>357</v>
      </c>
      <c r="F4129" s="301" t="n">
        <v>3.93</v>
      </c>
    </row>
    <row r="4130" customFormat="false" ht="13.8" hidden="false" customHeight="false" outlineLevel="0" collapsed="false">
      <c r="A4130" s="297" t="s">
        <v>358</v>
      </c>
      <c r="B4130" s="297" t="n">
        <v>7141</v>
      </c>
      <c r="C4130" s="292" t="s">
        <v>4502</v>
      </c>
      <c r="D4130" s="297" t="s">
        <v>50</v>
      </c>
      <c r="E4130" s="297" t="s">
        <v>357</v>
      </c>
      <c r="F4130" s="301" t="n">
        <v>9.62</v>
      </c>
    </row>
    <row r="4131" customFormat="false" ht="13.8" hidden="false" customHeight="false" outlineLevel="0" collapsed="false">
      <c r="A4131" s="297" t="s">
        <v>358</v>
      </c>
      <c r="B4131" s="297" t="n">
        <v>7143</v>
      </c>
      <c r="C4131" s="292" t="s">
        <v>4503</v>
      </c>
      <c r="D4131" s="297" t="s">
        <v>50</v>
      </c>
      <c r="E4131" s="297" t="s">
        <v>357</v>
      </c>
      <c r="F4131" s="301" t="n">
        <v>32.27</v>
      </c>
    </row>
    <row r="4132" customFormat="false" ht="13.8" hidden="false" customHeight="false" outlineLevel="0" collapsed="false">
      <c r="A4132" s="297" t="s">
        <v>358</v>
      </c>
      <c r="B4132" s="297" t="n">
        <v>7144</v>
      </c>
      <c r="C4132" s="292" t="s">
        <v>4504</v>
      </c>
      <c r="D4132" s="297" t="s">
        <v>50</v>
      </c>
      <c r="E4132" s="297" t="s">
        <v>357</v>
      </c>
      <c r="F4132" s="301" t="n">
        <v>59.87</v>
      </c>
    </row>
    <row r="4133" customFormat="false" ht="13.8" hidden="false" customHeight="false" outlineLevel="0" collapsed="false">
      <c r="A4133" s="297" t="s">
        <v>358</v>
      </c>
      <c r="B4133" s="297" t="n">
        <v>7145</v>
      </c>
      <c r="C4133" s="292" t="s">
        <v>4505</v>
      </c>
      <c r="D4133" s="297" t="s">
        <v>50</v>
      </c>
      <c r="E4133" s="297" t="s">
        <v>357</v>
      </c>
      <c r="F4133" s="301" t="n">
        <v>81.41</v>
      </c>
    </row>
    <row r="4134" customFormat="false" ht="13.8" hidden="false" customHeight="false" outlineLevel="0" collapsed="false">
      <c r="A4134" s="297" t="s">
        <v>358</v>
      </c>
      <c r="B4134" s="297" t="n">
        <v>7142</v>
      </c>
      <c r="C4134" s="292" t="s">
        <v>4506</v>
      </c>
      <c r="D4134" s="297" t="s">
        <v>50</v>
      </c>
      <c r="E4134" s="297" t="s">
        <v>357</v>
      </c>
      <c r="F4134" s="301" t="n">
        <v>10.05</v>
      </c>
    </row>
    <row r="4135" customFormat="false" ht="13.8" hidden="false" customHeight="false" outlineLevel="0" collapsed="false">
      <c r="A4135" s="297" t="s">
        <v>358</v>
      </c>
      <c r="B4135" s="297" t="n">
        <v>39322</v>
      </c>
      <c r="C4135" s="292" t="s">
        <v>4507</v>
      </c>
      <c r="D4135" s="297" t="s">
        <v>50</v>
      </c>
      <c r="E4135" s="297" t="s">
        <v>357</v>
      </c>
      <c r="F4135" s="301"/>
    </row>
    <row r="4136" customFormat="false" ht="13.8" hidden="false" customHeight="false" outlineLevel="0" collapsed="false">
      <c r="A4136" s="297" t="s">
        <v>358</v>
      </c>
      <c r="B4136" s="297" t="n">
        <v>39289</v>
      </c>
      <c r="C4136" s="292" t="s">
        <v>4508</v>
      </c>
      <c r="D4136" s="297" t="s">
        <v>50</v>
      </c>
      <c r="E4136" s="297" t="s">
        <v>357</v>
      </c>
      <c r="F4136" s="301"/>
    </row>
    <row r="4137" customFormat="false" ht="13.8" hidden="false" customHeight="false" outlineLevel="0" collapsed="false">
      <c r="A4137" s="297" t="s">
        <v>358</v>
      </c>
      <c r="B4137" s="297" t="n">
        <v>39290</v>
      </c>
      <c r="C4137" s="292" t="s">
        <v>4509</v>
      </c>
      <c r="D4137" s="297" t="s">
        <v>50</v>
      </c>
      <c r="E4137" s="297" t="s">
        <v>357</v>
      </c>
      <c r="F4137" s="301"/>
    </row>
    <row r="4138" customFormat="false" ht="13.8" hidden="false" customHeight="false" outlineLevel="0" collapsed="false">
      <c r="A4138" s="297" t="s">
        <v>358</v>
      </c>
      <c r="B4138" s="297" t="n">
        <v>39291</v>
      </c>
      <c r="C4138" s="292" t="s">
        <v>4510</v>
      </c>
      <c r="D4138" s="297" t="s">
        <v>50</v>
      </c>
      <c r="E4138" s="297" t="s">
        <v>357</v>
      </c>
      <c r="F4138" s="301"/>
    </row>
    <row r="4139" customFormat="false" ht="13.8" hidden="false" customHeight="false" outlineLevel="0" collapsed="false">
      <c r="A4139" s="297" t="s">
        <v>358</v>
      </c>
      <c r="B4139" s="297" t="n">
        <v>41892</v>
      </c>
      <c r="C4139" s="292" t="s">
        <v>4511</v>
      </c>
      <c r="D4139" s="297" t="s">
        <v>50</v>
      </c>
      <c r="E4139" s="297" t="s">
        <v>357</v>
      </c>
      <c r="F4139" s="301" t="n">
        <v>95.49</v>
      </c>
    </row>
    <row r="4140" customFormat="false" ht="13.8" hidden="false" customHeight="false" outlineLevel="0" collapsed="false">
      <c r="A4140" s="297" t="s">
        <v>358</v>
      </c>
      <c r="B4140" s="297" t="n">
        <v>7048</v>
      </c>
      <c r="C4140" s="292" t="s">
        <v>4512</v>
      </c>
      <c r="D4140" s="297" t="s">
        <v>50</v>
      </c>
      <c r="E4140" s="297" t="s">
        <v>357</v>
      </c>
      <c r="F4140" s="301" t="n">
        <v>20.61</v>
      </c>
    </row>
    <row r="4141" customFormat="false" ht="13.8" hidden="false" customHeight="false" outlineLevel="0" collapsed="false">
      <c r="A4141" s="297" t="s">
        <v>358</v>
      </c>
      <c r="B4141" s="297" t="n">
        <v>7088</v>
      </c>
      <c r="C4141" s="292" t="s">
        <v>4513</v>
      </c>
      <c r="D4141" s="297" t="s">
        <v>50</v>
      </c>
      <c r="E4141" s="297" t="s">
        <v>357</v>
      </c>
      <c r="F4141" s="301" t="n">
        <v>45.07</v>
      </c>
    </row>
    <row r="4142" customFormat="false" ht="13.8" hidden="false" customHeight="false" outlineLevel="0" collapsed="false">
      <c r="A4142" s="297" t="s">
        <v>358</v>
      </c>
      <c r="B4142" s="297" t="n">
        <v>7070</v>
      </c>
      <c r="C4142" s="292" t="s">
        <v>4514</v>
      </c>
      <c r="D4142" s="297" t="s">
        <v>50</v>
      </c>
      <c r="E4142" s="297" t="s">
        <v>357</v>
      </c>
      <c r="F4142" s="301" t="n">
        <v>224.25</v>
      </c>
    </row>
    <row r="4143" customFormat="false" ht="13.8" hidden="false" customHeight="false" outlineLevel="0" collapsed="false">
      <c r="A4143" s="297" t="s">
        <v>358</v>
      </c>
      <c r="B4143" s="297" t="n">
        <v>20179</v>
      </c>
      <c r="C4143" s="292" t="s">
        <v>4515</v>
      </c>
      <c r="D4143" s="297" t="s">
        <v>50</v>
      </c>
      <c r="E4143" s="297" t="s">
        <v>357</v>
      </c>
      <c r="F4143" s="301" t="n">
        <v>47.7</v>
      </c>
    </row>
    <row r="4144" customFormat="false" ht="13.8" hidden="false" customHeight="false" outlineLevel="0" collapsed="false">
      <c r="A4144" s="297" t="s">
        <v>358</v>
      </c>
      <c r="B4144" s="297" t="n">
        <v>20178</v>
      </c>
      <c r="C4144" s="292" t="s">
        <v>4516</v>
      </c>
      <c r="D4144" s="297" t="s">
        <v>50</v>
      </c>
      <c r="E4144" s="297" t="s">
        <v>357</v>
      </c>
      <c r="F4144" s="301" t="n">
        <v>57.17</v>
      </c>
    </row>
    <row r="4145" customFormat="false" ht="13.8" hidden="false" customHeight="false" outlineLevel="0" collapsed="false">
      <c r="A4145" s="297" t="s">
        <v>358</v>
      </c>
      <c r="B4145" s="297" t="n">
        <v>20180</v>
      </c>
      <c r="C4145" s="292" t="s">
        <v>4517</v>
      </c>
      <c r="D4145" s="297" t="s">
        <v>50</v>
      </c>
      <c r="E4145" s="297" t="s">
        <v>357</v>
      </c>
      <c r="F4145" s="301" t="n">
        <v>94.35</v>
      </c>
    </row>
    <row r="4146" customFormat="false" ht="13.8" hidden="false" customHeight="false" outlineLevel="0" collapsed="false">
      <c r="A4146" s="297" t="s">
        <v>358</v>
      </c>
      <c r="B4146" s="297" t="n">
        <v>20181</v>
      </c>
      <c r="C4146" s="292" t="s">
        <v>4518</v>
      </c>
      <c r="D4146" s="297" t="s">
        <v>50</v>
      </c>
      <c r="E4146" s="297" t="s">
        <v>357</v>
      </c>
      <c r="F4146" s="301" t="n">
        <v>126.34</v>
      </c>
    </row>
    <row r="4147" customFormat="false" ht="13.8" hidden="false" customHeight="false" outlineLevel="0" collapsed="false">
      <c r="A4147" s="297" t="s">
        <v>358</v>
      </c>
      <c r="B4147" s="297" t="n">
        <v>20177</v>
      </c>
      <c r="C4147" s="292" t="s">
        <v>4519</v>
      </c>
      <c r="D4147" s="297" t="s">
        <v>50</v>
      </c>
      <c r="E4147" s="297" t="s">
        <v>357</v>
      </c>
      <c r="F4147" s="301" t="n">
        <v>31.25</v>
      </c>
    </row>
    <row r="4148" customFormat="false" ht="13.8" hidden="false" customHeight="false" outlineLevel="0" collapsed="false">
      <c r="A4148" s="297" t="s">
        <v>505</v>
      </c>
      <c r="B4148" s="297" t="n">
        <v>40945</v>
      </c>
      <c r="C4148" s="292" t="s">
        <v>4520</v>
      </c>
      <c r="D4148" s="297" t="s">
        <v>507</v>
      </c>
      <c r="E4148" s="297" t="s">
        <v>357</v>
      </c>
      <c r="F4148" s="301" t="n">
        <v>25.08</v>
      </c>
    </row>
    <row r="4149" customFormat="false" ht="13.8" hidden="false" customHeight="false" outlineLevel="0" collapsed="false">
      <c r="A4149" s="297" t="s">
        <v>505</v>
      </c>
      <c r="B4149" s="297" t="n">
        <v>40946</v>
      </c>
      <c r="C4149" s="292" t="s">
        <v>4521</v>
      </c>
      <c r="D4149" s="297" t="s">
        <v>509</v>
      </c>
      <c r="E4149" s="297" t="s">
        <v>357</v>
      </c>
      <c r="F4149" s="301" t="n">
        <v>4393.01</v>
      </c>
    </row>
    <row r="4150" customFormat="false" ht="13.8" hidden="false" customHeight="false" outlineLevel="0" collapsed="false">
      <c r="A4150" s="297" t="s">
        <v>505</v>
      </c>
      <c r="B4150" s="297" t="n">
        <v>7153</v>
      </c>
      <c r="C4150" s="292" t="s">
        <v>4522</v>
      </c>
      <c r="D4150" s="297" t="s">
        <v>507</v>
      </c>
      <c r="E4150" s="297" t="s">
        <v>357</v>
      </c>
      <c r="F4150" s="301" t="n">
        <v>36.86</v>
      </c>
    </row>
    <row r="4151" customFormat="false" ht="13.8" hidden="false" customHeight="false" outlineLevel="0" collapsed="false">
      <c r="A4151" s="297" t="s">
        <v>505</v>
      </c>
      <c r="B4151" s="297" t="n">
        <v>41089</v>
      </c>
      <c r="C4151" s="292" t="s">
        <v>4523</v>
      </c>
      <c r="D4151" s="297" t="s">
        <v>509</v>
      </c>
      <c r="E4151" s="297" t="s">
        <v>357</v>
      </c>
      <c r="F4151" s="301" t="n">
        <v>6452.93</v>
      </c>
    </row>
    <row r="4152" customFormat="false" ht="13.8" hidden="false" customHeight="false" outlineLevel="0" collapsed="false">
      <c r="A4152" s="297" t="s">
        <v>505</v>
      </c>
      <c r="B4152" s="297" t="n">
        <v>40943</v>
      </c>
      <c r="C4152" s="292" t="s">
        <v>4524</v>
      </c>
      <c r="D4152" s="297" t="s">
        <v>507</v>
      </c>
      <c r="E4152" s="297" t="s">
        <v>357</v>
      </c>
      <c r="F4152" s="301" t="n">
        <v>35.44</v>
      </c>
    </row>
    <row r="4153" customFormat="false" ht="13.8" hidden="false" customHeight="false" outlineLevel="0" collapsed="false">
      <c r="A4153" s="297" t="s">
        <v>505</v>
      </c>
      <c r="B4153" s="297" t="n">
        <v>40944</v>
      </c>
      <c r="C4153" s="292" t="s">
        <v>4525</v>
      </c>
      <c r="D4153" s="297" t="s">
        <v>509</v>
      </c>
      <c r="E4153" s="297" t="s">
        <v>357</v>
      </c>
      <c r="F4153" s="301" t="n">
        <v>6204.74</v>
      </c>
    </row>
    <row r="4154" customFormat="false" ht="13.8" hidden="false" customHeight="false" outlineLevel="0" collapsed="false">
      <c r="A4154" s="297" t="s">
        <v>505</v>
      </c>
      <c r="B4154" s="297" t="n">
        <v>6175</v>
      </c>
      <c r="C4154" s="292" t="s">
        <v>4526</v>
      </c>
      <c r="D4154" s="297" t="s">
        <v>507</v>
      </c>
      <c r="E4154" s="297" t="s">
        <v>357</v>
      </c>
      <c r="F4154" s="301" t="n">
        <v>47.13</v>
      </c>
    </row>
    <row r="4155" customFormat="false" ht="13.8" hidden="false" customHeight="false" outlineLevel="0" collapsed="false">
      <c r="A4155" s="297" t="s">
        <v>505</v>
      </c>
      <c r="B4155" s="297" t="n">
        <v>41092</v>
      </c>
      <c r="C4155" s="292" t="s">
        <v>4527</v>
      </c>
      <c r="D4155" s="297" t="s">
        <v>509</v>
      </c>
      <c r="E4155" s="297" t="s">
        <v>357</v>
      </c>
      <c r="F4155" s="301" t="n">
        <v>8249.51</v>
      </c>
    </row>
    <row r="4156" customFormat="false" ht="13.8" hidden="false" customHeight="false" outlineLevel="0" collapsed="false">
      <c r="A4156" s="297" t="s">
        <v>358</v>
      </c>
      <c r="B4156" s="297" t="n">
        <v>37712</v>
      </c>
      <c r="C4156" s="292" t="s">
        <v>4528</v>
      </c>
      <c r="D4156" s="297" t="s">
        <v>763</v>
      </c>
      <c r="E4156" s="297" t="s">
        <v>357</v>
      </c>
      <c r="F4156" s="301" t="n">
        <v>58.71</v>
      </c>
    </row>
    <row r="4157" customFormat="false" ht="13.8" hidden="false" customHeight="false" outlineLevel="0" collapsed="false">
      <c r="A4157" s="297" t="s">
        <v>358</v>
      </c>
      <c r="B4157" s="297" t="n">
        <v>34558</v>
      </c>
      <c r="C4157" s="292" t="s">
        <v>4529</v>
      </c>
      <c r="D4157" s="297" t="s">
        <v>403</v>
      </c>
      <c r="E4157" s="297" t="s">
        <v>357</v>
      </c>
      <c r="F4157" s="301" t="n">
        <v>2.75</v>
      </c>
    </row>
    <row r="4158" customFormat="false" ht="13.8" hidden="false" customHeight="false" outlineLevel="0" collapsed="false">
      <c r="A4158" s="297" t="s">
        <v>358</v>
      </c>
      <c r="B4158" s="297" t="n">
        <v>34547</v>
      </c>
      <c r="C4158" s="292" t="s">
        <v>4530</v>
      </c>
      <c r="D4158" s="297" t="s">
        <v>403</v>
      </c>
      <c r="E4158" s="297" t="s">
        <v>357</v>
      </c>
      <c r="F4158" s="301" t="n">
        <v>3.38</v>
      </c>
    </row>
    <row r="4159" customFormat="false" ht="13.8" hidden="false" customHeight="false" outlineLevel="0" collapsed="false">
      <c r="A4159" s="297" t="s">
        <v>358</v>
      </c>
      <c r="B4159" s="297" t="n">
        <v>34548</v>
      </c>
      <c r="C4159" s="292" t="s">
        <v>4531</v>
      </c>
      <c r="D4159" s="297" t="s">
        <v>403</v>
      </c>
      <c r="E4159" s="297" t="s">
        <v>357</v>
      </c>
      <c r="F4159" s="301" t="n">
        <v>5.55</v>
      </c>
    </row>
    <row r="4160" customFormat="false" ht="13.8" hidden="false" customHeight="false" outlineLevel="0" collapsed="false">
      <c r="A4160" s="297" t="s">
        <v>358</v>
      </c>
      <c r="B4160" s="297" t="n">
        <v>34550</v>
      </c>
      <c r="C4160" s="292" t="s">
        <v>4532</v>
      </c>
      <c r="D4160" s="297" t="s">
        <v>403</v>
      </c>
      <c r="E4160" s="297" t="s">
        <v>357</v>
      </c>
      <c r="F4160" s="301" t="n">
        <v>1.46</v>
      </c>
    </row>
    <row r="4161" customFormat="false" ht="13.8" hidden="false" customHeight="false" outlineLevel="0" collapsed="false">
      <c r="A4161" s="297" t="s">
        <v>358</v>
      </c>
      <c r="B4161" s="297" t="n">
        <v>34557</v>
      </c>
      <c r="C4161" s="292" t="s">
        <v>4533</v>
      </c>
      <c r="D4161" s="297" t="s">
        <v>403</v>
      </c>
      <c r="E4161" s="297" t="s">
        <v>357</v>
      </c>
      <c r="F4161" s="301" t="n">
        <v>2.14</v>
      </c>
    </row>
    <row r="4162" customFormat="false" ht="13.8" hidden="false" customHeight="false" outlineLevel="0" collapsed="false">
      <c r="A4162" s="297" t="s">
        <v>358</v>
      </c>
      <c r="B4162" s="297" t="n">
        <v>37411</v>
      </c>
      <c r="C4162" s="292" t="s">
        <v>4534</v>
      </c>
      <c r="D4162" s="297" t="s">
        <v>763</v>
      </c>
      <c r="E4162" s="297" t="s">
        <v>357</v>
      </c>
      <c r="F4162" s="301" t="n">
        <v>15.68</v>
      </c>
    </row>
    <row r="4163" customFormat="false" ht="13.8" hidden="false" customHeight="false" outlineLevel="0" collapsed="false">
      <c r="A4163" s="297" t="s">
        <v>358</v>
      </c>
      <c r="B4163" s="297" t="n">
        <v>39508</v>
      </c>
      <c r="C4163" s="292" t="s">
        <v>4535</v>
      </c>
      <c r="D4163" s="297" t="s">
        <v>763</v>
      </c>
      <c r="E4163" s="297" t="s">
        <v>357</v>
      </c>
      <c r="F4163" s="301" t="n">
        <v>8.81</v>
      </c>
    </row>
    <row r="4164" customFormat="false" ht="13.8" hidden="false" customHeight="false" outlineLevel="0" collapsed="false">
      <c r="A4164" s="297" t="s">
        <v>358</v>
      </c>
      <c r="B4164" s="297" t="n">
        <v>39507</v>
      </c>
      <c r="C4164" s="292" t="s">
        <v>4536</v>
      </c>
      <c r="D4164" s="297" t="s">
        <v>763</v>
      </c>
      <c r="E4164" s="297" t="s">
        <v>357</v>
      </c>
      <c r="F4164" s="301" t="n">
        <v>13.14</v>
      </c>
    </row>
    <row r="4165" customFormat="false" ht="13.8" hidden="false" customHeight="false" outlineLevel="0" collapsed="false">
      <c r="A4165" s="297" t="s">
        <v>358</v>
      </c>
      <c r="B4165" s="297" t="n">
        <v>7155</v>
      </c>
      <c r="C4165" s="292" t="s">
        <v>4537</v>
      </c>
      <c r="D4165" s="297" t="s">
        <v>763</v>
      </c>
      <c r="E4165" s="297" t="s">
        <v>357</v>
      </c>
      <c r="F4165" s="301" t="n">
        <v>16.87</v>
      </c>
    </row>
    <row r="4166" customFormat="false" ht="13.8" hidden="false" customHeight="false" outlineLevel="0" collapsed="false">
      <c r="A4166" s="297" t="s">
        <v>358</v>
      </c>
      <c r="B4166" s="297" t="n">
        <v>42406</v>
      </c>
      <c r="C4166" s="292" t="s">
        <v>4538</v>
      </c>
      <c r="D4166" s="297" t="s">
        <v>763</v>
      </c>
      <c r="E4166" s="297" t="s">
        <v>357</v>
      </c>
      <c r="F4166" s="301" t="n">
        <v>19.34</v>
      </c>
    </row>
    <row r="4167" customFormat="false" ht="13.8" hidden="false" customHeight="false" outlineLevel="0" collapsed="false">
      <c r="A4167" s="297" t="s">
        <v>358</v>
      </c>
      <c r="B4167" s="297" t="n">
        <v>7156</v>
      </c>
      <c r="C4167" s="292" t="s">
        <v>4539</v>
      </c>
      <c r="D4167" s="297" t="s">
        <v>763</v>
      </c>
      <c r="E4167" s="297" t="s">
        <v>364</v>
      </c>
      <c r="F4167" s="301" t="n">
        <v>24.2</v>
      </c>
    </row>
    <row r="4168" customFormat="false" ht="13.8" hidden="false" customHeight="false" outlineLevel="0" collapsed="false">
      <c r="A4168" s="297" t="s">
        <v>358</v>
      </c>
      <c r="B4168" s="297" t="n">
        <v>43127</v>
      </c>
      <c r="C4168" s="292" t="s">
        <v>4540</v>
      </c>
      <c r="D4168" s="297" t="s">
        <v>763</v>
      </c>
      <c r="E4168" s="297" t="s">
        <v>357</v>
      </c>
      <c r="F4168" s="301" t="n">
        <v>34.63</v>
      </c>
    </row>
    <row r="4169" customFormat="false" ht="13.8" hidden="false" customHeight="false" outlineLevel="0" collapsed="false">
      <c r="A4169" s="297" t="s">
        <v>358</v>
      </c>
      <c r="B4169" s="297" t="n">
        <v>10917</v>
      </c>
      <c r="C4169" s="292" t="s">
        <v>4541</v>
      </c>
      <c r="D4169" s="297" t="s">
        <v>763</v>
      </c>
      <c r="E4169" s="297" t="s">
        <v>357</v>
      </c>
      <c r="F4169" s="301" t="n">
        <v>7.31</v>
      </c>
    </row>
    <row r="4170" customFormat="false" ht="13.8" hidden="false" customHeight="false" outlineLevel="0" collapsed="false">
      <c r="A4170" s="297" t="s">
        <v>358</v>
      </c>
      <c r="B4170" s="297" t="n">
        <v>21141</v>
      </c>
      <c r="C4170" s="292" t="s">
        <v>4542</v>
      </c>
      <c r="D4170" s="297" t="s">
        <v>763</v>
      </c>
      <c r="E4170" s="297" t="s">
        <v>357</v>
      </c>
      <c r="F4170" s="301" t="n">
        <v>11.31</v>
      </c>
    </row>
    <row r="4171" customFormat="false" ht="13.8" hidden="false" customHeight="false" outlineLevel="0" collapsed="false">
      <c r="A4171" s="297" t="s">
        <v>358</v>
      </c>
      <c r="B4171" s="297" t="n">
        <v>39509</v>
      </c>
      <c r="C4171" s="292" t="s">
        <v>4543</v>
      </c>
      <c r="D4171" s="297" t="s">
        <v>763</v>
      </c>
      <c r="E4171" s="297" t="s">
        <v>357</v>
      </c>
      <c r="F4171" s="301" t="n">
        <v>10.88</v>
      </c>
    </row>
    <row r="4172" customFormat="false" ht="13.8" hidden="false" customHeight="false" outlineLevel="0" collapsed="false">
      <c r="A4172" s="297" t="s">
        <v>358</v>
      </c>
      <c r="B4172" s="297" t="n">
        <v>44529</v>
      </c>
      <c r="C4172" s="292" t="s">
        <v>4544</v>
      </c>
      <c r="D4172" s="297" t="s">
        <v>763</v>
      </c>
      <c r="E4172" s="297" t="s">
        <v>357</v>
      </c>
      <c r="F4172" s="301" t="n">
        <v>15.26</v>
      </c>
    </row>
    <row r="4173" customFormat="false" ht="13.8" hidden="false" customHeight="false" outlineLevel="0" collapsed="false">
      <c r="A4173" s="297" t="s">
        <v>358</v>
      </c>
      <c r="B4173" s="297" t="n">
        <v>7167</v>
      </c>
      <c r="C4173" s="292" t="s">
        <v>4545</v>
      </c>
      <c r="D4173" s="297" t="s">
        <v>763</v>
      </c>
      <c r="E4173" s="297" t="s">
        <v>357</v>
      </c>
      <c r="F4173" s="301" t="n">
        <v>22.77</v>
      </c>
    </row>
    <row r="4174" customFormat="false" ht="13.8" hidden="false" customHeight="false" outlineLevel="0" collapsed="false">
      <c r="A4174" s="297" t="s">
        <v>358</v>
      </c>
      <c r="B4174" s="297" t="n">
        <v>10928</v>
      </c>
      <c r="C4174" s="292" t="s">
        <v>4546</v>
      </c>
      <c r="D4174" s="297" t="s">
        <v>763</v>
      </c>
      <c r="E4174" s="297" t="s">
        <v>357</v>
      </c>
      <c r="F4174" s="301" t="n">
        <v>13.08</v>
      </c>
    </row>
    <row r="4175" customFormat="false" ht="13.8" hidden="false" customHeight="false" outlineLevel="0" collapsed="false">
      <c r="A4175" s="297" t="s">
        <v>358</v>
      </c>
      <c r="B4175" s="297" t="n">
        <v>10933</v>
      </c>
      <c r="C4175" s="292" t="s">
        <v>4547</v>
      </c>
      <c r="D4175" s="297" t="s">
        <v>763</v>
      </c>
      <c r="E4175" s="297" t="s">
        <v>357</v>
      </c>
      <c r="F4175" s="301" t="n">
        <v>19.73</v>
      </c>
    </row>
    <row r="4176" customFormat="false" ht="13.8" hidden="false" customHeight="false" outlineLevel="0" collapsed="false">
      <c r="A4176" s="297" t="s">
        <v>358</v>
      </c>
      <c r="B4176" s="297" t="n">
        <v>7158</v>
      </c>
      <c r="C4176" s="292" t="s">
        <v>4548</v>
      </c>
      <c r="D4176" s="297" t="s">
        <v>763</v>
      </c>
      <c r="E4176" s="297" t="s">
        <v>364</v>
      </c>
      <c r="F4176" s="301" t="n">
        <v>33.47</v>
      </c>
    </row>
    <row r="4177" customFormat="false" ht="13.8" hidden="false" customHeight="false" outlineLevel="0" collapsed="false">
      <c r="A4177" s="297" t="s">
        <v>358</v>
      </c>
      <c r="B4177" s="297" t="n">
        <v>10927</v>
      </c>
      <c r="C4177" s="292" t="s">
        <v>4549</v>
      </c>
      <c r="D4177" s="297" t="s">
        <v>763</v>
      </c>
      <c r="E4177" s="297" t="s">
        <v>357</v>
      </c>
      <c r="F4177" s="301" t="n">
        <v>21.4</v>
      </c>
    </row>
    <row r="4178" customFormat="false" ht="13.8" hidden="false" customHeight="false" outlineLevel="0" collapsed="false">
      <c r="A4178" s="297" t="s">
        <v>358</v>
      </c>
      <c r="B4178" s="297" t="n">
        <v>7162</v>
      </c>
      <c r="C4178" s="292" t="s">
        <v>4550</v>
      </c>
      <c r="D4178" s="297" t="s">
        <v>763</v>
      </c>
      <c r="E4178" s="297" t="s">
        <v>357</v>
      </c>
      <c r="F4178" s="301" t="n">
        <v>52.37</v>
      </c>
    </row>
    <row r="4179" customFormat="false" ht="13.8" hidden="false" customHeight="false" outlineLevel="0" collapsed="false">
      <c r="A4179" s="297" t="s">
        <v>358</v>
      </c>
      <c r="B4179" s="297" t="n">
        <v>10932</v>
      </c>
      <c r="C4179" s="292" t="s">
        <v>4551</v>
      </c>
      <c r="D4179" s="297" t="s">
        <v>763</v>
      </c>
      <c r="E4179" s="297" t="s">
        <v>357</v>
      </c>
      <c r="F4179" s="301" t="n">
        <v>91.1</v>
      </c>
    </row>
    <row r="4180" customFormat="false" ht="13.8" hidden="false" customHeight="false" outlineLevel="0" collapsed="false">
      <c r="A4180" s="297" t="s">
        <v>358</v>
      </c>
      <c r="B4180" s="297" t="n">
        <v>10937</v>
      </c>
      <c r="C4180" s="292" t="s">
        <v>4552</v>
      </c>
      <c r="D4180" s="297" t="s">
        <v>763</v>
      </c>
      <c r="E4180" s="297" t="s">
        <v>357</v>
      </c>
      <c r="F4180" s="301" t="n">
        <v>23.41</v>
      </c>
    </row>
    <row r="4181" customFormat="false" ht="13.8" hidden="false" customHeight="false" outlineLevel="0" collapsed="false">
      <c r="A4181" s="297" t="s">
        <v>358</v>
      </c>
      <c r="B4181" s="297" t="n">
        <v>10935</v>
      </c>
      <c r="C4181" s="292" t="s">
        <v>4553</v>
      </c>
      <c r="D4181" s="297" t="s">
        <v>763</v>
      </c>
      <c r="E4181" s="297" t="s">
        <v>357</v>
      </c>
      <c r="F4181" s="301" t="n">
        <v>40.61</v>
      </c>
    </row>
    <row r="4182" customFormat="false" ht="13.8" hidden="false" customHeight="false" outlineLevel="0" collapsed="false">
      <c r="A4182" s="297" t="s">
        <v>358</v>
      </c>
      <c r="B4182" s="297" t="n">
        <v>10931</v>
      </c>
      <c r="C4182" s="292" t="s">
        <v>4554</v>
      </c>
      <c r="D4182" s="297" t="s">
        <v>763</v>
      </c>
      <c r="E4182" s="297" t="s">
        <v>357</v>
      </c>
      <c r="F4182" s="301" t="n">
        <v>11.42</v>
      </c>
    </row>
    <row r="4183" customFormat="false" ht="13.8" hidden="false" customHeight="false" outlineLevel="0" collapsed="false">
      <c r="A4183" s="297" t="s">
        <v>358</v>
      </c>
      <c r="B4183" s="297" t="n">
        <v>7164</v>
      </c>
      <c r="C4183" s="292" t="s">
        <v>4555</v>
      </c>
      <c r="D4183" s="297" t="s">
        <v>763</v>
      </c>
      <c r="E4183" s="297" t="s">
        <v>357</v>
      </c>
      <c r="F4183" s="301" t="n">
        <v>37.8</v>
      </c>
    </row>
    <row r="4184" customFormat="false" ht="13.8" hidden="false" customHeight="false" outlineLevel="0" collapsed="false">
      <c r="A4184" s="297" t="s">
        <v>358</v>
      </c>
      <c r="B4184" s="297" t="n">
        <v>36887</v>
      </c>
      <c r="C4184" s="292" t="s">
        <v>4556</v>
      </c>
      <c r="D4184" s="297" t="s">
        <v>763</v>
      </c>
      <c r="E4184" s="297" t="s">
        <v>357</v>
      </c>
      <c r="F4184" s="301" t="n">
        <v>10.05</v>
      </c>
    </row>
    <row r="4185" customFormat="false" ht="13.8" hidden="false" customHeight="false" outlineLevel="0" collapsed="false">
      <c r="A4185" s="297" t="s">
        <v>358</v>
      </c>
      <c r="B4185" s="297" t="n">
        <v>34630</v>
      </c>
      <c r="C4185" s="292" t="s">
        <v>4557</v>
      </c>
      <c r="D4185" s="297" t="s">
        <v>50</v>
      </c>
      <c r="E4185" s="297" t="s">
        <v>357</v>
      </c>
      <c r="F4185" s="301" t="n">
        <v>954.23</v>
      </c>
    </row>
    <row r="4186" customFormat="false" ht="13.8" hidden="false" customHeight="false" outlineLevel="0" collapsed="false">
      <c r="A4186" s="297" t="s">
        <v>358</v>
      </c>
      <c r="B4186" s="297" t="n">
        <v>7161</v>
      </c>
      <c r="C4186" s="292" t="s">
        <v>4558</v>
      </c>
      <c r="D4186" s="297" t="s">
        <v>763</v>
      </c>
      <c r="E4186" s="297" t="s">
        <v>357</v>
      </c>
      <c r="F4186" s="301" t="n">
        <v>4.7</v>
      </c>
    </row>
    <row r="4187" customFormat="false" ht="13.8" hidden="false" customHeight="false" outlineLevel="0" collapsed="false">
      <c r="A4187" s="297" t="s">
        <v>358</v>
      </c>
      <c r="B4187" s="297" t="n">
        <v>7170</v>
      </c>
      <c r="C4187" s="292" t="s">
        <v>4559</v>
      </c>
      <c r="D4187" s="297" t="s">
        <v>763</v>
      </c>
      <c r="E4187" s="297" t="s">
        <v>357</v>
      </c>
      <c r="F4187" s="301" t="n">
        <v>2.43</v>
      </c>
    </row>
    <row r="4188" customFormat="false" ht="13.8" hidden="false" customHeight="false" outlineLevel="0" collapsed="false">
      <c r="A4188" s="297" t="s">
        <v>358</v>
      </c>
      <c r="B4188" s="297" t="n">
        <v>37524</v>
      </c>
      <c r="C4188" s="292" t="s">
        <v>4560</v>
      </c>
      <c r="D4188" s="297" t="s">
        <v>403</v>
      </c>
      <c r="E4188" s="297" t="s">
        <v>364</v>
      </c>
      <c r="F4188" s="301" t="n">
        <v>2.22</v>
      </c>
    </row>
    <row r="4189" customFormat="false" ht="13.8" hidden="false" customHeight="false" outlineLevel="0" collapsed="false">
      <c r="A4189" s="297" t="s">
        <v>358</v>
      </c>
      <c r="B4189" s="297" t="n">
        <v>37525</v>
      </c>
      <c r="C4189" s="292" t="s">
        <v>4561</v>
      </c>
      <c r="D4189" s="297" t="s">
        <v>403</v>
      </c>
      <c r="E4189" s="297" t="s">
        <v>357</v>
      </c>
      <c r="F4189" s="301" t="n">
        <v>3.03</v>
      </c>
    </row>
    <row r="4190" customFormat="false" ht="13.8" hidden="false" customHeight="false" outlineLevel="0" collapsed="false">
      <c r="A4190" s="297" t="s">
        <v>358</v>
      </c>
      <c r="B4190" s="297" t="n">
        <v>36789</v>
      </c>
      <c r="C4190" s="292" t="s">
        <v>4562</v>
      </c>
      <c r="D4190" s="297" t="s">
        <v>50</v>
      </c>
      <c r="E4190" s="297" t="s">
        <v>357</v>
      </c>
      <c r="F4190" s="301" t="n">
        <v>2.68</v>
      </c>
    </row>
    <row r="4191" customFormat="false" ht="13.8" hidden="false" customHeight="false" outlineLevel="0" collapsed="false">
      <c r="A4191" s="297" t="s">
        <v>358</v>
      </c>
      <c r="B4191" s="297" t="n">
        <v>7173</v>
      </c>
      <c r="C4191" s="292" t="s">
        <v>4563</v>
      </c>
      <c r="D4191" s="297" t="s">
        <v>3600</v>
      </c>
      <c r="E4191" s="297" t="s">
        <v>364</v>
      </c>
      <c r="F4191" s="301" t="n">
        <v>1735.66</v>
      </c>
    </row>
    <row r="4192" customFormat="false" ht="13.8" hidden="false" customHeight="false" outlineLevel="0" collapsed="false">
      <c r="A4192" s="297" t="s">
        <v>358</v>
      </c>
      <c r="B4192" s="297" t="n">
        <v>7175</v>
      </c>
      <c r="C4192" s="292" t="s">
        <v>4564</v>
      </c>
      <c r="D4192" s="297" t="s">
        <v>50</v>
      </c>
      <c r="E4192" s="297" t="s">
        <v>357</v>
      </c>
      <c r="F4192" s="301" t="n">
        <v>1.96</v>
      </c>
    </row>
    <row r="4193" customFormat="false" ht="13.8" hidden="false" customHeight="false" outlineLevel="0" collapsed="false">
      <c r="A4193" s="297" t="s">
        <v>358</v>
      </c>
      <c r="B4193" s="297" t="n">
        <v>40741</v>
      </c>
      <c r="C4193" s="292" t="s">
        <v>4565</v>
      </c>
      <c r="D4193" s="297" t="s">
        <v>50</v>
      </c>
      <c r="E4193" s="297" t="s">
        <v>357</v>
      </c>
      <c r="F4193" s="301" t="n">
        <v>3.57</v>
      </c>
    </row>
    <row r="4194" customFormat="false" ht="13.8" hidden="false" customHeight="false" outlineLevel="0" collapsed="false">
      <c r="A4194" s="297" t="s">
        <v>358</v>
      </c>
      <c r="B4194" s="297" t="n">
        <v>7184</v>
      </c>
      <c r="C4194" s="292" t="s">
        <v>4566</v>
      </c>
      <c r="D4194" s="297" t="s">
        <v>763</v>
      </c>
      <c r="E4194" s="297" t="s">
        <v>364</v>
      </c>
      <c r="F4194" s="301"/>
    </row>
    <row r="4195" customFormat="false" ht="13.8" hidden="false" customHeight="false" outlineLevel="0" collapsed="false">
      <c r="A4195" s="297" t="s">
        <v>358</v>
      </c>
      <c r="B4195" s="297" t="n">
        <v>34458</v>
      </c>
      <c r="C4195" s="292" t="s">
        <v>4567</v>
      </c>
      <c r="D4195" s="297" t="s">
        <v>50</v>
      </c>
      <c r="E4195" s="297" t="s">
        <v>357</v>
      </c>
      <c r="F4195" s="301" t="n">
        <v>156.78</v>
      </c>
    </row>
    <row r="4196" customFormat="false" ht="13.8" hidden="false" customHeight="false" outlineLevel="0" collapsed="false">
      <c r="A4196" s="297" t="s">
        <v>358</v>
      </c>
      <c r="B4196" s="297" t="n">
        <v>34464</v>
      </c>
      <c r="C4196" s="292" t="s">
        <v>4568</v>
      </c>
      <c r="D4196" s="297" t="s">
        <v>50</v>
      </c>
      <c r="E4196" s="297" t="s">
        <v>357</v>
      </c>
      <c r="F4196" s="301" t="n">
        <v>233.38</v>
      </c>
    </row>
    <row r="4197" customFormat="false" ht="13.8" hidden="false" customHeight="false" outlineLevel="0" collapsed="false">
      <c r="A4197" s="297" t="s">
        <v>358</v>
      </c>
      <c r="B4197" s="297" t="n">
        <v>34468</v>
      </c>
      <c r="C4197" s="292" t="s">
        <v>4569</v>
      </c>
      <c r="D4197" s="297" t="s">
        <v>50</v>
      </c>
      <c r="E4197" s="297" t="s">
        <v>357</v>
      </c>
      <c r="F4197" s="301" t="n">
        <v>294.23</v>
      </c>
    </row>
    <row r="4198" customFormat="false" ht="13.8" hidden="false" customHeight="false" outlineLevel="0" collapsed="false">
      <c r="A4198" s="297" t="s">
        <v>358</v>
      </c>
      <c r="B4198" s="297" t="n">
        <v>34473</v>
      </c>
      <c r="C4198" s="292" t="s">
        <v>4570</v>
      </c>
      <c r="D4198" s="297" t="s">
        <v>50</v>
      </c>
      <c r="E4198" s="297" t="s">
        <v>357</v>
      </c>
      <c r="F4198" s="301" t="n">
        <v>178.48</v>
      </c>
    </row>
    <row r="4199" customFormat="false" ht="13.8" hidden="false" customHeight="false" outlineLevel="0" collapsed="false">
      <c r="A4199" s="297" t="s">
        <v>358</v>
      </c>
      <c r="B4199" s="297" t="n">
        <v>34480</v>
      </c>
      <c r="C4199" s="292" t="s">
        <v>4571</v>
      </c>
      <c r="D4199" s="297" t="s">
        <v>50</v>
      </c>
      <c r="E4199" s="297" t="s">
        <v>357</v>
      </c>
      <c r="F4199" s="301" t="n">
        <v>329.84</v>
      </c>
    </row>
    <row r="4200" customFormat="false" ht="13.8" hidden="false" customHeight="false" outlineLevel="0" collapsed="false">
      <c r="A4200" s="297" t="s">
        <v>358</v>
      </c>
      <c r="B4200" s="297" t="n">
        <v>34486</v>
      </c>
      <c r="C4200" s="292" t="s">
        <v>4572</v>
      </c>
      <c r="D4200" s="297" t="s">
        <v>50</v>
      </c>
      <c r="E4200" s="297" t="s">
        <v>357</v>
      </c>
      <c r="F4200" s="301" t="n">
        <v>390.53</v>
      </c>
    </row>
    <row r="4201" customFormat="false" ht="13.8" hidden="false" customHeight="false" outlineLevel="0" collapsed="false">
      <c r="A4201" s="297" t="s">
        <v>358</v>
      </c>
      <c r="B4201" s="297" t="n">
        <v>7190</v>
      </c>
      <c r="C4201" s="292" t="s">
        <v>4573</v>
      </c>
      <c r="D4201" s="297" t="s">
        <v>50</v>
      </c>
      <c r="E4201" s="297" t="s">
        <v>357</v>
      </c>
      <c r="F4201" s="301" t="n">
        <v>13.04</v>
      </c>
    </row>
    <row r="4202" customFormat="false" ht="13.8" hidden="false" customHeight="false" outlineLevel="0" collapsed="false">
      <c r="A4202" s="297" t="s">
        <v>358</v>
      </c>
      <c r="B4202" s="297" t="n">
        <v>34417</v>
      </c>
      <c r="C4202" s="292" t="s">
        <v>4574</v>
      </c>
      <c r="D4202" s="297" t="s">
        <v>50</v>
      </c>
      <c r="E4202" s="297" t="s">
        <v>357</v>
      </c>
      <c r="F4202" s="301" t="n">
        <v>20.86</v>
      </c>
    </row>
    <row r="4203" customFormat="false" ht="13.8" hidden="false" customHeight="false" outlineLevel="0" collapsed="false">
      <c r="A4203" s="297" t="s">
        <v>358</v>
      </c>
      <c r="B4203" s="297" t="n">
        <v>7213</v>
      </c>
      <c r="C4203" s="292" t="s">
        <v>4575</v>
      </c>
      <c r="D4203" s="297" t="s">
        <v>763</v>
      </c>
      <c r="E4203" s="297" t="s">
        <v>357</v>
      </c>
      <c r="F4203" s="301" t="n">
        <v>19.13</v>
      </c>
    </row>
    <row r="4204" customFormat="false" ht="13.8" hidden="false" customHeight="false" outlineLevel="0" collapsed="false">
      <c r="A4204" s="297" t="s">
        <v>358</v>
      </c>
      <c r="B4204" s="297" t="n">
        <v>7195</v>
      </c>
      <c r="C4204" s="292" t="s">
        <v>4576</v>
      </c>
      <c r="D4204" s="297" t="s">
        <v>50</v>
      </c>
      <c r="E4204" s="297" t="s">
        <v>357</v>
      </c>
      <c r="F4204" s="301" t="n">
        <v>56.18</v>
      </c>
    </row>
    <row r="4205" customFormat="false" ht="13.8" hidden="false" customHeight="false" outlineLevel="0" collapsed="false">
      <c r="A4205" s="297" t="s">
        <v>358</v>
      </c>
      <c r="B4205" s="297" t="n">
        <v>7186</v>
      </c>
      <c r="C4205" s="292" t="s">
        <v>4577</v>
      </c>
      <c r="D4205" s="297" t="s">
        <v>50</v>
      </c>
      <c r="E4205" s="297" t="s">
        <v>364</v>
      </c>
      <c r="F4205" s="301" t="n">
        <v>61.2</v>
      </c>
    </row>
    <row r="4206" customFormat="false" ht="13.8" hidden="false" customHeight="false" outlineLevel="0" collapsed="false">
      <c r="A4206" s="297" t="s">
        <v>358</v>
      </c>
      <c r="B4206" s="297" t="n">
        <v>7194</v>
      </c>
      <c r="C4206" s="292" t="s">
        <v>4578</v>
      </c>
      <c r="D4206" s="297" t="s">
        <v>763</v>
      </c>
      <c r="E4206" s="297" t="s">
        <v>357</v>
      </c>
      <c r="F4206" s="301" t="n">
        <v>28.22</v>
      </c>
    </row>
    <row r="4207" customFormat="false" ht="13.8" hidden="false" customHeight="false" outlineLevel="0" collapsed="false">
      <c r="A4207" s="297" t="s">
        <v>358</v>
      </c>
      <c r="B4207" s="297" t="n">
        <v>7197</v>
      </c>
      <c r="C4207" s="292" t="s">
        <v>4579</v>
      </c>
      <c r="D4207" s="297" t="s">
        <v>50</v>
      </c>
      <c r="E4207" s="297" t="s">
        <v>357</v>
      </c>
      <c r="F4207" s="301" t="n">
        <v>119.09</v>
      </c>
    </row>
    <row r="4208" customFormat="false" ht="13.8" hidden="false" customHeight="false" outlineLevel="0" collapsed="false">
      <c r="A4208" s="297" t="s">
        <v>358</v>
      </c>
      <c r="B4208" s="297" t="n">
        <v>7192</v>
      </c>
      <c r="C4208" s="292" t="s">
        <v>4580</v>
      </c>
      <c r="D4208" s="297" t="s">
        <v>50</v>
      </c>
      <c r="E4208" s="297" t="s">
        <v>357</v>
      </c>
      <c r="F4208" s="301" t="n">
        <v>106.7</v>
      </c>
    </row>
    <row r="4209" customFormat="false" ht="13.8" hidden="false" customHeight="false" outlineLevel="0" collapsed="false">
      <c r="A4209" s="297" t="s">
        <v>358</v>
      </c>
      <c r="B4209" s="297" t="n">
        <v>7193</v>
      </c>
      <c r="C4209" s="292" t="s">
        <v>4581</v>
      </c>
      <c r="D4209" s="297" t="s">
        <v>50</v>
      </c>
      <c r="E4209" s="297" t="s">
        <v>357</v>
      </c>
      <c r="F4209" s="301" t="n">
        <v>120.13</v>
      </c>
    </row>
    <row r="4210" customFormat="false" ht="13.8" hidden="false" customHeight="false" outlineLevel="0" collapsed="false">
      <c r="A4210" s="297" t="s">
        <v>358</v>
      </c>
      <c r="B4210" s="297" t="n">
        <v>7189</v>
      </c>
      <c r="C4210" s="292" t="s">
        <v>4582</v>
      </c>
      <c r="D4210" s="297" t="s">
        <v>50</v>
      </c>
      <c r="E4210" s="297" t="s">
        <v>357</v>
      </c>
      <c r="F4210" s="301" t="n">
        <v>139.6</v>
      </c>
    </row>
    <row r="4211" customFormat="false" ht="13.8" hidden="false" customHeight="false" outlineLevel="0" collapsed="false">
      <c r="A4211" s="297" t="s">
        <v>358</v>
      </c>
      <c r="B4211" s="297" t="n">
        <v>34402</v>
      </c>
      <c r="C4211" s="292" t="s">
        <v>4583</v>
      </c>
      <c r="D4211" s="297" t="s">
        <v>50</v>
      </c>
      <c r="E4211" s="297" t="s">
        <v>357</v>
      </c>
      <c r="F4211" s="301" t="n">
        <v>197.09</v>
      </c>
    </row>
    <row r="4212" customFormat="false" ht="13.8" hidden="false" customHeight="false" outlineLevel="0" collapsed="false">
      <c r="A4212" s="297" t="s">
        <v>358</v>
      </c>
      <c r="B4212" s="297" t="n">
        <v>7245</v>
      </c>
      <c r="C4212" s="292" t="s">
        <v>4584</v>
      </c>
      <c r="D4212" s="297" t="s">
        <v>50</v>
      </c>
      <c r="E4212" s="297" t="s">
        <v>357</v>
      </c>
      <c r="F4212" s="301"/>
    </row>
    <row r="4213" customFormat="false" ht="13.8" hidden="false" customHeight="false" outlineLevel="0" collapsed="false">
      <c r="A4213" s="297" t="s">
        <v>358</v>
      </c>
      <c r="B4213" s="297" t="n">
        <v>34425</v>
      </c>
      <c r="C4213" s="292" t="s">
        <v>4585</v>
      </c>
      <c r="D4213" s="297" t="s">
        <v>50</v>
      </c>
      <c r="E4213" s="297" t="s">
        <v>357</v>
      </c>
      <c r="F4213" s="301" t="n">
        <v>126.61</v>
      </c>
    </row>
    <row r="4214" customFormat="false" ht="13.8" hidden="false" customHeight="false" outlineLevel="0" collapsed="false">
      <c r="A4214" s="297" t="s">
        <v>358</v>
      </c>
      <c r="B4214" s="297" t="n">
        <v>7223</v>
      </c>
      <c r="C4214" s="292" t="s">
        <v>4586</v>
      </c>
      <c r="D4214" s="297" t="s">
        <v>50</v>
      </c>
      <c r="E4214" s="297" t="s">
        <v>357</v>
      </c>
      <c r="F4214" s="301" t="n">
        <v>141.09</v>
      </c>
    </row>
    <row r="4215" customFormat="false" ht="13.8" hidden="false" customHeight="false" outlineLevel="0" collapsed="false">
      <c r="A4215" s="297" t="s">
        <v>358</v>
      </c>
      <c r="B4215" s="297" t="n">
        <v>7234</v>
      </c>
      <c r="C4215" s="292" t="s">
        <v>4587</v>
      </c>
      <c r="D4215" s="297" t="s">
        <v>50</v>
      </c>
      <c r="E4215" s="297" t="s">
        <v>357</v>
      </c>
      <c r="F4215" s="301" t="n">
        <v>212.91</v>
      </c>
    </row>
    <row r="4216" customFormat="false" ht="13.8" hidden="false" customHeight="false" outlineLevel="0" collapsed="false">
      <c r="A4216" s="297" t="s">
        <v>358</v>
      </c>
      <c r="B4216" s="297" t="n">
        <v>7224</v>
      </c>
      <c r="C4216" s="292" t="s">
        <v>4588</v>
      </c>
      <c r="D4216" s="297" t="s">
        <v>50</v>
      </c>
      <c r="E4216" s="297" t="s">
        <v>357</v>
      </c>
      <c r="F4216" s="301" t="n">
        <v>259.38</v>
      </c>
    </row>
    <row r="4217" customFormat="false" ht="13.8" hidden="false" customHeight="false" outlineLevel="0" collapsed="false">
      <c r="A4217" s="297" t="s">
        <v>358</v>
      </c>
      <c r="B4217" s="297" t="n">
        <v>7225</v>
      </c>
      <c r="C4217" s="292" t="s">
        <v>4589</v>
      </c>
      <c r="D4217" s="297" t="s">
        <v>50</v>
      </c>
      <c r="E4217" s="297" t="s">
        <v>357</v>
      </c>
      <c r="F4217" s="301" t="n">
        <v>278.12</v>
      </c>
    </row>
    <row r="4218" customFormat="false" ht="13.8" hidden="false" customHeight="false" outlineLevel="0" collapsed="false">
      <c r="A4218" s="297" t="s">
        <v>358</v>
      </c>
      <c r="B4218" s="297" t="n">
        <v>7226</v>
      </c>
      <c r="C4218" s="292" t="s">
        <v>4590</v>
      </c>
      <c r="D4218" s="297" t="s">
        <v>50</v>
      </c>
      <c r="E4218" s="297" t="s">
        <v>357</v>
      </c>
      <c r="F4218" s="301" t="n">
        <v>296.79</v>
      </c>
    </row>
    <row r="4219" customFormat="false" ht="13.8" hidden="false" customHeight="false" outlineLevel="0" collapsed="false">
      <c r="A4219" s="297" t="s">
        <v>358</v>
      </c>
      <c r="B4219" s="297" t="n">
        <v>7227</v>
      </c>
      <c r="C4219" s="292" t="s">
        <v>4591</v>
      </c>
      <c r="D4219" s="297" t="s">
        <v>50</v>
      </c>
      <c r="E4219" s="297" t="s">
        <v>357</v>
      </c>
      <c r="F4219" s="301" t="n">
        <v>337.83</v>
      </c>
    </row>
    <row r="4220" customFormat="false" ht="13.8" hidden="false" customHeight="false" outlineLevel="0" collapsed="false">
      <c r="A4220" s="297" t="s">
        <v>358</v>
      </c>
      <c r="B4220" s="297" t="n">
        <v>7212</v>
      </c>
      <c r="C4220" s="292" t="s">
        <v>4592</v>
      </c>
      <c r="D4220" s="297" t="s">
        <v>50</v>
      </c>
      <c r="E4220" s="297" t="s">
        <v>357</v>
      </c>
      <c r="F4220" s="301" t="n">
        <v>371.19</v>
      </c>
    </row>
    <row r="4221" customFormat="false" ht="13.8" hidden="false" customHeight="false" outlineLevel="0" collapsed="false">
      <c r="A4221" s="297" t="s">
        <v>358</v>
      </c>
      <c r="B4221" s="297" t="n">
        <v>7229</v>
      </c>
      <c r="C4221" s="292" t="s">
        <v>4593</v>
      </c>
      <c r="D4221" s="297" t="s">
        <v>50</v>
      </c>
      <c r="E4221" s="297" t="s">
        <v>357</v>
      </c>
      <c r="F4221" s="301" t="n">
        <v>235.28</v>
      </c>
    </row>
    <row r="4222" customFormat="false" ht="13.8" hidden="false" customHeight="false" outlineLevel="0" collapsed="false">
      <c r="A4222" s="297" t="s">
        <v>358</v>
      </c>
      <c r="B4222" s="297" t="n">
        <v>7230</v>
      </c>
      <c r="C4222" s="292" t="s">
        <v>4594</v>
      </c>
      <c r="D4222" s="297" t="s">
        <v>50</v>
      </c>
      <c r="E4222" s="297" t="s">
        <v>357</v>
      </c>
      <c r="F4222" s="301" t="n">
        <v>391.7</v>
      </c>
    </row>
    <row r="4223" customFormat="false" ht="13.8" hidden="false" customHeight="false" outlineLevel="0" collapsed="false">
      <c r="A4223" s="297" t="s">
        <v>358</v>
      </c>
      <c r="B4223" s="297" t="n">
        <v>7231</v>
      </c>
      <c r="C4223" s="292" t="s">
        <v>4595</v>
      </c>
      <c r="D4223" s="297" t="s">
        <v>50</v>
      </c>
      <c r="E4223" s="297" t="s">
        <v>357</v>
      </c>
      <c r="F4223" s="301" t="n">
        <v>555.67</v>
      </c>
    </row>
    <row r="4224" customFormat="false" ht="13.8" hidden="false" customHeight="false" outlineLevel="0" collapsed="false">
      <c r="A4224" s="297" t="s">
        <v>358</v>
      </c>
      <c r="B4224" s="297" t="n">
        <v>7220</v>
      </c>
      <c r="C4224" s="292" t="s">
        <v>4596</v>
      </c>
      <c r="D4224" s="297" t="s">
        <v>50</v>
      </c>
      <c r="E4224" s="297" t="s">
        <v>357</v>
      </c>
      <c r="F4224" s="301" t="n">
        <v>685.91</v>
      </c>
    </row>
    <row r="4225" customFormat="false" ht="13.8" hidden="false" customHeight="false" outlineLevel="0" collapsed="false">
      <c r="A4225" s="297" t="s">
        <v>358</v>
      </c>
      <c r="B4225" s="297" t="n">
        <v>34447</v>
      </c>
      <c r="C4225" s="292" t="s">
        <v>4597</v>
      </c>
      <c r="D4225" s="297" t="s">
        <v>50</v>
      </c>
      <c r="E4225" s="297" t="s">
        <v>357</v>
      </c>
      <c r="F4225" s="301" t="n">
        <v>766.95</v>
      </c>
    </row>
    <row r="4226" customFormat="false" ht="13.8" hidden="false" customHeight="false" outlineLevel="0" collapsed="false">
      <c r="A4226" s="297" t="s">
        <v>358</v>
      </c>
      <c r="B4226" s="297" t="n">
        <v>7233</v>
      </c>
      <c r="C4226" s="292" t="s">
        <v>4598</v>
      </c>
      <c r="D4226" s="297" t="s">
        <v>50</v>
      </c>
      <c r="E4226" s="297" t="s">
        <v>357</v>
      </c>
      <c r="F4226" s="301" t="n">
        <v>879.81</v>
      </c>
    </row>
    <row r="4227" customFormat="false" ht="13.8" hidden="false" customHeight="false" outlineLevel="0" collapsed="false">
      <c r="A4227" s="297" t="s">
        <v>358</v>
      </c>
      <c r="B4227" s="297" t="n">
        <v>40740</v>
      </c>
      <c r="C4227" s="292" t="s">
        <v>4599</v>
      </c>
      <c r="D4227" s="297" t="s">
        <v>763</v>
      </c>
      <c r="E4227" s="297" t="s">
        <v>357</v>
      </c>
      <c r="F4227" s="301"/>
    </row>
    <row r="4228" customFormat="false" ht="13.8" hidden="false" customHeight="false" outlineLevel="0" collapsed="false">
      <c r="A4228" s="297" t="s">
        <v>358</v>
      </c>
      <c r="B4228" s="297" t="n">
        <v>25007</v>
      </c>
      <c r="C4228" s="292" t="s">
        <v>4600</v>
      </c>
      <c r="D4228" s="297" t="s">
        <v>763</v>
      </c>
      <c r="E4228" s="297" t="s">
        <v>364</v>
      </c>
      <c r="F4228" s="301"/>
    </row>
    <row r="4229" customFormat="false" ht="13.8" hidden="false" customHeight="false" outlineLevel="0" collapsed="false">
      <c r="A4229" s="297" t="s">
        <v>358</v>
      </c>
      <c r="B4229" s="297" t="n">
        <v>43071</v>
      </c>
      <c r="C4229" s="292" t="s">
        <v>4601</v>
      </c>
      <c r="D4229" s="297" t="s">
        <v>763</v>
      </c>
      <c r="E4229" s="297" t="s">
        <v>357</v>
      </c>
      <c r="F4229" s="301"/>
    </row>
    <row r="4230" customFormat="false" ht="13.8" hidden="false" customHeight="false" outlineLevel="0" collapsed="false">
      <c r="A4230" s="297" t="s">
        <v>358</v>
      </c>
      <c r="B4230" s="297" t="n">
        <v>39520</v>
      </c>
      <c r="C4230" s="292" t="s">
        <v>4602</v>
      </c>
      <c r="D4230" s="297" t="s">
        <v>763</v>
      </c>
      <c r="E4230" s="297" t="s">
        <v>357</v>
      </c>
      <c r="F4230" s="301"/>
    </row>
    <row r="4231" customFormat="false" ht="13.8" hidden="false" customHeight="false" outlineLevel="0" collapsed="false">
      <c r="A4231" s="297" t="s">
        <v>358</v>
      </c>
      <c r="B4231" s="297" t="n">
        <v>39521</v>
      </c>
      <c r="C4231" s="292" t="s">
        <v>4603</v>
      </c>
      <c r="D4231" s="297" t="s">
        <v>763</v>
      </c>
      <c r="E4231" s="297" t="s">
        <v>357</v>
      </c>
      <c r="F4231" s="301"/>
    </row>
    <row r="4232" customFormat="false" ht="13.8" hidden="false" customHeight="false" outlineLevel="0" collapsed="false">
      <c r="A4232" s="297" t="s">
        <v>358</v>
      </c>
      <c r="B4232" s="297" t="n">
        <v>39522</v>
      </c>
      <c r="C4232" s="292" t="s">
        <v>4604</v>
      </c>
      <c r="D4232" s="297" t="s">
        <v>763</v>
      </c>
      <c r="E4232" s="297" t="s">
        <v>357</v>
      </c>
      <c r="F4232" s="301"/>
    </row>
    <row r="4233" customFormat="false" ht="13.8" hidden="false" customHeight="false" outlineLevel="0" collapsed="false">
      <c r="A4233" s="297" t="s">
        <v>358</v>
      </c>
      <c r="B4233" s="297" t="n">
        <v>7243</v>
      </c>
      <c r="C4233" s="292" t="s">
        <v>4605</v>
      </c>
      <c r="D4233" s="297" t="s">
        <v>763</v>
      </c>
      <c r="E4233" s="297" t="s">
        <v>357</v>
      </c>
      <c r="F4233" s="301"/>
    </row>
    <row r="4234" customFormat="false" ht="13.8" hidden="false" customHeight="false" outlineLevel="0" collapsed="false">
      <c r="A4234" s="297" t="s">
        <v>358</v>
      </c>
      <c r="B4234" s="297" t="n">
        <v>7246</v>
      </c>
      <c r="C4234" s="292" t="s">
        <v>4606</v>
      </c>
      <c r="D4234" s="297" t="s">
        <v>50</v>
      </c>
      <c r="E4234" s="297" t="s">
        <v>357</v>
      </c>
      <c r="F4234" s="301"/>
    </row>
    <row r="4235" customFormat="false" ht="13.8" hidden="false" customHeight="false" outlineLevel="0" collapsed="false">
      <c r="A4235" s="297" t="s">
        <v>505</v>
      </c>
      <c r="B4235" s="297" t="n">
        <v>12869</v>
      </c>
      <c r="C4235" s="292" t="s">
        <v>4607</v>
      </c>
      <c r="D4235" s="297" t="s">
        <v>507</v>
      </c>
      <c r="E4235" s="297" t="s">
        <v>357</v>
      </c>
      <c r="F4235" s="301" t="n">
        <v>21.01</v>
      </c>
    </row>
    <row r="4236" customFormat="false" ht="13.8" hidden="false" customHeight="false" outlineLevel="0" collapsed="false">
      <c r="A4236" s="297" t="s">
        <v>505</v>
      </c>
      <c r="B4236" s="297" t="n">
        <v>41097</v>
      </c>
      <c r="C4236" s="292" t="s">
        <v>4608</v>
      </c>
      <c r="D4236" s="297" t="s">
        <v>509</v>
      </c>
      <c r="E4236" s="297" t="s">
        <v>357</v>
      </c>
      <c r="F4236" s="301" t="n">
        <v>3677.44</v>
      </c>
    </row>
    <row r="4237" customFormat="false" ht="13.8" hidden="false" customHeight="false" outlineLevel="0" collapsed="false">
      <c r="A4237" s="297" t="s">
        <v>358</v>
      </c>
      <c r="B4237" s="297" t="n">
        <v>1574</v>
      </c>
      <c r="C4237" s="292" t="s">
        <v>4609</v>
      </c>
      <c r="D4237" s="297" t="s">
        <v>50</v>
      </c>
      <c r="E4237" s="297" t="s">
        <v>357</v>
      </c>
      <c r="F4237" s="301" t="n">
        <v>1.76</v>
      </c>
    </row>
    <row r="4238" customFormat="false" ht="13.8" hidden="false" customHeight="false" outlineLevel="0" collapsed="false">
      <c r="A4238" s="297" t="s">
        <v>358</v>
      </c>
      <c r="B4238" s="297" t="n">
        <v>1581</v>
      </c>
      <c r="C4238" s="292" t="s">
        <v>4610</v>
      </c>
      <c r="D4238" s="297" t="s">
        <v>50</v>
      </c>
      <c r="E4238" s="297" t="s">
        <v>357</v>
      </c>
      <c r="F4238" s="301" t="n">
        <v>12.21</v>
      </c>
    </row>
    <row r="4239" customFormat="false" ht="13.8" hidden="false" customHeight="false" outlineLevel="0" collapsed="false">
      <c r="A4239" s="297" t="s">
        <v>358</v>
      </c>
      <c r="B4239" s="297" t="n">
        <v>1575</v>
      </c>
      <c r="C4239" s="292" t="s">
        <v>4611</v>
      </c>
      <c r="D4239" s="297" t="s">
        <v>50</v>
      </c>
      <c r="E4239" s="297" t="s">
        <v>357</v>
      </c>
      <c r="F4239" s="301" t="n">
        <v>2.09</v>
      </c>
    </row>
    <row r="4240" customFormat="false" ht="13.8" hidden="false" customHeight="false" outlineLevel="0" collapsed="false">
      <c r="A4240" s="297" t="s">
        <v>358</v>
      </c>
      <c r="B4240" s="297" t="n">
        <v>1570</v>
      </c>
      <c r="C4240" s="292" t="s">
        <v>4612</v>
      </c>
      <c r="D4240" s="297" t="s">
        <v>50</v>
      </c>
      <c r="E4240" s="297" t="s">
        <v>357</v>
      </c>
      <c r="F4240" s="301" t="n">
        <v>1.05</v>
      </c>
    </row>
    <row r="4241" customFormat="false" ht="13.8" hidden="false" customHeight="false" outlineLevel="0" collapsed="false">
      <c r="A4241" s="297" t="s">
        <v>358</v>
      </c>
      <c r="B4241" s="297" t="n">
        <v>1576</v>
      </c>
      <c r="C4241" s="292" t="s">
        <v>4613</v>
      </c>
      <c r="D4241" s="297" t="s">
        <v>50</v>
      </c>
      <c r="E4241" s="297" t="s">
        <v>357</v>
      </c>
      <c r="F4241" s="301" t="n">
        <v>2.89</v>
      </c>
    </row>
    <row r="4242" customFormat="false" ht="13.8" hidden="false" customHeight="false" outlineLevel="0" collapsed="false">
      <c r="A4242" s="297" t="s">
        <v>358</v>
      </c>
      <c r="B4242" s="297" t="n">
        <v>1577</v>
      </c>
      <c r="C4242" s="292" t="s">
        <v>4614</v>
      </c>
      <c r="D4242" s="297" t="s">
        <v>50</v>
      </c>
      <c r="E4242" s="297" t="s">
        <v>357</v>
      </c>
      <c r="F4242" s="301" t="n">
        <v>3.26</v>
      </c>
    </row>
    <row r="4243" customFormat="false" ht="13.8" hidden="false" customHeight="false" outlineLevel="0" collapsed="false">
      <c r="A4243" s="297" t="s">
        <v>358</v>
      </c>
      <c r="B4243" s="297" t="n">
        <v>1571</v>
      </c>
      <c r="C4243" s="292" t="s">
        <v>4615</v>
      </c>
      <c r="D4243" s="297" t="s">
        <v>50</v>
      </c>
      <c r="E4243" s="297" t="s">
        <v>357</v>
      </c>
      <c r="F4243" s="301" t="n">
        <v>1.36</v>
      </c>
    </row>
    <row r="4244" customFormat="false" ht="13.8" hidden="false" customHeight="false" outlineLevel="0" collapsed="false">
      <c r="A4244" s="297" t="s">
        <v>358</v>
      </c>
      <c r="B4244" s="297" t="n">
        <v>1578</v>
      </c>
      <c r="C4244" s="292" t="s">
        <v>4616</v>
      </c>
      <c r="D4244" s="297" t="s">
        <v>50</v>
      </c>
      <c r="E4244" s="297" t="s">
        <v>357</v>
      </c>
      <c r="F4244" s="301" t="n">
        <v>5.66</v>
      </c>
    </row>
    <row r="4245" customFormat="false" ht="13.8" hidden="false" customHeight="false" outlineLevel="0" collapsed="false">
      <c r="A4245" s="297" t="s">
        <v>358</v>
      </c>
      <c r="B4245" s="297" t="n">
        <v>1573</v>
      </c>
      <c r="C4245" s="292" t="s">
        <v>4617</v>
      </c>
      <c r="D4245" s="297" t="s">
        <v>50</v>
      </c>
      <c r="E4245" s="297" t="s">
        <v>357</v>
      </c>
      <c r="F4245" s="301" t="n">
        <v>1.63</v>
      </c>
    </row>
    <row r="4246" customFormat="false" ht="13.8" hidden="false" customHeight="false" outlineLevel="0" collapsed="false">
      <c r="A4246" s="297" t="s">
        <v>358</v>
      </c>
      <c r="B4246" s="297" t="n">
        <v>1579</v>
      </c>
      <c r="C4246" s="292" t="s">
        <v>4618</v>
      </c>
      <c r="D4246" s="297" t="s">
        <v>50</v>
      </c>
      <c r="E4246" s="297" t="s">
        <v>357</v>
      </c>
      <c r="F4246" s="301" t="n">
        <v>7.05</v>
      </c>
    </row>
    <row r="4247" customFormat="false" ht="13.8" hidden="false" customHeight="false" outlineLevel="0" collapsed="false">
      <c r="A4247" s="297" t="s">
        <v>358</v>
      </c>
      <c r="B4247" s="297" t="n">
        <v>1580</v>
      </c>
      <c r="C4247" s="292" t="s">
        <v>4619</v>
      </c>
      <c r="D4247" s="297" t="s">
        <v>50</v>
      </c>
      <c r="E4247" s="297" t="s">
        <v>357</v>
      </c>
      <c r="F4247" s="301" t="n">
        <v>8.69</v>
      </c>
    </row>
    <row r="4248" customFormat="false" ht="13.8" hidden="false" customHeight="false" outlineLevel="0" collapsed="false">
      <c r="A4248" s="297" t="s">
        <v>358</v>
      </c>
      <c r="B4248" s="297" t="n">
        <v>39321</v>
      </c>
      <c r="C4248" s="292" t="s">
        <v>4620</v>
      </c>
      <c r="D4248" s="297" t="s">
        <v>50</v>
      </c>
      <c r="E4248" s="297" t="s">
        <v>357</v>
      </c>
      <c r="F4248" s="301" t="n">
        <v>23.9</v>
      </c>
    </row>
    <row r="4249" customFormat="false" ht="13.8" hidden="false" customHeight="false" outlineLevel="0" collapsed="false">
      <c r="A4249" s="297" t="s">
        <v>358</v>
      </c>
      <c r="B4249" s="297" t="n">
        <v>39319</v>
      </c>
      <c r="C4249" s="292" t="s">
        <v>4621</v>
      </c>
      <c r="D4249" s="297" t="s">
        <v>50</v>
      </c>
      <c r="E4249" s="297" t="s">
        <v>357</v>
      </c>
      <c r="F4249" s="301" t="n">
        <v>9.94</v>
      </c>
    </row>
    <row r="4250" customFormat="false" ht="13.8" hidden="false" customHeight="false" outlineLevel="0" collapsed="false">
      <c r="A4250" s="297" t="s">
        <v>358</v>
      </c>
      <c r="B4250" s="297" t="n">
        <v>39320</v>
      </c>
      <c r="C4250" s="292" t="s">
        <v>4622</v>
      </c>
      <c r="D4250" s="297" t="s">
        <v>50</v>
      </c>
      <c r="E4250" s="297" t="s">
        <v>357</v>
      </c>
      <c r="F4250" s="301" t="n">
        <v>19.12</v>
      </c>
    </row>
    <row r="4251" customFormat="false" ht="13.8" hidden="false" customHeight="false" outlineLevel="0" collapsed="false">
      <c r="A4251" s="297" t="s">
        <v>358</v>
      </c>
      <c r="B4251" s="297" t="n">
        <v>1542</v>
      </c>
      <c r="C4251" s="292" t="s">
        <v>4623</v>
      </c>
      <c r="D4251" s="297" t="s">
        <v>50</v>
      </c>
      <c r="E4251" s="297" t="s">
        <v>357</v>
      </c>
      <c r="F4251" s="301" t="n">
        <v>24.07</v>
      </c>
    </row>
    <row r="4252" customFormat="false" ht="13.8" hidden="false" customHeight="false" outlineLevel="0" collapsed="false">
      <c r="A4252" s="297" t="s">
        <v>358</v>
      </c>
      <c r="B4252" s="297" t="n">
        <v>1591</v>
      </c>
      <c r="C4252" s="292" t="s">
        <v>4624</v>
      </c>
      <c r="D4252" s="297" t="s">
        <v>50</v>
      </c>
      <c r="E4252" s="297" t="s">
        <v>357</v>
      </c>
      <c r="F4252" s="301" t="n">
        <v>26.94</v>
      </c>
    </row>
    <row r="4253" customFormat="false" ht="13.8" hidden="false" customHeight="false" outlineLevel="0" collapsed="false">
      <c r="A4253" s="297" t="s">
        <v>358</v>
      </c>
      <c r="B4253" s="297" t="n">
        <v>1547</v>
      </c>
      <c r="C4253" s="292" t="s">
        <v>4625</v>
      </c>
      <c r="D4253" s="297" t="s">
        <v>50</v>
      </c>
      <c r="E4253" s="297" t="s">
        <v>357</v>
      </c>
      <c r="F4253" s="301" t="n">
        <v>141.16</v>
      </c>
    </row>
    <row r="4254" customFormat="false" ht="13.8" hidden="false" customHeight="false" outlineLevel="0" collapsed="false">
      <c r="A4254" s="297" t="s">
        <v>358</v>
      </c>
      <c r="B4254" s="297" t="n">
        <v>38196</v>
      </c>
      <c r="C4254" s="292" t="s">
        <v>4626</v>
      </c>
      <c r="D4254" s="297" t="s">
        <v>50</v>
      </c>
      <c r="E4254" s="297" t="s">
        <v>357</v>
      </c>
      <c r="F4254" s="301" t="n">
        <v>27.49</v>
      </c>
    </row>
    <row r="4255" customFormat="false" ht="13.8" hidden="false" customHeight="false" outlineLevel="0" collapsed="false">
      <c r="A4255" s="297" t="s">
        <v>358</v>
      </c>
      <c r="B4255" s="297" t="n">
        <v>1543</v>
      </c>
      <c r="C4255" s="292" t="s">
        <v>4627</v>
      </c>
      <c r="D4255" s="297" t="s">
        <v>50</v>
      </c>
      <c r="E4255" s="297" t="s">
        <v>357</v>
      </c>
      <c r="F4255" s="301" t="n">
        <v>29.21</v>
      </c>
    </row>
    <row r="4256" customFormat="false" ht="13.8" hidden="false" customHeight="false" outlineLevel="0" collapsed="false">
      <c r="A4256" s="297" t="s">
        <v>358</v>
      </c>
      <c r="B4256" s="297" t="n">
        <v>1585</v>
      </c>
      <c r="C4256" s="292" t="s">
        <v>4628</v>
      </c>
      <c r="D4256" s="297" t="s">
        <v>50</v>
      </c>
      <c r="E4256" s="297" t="s">
        <v>357</v>
      </c>
      <c r="F4256" s="301" t="n">
        <v>5.66</v>
      </c>
    </row>
    <row r="4257" customFormat="false" ht="13.8" hidden="false" customHeight="false" outlineLevel="0" collapsed="false">
      <c r="A4257" s="297" t="s">
        <v>358</v>
      </c>
      <c r="B4257" s="297" t="n">
        <v>1593</v>
      </c>
      <c r="C4257" s="292" t="s">
        <v>4629</v>
      </c>
      <c r="D4257" s="297" t="s">
        <v>50</v>
      </c>
      <c r="E4257" s="297" t="s">
        <v>357</v>
      </c>
      <c r="F4257" s="301" t="n">
        <v>30.04</v>
      </c>
    </row>
    <row r="4258" customFormat="false" ht="13.8" hidden="false" customHeight="false" outlineLevel="0" collapsed="false">
      <c r="A4258" s="297" t="s">
        <v>358</v>
      </c>
      <c r="B4258" s="297" t="n">
        <v>11838</v>
      </c>
      <c r="C4258" s="292" t="s">
        <v>4630</v>
      </c>
      <c r="D4258" s="297" t="s">
        <v>50</v>
      </c>
      <c r="E4258" s="297" t="s">
        <v>357</v>
      </c>
      <c r="F4258" s="301" t="n">
        <v>39.64</v>
      </c>
    </row>
    <row r="4259" customFormat="false" ht="13.8" hidden="false" customHeight="false" outlineLevel="0" collapsed="false">
      <c r="A4259" s="297" t="s">
        <v>358</v>
      </c>
      <c r="B4259" s="297" t="n">
        <v>1594</v>
      </c>
      <c r="C4259" s="292" t="s">
        <v>4631</v>
      </c>
      <c r="D4259" s="297" t="s">
        <v>50</v>
      </c>
      <c r="E4259" s="297" t="s">
        <v>357</v>
      </c>
      <c r="F4259" s="301" t="n">
        <v>40.08</v>
      </c>
    </row>
    <row r="4260" customFormat="false" ht="13.8" hidden="false" customHeight="false" outlineLevel="0" collapsed="false">
      <c r="A4260" s="297" t="s">
        <v>358</v>
      </c>
      <c r="B4260" s="297" t="n">
        <v>1586</v>
      </c>
      <c r="C4260" s="292" t="s">
        <v>4632</v>
      </c>
      <c r="D4260" s="297" t="s">
        <v>50</v>
      </c>
      <c r="E4260" s="297" t="s">
        <v>357</v>
      </c>
      <c r="F4260" s="301" t="n">
        <v>7.16</v>
      </c>
    </row>
    <row r="4261" customFormat="false" ht="13.8" hidden="false" customHeight="false" outlineLevel="0" collapsed="false">
      <c r="A4261" s="297" t="s">
        <v>358</v>
      </c>
      <c r="B4261" s="297" t="n">
        <v>11839</v>
      </c>
      <c r="C4261" s="292" t="s">
        <v>4633</v>
      </c>
      <c r="D4261" s="297" t="s">
        <v>50</v>
      </c>
      <c r="E4261" s="297" t="s">
        <v>357</v>
      </c>
      <c r="F4261" s="301" t="n">
        <v>57.68</v>
      </c>
    </row>
    <row r="4262" customFormat="false" ht="13.8" hidden="false" customHeight="false" outlineLevel="0" collapsed="false">
      <c r="A4262" s="297" t="s">
        <v>358</v>
      </c>
      <c r="B4262" s="297" t="n">
        <v>1587</v>
      </c>
      <c r="C4262" s="292" t="s">
        <v>4634</v>
      </c>
      <c r="D4262" s="297" t="s">
        <v>50</v>
      </c>
      <c r="E4262" s="297" t="s">
        <v>357</v>
      </c>
      <c r="F4262" s="301" t="n">
        <v>7.29</v>
      </c>
    </row>
    <row r="4263" customFormat="false" ht="13.8" hidden="false" customHeight="false" outlineLevel="0" collapsed="false">
      <c r="A4263" s="297" t="s">
        <v>358</v>
      </c>
      <c r="B4263" s="297" t="n">
        <v>1545</v>
      </c>
      <c r="C4263" s="292" t="s">
        <v>4635</v>
      </c>
      <c r="D4263" s="297" t="s">
        <v>50</v>
      </c>
      <c r="E4263" s="297" t="s">
        <v>357</v>
      </c>
      <c r="F4263" s="301" t="n">
        <v>69.22</v>
      </c>
    </row>
    <row r="4264" customFormat="false" ht="13.8" hidden="false" customHeight="false" outlineLevel="0" collapsed="false">
      <c r="A4264" s="297" t="s">
        <v>358</v>
      </c>
      <c r="B4264" s="297" t="n">
        <v>1588</v>
      </c>
      <c r="C4264" s="292" t="s">
        <v>4636</v>
      </c>
      <c r="D4264" s="297" t="s">
        <v>50</v>
      </c>
      <c r="E4264" s="297" t="s">
        <v>357</v>
      </c>
      <c r="F4264" s="301" t="n">
        <v>10</v>
      </c>
    </row>
    <row r="4265" customFormat="false" ht="13.8" hidden="false" customHeight="false" outlineLevel="0" collapsed="false">
      <c r="A4265" s="297" t="s">
        <v>358</v>
      </c>
      <c r="B4265" s="297" t="n">
        <v>1535</v>
      </c>
      <c r="C4265" s="292" t="s">
        <v>4637</v>
      </c>
      <c r="D4265" s="297" t="s">
        <v>50</v>
      </c>
      <c r="E4265" s="297" t="s">
        <v>357</v>
      </c>
      <c r="F4265" s="301" t="n">
        <v>5.76</v>
      </c>
    </row>
    <row r="4266" customFormat="false" ht="13.8" hidden="false" customHeight="false" outlineLevel="0" collapsed="false">
      <c r="A4266" s="297" t="s">
        <v>358</v>
      </c>
      <c r="B4266" s="297" t="n">
        <v>1589</v>
      </c>
      <c r="C4266" s="292" t="s">
        <v>4638</v>
      </c>
      <c r="D4266" s="297" t="s">
        <v>50</v>
      </c>
      <c r="E4266" s="297" t="s">
        <v>357</v>
      </c>
      <c r="F4266" s="301" t="n">
        <v>10.32</v>
      </c>
    </row>
    <row r="4267" customFormat="false" ht="13.8" hidden="false" customHeight="false" outlineLevel="0" collapsed="false">
      <c r="A4267" s="297" t="s">
        <v>358</v>
      </c>
      <c r="B4267" s="297" t="n">
        <v>1546</v>
      </c>
      <c r="C4267" s="292" t="s">
        <v>4639</v>
      </c>
      <c r="D4267" s="297" t="s">
        <v>50</v>
      </c>
      <c r="E4267" s="297" t="s">
        <v>357</v>
      </c>
      <c r="F4267" s="301" t="n">
        <v>116.81</v>
      </c>
    </row>
    <row r="4268" customFormat="false" ht="13.8" hidden="false" customHeight="false" outlineLevel="0" collapsed="false">
      <c r="A4268" s="297" t="s">
        <v>358</v>
      </c>
      <c r="B4268" s="297" t="n">
        <v>1590</v>
      </c>
      <c r="C4268" s="292" t="s">
        <v>4640</v>
      </c>
      <c r="D4268" s="297" t="s">
        <v>50</v>
      </c>
      <c r="E4268" s="297" t="s">
        <v>357</v>
      </c>
      <c r="F4268" s="301" t="n">
        <v>18.17</v>
      </c>
    </row>
    <row r="4269" customFormat="false" ht="13.8" hidden="false" customHeight="false" outlineLevel="0" collapsed="false">
      <c r="A4269" s="297" t="s">
        <v>541</v>
      </c>
      <c r="B4269" s="297" t="n">
        <v>38415</v>
      </c>
      <c r="C4269" s="292" t="s">
        <v>4641</v>
      </c>
      <c r="D4269" s="297" t="s">
        <v>50</v>
      </c>
      <c r="E4269" s="297" t="s">
        <v>357</v>
      </c>
      <c r="F4269" s="301" t="n">
        <v>701.16</v>
      </c>
    </row>
    <row r="4270" customFormat="false" ht="13.8" hidden="false" customHeight="false" outlineLevel="0" collapsed="false">
      <c r="A4270" s="297" t="s">
        <v>541</v>
      </c>
      <c r="B4270" s="297" t="n">
        <v>38414</v>
      </c>
      <c r="C4270" s="292" t="s">
        <v>4642</v>
      </c>
      <c r="D4270" s="297" t="s">
        <v>50</v>
      </c>
      <c r="E4270" s="297" t="s">
        <v>357</v>
      </c>
      <c r="F4270" s="301" t="n">
        <v>894.37</v>
      </c>
    </row>
    <row r="4271" customFormat="false" ht="13.8" hidden="false" customHeight="false" outlineLevel="0" collapsed="false">
      <c r="A4271" s="297" t="s">
        <v>358</v>
      </c>
      <c r="B4271" s="297" t="n">
        <v>38128</v>
      </c>
      <c r="C4271" s="292" t="s">
        <v>4643</v>
      </c>
      <c r="D4271" s="297" t="s">
        <v>241</v>
      </c>
      <c r="E4271" s="297" t="s">
        <v>364</v>
      </c>
      <c r="F4271" s="301" t="n">
        <v>1.5</v>
      </c>
    </row>
    <row r="4272" customFormat="false" ht="13.8" hidden="false" customHeight="false" outlineLevel="0" collapsed="false">
      <c r="A4272" s="297" t="s">
        <v>358</v>
      </c>
      <c r="B4272" s="297" t="n">
        <v>7253</v>
      </c>
      <c r="C4272" s="292" t="s">
        <v>4644</v>
      </c>
      <c r="D4272" s="297" t="s">
        <v>504</v>
      </c>
      <c r="E4272" s="297" t="s">
        <v>357</v>
      </c>
      <c r="F4272" s="301" t="n">
        <v>321.42</v>
      </c>
    </row>
    <row r="4273" customFormat="false" ht="13.8" hidden="false" customHeight="false" outlineLevel="0" collapsed="false">
      <c r="A4273" s="297" t="s">
        <v>358</v>
      </c>
      <c r="B4273" s="297" t="n">
        <v>4806</v>
      </c>
      <c r="C4273" s="292" t="s">
        <v>4645</v>
      </c>
      <c r="D4273" s="297" t="s">
        <v>403</v>
      </c>
      <c r="E4273" s="297" t="s">
        <v>357</v>
      </c>
      <c r="F4273" s="301" t="n">
        <v>17.34</v>
      </c>
    </row>
    <row r="4274" customFormat="false" ht="13.8" hidden="false" customHeight="false" outlineLevel="0" collapsed="false">
      <c r="A4274" s="297" t="s">
        <v>358</v>
      </c>
      <c r="B4274" s="297" t="n">
        <v>34401</v>
      </c>
      <c r="C4274" s="292" t="s">
        <v>4646</v>
      </c>
      <c r="D4274" s="297" t="s">
        <v>50</v>
      </c>
      <c r="E4274" s="297" t="s">
        <v>357</v>
      </c>
      <c r="F4274" s="301" t="n">
        <v>1.9</v>
      </c>
    </row>
    <row r="4275" customFormat="false" ht="13.8" hidden="false" customHeight="false" outlineLevel="0" collapsed="false">
      <c r="A4275" s="297" t="s">
        <v>358</v>
      </c>
      <c r="B4275" s="297" t="n">
        <v>7256</v>
      </c>
      <c r="C4275" s="292" t="s">
        <v>4647</v>
      </c>
      <c r="D4275" s="297" t="s">
        <v>50</v>
      </c>
      <c r="E4275" s="297" t="s">
        <v>357</v>
      </c>
      <c r="F4275" s="301" t="n">
        <v>1.35</v>
      </c>
    </row>
    <row r="4276" customFormat="false" ht="13.8" hidden="false" customHeight="false" outlineLevel="0" collapsed="false">
      <c r="A4276" s="297" t="s">
        <v>358</v>
      </c>
      <c r="B4276" s="297" t="n">
        <v>7260</v>
      </c>
      <c r="C4276" s="292" t="s">
        <v>4648</v>
      </c>
      <c r="D4276" s="297" t="s">
        <v>50</v>
      </c>
      <c r="E4276" s="297" t="s">
        <v>357</v>
      </c>
      <c r="F4276" s="301" t="n">
        <v>2.56</v>
      </c>
    </row>
    <row r="4277" customFormat="false" ht="13.8" hidden="false" customHeight="false" outlineLevel="0" collapsed="false">
      <c r="A4277" s="297" t="s">
        <v>358</v>
      </c>
      <c r="B4277" s="297" t="n">
        <v>7258</v>
      </c>
      <c r="C4277" s="292" t="s">
        <v>4649</v>
      </c>
      <c r="D4277" s="297" t="s">
        <v>50</v>
      </c>
      <c r="E4277" s="297" t="s">
        <v>357</v>
      </c>
      <c r="F4277" s="301" t="n">
        <v>0.66</v>
      </c>
    </row>
    <row r="4278" customFormat="false" ht="13.8" hidden="false" customHeight="false" outlineLevel="0" collapsed="false">
      <c r="A4278" s="297" t="s">
        <v>358</v>
      </c>
      <c r="B4278" s="297" t="n">
        <v>34400</v>
      </c>
      <c r="C4278" s="292" t="s">
        <v>4650</v>
      </c>
      <c r="D4278" s="297" t="s">
        <v>50</v>
      </c>
      <c r="E4278" s="297" t="s">
        <v>357</v>
      </c>
      <c r="F4278" s="301" t="n">
        <v>5.27</v>
      </c>
    </row>
    <row r="4279" customFormat="false" ht="13.8" hidden="false" customHeight="false" outlineLevel="0" collapsed="false">
      <c r="A4279" s="297" t="s">
        <v>358</v>
      </c>
      <c r="B4279" s="297" t="n">
        <v>10617</v>
      </c>
      <c r="C4279" s="292" t="s">
        <v>4651</v>
      </c>
      <c r="D4279" s="297" t="s">
        <v>50</v>
      </c>
      <c r="E4279" s="297" t="s">
        <v>357</v>
      </c>
      <c r="F4279" s="301" t="n">
        <v>6.79</v>
      </c>
    </row>
    <row r="4280" customFormat="false" ht="13.8" hidden="false" customHeight="false" outlineLevel="0" collapsed="false">
      <c r="A4280" s="297" t="s">
        <v>358</v>
      </c>
      <c r="B4280" s="297" t="n">
        <v>44261</v>
      </c>
      <c r="C4280" s="292" t="s">
        <v>4652</v>
      </c>
      <c r="D4280" s="297" t="s">
        <v>50</v>
      </c>
      <c r="E4280" s="297" t="s">
        <v>357</v>
      </c>
      <c r="F4280" s="301" t="n">
        <v>158.77</v>
      </c>
    </row>
    <row r="4281" customFormat="false" ht="13.8" hidden="false" customHeight="false" outlineLevel="0" collapsed="false">
      <c r="A4281" s="297" t="s">
        <v>358</v>
      </c>
      <c r="B4281" s="297" t="n">
        <v>7274</v>
      </c>
      <c r="C4281" s="292" t="s">
        <v>4653</v>
      </c>
      <c r="D4281" s="297" t="s">
        <v>50</v>
      </c>
      <c r="E4281" s="297" t="s">
        <v>357</v>
      </c>
      <c r="F4281" s="301" t="n">
        <v>76.86</v>
      </c>
    </row>
    <row r="4282" customFormat="false" ht="13.8" hidden="false" customHeight="false" outlineLevel="0" collapsed="false">
      <c r="A4282" s="297" t="s">
        <v>358</v>
      </c>
      <c r="B4282" s="297" t="n">
        <v>44326</v>
      </c>
      <c r="C4282" s="292" t="s">
        <v>4654</v>
      </c>
      <c r="D4282" s="297" t="s">
        <v>50</v>
      </c>
      <c r="E4282" s="297" t="s">
        <v>357</v>
      </c>
      <c r="F4282" s="301" t="n">
        <v>1660.12</v>
      </c>
    </row>
    <row r="4283" customFormat="false" ht="13.8" hidden="false" customHeight="false" outlineLevel="0" collapsed="false">
      <c r="A4283" s="297" t="s">
        <v>358</v>
      </c>
      <c r="B4283" s="297" t="n">
        <v>154</v>
      </c>
      <c r="C4283" s="292" t="s">
        <v>4655</v>
      </c>
      <c r="D4283" s="297" t="s">
        <v>408</v>
      </c>
      <c r="E4283" s="297" t="s">
        <v>357</v>
      </c>
      <c r="F4283" s="301" t="n">
        <v>76.55</v>
      </c>
    </row>
    <row r="4284" customFormat="false" ht="13.8" hidden="false" customHeight="false" outlineLevel="0" collapsed="false">
      <c r="A4284" s="297" t="s">
        <v>358</v>
      </c>
      <c r="B4284" s="297" t="n">
        <v>38121</v>
      </c>
      <c r="C4284" s="292" t="s">
        <v>4656</v>
      </c>
      <c r="D4284" s="297" t="s">
        <v>408</v>
      </c>
      <c r="E4284" s="297" t="s">
        <v>357</v>
      </c>
      <c r="F4284" s="301" t="n">
        <v>15.71</v>
      </c>
    </row>
    <row r="4285" customFormat="false" ht="13.8" hidden="false" customHeight="false" outlineLevel="0" collapsed="false">
      <c r="A4285" s="297" t="s">
        <v>358</v>
      </c>
      <c r="B4285" s="297" t="n">
        <v>43776</v>
      </c>
      <c r="C4285" s="292" t="s">
        <v>4657</v>
      </c>
      <c r="D4285" s="297" t="s">
        <v>408</v>
      </c>
      <c r="E4285" s="297" t="s">
        <v>357</v>
      </c>
      <c r="F4285" s="301" t="n">
        <v>27.55</v>
      </c>
    </row>
    <row r="4286" customFormat="false" ht="13.8" hidden="false" customHeight="false" outlineLevel="0" collapsed="false">
      <c r="A4286" s="297" t="s">
        <v>358</v>
      </c>
      <c r="B4286" s="297" t="n">
        <v>7343</v>
      </c>
      <c r="C4286" s="292" t="s">
        <v>4658</v>
      </c>
      <c r="D4286" s="297" t="s">
        <v>408</v>
      </c>
      <c r="E4286" s="297" t="s">
        <v>357</v>
      </c>
      <c r="F4286" s="301" t="n">
        <v>23.11</v>
      </c>
    </row>
    <row r="4287" customFormat="false" ht="13.8" hidden="false" customHeight="false" outlineLevel="0" collapsed="false">
      <c r="A4287" s="297" t="s">
        <v>358</v>
      </c>
      <c r="B4287" s="297" t="n">
        <v>7348</v>
      </c>
      <c r="C4287" s="292" t="s">
        <v>4659</v>
      </c>
      <c r="D4287" s="297" t="s">
        <v>408</v>
      </c>
      <c r="E4287" s="297" t="s">
        <v>357</v>
      </c>
      <c r="F4287" s="301" t="n">
        <v>21.78</v>
      </c>
    </row>
    <row r="4288" customFormat="false" ht="13.8" hidden="false" customHeight="false" outlineLevel="0" collapsed="false">
      <c r="A4288" s="297" t="s">
        <v>358</v>
      </c>
      <c r="B4288" s="297" t="n">
        <v>7313</v>
      </c>
      <c r="C4288" s="292" t="s">
        <v>4660</v>
      </c>
      <c r="D4288" s="297" t="s">
        <v>408</v>
      </c>
      <c r="E4288" s="297" t="s">
        <v>357</v>
      </c>
      <c r="F4288" s="301"/>
    </row>
    <row r="4289" customFormat="false" ht="13.8" hidden="false" customHeight="false" outlineLevel="0" collapsed="false">
      <c r="A4289" s="297" t="s">
        <v>358</v>
      </c>
      <c r="B4289" s="297" t="n">
        <v>7319</v>
      </c>
      <c r="C4289" s="292" t="s">
        <v>4661</v>
      </c>
      <c r="D4289" s="297" t="s">
        <v>408</v>
      </c>
      <c r="E4289" s="297" t="s">
        <v>357</v>
      </c>
      <c r="F4289" s="301"/>
    </row>
    <row r="4290" customFormat="false" ht="13.8" hidden="false" customHeight="false" outlineLevel="0" collapsed="false">
      <c r="A4290" s="297" t="s">
        <v>358</v>
      </c>
      <c r="B4290" s="297" t="n">
        <v>7314</v>
      </c>
      <c r="C4290" s="292" t="s">
        <v>4662</v>
      </c>
      <c r="D4290" s="297" t="s">
        <v>408</v>
      </c>
      <c r="E4290" s="297" t="s">
        <v>357</v>
      </c>
      <c r="F4290" s="301" t="n">
        <v>54.91</v>
      </c>
    </row>
    <row r="4291" customFormat="false" ht="13.8" hidden="false" customHeight="false" outlineLevel="0" collapsed="false">
      <c r="A4291" s="297" t="s">
        <v>358</v>
      </c>
      <c r="B4291" s="297" t="n">
        <v>7304</v>
      </c>
      <c r="C4291" s="292" t="s">
        <v>4663</v>
      </c>
      <c r="D4291" s="297" t="s">
        <v>408</v>
      </c>
      <c r="E4291" s="297" t="s">
        <v>357</v>
      </c>
      <c r="F4291" s="301" t="n">
        <v>81.66</v>
      </c>
    </row>
    <row r="4292" customFormat="false" ht="13.8" hidden="false" customHeight="false" outlineLevel="0" collapsed="false">
      <c r="A4292" s="297" t="s">
        <v>358</v>
      </c>
      <c r="B4292" s="297" t="n">
        <v>43649</v>
      </c>
      <c r="C4292" s="292" t="s">
        <v>4664</v>
      </c>
      <c r="D4292" s="297" t="s">
        <v>408</v>
      </c>
      <c r="E4292" s="297" t="s">
        <v>357</v>
      </c>
      <c r="F4292" s="301" t="n">
        <v>42.23</v>
      </c>
    </row>
    <row r="4293" customFormat="false" ht="13.8" hidden="false" customHeight="false" outlineLevel="0" collapsed="false">
      <c r="A4293" s="297" t="s">
        <v>358</v>
      </c>
      <c r="B4293" s="297" t="n">
        <v>43650</v>
      </c>
      <c r="C4293" s="292" t="s">
        <v>4665</v>
      </c>
      <c r="D4293" s="297" t="s">
        <v>408</v>
      </c>
      <c r="E4293" s="297" t="s">
        <v>357</v>
      </c>
      <c r="F4293" s="301" t="n">
        <v>39.91</v>
      </c>
    </row>
    <row r="4294" customFormat="false" ht="13.8" hidden="false" customHeight="false" outlineLevel="0" collapsed="false">
      <c r="A4294" s="297" t="s">
        <v>358</v>
      </c>
      <c r="B4294" s="297" t="n">
        <v>7311</v>
      </c>
      <c r="C4294" s="292" t="s">
        <v>4666</v>
      </c>
      <c r="D4294" s="297" t="s">
        <v>408</v>
      </c>
      <c r="E4294" s="297" t="s">
        <v>357</v>
      </c>
      <c r="F4294" s="301" t="n">
        <v>40.88</v>
      </c>
    </row>
    <row r="4295" customFormat="false" ht="13.8" hidden="false" customHeight="false" outlineLevel="0" collapsed="false">
      <c r="A4295" s="297" t="s">
        <v>358</v>
      </c>
      <c r="B4295" s="297" t="n">
        <v>7292</v>
      </c>
      <c r="C4295" s="292" t="s">
        <v>4667</v>
      </c>
      <c r="D4295" s="297" t="s">
        <v>408</v>
      </c>
      <c r="E4295" s="297" t="s">
        <v>364</v>
      </c>
      <c r="F4295" s="301" t="n">
        <v>39.58</v>
      </c>
    </row>
    <row r="4296" customFormat="false" ht="13.8" hidden="false" customHeight="false" outlineLevel="0" collapsed="false">
      <c r="A4296" s="297" t="s">
        <v>358</v>
      </c>
      <c r="B4296" s="297" t="n">
        <v>7293</v>
      </c>
      <c r="C4296" s="292" t="s">
        <v>4668</v>
      </c>
      <c r="D4296" s="297" t="s">
        <v>408</v>
      </c>
      <c r="E4296" s="297" t="s">
        <v>357</v>
      </c>
      <c r="F4296" s="301" t="n">
        <v>43.79</v>
      </c>
    </row>
    <row r="4297" customFormat="false" ht="13.8" hidden="false" customHeight="false" outlineLevel="0" collapsed="false">
      <c r="A4297" s="297" t="s">
        <v>358</v>
      </c>
      <c r="B4297" s="297" t="n">
        <v>7306</v>
      </c>
      <c r="C4297" s="292" t="s">
        <v>4669</v>
      </c>
      <c r="D4297" s="297" t="s">
        <v>408</v>
      </c>
      <c r="E4297" s="297" t="s">
        <v>357</v>
      </c>
      <c r="F4297" s="301" t="n">
        <v>48.32</v>
      </c>
    </row>
    <row r="4298" customFormat="false" ht="13.8" hidden="false" customHeight="false" outlineLevel="0" collapsed="false">
      <c r="A4298" s="297" t="s">
        <v>358</v>
      </c>
      <c r="B4298" s="297" t="n">
        <v>7288</v>
      </c>
      <c r="C4298" s="292" t="s">
        <v>4670</v>
      </c>
      <c r="D4298" s="297" t="s">
        <v>408</v>
      </c>
      <c r="E4298" s="297" t="s">
        <v>357</v>
      </c>
      <c r="F4298" s="301" t="n">
        <v>40.12</v>
      </c>
    </row>
    <row r="4299" customFormat="false" ht="13.8" hidden="false" customHeight="false" outlineLevel="0" collapsed="false">
      <c r="A4299" s="297" t="s">
        <v>358</v>
      </c>
      <c r="B4299" s="297" t="n">
        <v>43625</v>
      </c>
      <c r="C4299" s="292" t="s">
        <v>4671</v>
      </c>
      <c r="D4299" s="297" t="s">
        <v>408</v>
      </c>
      <c r="E4299" s="297" t="s">
        <v>357</v>
      </c>
      <c r="F4299" s="301" t="n">
        <v>32.4</v>
      </c>
    </row>
    <row r="4300" customFormat="false" ht="13.8" hidden="false" customHeight="false" outlineLevel="0" collapsed="false">
      <c r="A4300" s="297" t="s">
        <v>358</v>
      </c>
      <c r="B4300" s="297" t="n">
        <v>43647</v>
      </c>
      <c r="C4300" s="292" t="s">
        <v>4672</v>
      </c>
      <c r="D4300" s="297" t="s">
        <v>408</v>
      </c>
      <c r="E4300" s="297" t="s">
        <v>357</v>
      </c>
      <c r="F4300" s="301" t="n">
        <v>29.43</v>
      </c>
    </row>
    <row r="4301" customFormat="false" ht="13.8" hidden="false" customHeight="false" outlineLevel="0" collapsed="false">
      <c r="A4301" s="297" t="s">
        <v>358</v>
      </c>
      <c r="B4301" s="297" t="n">
        <v>43648</v>
      </c>
      <c r="C4301" s="292" t="s">
        <v>4673</v>
      </c>
      <c r="D4301" s="297" t="s">
        <v>408</v>
      </c>
      <c r="E4301" s="297" t="s">
        <v>357</v>
      </c>
      <c r="F4301" s="301" t="n">
        <v>28.4</v>
      </c>
    </row>
    <row r="4302" customFormat="false" ht="13.8" hidden="false" customHeight="false" outlineLevel="0" collapsed="false">
      <c r="A4302" s="297" t="s">
        <v>358</v>
      </c>
      <c r="B4302" s="297" t="n">
        <v>35693</v>
      </c>
      <c r="C4302" s="292" t="s">
        <v>4674</v>
      </c>
      <c r="D4302" s="297" t="s">
        <v>408</v>
      </c>
      <c r="E4302" s="297" t="s">
        <v>357</v>
      </c>
      <c r="F4302" s="301" t="n">
        <v>13.54</v>
      </c>
    </row>
    <row r="4303" customFormat="false" ht="13.8" hidden="false" customHeight="false" outlineLevel="0" collapsed="false">
      <c r="A4303" s="297" t="s">
        <v>358</v>
      </c>
      <c r="B4303" s="297" t="n">
        <v>7356</v>
      </c>
      <c r="C4303" s="292" t="s">
        <v>4675</v>
      </c>
      <c r="D4303" s="297" t="s">
        <v>408</v>
      </c>
      <c r="E4303" s="297" t="s">
        <v>364</v>
      </c>
      <c r="F4303" s="301" t="n">
        <v>32.47</v>
      </c>
    </row>
    <row r="4304" customFormat="false" ht="13.8" hidden="false" customHeight="false" outlineLevel="0" collapsed="false">
      <c r="A4304" s="297" t="s">
        <v>358</v>
      </c>
      <c r="B4304" s="297" t="n">
        <v>35692</v>
      </c>
      <c r="C4304" s="292" t="s">
        <v>4676</v>
      </c>
      <c r="D4304" s="297" t="s">
        <v>408</v>
      </c>
      <c r="E4304" s="297" t="s">
        <v>357</v>
      </c>
      <c r="F4304" s="301" t="n">
        <v>21.25</v>
      </c>
    </row>
    <row r="4305" customFormat="false" ht="13.8" hidden="false" customHeight="false" outlineLevel="0" collapsed="false">
      <c r="A4305" s="297" t="s">
        <v>358</v>
      </c>
      <c r="B4305" s="297" t="n">
        <v>43624</v>
      </c>
      <c r="C4305" s="292" t="s">
        <v>4677</v>
      </c>
      <c r="D4305" s="297" t="s">
        <v>408</v>
      </c>
      <c r="E4305" s="297" t="s">
        <v>357</v>
      </c>
      <c r="F4305" s="301" t="n">
        <v>39.57</v>
      </c>
    </row>
    <row r="4306" customFormat="false" ht="13.8" hidden="false" customHeight="false" outlineLevel="0" collapsed="false">
      <c r="A4306" s="297" t="s">
        <v>358</v>
      </c>
      <c r="B4306" s="297" t="n">
        <v>7342</v>
      </c>
      <c r="C4306" s="292" t="s">
        <v>4678</v>
      </c>
      <c r="D4306" s="297" t="s">
        <v>241</v>
      </c>
      <c r="E4306" s="297" t="s">
        <v>357</v>
      </c>
      <c r="F4306" s="301"/>
    </row>
    <row r="4307" customFormat="false" ht="13.8" hidden="false" customHeight="false" outlineLevel="0" collapsed="false">
      <c r="A4307" s="297" t="s">
        <v>358</v>
      </c>
      <c r="B4307" s="297" t="n">
        <v>7350</v>
      </c>
      <c r="C4307" s="292" t="s">
        <v>4679</v>
      </c>
      <c r="D4307" s="297" t="s">
        <v>408</v>
      </c>
      <c r="E4307" s="297" t="s">
        <v>357</v>
      </c>
      <c r="F4307" s="301" t="n">
        <v>46.87</v>
      </c>
    </row>
    <row r="4308" customFormat="false" ht="13.8" hidden="false" customHeight="false" outlineLevel="0" collapsed="false">
      <c r="A4308" s="297" t="s">
        <v>358</v>
      </c>
      <c r="B4308" s="297" t="n">
        <v>39574</v>
      </c>
      <c r="C4308" s="292" t="s">
        <v>4680</v>
      </c>
      <c r="D4308" s="297" t="s">
        <v>50</v>
      </c>
      <c r="E4308" s="297" t="s">
        <v>357</v>
      </c>
      <c r="F4308" s="301" t="n">
        <v>4.02</v>
      </c>
    </row>
    <row r="4309" customFormat="false" ht="13.8" hidden="false" customHeight="false" outlineLevel="0" collapsed="false">
      <c r="A4309" s="297" t="s">
        <v>358</v>
      </c>
      <c r="B4309" s="297" t="n">
        <v>11060</v>
      </c>
      <c r="C4309" s="292" t="s">
        <v>4681</v>
      </c>
      <c r="D4309" s="297" t="s">
        <v>50</v>
      </c>
      <c r="E4309" s="297" t="s">
        <v>357</v>
      </c>
      <c r="F4309" s="301" t="n">
        <v>29.16</v>
      </c>
    </row>
    <row r="4310" customFormat="false" ht="13.8" hidden="false" customHeight="false" outlineLevel="0" collapsed="false">
      <c r="A4310" s="297" t="s">
        <v>358</v>
      </c>
      <c r="B4310" s="297" t="n">
        <v>37401</v>
      </c>
      <c r="C4310" s="292" t="s">
        <v>4682</v>
      </c>
      <c r="D4310" s="297" t="s">
        <v>50</v>
      </c>
      <c r="E4310" s="297" t="s">
        <v>357</v>
      </c>
      <c r="F4310" s="301" t="n">
        <v>54.55</v>
      </c>
    </row>
    <row r="4311" customFormat="false" ht="13.8" hidden="false" customHeight="false" outlineLevel="0" collapsed="false">
      <c r="A4311" s="297" t="s">
        <v>358</v>
      </c>
      <c r="B4311" s="297" t="n">
        <v>38101</v>
      </c>
      <c r="C4311" s="292" t="s">
        <v>4683</v>
      </c>
      <c r="D4311" s="297" t="s">
        <v>50</v>
      </c>
      <c r="E4311" s="297" t="s">
        <v>357</v>
      </c>
      <c r="F4311" s="301" t="n">
        <v>6.65</v>
      </c>
    </row>
    <row r="4312" customFormat="false" ht="13.8" hidden="false" customHeight="false" outlineLevel="0" collapsed="false">
      <c r="A4312" s="297" t="s">
        <v>358</v>
      </c>
      <c r="B4312" s="297" t="n">
        <v>7528</v>
      </c>
      <c r="C4312" s="292" t="s">
        <v>4684</v>
      </c>
      <c r="D4312" s="297" t="s">
        <v>50</v>
      </c>
      <c r="E4312" s="297" t="s">
        <v>364</v>
      </c>
      <c r="F4312" s="301" t="n">
        <v>7.82</v>
      </c>
    </row>
    <row r="4313" customFormat="false" ht="13.8" hidden="false" customHeight="false" outlineLevel="0" collapsed="false">
      <c r="A4313" s="297" t="s">
        <v>358</v>
      </c>
      <c r="B4313" s="297" t="n">
        <v>12147</v>
      </c>
      <c r="C4313" s="292" t="s">
        <v>4685</v>
      </c>
      <c r="D4313" s="297" t="s">
        <v>50</v>
      </c>
      <c r="E4313" s="297" t="s">
        <v>357</v>
      </c>
      <c r="F4313" s="301" t="n">
        <v>11.92</v>
      </c>
    </row>
    <row r="4314" customFormat="false" ht="13.8" hidden="false" customHeight="false" outlineLevel="0" collapsed="false">
      <c r="A4314" s="297" t="s">
        <v>358</v>
      </c>
      <c r="B4314" s="297" t="n">
        <v>38075</v>
      </c>
      <c r="C4314" s="292" t="s">
        <v>4686</v>
      </c>
      <c r="D4314" s="297" t="s">
        <v>50</v>
      </c>
      <c r="E4314" s="297" t="s">
        <v>357</v>
      </c>
      <c r="F4314" s="301" t="n">
        <v>13.54</v>
      </c>
    </row>
    <row r="4315" customFormat="false" ht="13.8" hidden="false" customHeight="false" outlineLevel="0" collapsed="false">
      <c r="A4315" s="297" t="s">
        <v>358</v>
      </c>
      <c r="B4315" s="297" t="n">
        <v>38102</v>
      </c>
      <c r="C4315" s="292" t="s">
        <v>4687</v>
      </c>
      <c r="D4315" s="297" t="s">
        <v>50</v>
      </c>
      <c r="E4315" s="297" t="s">
        <v>357</v>
      </c>
      <c r="F4315" s="301" t="n">
        <v>8.51</v>
      </c>
    </row>
    <row r="4316" customFormat="false" ht="13.8" hidden="false" customHeight="false" outlineLevel="0" collapsed="false">
      <c r="A4316" s="297" t="s">
        <v>358</v>
      </c>
      <c r="B4316" s="297" t="n">
        <v>7525</v>
      </c>
      <c r="C4316" s="292" t="s">
        <v>4688</v>
      </c>
      <c r="D4316" s="297" t="s">
        <v>50</v>
      </c>
      <c r="E4316" s="297" t="s">
        <v>357</v>
      </c>
      <c r="F4316" s="301" t="n">
        <v>38.5</v>
      </c>
    </row>
    <row r="4317" customFormat="false" ht="13.8" hidden="false" customHeight="false" outlineLevel="0" collapsed="false">
      <c r="A4317" s="297" t="s">
        <v>358</v>
      </c>
      <c r="B4317" s="297" t="n">
        <v>7524</v>
      </c>
      <c r="C4317" s="292" t="s">
        <v>4689</v>
      </c>
      <c r="D4317" s="297" t="s">
        <v>50</v>
      </c>
      <c r="E4317" s="297" t="s">
        <v>357</v>
      </c>
      <c r="F4317" s="301" t="n">
        <v>36.28</v>
      </c>
    </row>
    <row r="4318" customFormat="false" ht="13.8" hidden="false" customHeight="false" outlineLevel="0" collapsed="false">
      <c r="A4318" s="297" t="s">
        <v>358</v>
      </c>
      <c r="B4318" s="297" t="n">
        <v>38105</v>
      </c>
      <c r="C4318" s="292" t="s">
        <v>4690</v>
      </c>
      <c r="D4318" s="297" t="s">
        <v>50</v>
      </c>
      <c r="E4318" s="297" t="s">
        <v>357</v>
      </c>
      <c r="F4318" s="301" t="n">
        <v>9.32</v>
      </c>
    </row>
    <row r="4319" customFormat="false" ht="13.8" hidden="false" customHeight="false" outlineLevel="0" collapsed="false">
      <c r="A4319" s="297" t="s">
        <v>358</v>
      </c>
      <c r="B4319" s="297" t="n">
        <v>38084</v>
      </c>
      <c r="C4319" s="292" t="s">
        <v>4691</v>
      </c>
      <c r="D4319" s="297" t="s">
        <v>50</v>
      </c>
      <c r="E4319" s="297" t="s">
        <v>357</v>
      </c>
      <c r="F4319" s="301" t="n">
        <v>13.24</v>
      </c>
    </row>
    <row r="4320" customFormat="false" ht="13.8" hidden="false" customHeight="false" outlineLevel="0" collapsed="false">
      <c r="A4320" s="297" t="s">
        <v>358</v>
      </c>
      <c r="B4320" s="297" t="n">
        <v>38103</v>
      </c>
      <c r="C4320" s="292" t="s">
        <v>4692</v>
      </c>
      <c r="D4320" s="297" t="s">
        <v>50</v>
      </c>
      <c r="E4320" s="297" t="s">
        <v>357</v>
      </c>
      <c r="F4320" s="301" t="n">
        <v>13.99</v>
      </c>
    </row>
    <row r="4321" customFormat="false" ht="13.8" hidden="false" customHeight="false" outlineLevel="0" collapsed="false">
      <c r="A4321" s="297" t="s">
        <v>358</v>
      </c>
      <c r="B4321" s="297" t="n">
        <v>38082</v>
      </c>
      <c r="C4321" s="292" t="s">
        <v>4693</v>
      </c>
      <c r="D4321" s="297" t="s">
        <v>50</v>
      </c>
      <c r="E4321" s="297" t="s">
        <v>357</v>
      </c>
      <c r="F4321" s="301" t="n">
        <v>17.23</v>
      </c>
    </row>
    <row r="4322" customFormat="false" ht="13.8" hidden="false" customHeight="false" outlineLevel="0" collapsed="false">
      <c r="A4322" s="297" t="s">
        <v>358</v>
      </c>
      <c r="B4322" s="297" t="n">
        <v>38104</v>
      </c>
      <c r="C4322" s="292" t="s">
        <v>4694</v>
      </c>
      <c r="D4322" s="297" t="s">
        <v>50</v>
      </c>
      <c r="E4322" s="297" t="s">
        <v>357</v>
      </c>
      <c r="F4322" s="301" t="n">
        <v>27.39</v>
      </c>
    </row>
    <row r="4323" customFormat="false" ht="13.8" hidden="false" customHeight="false" outlineLevel="0" collapsed="false">
      <c r="A4323" s="297" t="s">
        <v>358</v>
      </c>
      <c r="B4323" s="297" t="n">
        <v>38083</v>
      </c>
      <c r="C4323" s="292" t="s">
        <v>4695</v>
      </c>
      <c r="D4323" s="297" t="s">
        <v>50</v>
      </c>
      <c r="E4323" s="297" t="s">
        <v>357</v>
      </c>
      <c r="F4323" s="301" t="n">
        <v>30.42</v>
      </c>
    </row>
    <row r="4324" customFormat="false" ht="13.8" hidden="false" customHeight="false" outlineLevel="0" collapsed="false">
      <c r="A4324" s="297" t="s">
        <v>358</v>
      </c>
      <c r="B4324" s="297" t="n">
        <v>38076</v>
      </c>
      <c r="C4324" s="292" t="s">
        <v>4696</v>
      </c>
      <c r="D4324" s="297" t="s">
        <v>50</v>
      </c>
      <c r="E4324" s="297" t="s">
        <v>357</v>
      </c>
      <c r="F4324" s="301" t="n">
        <v>15.18</v>
      </c>
    </row>
    <row r="4325" customFormat="false" ht="13.8" hidden="false" customHeight="false" outlineLevel="0" collapsed="false">
      <c r="A4325" s="297" t="s">
        <v>505</v>
      </c>
      <c r="B4325" s="297" t="n">
        <v>7592</v>
      </c>
      <c r="C4325" s="292" t="s">
        <v>4697</v>
      </c>
      <c r="D4325" s="297" t="s">
        <v>507</v>
      </c>
      <c r="E4325" s="297" t="s">
        <v>364</v>
      </c>
      <c r="F4325" s="301" t="n">
        <v>31.77</v>
      </c>
    </row>
    <row r="4326" customFormat="false" ht="13.8" hidden="false" customHeight="false" outlineLevel="0" collapsed="false">
      <c r="A4326" s="297" t="s">
        <v>505</v>
      </c>
      <c r="B4326" s="297" t="n">
        <v>40820</v>
      </c>
      <c r="C4326" s="292" t="s">
        <v>4698</v>
      </c>
      <c r="D4326" s="297" t="s">
        <v>509</v>
      </c>
      <c r="E4326" s="297" t="s">
        <v>357</v>
      </c>
      <c r="F4326" s="301" t="n">
        <v>5559.89</v>
      </c>
    </row>
    <row r="4327" customFormat="false" ht="13.8" hidden="false" customHeight="false" outlineLevel="0" collapsed="false">
      <c r="A4327" s="297" t="s">
        <v>358</v>
      </c>
      <c r="B4327" s="297" t="n">
        <v>11826</v>
      </c>
      <c r="C4327" s="292" t="s">
        <v>4699</v>
      </c>
      <c r="D4327" s="297" t="s">
        <v>50</v>
      </c>
      <c r="E4327" s="297" t="s">
        <v>357</v>
      </c>
      <c r="F4327" s="301" t="n">
        <v>64.04</v>
      </c>
    </row>
    <row r="4328" customFormat="false" ht="13.8" hidden="false" customHeight="false" outlineLevel="0" collapsed="false">
      <c r="A4328" s="297" t="s">
        <v>358</v>
      </c>
      <c r="B4328" s="297" t="n">
        <v>7606</v>
      </c>
      <c r="C4328" s="292" t="s">
        <v>4700</v>
      </c>
      <c r="D4328" s="297" t="s">
        <v>50</v>
      </c>
      <c r="E4328" s="297" t="s">
        <v>357</v>
      </c>
      <c r="F4328" s="301" t="n">
        <v>77.02</v>
      </c>
    </row>
    <row r="4329" customFormat="false" ht="13.8" hidden="false" customHeight="false" outlineLevel="0" collapsed="false">
      <c r="A4329" s="297" t="s">
        <v>358</v>
      </c>
      <c r="B4329" s="297" t="n">
        <v>11825</v>
      </c>
      <c r="C4329" s="292" t="s">
        <v>4701</v>
      </c>
      <c r="D4329" s="297" t="s">
        <v>50</v>
      </c>
      <c r="E4329" s="297" t="s">
        <v>357</v>
      </c>
      <c r="F4329" s="301" t="n">
        <v>81.02</v>
      </c>
    </row>
    <row r="4330" customFormat="false" ht="13.8" hidden="false" customHeight="false" outlineLevel="0" collapsed="false">
      <c r="A4330" s="297" t="s">
        <v>358</v>
      </c>
      <c r="B4330" s="297" t="n">
        <v>11767</v>
      </c>
      <c r="C4330" s="292" t="s">
        <v>4702</v>
      </c>
      <c r="D4330" s="297" t="s">
        <v>50</v>
      </c>
      <c r="E4330" s="297" t="s">
        <v>357</v>
      </c>
      <c r="F4330" s="301" t="n">
        <v>215.8</v>
      </c>
    </row>
    <row r="4331" customFormat="false" ht="13.8" hidden="false" customHeight="false" outlineLevel="0" collapsed="false">
      <c r="A4331" s="297" t="s">
        <v>358</v>
      </c>
      <c r="B4331" s="297" t="n">
        <v>11763</v>
      </c>
      <c r="C4331" s="292" t="s">
        <v>4703</v>
      </c>
      <c r="D4331" s="297" t="s">
        <v>50</v>
      </c>
      <c r="E4331" s="297" t="s">
        <v>357</v>
      </c>
      <c r="F4331" s="301" t="n">
        <v>168.19</v>
      </c>
    </row>
    <row r="4332" customFormat="false" ht="13.8" hidden="false" customHeight="false" outlineLevel="0" collapsed="false">
      <c r="A4332" s="297" t="s">
        <v>358</v>
      </c>
      <c r="B4332" s="297" t="n">
        <v>11764</v>
      </c>
      <c r="C4332" s="292" t="s">
        <v>4704</v>
      </c>
      <c r="D4332" s="297" t="s">
        <v>50</v>
      </c>
      <c r="E4332" s="297" t="s">
        <v>357</v>
      </c>
      <c r="F4332" s="301" t="n">
        <v>137.99</v>
      </c>
    </row>
    <row r="4333" customFormat="false" ht="13.8" hidden="false" customHeight="false" outlineLevel="0" collapsed="false">
      <c r="A4333" s="297" t="s">
        <v>358</v>
      </c>
      <c r="B4333" s="297" t="n">
        <v>11829</v>
      </c>
      <c r="C4333" s="292" t="s">
        <v>4705</v>
      </c>
      <c r="D4333" s="297" t="s">
        <v>50</v>
      </c>
      <c r="E4333" s="297" t="s">
        <v>357</v>
      </c>
      <c r="F4333" s="301" t="n">
        <v>33.35</v>
      </c>
    </row>
    <row r="4334" customFormat="false" ht="13.8" hidden="false" customHeight="false" outlineLevel="0" collapsed="false">
      <c r="A4334" s="297" t="s">
        <v>358</v>
      </c>
      <c r="B4334" s="297" t="n">
        <v>11830</v>
      </c>
      <c r="C4334" s="292" t="s">
        <v>4706</v>
      </c>
      <c r="D4334" s="297" t="s">
        <v>50</v>
      </c>
      <c r="E4334" s="297" t="s">
        <v>357</v>
      </c>
      <c r="F4334" s="301" t="n">
        <v>36.01</v>
      </c>
    </row>
    <row r="4335" customFormat="false" ht="13.8" hidden="false" customHeight="false" outlineLevel="0" collapsed="false">
      <c r="A4335" s="297" t="s">
        <v>358</v>
      </c>
      <c r="B4335" s="297" t="n">
        <v>11765</v>
      </c>
      <c r="C4335" s="292" t="s">
        <v>4707</v>
      </c>
      <c r="D4335" s="297" t="s">
        <v>50</v>
      </c>
      <c r="E4335" s="297" t="s">
        <v>357</v>
      </c>
      <c r="F4335" s="301" t="n">
        <v>91.97</v>
      </c>
    </row>
    <row r="4336" customFormat="false" ht="13.8" hidden="false" customHeight="false" outlineLevel="0" collapsed="false">
      <c r="A4336" s="297" t="s">
        <v>358</v>
      </c>
      <c r="B4336" s="297" t="n">
        <v>11766</v>
      </c>
      <c r="C4336" s="292" t="s">
        <v>4708</v>
      </c>
      <c r="D4336" s="297" t="s">
        <v>50</v>
      </c>
      <c r="E4336" s="297" t="s">
        <v>357</v>
      </c>
      <c r="F4336" s="301" t="n">
        <v>50.3</v>
      </c>
    </row>
    <row r="4337" customFormat="false" ht="13.8" hidden="false" customHeight="false" outlineLevel="0" collapsed="false">
      <c r="A4337" s="297" t="s">
        <v>358</v>
      </c>
      <c r="B4337" s="297" t="n">
        <v>11824</v>
      </c>
      <c r="C4337" s="292" t="s">
        <v>4709</v>
      </c>
      <c r="D4337" s="297" t="s">
        <v>50</v>
      </c>
      <c r="E4337" s="297" t="s">
        <v>357</v>
      </c>
      <c r="F4337" s="301" t="n">
        <v>59.17</v>
      </c>
    </row>
    <row r="4338" customFormat="false" ht="13.8" hidden="false" customHeight="false" outlineLevel="0" collapsed="false">
      <c r="A4338" s="297" t="s">
        <v>358</v>
      </c>
      <c r="B4338" s="297" t="n">
        <v>44045</v>
      </c>
      <c r="C4338" s="292" t="s">
        <v>4710</v>
      </c>
      <c r="D4338" s="297" t="s">
        <v>50</v>
      </c>
      <c r="E4338" s="297" t="s">
        <v>357</v>
      </c>
      <c r="F4338" s="301" t="n">
        <v>379.05</v>
      </c>
    </row>
    <row r="4339" customFormat="false" ht="13.8" hidden="false" customHeight="false" outlineLevel="0" collapsed="false">
      <c r="A4339" s="297" t="s">
        <v>358</v>
      </c>
      <c r="B4339" s="297" t="n">
        <v>39702</v>
      </c>
      <c r="C4339" s="292" t="s">
        <v>4711</v>
      </c>
      <c r="D4339" s="297" t="s">
        <v>50</v>
      </c>
      <c r="E4339" s="297" t="s">
        <v>357</v>
      </c>
      <c r="F4339" s="301" t="n">
        <v>2517.45</v>
      </c>
    </row>
    <row r="4340" customFormat="false" ht="13.8" hidden="false" customHeight="false" outlineLevel="0" collapsed="false">
      <c r="A4340" s="297" t="s">
        <v>358</v>
      </c>
      <c r="B4340" s="297" t="n">
        <v>13415</v>
      </c>
      <c r="C4340" s="292" t="s">
        <v>4712</v>
      </c>
      <c r="D4340" s="297" t="s">
        <v>50</v>
      </c>
      <c r="E4340" s="297" t="s">
        <v>364</v>
      </c>
      <c r="F4340" s="301" t="n">
        <v>82.65</v>
      </c>
    </row>
    <row r="4341" customFormat="false" ht="13.8" hidden="false" customHeight="false" outlineLevel="0" collapsed="false">
      <c r="A4341" s="297" t="s">
        <v>358</v>
      </c>
      <c r="B4341" s="297" t="n">
        <v>7602</v>
      </c>
      <c r="C4341" s="292" t="s">
        <v>4713</v>
      </c>
      <c r="D4341" s="297" t="s">
        <v>50</v>
      </c>
      <c r="E4341" s="297" t="s">
        <v>357</v>
      </c>
      <c r="F4341" s="301" t="n">
        <v>52.74</v>
      </c>
    </row>
    <row r="4342" customFormat="false" ht="13.8" hidden="false" customHeight="false" outlineLevel="0" collapsed="false">
      <c r="A4342" s="297" t="s">
        <v>358</v>
      </c>
      <c r="B4342" s="297" t="n">
        <v>7603</v>
      </c>
      <c r="C4342" s="292" t="s">
        <v>4714</v>
      </c>
      <c r="D4342" s="297" t="s">
        <v>50</v>
      </c>
      <c r="E4342" s="297" t="s">
        <v>357</v>
      </c>
      <c r="F4342" s="301" t="n">
        <v>44.74</v>
      </c>
    </row>
    <row r="4343" customFormat="false" ht="13.8" hidden="false" customHeight="false" outlineLevel="0" collapsed="false">
      <c r="A4343" s="297" t="s">
        <v>358</v>
      </c>
      <c r="B4343" s="297" t="n">
        <v>11777</v>
      </c>
      <c r="C4343" s="292" t="s">
        <v>4715</v>
      </c>
      <c r="D4343" s="297" t="s">
        <v>50</v>
      </c>
      <c r="E4343" s="297" t="s">
        <v>357</v>
      </c>
      <c r="F4343" s="301" t="n">
        <v>235.96</v>
      </c>
    </row>
    <row r="4344" customFormat="false" ht="13.8" hidden="false" customHeight="false" outlineLevel="0" collapsed="false">
      <c r="A4344" s="297" t="s">
        <v>358</v>
      </c>
      <c r="B4344" s="297" t="n">
        <v>13417</v>
      </c>
      <c r="C4344" s="292" t="s">
        <v>4716</v>
      </c>
      <c r="D4344" s="297" t="s">
        <v>50</v>
      </c>
      <c r="E4344" s="297" t="s">
        <v>357</v>
      </c>
      <c r="F4344" s="301" t="n">
        <v>107.64</v>
      </c>
    </row>
    <row r="4345" customFormat="false" ht="13.8" hidden="false" customHeight="false" outlineLevel="0" collapsed="false">
      <c r="A4345" s="297" t="s">
        <v>358</v>
      </c>
      <c r="B4345" s="297" t="n">
        <v>36791</v>
      </c>
      <c r="C4345" s="292" t="s">
        <v>4717</v>
      </c>
      <c r="D4345" s="297" t="s">
        <v>50</v>
      </c>
      <c r="E4345" s="297" t="s">
        <v>357</v>
      </c>
      <c r="F4345" s="301" t="n">
        <v>161.56</v>
      </c>
    </row>
    <row r="4346" customFormat="false" ht="13.8" hidden="false" customHeight="false" outlineLevel="0" collapsed="false">
      <c r="A4346" s="297" t="s">
        <v>358</v>
      </c>
      <c r="B4346" s="297" t="n">
        <v>36795</v>
      </c>
      <c r="C4346" s="292" t="s">
        <v>4718</v>
      </c>
      <c r="D4346" s="297" t="s">
        <v>50</v>
      </c>
      <c r="E4346" s="297" t="s">
        <v>357</v>
      </c>
      <c r="F4346" s="301" t="n">
        <v>2042.68</v>
      </c>
    </row>
    <row r="4347" customFormat="false" ht="13.8" hidden="false" customHeight="false" outlineLevel="0" collapsed="false">
      <c r="A4347" s="297" t="s">
        <v>358</v>
      </c>
      <c r="B4347" s="297" t="n">
        <v>36796</v>
      </c>
      <c r="C4347" s="292" t="s">
        <v>4719</v>
      </c>
      <c r="D4347" s="297" t="s">
        <v>50</v>
      </c>
      <c r="E4347" s="297" t="s">
        <v>357</v>
      </c>
      <c r="F4347" s="301" t="n">
        <v>169.74</v>
      </c>
    </row>
    <row r="4348" customFormat="false" ht="13.8" hidden="false" customHeight="false" outlineLevel="0" collapsed="false">
      <c r="A4348" s="297" t="s">
        <v>358</v>
      </c>
      <c r="B4348" s="297" t="n">
        <v>36792</v>
      </c>
      <c r="C4348" s="292" t="s">
        <v>4720</v>
      </c>
      <c r="D4348" s="297" t="s">
        <v>50</v>
      </c>
      <c r="E4348" s="297" t="s">
        <v>357</v>
      </c>
      <c r="F4348" s="301" t="n">
        <v>215.02</v>
      </c>
    </row>
    <row r="4349" customFormat="false" ht="13.8" hidden="false" customHeight="false" outlineLevel="0" collapsed="false">
      <c r="A4349" s="297" t="s">
        <v>358</v>
      </c>
      <c r="B4349" s="297" t="n">
        <v>11773</v>
      </c>
      <c r="C4349" s="292" t="s">
        <v>4721</v>
      </c>
      <c r="D4349" s="297" t="s">
        <v>50</v>
      </c>
      <c r="E4349" s="297" t="s">
        <v>357</v>
      </c>
      <c r="F4349" s="301" t="n">
        <v>143.14</v>
      </c>
    </row>
    <row r="4350" customFormat="false" ht="13.8" hidden="false" customHeight="false" outlineLevel="0" collapsed="false">
      <c r="A4350" s="297" t="s">
        <v>358</v>
      </c>
      <c r="B4350" s="297" t="n">
        <v>11762</v>
      </c>
      <c r="C4350" s="292" t="s">
        <v>4722</v>
      </c>
      <c r="D4350" s="297" t="s">
        <v>50</v>
      </c>
      <c r="E4350" s="297" t="s">
        <v>357</v>
      </c>
      <c r="F4350" s="301" t="n">
        <v>67.89</v>
      </c>
    </row>
    <row r="4351" customFormat="false" ht="13.8" hidden="false" customHeight="false" outlineLevel="0" collapsed="false">
      <c r="A4351" s="297" t="s">
        <v>358</v>
      </c>
      <c r="B4351" s="297" t="n">
        <v>7604</v>
      </c>
      <c r="C4351" s="292" t="s">
        <v>4723</v>
      </c>
      <c r="D4351" s="297" t="s">
        <v>50</v>
      </c>
      <c r="E4351" s="297" t="s">
        <v>357</v>
      </c>
      <c r="F4351" s="301" t="n">
        <v>57.49</v>
      </c>
    </row>
    <row r="4352" customFormat="false" ht="13.8" hidden="false" customHeight="false" outlineLevel="0" collapsed="false">
      <c r="A4352" s="297" t="s">
        <v>358</v>
      </c>
      <c r="B4352" s="297" t="n">
        <v>13984</v>
      </c>
      <c r="C4352" s="292" t="s">
        <v>4724</v>
      </c>
      <c r="D4352" s="297" t="s">
        <v>50</v>
      </c>
      <c r="E4352" s="297" t="s">
        <v>357</v>
      </c>
      <c r="F4352" s="301" t="n">
        <v>83.54</v>
      </c>
    </row>
    <row r="4353" customFormat="false" ht="13.8" hidden="false" customHeight="false" outlineLevel="0" collapsed="false">
      <c r="A4353" s="297" t="s">
        <v>358</v>
      </c>
      <c r="B4353" s="297" t="n">
        <v>11772</v>
      </c>
      <c r="C4353" s="292" t="s">
        <v>4725</v>
      </c>
      <c r="D4353" s="297" t="s">
        <v>50</v>
      </c>
      <c r="E4353" s="297" t="s">
        <v>357</v>
      </c>
      <c r="F4353" s="301" t="n">
        <v>143.59</v>
      </c>
    </row>
    <row r="4354" customFormat="false" ht="13.8" hidden="false" customHeight="false" outlineLevel="0" collapsed="false">
      <c r="A4354" s="297" t="s">
        <v>358</v>
      </c>
      <c r="B4354" s="297" t="n">
        <v>13983</v>
      </c>
      <c r="C4354" s="292" t="s">
        <v>4726</v>
      </c>
      <c r="D4354" s="297" t="s">
        <v>50</v>
      </c>
      <c r="E4354" s="297" t="s">
        <v>357</v>
      </c>
      <c r="F4354" s="301" t="n">
        <v>108.74</v>
      </c>
    </row>
    <row r="4355" customFormat="false" ht="13.8" hidden="false" customHeight="false" outlineLevel="0" collapsed="false">
      <c r="A4355" s="297" t="s">
        <v>358</v>
      </c>
      <c r="B4355" s="297" t="n">
        <v>13416</v>
      </c>
      <c r="C4355" s="292" t="s">
        <v>4727</v>
      </c>
      <c r="D4355" s="297" t="s">
        <v>50</v>
      </c>
      <c r="E4355" s="297" t="s">
        <v>357</v>
      </c>
      <c r="F4355" s="301" t="n">
        <v>96.58</v>
      </c>
    </row>
    <row r="4356" customFormat="false" ht="13.8" hidden="false" customHeight="false" outlineLevel="0" collapsed="false">
      <c r="A4356" s="297" t="s">
        <v>358</v>
      </c>
      <c r="B4356" s="297" t="n">
        <v>40329</v>
      </c>
      <c r="C4356" s="292" t="s">
        <v>4728</v>
      </c>
      <c r="D4356" s="297" t="s">
        <v>50</v>
      </c>
      <c r="E4356" s="297" t="s">
        <v>364</v>
      </c>
      <c r="F4356" s="301" t="n">
        <v>20.9</v>
      </c>
    </row>
    <row r="4357" customFormat="false" ht="13.8" hidden="false" customHeight="false" outlineLevel="0" collapsed="false">
      <c r="A4357" s="297" t="s">
        <v>358</v>
      </c>
      <c r="B4357" s="297" t="n">
        <v>11823</v>
      </c>
      <c r="C4357" s="292" t="s">
        <v>4729</v>
      </c>
      <c r="D4357" s="297" t="s">
        <v>50</v>
      </c>
      <c r="E4357" s="297" t="s">
        <v>357</v>
      </c>
      <c r="F4357" s="301" t="n">
        <v>8.8</v>
      </c>
    </row>
    <row r="4358" customFormat="false" ht="13.8" hidden="false" customHeight="false" outlineLevel="0" collapsed="false">
      <c r="A4358" s="297" t="s">
        <v>358</v>
      </c>
      <c r="B4358" s="297" t="n">
        <v>11822</v>
      </c>
      <c r="C4358" s="292" t="s">
        <v>4730</v>
      </c>
      <c r="D4358" s="297" t="s">
        <v>50</v>
      </c>
      <c r="E4358" s="297" t="s">
        <v>357</v>
      </c>
      <c r="F4358" s="301" t="n">
        <v>31.73</v>
      </c>
    </row>
    <row r="4359" customFormat="false" ht="13.8" hidden="false" customHeight="false" outlineLevel="0" collapsed="false">
      <c r="A4359" s="297" t="s">
        <v>358</v>
      </c>
      <c r="B4359" s="297" t="n">
        <v>11831</v>
      </c>
      <c r="C4359" s="292" t="s">
        <v>4731</v>
      </c>
      <c r="D4359" s="297" t="s">
        <v>50</v>
      </c>
      <c r="E4359" s="297" t="s">
        <v>357</v>
      </c>
      <c r="F4359" s="301" t="n">
        <v>19.09</v>
      </c>
    </row>
    <row r="4360" customFormat="false" ht="13.8" hidden="false" customHeight="false" outlineLevel="0" collapsed="false">
      <c r="A4360" s="297" t="s">
        <v>358</v>
      </c>
      <c r="B4360" s="297" t="n">
        <v>45249</v>
      </c>
      <c r="C4360" s="292" t="s">
        <v>4732</v>
      </c>
      <c r="D4360" s="297" t="s">
        <v>50</v>
      </c>
      <c r="E4360" s="297" t="s">
        <v>357</v>
      </c>
      <c r="F4360" s="301" t="n">
        <v>143.43</v>
      </c>
    </row>
    <row r="4361" customFormat="false" ht="13.8" hidden="false" customHeight="false" outlineLevel="0" collapsed="false">
      <c r="A4361" s="297" t="s">
        <v>358</v>
      </c>
      <c r="B4361" s="297" t="n">
        <v>7613</v>
      </c>
      <c r="C4361" s="292" t="s">
        <v>4733</v>
      </c>
      <c r="D4361" s="297" t="s">
        <v>50</v>
      </c>
      <c r="E4361" s="297" t="s">
        <v>357</v>
      </c>
      <c r="F4361" s="301" t="n">
        <v>184450.52</v>
      </c>
    </row>
    <row r="4362" customFormat="false" ht="13.8" hidden="false" customHeight="false" outlineLevel="0" collapsed="false">
      <c r="A4362" s="297" t="s">
        <v>358</v>
      </c>
      <c r="B4362" s="297" t="n">
        <v>7619</v>
      </c>
      <c r="C4362" s="292" t="s">
        <v>4734</v>
      </c>
      <c r="D4362" s="297" t="s">
        <v>50</v>
      </c>
      <c r="E4362" s="297" t="s">
        <v>357</v>
      </c>
      <c r="F4362" s="301" t="n">
        <v>28512.1</v>
      </c>
    </row>
    <row r="4363" customFormat="false" ht="13.8" hidden="false" customHeight="false" outlineLevel="0" collapsed="false">
      <c r="A4363" s="297" t="s">
        <v>358</v>
      </c>
      <c r="B4363" s="297" t="n">
        <v>12076</v>
      </c>
      <c r="C4363" s="292" t="s">
        <v>4735</v>
      </c>
      <c r="D4363" s="297" t="s">
        <v>50</v>
      </c>
      <c r="E4363" s="297" t="s">
        <v>357</v>
      </c>
      <c r="F4363" s="301" t="n">
        <v>13078.94</v>
      </c>
    </row>
    <row r="4364" customFormat="false" ht="13.8" hidden="false" customHeight="false" outlineLevel="0" collapsed="false">
      <c r="A4364" s="297" t="s">
        <v>358</v>
      </c>
      <c r="B4364" s="297" t="n">
        <v>7614</v>
      </c>
      <c r="C4364" s="292" t="s">
        <v>4736</v>
      </c>
      <c r="D4364" s="297" t="s">
        <v>50</v>
      </c>
      <c r="E4364" s="297" t="s">
        <v>357</v>
      </c>
      <c r="F4364" s="301" t="n">
        <v>35960.56</v>
      </c>
    </row>
    <row r="4365" customFormat="false" ht="13.8" hidden="false" customHeight="false" outlineLevel="0" collapsed="false">
      <c r="A4365" s="297" t="s">
        <v>358</v>
      </c>
      <c r="B4365" s="297" t="n">
        <v>7618</v>
      </c>
      <c r="C4365" s="292" t="s">
        <v>4737</v>
      </c>
      <c r="D4365" s="297" t="s">
        <v>50</v>
      </c>
      <c r="E4365" s="297" t="s">
        <v>357</v>
      </c>
      <c r="F4365" s="301" t="n">
        <v>233231.26</v>
      </c>
    </row>
    <row r="4366" customFormat="false" ht="13.8" hidden="false" customHeight="false" outlineLevel="0" collapsed="false">
      <c r="A4366" s="297" t="s">
        <v>358</v>
      </c>
      <c r="B4366" s="297" t="n">
        <v>7620</v>
      </c>
      <c r="C4366" s="292" t="s">
        <v>4738</v>
      </c>
      <c r="D4366" s="297" t="s">
        <v>50</v>
      </c>
      <c r="E4366" s="297" t="s">
        <v>357</v>
      </c>
      <c r="F4366" s="301" t="n">
        <v>50447.36</v>
      </c>
    </row>
    <row r="4367" customFormat="false" ht="13.8" hidden="false" customHeight="false" outlineLevel="0" collapsed="false">
      <c r="A4367" s="297" t="s">
        <v>358</v>
      </c>
      <c r="B4367" s="297" t="n">
        <v>7610</v>
      </c>
      <c r="C4367" s="292" t="s">
        <v>4739</v>
      </c>
      <c r="D4367" s="297" t="s">
        <v>50</v>
      </c>
      <c r="E4367" s="297" t="s">
        <v>357</v>
      </c>
      <c r="F4367" s="301" t="n">
        <v>15974.99</v>
      </c>
    </row>
    <row r="4368" customFormat="false" ht="13.8" hidden="false" customHeight="false" outlineLevel="0" collapsed="false">
      <c r="A4368" s="297" t="s">
        <v>358</v>
      </c>
      <c r="B4368" s="297" t="n">
        <v>7615</v>
      </c>
      <c r="C4368" s="292" t="s">
        <v>4740</v>
      </c>
      <c r="D4368" s="297" t="s">
        <v>50</v>
      </c>
      <c r="E4368" s="297" t="s">
        <v>357</v>
      </c>
      <c r="F4368" s="301" t="n">
        <v>58855.26</v>
      </c>
    </row>
    <row r="4369" customFormat="false" ht="13.8" hidden="false" customHeight="false" outlineLevel="0" collapsed="false">
      <c r="A4369" s="297" t="s">
        <v>358</v>
      </c>
      <c r="B4369" s="297" t="n">
        <v>7617</v>
      </c>
      <c r="C4369" s="292" t="s">
        <v>4741</v>
      </c>
      <c r="D4369" s="297" t="s">
        <v>50</v>
      </c>
      <c r="E4369" s="297" t="s">
        <v>357</v>
      </c>
      <c r="F4369" s="301" t="n">
        <v>17843.41</v>
      </c>
    </row>
    <row r="4370" customFormat="false" ht="13.8" hidden="false" customHeight="false" outlineLevel="0" collapsed="false">
      <c r="A4370" s="297" t="s">
        <v>358</v>
      </c>
      <c r="B4370" s="297" t="n">
        <v>7616</v>
      </c>
      <c r="C4370" s="292" t="s">
        <v>4742</v>
      </c>
      <c r="D4370" s="297" t="s">
        <v>50</v>
      </c>
      <c r="E4370" s="297" t="s">
        <v>357</v>
      </c>
      <c r="F4370" s="301" t="n">
        <v>96042.44</v>
      </c>
    </row>
    <row r="4371" customFormat="false" ht="13.8" hidden="false" customHeight="false" outlineLevel="0" collapsed="false">
      <c r="A4371" s="297" t="s">
        <v>358</v>
      </c>
      <c r="B4371" s="297" t="n">
        <v>7611</v>
      </c>
      <c r="C4371" s="292" t="s">
        <v>4743</v>
      </c>
      <c r="D4371" s="297" t="s">
        <v>50</v>
      </c>
      <c r="E4371" s="297" t="s">
        <v>364</v>
      </c>
      <c r="F4371" s="301" t="n">
        <v>23075</v>
      </c>
    </row>
    <row r="4372" customFormat="false" ht="13.8" hidden="false" customHeight="false" outlineLevel="0" collapsed="false">
      <c r="A4372" s="297" t="s">
        <v>358</v>
      </c>
      <c r="B4372" s="297" t="n">
        <v>7612</v>
      </c>
      <c r="C4372" s="292" t="s">
        <v>4744</v>
      </c>
      <c r="D4372" s="297" t="s">
        <v>50</v>
      </c>
      <c r="E4372" s="297" t="s">
        <v>357</v>
      </c>
      <c r="F4372" s="301" t="n">
        <v>131738.62</v>
      </c>
    </row>
    <row r="4373" customFormat="false" ht="13.8" hidden="false" customHeight="false" outlineLevel="0" collapsed="false">
      <c r="A4373" s="297" t="s">
        <v>538</v>
      </c>
      <c r="B4373" s="297" t="n">
        <v>37371</v>
      </c>
      <c r="C4373" s="292" t="s">
        <v>4745</v>
      </c>
      <c r="D4373" s="297" t="s">
        <v>507</v>
      </c>
      <c r="E4373" s="297" t="s">
        <v>364</v>
      </c>
      <c r="F4373" s="301" t="n">
        <v>1.04</v>
      </c>
    </row>
    <row r="4374" customFormat="false" ht="13.8" hidden="false" customHeight="false" outlineLevel="0" collapsed="false">
      <c r="A4374" s="297" t="s">
        <v>538</v>
      </c>
      <c r="B4374" s="297" t="n">
        <v>40861</v>
      </c>
      <c r="C4374" s="292" t="s">
        <v>4746</v>
      </c>
      <c r="D4374" s="297" t="s">
        <v>509</v>
      </c>
      <c r="E4374" s="297" t="s">
        <v>364</v>
      </c>
      <c r="F4374" s="301" t="n">
        <v>170.49</v>
      </c>
    </row>
    <row r="4375" customFormat="false" ht="13.8" hidden="false" customHeight="false" outlineLevel="0" collapsed="false">
      <c r="A4375" s="297" t="s">
        <v>541</v>
      </c>
      <c r="B4375" s="297" t="n">
        <v>36509</v>
      </c>
      <c r="C4375" s="292" t="s">
        <v>4747</v>
      </c>
      <c r="D4375" s="297" t="s">
        <v>50</v>
      </c>
      <c r="E4375" s="297" t="s">
        <v>357</v>
      </c>
      <c r="F4375" s="301"/>
    </row>
    <row r="4376" customFormat="false" ht="13.8" hidden="false" customHeight="false" outlineLevel="0" collapsed="false">
      <c r="A4376" s="297" t="s">
        <v>541</v>
      </c>
      <c r="B4376" s="297" t="n">
        <v>7622</v>
      </c>
      <c r="C4376" s="292" t="s">
        <v>4748</v>
      </c>
      <c r="D4376" s="297" t="s">
        <v>50</v>
      </c>
      <c r="E4376" s="297" t="s">
        <v>357</v>
      </c>
      <c r="F4376" s="301"/>
    </row>
    <row r="4377" customFormat="false" ht="13.8" hidden="false" customHeight="false" outlineLevel="0" collapsed="false">
      <c r="A4377" s="297" t="s">
        <v>541</v>
      </c>
      <c r="B4377" s="297" t="n">
        <v>7624</v>
      </c>
      <c r="C4377" s="292" t="s">
        <v>4749</v>
      </c>
      <c r="D4377" s="297" t="s">
        <v>50</v>
      </c>
      <c r="E4377" s="297" t="s">
        <v>364</v>
      </c>
      <c r="F4377" s="301"/>
    </row>
    <row r="4378" customFormat="false" ht="13.8" hidden="false" customHeight="false" outlineLevel="0" collapsed="false">
      <c r="A4378" s="297" t="s">
        <v>541</v>
      </c>
      <c r="B4378" s="297" t="n">
        <v>7625</v>
      </c>
      <c r="C4378" s="292" t="s">
        <v>4750</v>
      </c>
      <c r="D4378" s="297" t="s">
        <v>50</v>
      </c>
      <c r="E4378" s="297" t="s">
        <v>357</v>
      </c>
      <c r="F4378" s="301"/>
    </row>
    <row r="4379" customFormat="false" ht="13.8" hidden="false" customHeight="false" outlineLevel="0" collapsed="false">
      <c r="A4379" s="297" t="s">
        <v>541</v>
      </c>
      <c r="B4379" s="297" t="n">
        <v>7623</v>
      </c>
      <c r="C4379" s="292" t="s">
        <v>4751</v>
      </c>
      <c r="D4379" s="297" t="s">
        <v>50</v>
      </c>
      <c r="E4379" s="297" t="s">
        <v>357</v>
      </c>
      <c r="F4379" s="301"/>
    </row>
    <row r="4380" customFormat="false" ht="13.8" hidden="false" customHeight="false" outlineLevel="0" collapsed="false">
      <c r="A4380" s="297" t="s">
        <v>541</v>
      </c>
      <c r="B4380" s="297" t="n">
        <v>36511</v>
      </c>
      <c r="C4380" s="292" t="s">
        <v>4752</v>
      </c>
      <c r="D4380" s="297" t="s">
        <v>50</v>
      </c>
      <c r="E4380" s="297" t="s">
        <v>357</v>
      </c>
      <c r="F4380" s="301"/>
    </row>
    <row r="4381" customFormat="false" ht="13.8" hidden="false" customHeight="false" outlineLevel="0" collapsed="false">
      <c r="A4381" s="297" t="s">
        <v>541</v>
      </c>
      <c r="B4381" s="297" t="n">
        <v>7640</v>
      </c>
      <c r="C4381" s="292" t="s">
        <v>4753</v>
      </c>
      <c r="D4381" s="297" t="s">
        <v>50</v>
      </c>
      <c r="E4381" s="297" t="s">
        <v>364</v>
      </c>
      <c r="F4381" s="301"/>
    </row>
    <row r="4382" customFormat="false" ht="13.8" hidden="false" customHeight="false" outlineLevel="0" collapsed="false">
      <c r="A4382" s="297" t="s">
        <v>358</v>
      </c>
      <c r="B4382" s="297" t="n">
        <v>11572</v>
      </c>
      <c r="C4382" s="292" t="s">
        <v>4754</v>
      </c>
      <c r="D4382" s="297" t="s">
        <v>50</v>
      </c>
      <c r="E4382" s="297" t="s">
        <v>357</v>
      </c>
      <c r="F4382" s="301" t="n">
        <v>36.96</v>
      </c>
    </row>
    <row r="4383" customFormat="false" ht="13.8" hidden="false" customHeight="false" outlineLevel="0" collapsed="false">
      <c r="A4383" s="297" t="s">
        <v>358</v>
      </c>
      <c r="B4383" s="297" t="n">
        <v>36149</v>
      </c>
      <c r="C4383" s="292" t="s">
        <v>4755</v>
      </c>
      <c r="D4383" s="297" t="s">
        <v>50</v>
      </c>
      <c r="E4383" s="297" t="s">
        <v>357</v>
      </c>
      <c r="F4383" s="301" t="n">
        <v>189.33</v>
      </c>
    </row>
    <row r="4384" customFormat="false" ht="13.8" hidden="false" customHeight="false" outlineLevel="0" collapsed="false">
      <c r="A4384" s="297" t="s">
        <v>358</v>
      </c>
      <c r="B4384" s="297" t="n">
        <v>42407</v>
      </c>
      <c r="C4384" s="292" t="s">
        <v>4756</v>
      </c>
      <c r="D4384" s="297" t="s">
        <v>403</v>
      </c>
      <c r="E4384" s="297" t="s">
        <v>357</v>
      </c>
      <c r="F4384" s="301" t="n">
        <v>5.52</v>
      </c>
    </row>
    <row r="4385" customFormat="false" ht="13.8" hidden="false" customHeight="false" outlineLevel="0" collapsed="false">
      <c r="A4385" s="297" t="s">
        <v>358</v>
      </c>
      <c r="B4385" s="297" t="n">
        <v>45200</v>
      </c>
      <c r="C4385" s="292" t="s">
        <v>4757</v>
      </c>
      <c r="D4385" s="297" t="s">
        <v>50</v>
      </c>
      <c r="E4385" s="297" t="s">
        <v>357</v>
      </c>
      <c r="F4385" s="301" t="n">
        <v>22.97</v>
      </c>
    </row>
    <row r="4386" customFormat="false" ht="13.8" hidden="false" customHeight="false" outlineLevel="0" collapsed="false">
      <c r="A4386" s="297" t="s">
        <v>358</v>
      </c>
      <c r="B4386" s="297" t="n">
        <v>11581</v>
      </c>
      <c r="C4386" s="292" t="s">
        <v>4758</v>
      </c>
      <c r="D4386" s="297" t="s">
        <v>403</v>
      </c>
      <c r="E4386" s="297" t="s">
        <v>357</v>
      </c>
      <c r="F4386" s="301" t="n">
        <v>24.4</v>
      </c>
    </row>
    <row r="4387" customFormat="false" ht="13.8" hidden="false" customHeight="false" outlineLevel="0" collapsed="false">
      <c r="A4387" s="297" t="s">
        <v>358</v>
      </c>
      <c r="B4387" s="297" t="n">
        <v>43605</v>
      </c>
      <c r="C4387" s="292" t="s">
        <v>4759</v>
      </c>
      <c r="D4387" s="297" t="s">
        <v>403</v>
      </c>
      <c r="E4387" s="297" t="s">
        <v>357</v>
      </c>
      <c r="F4387" s="301" t="n">
        <v>49.92</v>
      </c>
    </row>
    <row r="4388" customFormat="false" ht="13.8" hidden="false" customHeight="false" outlineLevel="0" collapsed="false">
      <c r="A4388" s="297" t="s">
        <v>358</v>
      </c>
      <c r="B4388" s="297" t="n">
        <v>11580</v>
      </c>
      <c r="C4388" s="292" t="s">
        <v>4760</v>
      </c>
      <c r="D4388" s="297" t="s">
        <v>403</v>
      </c>
      <c r="E4388" s="297" t="s">
        <v>357</v>
      </c>
      <c r="F4388" s="301" t="n">
        <v>9.79</v>
      </c>
    </row>
    <row r="4389" customFormat="false" ht="13.8" hidden="false" customHeight="false" outlineLevel="0" collapsed="false">
      <c r="A4389" s="297" t="s">
        <v>358</v>
      </c>
      <c r="B4389" s="297" t="n">
        <v>38386</v>
      </c>
      <c r="C4389" s="292" t="s">
        <v>4761</v>
      </c>
      <c r="D4389" s="297" t="s">
        <v>50</v>
      </c>
      <c r="E4389" s="297" t="s">
        <v>357</v>
      </c>
      <c r="F4389" s="301" t="n">
        <v>7.31</v>
      </c>
    </row>
    <row r="4390" customFormat="false" ht="13.8" hidden="false" customHeight="false" outlineLevel="0" collapsed="false">
      <c r="A4390" s="297" t="s">
        <v>358</v>
      </c>
      <c r="B4390" s="297" t="n">
        <v>45231</v>
      </c>
      <c r="C4390" s="292" t="s">
        <v>4762</v>
      </c>
      <c r="D4390" s="297" t="s">
        <v>50</v>
      </c>
      <c r="E4390" s="297" t="s">
        <v>357</v>
      </c>
      <c r="F4390" s="301" t="n">
        <v>6.67</v>
      </c>
    </row>
    <row r="4391" customFormat="false" ht="13.8" hidden="false" customHeight="false" outlineLevel="0" collapsed="false">
      <c r="A4391" s="297" t="s">
        <v>358</v>
      </c>
      <c r="B4391" s="297" t="n">
        <v>45232</v>
      </c>
      <c r="C4391" s="292" t="s">
        <v>4763</v>
      </c>
      <c r="D4391" s="297" t="s">
        <v>50</v>
      </c>
      <c r="E4391" s="297" t="s">
        <v>357</v>
      </c>
      <c r="F4391" s="301" t="n">
        <v>11.75</v>
      </c>
    </row>
    <row r="4392" customFormat="false" ht="13.8" hidden="false" customHeight="false" outlineLevel="0" collapsed="false">
      <c r="A4392" s="297" t="s">
        <v>358</v>
      </c>
      <c r="B4392" s="297" t="n">
        <v>39848</v>
      </c>
      <c r="C4392" s="292" t="s">
        <v>4764</v>
      </c>
      <c r="D4392" s="297" t="s">
        <v>403</v>
      </c>
      <c r="E4392" s="297" t="s">
        <v>357</v>
      </c>
      <c r="F4392" s="301"/>
    </row>
    <row r="4393" customFormat="false" ht="13.8" hidden="false" customHeight="false" outlineLevel="0" collapsed="false">
      <c r="A4393" s="297" t="s">
        <v>358</v>
      </c>
      <c r="B4393" s="297" t="n">
        <v>7667</v>
      </c>
      <c r="C4393" s="292" t="s">
        <v>4765</v>
      </c>
      <c r="D4393" s="297" t="s">
        <v>403</v>
      </c>
      <c r="E4393" s="297" t="s">
        <v>357</v>
      </c>
      <c r="F4393" s="301"/>
    </row>
    <row r="4394" customFormat="false" ht="13.8" hidden="false" customHeight="false" outlineLevel="0" collapsed="false">
      <c r="A4394" s="297" t="s">
        <v>358</v>
      </c>
      <c r="B4394" s="297" t="n">
        <v>7660</v>
      </c>
      <c r="C4394" s="292" t="s">
        <v>4766</v>
      </c>
      <c r="D4394" s="297" t="s">
        <v>403</v>
      </c>
      <c r="E4394" s="297" t="s">
        <v>357</v>
      </c>
      <c r="F4394" s="301"/>
    </row>
    <row r="4395" customFormat="false" ht="13.8" hidden="false" customHeight="false" outlineLevel="0" collapsed="false">
      <c r="A4395" s="297" t="s">
        <v>358</v>
      </c>
      <c r="B4395" s="297" t="n">
        <v>7676</v>
      </c>
      <c r="C4395" s="292" t="s">
        <v>4767</v>
      </c>
      <c r="D4395" s="297" t="s">
        <v>403</v>
      </c>
      <c r="E4395" s="297" t="s">
        <v>357</v>
      </c>
      <c r="F4395" s="301"/>
    </row>
    <row r="4396" customFormat="false" ht="13.8" hidden="false" customHeight="false" outlineLevel="0" collapsed="false">
      <c r="A4396" s="297" t="s">
        <v>358</v>
      </c>
      <c r="B4396" s="297" t="n">
        <v>20999</v>
      </c>
      <c r="C4396" s="292" t="s">
        <v>4768</v>
      </c>
      <c r="D4396" s="297" t="s">
        <v>403</v>
      </c>
      <c r="E4396" s="297" t="s">
        <v>357</v>
      </c>
      <c r="F4396" s="301"/>
    </row>
    <row r="4397" customFormat="false" ht="13.8" hidden="false" customHeight="false" outlineLevel="0" collapsed="false">
      <c r="A4397" s="297" t="s">
        <v>358</v>
      </c>
      <c r="B4397" s="297" t="n">
        <v>21001</v>
      </c>
      <c r="C4397" s="292" t="s">
        <v>4769</v>
      </c>
      <c r="D4397" s="297" t="s">
        <v>403</v>
      </c>
      <c r="E4397" s="297" t="s">
        <v>364</v>
      </c>
      <c r="F4397" s="301"/>
    </row>
    <row r="4398" customFormat="false" ht="13.8" hidden="false" customHeight="false" outlineLevel="0" collapsed="false">
      <c r="A4398" s="297" t="s">
        <v>358</v>
      </c>
      <c r="B4398" s="297" t="n">
        <v>21003</v>
      </c>
      <c r="C4398" s="292" t="s">
        <v>4770</v>
      </c>
      <c r="D4398" s="297" t="s">
        <v>403</v>
      </c>
      <c r="E4398" s="297" t="s">
        <v>357</v>
      </c>
      <c r="F4398" s="301"/>
    </row>
    <row r="4399" customFormat="false" ht="13.8" hidden="false" customHeight="false" outlineLevel="0" collapsed="false">
      <c r="A4399" s="297" t="s">
        <v>358</v>
      </c>
      <c r="B4399" s="297" t="n">
        <v>21006</v>
      </c>
      <c r="C4399" s="292" t="s">
        <v>4771</v>
      </c>
      <c r="D4399" s="297" t="s">
        <v>403</v>
      </c>
      <c r="E4399" s="297" t="s">
        <v>357</v>
      </c>
      <c r="F4399" s="301"/>
    </row>
    <row r="4400" customFormat="false" ht="13.8" hidden="false" customHeight="false" outlineLevel="0" collapsed="false">
      <c r="A4400" s="297" t="s">
        <v>358</v>
      </c>
      <c r="B4400" s="297" t="n">
        <v>21019</v>
      </c>
      <c r="C4400" s="292" t="s">
        <v>4772</v>
      </c>
      <c r="D4400" s="297" t="s">
        <v>403</v>
      </c>
      <c r="E4400" s="297" t="s">
        <v>357</v>
      </c>
      <c r="F4400" s="301"/>
    </row>
    <row r="4401" customFormat="false" ht="13.8" hidden="false" customHeight="false" outlineLevel="0" collapsed="false">
      <c r="A4401" s="297" t="s">
        <v>358</v>
      </c>
      <c r="B4401" s="297" t="n">
        <v>21021</v>
      </c>
      <c r="C4401" s="292" t="s">
        <v>4773</v>
      </c>
      <c r="D4401" s="297" t="s">
        <v>403</v>
      </c>
      <c r="E4401" s="297" t="s">
        <v>357</v>
      </c>
      <c r="F4401" s="301"/>
    </row>
    <row r="4402" customFormat="false" ht="13.8" hidden="false" customHeight="false" outlineLevel="0" collapsed="false">
      <c r="A4402" s="297" t="s">
        <v>358</v>
      </c>
      <c r="B4402" s="297" t="n">
        <v>21024</v>
      </c>
      <c r="C4402" s="292" t="s">
        <v>4774</v>
      </c>
      <c r="D4402" s="297" t="s">
        <v>403</v>
      </c>
      <c r="E4402" s="297" t="s">
        <v>357</v>
      </c>
      <c r="F4402" s="301"/>
    </row>
    <row r="4403" customFormat="false" ht="13.8" hidden="false" customHeight="false" outlineLevel="0" collapsed="false">
      <c r="A4403" s="297" t="s">
        <v>358</v>
      </c>
      <c r="B4403" s="297" t="n">
        <v>40624</v>
      </c>
      <c r="C4403" s="292" t="s">
        <v>4775</v>
      </c>
      <c r="D4403" s="297" t="s">
        <v>403</v>
      </c>
      <c r="E4403" s="297" t="s">
        <v>357</v>
      </c>
      <c r="F4403" s="301"/>
    </row>
    <row r="4404" customFormat="false" ht="13.8" hidden="false" customHeight="false" outlineLevel="0" collapsed="false">
      <c r="A4404" s="297" t="s">
        <v>358</v>
      </c>
      <c r="B4404" s="297" t="n">
        <v>42575</v>
      </c>
      <c r="C4404" s="292" t="s">
        <v>4776</v>
      </c>
      <c r="D4404" s="297" t="s">
        <v>403</v>
      </c>
      <c r="E4404" s="297" t="s">
        <v>357</v>
      </c>
      <c r="F4404" s="301"/>
    </row>
    <row r="4405" customFormat="false" ht="13.8" hidden="false" customHeight="false" outlineLevel="0" collapsed="false">
      <c r="A4405" s="297" t="s">
        <v>358</v>
      </c>
      <c r="B4405" s="297" t="n">
        <v>42574</v>
      </c>
      <c r="C4405" s="292" t="s">
        <v>4777</v>
      </c>
      <c r="D4405" s="297" t="s">
        <v>403</v>
      </c>
      <c r="E4405" s="297" t="s">
        <v>357</v>
      </c>
      <c r="F4405" s="301"/>
    </row>
    <row r="4406" customFormat="false" ht="13.8" hidden="false" customHeight="false" outlineLevel="0" collapsed="false">
      <c r="A4406" s="297" t="s">
        <v>358</v>
      </c>
      <c r="B4406" s="297" t="n">
        <v>13127</v>
      </c>
      <c r="C4406" s="292" t="s">
        <v>4778</v>
      </c>
      <c r="D4406" s="297" t="s">
        <v>403</v>
      </c>
      <c r="E4406" s="297" t="s">
        <v>357</v>
      </c>
      <c r="F4406" s="301"/>
    </row>
    <row r="4407" customFormat="false" ht="13.8" hidden="false" customHeight="false" outlineLevel="0" collapsed="false">
      <c r="A4407" s="297" t="s">
        <v>358</v>
      </c>
      <c r="B4407" s="297" t="n">
        <v>13137</v>
      </c>
      <c r="C4407" s="292" t="s">
        <v>4779</v>
      </c>
      <c r="D4407" s="297" t="s">
        <v>403</v>
      </c>
      <c r="E4407" s="297" t="s">
        <v>357</v>
      </c>
      <c r="F4407" s="301"/>
    </row>
    <row r="4408" customFormat="false" ht="13.8" hidden="false" customHeight="false" outlineLevel="0" collapsed="false">
      <c r="A4408" s="297" t="s">
        <v>358</v>
      </c>
      <c r="B4408" s="297" t="n">
        <v>20989</v>
      </c>
      <c r="C4408" s="292" t="s">
        <v>4780</v>
      </c>
      <c r="D4408" s="297" t="s">
        <v>403</v>
      </c>
      <c r="E4408" s="297" t="s">
        <v>357</v>
      </c>
      <c r="F4408" s="301"/>
    </row>
    <row r="4409" customFormat="false" ht="13.8" hidden="false" customHeight="false" outlineLevel="0" collapsed="false">
      <c r="A4409" s="297" t="s">
        <v>358</v>
      </c>
      <c r="B4409" s="297" t="n">
        <v>21147</v>
      </c>
      <c r="C4409" s="292" t="s">
        <v>4781</v>
      </c>
      <c r="D4409" s="297" t="s">
        <v>403</v>
      </c>
      <c r="E4409" s="297" t="s">
        <v>357</v>
      </c>
      <c r="F4409" s="301"/>
    </row>
    <row r="4410" customFormat="false" ht="13.8" hidden="false" customHeight="false" outlineLevel="0" collapsed="false">
      <c r="A4410" s="297" t="s">
        <v>358</v>
      </c>
      <c r="B4410" s="297" t="n">
        <v>21148</v>
      </c>
      <c r="C4410" s="292" t="s">
        <v>4782</v>
      </c>
      <c r="D4410" s="297" t="s">
        <v>403</v>
      </c>
      <c r="E4410" s="297" t="s">
        <v>364</v>
      </c>
      <c r="F4410" s="301"/>
    </row>
    <row r="4411" customFormat="false" ht="13.8" hidden="false" customHeight="false" outlineLevel="0" collapsed="false">
      <c r="A4411" s="297" t="s">
        <v>358</v>
      </c>
      <c r="B4411" s="297" t="n">
        <v>20984</v>
      </c>
      <c r="C4411" s="292" t="s">
        <v>4783</v>
      </c>
      <c r="D4411" s="297" t="s">
        <v>403</v>
      </c>
      <c r="E4411" s="297" t="s">
        <v>357</v>
      </c>
      <c r="F4411" s="301"/>
    </row>
    <row r="4412" customFormat="false" ht="13.8" hidden="false" customHeight="false" outlineLevel="0" collapsed="false">
      <c r="A4412" s="297" t="s">
        <v>358</v>
      </c>
      <c r="B4412" s="297" t="n">
        <v>13042</v>
      </c>
      <c r="C4412" s="292" t="s">
        <v>4784</v>
      </c>
      <c r="D4412" s="297" t="s">
        <v>403</v>
      </c>
      <c r="E4412" s="297" t="s">
        <v>357</v>
      </c>
      <c r="F4412" s="301"/>
    </row>
    <row r="4413" customFormat="false" ht="13.8" hidden="false" customHeight="false" outlineLevel="0" collapsed="false">
      <c r="A4413" s="297" t="s">
        <v>358</v>
      </c>
      <c r="B4413" s="297" t="n">
        <v>42576</v>
      </c>
      <c r="C4413" s="292" t="s">
        <v>4785</v>
      </c>
      <c r="D4413" s="297" t="s">
        <v>403</v>
      </c>
      <c r="E4413" s="297" t="s">
        <v>357</v>
      </c>
      <c r="F4413" s="301"/>
    </row>
    <row r="4414" customFormat="false" ht="13.8" hidden="false" customHeight="false" outlineLevel="0" collapsed="false">
      <c r="A4414" s="297" t="s">
        <v>358</v>
      </c>
      <c r="B4414" s="297" t="n">
        <v>21150</v>
      </c>
      <c r="C4414" s="292" t="s">
        <v>4786</v>
      </c>
      <c r="D4414" s="297" t="s">
        <v>403</v>
      </c>
      <c r="E4414" s="297" t="s">
        <v>357</v>
      </c>
      <c r="F4414" s="301"/>
    </row>
    <row r="4415" customFormat="false" ht="13.8" hidden="false" customHeight="false" outlineLevel="0" collapsed="false">
      <c r="A4415" s="297" t="s">
        <v>358</v>
      </c>
      <c r="B4415" s="297" t="n">
        <v>13141</v>
      </c>
      <c r="C4415" s="292" t="s">
        <v>4787</v>
      </c>
      <c r="D4415" s="297" t="s">
        <v>403</v>
      </c>
      <c r="E4415" s="297" t="s">
        <v>357</v>
      </c>
      <c r="F4415" s="301"/>
    </row>
    <row r="4416" customFormat="false" ht="13.8" hidden="false" customHeight="false" outlineLevel="0" collapsed="false">
      <c r="A4416" s="297" t="s">
        <v>358</v>
      </c>
      <c r="B4416" s="297" t="n">
        <v>21151</v>
      </c>
      <c r="C4416" s="292" t="s">
        <v>4788</v>
      </c>
      <c r="D4416" s="297" t="s">
        <v>403</v>
      </c>
      <c r="E4416" s="297" t="s">
        <v>357</v>
      </c>
      <c r="F4416" s="301"/>
    </row>
    <row r="4417" customFormat="false" ht="13.8" hidden="false" customHeight="false" outlineLevel="0" collapsed="false">
      <c r="A4417" s="297" t="s">
        <v>358</v>
      </c>
      <c r="B4417" s="297" t="n">
        <v>13142</v>
      </c>
      <c r="C4417" s="292" t="s">
        <v>4789</v>
      </c>
      <c r="D4417" s="297" t="s">
        <v>403</v>
      </c>
      <c r="E4417" s="297" t="s">
        <v>357</v>
      </c>
      <c r="F4417" s="301"/>
    </row>
    <row r="4418" customFormat="false" ht="13.8" hidden="false" customHeight="false" outlineLevel="0" collapsed="false">
      <c r="A4418" s="297" t="s">
        <v>358</v>
      </c>
      <c r="B4418" s="297" t="n">
        <v>42577</v>
      </c>
      <c r="C4418" s="292" t="s">
        <v>4790</v>
      </c>
      <c r="D4418" s="297" t="s">
        <v>403</v>
      </c>
      <c r="E4418" s="297" t="s">
        <v>357</v>
      </c>
      <c r="F4418" s="301"/>
    </row>
    <row r="4419" customFormat="false" ht="13.8" hidden="false" customHeight="false" outlineLevel="0" collapsed="false">
      <c r="A4419" s="297" t="s">
        <v>358</v>
      </c>
      <c r="B4419" s="297" t="n">
        <v>20994</v>
      </c>
      <c r="C4419" s="292" t="s">
        <v>4791</v>
      </c>
      <c r="D4419" s="297" t="s">
        <v>403</v>
      </c>
      <c r="E4419" s="297" t="s">
        <v>357</v>
      </c>
      <c r="F4419" s="301"/>
    </row>
    <row r="4420" customFormat="false" ht="13.8" hidden="false" customHeight="false" outlineLevel="0" collapsed="false">
      <c r="A4420" s="297" t="s">
        <v>358</v>
      </c>
      <c r="B4420" s="297" t="n">
        <v>7672</v>
      </c>
      <c r="C4420" s="292" t="s">
        <v>4792</v>
      </c>
      <c r="D4420" s="297" t="s">
        <v>403</v>
      </c>
      <c r="E4420" s="297" t="s">
        <v>357</v>
      </c>
      <c r="F4420" s="301"/>
    </row>
    <row r="4421" customFormat="false" ht="13.8" hidden="false" customHeight="false" outlineLevel="0" collapsed="false">
      <c r="A4421" s="297" t="s">
        <v>358</v>
      </c>
      <c r="B4421" s="297" t="n">
        <v>20995</v>
      </c>
      <c r="C4421" s="292" t="s">
        <v>4793</v>
      </c>
      <c r="D4421" s="297" t="s">
        <v>403</v>
      </c>
      <c r="E4421" s="297" t="s">
        <v>357</v>
      </c>
      <c r="F4421" s="301"/>
    </row>
    <row r="4422" customFormat="false" ht="13.8" hidden="false" customHeight="false" outlineLevel="0" collapsed="false">
      <c r="A4422" s="297" t="s">
        <v>358</v>
      </c>
      <c r="B4422" s="297" t="n">
        <v>7690</v>
      </c>
      <c r="C4422" s="292" t="s">
        <v>4794</v>
      </c>
      <c r="D4422" s="297" t="s">
        <v>403</v>
      </c>
      <c r="E4422" s="297" t="s">
        <v>357</v>
      </c>
      <c r="F4422" s="301"/>
    </row>
    <row r="4423" customFormat="false" ht="13.8" hidden="false" customHeight="false" outlineLevel="0" collapsed="false">
      <c r="A4423" s="297" t="s">
        <v>358</v>
      </c>
      <c r="B4423" s="297" t="n">
        <v>20980</v>
      </c>
      <c r="C4423" s="292" t="s">
        <v>4795</v>
      </c>
      <c r="D4423" s="297" t="s">
        <v>403</v>
      </c>
      <c r="E4423" s="297" t="s">
        <v>357</v>
      </c>
      <c r="F4423" s="301"/>
    </row>
    <row r="4424" customFormat="false" ht="13.8" hidden="false" customHeight="false" outlineLevel="0" collapsed="false">
      <c r="A4424" s="297" t="s">
        <v>358</v>
      </c>
      <c r="B4424" s="297" t="n">
        <v>7661</v>
      </c>
      <c r="C4424" s="292" t="s">
        <v>4796</v>
      </c>
      <c r="D4424" s="297" t="s">
        <v>403</v>
      </c>
      <c r="E4424" s="297" t="s">
        <v>357</v>
      </c>
      <c r="F4424" s="301"/>
    </row>
    <row r="4425" customFormat="false" ht="13.8" hidden="false" customHeight="false" outlineLevel="0" collapsed="false">
      <c r="A4425" s="297" t="s">
        <v>358</v>
      </c>
      <c r="B4425" s="297" t="n">
        <v>21016</v>
      </c>
      <c r="C4425" s="292" t="s">
        <v>4797</v>
      </c>
      <c r="D4425" s="297" t="s">
        <v>403</v>
      </c>
      <c r="E4425" s="297" t="s">
        <v>357</v>
      </c>
      <c r="F4425" s="301"/>
    </row>
    <row r="4426" customFormat="false" ht="13.8" hidden="false" customHeight="false" outlineLevel="0" collapsed="false">
      <c r="A4426" s="297" t="s">
        <v>358</v>
      </c>
      <c r="B4426" s="297" t="n">
        <v>21008</v>
      </c>
      <c r="C4426" s="292" t="s">
        <v>4798</v>
      </c>
      <c r="D4426" s="297" t="s">
        <v>403</v>
      </c>
      <c r="E4426" s="297" t="s">
        <v>357</v>
      </c>
      <c r="F4426" s="301"/>
    </row>
    <row r="4427" customFormat="false" ht="13.8" hidden="false" customHeight="false" outlineLevel="0" collapsed="false">
      <c r="A4427" s="297" t="s">
        <v>358</v>
      </c>
      <c r="B4427" s="297" t="n">
        <v>21009</v>
      </c>
      <c r="C4427" s="292" t="s">
        <v>4799</v>
      </c>
      <c r="D4427" s="297" t="s">
        <v>403</v>
      </c>
      <c r="E4427" s="297" t="s">
        <v>357</v>
      </c>
      <c r="F4427" s="301"/>
    </row>
    <row r="4428" customFormat="false" ht="13.8" hidden="false" customHeight="false" outlineLevel="0" collapsed="false">
      <c r="A4428" s="297" t="s">
        <v>358</v>
      </c>
      <c r="B4428" s="297" t="n">
        <v>21010</v>
      </c>
      <c r="C4428" s="292" t="s">
        <v>4800</v>
      </c>
      <c r="D4428" s="297" t="s">
        <v>403</v>
      </c>
      <c r="E4428" s="297" t="s">
        <v>364</v>
      </c>
      <c r="F4428" s="301"/>
    </row>
    <row r="4429" customFormat="false" ht="13.8" hidden="false" customHeight="false" outlineLevel="0" collapsed="false">
      <c r="A4429" s="297" t="s">
        <v>358</v>
      </c>
      <c r="B4429" s="297" t="n">
        <v>21011</v>
      </c>
      <c r="C4429" s="292" t="s">
        <v>4801</v>
      </c>
      <c r="D4429" s="297" t="s">
        <v>403</v>
      </c>
      <c r="E4429" s="297" t="s">
        <v>357</v>
      </c>
      <c r="F4429" s="301"/>
    </row>
    <row r="4430" customFormat="false" ht="13.8" hidden="false" customHeight="false" outlineLevel="0" collapsed="false">
      <c r="A4430" s="297" t="s">
        <v>358</v>
      </c>
      <c r="B4430" s="297" t="n">
        <v>21012</v>
      </c>
      <c r="C4430" s="292" t="s">
        <v>4802</v>
      </c>
      <c r="D4430" s="297" t="s">
        <v>403</v>
      </c>
      <c r="E4430" s="297" t="s">
        <v>357</v>
      </c>
      <c r="F4430" s="301"/>
    </row>
    <row r="4431" customFormat="false" ht="13.8" hidden="false" customHeight="false" outlineLevel="0" collapsed="false">
      <c r="A4431" s="297" t="s">
        <v>358</v>
      </c>
      <c r="B4431" s="297" t="n">
        <v>21013</v>
      </c>
      <c r="C4431" s="292" t="s">
        <v>4803</v>
      </c>
      <c r="D4431" s="297" t="s">
        <v>403</v>
      </c>
      <c r="E4431" s="297" t="s">
        <v>357</v>
      </c>
      <c r="F4431" s="301"/>
    </row>
    <row r="4432" customFormat="false" ht="13.8" hidden="false" customHeight="false" outlineLevel="0" collapsed="false">
      <c r="A4432" s="297" t="s">
        <v>358</v>
      </c>
      <c r="B4432" s="297" t="n">
        <v>21014</v>
      </c>
      <c r="C4432" s="292" t="s">
        <v>4804</v>
      </c>
      <c r="D4432" s="297" t="s">
        <v>403</v>
      </c>
      <c r="E4432" s="297" t="s">
        <v>357</v>
      </c>
      <c r="F4432" s="301"/>
    </row>
    <row r="4433" customFormat="false" ht="13.8" hidden="false" customHeight="false" outlineLevel="0" collapsed="false">
      <c r="A4433" s="297" t="s">
        <v>358</v>
      </c>
      <c r="B4433" s="297" t="n">
        <v>21015</v>
      </c>
      <c r="C4433" s="292" t="s">
        <v>4805</v>
      </c>
      <c r="D4433" s="297" t="s">
        <v>403</v>
      </c>
      <c r="E4433" s="297" t="s">
        <v>357</v>
      </c>
      <c r="F4433" s="301"/>
    </row>
    <row r="4434" customFormat="false" ht="13.8" hidden="false" customHeight="false" outlineLevel="0" collapsed="false">
      <c r="A4434" s="297" t="s">
        <v>358</v>
      </c>
      <c r="B4434" s="297" t="n">
        <v>40626</v>
      </c>
      <c r="C4434" s="292" t="s">
        <v>4806</v>
      </c>
      <c r="D4434" s="297" t="s">
        <v>403</v>
      </c>
      <c r="E4434" s="297" t="s">
        <v>357</v>
      </c>
      <c r="F4434" s="301"/>
    </row>
    <row r="4435" customFormat="false" ht="13.8" hidden="false" customHeight="false" outlineLevel="0" collapsed="false">
      <c r="A4435" s="297" t="s">
        <v>358</v>
      </c>
      <c r="B4435" s="297" t="n">
        <v>7697</v>
      </c>
      <c r="C4435" s="292" t="s">
        <v>4807</v>
      </c>
      <c r="D4435" s="297" t="s">
        <v>403</v>
      </c>
      <c r="E4435" s="297" t="s">
        <v>357</v>
      </c>
      <c r="F4435" s="301"/>
    </row>
    <row r="4436" customFormat="false" ht="13.8" hidden="false" customHeight="false" outlineLevel="0" collapsed="false">
      <c r="A4436" s="297" t="s">
        <v>358</v>
      </c>
      <c r="B4436" s="297" t="n">
        <v>7698</v>
      </c>
      <c r="C4436" s="292" t="s">
        <v>4808</v>
      </c>
      <c r="D4436" s="297" t="s">
        <v>403</v>
      </c>
      <c r="E4436" s="297" t="s">
        <v>357</v>
      </c>
      <c r="F4436" s="301"/>
    </row>
    <row r="4437" customFormat="false" ht="13.8" hidden="false" customHeight="false" outlineLevel="0" collapsed="false">
      <c r="A4437" s="297" t="s">
        <v>358</v>
      </c>
      <c r="B4437" s="297" t="n">
        <v>7691</v>
      </c>
      <c r="C4437" s="292" t="s">
        <v>4809</v>
      </c>
      <c r="D4437" s="297" t="s">
        <v>403</v>
      </c>
      <c r="E4437" s="297" t="s">
        <v>357</v>
      </c>
      <c r="F4437" s="301"/>
    </row>
    <row r="4438" customFormat="false" ht="13.8" hidden="false" customHeight="false" outlineLevel="0" collapsed="false">
      <c r="A4438" s="297" t="s">
        <v>358</v>
      </c>
      <c r="B4438" s="297" t="n">
        <v>7696</v>
      </c>
      <c r="C4438" s="292" t="s">
        <v>4810</v>
      </c>
      <c r="D4438" s="297" t="s">
        <v>403</v>
      </c>
      <c r="E4438" s="297" t="s">
        <v>357</v>
      </c>
      <c r="F4438" s="301"/>
    </row>
    <row r="4439" customFormat="false" ht="13.8" hidden="false" customHeight="false" outlineLevel="0" collapsed="false">
      <c r="A4439" s="297" t="s">
        <v>358</v>
      </c>
      <c r="B4439" s="297" t="n">
        <v>7701</v>
      </c>
      <c r="C4439" s="292" t="s">
        <v>4811</v>
      </c>
      <c r="D4439" s="297" t="s">
        <v>403</v>
      </c>
      <c r="E4439" s="297" t="s">
        <v>357</v>
      </c>
      <c r="F4439" s="301"/>
    </row>
    <row r="4440" customFormat="false" ht="13.8" hidden="false" customHeight="false" outlineLevel="0" collapsed="false">
      <c r="A4440" s="297" t="s">
        <v>358</v>
      </c>
      <c r="B4440" s="297" t="n">
        <v>7694</v>
      </c>
      <c r="C4440" s="292" t="s">
        <v>4812</v>
      </c>
      <c r="D4440" s="297" t="s">
        <v>403</v>
      </c>
      <c r="E4440" s="297" t="s">
        <v>357</v>
      </c>
      <c r="F4440" s="301"/>
    </row>
    <row r="4441" customFormat="false" ht="13.8" hidden="false" customHeight="false" outlineLevel="0" collapsed="false">
      <c r="A4441" s="297" t="s">
        <v>358</v>
      </c>
      <c r="B4441" s="297" t="n">
        <v>7700</v>
      </c>
      <c r="C4441" s="292" t="s">
        <v>4813</v>
      </c>
      <c r="D4441" s="297" t="s">
        <v>403</v>
      </c>
      <c r="E4441" s="297" t="s">
        <v>357</v>
      </c>
      <c r="F4441" s="301"/>
    </row>
    <row r="4442" customFormat="false" ht="13.8" hidden="false" customHeight="false" outlineLevel="0" collapsed="false">
      <c r="A4442" s="297" t="s">
        <v>358</v>
      </c>
      <c r="B4442" s="297" t="n">
        <v>7693</v>
      </c>
      <c r="C4442" s="292" t="s">
        <v>4814</v>
      </c>
      <c r="D4442" s="297" t="s">
        <v>403</v>
      </c>
      <c r="E4442" s="297" t="s">
        <v>357</v>
      </c>
      <c r="F4442" s="301"/>
    </row>
    <row r="4443" customFormat="false" ht="13.8" hidden="false" customHeight="false" outlineLevel="0" collapsed="false">
      <c r="A4443" s="297" t="s">
        <v>358</v>
      </c>
      <c r="B4443" s="297" t="n">
        <v>7692</v>
      </c>
      <c r="C4443" s="292" t="s">
        <v>239</v>
      </c>
      <c r="D4443" s="297" t="s">
        <v>403</v>
      </c>
      <c r="E4443" s="297" t="s">
        <v>357</v>
      </c>
      <c r="F4443" s="301"/>
    </row>
    <row r="4444" customFormat="false" ht="13.8" hidden="false" customHeight="false" outlineLevel="0" collapsed="false">
      <c r="A4444" s="297" t="s">
        <v>358</v>
      </c>
      <c r="B4444" s="297" t="n">
        <v>7695</v>
      </c>
      <c r="C4444" s="292" t="s">
        <v>4815</v>
      </c>
      <c r="D4444" s="297" t="s">
        <v>403</v>
      </c>
      <c r="E4444" s="297" t="s">
        <v>357</v>
      </c>
      <c r="F4444" s="301"/>
    </row>
    <row r="4445" customFormat="false" ht="13.8" hidden="false" customHeight="false" outlineLevel="0" collapsed="false">
      <c r="A4445" s="297" t="s">
        <v>358</v>
      </c>
      <c r="B4445" s="297" t="n">
        <v>13356</v>
      </c>
      <c r="C4445" s="292" t="s">
        <v>4816</v>
      </c>
      <c r="D4445" s="297" t="s">
        <v>403</v>
      </c>
      <c r="E4445" s="297" t="s">
        <v>357</v>
      </c>
      <c r="F4445" s="301"/>
    </row>
    <row r="4446" customFormat="false" ht="13.8" hidden="false" customHeight="false" outlineLevel="0" collapsed="false">
      <c r="A4446" s="297" t="s">
        <v>358</v>
      </c>
      <c r="B4446" s="297" t="n">
        <v>36365</v>
      </c>
      <c r="C4446" s="292" t="s">
        <v>4817</v>
      </c>
      <c r="D4446" s="297" t="s">
        <v>403</v>
      </c>
      <c r="E4446" s="297" t="s">
        <v>357</v>
      </c>
      <c r="F4446" s="301" t="n">
        <v>43.74</v>
      </c>
    </row>
    <row r="4447" customFormat="false" ht="13.8" hidden="false" customHeight="false" outlineLevel="0" collapsed="false">
      <c r="A4447" s="297" t="s">
        <v>358</v>
      </c>
      <c r="B4447" s="297" t="n">
        <v>41930</v>
      </c>
      <c r="C4447" s="292" t="s">
        <v>4818</v>
      </c>
      <c r="D4447" s="297" t="s">
        <v>403</v>
      </c>
      <c r="E4447" s="297" t="s">
        <v>357</v>
      </c>
      <c r="F4447" s="301" t="n">
        <v>145.67</v>
      </c>
    </row>
    <row r="4448" customFormat="false" ht="13.8" hidden="false" customHeight="false" outlineLevel="0" collapsed="false">
      <c r="A4448" s="297" t="s">
        <v>358</v>
      </c>
      <c r="B4448" s="297" t="n">
        <v>41931</v>
      </c>
      <c r="C4448" s="292" t="s">
        <v>4819</v>
      </c>
      <c r="D4448" s="297" t="s">
        <v>403</v>
      </c>
      <c r="E4448" s="297" t="s">
        <v>357</v>
      </c>
      <c r="F4448" s="301" t="n">
        <v>228.16</v>
      </c>
    </row>
    <row r="4449" customFormat="false" ht="13.8" hidden="false" customHeight="false" outlineLevel="0" collapsed="false">
      <c r="A4449" s="297" t="s">
        <v>358</v>
      </c>
      <c r="B4449" s="297" t="n">
        <v>41932</v>
      </c>
      <c r="C4449" s="292" t="s">
        <v>4820</v>
      </c>
      <c r="D4449" s="297" t="s">
        <v>403</v>
      </c>
      <c r="E4449" s="297" t="s">
        <v>357</v>
      </c>
      <c r="F4449" s="301" t="n">
        <v>351.18</v>
      </c>
    </row>
    <row r="4450" customFormat="false" ht="13.8" hidden="false" customHeight="false" outlineLevel="0" collapsed="false">
      <c r="A4450" s="297" t="s">
        <v>358</v>
      </c>
      <c r="B4450" s="297" t="n">
        <v>41933</v>
      </c>
      <c r="C4450" s="292" t="s">
        <v>4821</v>
      </c>
      <c r="D4450" s="297" t="s">
        <v>403</v>
      </c>
      <c r="E4450" s="297" t="s">
        <v>357</v>
      </c>
      <c r="F4450" s="301" t="n">
        <v>496.3</v>
      </c>
    </row>
    <row r="4451" customFormat="false" ht="13.8" hidden="false" customHeight="false" outlineLevel="0" collapsed="false">
      <c r="A4451" s="297" t="s">
        <v>358</v>
      </c>
      <c r="B4451" s="297" t="n">
        <v>41934</v>
      </c>
      <c r="C4451" s="292" t="s">
        <v>4822</v>
      </c>
      <c r="D4451" s="297" t="s">
        <v>403</v>
      </c>
      <c r="E4451" s="297" t="s">
        <v>357</v>
      </c>
      <c r="F4451" s="301" t="n">
        <v>578</v>
      </c>
    </row>
    <row r="4452" customFormat="false" ht="13.8" hidden="false" customHeight="false" outlineLevel="0" collapsed="false">
      <c r="A4452" s="297" t="s">
        <v>358</v>
      </c>
      <c r="B4452" s="297" t="n">
        <v>41936</v>
      </c>
      <c r="C4452" s="292" t="s">
        <v>4823</v>
      </c>
      <c r="D4452" s="297" t="s">
        <v>403</v>
      </c>
      <c r="E4452" s="297" t="s">
        <v>357</v>
      </c>
      <c r="F4452" s="301" t="n">
        <v>85.78</v>
      </c>
    </row>
    <row r="4453" customFormat="false" ht="13.8" hidden="false" customHeight="false" outlineLevel="0" collapsed="false">
      <c r="A4453" s="297" t="s">
        <v>358</v>
      </c>
      <c r="B4453" s="297" t="n">
        <v>44812</v>
      </c>
      <c r="C4453" s="292" t="s">
        <v>4824</v>
      </c>
      <c r="D4453" s="297" t="s">
        <v>403</v>
      </c>
      <c r="E4453" s="297" t="s">
        <v>357</v>
      </c>
      <c r="F4453" s="301" t="n">
        <v>477.6</v>
      </c>
    </row>
    <row r="4454" customFormat="false" ht="13.8" hidden="false" customHeight="false" outlineLevel="0" collapsed="false">
      <c r="A4454" s="297" t="s">
        <v>358</v>
      </c>
      <c r="B4454" s="297" t="n">
        <v>41785</v>
      </c>
      <c r="C4454" s="292" t="s">
        <v>4825</v>
      </c>
      <c r="D4454" s="297" t="s">
        <v>403</v>
      </c>
      <c r="E4454" s="297" t="s">
        <v>357</v>
      </c>
      <c r="F4454" s="301" t="n">
        <v>1769.96</v>
      </c>
    </row>
    <row r="4455" customFormat="false" ht="13.8" hidden="false" customHeight="false" outlineLevel="0" collapsed="false">
      <c r="A4455" s="297" t="s">
        <v>358</v>
      </c>
      <c r="B4455" s="297" t="n">
        <v>41781</v>
      </c>
      <c r="C4455" s="292" t="s">
        <v>4826</v>
      </c>
      <c r="D4455" s="297" t="s">
        <v>403</v>
      </c>
      <c r="E4455" s="297" t="s">
        <v>357</v>
      </c>
      <c r="F4455" s="301" t="n">
        <v>319.59</v>
      </c>
    </row>
    <row r="4456" customFormat="false" ht="13.8" hidden="false" customHeight="false" outlineLevel="0" collapsed="false">
      <c r="A4456" s="297" t="s">
        <v>358</v>
      </c>
      <c r="B4456" s="297" t="n">
        <v>41783</v>
      </c>
      <c r="C4456" s="292" t="s">
        <v>4827</v>
      </c>
      <c r="D4456" s="297" t="s">
        <v>403</v>
      </c>
      <c r="E4456" s="297" t="s">
        <v>357</v>
      </c>
      <c r="F4456" s="301" t="n">
        <v>1148.96</v>
      </c>
    </row>
    <row r="4457" customFormat="false" ht="13.8" hidden="false" customHeight="false" outlineLevel="0" collapsed="false">
      <c r="A4457" s="297" t="s">
        <v>358</v>
      </c>
      <c r="B4457" s="297" t="n">
        <v>41786</v>
      </c>
      <c r="C4457" s="292" t="s">
        <v>4828</v>
      </c>
      <c r="D4457" s="297" t="s">
        <v>403</v>
      </c>
      <c r="E4457" s="297" t="s">
        <v>357</v>
      </c>
      <c r="F4457" s="301" t="n">
        <v>2446.19</v>
      </c>
    </row>
    <row r="4458" customFormat="false" ht="13.8" hidden="false" customHeight="false" outlineLevel="0" collapsed="false">
      <c r="A4458" s="297" t="s">
        <v>358</v>
      </c>
      <c r="B4458" s="297" t="n">
        <v>41779</v>
      </c>
      <c r="C4458" s="292" t="s">
        <v>4829</v>
      </c>
      <c r="D4458" s="297" t="s">
        <v>403</v>
      </c>
      <c r="E4458" s="297" t="s">
        <v>357</v>
      </c>
      <c r="F4458" s="301" t="n">
        <v>125.87</v>
      </c>
    </row>
    <row r="4459" customFormat="false" ht="13.8" hidden="false" customHeight="false" outlineLevel="0" collapsed="false">
      <c r="A4459" s="297" t="s">
        <v>358</v>
      </c>
      <c r="B4459" s="297" t="n">
        <v>41780</v>
      </c>
      <c r="C4459" s="292" t="s">
        <v>4830</v>
      </c>
      <c r="D4459" s="297" t="s">
        <v>403</v>
      </c>
      <c r="E4459" s="297" t="s">
        <v>357</v>
      </c>
      <c r="F4459" s="301" t="n">
        <v>197.19</v>
      </c>
    </row>
    <row r="4460" customFormat="false" ht="13.8" hidden="false" customHeight="false" outlineLevel="0" collapsed="false">
      <c r="A4460" s="297" t="s">
        <v>358</v>
      </c>
      <c r="B4460" s="297" t="n">
        <v>41782</v>
      </c>
      <c r="C4460" s="292" t="s">
        <v>4831</v>
      </c>
      <c r="D4460" s="297" t="s">
        <v>403</v>
      </c>
      <c r="E4460" s="297" t="s">
        <v>357</v>
      </c>
      <c r="F4460" s="301" t="n">
        <v>706.39</v>
      </c>
    </row>
    <row r="4461" customFormat="false" ht="13.8" hidden="false" customHeight="false" outlineLevel="0" collapsed="false">
      <c r="A4461" s="297" t="s">
        <v>358</v>
      </c>
      <c r="B4461" s="297" t="n">
        <v>38130</v>
      </c>
      <c r="C4461" s="292" t="s">
        <v>4832</v>
      </c>
      <c r="D4461" s="297" t="s">
        <v>403</v>
      </c>
      <c r="E4461" s="297" t="s">
        <v>357</v>
      </c>
      <c r="F4461" s="301" t="n">
        <v>48.37</v>
      </c>
    </row>
    <row r="4462" customFormat="false" ht="13.8" hidden="false" customHeight="false" outlineLevel="0" collapsed="false">
      <c r="A4462" s="297" t="s">
        <v>358</v>
      </c>
      <c r="B4462" s="297" t="n">
        <v>44260</v>
      </c>
      <c r="C4462" s="292" t="s">
        <v>4833</v>
      </c>
      <c r="D4462" s="297" t="s">
        <v>403</v>
      </c>
      <c r="E4462" s="297" t="s">
        <v>357</v>
      </c>
      <c r="F4462" s="301" t="n">
        <v>457.78</v>
      </c>
    </row>
    <row r="4463" customFormat="false" ht="13.8" hidden="false" customHeight="false" outlineLevel="0" collapsed="false">
      <c r="A4463" s="297" t="s">
        <v>358</v>
      </c>
      <c r="B4463" s="297" t="n">
        <v>21123</v>
      </c>
      <c r="C4463" s="292" t="s">
        <v>4834</v>
      </c>
      <c r="D4463" s="297" t="s">
        <v>403</v>
      </c>
      <c r="E4463" s="297" t="s">
        <v>364</v>
      </c>
      <c r="F4463" s="301" t="n">
        <v>13.46</v>
      </c>
    </row>
    <row r="4464" customFormat="false" ht="13.8" hidden="false" customHeight="false" outlineLevel="0" collapsed="false">
      <c r="A4464" s="297" t="s">
        <v>358</v>
      </c>
      <c r="B4464" s="297" t="n">
        <v>21124</v>
      </c>
      <c r="C4464" s="292" t="s">
        <v>4835</v>
      </c>
      <c r="D4464" s="297" t="s">
        <v>403</v>
      </c>
      <c r="E4464" s="297" t="s">
        <v>357</v>
      </c>
      <c r="F4464" s="301" t="n">
        <v>21.5</v>
      </c>
    </row>
    <row r="4465" customFormat="false" ht="13.8" hidden="false" customHeight="false" outlineLevel="0" collapsed="false">
      <c r="A4465" s="297" t="s">
        <v>358</v>
      </c>
      <c r="B4465" s="297" t="n">
        <v>21125</v>
      </c>
      <c r="C4465" s="292" t="s">
        <v>4836</v>
      </c>
      <c r="D4465" s="297" t="s">
        <v>403</v>
      </c>
      <c r="E4465" s="297" t="s">
        <v>357</v>
      </c>
      <c r="F4465" s="301" t="n">
        <v>37.03</v>
      </c>
    </row>
    <row r="4466" customFormat="false" ht="13.8" hidden="false" customHeight="false" outlineLevel="0" collapsed="false">
      <c r="A4466" s="297" t="s">
        <v>358</v>
      </c>
      <c r="B4466" s="297" t="n">
        <v>38028</v>
      </c>
      <c r="C4466" s="292" t="s">
        <v>4837</v>
      </c>
      <c r="D4466" s="297" t="s">
        <v>403</v>
      </c>
      <c r="E4466" s="297" t="s">
        <v>357</v>
      </c>
      <c r="F4466" s="301" t="n">
        <v>64.75</v>
      </c>
    </row>
    <row r="4467" customFormat="false" ht="13.8" hidden="false" customHeight="false" outlineLevel="0" collapsed="false">
      <c r="A4467" s="297" t="s">
        <v>358</v>
      </c>
      <c r="B4467" s="297" t="n">
        <v>38029</v>
      </c>
      <c r="C4467" s="292" t="s">
        <v>4838</v>
      </c>
      <c r="D4467" s="297" t="s">
        <v>403</v>
      </c>
      <c r="E4467" s="297" t="s">
        <v>357</v>
      </c>
      <c r="F4467" s="301" t="n">
        <v>94.77</v>
      </c>
    </row>
    <row r="4468" customFormat="false" ht="13.8" hidden="false" customHeight="false" outlineLevel="0" collapsed="false">
      <c r="A4468" s="297" t="s">
        <v>358</v>
      </c>
      <c r="B4468" s="297" t="n">
        <v>38030</v>
      </c>
      <c r="C4468" s="292" t="s">
        <v>4839</v>
      </c>
      <c r="D4468" s="297" t="s">
        <v>403</v>
      </c>
      <c r="E4468" s="297" t="s">
        <v>357</v>
      </c>
      <c r="F4468" s="301" t="n">
        <v>153.25</v>
      </c>
    </row>
    <row r="4469" customFormat="false" ht="13.8" hidden="false" customHeight="false" outlineLevel="0" collapsed="false">
      <c r="A4469" s="297" t="s">
        <v>358</v>
      </c>
      <c r="B4469" s="297" t="n">
        <v>38031</v>
      </c>
      <c r="C4469" s="292" t="s">
        <v>4840</v>
      </c>
      <c r="D4469" s="297" t="s">
        <v>403</v>
      </c>
      <c r="E4469" s="297" t="s">
        <v>357</v>
      </c>
      <c r="F4469" s="301" t="n">
        <v>240.54</v>
      </c>
    </row>
    <row r="4470" customFormat="false" ht="13.8" hidden="false" customHeight="false" outlineLevel="0" collapsed="false">
      <c r="A4470" s="297" t="s">
        <v>358</v>
      </c>
      <c r="B4470" s="297" t="n">
        <v>39735</v>
      </c>
      <c r="C4470" s="292" t="s">
        <v>4841</v>
      </c>
      <c r="D4470" s="297" t="s">
        <v>403</v>
      </c>
      <c r="E4470" s="297" t="s">
        <v>357</v>
      </c>
      <c r="F4470" s="301"/>
    </row>
    <row r="4471" customFormat="false" ht="13.8" hidden="false" customHeight="false" outlineLevel="0" collapsed="false">
      <c r="A4471" s="297" t="s">
        <v>358</v>
      </c>
      <c r="B4471" s="297" t="n">
        <v>39734</v>
      </c>
      <c r="C4471" s="292" t="s">
        <v>4842</v>
      </c>
      <c r="D4471" s="297" t="s">
        <v>403</v>
      </c>
      <c r="E4471" s="297" t="s">
        <v>357</v>
      </c>
      <c r="F4471" s="301"/>
    </row>
    <row r="4472" customFormat="false" ht="13.8" hidden="false" customHeight="false" outlineLevel="0" collapsed="false">
      <c r="A4472" s="297" t="s">
        <v>358</v>
      </c>
      <c r="B4472" s="297" t="n">
        <v>39736</v>
      </c>
      <c r="C4472" s="292" t="s">
        <v>4843</v>
      </c>
      <c r="D4472" s="297" t="s">
        <v>403</v>
      </c>
      <c r="E4472" s="297" t="s">
        <v>357</v>
      </c>
      <c r="F4472" s="301"/>
    </row>
    <row r="4473" customFormat="false" ht="13.8" hidden="false" customHeight="false" outlineLevel="0" collapsed="false">
      <c r="A4473" s="297" t="s">
        <v>358</v>
      </c>
      <c r="B4473" s="297" t="n">
        <v>39739</v>
      </c>
      <c r="C4473" s="292" t="s">
        <v>4844</v>
      </c>
      <c r="D4473" s="297" t="s">
        <v>403</v>
      </c>
      <c r="E4473" s="297" t="s">
        <v>357</v>
      </c>
      <c r="F4473" s="301"/>
    </row>
    <row r="4474" customFormat="false" ht="13.8" hidden="false" customHeight="false" outlineLevel="0" collapsed="false">
      <c r="A4474" s="297" t="s">
        <v>358</v>
      </c>
      <c r="B4474" s="297" t="n">
        <v>39737</v>
      </c>
      <c r="C4474" s="292" t="s">
        <v>4845</v>
      </c>
      <c r="D4474" s="297" t="s">
        <v>403</v>
      </c>
      <c r="E4474" s="297" t="s">
        <v>357</v>
      </c>
      <c r="F4474" s="301"/>
    </row>
    <row r="4475" customFormat="false" ht="13.8" hidden="false" customHeight="false" outlineLevel="0" collapsed="false">
      <c r="A4475" s="297" t="s">
        <v>358</v>
      </c>
      <c r="B4475" s="297" t="n">
        <v>39738</v>
      </c>
      <c r="C4475" s="292" t="s">
        <v>4846</v>
      </c>
      <c r="D4475" s="297" t="s">
        <v>403</v>
      </c>
      <c r="E4475" s="297" t="s">
        <v>357</v>
      </c>
      <c r="F4475" s="301"/>
    </row>
    <row r="4476" customFormat="false" ht="13.8" hidden="false" customHeight="false" outlineLevel="0" collapsed="false">
      <c r="A4476" s="297" t="s">
        <v>358</v>
      </c>
      <c r="B4476" s="297" t="n">
        <v>39733</v>
      </c>
      <c r="C4476" s="292" t="s">
        <v>4847</v>
      </c>
      <c r="D4476" s="297" t="s">
        <v>403</v>
      </c>
      <c r="E4476" s="297" t="s">
        <v>357</v>
      </c>
      <c r="F4476" s="301"/>
    </row>
    <row r="4477" customFormat="false" ht="13.8" hidden="false" customHeight="false" outlineLevel="0" collapsed="false">
      <c r="A4477" s="297" t="s">
        <v>358</v>
      </c>
      <c r="B4477" s="297" t="n">
        <v>39854</v>
      </c>
      <c r="C4477" s="292" t="s">
        <v>4848</v>
      </c>
      <c r="D4477" s="297" t="s">
        <v>403</v>
      </c>
      <c r="E4477" s="297" t="s">
        <v>357</v>
      </c>
      <c r="F4477" s="301"/>
    </row>
    <row r="4478" customFormat="false" ht="13.8" hidden="false" customHeight="false" outlineLevel="0" collapsed="false">
      <c r="A4478" s="297" t="s">
        <v>358</v>
      </c>
      <c r="B4478" s="297" t="n">
        <v>39740</v>
      </c>
      <c r="C4478" s="292" t="s">
        <v>4849</v>
      </c>
      <c r="D4478" s="297" t="s">
        <v>403</v>
      </c>
      <c r="E4478" s="297" t="s">
        <v>357</v>
      </c>
      <c r="F4478" s="301"/>
    </row>
    <row r="4479" customFormat="false" ht="13.8" hidden="false" customHeight="false" outlineLevel="0" collapsed="false">
      <c r="A4479" s="297" t="s">
        <v>358</v>
      </c>
      <c r="B4479" s="297" t="n">
        <v>39741</v>
      </c>
      <c r="C4479" s="292" t="s">
        <v>4850</v>
      </c>
      <c r="D4479" s="297" t="s">
        <v>403</v>
      </c>
      <c r="E4479" s="297" t="s">
        <v>357</v>
      </c>
      <c r="F4479" s="301"/>
    </row>
    <row r="4480" customFormat="false" ht="13.8" hidden="false" customHeight="false" outlineLevel="0" collapsed="false">
      <c r="A4480" s="297" t="s">
        <v>358</v>
      </c>
      <c r="B4480" s="297" t="n">
        <v>39853</v>
      </c>
      <c r="C4480" s="292" t="s">
        <v>4851</v>
      </c>
      <c r="D4480" s="297" t="s">
        <v>403</v>
      </c>
      <c r="E4480" s="297" t="s">
        <v>357</v>
      </c>
      <c r="F4480" s="301"/>
    </row>
    <row r="4481" customFormat="false" ht="13.8" hidden="false" customHeight="false" outlineLevel="0" collapsed="false">
      <c r="A4481" s="297" t="s">
        <v>358</v>
      </c>
      <c r="B4481" s="297" t="n">
        <v>39742</v>
      </c>
      <c r="C4481" s="292" t="s">
        <v>4852</v>
      </c>
      <c r="D4481" s="297" t="s">
        <v>403</v>
      </c>
      <c r="E4481" s="297" t="s">
        <v>357</v>
      </c>
      <c r="F4481" s="301"/>
    </row>
    <row r="4482" customFormat="false" ht="13.8" hidden="false" customHeight="false" outlineLevel="0" collapsed="false">
      <c r="A4482" s="297" t="s">
        <v>358</v>
      </c>
      <c r="B4482" s="297" t="n">
        <v>39751</v>
      </c>
      <c r="C4482" s="292" t="s">
        <v>4853</v>
      </c>
      <c r="D4482" s="297" t="s">
        <v>403</v>
      </c>
      <c r="E4482" s="297" t="s">
        <v>357</v>
      </c>
      <c r="F4482" s="301"/>
    </row>
    <row r="4483" customFormat="false" ht="13.8" hidden="false" customHeight="false" outlineLevel="0" collapsed="false">
      <c r="A4483" s="297" t="s">
        <v>358</v>
      </c>
      <c r="B4483" s="297" t="n">
        <v>39750</v>
      </c>
      <c r="C4483" s="292" t="s">
        <v>4854</v>
      </c>
      <c r="D4483" s="297" t="s">
        <v>403</v>
      </c>
      <c r="E4483" s="297" t="s">
        <v>357</v>
      </c>
      <c r="F4483" s="301"/>
    </row>
    <row r="4484" customFormat="false" ht="13.8" hidden="false" customHeight="false" outlineLevel="0" collapsed="false">
      <c r="A4484" s="297" t="s">
        <v>358</v>
      </c>
      <c r="B4484" s="297" t="n">
        <v>39749</v>
      </c>
      <c r="C4484" s="292" t="s">
        <v>4855</v>
      </c>
      <c r="D4484" s="297" t="s">
        <v>403</v>
      </c>
      <c r="E4484" s="297" t="s">
        <v>357</v>
      </c>
      <c r="F4484" s="301"/>
    </row>
    <row r="4485" customFormat="false" ht="13.8" hidden="false" customHeight="false" outlineLevel="0" collapsed="false">
      <c r="A4485" s="297" t="s">
        <v>358</v>
      </c>
      <c r="B4485" s="297" t="n">
        <v>39747</v>
      </c>
      <c r="C4485" s="292" t="s">
        <v>4856</v>
      </c>
      <c r="D4485" s="297" t="s">
        <v>403</v>
      </c>
      <c r="E4485" s="297" t="s">
        <v>357</v>
      </c>
      <c r="F4485" s="301"/>
    </row>
    <row r="4486" customFormat="false" ht="13.8" hidden="false" customHeight="false" outlineLevel="0" collapsed="false">
      <c r="A4486" s="297" t="s">
        <v>358</v>
      </c>
      <c r="B4486" s="297" t="n">
        <v>39753</v>
      </c>
      <c r="C4486" s="292" t="s">
        <v>4857</v>
      </c>
      <c r="D4486" s="297" t="s">
        <v>403</v>
      </c>
      <c r="E4486" s="297" t="s">
        <v>357</v>
      </c>
      <c r="F4486" s="301"/>
    </row>
    <row r="4487" customFormat="false" ht="13.8" hidden="false" customHeight="false" outlineLevel="0" collapsed="false">
      <c r="A4487" s="297" t="s">
        <v>358</v>
      </c>
      <c r="B4487" s="297" t="n">
        <v>39752</v>
      </c>
      <c r="C4487" s="292" t="s">
        <v>4858</v>
      </c>
      <c r="D4487" s="297" t="s">
        <v>403</v>
      </c>
      <c r="E4487" s="297" t="s">
        <v>357</v>
      </c>
      <c r="F4487" s="301"/>
    </row>
    <row r="4488" customFormat="false" ht="13.8" hidden="false" customHeight="false" outlineLevel="0" collapsed="false">
      <c r="A4488" s="297" t="s">
        <v>358</v>
      </c>
      <c r="B4488" s="297" t="n">
        <v>39754</v>
      </c>
      <c r="C4488" s="292" t="s">
        <v>4859</v>
      </c>
      <c r="D4488" s="297" t="s">
        <v>403</v>
      </c>
      <c r="E4488" s="297" t="s">
        <v>357</v>
      </c>
      <c r="F4488" s="301"/>
    </row>
    <row r="4489" customFormat="false" ht="13.8" hidden="false" customHeight="false" outlineLevel="0" collapsed="false">
      <c r="A4489" s="297" t="s">
        <v>358</v>
      </c>
      <c r="B4489" s="297" t="n">
        <v>39748</v>
      </c>
      <c r="C4489" s="292" t="s">
        <v>4860</v>
      </c>
      <c r="D4489" s="297" t="s">
        <v>403</v>
      </c>
      <c r="E4489" s="297" t="s">
        <v>357</v>
      </c>
      <c r="F4489" s="301"/>
    </row>
    <row r="4490" customFormat="false" ht="13.8" hidden="false" customHeight="false" outlineLevel="0" collapsed="false">
      <c r="A4490" s="297" t="s">
        <v>358</v>
      </c>
      <c r="B4490" s="297" t="n">
        <v>39755</v>
      </c>
      <c r="C4490" s="292" t="s">
        <v>4861</v>
      </c>
      <c r="D4490" s="297" t="s">
        <v>403</v>
      </c>
      <c r="E4490" s="297" t="s">
        <v>357</v>
      </c>
      <c r="F4490" s="301"/>
    </row>
    <row r="4491" customFormat="false" ht="13.8" hidden="false" customHeight="false" outlineLevel="0" collapsed="false">
      <c r="A4491" s="297" t="s">
        <v>358</v>
      </c>
      <c r="B4491" s="297" t="n">
        <v>12742</v>
      </c>
      <c r="C4491" s="292" t="s">
        <v>4862</v>
      </c>
      <c r="D4491" s="297" t="s">
        <v>403</v>
      </c>
      <c r="E4491" s="297" t="s">
        <v>357</v>
      </c>
      <c r="F4491" s="301"/>
    </row>
    <row r="4492" customFormat="false" ht="13.8" hidden="false" customHeight="false" outlineLevel="0" collapsed="false">
      <c r="A4492" s="297" t="s">
        <v>358</v>
      </c>
      <c r="B4492" s="297" t="n">
        <v>12713</v>
      </c>
      <c r="C4492" s="292" t="s">
        <v>4863</v>
      </c>
      <c r="D4492" s="297" t="s">
        <v>403</v>
      </c>
      <c r="E4492" s="297" t="s">
        <v>364</v>
      </c>
      <c r="F4492" s="301"/>
    </row>
    <row r="4493" customFormat="false" ht="13.8" hidden="false" customHeight="false" outlineLevel="0" collapsed="false">
      <c r="A4493" s="297" t="s">
        <v>358</v>
      </c>
      <c r="B4493" s="297" t="n">
        <v>12743</v>
      </c>
      <c r="C4493" s="292" t="s">
        <v>4864</v>
      </c>
      <c r="D4493" s="297" t="s">
        <v>403</v>
      </c>
      <c r="E4493" s="297" t="s">
        <v>357</v>
      </c>
      <c r="F4493" s="301"/>
    </row>
    <row r="4494" customFormat="false" ht="13.8" hidden="false" customHeight="false" outlineLevel="0" collapsed="false">
      <c r="A4494" s="297" t="s">
        <v>358</v>
      </c>
      <c r="B4494" s="297" t="n">
        <v>12744</v>
      </c>
      <c r="C4494" s="292" t="s">
        <v>4865</v>
      </c>
      <c r="D4494" s="297" t="s">
        <v>403</v>
      </c>
      <c r="E4494" s="297" t="s">
        <v>357</v>
      </c>
      <c r="F4494" s="301"/>
    </row>
    <row r="4495" customFormat="false" ht="13.8" hidden="false" customHeight="false" outlineLevel="0" collapsed="false">
      <c r="A4495" s="297" t="s">
        <v>358</v>
      </c>
      <c r="B4495" s="297" t="n">
        <v>12745</v>
      </c>
      <c r="C4495" s="292" t="s">
        <v>4866</v>
      </c>
      <c r="D4495" s="297" t="s">
        <v>403</v>
      </c>
      <c r="E4495" s="297" t="s">
        <v>357</v>
      </c>
      <c r="F4495" s="301"/>
    </row>
    <row r="4496" customFormat="false" ht="13.8" hidden="false" customHeight="false" outlineLevel="0" collapsed="false">
      <c r="A4496" s="297" t="s">
        <v>358</v>
      </c>
      <c r="B4496" s="297" t="n">
        <v>12746</v>
      </c>
      <c r="C4496" s="292" t="s">
        <v>4867</v>
      </c>
      <c r="D4496" s="297" t="s">
        <v>403</v>
      </c>
      <c r="E4496" s="297" t="s">
        <v>357</v>
      </c>
      <c r="F4496" s="301"/>
    </row>
    <row r="4497" customFormat="false" ht="13.8" hidden="false" customHeight="false" outlineLevel="0" collapsed="false">
      <c r="A4497" s="297" t="s">
        <v>358</v>
      </c>
      <c r="B4497" s="297" t="n">
        <v>12747</v>
      </c>
      <c r="C4497" s="292" t="s">
        <v>4868</v>
      </c>
      <c r="D4497" s="297" t="s">
        <v>403</v>
      </c>
      <c r="E4497" s="297" t="s">
        <v>357</v>
      </c>
      <c r="F4497" s="301"/>
    </row>
    <row r="4498" customFormat="false" ht="13.8" hidden="false" customHeight="false" outlineLevel="0" collapsed="false">
      <c r="A4498" s="297" t="s">
        <v>358</v>
      </c>
      <c r="B4498" s="297" t="n">
        <v>12748</v>
      </c>
      <c r="C4498" s="292" t="s">
        <v>4869</v>
      </c>
      <c r="D4498" s="297" t="s">
        <v>403</v>
      </c>
      <c r="E4498" s="297" t="s">
        <v>357</v>
      </c>
      <c r="F4498" s="301"/>
    </row>
    <row r="4499" customFormat="false" ht="13.8" hidden="false" customHeight="false" outlineLevel="0" collapsed="false">
      <c r="A4499" s="297" t="s">
        <v>358</v>
      </c>
      <c r="B4499" s="297" t="n">
        <v>12749</v>
      </c>
      <c r="C4499" s="292" t="s">
        <v>4870</v>
      </c>
      <c r="D4499" s="297" t="s">
        <v>403</v>
      </c>
      <c r="E4499" s="297" t="s">
        <v>357</v>
      </c>
      <c r="F4499" s="301"/>
    </row>
    <row r="4500" customFormat="false" ht="13.8" hidden="false" customHeight="false" outlineLevel="0" collapsed="false">
      <c r="A4500" s="297" t="s">
        <v>358</v>
      </c>
      <c r="B4500" s="297" t="n">
        <v>39660</v>
      </c>
      <c r="C4500" s="292" t="s">
        <v>4871</v>
      </c>
      <c r="D4500" s="297" t="s">
        <v>403</v>
      </c>
      <c r="E4500" s="297" t="s">
        <v>357</v>
      </c>
      <c r="F4500" s="301"/>
    </row>
    <row r="4501" customFormat="false" ht="13.8" hidden="false" customHeight="false" outlineLevel="0" collapsed="false">
      <c r="A4501" s="297" t="s">
        <v>358</v>
      </c>
      <c r="B4501" s="297" t="n">
        <v>39662</v>
      </c>
      <c r="C4501" s="292" t="s">
        <v>4872</v>
      </c>
      <c r="D4501" s="297" t="s">
        <v>403</v>
      </c>
      <c r="E4501" s="297" t="s">
        <v>357</v>
      </c>
      <c r="F4501" s="301"/>
    </row>
    <row r="4502" customFormat="false" ht="13.8" hidden="false" customHeight="false" outlineLevel="0" collapsed="false">
      <c r="A4502" s="297" t="s">
        <v>358</v>
      </c>
      <c r="B4502" s="297" t="n">
        <v>39661</v>
      </c>
      <c r="C4502" s="292" t="s">
        <v>4873</v>
      </c>
      <c r="D4502" s="297" t="s">
        <v>403</v>
      </c>
      <c r="E4502" s="297" t="s">
        <v>357</v>
      </c>
      <c r="F4502" s="301"/>
    </row>
    <row r="4503" customFormat="false" ht="13.8" hidden="false" customHeight="false" outlineLevel="0" collapsed="false">
      <c r="A4503" s="297" t="s">
        <v>358</v>
      </c>
      <c r="B4503" s="297" t="n">
        <v>39666</v>
      </c>
      <c r="C4503" s="292" t="s">
        <v>4874</v>
      </c>
      <c r="D4503" s="297" t="s">
        <v>403</v>
      </c>
      <c r="E4503" s="297" t="s">
        <v>357</v>
      </c>
      <c r="F4503" s="301"/>
    </row>
    <row r="4504" customFormat="false" ht="13.8" hidden="false" customHeight="false" outlineLevel="0" collapsed="false">
      <c r="A4504" s="297" t="s">
        <v>358</v>
      </c>
      <c r="B4504" s="297" t="n">
        <v>39664</v>
      </c>
      <c r="C4504" s="292" t="s">
        <v>4875</v>
      </c>
      <c r="D4504" s="297" t="s">
        <v>403</v>
      </c>
      <c r="E4504" s="297" t="s">
        <v>357</v>
      </c>
      <c r="F4504" s="301"/>
    </row>
    <row r="4505" customFormat="false" ht="13.8" hidden="false" customHeight="false" outlineLevel="0" collapsed="false">
      <c r="A4505" s="297" t="s">
        <v>358</v>
      </c>
      <c r="B4505" s="297" t="n">
        <v>39663</v>
      </c>
      <c r="C4505" s="292" t="s">
        <v>4876</v>
      </c>
      <c r="D4505" s="297" t="s">
        <v>403</v>
      </c>
      <c r="E4505" s="297" t="s">
        <v>357</v>
      </c>
      <c r="F4505" s="301"/>
    </row>
    <row r="4506" customFormat="false" ht="13.8" hidden="false" customHeight="false" outlineLevel="0" collapsed="false">
      <c r="A4506" s="297" t="s">
        <v>358</v>
      </c>
      <c r="B4506" s="297" t="n">
        <v>39665</v>
      </c>
      <c r="C4506" s="292" t="s">
        <v>4877</v>
      </c>
      <c r="D4506" s="297" t="s">
        <v>403</v>
      </c>
      <c r="E4506" s="297" t="s">
        <v>357</v>
      </c>
      <c r="F4506" s="301"/>
    </row>
    <row r="4507" customFormat="false" ht="13.8" hidden="false" customHeight="false" outlineLevel="0" collapsed="false">
      <c r="A4507" s="297" t="s">
        <v>358</v>
      </c>
      <c r="B4507" s="297" t="n">
        <v>7753</v>
      </c>
      <c r="C4507" s="292" t="s">
        <v>4878</v>
      </c>
      <c r="D4507" s="297" t="s">
        <v>403</v>
      </c>
      <c r="E4507" s="297" t="s">
        <v>357</v>
      </c>
      <c r="F4507" s="301" t="n">
        <v>465.94</v>
      </c>
    </row>
    <row r="4508" customFormat="false" ht="13.8" hidden="false" customHeight="false" outlineLevel="0" collapsed="false">
      <c r="A4508" s="297" t="s">
        <v>358</v>
      </c>
      <c r="B4508" s="297" t="n">
        <v>13256</v>
      </c>
      <c r="C4508" s="292" t="s">
        <v>4879</v>
      </c>
      <c r="D4508" s="297" t="s">
        <v>403</v>
      </c>
      <c r="E4508" s="297" t="s">
        <v>357</v>
      </c>
      <c r="F4508" s="301" t="n">
        <v>652.73</v>
      </c>
    </row>
    <row r="4509" customFormat="false" ht="13.8" hidden="false" customHeight="false" outlineLevel="0" collapsed="false">
      <c r="A4509" s="297" t="s">
        <v>358</v>
      </c>
      <c r="B4509" s="297" t="n">
        <v>7757</v>
      </c>
      <c r="C4509" s="292" t="s">
        <v>4880</v>
      </c>
      <c r="D4509" s="297" t="s">
        <v>403</v>
      </c>
      <c r="E4509" s="297" t="s">
        <v>357</v>
      </c>
      <c r="F4509" s="301" t="n">
        <v>695.91</v>
      </c>
    </row>
    <row r="4510" customFormat="false" ht="13.8" hidden="false" customHeight="false" outlineLevel="0" collapsed="false">
      <c r="A4510" s="297" t="s">
        <v>358</v>
      </c>
      <c r="B4510" s="297" t="n">
        <v>7758</v>
      </c>
      <c r="C4510" s="292" t="s">
        <v>4881</v>
      </c>
      <c r="D4510" s="297" t="s">
        <v>403</v>
      </c>
      <c r="E4510" s="297" t="s">
        <v>357</v>
      </c>
      <c r="F4510" s="301" t="n">
        <v>1008.21</v>
      </c>
    </row>
    <row r="4511" customFormat="false" ht="13.8" hidden="false" customHeight="false" outlineLevel="0" collapsed="false">
      <c r="A4511" s="297" t="s">
        <v>358</v>
      </c>
      <c r="B4511" s="297" t="n">
        <v>7759</v>
      </c>
      <c r="C4511" s="292" t="s">
        <v>4882</v>
      </c>
      <c r="D4511" s="297" t="s">
        <v>403</v>
      </c>
      <c r="E4511" s="297" t="s">
        <v>357</v>
      </c>
      <c r="F4511" s="301" t="n">
        <v>2793.76</v>
      </c>
    </row>
    <row r="4512" customFormat="false" ht="13.8" hidden="false" customHeight="false" outlineLevel="0" collapsed="false">
      <c r="A4512" s="297" t="s">
        <v>358</v>
      </c>
      <c r="B4512" s="297" t="n">
        <v>40334</v>
      </c>
      <c r="C4512" s="292" t="s">
        <v>4883</v>
      </c>
      <c r="D4512" s="297" t="s">
        <v>403</v>
      </c>
      <c r="E4512" s="297" t="s">
        <v>357</v>
      </c>
      <c r="F4512" s="301" t="n">
        <v>109.45</v>
      </c>
    </row>
    <row r="4513" customFormat="false" ht="13.8" hidden="false" customHeight="false" outlineLevel="0" collapsed="false">
      <c r="A4513" s="297" t="s">
        <v>358</v>
      </c>
      <c r="B4513" s="297" t="n">
        <v>7745</v>
      </c>
      <c r="C4513" s="292" t="s">
        <v>4884</v>
      </c>
      <c r="D4513" s="297" t="s">
        <v>403</v>
      </c>
      <c r="E4513" s="297" t="s">
        <v>357</v>
      </c>
      <c r="F4513" s="301" t="n">
        <v>123.51</v>
      </c>
    </row>
    <row r="4514" customFormat="false" ht="13.8" hidden="false" customHeight="false" outlineLevel="0" collapsed="false">
      <c r="A4514" s="297" t="s">
        <v>358</v>
      </c>
      <c r="B4514" s="297" t="n">
        <v>7742</v>
      </c>
      <c r="C4514" s="292" t="s">
        <v>4885</v>
      </c>
      <c r="D4514" s="297" t="s">
        <v>403</v>
      </c>
      <c r="E4514" s="297" t="s">
        <v>357</v>
      </c>
      <c r="F4514" s="301" t="n">
        <v>325.76</v>
      </c>
    </row>
    <row r="4515" customFormat="false" ht="13.8" hidden="false" customHeight="false" outlineLevel="0" collapsed="false">
      <c r="A4515" s="297" t="s">
        <v>358</v>
      </c>
      <c r="B4515" s="297" t="n">
        <v>7750</v>
      </c>
      <c r="C4515" s="292" t="s">
        <v>4886</v>
      </c>
      <c r="D4515" s="297" t="s">
        <v>403</v>
      </c>
      <c r="E4515" s="297" t="s">
        <v>357</v>
      </c>
      <c r="F4515" s="301" t="n">
        <v>397.66</v>
      </c>
    </row>
    <row r="4516" customFormat="false" ht="13.8" hidden="false" customHeight="false" outlineLevel="0" collapsed="false">
      <c r="A4516" s="297" t="s">
        <v>358</v>
      </c>
      <c r="B4516" s="297" t="n">
        <v>7756</v>
      </c>
      <c r="C4516" s="292" t="s">
        <v>4887</v>
      </c>
      <c r="D4516" s="297" t="s">
        <v>403</v>
      </c>
      <c r="E4516" s="297" t="s">
        <v>357</v>
      </c>
      <c r="F4516" s="301" t="n">
        <v>456.91</v>
      </c>
    </row>
    <row r="4517" customFormat="false" ht="13.8" hidden="false" customHeight="false" outlineLevel="0" collapsed="false">
      <c r="A4517" s="297" t="s">
        <v>358</v>
      </c>
      <c r="B4517" s="297" t="n">
        <v>7725</v>
      </c>
      <c r="C4517" s="292" t="s">
        <v>4888</v>
      </c>
      <c r="D4517" s="297" t="s">
        <v>403</v>
      </c>
      <c r="E4517" s="297" t="s">
        <v>364</v>
      </c>
      <c r="F4517" s="301" t="n">
        <v>239</v>
      </c>
    </row>
    <row r="4518" customFormat="false" ht="13.8" hidden="false" customHeight="false" outlineLevel="0" collapsed="false">
      <c r="A4518" s="297" t="s">
        <v>358</v>
      </c>
      <c r="B4518" s="297" t="n">
        <v>7765</v>
      </c>
      <c r="C4518" s="292" t="s">
        <v>4889</v>
      </c>
      <c r="D4518" s="297" t="s">
        <v>403</v>
      </c>
      <c r="E4518" s="297" t="s">
        <v>357</v>
      </c>
      <c r="F4518" s="301" t="n">
        <v>512.14</v>
      </c>
    </row>
    <row r="4519" customFormat="false" ht="13.8" hidden="false" customHeight="false" outlineLevel="0" collapsed="false">
      <c r="A4519" s="297" t="s">
        <v>358</v>
      </c>
      <c r="B4519" s="297" t="n">
        <v>12569</v>
      </c>
      <c r="C4519" s="292" t="s">
        <v>4890</v>
      </c>
      <c r="D4519" s="297" t="s">
        <v>403</v>
      </c>
      <c r="E4519" s="297" t="s">
        <v>357</v>
      </c>
      <c r="F4519" s="301" t="n">
        <v>706.95</v>
      </c>
    </row>
    <row r="4520" customFormat="false" ht="13.8" hidden="false" customHeight="false" outlineLevel="0" collapsed="false">
      <c r="A4520" s="297" t="s">
        <v>358</v>
      </c>
      <c r="B4520" s="297" t="n">
        <v>7766</v>
      </c>
      <c r="C4520" s="292" t="s">
        <v>4891</v>
      </c>
      <c r="D4520" s="297" t="s">
        <v>403</v>
      </c>
      <c r="E4520" s="297" t="s">
        <v>357</v>
      </c>
      <c r="F4520" s="301" t="n">
        <v>751.14</v>
      </c>
    </row>
    <row r="4521" customFormat="false" ht="13.8" hidden="false" customHeight="false" outlineLevel="0" collapsed="false">
      <c r="A4521" s="297" t="s">
        <v>358</v>
      </c>
      <c r="B4521" s="297" t="n">
        <v>7767</v>
      </c>
      <c r="C4521" s="292" t="s">
        <v>4892</v>
      </c>
      <c r="D4521" s="297" t="s">
        <v>403</v>
      </c>
      <c r="E4521" s="297" t="s">
        <v>357</v>
      </c>
      <c r="F4521" s="301" t="n">
        <v>1078.51</v>
      </c>
    </row>
    <row r="4522" customFormat="false" ht="13.8" hidden="false" customHeight="false" outlineLevel="0" collapsed="false">
      <c r="A4522" s="297" t="s">
        <v>358</v>
      </c>
      <c r="B4522" s="297" t="n">
        <v>7727</v>
      </c>
      <c r="C4522" s="292" t="s">
        <v>4893</v>
      </c>
      <c r="D4522" s="297" t="s">
        <v>403</v>
      </c>
      <c r="E4522" s="297" t="s">
        <v>357</v>
      </c>
      <c r="F4522" s="301" t="n">
        <v>3133.1</v>
      </c>
    </row>
    <row r="4523" customFormat="false" ht="13.8" hidden="false" customHeight="false" outlineLevel="0" collapsed="false">
      <c r="A4523" s="297" t="s">
        <v>358</v>
      </c>
      <c r="B4523" s="297" t="n">
        <v>7760</v>
      </c>
      <c r="C4523" s="292" t="s">
        <v>4894</v>
      </c>
      <c r="D4523" s="297" t="s">
        <v>403</v>
      </c>
      <c r="E4523" s="297" t="s">
        <v>357</v>
      </c>
      <c r="F4523" s="301" t="n">
        <v>124.52</v>
      </c>
    </row>
    <row r="4524" customFormat="false" ht="13.8" hidden="false" customHeight="false" outlineLevel="0" collapsed="false">
      <c r="A4524" s="297" t="s">
        <v>358</v>
      </c>
      <c r="B4524" s="297" t="n">
        <v>7761</v>
      </c>
      <c r="C4524" s="292" t="s">
        <v>4895</v>
      </c>
      <c r="D4524" s="297" t="s">
        <v>403</v>
      </c>
      <c r="E4524" s="297" t="s">
        <v>357</v>
      </c>
      <c r="F4524" s="301" t="n">
        <v>130.54</v>
      </c>
    </row>
    <row r="4525" customFormat="false" ht="13.8" hidden="false" customHeight="false" outlineLevel="0" collapsed="false">
      <c r="A4525" s="297" t="s">
        <v>358</v>
      </c>
      <c r="B4525" s="297" t="n">
        <v>7752</v>
      </c>
      <c r="C4525" s="292" t="s">
        <v>4896</v>
      </c>
      <c r="D4525" s="297" t="s">
        <v>403</v>
      </c>
      <c r="E4525" s="297" t="s">
        <v>357</v>
      </c>
      <c r="F4525" s="301" t="n">
        <v>158.66</v>
      </c>
    </row>
    <row r="4526" customFormat="false" ht="13.8" hidden="false" customHeight="false" outlineLevel="0" collapsed="false">
      <c r="A4526" s="297" t="s">
        <v>358</v>
      </c>
      <c r="B4526" s="297" t="n">
        <v>7762</v>
      </c>
      <c r="C4526" s="292" t="s">
        <v>4897</v>
      </c>
      <c r="D4526" s="297" t="s">
        <v>403</v>
      </c>
      <c r="E4526" s="297" t="s">
        <v>357</v>
      </c>
      <c r="F4526" s="301" t="n">
        <v>207.36</v>
      </c>
    </row>
    <row r="4527" customFormat="false" ht="13.8" hidden="false" customHeight="false" outlineLevel="0" collapsed="false">
      <c r="A4527" s="297" t="s">
        <v>358</v>
      </c>
      <c r="B4527" s="297" t="n">
        <v>7722</v>
      </c>
      <c r="C4527" s="292" t="s">
        <v>4898</v>
      </c>
      <c r="D4527" s="297" t="s">
        <v>403</v>
      </c>
      <c r="E4527" s="297" t="s">
        <v>357</v>
      </c>
      <c r="F4527" s="301" t="n">
        <v>317.32</v>
      </c>
    </row>
    <row r="4528" customFormat="false" ht="13.8" hidden="false" customHeight="false" outlineLevel="0" collapsed="false">
      <c r="A4528" s="297" t="s">
        <v>358</v>
      </c>
      <c r="B4528" s="297" t="n">
        <v>7763</v>
      </c>
      <c r="C4528" s="292" t="s">
        <v>4899</v>
      </c>
      <c r="D4528" s="297" t="s">
        <v>403</v>
      </c>
      <c r="E4528" s="297" t="s">
        <v>357</v>
      </c>
      <c r="F4528" s="301" t="n">
        <v>386.61</v>
      </c>
    </row>
    <row r="4529" customFormat="false" ht="13.8" hidden="false" customHeight="false" outlineLevel="0" collapsed="false">
      <c r="A4529" s="297" t="s">
        <v>358</v>
      </c>
      <c r="B4529" s="297" t="n">
        <v>7764</v>
      </c>
      <c r="C4529" s="292" t="s">
        <v>4900</v>
      </c>
      <c r="D4529" s="297" t="s">
        <v>403</v>
      </c>
      <c r="E4529" s="297" t="s">
        <v>357</v>
      </c>
      <c r="F4529" s="301" t="n">
        <v>461.93</v>
      </c>
    </row>
    <row r="4530" customFormat="false" ht="13.8" hidden="false" customHeight="false" outlineLevel="0" collapsed="false">
      <c r="A4530" s="297" t="s">
        <v>358</v>
      </c>
      <c r="B4530" s="297" t="n">
        <v>12572</v>
      </c>
      <c r="C4530" s="292" t="s">
        <v>4901</v>
      </c>
      <c r="D4530" s="297" t="s">
        <v>403</v>
      </c>
      <c r="E4530" s="297" t="s">
        <v>357</v>
      </c>
      <c r="F4530" s="301" t="n">
        <v>652.73</v>
      </c>
    </row>
    <row r="4531" customFormat="false" ht="13.8" hidden="false" customHeight="false" outlineLevel="0" collapsed="false">
      <c r="A4531" s="297" t="s">
        <v>358</v>
      </c>
      <c r="B4531" s="297" t="n">
        <v>12573</v>
      </c>
      <c r="C4531" s="292" t="s">
        <v>4902</v>
      </c>
      <c r="D4531" s="297" t="s">
        <v>403</v>
      </c>
      <c r="E4531" s="297" t="s">
        <v>357</v>
      </c>
      <c r="F4531" s="301" t="n">
        <v>858.59</v>
      </c>
    </row>
    <row r="4532" customFormat="false" ht="13.8" hidden="false" customHeight="false" outlineLevel="0" collapsed="false">
      <c r="A4532" s="297" t="s">
        <v>358</v>
      </c>
      <c r="B4532" s="297" t="n">
        <v>12574</v>
      </c>
      <c r="C4532" s="292" t="s">
        <v>4903</v>
      </c>
      <c r="D4532" s="297" t="s">
        <v>403</v>
      </c>
      <c r="E4532" s="297" t="s">
        <v>357</v>
      </c>
      <c r="F4532" s="301" t="n">
        <v>1038.14</v>
      </c>
    </row>
    <row r="4533" customFormat="false" ht="13.8" hidden="false" customHeight="false" outlineLevel="0" collapsed="false">
      <c r="A4533" s="297" t="s">
        <v>358</v>
      </c>
      <c r="B4533" s="297" t="n">
        <v>12575</v>
      </c>
      <c r="C4533" s="292" t="s">
        <v>4904</v>
      </c>
      <c r="D4533" s="297" t="s">
        <v>403</v>
      </c>
      <c r="E4533" s="297" t="s">
        <v>357</v>
      </c>
      <c r="F4533" s="301" t="n">
        <v>1576.59</v>
      </c>
    </row>
    <row r="4534" customFormat="false" ht="13.8" hidden="false" customHeight="false" outlineLevel="0" collapsed="false">
      <c r="A4534" s="297" t="s">
        <v>358</v>
      </c>
      <c r="B4534" s="297" t="n">
        <v>12576</v>
      </c>
      <c r="C4534" s="292" t="s">
        <v>4905</v>
      </c>
      <c r="D4534" s="297" t="s">
        <v>403</v>
      </c>
      <c r="E4534" s="297" t="s">
        <v>357</v>
      </c>
      <c r="F4534" s="301" t="n">
        <v>190.79</v>
      </c>
    </row>
    <row r="4535" customFormat="false" ht="13.8" hidden="false" customHeight="false" outlineLevel="0" collapsed="false">
      <c r="A4535" s="297" t="s">
        <v>358</v>
      </c>
      <c r="B4535" s="297" t="n">
        <v>12577</v>
      </c>
      <c r="C4535" s="292" t="s">
        <v>4906</v>
      </c>
      <c r="D4535" s="297" t="s">
        <v>403</v>
      </c>
      <c r="E4535" s="297" t="s">
        <v>357</v>
      </c>
      <c r="F4535" s="301" t="n">
        <v>257.07</v>
      </c>
    </row>
    <row r="4536" customFormat="false" ht="13.8" hidden="false" customHeight="false" outlineLevel="0" collapsed="false">
      <c r="A4536" s="297" t="s">
        <v>358</v>
      </c>
      <c r="B4536" s="297" t="n">
        <v>12578</v>
      </c>
      <c r="C4536" s="292" t="s">
        <v>4907</v>
      </c>
      <c r="D4536" s="297" t="s">
        <v>403</v>
      </c>
      <c r="E4536" s="297" t="s">
        <v>357</v>
      </c>
      <c r="F4536" s="301" t="n">
        <v>311.3</v>
      </c>
    </row>
    <row r="4537" customFormat="false" ht="13.8" hidden="false" customHeight="false" outlineLevel="0" collapsed="false">
      <c r="A4537" s="297" t="s">
        <v>358</v>
      </c>
      <c r="B4537" s="297" t="n">
        <v>12579</v>
      </c>
      <c r="C4537" s="292" t="s">
        <v>4908</v>
      </c>
      <c r="D4537" s="297" t="s">
        <v>403</v>
      </c>
      <c r="E4537" s="297" t="s">
        <v>357</v>
      </c>
      <c r="F4537" s="301" t="n">
        <v>536.24</v>
      </c>
    </row>
    <row r="4538" customFormat="false" ht="13.8" hidden="false" customHeight="false" outlineLevel="0" collapsed="false">
      <c r="A4538" s="297" t="s">
        <v>358</v>
      </c>
      <c r="B4538" s="297" t="n">
        <v>12580</v>
      </c>
      <c r="C4538" s="292" t="s">
        <v>4909</v>
      </c>
      <c r="D4538" s="297" t="s">
        <v>403</v>
      </c>
      <c r="E4538" s="297" t="s">
        <v>357</v>
      </c>
      <c r="F4538" s="301" t="n">
        <v>558.73</v>
      </c>
    </row>
    <row r="4539" customFormat="false" ht="13.8" hidden="false" customHeight="false" outlineLevel="0" collapsed="false">
      <c r="A4539" s="297" t="s">
        <v>358</v>
      </c>
      <c r="B4539" s="297" t="n">
        <v>12581</v>
      </c>
      <c r="C4539" s="292" t="s">
        <v>4910</v>
      </c>
      <c r="D4539" s="297" t="s">
        <v>403</v>
      </c>
      <c r="E4539" s="297" t="s">
        <v>357</v>
      </c>
      <c r="F4539" s="301" t="n">
        <v>598.5</v>
      </c>
    </row>
    <row r="4540" customFormat="false" ht="13.8" hidden="false" customHeight="false" outlineLevel="0" collapsed="false">
      <c r="A4540" s="297" t="s">
        <v>358</v>
      </c>
      <c r="B4540" s="297" t="n">
        <v>7720</v>
      </c>
      <c r="C4540" s="292" t="s">
        <v>4911</v>
      </c>
      <c r="D4540" s="297" t="s">
        <v>403</v>
      </c>
      <c r="E4540" s="297" t="s">
        <v>357</v>
      </c>
      <c r="F4540" s="301" t="n">
        <v>935.91</v>
      </c>
    </row>
    <row r="4541" customFormat="false" ht="13.8" hidden="false" customHeight="false" outlineLevel="0" collapsed="false">
      <c r="A4541" s="297" t="s">
        <v>358</v>
      </c>
      <c r="B4541" s="297" t="n">
        <v>40335</v>
      </c>
      <c r="C4541" s="292" t="s">
        <v>4912</v>
      </c>
      <c r="D4541" s="297" t="s">
        <v>403</v>
      </c>
      <c r="E4541" s="297" t="s">
        <v>357</v>
      </c>
      <c r="F4541" s="301" t="n">
        <v>195.81</v>
      </c>
    </row>
    <row r="4542" customFormat="false" ht="13.8" hidden="false" customHeight="false" outlineLevel="0" collapsed="false">
      <c r="A4542" s="297" t="s">
        <v>358</v>
      </c>
      <c r="B4542" s="297" t="n">
        <v>7740</v>
      </c>
      <c r="C4542" s="292" t="s">
        <v>4913</v>
      </c>
      <c r="D4542" s="297" t="s">
        <v>403</v>
      </c>
      <c r="E4542" s="297" t="s">
        <v>357</v>
      </c>
      <c r="F4542" s="301" t="n">
        <v>200.84</v>
      </c>
    </row>
    <row r="4543" customFormat="false" ht="13.8" hidden="false" customHeight="false" outlineLevel="0" collapsed="false">
      <c r="A4543" s="297" t="s">
        <v>358</v>
      </c>
      <c r="B4543" s="297" t="n">
        <v>7741</v>
      </c>
      <c r="C4543" s="292" t="s">
        <v>4914</v>
      </c>
      <c r="D4543" s="297" t="s">
        <v>403</v>
      </c>
      <c r="E4543" s="297" t="s">
        <v>357</v>
      </c>
      <c r="F4543" s="301" t="n">
        <v>371.55</v>
      </c>
    </row>
    <row r="4544" customFormat="false" ht="13.8" hidden="false" customHeight="false" outlineLevel="0" collapsed="false">
      <c r="A4544" s="297" t="s">
        <v>358</v>
      </c>
      <c r="B4544" s="297" t="n">
        <v>7774</v>
      </c>
      <c r="C4544" s="292" t="s">
        <v>4915</v>
      </c>
      <c r="D4544" s="297" t="s">
        <v>403</v>
      </c>
      <c r="E4544" s="297" t="s">
        <v>357</v>
      </c>
      <c r="F4544" s="301" t="n">
        <v>455.9</v>
      </c>
    </row>
    <row r="4545" customFormat="false" ht="13.8" hidden="false" customHeight="false" outlineLevel="0" collapsed="false">
      <c r="A4545" s="297" t="s">
        <v>358</v>
      </c>
      <c r="B4545" s="297" t="n">
        <v>7744</v>
      </c>
      <c r="C4545" s="292" t="s">
        <v>4916</v>
      </c>
      <c r="D4545" s="297" t="s">
        <v>403</v>
      </c>
      <c r="E4545" s="297" t="s">
        <v>357</v>
      </c>
      <c r="F4545" s="301" t="n">
        <v>595.49</v>
      </c>
    </row>
    <row r="4546" customFormat="false" ht="13.8" hidden="false" customHeight="false" outlineLevel="0" collapsed="false">
      <c r="A4546" s="297" t="s">
        <v>358</v>
      </c>
      <c r="B4546" s="297" t="n">
        <v>7773</v>
      </c>
      <c r="C4546" s="292" t="s">
        <v>4917</v>
      </c>
      <c r="D4546" s="297" t="s">
        <v>403</v>
      </c>
      <c r="E4546" s="297" t="s">
        <v>357</v>
      </c>
      <c r="F4546" s="301" t="n">
        <v>608.64</v>
      </c>
    </row>
    <row r="4547" customFormat="false" ht="13.8" hidden="false" customHeight="false" outlineLevel="0" collapsed="false">
      <c r="A4547" s="297" t="s">
        <v>358</v>
      </c>
      <c r="B4547" s="297" t="n">
        <v>7754</v>
      </c>
      <c r="C4547" s="292" t="s">
        <v>4918</v>
      </c>
      <c r="D4547" s="297" t="s">
        <v>403</v>
      </c>
      <c r="E4547" s="297" t="s">
        <v>357</v>
      </c>
      <c r="F4547" s="301" t="n">
        <v>922.86</v>
      </c>
    </row>
    <row r="4548" customFormat="false" ht="13.8" hidden="false" customHeight="false" outlineLevel="0" collapsed="false">
      <c r="A4548" s="297" t="s">
        <v>358</v>
      </c>
      <c r="B4548" s="297" t="n">
        <v>7735</v>
      </c>
      <c r="C4548" s="292" t="s">
        <v>4919</v>
      </c>
      <c r="D4548" s="297" t="s">
        <v>403</v>
      </c>
      <c r="E4548" s="297" t="s">
        <v>357</v>
      </c>
      <c r="F4548" s="301" t="n">
        <v>1195</v>
      </c>
    </row>
    <row r="4549" customFormat="false" ht="13.8" hidden="false" customHeight="false" outlineLevel="0" collapsed="false">
      <c r="A4549" s="297" t="s">
        <v>358</v>
      </c>
      <c r="B4549" s="297" t="n">
        <v>7755</v>
      </c>
      <c r="C4549" s="292" t="s">
        <v>4920</v>
      </c>
      <c r="D4549" s="297" t="s">
        <v>403</v>
      </c>
      <c r="E4549" s="297" t="s">
        <v>357</v>
      </c>
      <c r="F4549" s="301" t="n">
        <v>236.99</v>
      </c>
    </row>
    <row r="4550" customFormat="false" ht="13.8" hidden="false" customHeight="false" outlineLevel="0" collapsed="false">
      <c r="A4550" s="297" t="s">
        <v>358</v>
      </c>
      <c r="B4550" s="297" t="n">
        <v>7776</v>
      </c>
      <c r="C4550" s="292" t="s">
        <v>4921</v>
      </c>
      <c r="D4550" s="297" t="s">
        <v>403</v>
      </c>
      <c r="E4550" s="297" t="s">
        <v>357</v>
      </c>
      <c r="F4550" s="301" t="n">
        <v>494.06</v>
      </c>
    </row>
    <row r="4551" customFormat="false" ht="13.8" hidden="false" customHeight="false" outlineLevel="0" collapsed="false">
      <c r="A4551" s="297" t="s">
        <v>358</v>
      </c>
      <c r="B4551" s="297" t="n">
        <v>7743</v>
      </c>
      <c r="C4551" s="292" t="s">
        <v>4922</v>
      </c>
      <c r="D4551" s="297" t="s">
        <v>403</v>
      </c>
      <c r="E4551" s="297" t="s">
        <v>357</v>
      </c>
      <c r="F4551" s="301" t="n">
        <v>523.18</v>
      </c>
    </row>
    <row r="4552" customFormat="false" ht="13.8" hidden="false" customHeight="false" outlineLevel="0" collapsed="false">
      <c r="A4552" s="297" t="s">
        <v>358</v>
      </c>
      <c r="B4552" s="297" t="n">
        <v>7733</v>
      </c>
      <c r="C4552" s="292" t="s">
        <v>4923</v>
      </c>
      <c r="D4552" s="297" t="s">
        <v>403</v>
      </c>
      <c r="E4552" s="297" t="s">
        <v>357</v>
      </c>
      <c r="F4552" s="301" t="n">
        <v>682.85</v>
      </c>
    </row>
    <row r="4553" customFormat="false" ht="13.8" hidden="false" customHeight="false" outlineLevel="0" collapsed="false">
      <c r="A4553" s="297" t="s">
        <v>358</v>
      </c>
      <c r="B4553" s="297" t="n">
        <v>7775</v>
      </c>
      <c r="C4553" s="292" t="s">
        <v>4924</v>
      </c>
      <c r="D4553" s="297" t="s">
        <v>403</v>
      </c>
      <c r="E4553" s="297" t="s">
        <v>357</v>
      </c>
      <c r="F4553" s="301" t="n">
        <v>748.13</v>
      </c>
    </row>
    <row r="4554" customFormat="false" ht="13.8" hidden="false" customHeight="false" outlineLevel="0" collapsed="false">
      <c r="A4554" s="297" t="s">
        <v>358</v>
      </c>
      <c r="B4554" s="297" t="n">
        <v>7734</v>
      </c>
      <c r="C4554" s="292" t="s">
        <v>4925</v>
      </c>
      <c r="D4554" s="297" t="s">
        <v>403</v>
      </c>
      <c r="E4554" s="297" t="s">
        <v>357</v>
      </c>
      <c r="F4554" s="301" t="n">
        <v>1059.43</v>
      </c>
    </row>
    <row r="4555" customFormat="false" ht="13.8" hidden="false" customHeight="false" outlineLevel="0" collapsed="false">
      <c r="A4555" s="297" t="s">
        <v>358</v>
      </c>
      <c r="B4555" s="297" t="n">
        <v>7714</v>
      </c>
      <c r="C4555" s="292" t="s">
        <v>4926</v>
      </c>
      <c r="D4555" s="297" t="s">
        <v>403</v>
      </c>
      <c r="E4555" s="297" t="s">
        <v>357</v>
      </c>
      <c r="F4555" s="301" t="n">
        <v>147.61</v>
      </c>
    </row>
    <row r="4556" customFormat="false" ht="13.8" hidden="false" customHeight="false" outlineLevel="0" collapsed="false">
      <c r="A4556" s="297" t="s">
        <v>358</v>
      </c>
      <c r="B4556" s="297" t="n">
        <v>37449</v>
      </c>
      <c r="C4556" s="292" t="s">
        <v>4927</v>
      </c>
      <c r="D4556" s="297" t="s">
        <v>403</v>
      </c>
      <c r="E4556" s="297" t="s">
        <v>357</v>
      </c>
      <c r="F4556" s="301"/>
    </row>
    <row r="4557" customFormat="false" ht="13.8" hidden="false" customHeight="false" outlineLevel="0" collapsed="false">
      <c r="A4557" s="297" t="s">
        <v>358</v>
      </c>
      <c r="B4557" s="297" t="n">
        <v>37450</v>
      </c>
      <c r="C4557" s="292" t="s">
        <v>4928</v>
      </c>
      <c r="D4557" s="297" t="s">
        <v>403</v>
      </c>
      <c r="E4557" s="297" t="s">
        <v>357</v>
      </c>
      <c r="F4557" s="301"/>
    </row>
    <row r="4558" customFormat="false" ht="13.8" hidden="false" customHeight="false" outlineLevel="0" collapsed="false">
      <c r="A4558" s="297" t="s">
        <v>358</v>
      </c>
      <c r="B4558" s="297" t="n">
        <v>37451</v>
      </c>
      <c r="C4558" s="292" t="s">
        <v>4929</v>
      </c>
      <c r="D4558" s="297" t="s">
        <v>403</v>
      </c>
      <c r="E4558" s="297" t="s">
        <v>357</v>
      </c>
      <c r="F4558" s="301"/>
    </row>
    <row r="4559" customFormat="false" ht="13.8" hidden="false" customHeight="false" outlineLevel="0" collapsed="false">
      <c r="A4559" s="297" t="s">
        <v>358</v>
      </c>
      <c r="B4559" s="297" t="n">
        <v>37452</v>
      </c>
      <c r="C4559" s="292" t="s">
        <v>4930</v>
      </c>
      <c r="D4559" s="297" t="s">
        <v>403</v>
      </c>
      <c r="E4559" s="297" t="s">
        <v>357</v>
      </c>
      <c r="F4559" s="301"/>
    </row>
    <row r="4560" customFormat="false" ht="13.8" hidden="false" customHeight="false" outlineLevel="0" collapsed="false">
      <c r="A4560" s="297" t="s">
        <v>358</v>
      </c>
      <c r="B4560" s="297" t="n">
        <v>37453</v>
      </c>
      <c r="C4560" s="292" t="s">
        <v>4931</v>
      </c>
      <c r="D4560" s="297" t="s">
        <v>403</v>
      </c>
      <c r="E4560" s="297" t="s">
        <v>357</v>
      </c>
      <c r="F4560" s="301"/>
    </row>
    <row r="4561" customFormat="false" ht="13.8" hidden="false" customHeight="false" outlineLevel="0" collapsed="false">
      <c r="A4561" s="297" t="s">
        <v>358</v>
      </c>
      <c r="B4561" s="297" t="n">
        <v>7778</v>
      </c>
      <c r="C4561" s="292" t="s">
        <v>4932</v>
      </c>
      <c r="D4561" s="297" t="s">
        <v>403</v>
      </c>
      <c r="E4561" s="297" t="s">
        <v>357</v>
      </c>
      <c r="F4561" s="301"/>
    </row>
    <row r="4562" customFormat="false" ht="13.8" hidden="false" customHeight="false" outlineLevel="0" collapsed="false">
      <c r="A4562" s="297" t="s">
        <v>358</v>
      </c>
      <c r="B4562" s="297" t="n">
        <v>7796</v>
      </c>
      <c r="C4562" s="292" t="s">
        <v>4933</v>
      </c>
      <c r="D4562" s="297" t="s">
        <v>403</v>
      </c>
      <c r="E4562" s="297" t="s">
        <v>364</v>
      </c>
      <c r="F4562" s="301"/>
    </row>
    <row r="4563" customFormat="false" ht="13.8" hidden="false" customHeight="false" outlineLevel="0" collapsed="false">
      <c r="A4563" s="297" t="s">
        <v>358</v>
      </c>
      <c r="B4563" s="297" t="n">
        <v>7781</v>
      </c>
      <c r="C4563" s="292" t="s">
        <v>4934</v>
      </c>
      <c r="D4563" s="297" t="s">
        <v>403</v>
      </c>
      <c r="E4563" s="297" t="s">
        <v>357</v>
      </c>
      <c r="F4563" s="301"/>
    </row>
    <row r="4564" customFormat="false" ht="13.8" hidden="false" customHeight="false" outlineLevel="0" collapsed="false">
      <c r="A4564" s="297" t="s">
        <v>358</v>
      </c>
      <c r="B4564" s="297" t="n">
        <v>7795</v>
      </c>
      <c r="C4564" s="292" t="s">
        <v>4935</v>
      </c>
      <c r="D4564" s="297" t="s">
        <v>403</v>
      </c>
      <c r="E4564" s="297" t="s">
        <v>357</v>
      </c>
      <c r="F4564" s="301"/>
    </row>
    <row r="4565" customFormat="false" ht="13.8" hidden="false" customHeight="false" outlineLevel="0" collapsed="false">
      <c r="A4565" s="297" t="s">
        <v>358</v>
      </c>
      <c r="B4565" s="297" t="n">
        <v>7791</v>
      </c>
      <c r="C4565" s="292" t="s">
        <v>4936</v>
      </c>
      <c r="D4565" s="297" t="s">
        <v>403</v>
      </c>
      <c r="E4565" s="297" t="s">
        <v>357</v>
      </c>
      <c r="F4565" s="301"/>
    </row>
    <row r="4566" customFormat="false" ht="13.8" hidden="false" customHeight="false" outlineLevel="0" collapsed="false">
      <c r="A4566" s="297" t="s">
        <v>358</v>
      </c>
      <c r="B4566" s="297" t="n">
        <v>7783</v>
      </c>
      <c r="C4566" s="292" t="s">
        <v>4937</v>
      </c>
      <c r="D4566" s="297" t="s">
        <v>403</v>
      </c>
      <c r="E4566" s="297" t="s">
        <v>357</v>
      </c>
      <c r="F4566" s="301"/>
    </row>
    <row r="4567" customFormat="false" ht="13.8" hidden="false" customHeight="false" outlineLevel="0" collapsed="false">
      <c r="A4567" s="297" t="s">
        <v>358</v>
      </c>
      <c r="B4567" s="297" t="n">
        <v>7790</v>
      </c>
      <c r="C4567" s="292" t="s">
        <v>4938</v>
      </c>
      <c r="D4567" s="297" t="s">
        <v>403</v>
      </c>
      <c r="E4567" s="297" t="s">
        <v>357</v>
      </c>
      <c r="F4567" s="301"/>
    </row>
    <row r="4568" customFormat="false" ht="13.8" hidden="false" customHeight="false" outlineLevel="0" collapsed="false">
      <c r="A4568" s="297" t="s">
        <v>358</v>
      </c>
      <c r="B4568" s="297" t="n">
        <v>7785</v>
      </c>
      <c r="C4568" s="292" t="s">
        <v>4939</v>
      </c>
      <c r="D4568" s="297" t="s">
        <v>403</v>
      </c>
      <c r="E4568" s="297" t="s">
        <v>357</v>
      </c>
      <c r="F4568" s="301"/>
    </row>
    <row r="4569" customFormat="false" ht="13.8" hidden="false" customHeight="false" outlineLevel="0" collapsed="false">
      <c r="A4569" s="297" t="s">
        <v>358</v>
      </c>
      <c r="B4569" s="297" t="n">
        <v>7792</v>
      </c>
      <c r="C4569" s="292" t="s">
        <v>4940</v>
      </c>
      <c r="D4569" s="297" t="s">
        <v>403</v>
      </c>
      <c r="E4569" s="297" t="s">
        <v>357</v>
      </c>
      <c r="F4569" s="301"/>
    </row>
    <row r="4570" customFormat="false" ht="13.8" hidden="false" customHeight="false" outlineLevel="0" collapsed="false">
      <c r="A4570" s="297" t="s">
        <v>358</v>
      </c>
      <c r="B4570" s="297" t="n">
        <v>7793</v>
      </c>
      <c r="C4570" s="292" t="s">
        <v>4941</v>
      </c>
      <c r="D4570" s="297" t="s">
        <v>403</v>
      </c>
      <c r="E4570" s="297" t="s">
        <v>357</v>
      </c>
      <c r="F4570" s="301"/>
    </row>
    <row r="4571" customFormat="false" ht="13.8" hidden="false" customHeight="false" outlineLevel="0" collapsed="false">
      <c r="A4571" s="297" t="s">
        <v>358</v>
      </c>
      <c r="B4571" s="297" t="n">
        <v>13159</v>
      </c>
      <c r="C4571" s="292" t="s">
        <v>4942</v>
      </c>
      <c r="D4571" s="297" t="s">
        <v>403</v>
      </c>
      <c r="E4571" s="297" t="s">
        <v>357</v>
      </c>
      <c r="F4571" s="301"/>
    </row>
    <row r="4572" customFormat="false" ht="13.8" hidden="false" customHeight="false" outlineLevel="0" collapsed="false">
      <c r="A4572" s="297" t="s">
        <v>358</v>
      </c>
      <c r="B4572" s="297" t="n">
        <v>13168</v>
      </c>
      <c r="C4572" s="292" t="s">
        <v>4943</v>
      </c>
      <c r="D4572" s="297" t="s">
        <v>403</v>
      </c>
      <c r="E4572" s="297" t="s">
        <v>357</v>
      </c>
      <c r="F4572" s="301"/>
    </row>
    <row r="4573" customFormat="false" ht="13.8" hidden="false" customHeight="false" outlineLevel="0" collapsed="false">
      <c r="A4573" s="297" t="s">
        <v>358</v>
      </c>
      <c r="B4573" s="297" t="n">
        <v>13173</v>
      </c>
      <c r="C4573" s="292" t="s">
        <v>4944</v>
      </c>
      <c r="D4573" s="297" t="s">
        <v>403</v>
      </c>
      <c r="E4573" s="297" t="s">
        <v>357</v>
      </c>
      <c r="F4573" s="301"/>
    </row>
    <row r="4574" customFormat="false" ht="13.8" hidden="false" customHeight="false" outlineLevel="0" collapsed="false">
      <c r="A4574" s="297" t="s">
        <v>358</v>
      </c>
      <c r="B4574" s="297" t="n">
        <v>12583</v>
      </c>
      <c r="C4574" s="292" t="s">
        <v>4945</v>
      </c>
      <c r="D4574" s="297" t="s">
        <v>403</v>
      </c>
      <c r="E4574" s="297" t="s">
        <v>357</v>
      </c>
      <c r="F4574" s="301"/>
    </row>
    <row r="4575" customFormat="false" ht="13.8" hidden="false" customHeight="false" outlineLevel="0" collapsed="false">
      <c r="A4575" s="297" t="s">
        <v>358</v>
      </c>
      <c r="B4575" s="297" t="n">
        <v>12584</v>
      </c>
      <c r="C4575" s="292" t="s">
        <v>4946</v>
      </c>
      <c r="D4575" s="297" t="s">
        <v>403</v>
      </c>
      <c r="E4575" s="297" t="s">
        <v>357</v>
      </c>
      <c r="F4575" s="301"/>
    </row>
    <row r="4576" customFormat="false" ht="13.8" hidden="false" customHeight="false" outlineLevel="0" collapsed="false">
      <c r="A4576" s="297" t="s">
        <v>358</v>
      </c>
      <c r="B4576" s="297" t="n">
        <v>12613</v>
      </c>
      <c r="C4576" s="292" t="s">
        <v>4947</v>
      </c>
      <c r="D4576" s="297" t="s">
        <v>50</v>
      </c>
      <c r="E4576" s="297" t="s">
        <v>357</v>
      </c>
      <c r="F4576" s="301" t="n">
        <v>22.24</v>
      </c>
    </row>
    <row r="4577" customFormat="false" ht="13.8" hidden="false" customHeight="false" outlineLevel="0" collapsed="false">
      <c r="A4577" s="297" t="s">
        <v>358</v>
      </c>
      <c r="B4577" s="297" t="n">
        <v>1031</v>
      </c>
      <c r="C4577" s="292" t="s">
        <v>4948</v>
      </c>
      <c r="D4577" s="297" t="s">
        <v>50</v>
      </c>
      <c r="E4577" s="297" t="s">
        <v>357</v>
      </c>
      <c r="F4577" s="301" t="n">
        <v>15.53</v>
      </c>
    </row>
    <row r="4578" customFormat="false" ht="13.8" hidden="false" customHeight="false" outlineLevel="0" collapsed="false">
      <c r="A4578" s="297" t="s">
        <v>358</v>
      </c>
      <c r="B4578" s="297" t="n">
        <v>39707</v>
      </c>
      <c r="C4578" s="292" t="s">
        <v>4949</v>
      </c>
      <c r="D4578" s="297" t="s">
        <v>403</v>
      </c>
      <c r="E4578" s="297" t="s">
        <v>357</v>
      </c>
      <c r="F4578" s="301"/>
    </row>
    <row r="4579" customFormat="false" ht="13.8" hidden="false" customHeight="false" outlineLevel="0" collapsed="false">
      <c r="A4579" s="297" t="s">
        <v>358</v>
      </c>
      <c r="B4579" s="297" t="n">
        <v>39708</v>
      </c>
      <c r="C4579" s="292" t="s">
        <v>4950</v>
      </c>
      <c r="D4579" s="297" t="s">
        <v>403</v>
      </c>
      <c r="E4579" s="297" t="s">
        <v>357</v>
      </c>
      <c r="F4579" s="301"/>
    </row>
    <row r="4580" customFormat="false" ht="13.8" hidden="false" customHeight="false" outlineLevel="0" collapsed="false">
      <c r="A4580" s="297" t="s">
        <v>358</v>
      </c>
      <c r="B4580" s="297" t="n">
        <v>39710</v>
      </c>
      <c r="C4580" s="292" t="s">
        <v>4951</v>
      </c>
      <c r="D4580" s="297" t="s">
        <v>403</v>
      </c>
      <c r="E4580" s="297" t="s">
        <v>357</v>
      </c>
      <c r="F4580" s="301"/>
    </row>
    <row r="4581" customFormat="false" ht="13.8" hidden="false" customHeight="false" outlineLevel="0" collapsed="false">
      <c r="A4581" s="297" t="s">
        <v>358</v>
      </c>
      <c r="B4581" s="297" t="n">
        <v>39709</v>
      </c>
      <c r="C4581" s="292" t="s">
        <v>4952</v>
      </c>
      <c r="D4581" s="297" t="s">
        <v>403</v>
      </c>
      <c r="E4581" s="297" t="s">
        <v>357</v>
      </c>
      <c r="F4581" s="301"/>
    </row>
    <row r="4582" customFormat="false" ht="13.8" hidden="false" customHeight="false" outlineLevel="0" collapsed="false">
      <c r="A4582" s="297" t="s">
        <v>358</v>
      </c>
      <c r="B4582" s="297" t="n">
        <v>39711</v>
      </c>
      <c r="C4582" s="292" t="s">
        <v>4953</v>
      </c>
      <c r="D4582" s="297" t="s">
        <v>403</v>
      </c>
      <c r="E4582" s="297" t="s">
        <v>357</v>
      </c>
      <c r="F4582" s="301"/>
    </row>
    <row r="4583" customFormat="false" ht="13.8" hidden="false" customHeight="false" outlineLevel="0" collapsed="false">
      <c r="A4583" s="297" t="s">
        <v>358</v>
      </c>
      <c r="B4583" s="297" t="n">
        <v>39714</v>
      </c>
      <c r="C4583" s="292" t="s">
        <v>4954</v>
      </c>
      <c r="D4583" s="297" t="s">
        <v>403</v>
      </c>
      <c r="E4583" s="297" t="s">
        <v>357</v>
      </c>
      <c r="F4583" s="301"/>
    </row>
    <row r="4584" customFormat="false" ht="13.8" hidden="false" customHeight="false" outlineLevel="0" collapsed="false">
      <c r="A4584" s="297" t="s">
        <v>358</v>
      </c>
      <c r="B4584" s="297" t="n">
        <v>39712</v>
      </c>
      <c r="C4584" s="292" t="s">
        <v>4955</v>
      </c>
      <c r="D4584" s="297" t="s">
        <v>403</v>
      </c>
      <c r="E4584" s="297" t="s">
        <v>364</v>
      </c>
      <c r="F4584" s="301"/>
    </row>
    <row r="4585" customFormat="false" ht="13.8" hidden="false" customHeight="false" outlineLevel="0" collapsed="false">
      <c r="A4585" s="297" t="s">
        <v>358</v>
      </c>
      <c r="B4585" s="297" t="n">
        <v>39713</v>
      </c>
      <c r="C4585" s="292" t="s">
        <v>4956</v>
      </c>
      <c r="D4585" s="297" t="s">
        <v>403</v>
      </c>
      <c r="E4585" s="297" t="s">
        <v>357</v>
      </c>
      <c r="F4585" s="301"/>
    </row>
    <row r="4586" customFormat="false" ht="13.8" hidden="false" customHeight="false" outlineLevel="0" collapsed="false">
      <c r="A4586" s="297" t="s">
        <v>358</v>
      </c>
      <c r="B4586" s="297" t="n">
        <v>39715</v>
      </c>
      <c r="C4586" s="292" t="s">
        <v>4957</v>
      </c>
      <c r="D4586" s="297" t="s">
        <v>403</v>
      </c>
      <c r="E4586" s="297" t="s">
        <v>357</v>
      </c>
      <c r="F4586" s="301"/>
    </row>
    <row r="4587" customFormat="false" ht="13.8" hidden="false" customHeight="false" outlineLevel="0" collapsed="false">
      <c r="A4587" s="297" t="s">
        <v>358</v>
      </c>
      <c r="B4587" s="297" t="n">
        <v>39716</v>
      </c>
      <c r="C4587" s="292" t="s">
        <v>4958</v>
      </c>
      <c r="D4587" s="297" t="s">
        <v>403</v>
      </c>
      <c r="E4587" s="297" t="s">
        <v>357</v>
      </c>
      <c r="F4587" s="301"/>
    </row>
    <row r="4588" customFormat="false" ht="13.8" hidden="false" customHeight="false" outlineLevel="0" collapsed="false">
      <c r="A4588" s="297" t="s">
        <v>358</v>
      </c>
      <c r="B4588" s="297" t="n">
        <v>39718</v>
      </c>
      <c r="C4588" s="292" t="s">
        <v>4959</v>
      </c>
      <c r="D4588" s="297" t="s">
        <v>403</v>
      </c>
      <c r="E4588" s="297" t="s">
        <v>357</v>
      </c>
      <c r="F4588" s="301"/>
    </row>
    <row r="4589" customFormat="false" ht="13.8" hidden="false" customHeight="false" outlineLevel="0" collapsed="false">
      <c r="A4589" s="297" t="s">
        <v>358</v>
      </c>
      <c r="B4589" s="297" t="n">
        <v>9813</v>
      </c>
      <c r="C4589" s="292" t="s">
        <v>4960</v>
      </c>
      <c r="D4589" s="297" t="s">
        <v>403</v>
      </c>
      <c r="E4589" s="297" t="s">
        <v>364</v>
      </c>
      <c r="F4589" s="301"/>
    </row>
    <row r="4590" customFormat="false" ht="13.8" hidden="false" customHeight="false" outlineLevel="0" collapsed="false">
      <c r="A4590" s="297" t="s">
        <v>358</v>
      </c>
      <c r="B4590" s="297" t="n">
        <v>9815</v>
      </c>
      <c r="C4590" s="292" t="s">
        <v>4961</v>
      </c>
      <c r="D4590" s="297" t="s">
        <v>403</v>
      </c>
      <c r="E4590" s="297" t="s">
        <v>357</v>
      </c>
      <c r="F4590" s="301"/>
    </row>
    <row r="4591" customFormat="false" ht="13.8" hidden="false" customHeight="false" outlineLevel="0" collapsed="false">
      <c r="A4591" s="297" t="s">
        <v>358</v>
      </c>
      <c r="B4591" s="297" t="n">
        <v>44543</v>
      </c>
      <c r="C4591" s="292" t="s">
        <v>4962</v>
      </c>
      <c r="D4591" s="297" t="s">
        <v>403</v>
      </c>
      <c r="E4591" s="297" t="s">
        <v>357</v>
      </c>
      <c r="F4591" s="301"/>
    </row>
    <row r="4592" customFormat="false" ht="13.8" hidden="false" customHeight="false" outlineLevel="0" collapsed="false">
      <c r="A4592" s="297" t="s">
        <v>358</v>
      </c>
      <c r="B4592" s="297" t="n">
        <v>44526</v>
      </c>
      <c r="C4592" s="292" t="s">
        <v>4963</v>
      </c>
      <c r="D4592" s="297" t="s">
        <v>403</v>
      </c>
      <c r="E4592" s="297" t="s">
        <v>357</v>
      </c>
      <c r="F4592" s="301"/>
    </row>
    <row r="4593" customFormat="false" ht="13.8" hidden="false" customHeight="false" outlineLevel="0" collapsed="false">
      <c r="A4593" s="297" t="s">
        <v>358</v>
      </c>
      <c r="B4593" s="297" t="n">
        <v>44545</v>
      </c>
      <c r="C4593" s="292" t="s">
        <v>4964</v>
      </c>
      <c r="D4593" s="297" t="s">
        <v>403</v>
      </c>
      <c r="E4593" s="297" t="s">
        <v>357</v>
      </c>
      <c r="F4593" s="301"/>
    </row>
    <row r="4594" customFormat="false" ht="13.8" hidden="false" customHeight="false" outlineLevel="0" collapsed="false">
      <c r="A4594" s="297" t="s">
        <v>358</v>
      </c>
      <c r="B4594" s="297" t="n">
        <v>44525</v>
      </c>
      <c r="C4594" s="292" t="s">
        <v>4965</v>
      </c>
      <c r="D4594" s="297" t="s">
        <v>403</v>
      </c>
      <c r="E4594" s="297" t="s">
        <v>357</v>
      </c>
      <c r="F4594" s="301"/>
    </row>
    <row r="4595" customFormat="false" ht="13.8" hidden="false" customHeight="false" outlineLevel="0" collapsed="false">
      <c r="A4595" s="297" t="s">
        <v>358</v>
      </c>
      <c r="B4595" s="297" t="n">
        <v>44547</v>
      </c>
      <c r="C4595" s="292" t="s">
        <v>4966</v>
      </c>
      <c r="D4595" s="297" t="s">
        <v>403</v>
      </c>
      <c r="E4595" s="297" t="s">
        <v>357</v>
      </c>
      <c r="F4595" s="301"/>
    </row>
    <row r="4596" customFormat="false" ht="13.8" hidden="false" customHeight="false" outlineLevel="0" collapsed="false">
      <c r="A4596" s="297" t="s">
        <v>358</v>
      </c>
      <c r="B4596" s="297" t="n">
        <v>44519</v>
      </c>
      <c r="C4596" s="292" t="s">
        <v>4967</v>
      </c>
      <c r="D4596" s="297" t="s">
        <v>403</v>
      </c>
      <c r="E4596" s="297" t="s">
        <v>357</v>
      </c>
      <c r="F4596" s="301"/>
    </row>
    <row r="4597" customFormat="false" ht="13.8" hidden="false" customHeight="false" outlineLevel="0" collapsed="false">
      <c r="A4597" s="297" t="s">
        <v>358</v>
      </c>
      <c r="B4597" s="297" t="n">
        <v>44520</v>
      </c>
      <c r="C4597" s="292" t="s">
        <v>4968</v>
      </c>
      <c r="D4597" s="297" t="s">
        <v>403</v>
      </c>
      <c r="E4597" s="297" t="s">
        <v>357</v>
      </c>
      <c r="F4597" s="301"/>
    </row>
    <row r="4598" customFormat="false" ht="13.8" hidden="false" customHeight="false" outlineLevel="0" collapsed="false">
      <c r="A4598" s="297" t="s">
        <v>358</v>
      </c>
      <c r="B4598" s="297" t="n">
        <v>44521</v>
      </c>
      <c r="C4598" s="292" t="s">
        <v>4969</v>
      </c>
      <c r="D4598" s="297" t="s">
        <v>403</v>
      </c>
      <c r="E4598" s="297" t="s">
        <v>357</v>
      </c>
      <c r="F4598" s="301"/>
    </row>
    <row r="4599" customFormat="false" ht="13.8" hidden="false" customHeight="false" outlineLevel="0" collapsed="false">
      <c r="A4599" s="297" t="s">
        <v>358</v>
      </c>
      <c r="B4599" s="297" t="n">
        <v>44522</v>
      </c>
      <c r="C4599" s="292" t="s">
        <v>4970</v>
      </c>
      <c r="D4599" s="297" t="s">
        <v>403</v>
      </c>
      <c r="E4599" s="297" t="s">
        <v>357</v>
      </c>
      <c r="F4599" s="301"/>
    </row>
    <row r="4600" customFormat="false" ht="13.8" hidden="false" customHeight="false" outlineLevel="0" collapsed="false">
      <c r="A4600" s="297" t="s">
        <v>358</v>
      </c>
      <c r="B4600" s="297" t="n">
        <v>44523</v>
      </c>
      <c r="C4600" s="292" t="s">
        <v>4971</v>
      </c>
      <c r="D4600" s="297" t="s">
        <v>403</v>
      </c>
      <c r="E4600" s="297" t="s">
        <v>357</v>
      </c>
      <c r="F4600" s="301"/>
    </row>
    <row r="4601" customFormat="false" ht="13.8" hidden="false" customHeight="false" outlineLevel="0" collapsed="false">
      <c r="A4601" s="297" t="s">
        <v>358</v>
      </c>
      <c r="B4601" s="297" t="n">
        <v>44527</v>
      </c>
      <c r="C4601" s="292" t="s">
        <v>4972</v>
      </c>
      <c r="D4601" s="297" t="s">
        <v>403</v>
      </c>
      <c r="E4601" s="297" t="s">
        <v>357</v>
      </c>
      <c r="F4601" s="301"/>
    </row>
    <row r="4602" customFormat="false" ht="13.8" hidden="false" customHeight="false" outlineLevel="0" collapsed="false">
      <c r="A4602" s="297" t="s">
        <v>358</v>
      </c>
      <c r="B4602" s="297" t="n">
        <v>44524</v>
      </c>
      <c r="C4602" s="292" t="s">
        <v>4973</v>
      </c>
      <c r="D4602" s="297" t="s">
        <v>403</v>
      </c>
      <c r="E4602" s="297" t="s">
        <v>357</v>
      </c>
      <c r="F4602" s="301"/>
    </row>
    <row r="4603" customFormat="false" ht="13.8" hidden="false" customHeight="false" outlineLevel="0" collapsed="false">
      <c r="A4603" s="297" t="s">
        <v>358</v>
      </c>
      <c r="B4603" s="297" t="n">
        <v>44542</v>
      </c>
      <c r="C4603" s="292" t="s">
        <v>4974</v>
      </c>
      <c r="D4603" s="297" t="s">
        <v>403</v>
      </c>
      <c r="E4603" s="297" t="s">
        <v>357</v>
      </c>
      <c r="F4603" s="301"/>
    </row>
    <row r="4604" customFormat="false" ht="13.8" hidden="false" customHeight="false" outlineLevel="0" collapsed="false">
      <c r="A4604" s="297" t="s">
        <v>358</v>
      </c>
      <c r="B4604" s="297" t="n">
        <v>9877</v>
      </c>
      <c r="C4604" s="292" t="s">
        <v>4975</v>
      </c>
      <c r="D4604" s="297" t="s">
        <v>403</v>
      </c>
      <c r="E4604" s="297" t="s">
        <v>357</v>
      </c>
      <c r="F4604" s="301" t="n">
        <v>134.75</v>
      </c>
    </row>
    <row r="4605" customFormat="false" ht="13.8" hidden="false" customHeight="false" outlineLevel="0" collapsed="false">
      <c r="A4605" s="297" t="s">
        <v>358</v>
      </c>
      <c r="B4605" s="297" t="n">
        <v>9878</v>
      </c>
      <c r="C4605" s="292" t="s">
        <v>4976</v>
      </c>
      <c r="D4605" s="297" t="s">
        <v>403</v>
      </c>
      <c r="E4605" s="297" t="s">
        <v>357</v>
      </c>
      <c r="F4605" s="301" t="n">
        <v>165.89</v>
      </c>
    </row>
    <row r="4606" customFormat="false" ht="13.8" hidden="false" customHeight="false" outlineLevel="0" collapsed="false">
      <c r="A4606" s="297" t="s">
        <v>358</v>
      </c>
      <c r="B4606" s="297" t="n">
        <v>41986</v>
      </c>
      <c r="C4606" s="292" t="s">
        <v>4977</v>
      </c>
      <c r="D4606" s="297" t="s">
        <v>403</v>
      </c>
      <c r="E4606" s="297" t="s">
        <v>357</v>
      </c>
      <c r="F4606" s="301"/>
    </row>
    <row r="4607" customFormat="false" ht="13.8" hidden="false" customHeight="false" outlineLevel="0" collapsed="false">
      <c r="A4607" s="297" t="s">
        <v>358</v>
      </c>
      <c r="B4607" s="297" t="n">
        <v>43422</v>
      </c>
      <c r="C4607" s="292" t="s">
        <v>4978</v>
      </c>
      <c r="D4607" s="297" t="s">
        <v>403</v>
      </c>
      <c r="E4607" s="297" t="s">
        <v>357</v>
      </c>
      <c r="F4607" s="301"/>
    </row>
    <row r="4608" customFormat="false" ht="13.8" hidden="false" customHeight="false" outlineLevel="0" collapsed="false">
      <c r="A4608" s="297" t="s">
        <v>358</v>
      </c>
      <c r="B4608" s="297" t="n">
        <v>41987</v>
      </c>
      <c r="C4608" s="292" t="s">
        <v>4979</v>
      </c>
      <c r="D4608" s="297" t="s">
        <v>403</v>
      </c>
      <c r="E4608" s="297" t="s">
        <v>357</v>
      </c>
      <c r="F4608" s="301"/>
    </row>
    <row r="4609" customFormat="false" ht="13.8" hidden="false" customHeight="false" outlineLevel="0" collapsed="false">
      <c r="A4609" s="297" t="s">
        <v>358</v>
      </c>
      <c r="B4609" s="297" t="n">
        <v>41988</v>
      </c>
      <c r="C4609" s="292" t="s">
        <v>4980</v>
      </c>
      <c r="D4609" s="297" t="s">
        <v>403</v>
      </c>
      <c r="E4609" s="297" t="s">
        <v>357</v>
      </c>
      <c r="F4609" s="301"/>
    </row>
    <row r="4610" customFormat="false" ht="13.8" hidden="false" customHeight="false" outlineLevel="0" collapsed="false">
      <c r="A4610" s="297" t="s">
        <v>358</v>
      </c>
      <c r="B4610" s="297" t="n">
        <v>41697</v>
      </c>
      <c r="C4610" s="292" t="s">
        <v>4981</v>
      </c>
      <c r="D4610" s="297" t="s">
        <v>403</v>
      </c>
      <c r="E4610" s="297" t="s">
        <v>357</v>
      </c>
      <c r="F4610" s="301"/>
    </row>
    <row r="4611" customFormat="false" ht="13.8" hidden="false" customHeight="false" outlineLevel="0" collapsed="false">
      <c r="A4611" s="297" t="s">
        <v>358</v>
      </c>
      <c r="B4611" s="297" t="n">
        <v>41985</v>
      </c>
      <c r="C4611" s="292" t="s">
        <v>4982</v>
      </c>
      <c r="D4611" s="297" t="s">
        <v>403</v>
      </c>
      <c r="E4611" s="297" t="s">
        <v>357</v>
      </c>
      <c r="F4611" s="301"/>
    </row>
    <row r="4612" customFormat="false" ht="13.8" hidden="false" customHeight="false" outlineLevel="0" collapsed="false">
      <c r="A4612" s="297" t="s">
        <v>358</v>
      </c>
      <c r="B4612" s="297" t="n">
        <v>41699</v>
      </c>
      <c r="C4612" s="292" t="s">
        <v>4983</v>
      </c>
      <c r="D4612" s="297" t="s">
        <v>403</v>
      </c>
      <c r="E4612" s="297" t="s">
        <v>357</v>
      </c>
      <c r="F4612" s="301"/>
    </row>
    <row r="4613" customFormat="false" ht="13.8" hidden="false" customHeight="false" outlineLevel="0" collapsed="false">
      <c r="A4613" s="297" t="s">
        <v>358</v>
      </c>
      <c r="B4613" s="297" t="n">
        <v>38053</v>
      </c>
      <c r="C4613" s="292" t="s">
        <v>4984</v>
      </c>
      <c r="D4613" s="297" t="s">
        <v>403</v>
      </c>
      <c r="E4613" s="297" t="s">
        <v>357</v>
      </c>
      <c r="F4613" s="301"/>
    </row>
    <row r="4614" customFormat="false" ht="13.8" hidden="false" customHeight="false" outlineLevel="0" collapsed="false">
      <c r="A4614" s="297" t="s">
        <v>358</v>
      </c>
      <c r="B4614" s="297" t="n">
        <v>38054</v>
      </c>
      <c r="C4614" s="292" t="s">
        <v>4985</v>
      </c>
      <c r="D4614" s="297" t="s">
        <v>403</v>
      </c>
      <c r="E4614" s="297" t="s">
        <v>357</v>
      </c>
      <c r="F4614" s="301"/>
    </row>
    <row r="4615" customFormat="false" ht="13.8" hidden="false" customHeight="false" outlineLevel="0" collapsed="false">
      <c r="A4615" s="297" t="s">
        <v>358</v>
      </c>
      <c r="B4615" s="297" t="n">
        <v>38052</v>
      </c>
      <c r="C4615" s="292" t="s">
        <v>4986</v>
      </c>
      <c r="D4615" s="297" t="s">
        <v>403</v>
      </c>
      <c r="E4615" s="297" t="s">
        <v>364</v>
      </c>
      <c r="F4615" s="301"/>
    </row>
    <row r="4616" customFormat="false" ht="13.8" hidden="false" customHeight="false" outlineLevel="0" collapsed="false">
      <c r="A4616" s="297" t="s">
        <v>358</v>
      </c>
      <c r="B4616" s="297" t="n">
        <v>38051</v>
      </c>
      <c r="C4616" s="292" t="s">
        <v>4987</v>
      </c>
      <c r="D4616" s="297" t="s">
        <v>403</v>
      </c>
      <c r="E4616" s="297" t="s">
        <v>357</v>
      </c>
      <c r="F4616" s="301"/>
    </row>
    <row r="4617" customFormat="false" ht="13.8" hidden="false" customHeight="false" outlineLevel="0" collapsed="false">
      <c r="A4617" s="297" t="s">
        <v>358</v>
      </c>
      <c r="B4617" s="297" t="n">
        <v>38787</v>
      </c>
      <c r="C4617" s="292" t="s">
        <v>4988</v>
      </c>
      <c r="D4617" s="297" t="s">
        <v>403</v>
      </c>
      <c r="E4617" s="297" t="s">
        <v>364</v>
      </c>
      <c r="F4617" s="301"/>
    </row>
    <row r="4618" customFormat="false" ht="13.8" hidden="false" customHeight="false" outlineLevel="0" collapsed="false">
      <c r="A4618" s="297" t="s">
        <v>358</v>
      </c>
      <c r="B4618" s="297" t="n">
        <v>38825</v>
      </c>
      <c r="C4618" s="292" t="s">
        <v>4989</v>
      </c>
      <c r="D4618" s="297" t="s">
        <v>403</v>
      </c>
      <c r="E4618" s="297" t="s">
        <v>357</v>
      </c>
      <c r="F4618" s="301"/>
    </row>
    <row r="4619" customFormat="false" ht="13.8" hidden="false" customHeight="false" outlineLevel="0" collapsed="false">
      <c r="A4619" s="297" t="s">
        <v>358</v>
      </c>
      <c r="B4619" s="297" t="n">
        <v>38826</v>
      </c>
      <c r="C4619" s="292" t="s">
        <v>4990</v>
      </c>
      <c r="D4619" s="297" t="s">
        <v>403</v>
      </c>
      <c r="E4619" s="297" t="s">
        <v>357</v>
      </c>
      <c r="F4619" s="301"/>
    </row>
    <row r="4620" customFormat="false" ht="13.8" hidden="false" customHeight="false" outlineLevel="0" collapsed="false">
      <c r="A4620" s="297" t="s">
        <v>358</v>
      </c>
      <c r="B4620" s="297" t="n">
        <v>38827</v>
      </c>
      <c r="C4620" s="292" t="s">
        <v>4991</v>
      </c>
      <c r="D4620" s="297" t="s">
        <v>403</v>
      </c>
      <c r="E4620" s="297" t="s">
        <v>357</v>
      </c>
      <c r="F4620" s="301"/>
    </row>
    <row r="4621" customFormat="false" ht="13.8" hidden="false" customHeight="false" outlineLevel="0" collapsed="false">
      <c r="A4621" s="297" t="s">
        <v>358</v>
      </c>
      <c r="B4621" s="297" t="n">
        <v>38828</v>
      </c>
      <c r="C4621" s="292" t="s">
        <v>4992</v>
      </c>
      <c r="D4621" s="297" t="s">
        <v>403</v>
      </c>
      <c r="E4621" s="297" t="s">
        <v>357</v>
      </c>
      <c r="F4621" s="301"/>
    </row>
    <row r="4622" customFormat="false" ht="13.8" hidden="false" customHeight="false" outlineLevel="0" collapsed="false">
      <c r="A4622" s="297" t="s">
        <v>358</v>
      </c>
      <c r="B4622" s="297" t="n">
        <v>38829</v>
      </c>
      <c r="C4622" s="292" t="s">
        <v>4993</v>
      </c>
      <c r="D4622" s="297" t="s">
        <v>403</v>
      </c>
      <c r="E4622" s="297" t="s">
        <v>357</v>
      </c>
      <c r="F4622" s="301"/>
    </row>
    <row r="4623" customFormat="false" ht="13.8" hidden="false" customHeight="false" outlineLevel="0" collapsed="false">
      <c r="A4623" s="297" t="s">
        <v>358</v>
      </c>
      <c r="B4623" s="297" t="n">
        <v>38830</v>
      </c>
      <c r="C4623" s="292" t="s">
        <v>4994</v>
      </c>
      <c r="D4623" s="297" t="s">
        <v>403</v>
      </c>
      <c r="E4623" s="297" t="s">
        <v>357</v>
      </c>
      <c r="F4623" s="301"/>
    </row>
    <row r="4624" customFormat="false" ht="13.8" hidden="false" customHeight="false" outlineLevel="0" collapsed="false">
      <c r="A4624" s="297" t="s">
        <v>358</v>
      </c>
      <c r="B4624" s="297" t="n">
        <v>38831</v>
      </c>
      <c r="C4624" s="292" t="s">
        <v>4995</v>
      </c>
      <c r="D4624" s="297" t="s">
        <v>403</v>
      </c>
      <c r="E4624" s="297" t="s">
        <v>357</v>
      </c>
      <c r="F4624" s="301"/>
    </row>
    <row r="4625" customFormat="false" ht="13.8" hidden="false" customHeight="false" outlineLevel="0" collapsed="false">
      <c r="A4625" s="297" t="s">
        <v>358</v>
      </c>
      <c r="B4625" s="297" t="n">
        <v>36274</v>
      </c>
      <c r="C4625" s="292" t="s">
        <v>4996</v>
      </c>
      <c r="D4625" s="297" t="s">
        <v>403</v>
      </c>
      <c r="E4625" s="297" t="s">
        <v>364</v>
      </c>
      <c r="F4625" s="301"/>
    </row>
    <row r="4626" customFormat="false" ht="13.8" hidden="false" customHeight="false" outlineLevel="0" collapsed="false">
      <c r="A4626" s="297" t="s">
        <v>358</v>
      </c>
      <c r="B4626" s="297" t="n">
        <v>36278</v>
      </c>
      <c r="C4626" s="292" t="s">
        <v>4997</v>
      </c>
      <c r="D4626" s="297" t="s">
        <v>403</v>
      </c>
      <c r="E4626" s="297" t="s">
        <v>357</v>
      </c>
      <c r="F4626" s="301"/>
    </row>
    <row r="4627" customFormat="false" ht="13.8" hidden="false" customHeight="false" outlineLevel="0" collapsed="false">
      <c r="A4627" s="297" t="s">
        <v>358</v>
      </c>
      <c r="B4627" s="297" t="n">
        <v>38977</v>
      </c>
      <c r="C4627" s="292" t="s">
        <v>4998</v>
      </c>
      <c r="D4627" s="297" t="s">
        <v>403</v>
      </c>
      <c r="E4627" s="297" t="s">
        <v>357</v>
      </c>
      <c r="F4627" s="301"/>
    </row>
    <row r="4628" customFormat="false" ht="13.8" hidden="false" customHeight="false" outlineLevel="0" collapsed="false">
      <c r="A4628" s="297" t="s">
        <v>358</v>
      </c>
      <c r="B4628" s="297" t="n">
        <v>38971</v>
      </c>
      <c r="C4628" s="292" t="s">
        <v>4999</v>
      </c>
      <c r="D4628" s="297" t="s">
        <v>403</v>
      </c>
      <c r="E4628" s="297" t="s">
        <v>357</v>
      </c>
      <c r="F4628" s="301"/>
    </row>
    <row r="4629" customFormat="false" ht="13.8" hidden="false" customHeight="false" outlineLevel="0" collapsed="false">
      <c r="A4629" s="297" t="s">
        <v>358</v>
      </c>
      <c r="B4629" s="297" t="n">
        <v>38972</v>
      </c>
      <c r="C4629" s="292" t="s">
        <v>5000</v>
      </c>
      <c r="D4629" s="297" t="s">
        <v>403</v>
      </c>
      <c r="E4629" s="297" t="s">
        <v>357</v>
      </c>
      <c r="F4629" s="301"/>
    </row>
    <row r="4630" customFormat="false" ht="13.8" hidden="false" customHeight="false" outlineLevel="0" collapsed="false">
      <c r="A4630" s="297" t="s">
        <v>358</v>
      </c>
      <c r="B4630" s="297" t="n">
        <v>38973</v>
      </c>
      <c r="C4630" s="292" t="s">
        <v>5001</v>
      </c>
      <c r="D4630" s="297" t="s">
        <v>403</v>
      </c>
      <c r="E4630" s="297" t="s">
        <v>357</v>
      </c>
      <c r="F4630" s="301"/>
    </row>
    <row r="4631" customFormat="false" ht="13.8" hidden="false" customHeight="false" outlineLevel="0" collapsed="false">
      <c r="A4631" s="297" t="s">
        <v>358</v>
      </c>
      <c r="B4631" s="297" t="n">
        <v>38974</v>
      </c>
      <c r="C4631" s="292" t="s">
        <v>5002</v>
      </c>
      <c r="D4631" s="297" t="s">
        <v>403</v>
      </c>
      <c r="E4631" s="297" t="s">
        <v>357</v>
      </c>
      <c r="F4631" s="301"/>
    </row>
    <row r="4632" customFormat="false" ht="13.8" hidden="false" customHeight="false" outlineLevel="0" collapsed="false">
      <c r="A4632" s="297" t="s">
        <v>358</v>
      </c>
      <c r="B4632" s="297" t="n">
        <v>38975</v>
      </c>
      <c r="C4632" s="292" t="s">
        <v>5003</v>
      </c>
      <c r="D4632" s="297" t="s">
        <v>403</v>
      </c>
      <c r="E4632" s="297" t="s">
        <v>357</v>
      </c>
      <c r="F4632" s="301"/>
    </row>
    <row r="4633" customFormat="false" ht="13.8" hidden="false" customHeight="false" outlineLevel="0" collapsed="false">
      <c r="A4633" s="297" t="s">
        <v>358</v>
      </c>
      <c r="B4633" s="297" t="n">
        <v>38976</v>
      </c>
      <c r="C4633" s="292" t="s">
        <v>5004</v>
      </c>
      <c r="D4633" s="297" t="s">
        <v>403</v>
      </c>
      <c r="E4633" s="297" t="s">
        <v>357</v>
      </c>
      <c r="F4633" s="301"/>
    </row>
    <row r="4634" customFormat="false" ht="13.8" hidden="false" customHeight="false" outlineLevel="0" collapsed="false">
      <c r="A4634" s="297" t="s">
        <v>358</v>
      </c>
      <c r="B4634" s="297" t="n">
        <v>44176</v>
      </c>
      <c r="C4634" s="292" t="s">
        <v>5005</v>
      </c>
      <c r="D4634" s="297" t="s">
        <v>403</v>
      </c>
      <c r="E4634" s="297" t="s">
        <v>357</v>
      </c>
      <c r="F4634" s="301"/>
    </row>
    <row r="4635" customFormat="false" ht="13.8" hidden="false" customHeight="false" outlineLevel="0" collapsed="false">
      <c r="A4635" s="297" t="s">
        <v>358</v>
      </c>
      <c r="B4635" s="297" t="n">
        <v>38986</v>
      </c>
      <c r="C4635" s="292" t="s">
        <v>5006</v>
      </c>
      <c r="D4635" s="297" t="s">
        <v>403</v>
      </c>
      <c r="E4635" s="297" t="s">
        <v>357</v>
      </c>
      <c r="F4635" s="301"/>
    </row>
    <row r="4636" customFormat="false" ht="13.8" hidden="false" customHeight="false" outlineLevel="0" collapsed="false">
      <c r="A4636" s="297" t="s">
        <v>358</v>
      </c>
      <c r="B4636" s="297" t="n">
        <v>38978</v>
      </c>
      <c r="C4636" s="292" t="s">
        <v>5007</v>
      </c>
      <c r="D4636" s="297" t="s">
        <v>403</v>
      </c>
      <c r="E4636" s="297" t="s">
        <v>357</v>
      </c>
      <c r="F4636" s="301"/>
    </row>
    <row r="4637" customFormat="false" ht="13.8" hidden="false" customHeight="false" outlineLevel="0" collapsed="false">
      <c r="A4637" s="297" t="s">
        <v>358</v>
      </c>
      <c r="B4637" s="297" t="n">
        <v>38979</v>
      </c>
      <c r="C4637" s="292" t="s">
        <v>5008</v>
      </c>
      <c r="D4637" s="297" t="s">
        <v>403</v>
      </c>
      <c r="E4637" s="297" t="s">
        <v>357</v>
      </c>
      <c r="F4637" s="301"/>
    </row>
    <row r="4638" customFormat="false" ht="13.8" hidden="false" customHeight="false" outlineLevel="0" collapsed="false">
      <c r="A4638" s="297" t="s">
        <v>358</v>
      </c>
      <c r="B4638" s="297" t="n">
        <v>38980</v>
      </c>
      <c r="C4638" s="292" t="s">
        <v>5009</v>
      </c>
      <c r="D4638" s="297" t="s">
        <v>403</v>
      </c>
      <c r="E4638" s="297" t="s">
        <v>357</v>
      </c>
      <c r="F4638" s="301"/>
    </row>
    <row r="4639" customFormat="false" ht="13.8" hidden="false" customHeight="false" outlineLevel="0" collapsed="false">
      <c r="A4639" s="297" t="s">
        <v>358</v>
      </c>
      <c r="B4639" s="297" t="n">
        <v>38981</v>
      </c>
      <c r="C4639" s="292" t="s">
        <v>5010</v>
      </c>
      <c r="D4639" s="297" t="s">
        <v>403</v>
      </c>
      <c r="E4639" s="297" t="s">
        <v>357</v>
      </c>
      <c r="F4639" s="301"/>
    </row>
    <row r="4640" customFormat="false" ht="13.8" hidden="false" customHeight="false" outlineLevel="0" collapsed="false">
      <c r="A4640" s="297" t="s">
        <v>358</v>
      </c>
      <c r="B4640" s="297" t="n">
        <v>38982</v>
      </c>
      <c r="C4640" s="292" t="s">
        <v>5011</v>
      </c>
      <c r="D4640" s="297" t="s">
        <v>403</v>
      </c>
      <c r="E4640" s="297" t="s">
        <v>357</v>
      </c>
      <c r="F4640" s="301"/>
    </row>
    <row r="4641" customFormat="false" ht="13.8" hidden="false" customHeight="false" outlineLevel="0" collapsed="false">
      <c r="A4641" s="297" t="s">
        <v>358</v>
      </c>
      <c r="B4641" s="297" t="n">
        <v>38983</v>
      </c>
      <c r="C4641" s="292" t="s">
        <v>5012</v>
      </c>
      <c r="D4641" s="297" t="s">
        <v>403</v>
      </c>
      <c r="E4641" s="297" t="s">
        <v>357</v>
      </c>
      <c r="F4641" s="301"/>
    </row>
    <row r="4642" customFormat="false" ht="13.8" hidden="false" customHeight="false" outlineLevel="0" collapsed="false">
      <c r="A4642" s="297" t="s">
        <v>358</v>
      </c>
      <c r="B4642" s="297" t="n">
        <v>38984</v>
      </c>
      <c r="C4642" s="292" t="s">
        <v>5013</v>
      </c>
      <c r="D4642" s="297" t="s">
        <v>403</v>
      </c>
      <c r="E4642" s="297" t="s">
        <v>357</v>
      </c>
      <c r="F4642" s="301"/>
    </row>
    <row r="4643" customFormat="false" ht="13.8" hidden="false" customHeight="false" outlineLevel="0" collapsed="false">
      <c r="A4643" s="297" t="s">
        <v>358</v>
      </c>
      <c r="B4643" s="297" t="n">
        <v>38985</v>
      </c>
      <c r="C4643" s="292" t="s">
        <v>5014</v>
      </c>
      <c r="D4643" s="297" t="s">
        <v>403</v>
      </c>
      <c r="E4643" s="297" t="s">
        <v>357</v>
      </c>
      <c r="F4643" s="301"/>
    </row>
    <row r="4644" customFormat="false" ht="13.8" hidden="false" customHeight="false" outlineLevel="0" collapsed="false">
      <c r="A4644" s="297" t="s">
        <v>358</v>
      </c>
      <c r="B4644" s="297" t="n">
        <v>38032</v>
      </c>
      <c r="C4644" s="292" t="s">
        <v>5015</v>
      </c>
      <c r="D4644" s="297" t="s">
        <v>403</v>
      </c>
      <c r="E4644" s="297" t="s">
        <v>357</v>
      </c>
      <c r="F4644" s="301" t="n">
        <v>64.17</v>
      </c>
    </row>
    <row r="4645" customFormat="false" ht="13.8" hidden="false" customHeight="false" outlineLevel="0" collapsed="false">
      <c r="A4645" s="297" t="s">
        <v>358</v>
      </c>
      <c r="B4645" s="297" t="n">
        <v>38033</v>
      </c>
      <c r="C4645" s="292" t="s">
        <v>5016</v>
      </c>
      <c r="D4645" s="297" t="s">
        <v>403</v>
      </c>
      <c r="E4645" s="297" t="s">
        <v>357</v>
      </c>
      <c r="F4645" s="301" t="n">
        <v>109.08</v>
      </c>
    </row>
    <row r="4646" customFormat="false" ht="13.8" hidden="false" customHeight="false" outlineLevel="0" collapsed="false">
      <c r="A4646" s="297" t="s">
        <v>358</v>
      </c>
      <c r="B4646" s="297" t="n">
        <v>38034</v>
      </c>
      <c r="C4646" s="292" t="s">
        <v>5017</v>
      </c>
      <c r="D4646" s="297" t="s">
        <v>403</v>
      </c>
      <c r="E4646" s="297" t="s">
        <v>357</v>
      </c>
      <c r="F4646" s="301" t="n">
        <v>170.88</v>
      </c>
    </row>
    <row r="4647" customFormat="false" ht="13.8" hidden="false" customHeight="false" outlineLevel="0" collapsed="false">
      <c r="A4647" s="297" t="s">
        <v>358</v>
      </c>
      <c r="B4647" s="297" t="n">
        <v>38035</v>
      </c>
      <c r="C4647" s="292" t="s">
        <v>5018</v>
      </c>
      <c r="D4647" s="297" t="s">
        <v>403</v>
      </c>
      <c r="E4647" s="297" t="s">
        <v>357</v>
      </c>
      <c r="F4647" s="301" t="n">
        <v>251.38</v>
      </c>
    </row>
    <row r="4648" customFormat="false" ht="13.8" hidden="false" customHeight="false" outlineLevel="0" collapsed="false">
      <c r="A4648" s="297" t="s">
        <v>358</v>
      </c>
      <c r="B4648" s="297" t="n">
        <v>38036</v>
      </c>
      <c r="C4648" s="292" t="s">
        <v>5019</v>
      </c>
      <c r="D4648" s="297" t="s">
        <v>403</v>
      </c>
      <c r="E4648" s="297" t="s">
        <v>357</v>
      </c>
      <c r="F4648" s="301" t="n">
        <v>338.64</v>
      </c>
    </row>
    <row r="4649" customFormat="false" ht="13.8" hidden="false" customHeight="false" outlineLevel="0" collapsed="false">
      <c r="A4649" s="297" t="s">
        <v>358</v>
      </c>
      <c r="B4649" s="297" t="n">
        <v>38037</v>
      </c>
      <c r="C4649" s="292" t="s">
        <v>5020</v>
      </c>
      <c r="D4649" s="297" t="s">
        <v>403</v>
      </c>
      <c r="E4649" s="297" t="s">
        <v>357</v>
      </c>
      <c r="F4649" s="301" t="n">
        <v>447.3</v>
      </c>
    </row>
    <row r="4650" customFormat="false" ht="13.8" hidden="false" customHeight="false" outlineLevel="0" collapsed="false">
      <c r="A4650" s="297" t="s">
        <v>358</v>
      </c>
      <c r="B4650" s="297" t="n">
        <v>9850</v>
      </c>
      <c r="C4650" s="292" t="s">
        <v>5021</v>
      </c>
      <c r="D4650" s="297" t="s">
        <v>403</v>
      </c>
      <c r="E4650" s="297" t="s">
        <v>364</v>
      </c>
      <c r="F4650" s="301"/>
    </row>
    <row r="4651" customFormat="false" ht="13.8" hidden="false" customHeight="false" outlineLevel="0" collapsed="false">
      <c r="A4651" s="297" t="s">
        <v>358</v>
      </c>
      <c r="B4651" s="297" t="n">
        <v>9853</v>
      </c>
      <c r="C4651" s="292" t="s">
        <v>5022</v>
      </c>
      <c r="D4651" s="297" t="s">
        <v>403</v>
      </c>
      <c r="E4651" s="297" t="s">
        <v>357</v>
      </c>
      <c r="F4651" s="301"/>
    </row>
    <row r="4652" customFormat="false" ht="13.8" hidden="false" customHeight="false" outlineLevel="0" collapsed="false">
      <c r="A4652" s="297" t="s">
        <v>358</v>
      </c>
      <c r="B4652" s="297" t="n">
        <v>9854</v>
      </c>
      <c r="C4652" s="292" t="s">
        <v>5023</v>
      </c>
      <c r="D4652" s="297" t="s">
        <v>403</v>
      </c>
      <c r="E4652" s="297" t="s">
        <v>357</v>
      </c>
      <c r="F4652" s="301"/>
    </row>
    <row r="4653" customFormat="false" ht="13.8" hidden="false" customHeight="false" outlineLevel="0" collapsed="false">
      <c r="A4653" s="297" t="s">
        <v>358</v>
      </c>
      <c r="B4653" s="297" t="n">
        <v>9851</v>
      </c>
      <c r="C4653" s="292" t="s">
        <v>5024</v>
      </c>
      <c r="D4653" s="297" t="s">
        <v>403</v>
      </c>
      <c r="E4653" s="297" t="s">
        <v>357</v>
      </c>
      <c r="F4653" s="301"/>
    </row>
    <row r="4654" customFormat="false" ht="13.8" hidden="false" customHeight="false" outlineLevel="0" collapsed="false">
      <c r="A4654" s="297" t="s">
        <v>358</v>
      </c>
      <c r="B4654" s="297" t="n">
        <v>9825</v>
      </c>
      <c r="C4654" s="292" t="s">
        <v>5025</v>
      </c>
      <c r="D4654" s="297" t="s">
        <v>403</v>
      </c>
      <c r="E4654" s="297" t="s">
        <v>357</v>
      </c>
      <c r="F4654" s="301" t="n">
        <v>38.7</v>
      </c>
    </row>
    <row r="4655" customFormat="false" ht="13.8" hidden="false" customHeight="false" outlineLevel="0" collapsed="false">
      <c r="A4655" s="297" t="s">
        <v>358</v>
      </c>
      <c r="B4655" s="297" t="n">
        <v>9828</v>
      </c>
      <c r="C4655" s="292" t="s">
        <v>5026</v>
      </c>
      <c r="D4655" s="297" t="s">
        <v>403</v>
      </c>
      <c r="E4655" s="297" t="s">
        <v>357</v>
      </c>
      <c r="F4655" s="301" t="n">
        <v>104.14</v>
      </c>
    </row>
    <row r="4656" customFormat="false" ht="13.8" hidden="false" customHeight="false" outlineLevel="0" collapsed="false">
      <c r="A4656" s="297" t="s">
        <v>358</v>
      </c>
      <c r="B4656" s="297" t="n">
        <v>9829</v>
      </c>
      <c r="C4656" s="292" t="s">
        <v>5027</v>
      </c>
      <c r="D4656" s="297" t="s">
        <v>403</v>
      </c>
      <c r="E4656" s="297" t="s">
        <v>357</v>
      </c>
      <c r="F4656" s="301" t="n">
        <v>176.49</v>
      </c>
    </row>
    <row r="4657" customFormat="false" ht="13.8" hidden="false" customHeight="false" outlineLevel="0" collapsed="false">
      <c r="A4657" s="297" t="s">
        <v>358</v>
      </c>
      <c r="B4657" s="297" t="n">
        <v>9826</v>
      </c>
      <c r="C4657" s="292" t="s">
        <v>5028</v>
      </c>
      <c r="D4657" s="297" t="s">
        <v>403</v>
      </c>
      <c r="E4657" s="297" t="s">
        <v>357</v>
      </c>
      <c r="F4657" s="301" t="n">
        <v>268.68</v>
      </c>
    </row>
    <row r="4658" customFormat="false" ht="13.8" hidden="false" customHeight="false" outlineLevel="0" collapsed="false">
      <c r="A4658" s="297" t="s">
        <v>358</v>
      </c>
      <c r="B4658" s="297" t="n">
        <v>9827</v>
      </c>
      <c r="C4658" s="292" t="s">
        <v>5029</v>
      </c>
      <c r="D4658" s="297" t="s">
        <v>403</v>
      </c>
      <c r="E4658" s="297" t="s">
        <v>357</v>
      </c>
      <c r="F4658" s="301" t="n">
        <v>381.53</v>
      </c>
    </row>
    <row r="4659" customFormat="false" ht="13.8" hidden="false" customHeight="false" outlineLevel="0" collapsed="false">
      <c r="A4659" s="297" t="s">
        <v>358</v>
      </c>
      <c r="B4659" s="297" t="n">
        <v>36374</v>
      </c>
      <c r="C4659" s="292" t="s">
        <v>5030</v>
      </c>
      <c r="D4659" s="297" t="s">
        <v>403</v>
      </c>
      <c r="E4659" s="297" t="s">
        <v>357</v>
      </c>
      <c r="F4659" s="301" t="n">
        <v>46.38</v>
      </c>
    </row>
    <row r="4660" customFormat="false" ht="13.8" hidden="false" customHeight="false" outlineLevel="0" collapsed="false">
      <c r="A4660" s="297" t="s">
        <v>358</v>
      </c>
      <c r="B4660" s="297" t="n">
        <v>36084</v>
      </c>
      <c r="C4660" s="292" t="s">
        <v>5031</v>
      </c>
      <c r="D4660" s="297" t="s">
        <v>403</v>
      </c>
      <c r="E4660" s="297" t="s">
        <v>364</v>
      </c>
      <c r="F4660" s="301" t="n">
        <v>13.74</v>
      </c>
    </row>
    <row r="4661" customFormat="false" ht="13.8" hidden="false" customHeight="false" outlineLevel="0" collapsed="false">
      <c r="A4661" s="297" t="s">
        <v>358</v>
      </c>
      <c r="B4661" s="297" t="n">
        <v>36373</v>
      </c>
      <c r="C4661" s="292" t="s">
        <v>5032</v>
      </c>
      <c r="D4661" s="297" t="s">
        <v>403</v>
      </c>
      <c r="E4661" s="297" t="s">
        <v>357</v>
      </c>
      <c r="F4661" s="301" t="n">
        <v>28.53</v>
      </c>
    </row>
    <row r="4662" customFormat="false" ht="13.8" hidden="false" customHeight="false" outlineLevel="0" collapsed="false">
      <c r="A4662" s="297" t="s">
        <v>358</v>
      </c>
      <c r="B4662" s="297" t="n">
        <v>36377</v>
      </c>
      <c r="C4662" s="292" t="s">
        <v>5033</v>
      </c>
      <c r="D4662" s="297" t="s">
        <v>403</v>
      </c>
      <c r="E4662" s="297" t="s">
        <v>357</v>
      </c>
      <c r="F4662" s="301" t="n">
        <v>55.63</v>
      </c>
    </row>
    <row r="4663" customFormat="false" ht="13.8" hidden="false" customHeight="false" outlineLevel="0" collapsed="false">
      <c r="A4663" s="297" t="s">
        <v>358</v>
      </c>
      <c r="B4663" s="297" t="n">
        <v>36375</v>
      </c>
      <c r="C4663" s="292" t="s">
        <v>5034</v>
      </c>
      <c r="D4663" s="297" t="s">
        <v>403</v>
      </c>
      <c r="E4663" s="297" t="s">
        <v>357</v>
      </c>
      <c r="F4663" s="301" t="n">
        <v>16.95</v>
      </c>
    </row>
    <row r="4664" customFormat="false" ht="13.8" hidden="false" customHeight="false" outlineLevel="0" collapsed="false">
      <c r="A4664" s="297" t="s">
        <v>358</v>
      </c>
      <c r="B4664" s="297" t="n">
        <v>36376</v>
      </c>
      <c r="C4664" s="292" t="s">
        <v>5035</v>
      </c>
      <c r="D4664" s="297" t="s">
        <v>403</v>
      </c>
      <c r="E4664" s="297" t="s">
        <v>357</v>
      </c>
      <c r="F4664" s="301" t="n">
        <v>33.3</v>
      </c>
    </row>
    <row r="4665" customFormat="false" ht="13.8" hidden="false" customHeight="false" outlineLevel="0" collapsed="false">
      <c r="A4665" s="297" t="s">
        <v>358</v>
      </c>
      <c r="B4665" s="297" t="n">
        <v>36380</v>
      </c>
      <c r="C4665" s="292" t="s">
        <v>5036</v>
      </c>
      <c r="D4665" s="297" t="s">
        <v>403</v>
      </c>
      <c r="E4665" s="297" t="s">
        <v>357</v>
      </c>
      <c r="F4665" s="301" t="n">
        <v>69.56</v>
      </c>
    </row>
    <row r="4666" customFormat="false" ht="13.8" hidden="false" customHeight="false" outlineLevel="0" collapsed="false">
      <c r="A4666" s="297" t="s">
        <v>358</v>
      </c>
      <c r="B4666" s="297" t="n">
        <v>36378</v>
      </c>
      <c r="C4666" s="292" t="s">
        <v>5037</v>
      </c>
      <c r="D4666" s="297" t="s">
        <v>403</v>
      </c>
      <c r="E4666" s="297" t="s">
        <v>357</v>
      </c>
      <c r="F4666" s="301" t="n">
        <v>20.84</v>
      </c>
    </row>
    <row r="4667" customFormat="false" ht="13.8" hidden="false" customHeight="false" outlineLevel="0" collapsed="false">
      <c r="A4667" s="297" t="s">
        <v>358</v>
      </c>
      <c r="B4667" s="297" t="n">
        <v>36379</v>
      </c>
      <c r="C4667" s="292" t="s">
        <v>5038</v>
      </c>
      <c r="D4667" s="297" t="s">
        <v>403</v>
      </c>
      <c r="E4667" s="297" t="s">
        <v>357</v>
      </c>
      <c r="F4667" s="301" t="n">
        <v>42.02</v>
      </c>
    </row>
    <row r="4668" customFormat="false" ht="13.8" hidden="false" customHeight="false" outlineLevel="0" collapsed="false">
      <c r="A4668" s="297" t="s">
        <v>358</v>
      </c>
      <c r="B4668" s="297" t="n">
        <v>9859</v>
      </c>
      <c r="C4668" s="292" t="s">
        <v>5039</v>
      </c>
      <c r="D4668" s="297" t="s">
        <v>403</v>
      </c>
      <c r="E4668" s="297" t="s">
        <v>357</v>
      </c>
      <c r="F4668" s="301" t="n">
        <v>10.6</v>
      </c>
    </row>
    <row r="4669" customFormat="false" ht="13.8" hidden="false" customHeight="false" outlineLevel="0" collapsed="false">
      <c r="A4669" s="297" t="s">
        <v>358</v>
      </c>
      <c r="B4669" s="297" t="n">
        <v>9836</v>
      </c>
      <c r="C4669" s="292" t="s">
        <v>5040</v>
      </c>
      <c r="D4669" s="297" t="s">
        <v>403</v>
      </c>
      <c r="E4669" s="297" t="s">
        <v>364</v>
      </c>
      <c r="F4669" s="301" t="n">
        <v>16.24</v>
      </c>
    </row>
    <row r="4670" customFormat="false" ht="13.8" hidden="false" customHeight="false" outlineLevel="0" collapsed="false">
      <c r="A4670" s="297" t="s">
        <v>358</v>
      </c>
      <c r="B4670" s="297" t="n">
        <v>20065</v>
      </c>
      <c r="C4670" s="292" t="s">
        <v>5041</v>
      </c>
      <c r="D4670" s="297" t="s">
        <v>403</v>
      </c>
      <c r="E4670" s="297" t="s">
        <v>357</v>
      </c>
      <c r="F4670" s="301" t="n">
        <v>42.45</v>
      </c>
    </row>
    <row r="4671" customFormat="false" ht="13.8" hidden="false" customHeight="false" outlineLevel="0" collapsed="false">
      <c r="A4671" s="297" t="s">
        <v>358</v>
      </c>
      <c r="B4671" s="297" t="n">
        <v>9835</v>
      </c>
      <c r="C4671" s="292" t="s">
        <v>5042</v>
      </c>
      <c r="D4671" s="297" t="s">
        <v>403</v>
      </c>
      <c r="E4671" s="297" t="s">
        <v>357</v>
      </c>
      <c r="F4671" s="301" t="n">
        <v>7.09</v>
      </c>
    </row>
    <row r="4672" customFormat="false" ht="13.8" hidden="false" customHeight="false" outlineLevel="0" collapsed="false">
      <c r="A4672" s="297" t="s">
        <v>358</v>
      </c>
      <c r="B4672" s="297" t="n">
        <v>9838</v>
      </c>
      <c r="C4672" s="292" t="s">
        <v>5043</v>
      </c>
      <c r="D4672" s="297" t="s">
        <v>403</v>
      </c>
      <c r="E4672" s="297" t="s">
        <v>357</v>
      </c>
      <c r="F4672" s="301" t="n">
        <v>11.72</v>
      </c>
    </row>
    <row r="4673" customFormat="false" ht="13.8" hidden="false" customHeight="false" outlineLevel="0" collapsed="false">
      <c r="A4673" s="297" t="s">
        <v>358</v>
      </c>
      <c r="B4673" s="297" t="n">
        <v>9837</v>
      </c>
      <c r="C4673" s="292" t="s">
        <v>5044</v>
      </c>
      <c r="D4673" s="297" t="s">
        <v>403</v>
      </c>
      <c r="E4673" s="297" t="s">
        <v>357</v>
      </c>
      <c r="F4673" s="301" t="n">
        <v>15.37</v>
      </c>
    </row>
    <row r="4674" customFormat="false" ht="13.8" hidden="false" customHeight="false" outlineLevel="0" collapsed="false">
      <c r="A4674" s="297" t="s">
        <v>358</v>
      </c>
      <c r="B4674" s="297" t="n">
        <v>44315</v>
      </c>
      <c r="C4674" s="292" t="s">
        <v>5045</v>
      </c>
      <c r="D4674" s="297" t="s">
        <v>403</v>
      </c>
      <c r="E4674" s="297" t="s">
        <v>357</v>
      </c>
      <c r="F4674" s="301" t="n">
        <v>63.58</v>
      </c>
    </row>
    <row r="4675" customFormat="false" ht="13.8" hidden="false" customHeight="false" outlineLevel="0" collapsed="false">
      <c r="A4675" s="297" t="s">
        <v>358</v>
      </c>
      <c r="B4675" s="297" t="n">
        <v>9862</v>
      </c>
      <c r="C4675" s="292" t="s">
        <v>5046</v>
      </c>
      <c r="D4675" s="297" t="s">
        <v>403</v>
      </c>
      <c r="E4675" s="297" t="s">
        <v>357</v>
      </c>
      <c r="F4675" s="301" t="n">
        <v>32.67</v>
      </c>
    </row>
    <row r="4676" customFormat="false" ht="13.8" hidden="false" customHeight="false" outlineLevel="0" collapsed="false">
      <c r="A4676" s="297" t="s">
        <v>358</v>
      </c>
      <c r="B4676" s="297" t="n">
        <v>9861</v>
      </c>
      <c r="C4676" s="292" t="s">
        <v>5047</v>
      </c>
      <c r="D4676" s="297" t="s">
        <v>403</v>
      </c>
      <c r="E4676" s="297" t="s">
        <v>357</v>
      </c>
      <c r="F4676" s="301" t="n">
        <v>25.66</v>
      </c>
    </row>
    <row r="4677" customFormat="false" ht="13.8" hidden="false" customHeight="false" outlineLevel="0" collapsed="false">
      <c r="A4677" s="297" t="s">
        <v>358</v>
      </c>
      <c r="B4677" s="297" t="n">
        <v>9866</v>
      </c>
      <c r="C4677" s="292" t="s">
        <v>5048</v>
      </c>
      <c r="D4677" s="297" t="s">
        <v>403</v>
      </c>
      <c r="E4677" s="297" t="s">
        <v>357</v>
      </c>
      <c r="F4677" s="301" t="n">
        <v>22.14</v>
      </c>
    </row>
    <row r="4678" customFormat="false" ht="13.8" hidden="false" customHeight="false" outlineLevel="0" collapsed="false">
      <c r="A4678" s="297" t="s">
        <v>358</v>
      </c>
      <c r="B4678" s="297" t="n">
        <v>9856</v>
      </c>
      <c r="C4678" s="292" t="s">
        <v>5049</v>
      </c>
      <c r="D4678" s="297" t="s">
        <v>403</v>
      </c>
      <c r="E4678" s="297" t="s">
        <v>357</v>
      </c>
      <c r="F4678" s="301" t="n">
        <v>8.27</v>
      </c>
    </row>
    <row r="4679" customFormat="false" ht="13.8" hidden="false" customHeight="false" outlineLevel="0" collapsed="false">
      <c r="A4679" s="297" t="s">
        <v>358</v>
      </c>
      <c r="B4679" s="297" t="n">
        <v>9863</v>
      </c>
      <c r="C4679" s="292" t="s">
        <v>5050</v>
      </c>
      <c r="D4679" s="297" t="s">
        <v>403</v>
      </c>
      <c r="E4679" s="297" t="s">
        <v>357</v>
      </c>
      <c r="F4679" s="301" t="n">
        <v>64.05</v>
      </c>
    </row>
    <row r="4680" customFormat="false" ht="13.8" hidden="false" customHeight="false" outlineLevel="0" collapsed="false">
      <c r="A4680" s="297" t="s">
        <v>358</v>
      </c>
      <c r="B4680" s="297" t="n">
        <v>9860</v>
      </c>
      <c r="C4680" s="292" t="s">
        <v>5051</v>
      </c>
      <c r="D4680" s="297" t="s">
        <v>403</v>
      </c>
      <c r="E4680" s="297" t="s">
        <v>357</v>
      </c>
      <c r="F4680" s="301" t="n">
        <v>46.75</v>
      </c>
    </row>
    <row r="4681" customFormat="false" ht="13.8" hidden="false" customHeight="false" outlineLevel="0" collapsed="false">
      <c r="A4681" s="297" t="s">
        <v>358</v>
      </c>
      <c r="B4681" s="297" t="n">
        <v>9841</v>
      </c>
      <c r="C4681" s="292" t="s">
        <v>5052</v>
      </c>
      <c r="D4681" s="297" t="s">
        <v>403</v>
      </c>
      <c r="E4681" s="297" t="s">
        <v>357</v>
      </c>
      <c r="F4681" s="301" t="n">
        <v>30.58</v>
      </c>
    </row>
    <row r="4682" customFormat="false" ht="13.8" hidden="false" customHeight="false" outlineLevel="0" collapsed="false">
      <c r="A4682" s="297" t="s">
        <v>358</v>
      </c>
      <c r="B4682" s="297" t="n">
        <v>9840</v>
      </c>
      <c r="C4682" s="292" t="s">
        <v>5053</v>
      </c>
      <c r="D4682" s="297" t="s">
        <v>403</v>
      </c>
      <c r="E4682" s="297" t="s">
        <v>357</v>
      </c>
      <c r="F4682" s="301" t="n">
        <v>64.6</v>
      </c>
    </row>
    <row r="4683" customFormat="false" ht="13.8" hidden="false" customHeight="false" outlineLevel="0" collapsed="false">
      <c r="A4683" s="297" t="s">
        <v>358</v>
      </c>
      <c r="B4683" s="297" t="n">
        <v>20067</v>
      </c>
      <c r="C4683" s="292" t="s">
        <v>5054</v>
      </c>
      <c r="D4683" s="297" t="s">
        <v>403</v>
      </c>
      <c r="E4683" s="297" t="s">
        <v>357</v>
      </c>
      <c r="F4683" s="301" t="n">
        <v>9.92</v>
      </c>
    </row>
    <row r="4684" customFormat="false" ht="13.8" hidden="false" customHeight="false" outlineLevel="0" collapsed="false">
      <c r="A4684" s="297" t="s">
        <v>358</v>
      </c>
      <c r="B4684" s="297" t="n">
        <v>20068</v>
      </c>
      <c r="C4684" s="292" t="s">
        <v>5055</v>
      </c>
      <c r="D4684" s="297" t="s">
        <v>403</v>
      </c>
      <c r="E4684" s="297" t="s">
        <v>357</v>
      </c>
      <c r="F4684" s="301" t="n">
        <v>13.97</v>
      </c>
    </row>
    <row r="4685" customFormat="false" ht="13.8" hidden="false" customHeight="false" outlineLevel="0" collapsed="false">
      <c r="A4685" s="297" t="s">
        <v>358</v>
      </c>
      <c r="B4685" s="297" t="n">
        <v>9839</v>
      </c>
      <c r="C4685" s="292" t="s">
        <v>5056</v>
      </c>
      <c r="D4685" s="297" t="s">
        <v>403</v>
      </c>
      <c r="E4685" s="297" t="s">
        <v>357</v>
      </c>
      <c r="F4685" s="301" t="n">
        <v>25.33</v>
      </c>
    </row>
    <row r="4686" customFormat="false" ht="13.8" hidden="false" customHeight="false" outlineLevel="0" collapsed="false">
      <c r="A4686" s="297" t="s">
        <v>358</v>
      </c>
      <c r="B4686" s="297" t="n">
        <v>9870</v>
      </c>
      <c r="C4686" s="292" t="s">
        <v>5057</v>
      </c>
      <c r="D4686" s="297" t="s">
        <v>403</v>
      </c>
      <c r="E4686" s="297" t="s">
        <v>357</v>
      </c>
      <c r="F4686" s="301" t="n">
        <v>95.52</v>
      </c>
    </row>
    <row r="4687" customFormat="false" ht="13.8" hidden="false" customHeight="false" outlineLevel="0" collapsed="false">
      <c r="A4687" s="297" t="s">
        <v>358</v>
      </c>
      <c r="B4687" s="297" t="n">
        <v>9867</v>
      </c>
      <c r="C4687" s="292" t="s">
        <v>5058</v>
      </c>
      <c r="D4687" s="297" t="s">
        <v>403</v>
      </c>
      <c r="E4687" s="297" t="s">
        <v>357</v>
      </c>
      <c r="F4687" s="301" t="n">
        <v>3.84</v>
      </c>
    </row>
    <row r="4688" customFormat="false" ht="13.8" hidden="false" customHeight="false" outlineLevel="0" collapsed="false">
      <c r="A4688" s="297" t="s">
        <v>358</v>
      </c>
      <c r="B4688" s="297" t="n">
        <v>9868</v>
      </c>
      <c r="C4688" s="292" t="s">
        <v>5059</v>
      </c>
      <c r="D4688" s="297" t="s">
        <v>403</v>
      </c>
      <c r="E4688" s="297" t="s">
        <v>364</v>
      </c>
      <c r="F4688" s="301" t="n">
        <v>4.33</v>
      </c>
    </row>
    <row r="4689" customFormat="false" ht="13.8" hidden="false" customHeight="false" outlineLevel="0" collapsed="false">
      <c r="A4689" s="297" t="s">
        <v>358</v>
      </c>
      <c r="B4689" s="297" t="n">
        <v>9869</v>
      </c>
      <c r="C4689" s="292" t="s">
        <v>5060</v>
      </c>
      <c r="D4689" s="297" t="s">
        <v>403</v>
      </c>
      <c r="E4689" s="297" t="s">
        <v>357</v>
      </c>
      <c r="F4689" s="301" t="n">
        <v>9.34</v>
      </c>
    </row>
    <row r="4690" customFormat="false" ht="13.8" hidden="false" customHeight="false" outlineLevel="0" collapsed="false">
      <c r="A4690" s="297" t="s">
        <v>358</v>
      </c>
      <c r="B4690" s="297" t="n">
        <v>9874</v>
      </c>
      <c r="C4690" s="292" t="s">
        <v>5061</v>
      </c>
      <c r="D4690" s="297" t="s">
        <v>403</v>
      </c>
      <c r="E4690" s="297" t="s">
        <v>357</v>
      </c>
      <c r="F4690" s="301" t="n">
        <v>14.67</v>
      </c>
    </row>
    <row r="4691" customFormat="false" ht="13.8" hidden="false" customHeight="false" outlineLevel="0" collapsed="false">
      <c r="A4691" s="297" t="s">
        <v>358</v>
      </c>
      <c r="B4691" s="297" t="n">
        <v>9875</v>
      </c>
      <c r="C4691" s="292" t="s">
        <v>5062</v>
      </c>
      <c r="D4691" s="297" t="s">
        <v>403</v>
      </c>
      <c r="E4691" s="297" t="s">
        <v>357</v>
      </c>
      <c r="F4691" s="301" t="n">
        <v>16.09</v>
      </c>
    </row>
    <row r="4692" customFormat="false" ht="13.8" hidden="false" customHeight="false" outlineLevel="0" collapsed="false">
      <c r="A4692" s="297" t="s">
        <v>358</v>
      </c>
      <c r="B4692" s="297" t="n">
        <v>9873</v>
      </c>
      <c r="C4692" s="292" t="s">
        <v>5063</v>
      </c>
      <c r="D4692" s="297" t="s">
        <v>403</v>
      </c>
      <c r="E4692" s="297" t="s">
        <v>357</v>
      </c>
      <c r="F4692" s="301" t="n">
        <v>26.48</v>
      </c>
    </row>
    <row r="4693" customFormat="false" ht="13.8" hidden="false" customHeight="false" outlineLevel="0" collapsed="false">
      <c r="A4693" s="297" t="s">
        <v>358</v>
      </c>
      <c r="B4693" s="297" t="n">
        <v>9871</v>
      </c>
      <c r="C4693" s="292" t="s">
        <v>5064</v>
      </c>
      <c r="D4693" s="297" t="s">
        <v>403</v>
      </c>
      <c r="E4693" s="297" t="s">
        <v>357</v>
      </c>
      <c r="F4693" s="301" t="n">
        <v>43.88</v>
      </c>
    </row>
    <row r="4694" customFormat="false" ht="13.8" hidden="false" customHeight="false" outlineLevel="0" collapsed="false">
      <c r="A4694" s="297" t="s">
        <v>358</v>
      </c>
      <c r="B4694" s="297" t="n">
        <v>9872</v>
      </c>
      <c r="C4694" s="292" t="s">
        <v>5065</v>
      </c>
      <c r="D4694" s="297" t="s">
        <v>403</v>
      </c>
      <c r="E4694" s="297" t="s">
        <v>357</v>
      </c>
      <c r="F4694" s="301" t="n">
        <v>61.04</v>
      </c>
    </row>
    <row r="4695" customFormat="false" ht="13.8" hidden="false" customHeight="false" outlineLevel="0" collapsed="false">
      <c r="A4695" s="297" t="s">
        <v>358</v>
      </c>
      <c r="B4695" s="297" t="n">
        <v>12425</v>
      </c>
      <c r="C4695" s="292" t="s">
        <v>5066</v>
      </c>
      <c r="D4695" s="297" t="s">
        <v>50</v>
      </c>
      <c r="E4695" s="297" t="s">
        <v>357</v>
      </c>
      <c r="F4695" s="301" t="n">
        <v>70.09</v>
      </c>
    </row>
    <row r="4696" customFormat="false" ht="13.8" hidden="false" customHeight="false" outlineLevel="0" collapsed="false">
      <c r="A4696" s="297" t="s">
        <v>358</v>
      </c>
      <c r="B4696" s="297" t="n">
        <v>12426</v>
      </c>
      <c r="C4696" s="292" t="s">
        <v>5067</v>
      </c>
      <c r="D4696" s="297" t="s">
        <v>50</v>
      </c>
      <c r="E4696" s="297" t="s">
        <v>357</v>
      </c>
      <c r="F4696" s="301" t="n">
        <v>51.02</v>
      </c>
    </row>
    <row r="4697" customFormat="false" ht="13.8" hidden="false" customHeight="false" outlineLevel="0" collapsed="false">
      <c r="A4697" s="297" t="s">
        <v>358</v>
      </c>
      <c r="B4697" s="297" t="n">
        <v>12427</v>
      </c>
      <c r="C4697" s="292" t="s">
        <v>5068</v>
      </c>
      <c r="D4697" s="297" t="s">
        <v>50</v>
      </c>
      <c r="E4697" s="297" t="s">
        <v>357</v>
      </c>
      <c r="F4697" s="301" t="n">
        <v>290.92</v>
      </c>
    </row>
    <row r="4698" customFormat="false" ht="13.8" hidden="false" customHeight="false" outlineLevel="0" collapsed="false">
      <c r="A4698" s="297" t="s">
        <v>358</v>
      </c>
      <c r="B4698" s="297" t="n">
        <v>12428</v>
      </c>
      <c r="C4698" s="292" t="s">
        <v>5069</v>
      </c>
      <c r="D4698" s="297" t="s">
        <v>50</v>
      </c>
      <c r="E4698" s="297" t="s">
        <v>357</v>
      </c>
      <c r="F4698" s="301" t="n">
        <v>186.73</v>
      </c>
    </row>
    <row r="4699" customFormat="false" ht="13.8" hidden="false" customHeight="false" outlineLevel="0" collapsed="false">
      <c r="A4699" s="297" t="s">
        <v>358</v>
      </c>
      <c r="B4699" s="297" t="n">
        <v>12429</v>
      </c>
      <c r="C4699" s="292" t="s">
        <v>5070</v>
      </c>
      <c r="D4699" s="297" t="s">
        <v>50</v>
      </c>
      <c r="E4699" s="297" t="s">
        <v>357</v>
      </c>
      <c r="F4699" s="301" t="n">
        <v>470.43</v>
      </c>
    </row>
    <row r="4700" customFormat="false" ht="13.8" hidden="false" customHeight="false" outlineLevel="0" collapsed="false">
      <c r="A4700" s="297" t="s">
        <v>358</v>
      </c>
      <c r="B4700" s="297" t="n">
        <v>12430</v>
      </c>
      <c r="C4700" s="292" t="s">
        <v>5071</v>
      </c>
      <c r="D4700" s="297" t="s">
        <v>50</v>
      </c>
      <c r="E4700" s="297" t="s">
        <v>357</v>
      </c>
      <c r="F4700" s="301" t="n">
        <v>62.54</v>
      </c>
    </row>
    <row r="4701" customFormat="false" ht="13.8" hidden="false" customHeight="false" outlineLevel="0" collapsed="false">
      <c r="A4701" s="297" t="s">
        <v>358</v>
      </c>
      <c r="B4701" s="297" t="n">
        <v>12431</v>
      </c>
      <c r="C4701" s="292" t="s">
        <v>5072</v>
      </c>
      <c r="D4701" s="297" t="s">
        <v>50</v>
      </c>
      <c r="E4701" s="297" t="s">
        <v>357</v>
      </c>
      <c r="F4701" s="301" t="n">
        <v>800.59</v>
      </c>
    </row>
    <row r="4702" customFormat="false" ht="13.8" hidden="false" customHeight="false" outlineLevel="0" collapsed="false">
      <c r="A4702" s="297" t="s">
        <v>358</v>
      </c>
      <c r="B4702" s="297" t="n">
        <v>12432</v>
      </c>
      <c r="C4702" s="292" t="s">
        <v>5073</v>
      </c>
      <c r="D4702" s="297" t="s">
        <v>50</v>
      </c>
      <c r="E4702" s="297" t="s">
        <v>357</v>
      </c>
      <c r="F4702" s="301" t="n">
        <v>164.66</v>
      </c>
    </row>
    <row r="4703" customFormat="false" ht="13.8" hidden="false" customHeight="false" outlineLevel="0" collapsed="false">
      <c r="A4703" s="297" t="s">
        <v>358</v>
      </c>
      <c r="B4703" s="297" t="n">
        <v>12433</v>
      </c>
      <c r="C4703" s="292" t="s">
        <v>5074</v>
      </c>
      <c r="D4703" s="297" t="s">
        <v>50</v>
      </c>
      <c r="E4703" s="297" t="s">
        <v>357</v>
      </c>
      <c r="F4703" s="301" t="n">
        <v>104.82</v>
      </c>
    </row>
    <row r="4704" customFormat="false" ht="13.8" hidden="false" customHeight="false" outlineLevel="0" collapsed="false">
      <c r="A4704" s="297" t="s">
        <v>358</v>
      </c>
      <c r="B4704" s="297" t="n">
        <v>12434</v>
      </c>
      <c r="C4704" s="292" t="s">
        <v>5075</v>
      </c>
      <c r="D4704" s="297" t="s">
        <v>50</v>
      </c>
      <c r="E4704" s="297" t="s">
        <v>357</v>
      </c>
      <c r="F4704" s="301" t="n">
        <v>53.66</v>
      </c>
    </row>
    <row r="4705" customFormat="false" ht="13.8" hidden="false" customHeight="false" outlineLevel="0" collapsed="false">
      <c r="A4705" s="297" t="s">
        <v>358</v>
      </c>
      <c r="B4705" s="297" t="n">
        <v>12435</v>
      </c>
      <c r="C4705" s="292" t="s">
        <v>5076</v>
      </c>
      <c r="D4705" s="297" t="s">
        <v>50</v>
      </c>
      <c r="E4705" s="297" t="s">
        <v>357</v>
      </c>
      <c r="F4705" s="301" t="n">
        <v>324.4</v>
      </c>
    </row>
    <row r="4706" customFormat="false" ht="13.8" hidden="false" customHeight="false" outlineLevel="0" collapsed="false">
      <c r="A4706" s="297" t="s">
        <v>358</v>
      </c>
      <c r="B4706" s="297" t="n">
        <v>12437</v>
      </c>
      <c r="C4706" s="292" t="s">
        <v>5077</v>
      </c>
      <c r="D4706" s="297" t="s">
        <v>50</v>
      </c>
      <c r="E4706" s="297" t="s">
        <v>357</v>
      </c>
      <c r="F4706" s="301" t="n">
        <v>261.99</v>
      </c>
    </row>
    <row r="4707" customFormat="false" ht="13.8" hidden="false" customHeight="false" outlineLevel="0" collapsed="false">
      <c r="A4707" s="297" t="s">
        <v>358</v>
      </c>
      <c r="B4707" s="297" t="n">
        <v>12438</v>
      </c>
      <c r="C4707" s="292" t="s">
        <v>5078</v>
      </c>
      <c r="D4707" s="297" t="s">
        <v>50</v>
      </c>
      <c r="E4707" s="297" t="s">
        <v>357</v>
      </c>
      <c r="F4707" s="301" t="n">
        <v>474.12</v>
      </c>
    </row>
    <row r="4708" customFormat="false" ht="13.8" hidden="false" customHeight="false" outlineLevel="0" collapsed="false">
      <c r="A4708" s="297" t="s">
        <v>358</v>
      </c>
      <c r="B4708" s="297" t="n">
        <v>12439</v>
      </c>
      <c r="C4708" s="292" t="s">
        <v>5079</v>
      </c>
      <c r="D4708" s="297" t="s">
        <v>50</v>
      </c>
      <c r="E4708" s="297" t="s">
        <v>357</v>
      </c>
      <c r="F4708" s="301" t="n">
        <v>84.09</v>
      </c>
    </row>
    <row r="4709" customFormat="false" ht="13.8" hidden="false" customHeight="false" outlineLevel="0" collapsed="false">
      <c r="A4709" s="297" t="s">
        <v>358</v>
      </c>
      <c r="B4709" s="297" t="n">
        <v>12436</v>
      </c>
      <c r="C4709" s="292" t="s">
        <v>5080</v>
      </c>
      <c r="D4709" s="297" t="s">
        <v>50</v>
      </c>
      <c r="E4709" s="297" t="s">
        <v>357</v>
      </c>
      <c r="F4709" s="301" t="n">
        <v>598.92</v>
      </c>
    </row>
    <row r="4710" customFormat="false" ht="13.8" hidden="false" customHeight="false" outlineLevel="0" collapsed="false">
      <c r="A4710" s="297" t="s">
        <v>358</v>
      </c>
      <c r="B4710" s="297" t="n">
        <v>36357</v>
      </c>
      <c r="C4710" s="292" t="s">
        <v>5081</v>
      </c>
      <c r="D4710" s="297" t="s">
        <v>50</v>
      </c>
      <c r="E4710" s="297" t="s">
        <v>357</v>
      </c>
      <c r="F4710" s="301"/>
    </row>
    <row r="4711" customFormat="false" ht="13.8" hidden="false" customHeight="false" outlineLevel="0" collapsed="false">
      <c r="A4711" s="297" t="s">
        <v>358</v>
      </c>
      <c r="B4711" s="297" t="n">
        <v>12424</v>
      </c>
      <c r="C4711" s="292" t="s">
        <v>5082</v>
      </c>
      <c r="D4711" s="297" t="s">
        <v>50</v>
      </c>
      <c r="E4711" s="297" t="s">
        <v>357</v>
      </c>
      <c r="F4711" s="301" t="n">
        <v>107.92</v>
      </c>
    </row>
    <row r="4712" customFormat="false" ht="13.8" hidden="false" customHeight="false" outlineLevel="0" collapsed="false">
      <c r="A4712" s="297" t="s">
        <v>358</v>
      </c>
      <c r="B4712" s="297" t="n">
        <v>12440</v>
      </c>
      <c r="C4712" s="292" t="s">
        <v>5083</v>
      </c>
      <c r="D4712" s="297" t="s">
        <v>50</v>
      </c>
      <c r="E4712" s="297" t="s">
        <v>357</v>
      </c>
      <c r="F4712" s="301" t="n">
        <v>104.31</v>
      </c>
    </row>
    <row r="4713" customFormat="false" ht="13.8" hidden="false" customHeight="false" outlineLevel="0" collapsed="false">
      <c r="A4713" s="297" t="s">
        <v>358</v>
      </c>
      <c r="B4713" s="297" t="n">
        <v>9884</v>
      </c>
      <c r="C4713" s="292" t="s">
        <v>5084</v>
      </c>
      <c r="D4713" s="297" t="s">
        <v>50</v>
      </c>
      <c r="E4713" s="297" t="s">
        <v>357</v>
      </c>
      <c r="F4713" s="301" t="n">
        <v>77.81</v>
      </c>
    </row>
    <row r="4714" customFormat="false" ht="13.8" hidden="false" customHeight="false" outlineLevel="0" collapsed="false">
      <c r="A4714" s="297" t="s">
        <v>358</v>
      </c>
      <c r="B4714" s="297" t="n">
        <v>9888</v>
      </c>
      <c r="C4714" s="292" t="s">
        <v>5085</v>
      </c>
      <c r="D4714" s="297" t="s">
        <v>50</v>
      </c>
      <c r="E4714" s="297" t="s">
        <v>357</v>
      </c>
      <c r="F4714" s="301" t="n">
        <v>62.51</v>
      </c>
    </row>
    <row r="4715" customFormat="false" ht="13.8" hidden="false" customHeight="false" outlineLevel="0" collapsed="false">
      <c r="A4715" s="297" t="s">
        <v>358</v>
      </c>
      <c r="B4715" s="297" t="n">
        <v>9886</v>
      </c>
      <c r="C4715" s="292" t="s">
        <v>5086</v>
      </c>
      <c r="D4715" s="297" t="s">
        <v>50</v>
      </c>
      <c r="E4715" s="297" t="s">
        <v>357</v>
      </c>
      <c r="F4715" s="301" t="n">
        <v>37.37</v>
      </c>
    </row>
    <row r="4716" customFormat="false" ht="13.8" hidden="false" customHeight="false" outlineLevel="0" collapsed="false">
      <c r="A4716" s="297" t="s">
        <v>358</v>
      </c>
      <c r="B4716" s="297" t="n">
        <v>9883</v>
      </c>
      <c r="C4716" s="292" t="s">
        <v>5087</v>
      </c>
      <c r="D4716" s="297" t="s">
        <v>50</v>
      </c>
      <c r="E4716" s="297" t="s">
        <v>357</v>
      </c>
      <c r="F4716" s="301" t="n">
        <v>27.28</v>
      </c>
    </row>
    <row r="4717" customFormat="false" ht="13.8" hidden="false" customHeight="false" outlineLevel="0" collapsed="false">
      <c r="A4717" s="297" t="s">
        <v>358</v>
      </c>
      <c r="B4717" s="297" t="n">
        <v>9889</v>
      </c>
      <c r="C4717" s="292" t="s">
        <v>5088</v>
      </c>
      <c r="D4717" s="297" t="s">
        <v>50</v>
      </c>
      <c r="E4717" s="297" t="s">
        <v>357</v>
      </c>
      <c r="F4717" s="301" t="n">
        <v>189.3</v>
      </c>
    </row>
    <row r="4718" customFormat="false" ht="13.8" hidden="false" customHeight="false" outlineLevel="0" collapsed="false">
      <c r="A4718" s="297" t="s">
        <v>358</v>
      </c>
      <c r="B4718" s="297" t="n">
        <v>9887</v>
      </c>
      <c r="C4718" s="292" t="s">
        <v>5089</v>
      </c>
      <c r="D4718" s="297" t="s">
        <v>50</v>
      </c>
      <c r="E4718" s="297" t="s">
        <v>357</v>
      </c>
      <c r="F4718" s="301" t="n">
        <v>114.42</v>
      </c>
    </row>
    <row r="4719" customFormat="false" ht="13.8" hidden="false" customHeight="false" outlineLevel="0" collapsed="false">
      <c r="A4719" s="297" t="s">
        <v>358</v>
      </c>
      <c r="B4719" s="297" t="n">
        <v>9890</v>
      </c>
      <c r="C4719" s="292" t="s">
        <v>5090</v>
      </c>
      <c r="D4719" s="297" t="s">
        <v>50</v>
      </c>
      <c r="E4719" s="297" t="s">
        <v>357</v>
      </c>
      <c r="F4719" s="301" t="n">
        <v>293.27</v>
      </c>
    </row>
    <row r="4720" customFormat="false" ht="13.8" hidden="false" customHeight="false" outlineLevel="0" collapsed="false">
      <c r="A4720" s="297" t="s">
        <v>358</v>
      </c>
      <c r="B4720" s="297" t="n">
        <v>9885</v>
      </c>
      <c r="C4720" s="292" t="s">
        <v>5091</v>
      </c>
      <c r="D4720" s="297" t="s">
        <v>50</v>
      </c>
      <c r="E4720" s="297" t="s">
        <v>357</v>
      </c>
      <c r="F4720" s="301" t="n">
        <v>36.12</v>
      </c>
    </row>
    <row r="4721" customFormat="false" ht="13.8" hidden="false" customHeight="false" outlineLevel="0" collapsed="false">
      <c r="A4721" s="297" t="s">
        <v>358</v>
      </c>
      <c r="B4721" s="297" t="n">
        <v>9891</v>
      </c>
      <c r="C4721" s="292" t="s">
        <v>5092</v>
      </c>
      <c r="D4721" s="297" t="s">
        <v>50</v>
      </c>
      <c r="E4721" s="297" t="s">
        <v>357</v>
      </c>
      <c r="F4721" s="301" t="n">
        <v>411.71</v>
      </c>
    </row>
    <row r="4722" customFormat="false" ht="13.8" hidden="false" customHeight="false" outlineLevel="0" collapsed="false">
      <c r="A4722" s="297" t="s">
        <v>358</v>
      </c>
      <c r="B4722" s="297" t="n">
        <v>36316</v>
      </c>
      <c r="C4722" s="292" t="s">
        <v>5093</v>
      </c>
      <c r="D4722" s="297" t="s">
        <v>50</v>
      </c>
      <c r="E4722" s="297" t="s">
        <v>357</v>
      </c>
      <c r="F4722" s="301"/>
    </row>
    <row r="4723" customFormat="false" ht="13.8" hidden="false" customHeight="false" outlineLevel="0" collapsed="false">
      <c r="A4723" s="297" t="s">
        <v>358</v>
      </c>
      <c r="B4723" s="297" t="n">
        <v>36313</v>
      </c>
      <c r="C4723" s="292" t="s">
        <v>5094</v>
      </c>
      <c r="D4723" s="297" t="s">
        <v>50</v>
      </c>
      <c r="E4723" s="297" t="s">
        <v>357</v>
      </c>
      <c r="F4723" s="301"/>
    </row>
    <row r="4724" customFormat="false" ht="13.8" hidden="false" customHeight="false" outlineLevel="0" collapsed="false">
      <c r="A4724" s="297" t="s">
        <v>358</v>
      </c>
      <c r="B4724" s="297" t="n">
        <v>64</v>
      </c>
      <c r="C4724" s="292" t="s">
        <v>5095</v>
      </c>
      <c r="D4724" s="297" t="s">
        <v>50</v>
      </c>
      <c r="E4724" s="297" t="s">
        <v>357</v>
      </c>
      <c r="F4724" s="301"/>
    </row>
    <row r="4725" customFormat="false" ht="13.8" hidden="false" customHeight="false" outlineLevel="0" collapsed="false">
      <c r="A4725" s="297" t="s">
        <v>358</v>
      </c>
      <c r="B4725" s="297" t="n">
        <v>37423</v>
      </c>
      <c r="C4725" s="292" t="s">
        <v>5096</v>
      </c>
      <c r="D4725" s="297" t="s">
        <v>50</v>
      </c>
      <c r="E4725" s="297" t="s">
        <v>357</v>
      </c>
      <c r="F4725" s="301"/>
    </row>
    <row r="4726" customFormat="false" ht="13.8" hidden="false" customHeight="false" outlineLevel="0" collapsed="false">
      <c r="A4726" s="297" t="s">
        <v>358</v>
      </c>
      <c r="B4726" s="297" t="n">
        <v>9892</v>
      </c>
      <c r="C4726" s="292" t="s">
        <v>5097</v>
      </c>
      <c r="D4726" s="297" t="s">
        <v>50</v>
      </c>
      <c r="E4726" s="297" t="s">
        <v>357</v>
      </c>
      <c r="F4726" s="301" t="n">
        <v>7.03</v>
      </c>
    </row>
    <row r="4727" customFormat="false" ht="13.8" hidden="false" customHeight="false" outlineLevel="0" collapsed="false">
      <c r="A4727" s="297" t="s">
        <v>358</v>
      </c>
      <c r="B4727" s="297" t="n">
        <v>9901</v>
      </c>
      <c r="C4727" s="292" t="s">
        <v>5098</v>
      </c>
      <c r="D4727" s="297" t="s">
        <v>50</v>
      </c>
      <c r="E4727" s="297" t="s">
        <v>357</v>
      </c>
      <c r="F4727" s="301" t="n">
        <v>34</v>
      </c>
    </row>
    <row r="4728" customFormat="false" ht="13.8" hidden="false" customHeight="false" outlineLevel="0" collapsed="false">
      <c r="A4728" s="297" t="s">
        <v>358</v>
      </c>
      <c r="B4728" s="297" t="n">
        <v>9900</v>
      </c>
      <c r="C4728" s="292" t="s">
        <v>5099</v>
      </c>
      <c r="D4728" s="297" t="s">
        <v>50</v>
      </c>
      <c r="E4728" s="297" t="s">
        <v>357</v>
      </c>
      <c r="F4728" s="301" t="n">
        <v>19.7</v>
      </c>
    </row>
    <row r="4729" customFormat="false" ht="13.8" hidden="false" customHeight="false" outlineLevel="0" collapsed="false">
      <c r="A4729" s="297" t="s">
        <v>358</v>
      </c>
      <c r="B4729" s="297" t="n">
        <v>9899</v>
      </c>
      <c r="C4729" s="292" t="s">
        <v>5100</v>
      </c>
      <c r="D4729" s="297" t="s">
        <v>50</v>
      </c>
      <c r="E4729" s="297" t="s">
        <v>357</v>
      </c>
      <c r="F4729" s="301" t="n">
        <v>8.83</v>
      </c>
    </row>
    <row r="4730" customFormat="false" ht="13.8" hidden="false" customHeight="false" outlineLevel="0" collapsed="false">
      <c r="A4730" s="297" t="s">
        <v>358</v>
      </c>
      <c r="B4730" s="297" t="n">
        <v>9908</v>
      </c>
      <c r="C4730" s="292" t="s">
        <v>5101</v>
      </c>
      <c r="D4730" s="297" t="s">
        <v>50</v>
      </c>
      <c r="E4730" s="297" t="s">
        <v>357</v>
      </c>
      <c r="F4730" s="301" t="n">
        <v>397.12</v>
      </c>
    </row>
    <row r="4731" customFormat="false" ht="13.8" hidden="false" customHeight="false" outlineLevel="0" collapsed="false">
      <c r="A4731" s="297" t="s">
        <v>358</v>
      </c>
      <c r="B4731" s="297" t="n">
        <v>9905</v>
      </c>
      <c r="C4731" s="292" t="s">
        <v>5102</v>
      </c>
      <c r="D4731" s="297" t="s">
        <v>50</v>
      </c>
      <c r="E4731" s="297" t="s">
        <v>357</v>
      </c>
      <c r="F4731" s="301" t="n">
        <v>6.91</v>
      </c>
    </row>
    <row r="4732" customFormat="false" ht="13.8" hidden="false" customHeight="false" outlineLevel="0" collapsed="false">
      <c r="A4732" s="297" t="s">
        <v>358</v>
      </c>
      <c r="B4732" s="297" t="n">
        <v>9906</v>
      </c>
      <c r="C4732" s="292" t="s">
        <v>5103</v>
      </c>
      <c r="D4732" s="297" t="s">
        <v>50</v>
      </c>
      <c r="E4732" s="297" t="s">
        <v>357</v>
      </c>
      <c r="F4732" s="301" t="n">
        <v>8.33</v>
      </c>
    </row>
    <row r="4733" customFormat="false" ht="13.8" hidden="false" customHeight="false" outlineLevel="0" collapsed="false">
      <c r="A4733" s="297" t="s">
        <v>358</v>
      </c>
      <c r="B4733" s="297" t="n">
        <v>9895</v>
      </c>
      <c r="C4733" s="292" t="s">
        <v>5104</v>
      </c>
      <c r="D4733" s="297" t="s">
        <v>50</v>
      </c>
      <c r="E4733" s="297" t="s">
        <v>357</v>
      </c>
      <c r="F4733" s="301" t="n">
        <v>14.03</v>
      </c>
    </row>
    <row r="4734" customFormat="false" ht="13.8" hidden="false" customHeight="false" outlineLevel="0" collapsed="false">
      <c r="A4734" s="297" t="s">
        <v>358</v>
      </c>
      <c r="B4734" s="297" t="n">
        <v>9894</v>
      </c>
      <c r="C4734" s="292" t="s">
        <v>5105</v>
      </c>
      <c r="D4734" s="297" t="s">
        <v>50</v>
      </c>
      <c r="E4734" s="297" t="s">
        <v>357</v>
      </c>
      <c r="F4734" s="301" t="n">
        <v>26.98</v>
      </c>
    </row>
    <row r="4735" customFormat="false" ht="13.8" hidden="false" customHeight="false" outlineLevel="0" collapsed="false">
      <c r="A4735" s="297" t="s">
        <v>358</v>
      </c>
      <c r="B4735" s="297" t="n">
        <v>9897</v>
      </c>
      <c r="C4735" s="292" t="s">
        <v>5106</v>
      </c>
      <c r="D4735" s="297" t="s">
        <v>50</v>
      </c>
      <c r="E4735" s="297" t="s">
        <v>357</v>
      </c>
      <c r="F4735" s="301" t="n">
        <v>28.81</v>
      </c>
    </row>
    <row r="4736" customFormat="false" ht="13.8" hidden="false" customHeight="false" outlineLevel="0" collapsed="false">
      <c r="A4736" s="297" t="s">
        <v>358</v>
      </c>
      <c r="B4736" s="297" t="n">
        <v>9910</v>
      </c>
      <c r="C4736" s="292" t="s">
        <v>5107</v>
      </c>
      <c r="D4736" s="297" t="s">
        <v>50</v>
      </c>
      <c r="E4736" s="297" t="s">
        <v>357</v>
      </c>
      <c r="F4736" s="301" t="n">
        <v>74.96</v>
      </c>
    </row>
    <row r="4737" customFormat="false" ht="13.8" hidden="false" customHeight="false" outlineLevel="0" collapsed="false">
      <c r="A4737" s="297" t="s">
        <v>358</v>
      </c>
      <c r="B4737" s="297" t="n">
        <v>9909</v>
      </c>
      <c r="C4737" s="292" t="s">
        <v>5108</v>
      </c>
      <c r="D4737" s="297" t="s">
        <v>50</v>
      </c>
      <c r="E4737" s="297" t="s">
        <v>357</v>
      </c>
      <c r="F4737" s="301" t="n">
        <v>152.66</v>
      </c>
    </row>
    <row r="4738" customFormat="false" ht="13.8" hidden="false" customHeight="false" outlineLevel="0" collapsed="false">
      <c r="A4738" s="297" t="s">
        <v>358</v>
      </c>
      <c r="B4738" s="297" t="n">
        <v>9907</v>
      </c>
      <c r="C4738" s="292" t="s">
        <v>5109</v>
      </c>
      <c r="D4738" s="297" t="s">
        <v>50</v>
      </c>
      <c r="E4738" s="297" t="s">
        <v>357</v>
      </c>
      <c r="F4738" s="301" t="n">
        <v>180.25</v>
      </c>
    </row>
    <row r="4739" customFormat="false" ht="13.8" hidden="false" customHeight="false" outlineLevel="0" collapsed="false">
      <c r="A4739" s="297" t="s">
        <v>358</v>
      </c>
      <c r="B4739" s="297" t="n">
        <v>20973</v>
      </c>
      <c r="C4739" s="292" t="s">
        <v>5110</v>
      </c>
      <c r="D4739" s="297" t="s">
        <v>50</v>
      </c>
      <c r="E4739" s="297" t="s">
        <v>357</v>
      </c>
      <c r="F4739" s="301" t="n">
        <v>110.23</v>
      </c>
    </row>
    <row r="4740" customFormat="false" ht="13.8" hidden="false" customHeight="false" outlineLevel="0" collapsed="false">
      <c r="A4740" s="297" t="s">
        <v>358</v>
      </c>
      <c r="B4740" s="297" t="n">
        <v>20974</v>
      </c>
      <c r="C4740" s="292" t="s">
        <v>5111</v>
      </c>
      <c r="D4740" s="297" t="s">
        <v>50</v>
      </c>
      <c r="E4740" s="297" t="s">
        <v>357</v>
      </c>
      <c r="F4740" s="301" t="n">
        <v>157.71</v>
      </c>
    </row>
    <row r="4741" customFormat="false" ht="13.8" hidden="false" customHeight="false" outlineLevel="0" collapsed="false">
      <c r="A4741" s="297" t="s">
        <v>358</v>
      </c>
      <c r="B4741" s="297" t="n">
        <v>37989</v>
      </c>
      <c r="C4741" s="292" t="s">
        <v>5112</v>
      </c>
      <c r="D4741" s="297" t="s">
        <v>50</v>
      </c>
      <c r="E4741" s="297" t="s">
        <v>357</v>
      </c>
      <c r="F4741" s="301" t="n">
        <v>16.86</v>
      </c>
    </row>
    <row r="4742" customFormat="false" ht="13.8" hidden="false" customHeight="false" outlineLevel="0" collapsed="false">
      <c r="A4742" s="297" t="s">
        <v>358</v>
      </c>
      <c r="B4742" s="297" t="n">
        <v>37990</v>
      </c>
      <c r="C4742" s="292" t="s">
        <v>5113</v>
      </c>
      <c r="D4742" s="297" t="s">
        <v>50</v>
      </c>
      <c r="E4742" s="297" t="s">
        <v>357</v>
      </c>
      <c r="F4742" s="301" t="n">
        <v>18.59</v>
      </c>
    </row>
    <row r="4743" customFormat="false" ht="13.8" hidden="false" customHeight="false" outlineLevel="0" collapsed="false">
      <c r="A4743" s="297" t="s">
        <v>358</v>
      </c>
      <c r="B4743" s="297" t="n">
        <v>37991</v>
      </c>
      <c r="C4743" s="292" t="s">
        <v>5114</v>
      </c>
      <c r="D4743" s="297" t="s">
        <v>50</v>
      </c>
      <c r="E4743" s="297" t="s">
        <v>357</v>
      </c>
      <c r="F4743" s="301" t="n">
        <v>24.75</v>
      </c>
    </row>
    <row r="4744" customFormat="false" ht="13.8" hidden="false" customHeight="false" outlineLevel="0" collapsed="false">
      <c r="A4744" s="297" t="s">
        <v>358</v>
      </c>
      <c r="B4744" s="297" t="n">
        <v>37992</v>
      </c>
      <c r="C4744" s="292" t="s">
        <v>5115</v>
      </c>
      <c r="D4744" s="297" t="s">
        <v>50</v>
      </c>
      <c r="E4744" s="297" t="s">
        <v>357</v>
      </c>
      <c r="F4744" s="301" t="n">
        <v>38.4</v>
      </c>
    </row>
    <row r="4745" customFormat="false" ht="13.8" hidden="false" customHeight="false" outlineLevel="0" collapsed="false">
      <c r="A4745" s="297" t="s">
        <v>358</v>
      </c>
      <c r="B4745" s="297" t="n">
        <v>37993</v>
      </c>
      <c r="C4745" s="292" t="s">
        <v>5116</v>
      </c>
      <c r="D4745" s="297" t="s">
        <v>50</v>
      </c>
      <c r="E4745" s="297" t="s">
        <v>357</v>
      </c>
      <c r="F4745" s="301" t="n">
        <v>58.26</v>
      </c>
    </row>
    <row r="4746" customFormat="false" ht="13.8" hidden="false" customHeight="false" outlineLevel="0" collapsed="false">
      <c r="A4746" s="297" t="s">
        <v>358</v>
      </c>
      <c r="B4746" s="297" t="n">
        <v>37994</v>
      </c>
      <c r="C4746" s="292" t="s">
        <v>5117</v>
      </c>
      <c r="D4746" s="297" t="s">
        <v>50</v>
      </c>
      <c r="E4746" s="297" t="s">
        <v>357</v>
      </c>
      <c r="F4746" s="301" t="n">
        <v>138.73</v>
      </c>
    </row>
    <row r="4747" customFormat="false" ht="13.8" hidden="false" customHeight="false" outlineLevel="0" collapsed="false">
      <c r="A4747" s="297" t="s">
        <v>358</v>
      </c>
      <c r="B4747" s="297" t="n">
        <v>37995</v>
      </c>
      <c r="C4747" s="292" t="s">
        <v>5118</v>
      </c>
      <c r="D4747" s="297" t="s">
        <v>50</v>
      </c>
      <c r="E4747" s="297" t="s">
        <v>357</v>
      </c>
      <c r="F4747" s="301" t="n">
        <v>180.83</v>
      </c>
    </row>
    <row r="4748" customFormat="false" ht="13.8" hidden="false" customHeight="false" outlineLevel="0" collapsed="false">
      <c r="A4748" s="297" t="s">
        <v>358</v>
      </c>
      <c r="B4748" s="297" t="n">
        <v>37996</v>
      </c>
      <c r="C4748" s="292" t="s">
        <v>5119</v>
      </c>
      <c r="D4748" s="297" t="s">
        <v>50</v>
      </c>
      <c r="E4748" s="297" t="s">
        <v>357</v>
      </c>
      <c r="F4748" s="301" t="n">
        <v>275.35</v>
      </c>
    </row>
    <row r="4749" customFormat="false" ht="13.8" hidden="false" customHeight="false" outlineLevel="0" collapsed="false">
      <c r="A4749" s="297" t="s">
        <v>358</v>
      </c>
      <c r="B4749" s="297" t="n">
        <v>45267</v>
      </c>
      <c r="C4749" s="292" t="s">
        <v>5120</v>
      </c>
      <c r="D4749" s="297" t="s">
        <v>50</v>
      </c>
      <c r="E4749" s="297" t="s">
        <v>357</v>
      </c>
      <c r="F4749" s="301" t="n">
        <v>195.48</v>
      </c>
    </row>
    <row r="4750" customFormat="false" ht="13.8" hidden="false" customHeight="false" outlineLevel="0" collapsed="false">
      <c r="A4750" s="297" t="s">
        <v>541</v>
      </c>
      <c r="B4750" s="297" t="n">
        <v>38604</v>
      </c>
      <c r="C4750" s="292" t="s">
        <v>5121</v>
      </c>
      <c r="D4750" s="297" t="s">
        <v>50</v>
      </c>
      <c r="E4750" s="297" t="s">
        <v>357</v>
      </c>
      <c r="F4750" s="301"/>
    </row>
    <row r="4751" customFormat="false" ht="13.8" hidden="false" customHeight="false" outlineLevel="0" collapsed="false">
      <c r="A4751" s="297" t="s">
        <v>541</v>
      </c>
      <c r="B4751" s="297" t="n">
        <v>10601</v>
      </c>
      <c r="C4751" s="292" t="s">
        <v>5122</v>
      </c>
      <c r="D4751" s="297" t="s">
        <v>50</v>
      </c>
      <c r="E4751" s="297" t="s">
        <v>357</v>
      </c>
      <c r="F4751" s="301"/>
    </row>
    <row r="4752" customFormat="false" ht="13.8" hidden="false" customHeight="false" outlineLevel="0" collapsed="false">
      <c r="A4752" s="297" t="s">
        <v>541</v>
      </c>
      <c r="B4752" s="297" t="n">
        <v>44469</v>
      </c>
      <c r="C4752" s="292" t="s">
        <v>5123</v>
      </c>
      <c r="D4752" s="297" t="s">
        <v>50</v>
      </c>
      <c r="E4752" s="297" t="s">
        <v>357</v>
      </c>
      <c r="F4752" s="301"/>
    </row>
    <row r="4753" customFormat="false" ht="13.8" hidden="false" customHeight="false" outlineLevel="0" collapsed="false">
      <c r="A4753" s="297" t="s">
        <v>541</v>
      </c>
      <c r="B4753" s="297" t="n">
        <v>9914</v>
      </c>
      <c r="C4753" s="292" t="s">
        <v>5124</v>
      </c>
      <c r="D4753" s="297" t="s">
        <v>50</v>
      </c>
      <c r="E4753" s="297" t="s">
        <v>364</v>
      </c>
      <c r="F4753" s="301"/>
    </row>
    <row r="4754" customFormat="false" ht="13.8" hidden="false" customHeight="false" outlineLevel="0" collapsed="false">
      <c r="A4754" s="297" t="s">
        <v>541</v>
      </c>
      <c r="B4754" s="297" t="n">
        <v>36485</v>
      </c>
      <c r="C4754" s="292" t="s">
        <v>5125</v>
      </c>
      <c r="D4754" s="297" t="s">
        <v>50</v>
      </c>
      <c r="E4754" s="297" t="s">
        <v>357</v>
      </c>
      <c r="F4754" s="301"/>
    </row>
    <row r="4755" customFormat="false" ht="13.8" hidden="false" customHeight="false" outlineLevel="0" collapsed="false">
      <c r="A4755" s="297" t="s">
        <v>541</v>
      </c>
      <c r="B4755" s="297" t="n">
        <v>9912</v>
      </c>
      <c r="C4755" s="292" t="s">
        <v>5126</v>
      </c>
      <c r="D4755" s="297" t="s">
        <v>50</v>
      </c>
      <c r="E4755" s="297" t="s">
        <v>364</v>
      </c>
      <c r="F4755" s="301"/>
    </row>
    <row r="4756" customFormat="false" ht="13.8" hidden="false" customHeight="false" outlineLevel="0" collapsed="false">
      <c r="A4756" s="297" t="s">
        <v>541</v>
      </c>
      <c r="B4756" s="297" t="n">
        <v>9921</v>
      </c>
      <c r="C4756" s="292" t="s">
        <v>5127</v>
      </c>
      <c r="D4756" s="297" t="s">
        <v>50</v>
      </c>
      <c r="E4756" s="297" t="s">
        <v>357</v>
      </c>
      <c r="F4756" s="301"/>
    </row>
    <row r="4757" customFormat="false" ht="13.8" hidden="false" customHeight="false" outlineLevel="0" collapsed="false">
      <c r="A4757" s="297" t="s">
        <v>358</v>
      </c>
      <c r="B4757" s="297" t="n">
        <v>21112</v>
      </c>
      <c r="C4757" s="292" t="s">
        <v>5128</v>
      </c>
      <c r="D4757" s="297" t="s">
        <v>50</v>
      </c>
      <c r="E4757" s="297" t="s">
        <v>357</v>
      </c>
      <c r="F4757" s="301" t="n">
        <v>193.29</v>
      </c>
    </row>
    <row r="4758" customFormat="false" ht="13.8" hidden="false" customHeight="false" outlineLevel="0" collapsed="false">
      <c r="A4758" s="297" t="s">
        <v>358</v>
      </c>
      <c r="B4758" s="297" t="n">
        <v>10228</v>
      </c>
      <c r="C4758" s="292" t="s">
        <v>5129</v>
      </c>
      <c r="D4758" s="297" t="s">
        <v>50</v>
      </c>
      <c r="E4758" s="297" t="s">
        <v>364</v>
      </c>
      <c r="F4758" s="301" t="n">
        <v>224.55</v>
      </c>
    </row>
    <row r="4759" customFormat="false" ht="13.8" hidden="false" customHeight="false" outlineLevel="0" collapsed="false">
      <c r="A4759" s="297" t="s">
        <v>358</v>
      </c>
      <c r="B4759" s="297" t="n">
        <v>11781</v>
      </c>
      <c r="C4759" s="292" t="s">
        <v>5130</v>
      </c>
      <c r="D4759" s="297" t="s">
        <v>50</v>
      </c>
      <c r="E4759" s="297" t="s">
        <v>357</v>
      </c>
      <c r="F4759" s="301" t="n">
        <v>181.91</v>
      </c>
    </row>
    <row r="4760" customFormat="false" ht="13.8" hidden="false" customHeight="false" outlineLevel="0" collapsed="false">
      <c r="A4760" s="297" t="s">
        <v>358</v>
      </c>
      <c r="B4760" s="297" t="n">
        <v>37588</v>
      </c>
      <c r="C4760" s="292" t="s">
        <v>5131</v>
      </c>
      <c r="D4760" s="297" t="s">
        <v>50</v>
      </c>
      <c r="E4760" s="297" t="s">
        <v>357</v>
      </c>
      <c r="F4760" s="301" t="n">
        <v>116.71</v>
      </c>
    </row>
    <row r="4761" customFormat="false" ht="13.8" hidden="false" customHeight="false" outlineLevel="0" collapsed="false">
      <c r="A4761" s="297" t="s">
        <v>358</v>
      </c>
      <c r="B4761" s="297" t="n">
        <v>11751</v>
      </c>
      <c r="C4761" s="292" t="s">
        <v>5132</v>
      </c>
      <c r="D4761" s="297" t="s">
        <v>50</v>
      </c>
      <c r="E4761" s="297" t="s">
        <v>357</v>
      </c>
      <c r="F4761" s="301" t="n">
        <v>120.65</v>
      </c>
    </row>
    <row r="4762" customFormat="false" ht="13.8" hidden="false" customHeight="false" outlineLevel="0" collapsed="false">
      <c r="A4762" s="297" t="s">
        <v>358</v>
      </c>
      <c r="B4762" s="297" t="n">
        <v>11750</v>
      </c>
      <c r="C4762" s="292" t="s">
        <v>5133</v>
      </c>
      <c r="D4762" s="297" t="s">
        <v>50</v>
      </c>
      <c r="E4762" s="297" t="s">
        <v>357</v>
      </c>
      <c r="F4762" s="301" t="n">
        <v>100.12</v>
      </c>
    </row>
    <row r="4763" customFormat="false" ht="13.8" hidden="false" customHeight="false" outlineLevel="0" collapsed="false">
      <c r="A4763" s="297" t="s">
        <v>358</v>
      </c>
      <c r="B4763" s="297" t="n">
        <v>11746</v>
      </c>
      <c r="C4763" s="292" t="s">
        <v>5134</v>
      </c>
      <c r="D4763" s="297" t="s">
        <v>50</v>
      </c>
      <c r="E4763" s="297" t="s">
        <v>357</v>
      </c>
      <c r="F4763" s="301" t="n">
        <v>67.17</v>
      </c>
    </row>
    <row r="4764" customFormat="false" ht="13.8" hidden="false" customHeight="false" outlineLevel="0" collapsed="false">
      <c r="A4764" s="297" t="s">
        <v>358</v>
      </c>
      <c r="B4764" s="297" t="n">
        <v>11748</v>
      </c>
      <c r="C4764" s="292" t="s">
        <v>5135</v>
      </c>
      <c r="D4764" s="297" t="s">
        <v>50</v>
      </c>
      <c r="E4764" s="297" t="s">
        <v>357</v>
      </c>
      <c r="F4764" s="301" t="n">
        <v>43.11</v>
      </c>
    </row>
    <row r="4765" customFormat="false" ht="13.8" hidden="false" customHeight="false" outlineLevel="0" collapsed="false">
      <c r="A4765" s="297" t="s">
        <v>358</v>
      </c>
      <c r="B4765" s="297" t="n">
        <v>11747</v>
      </c>
      <c r="C4765" s="292" t="s">
        <v>5136</v>
      </c>
      <c r="D4765" s="297" t="s">
        <v>50</v>
      </c>
      <c r="E4765" s="297" t="s">
        <v>357</v>
      </c>
      <c r="F4765" s="301" t="n">
        <v>186.04</v>
      </c>
    </row>
    <row r="4766" customFormat="false" ht="13.8" hidden="false" customHeight="false" outlineLevel="0" collapsed="false">
      <c r="A4766" s="297" t="s">
        <v>358</v>
      </c>
      <c r="B4766" s="297" t="n">
        <v>11749</v>
      </c>
      <c r="C4766" s="292" t="s">
        <v>5137</v>
      </c>
      <c r="D4766" s="297" t="s">
        <v>50</v>
      </c>
      <c r="E4766" s="297" t="s">
        <v>357</v>
      </c>
      <c r="F4766" s="301" t="n">
        <v>49.76</v>
      </c>
    </row>
    <row r="4767" customFormat="false" ht="13.8" hidden="false" customHeight="false" outlineLevel="0" collapsed="false">
      <c r="A4767" s="297" t="s">
        <v>358</v>
      </c>
      <c r="B4767" s="297" t="n">
        <v>10236</v>
      </c>
      <c r="C4767" s="292" t="s">
        <v>5138</v>
      </c>
      <c r="D4767" s="297" t="s">
        <v>50</v>
      </c>
      <c r="E4767" s="297" t="s">
        <v>357</v>
      </c>
      <c r="F4767" s="301"/>
    </row>
    <row r="4768" customFormat="false" ht="13.8" hidden="false" customHeight="false" outlineLevel="0" collapsed="false">
      <c r="A4768" s="297" t="s">
        <v>358</v>
      </c>
      <c r="B4768" s="297" t="n">
        <v>10233</v>
      </c>
      <c r="C4768" s="292" t="s">
        <v>5139</v>
      </c>
      <c r="D4768" s="297" t="s">
        <v>50</v>
      </c>
      <c r="E4768" s="297" t="s">
        <v>357</v>
      </c>
      <c r="F4768" s="301"/>
    </row>
    <row r="4769" customFormat="false" ht="13.8" hidden="false" customHeight="false" outlineLevel="0" collapsed="false">
      <c r="A4769" s="297" t="s">
        <v>358</v>
      </c>
      <c r="B4769" s="297" t="n">
        <v>10234</v>
      </c>
      <c r="C4769" s="292" t="s">
        <v>5140</v>
      </c>
      <c r="D4769" s="297" t="s">
        <v>50</v>
      </c>
      <c r="E4769" s="297" t="s">
        <v>357</v>
      </c>
      <c r="F4769" s="301"/>
    </row>
    <row r="4770" customFormat="false" ht="13.8" hidden="false" customHeight="false" outlineLevel="0" collapsed="false">
      <c r="A4770" s="297" t="s">
        <v>358</v>
      </c>
      <c r="B4770" s="297" t="n">
        <v>10231</v>
      </c>
      <c r="C4770" s="292" t="s">
        <v>5141</v>
      </c>
      <c r="D4770" s="297" t="s">
        <v>50</v>
      </c>
      <c r="E4770" s="297" t="s">
        <v>357</v>
      </c>
      <c r="F4770" s="301"/>
    </row>
    <row r="4771" customFormat="false" ht="13.8" hidden="false" customHeight="false" outlineLevel="0" collapsed="false">
      <c r="A4771" s="297" t="s">
        <v>358</v>
      </c>
      <c r="B4771" s="297" t="n">
        <v>10232</v>
      </c>
      <c r="C4771" s="292" t="s">
        <v>5142</v>
      </c>
      <c r="D4771" s="297" t="s">
        <v>50</v>
      </c>
      <c r="E4771" s="297" t="s">
        <v>357</v>
      </c>
      <c r="F4771" s="301"/>
    </row>
    <row r="4772" customFormat="false" ht="13.8" hidden="false" customHeight="false" outlineLevel="0" collapsed="false">
      <c r="A4772" s="297" t="s">
        <v>358</v>
      </c>
      <c r="B4772" s="297" t="n">
        <v>10235</v>
      </c>
      <c r="C4772" s="292" t="s">
        <v>5143</v>
      </c>
      <c r="D4772" s="297" t="s">
        <v>50</v>
      </c>
      <c r="E4772" s="297" t="s">
        <v>357</v>
      </c>
      <c r="F4772" s="301"/>
    </row>
    <row r="4773" customFormat="false" ht="13.8" hidden="false" customHeight="false" outlineLevel="0" collapsed="false">
      <c r="A4773" s="297" t="s">
        <v>358</v>
      </c>
      <c r="B4773" s="297" t="n">
        <v>10229</v>
      </c>
      <c r="C4773" s="292" t="s">
        <v>5144</v>
      </c>
      <c r="D4773" s="297" t="s">
        <v>50</v>
      </c>
      <c r="E4773" s="297" t="s">
        <v>364</v>
      </c>
      <c r="F4773" s="301"/>
    </row>
    <row r="4774" customFormat="false" ht="13.8" hidden="false" customHeight="false" outlineLevel="0" collapsed="false">
      <c r="A4774" s="297" t="s">
        <v>358</v>
      </c>
      <c r="B4774" s="297" t="n">
        <v>10230</v>
      </c>
      <c r="C4774" s="292" t="s">
        <v>5145</v>
      </c>
      <c r="D4774" s="297" t="s">
        <v>50</v>
      </c>
      <c r="E4774" s="297" t="s">
        <v>357</v>
      </c>
      <c r="F4774" s="301"/>
    </row>
    <row r="4775" customFormat="false" ht="13.8" hidden="false" customHeight="false" outlineLevel="0" collapsed="false">
      <c r="A4775" s="297" t="s">
        <v>358</v>
      </c>
      <c r="B4775" s="297" t="n">
        <v>10409</v>
      </c>
      <c r="C4775" s="292" t="s">
        <v>5146</v>
      </c>
      <c r="D4775" s="297" t="s">
        <v>50</v>
      </c>
      <c r="E4775" s="297" t="s">
        <v>357</v>
      </c>
      <c r="F4775" s="301"/>
    </row>
    <row r="4776" customFormat="false" ht="13.8" hidden="false" customHeight="false" outlineLevel="0" collapsed="false">
      <c r="A4776" s="297" t="s">
        <v>358</v>
      </c>
      <c r="B4776" s="297" t="n">
        <v>10411</v>
      </c>
      <c r="C4776" s="292" t="s">
        <v>5147</v>
      </c>
      <c r="D4776" s="297" t="s">
        <v>50</v>
      </c>
      <c r="E4776" s="297" t="s">
        <v>357</v>
      </c>
      <c r="F4776" s="301"/>
    </row>
    <row r="4777" customFormat="false" ht="13.8" hidden="false" customHeight="false" outlineLevel="0" collapsed="false">
      <c r="A4777" s="297" t="s">
        <v>358</v>
      </c>
      <c r="B4777" s="297" t="n">
        <v>10410</v>
      </c>
      <c r="C4777" s="292" t="s">
        <v>5148</v>
      </c>
      <c r="D4777" s="297" t="s">
        <v>50</v>
      </c>
      <c r="E4777" s="297" t="s">
        <v>357</v>
      </c>
      <c r="F4777" s="301"/>
    </row>
    <row r="4778" customFormat="false" ht="13.8" hidden="false" customHeight="false" outlineLevel="0" collapsed="false">
      <c r="A4778" s="297" t="s">
        <v>358</v>
      </c>
      <c r="B4778" s="297" t="n">
        <v>10404</v>
      </c>
      <c r="C4778" s="292" t="s">
        <v>5149</v>
      </c>
      <c r="D4778" s="297" t="s">
        <v>50</v>
      </c>
      <c r="E4778" s="297" t="s">
        <v>357</v>
      </c>
      <c r="F4778" s="301"/>
    </row>
    <row r="4779" customFormat="false" ht="13.8" hidden="false" customHeight="false" outlineLevel="0" collapsed="false">
      <c r="A4779" s="297" t="s">
        <v>358</v>
      </c>
      <c r="B4779" s="297" t="n">
        <v>10405</v>
      </c>
      <c r="C4779" s="292" t="s">
        <v>5150</v>
      </c>
      <c r="D4779" s="297" t="s">
        <v>50</v>
      </c>
      <c r="E4779" s="297" t="s">
        <v>357</v>
      </c>
      <c r="F4779" s="301"/>
    </row>
    <row r="4780" customFormat="false" ht="13.8" hidden="false" customHeight="false" outlineLevel="0" collapsed="false">
      <c r="A4780" s="297" t="s">
        <v>358</v>
      </c>
      <c r="B4780" s="297" t="n">
        <v>10408</v>
      </c>
      <c r="C4780" s="292" t="s">
        <v>5151</v>
      </c>
      <c r="D4780" s="297" t="s">
        <v>50</v>
      </c>
      <c r="E4780" s="297" t="s">
        <v>357</v>
      </c>
      <c r="F4780" s="301"/>
    </row>
    <row r="4781" customFormat="false" ht="13.8" hidden="false" customHeight="false" outlineLevel="0" collapsed="false">
      <c r="A4781" s="297" t="s">
        <v>358</v>
      </c>
      <c r="B4781" s="297" t="n">
        <v>10406</v>
      </c>
      <c r="C4781" s="292" t="s">
        <v>5152</v>
      </c>
      <c r="D4781" s="297" t="s">
        <v>50</v>
      </c>
      <c r="E4781" s="297" t="s">
        <v>357</v>
      </c>
      <c r="F4781" s="301"/>
    </row>
    <row r="4782" customFormat="false" ht="13.8" hidden="false" customHeight="false" outlineLevel="0" collapsed="false">
      <c r="A4782" s="297" t="s">
        <v>358</v>
      </c>
      <c r="B4782" s="297" t="n">
        <v>10412</v>
      </c>
      <c r="C4782" s="292" t="s">
        <v>5153</v>
      </c>
      <c r="D4782" s="297" t="s">
        <v>50</v>
      </c>
      <c r="E4782" s="297" t="s">
        <v>357</v>
      </c>
      <c r="F4782" s="301"/>
    </row>
    <row r="4783" customFormat="false" ht="13.8" hidden="false" customHeight="false" outlineLevel="0" collapsed="false">
      <c r="A4783" s="297" t="s">
        <v>358</v>
      </c>
      <c r="B4783" s="297" t="n">
        <v>10407</v>
      </c>
      <c r="C4783" s="292" t="s">
        <v>5154</v>
      </c>
      <c r="D4783" s="297" t="s">
        <v>50</v>
      </c>
      <c r="E4783" s="297" t="s">
        <v>357</v>
      </c>
      <c r="F4783" s="301"/>
    </row>
    <row r="4784" customFormat="false" ht="13.8" hidden="false" customHeight="false" outlineLevel="0" collapsed="false">
      <c r="A4784" s="297" t="s">
        <v>358</v>
      </c>
      <c r="B4784" s="297" t="n">
        <v>10416</v>
      </c>
      <c r="C4784" s="292" t="s">
        <v>5155</v>
      </c>
      <c r="D4784" s="297" t="s">
        <v>50</v>
      </c>
      <c r="E4784" s="297" t="s">
        <v>357</v>
      </c>
      <c r="F4784" s="301"/>
    </row>
    <row r="4785" customFormat="false" ht="13.8" hidden="false" customHeight="false" outlineLevel="0" collapsed="false">
      <c r="A4785" s="297" t="s">
        <v>358</v>
      </c>
      <c r="B4785" s="297" t="n">
        <v>10419</v>
      </c>
      <c r="C4785" s="292" t="s">
        <v>5156</v>
      </c>
      <c r="D4785" s="297" t="s">
        <v>50</v>
      </c>
      <c r="E4785" s="297" t="s">
        <v>357</v>
      </c>
      <c r="F4785" s="301"/>
    </row>
    <row r="4786" customFormat="false" ht="13.8" hidden="false" customHeight="false" outlineLevel="0" collapsed="false">
      <c r="A4786" s="297" t="s">
        <v>358</v>
      </c>
      <c r="B4786" s="297" t="n">
        <v>10418</v>
      </c>
      <c r="C4786" s="292" t="s">
        <v>5157</v>
      </c>
      <c r="D4786" s="297" t="s">
        <v>50</v>
      </c>
      <c r="E4786" s="297" t="s">
        <v>357</v>
      </c>
      <c r="F4786" s="301"/>
    </row>
    <row r="4787" customFormat="false" ht="13.8" hidden="false" customHeight="false" outlineLevel="0" collapsed="false">
      <c r="A4787" s="297" t="s">
        <v>358</v>
      </c>
      <c r="B4787" s="297" t="n">
        <v>21092</v>
      </c>
      <c r="C4787" s="292" t="s">
        <v>5158</v>
      </c>
      <c r="D4787" s="297" t="s">
        <v>50</v>
      </c>
      <c r="E4787" s="297" t="s">
        <v>357</v>
      </c>
      <c r="F4787" s="301"/>
    </row>
    <row r="4788" customFormat="false" ht="13.8" hidden="false" customHeight="false" outlineLevel="0" collapsed="false">
      <c r="A4788" s="297" t="s">
        <v>358</v>
      </c>
      <c r="B4788" s="297" t="n">
        <v>12657</v>
      </c>
      <c r="C4788" s="292" t="s">
        <v>5159</v>
      </c>
      <c r="D4788" s="297" t="s">
        <v>50</v>
      </c>
      <c r="E4788" s="297" t="s">
        <v>357</v>
      </c>
      <c r="F4788" s="301"/>
    </row>
    <row r="4789" customFormat="false" ht="13.8" hidden="false" customHeight="false" outlineLevel="0" collapsed="false">
      <c r="A4789" s="297" t="s">
        <v>358</v>
      </c>
      <c r="B4789" s="297" t="n">
        <v>10417</v>
      </c>
      <c r="C4789" s="292" t="s">
        <v>5160</v>
      </c>
      <c r="D4789" s="297" t="s">
        <v>50</v>
      </c>
      <c r="E4789" s="297" t="s">
        <v>357</v>
      </c>
      <c r="F4789" s="301"/>
    </row>
    <row r="4790" customFormat="false" ht="13.8" hidden="false" customHeight="false" outlineLevel="0" collapsed="false">
      <c r="A4790" s="297" t="s">
        <v>358</v>
      </c>
      <c r="B4790" s="297" t="n">
        <v>10414</v>
      </c>
      <c r="C4790" s="292" t="s">
        <v>5161</v>
      </c>
      <c r="D4790" s="297" t="s">
        <v>50</v>
      </c>
      <c r="E4790" s="297" t="s">
        <v>357</v>
      </c>
      <c r="F4790" s="301"/>
    </row>
    <row r="4791" customFormat="false" ht="13.8" hidden="false" customHeight="false" outlineLevel="0" collapsed="false">
      <c r="A4791" s="297" t="s">
        <v>358</v>
      </c>
      <c r="B4791" s="297" t="n">
        <v>10413</v>
      </c>
      <c r="C4791" s="292" t="s">
        <v>5162</v>
      </c>
      <c r="D4791" s="297" t="s">
        <v>50</v>
      </c>
      <c r="E4791" s="297" t="s">
        <v>357</v>
      </c>
      <c r="F4791" s="301"/>
    </row>
    <row r="4792" customFormat="false" ht="13.8" hidden="false" customHeight="false" outlineLevel="0" collapsed="false">
      <c r="A4792" s="297" t="s">
        <v>358</v>
      </c>
      <c r="B4792" s="297" t="n">
        <v>10415</v>
      </c>
      <c r="C4792" s="292" t="s">
        <v>5163</v>
      </c>
      <c r="D4792" s="297" t="s">
        <v>50</v>
      </c>
      <c r="E4792" s="297" t="s">
        <v>357</v>
      </c>
      <c r="F4792" s="301"/>
    </row>
    <row r="4793" customFormat="false" ht="13.8" hidden="false" customHeight="false" outlineLevel="0" collapsed="false">
      <c r="A4793" s="297" t="s">
        <v>358</v>
      </c>
      <c r="B4793" s="297" t="n">
        <v>38643</v>
      </c>
      <c r="C4793" s="292" t="s">
        <v>5164</v>
      </c>
      <c r="D4793" s="297" t="s">
        <v>50</v>
      </c>
      <c r="E4793" s="297" t="s">
        <v>357</v>
      </c>
      <c r="F4793" s="301" t="n">
        <v>92.75</v>
      </c>
    </row>
    <row r="4794" customFormat="false" ht="13.8" hidden="false" customHeight="false" outlineLevel="0" collapsed="false">
      <c r="A4794" s="297" t="s">
        <v>358</v>
      </c>
      <c r="B4794" s="297" t="n">
        <v>6157</v>
      </c>
      <c r="C4794" s="292" t="s">
        <v>5165</v>
      </c>
      <c r="D4794" s="297" t="s">
        <v>50</v>
      </c>
      <c r="E4794" s="297" t="s">
        <v>357</v>
      </c>
      <c r="F4794" s="301" t="n">
        <v>126.7</v>
      </c>
    </row>
    <row r="4795" customFormat="false" ht="13.8" hidden="false" customHeight="false" outlineLevel="0" collapsed="false">
      <c r="A4795" s="297" t="s">
        <v>358</v>
      </c>
      <c r="B4795" s="297" t="n">
        <v>6158</v>
      </c>
      <c r="C4795" s="292" t="s">
        <v>5166</v>
      </c>
      <c r="D4795" s="297" t="s">
        <v>50</v>
      </c>
      <c r="E4795" s="297" t="s">
        <v>357</v>
      </c>
      <c r="F4795" s="301" t="n">
        <v>8.52</v>
      </c>
    </row>
    <row r="4796" customFormat="false" ht="13.8" hidden="false" customHeight="false" outlineLevel="0" collapsed="false">
      <c r="A4796" s="297" t="s">
        <v>358</v>
      </c>
      <c r="B4796" s="297" t="n">
        <v>6156</v>
      </c>
      <c r="C4796" s="292" t="s">
        <v>5167</v>
      </c>
      <c r="D4796" s="297" t="s">
        <v>50</v>
      </c>
      <c r="E4796" s="297" t="s">
        <v>357</v>
      </c>
      <c r="F4796" s="301" t="n">
        <v>7.31</v>
      </c>
    </row>
    <row r="4797" customFormat="false" ht="13.8" hidden="false" customHeight="false" outlineLevel="0" collapsed="false">
      <c r="A4797" s="297" t="s">
        <v>358</v>
      </c>
      <c r="B4797" s="297" t="n">
        <v>6153</v>
      </c>
      <c r="C4797" s="292" t="s">
        <v>5168</v>
      </c>
      <c r="D4797" s="297" t="s">
        <v>50</v>
      </c>
      <c r="E4797" s="297" t="s">
        <v>357</v>
      </c>
      <c r="F4797" s="301" t="n">
        <v>5.87</v>
      </c>
    </row>
    <row r="4798" customFormat="false" ht="13.8" hidden="false" customHeight="false" outlineLevel="0" collapsed="false">
      <c r="A4798" s="297" t="s">
        <v>358</v>
      </c>
      <c r="B4798" s="297" t="n">
        <v>6154</v>
      </c>
      <c r="C4798" s="292" t="s">
        <v>5169</v>
      </c>
      <c r="D4798" s="297" t="s">
        <v>50</v>
      </c>
      <c r="E4798" s="297" t="s">
        <v>357</v>
      </c>
      <c r="F4798" s="301" t="n">
        <v>10.43</v>
      </c>
    </row>
    <row r="4799" customFormat="false" ht="13.8" hidden="false" customHeight="false" outlineLevel="0" collapsed="false">
      <c r="A4799" s="297" t="s">
        <v>358</v>
      </c>
      <c r="B4799" s="297" t="n">
        <v>6155</v>
      </c>
      <c r="C4799" s="292" t="s">
        <v>5170</v>
      </c>
      <c r="D4799" s="297" t="s">
        <v>50</v>
      </c>
      <c r="E4799" s="297" t="s">
        <v>357</v>
      </c>
      <c r="F4799" s="301" t="n">
        <v>24</v>
      </c>
    </row>
    <row r="4800" customFormat="false" ht="13.8" hidden="false" customHeight="false" outlineLevel="0" collapsed="false">
      <c r="A4800" s="297" t="s">
        <v>358</v>
      </c>
      <c r="B4800" s="297" t="n">
        <v>43595</v>
      </c>
      <c r="C4800" s="292" t="s">
        <v>5171</v>
      </c>
      <c r="D4800" s="297" t="s">
        <v>50</v>
      </c>
      <c r="E4800" s="297" t="s">
        <v>357</v>
      </c>
      <c r="F4800" s="301" t="n">
        <v>22.11</v>
      </c>
    </row>
    <row r="4801" customFormat="false" ht="13.8" hidden="false" customHeight="false" outlineLevel="0" collapsed="false">
      <c r="A4801" s="297" t="s">
        <v>358</v>
      </c>
      <c r="B4801" s="297" t="n">
        <v>43596</v>
      </c>
      <c r="C4801" s="292" t="s">
        <v>5172</v>
      </c>
      <c r="D4801" s="297" t="s">
        <v>50</v>
      </c>
      <c r="E4801" s="297" t="s">
        <v>357</v>
      </c>
      <c r="F4801" s="301" t="n">
        <v>25.55</v>
      </c>
    </row>
    <row r="4802" customFormat="false" ht="13.8" hidden="false" customHeight="false" outlineLevel="0" collapsed="false">
      <c r="A4802" s="297" t="s">
        <v>358</v>
      </c>
      <c r="B4802" s="297" t="n">
        <v>38108</v>
      </c>
      <c r="C4802" s="292" t="s">
        <v>5173</v>
      </c>
      <c r="D4802" s="297" t="s">
        <v>50</v>
      </c>
      <c r="E4802" s="297" t="s">
        <v>357</v>
      </c>
      <c r="F4802" s="301" t="n">
        <v>40.72</v>
      </c>
    </row>
    <row r="4803" customFormat="false" ht="13.8" hidden="false" customHeight="false" outlineLevel="0" collapsed="false">
      <c r="A4803" s="297" t="s">
        <v>358</v>
      </c>
      <c r="B4803" s="297" t="n">
        <v>38087</v>
      </c>
      <c r="C4803" s="292" t="s">
        <v>5174</v>
      </c>
      <c r="D4803" s="297" t="s">
        <v>50</v>
      </c>
      <c r="E4803" s="297" t="s">
        <v>357</v>
      </c>
      <c r="F4803" s="301" t="n">
        <v>52.38</v>
      </c>
    </row>
    <row r="4804" customFormat="false" ht="13.8" hidden="false" customHeight="false" outlineLevel="0" collapsed="false">
      <c r="A4804" s="297" t="s">
        <v>358</v>
      </c>
      <c r="B4804" s="297" t="n">
        <v>38109</v>
      </c>
      <c r="C4804" s="292" t="s">
        <v>5175</v>
      </c>
      <c r="D4804" s="297" t="s">
        <v>50</v>
      </c>
      <c r="E4804" s="297" t="s">
        <v>357</v>
      </c>
      <c r="F4804" s="301" t="n">
        <v>65.09</v>
      </c>
    </row>
    <row r="4805" customFormat="false" ht="13.8" hidden="false" customHeight="false" outlineLevel="0" collapsed="false">
      <c r="A4805" s="297" t="s">
        <v>358</v>
      </c>
      <c r="B4805" s="297" t="n">
        <v>38088</v>
      </c>
      <c r="C4805" s="292" t="s">
        <v>5176</v>
      </c>
      <c r="D4805" s="297" t="s">
        <v>50</v>
      </c>
      <c r="E4805" s="297" t="s">
        <v>357</v>
      </c>
      <c r="F4805" s="301" t="n">
        <v>68.44</v>
      </c>
    </row>
    <row r="4806" customFormat="false" ht="13.8" hidden="false" customHeight="false" outlineLevel="0" collapsed="false">
      <c r="A4806" s="297" t="s">
        <v>358</v>
      </c>
      <c r="B4806" s="297" t="n">
        <v>38110</v>
      </c>
      <c r="C4806" s="292" t="s">
        <v>5177</v>
      </c>
      <c r="D4806" s="297" t="s">
        <v>50</v>
      </c>
      <c r="E4806" s="297" t="s">
        <v>357</v>
      </c>
      <c r="F4806" s="301" t="n">
        <v>25.04</v>
      </c>
    </row>
    <row r="4807" customFormat="false" ht="13.8" hidden="false" customHeight="false" outlineLevel="0" collapsed="false">
      <c r="A4807" s="297" t="s">
        <v>358</v>
      </c>
      <c r="B4807" s="297" t="n">
        <v>38089</v>
      </c>
      <c r="C4807" s="292" t="s">
        <v>5178</v>
      </c>
      <c r="D4807" s="297" t="s">
        <v>50</v>
      </c>
      <c r="E4807" s="297" t="s">
        <v>357</v>
      </c>
      <c r="F4807" s="301" t="n">
        <v>43.63</v>
      </c>
    </row>
    <row r="4808" customFormat="false" ht="13.8" hidden="false" customHeight="false" outlineLevel="0" collapsed="false">
      <c r="A4808" s="297" t="s">
        <v>358</v>
      </c>
      <c r="B4808" s="297" t="n">
        <v>38111</v>
      </c>
      <c r="C4808" s="292" t="s">
        <v>5179</v>
      </c>
      <c r="D4808" s="297" t="s">
        <v>50</v>
      </c>
      <c r="E4808" s="297" t="s">
        <v>357</v>
      </c>
      <c r="F4808" s="301" t="n">
        <v>28</v>
      </c>
    </row>
    <row r="4809" customFormat="false" ht="13.8" hidden="false" customHeight="false" outlineLevel="0" collapsed="false">
      <c r="A4809" s="297" t="s">
        <v>358</v>
      </c>
      <c r="B4809" s="297" t="n">
        <v>38090</v>
      </c>
      <c r="C4809" s="292" t="s">
        <v>5180</v>
      </c>
      <c r="D4809" s="297" t="s">
        <v>50</v>
      </c>
      <c r="E4809" s="297" t="s">
        <v>357</v>
      </c>
      <c r="F4809" s="301" t="n">
        <v>45.09</v>
      </c>
    </row>
    <row r="4810" customFormat="false" ht="13.8" hidden="false" customHeight="false" outlineLevel="0" collapsed="false">
      <c r="A4810" s="297" t="s">
        <v>358</v>
      </c>
      <c r="B4810" s="297" t="n">
        <v>38400</v>
      </c>
      <c r="C4810" s="292" t="s">
        <v>5181</v>
      </c>
      <c r="D4810" s="297" t="s">
        <v>50</v>
      </c>
      <c r="E4810" s="297" t="s">
        <v>357</v>
      </c>
      <c r="F4810" s="301" t="n">
        <v>56.6</v>
      </c>
    </row>
    <row r="4811" customFormat="false" ht="13.8" hidden="false" customHeight="false" outlineLevel="0" collapsed="false">
      <c r="A4811" s="297" t="s">
        <v>541</v>
      </c>
      <c r="B4811" s="297" t="n">
        <v>13726</v>
      </c>
      <c r="C4811" s="292" t="s">
        <v>5182</v>
      </c>
      <c r="D4811" s="297" t="s">
        <v>50</v>
      </c>
      <c r="E4811" s="297" t="s">
        <v>357</v>
      </c>
      <c r="F4811" s="301"/>
    </row>
    <row r="4812" customFormat="false" ht="13.8" hidden="false" customHeight="false" outlineLevel="0" collapsed="false">
      <c r="A4812" s="297" t="s">
        <v>358</v>
      </c>
      <c r="B4812" s="297" t="n">
        <v>12627</v>
      </c>
      <c r="C4812" s="292" t="s">
        <v>5183</v>
      </c>
      <c r="D4812" s="297" t="s">
        <v>50</v>
      </c>
      <c r="E4812" s="297" t="s">
        <v>357</v>
      </c>
      <c r="F4812" s="301" t="n">
        <v>1.4</v>
      </c>
    </row>
    <row r="4813" customFormat="false" ht="13.8" hidden="false" customHeight="false" outlineLevel="0" collapsed="false">
      <c r="A4813" s="297" t="s">
        <v>358</v>
      </c>
      <c r="B4813" s="297" t="n">
        <v>39996</v>
      </c>
      <c r="C4813" s="292" t="s">
        <v>5184</v>
      </c>
      <c r="D4813" s="297" t="s">
        <v>403</v>
      </c>
      <c r="E4813" s="297" t="s">
        <v>357</v>
      </c>
      <c r="F4813" s="301" t="n">
        <v>3.74</v>
      </c>
    </row>
    <row r="4814" customFormat="false" ht="13.8" hidden="false" customHeight="false" outlineLevel="0" collapsed="false">
      <c r="A4814" s="297" t="s">
        <v>358</v>
      </c>
      <c r="B4814" s="297" t="n">
        <v>10478</v>
      </c>
      <c r="C4814" s="292" t="s">
        <v>5185</v>
      </c>
      <c r="D4814" s="297" t="s">
        <v>408</v>
      </c>
      <c r="E4814" s="297" t="s">
        <v>364</v>
      </c>
      <c r="F4814" s="301" t="n">
        <v>45.63</v>
      </c>
    </row>
    <row r="4815" customFormat="false" ht="13.8" hidden="false" customHeight="false" outlineLevel="0" collapsed="false">
      <c r="A4815" s="297" t="s">
        <v>358</v>
      </c>
      <c r="B4815" s="297" t="n">
        <v>10481</v>
      </c>
      <c r="C4815" s="292" t="s">
        <v>5186</v>
      </c>
      <c r="D4815" s="297" t="s">
        <v>408</v>
      </c>
      <c r="E4815" s="297" t="s">
        <v>357</v>
      </c>
      <c r="F4815" s="301" t="n">
        <v>40.58</v>
      </c>
    </row>
    <row r="4816" customFormat="false" ht="13.8" hidden="false" customHeight="false" outlineLevel="0" collapsed="false">
      <c r="A4816" s="297" t="s">
        <v>358</v>
      </c>
      <c r="B4816" s="297" t="n">
        <v>10475</v>
      </c>
      <c r="C4816" s="292" t="s">
        <v>5187</v>
      </c>
      <c r="D4816" s="297" t="s">
        <v>408</v>
      </c>
      <c r="E4816" s="297" t="s">
        <v>357</v>
      </c>
      <c r="F4816" s="301" t="n">
        <v>39.27</v>
      </c>
    </row>
    <row r="4817" customFormat="false" ht="13.8" hidden="false" customHeight="false" outlineLevel="0" collapsed="false">
      <c r="A4817" s="297" t="s">
        <v>358</v>
      </c>
      <c r="B4817" s="297" t="n">
        <v>4030</v>
      </c>
      <c r="C4817" s="292" t="s">
        <v>5188</v>
      </c>
      <c r="D4817" s="297" t="s">
        <v>763</v>
      </c>
      <c r="E4817" s="297" t="s">
        <v>357</v>
      </c>
      <c r="F4817" s="301"/>
    </row>
    <row r="4818" customFormat="false" ht="13.8" hidden="false" customHeight="false" outlineLevel="0" collapsed="false">
      <c r="A4818" s="297" t="s">
        <v>358</v>
      </c>
      <c r="B4818" s="297" t="n">
        <v>4031</v>
      </c>
      <c r="C4818" s="292" t="s">
        <v>5189</v>
      </c>
      <c r="D4818" s="297" t="s">
        <v>763</v>
      </c>
      <c r="E4818" s="297" t="s">
        <v>357</v>
      </c>
      <c r="F4818" s="301"/>
    </row>
    <row r="4819" customFormat="false" ht="13.8" hidden="false" customHeight="false" outlineLevel="0" collapsed="false">
      <c r="A4819" s="297" t="s">
        <v>541</v>
      </c>
      <c r="B4819" s="297" t="n">
        <v>11652</v>
      </c>
      <c r="C4819" s="292" t="s">
        <v>5190</v>
      </c>
      <c r="D4819" s="297" t="s">
        <v>50</v>
      </c>
      <c r="E4819" s="297" t="s">
        <v>364</v>
      </c>
      <c r="F4819" s="301"/>
    </row>
    <row r="4820" customFormat="false" ht="13.8" hidden="false" customHeight="false" outlineLevel="0" collapsed="false">
      <c r="A4820" s="297" t="s">
        <v>541</v>
      </c>
      <c r="B4820" s="297" t="n">
        <v>13896</v>
      </c>
      <c r="C4820" s="292" t="s">
        <v>5191</v>
      </c>
      <c r="D4820" s="297" t="s">
        <v>50</v>
      </c>
      <c r="E4820" s="297" t="s">
        <v>357</v>
      </c>
      <c r="F4820" s="301"/>
    </row>
    <row r="4821" customFormat="false" ht="13.8" hidden="false" customHeight="false" outlineLevel="0" collapsed="false">
      <c r="A4821" s="297" t="s">
        <v>541</v>
      </c>
      <c r="B4821" s="297" t="n">
        <v>44470</v>
      </c>
      <c r="C4821" s="292" t="s">
        <v>5192</v>
      </c>
      <c r="D4821" s="297" t="s">
        <v>50</v>
      </c>
      <c r="E4821" s="297" t="s">
        <v>357</v>
      </c>
      <c r="F4821" s="301"/>
    </row>
    <row r="4822" customFormat="false" ht="13.8" hidden="false" customHeight="false" outlineLevel="0" collapsed="false">
      <c r="A4822" s="297" t="s">
        <v>541</v>
      </c>
      <c r="B4822" s="297" t="n">
        <v>13476</v>
      </c>
      <c r="C4822" s="292" t="s">
        <v>5193</v>
      </c>
      <c r="D4822" s="297" t="s">
        <v>50</v>
      </c>
      <c r="E4822" s="297" t="s">
        <v>357</v>
      </c>
      <c r="F4822" s="301"/>
    </row>
    <row r="4823" customFormat="false" ht="13.8" hidden="false" customHeight="false" outlineLevel="0" collapsed="false">
      <c r="A4823" s="297" t="s">
        <v>541</v>
      </c>
      <c r="B4823" s="297" t="n">
        <v>44491</v>
      </c>
      <c r="C4823" s="292" t="s">
        <v>5194</v>
      </c>
      <c r="D4823" s="297" t="s">
        <v>50</v>
      </c>
      <c r="E4823" s="297" t="s">
        <v>357</v>
      </c>
      <c r="F4823" s="301"/>
    </row>
    <row r="4824" customFormat="false" ht="13.8" hidden="false" customHeight="false" outlineLevel="0" collapsed="false">
      <c r="A4824" s="297" t="s">
        <v>541</v>
      </c>
      <c r="B4824" s="297" t="n">
        <v>10488</v>
      </c>
      <c r="C4824" s="292" t="s">
        <v>5195</v>
      </c>
      <c r="D4824" s="297" t="s">
        <v>50</v>
      </c>
      <c r="E4824" s="297" t="s">
        <v>364</v>
      </c>
      <c r="F4824" s="301"/>
    </row>
    <row r="4825" customFormat="false" ht="13.8" hidden="false" customHeight="false" outlineLevel="0" collapsed="false">
      <c r="A4825" s="297" t="s">
        <v>541</v>
      </c>
      <c r="B4825" s="297" t="n">
        <v>13606</v>
      </c>
      <c r="C4825" s="292" t="s">
        <v>5196</v>
      </c>
      <c r="D4825" s="297" t="s">
        <v>50</v>
      </c>
      <c r="E4825" s="297" t="s">
        <v>357</v>
      </c>
      <c r="F4825" s="301"/>
    </row>
    <row r="4826" customFormat="false" ht="13.8" hidden="false" customHeight="false" outlineLevel="0" collapsed="false">
      <c r="A4826" s="297" t="s">
        <v>505</v>
      </c>
      <c r="B4826" s="297" t="n">
        <v>10489</v>
      </c>
      <c r="C4826" s="292" t="s">
        <v>5197</v>
      </c>
      <c r="D4826" s="297" t="s">
        <v>507</v>
      </c>
      <c r="E4826" s="297" t="s">
        <v>357</v>
      </c>
      <c r="F4826" s="301" t="n">
        <v>18.33</v>
      </c>
    </row>
    <row r="4827" customFormat="false" ht="13.8" hidden="false" customHeight="false" outlineLevel="0" collapsed="false">
      <c r="A4827" s="297" t="s">
        <v>505</v>
      </c>
      <c r="B4827" s="297" t="n">
        <v>41073</v>
      </c>
      <c r="C4827" s="292" t="s">
        <v>5198</v>
      </c>
      <c r="D4827" s="297" t="s">
        <v>509</v>
      </c>
      <c r="E4827" s="297" t="s">
        <v>357</v>
      </c>
      <c r="F4827" s="301" t="n">
        <v>3209.14</v>
      </c>
    </row>
    <row r="4828" customFormat="false" ht="13.8" hidden="false" customHeight="false" outlineLevel="0" collapsed="false">
      <c r="A4828" s="297" t="s">
        <v>355</v>
      </c>
      <c r="B4828" s="297" t="n">
        <v>34391</v>
      </c>
      <c r="C4828" s="292" t="s">
        <v>5199</v>
      </c>
      <c r="D4828" s="297" t="s">
        <v>763</v>
      </c>
      <c r="E4828" s="297" t="s">
        <v>357</v>
      </c>
      <c r="F4828" s="301" t="n">
        <v>861.75</v>
      </c>
    </row>
    <row r="4829" customFormat="false" ht="13.8" hidden="false" customHeight="false" outlineLevel="0" collapsed="false">
      <c r="A4829" s="297" t="s">
        <v>355</v>
      </c>
      <c r="B4829" s="297" t="n">
        <v>10496</v>
      </c>
      <c r="C4829" s="292" t="s">
        <v>5200</v>
      </c>
      <c r="D4829" s="297" t="s">
        <v>763</v>
      </c>
      <c r="E4829" s="297" t="s">
        <v>357</v>
      </c>
      <c r="F4829" s="301" t="n">
        <v>750</v>
      </c>
    </row>
    <row r="4830" customFormat="false" ht="13.8" hidden="false" customHeight="false" outlineLevel="0" collapsed="false">
      <c r="A4830" s="297" t="s">
        <v>355</v>
      </c>
      <c r="B4830" s="297" t="n">
        <v>10497</v>
      </c>
      <c r="C4830" s="292" t="s">
        <v>5201</v>
      </c>
      <c r="D4830" s="297" t="s">
        <v>763</v>
      </c>
      <c r="E4830" s="297" t="s">
        <v>357</v>
      </c>
      <c r="F4830" s="301" t="n">
        <v>1949.99</v>
      </c>
    </row>
    <row r="4831" customFormat="false" ht="13.8" hidden="false" customHeight="false" outlineLevel="0" collapsed="false">
      <c r="A4831" s="297" t="s">
        <v>355</v>
      </c>
      <c r="B4831" s="297" t="n">
        <v>10504</v>
      </c>
      <c r="C4831" s="292" t="s">
        <v>5202</v>
      </c>
      <c r="D4831" s="297" t="s">
        <v>763</v>
      </c>
      <c r="E4831" s="297" t="s">
        <v>357</v>
      </c>
      <c r="F4831" s="301" t="n">
        <v>2280</v>
      </c>
    </row>
    <row r="4832" customFormat="false" ht="13.8" hidden="false" customHeight="false" outlineLevel="0" collapsed="false">
      <c r="A4832" s="297" t="s">
        <v>358</v>
      </c>
      <c r="B4832" s="297" t="n">
        <v>34390</v>
      </c>
      <c r="C4832" s="292" t="s">
        <v>5203</v>
      </c>
      <c r="D4832" s="297" t="s">
        <v>763</v>
      </c>
      <c r="E4832" s="297" t="s">
        <v>357</v>
      </c>
      <c r="F4832" s="301" t="n">
        <v>671.99</v>
      </c>
    </row>
    <row r="4833" customFormat="false" ht="13.8" hidden="false" customHeight="false" outlineLevel="0" collapsed="false">
      <c r="A4833" s="297" t="s">
        <v>358</v>
      </c>
      <c r="B4833" s="297" t="n">
        <v>34389</v>
      </c>
      <c r="C4833" s="292" t="s">
        <v>5204</v>
      </c>
      <c r="D4833" s="297" t="s">
        <v>763</v>
      </c>
      <c r="E4833" s="297" t="s">
        <v>357</v>
      </c>
      <c r="F4833" s="301" t="n">
        <v>210</v>
      </c>
    </row>
    <row r="4834" customFormat="false" ht="13.8" hidden="false" customHeight="false" outlineLevel="0" collapsed="false">
      <c r="A4834" s="297" t="s">
        <v>358</v>
      </c>
      <c r="B4834" s="297" t="n">
        <v>34388</v>
      </c>
      <c r="C4834" s="292" t="s">
        <v>5205</v>
      </c>
      <c r="D4834" s="297" t="s">
        <v>763</v>
      </c>
      <c r="E4834" s="297" t="s">
        <v>357</v>
      </c>
      <c r="F4834" s="301" t="n">
        <v>298.47</v>
      </c>
    </row>
    <row r="4835" customFormat="false" ht="13.8" hidden="false" customHeight="false" outlineLevel="0" collapsed="false">
      <c r="A4835" s="297" t="s">
        <v>358</v>
      </c>
      <c r="B4835" s="297" t="n">
        <v>34387</v>
      </c>
      <c r="C4835" s="292" t="s">
        <v>5206</v>
      </c>
      <c r="D4835" s="297" t="s">
        <v>763</v>
      </c>
      <c r="E4835" s="297" t="s">
        <v>357</v>
      </c>
      <c r="F4835" s="301" t="n">
        <v>484.5</v>
      </c>
    </row>
    <row r="4836" customFormat="false" ht="13.8" hidden="false" customHeight="false" outlineLevel="0" collapsed="false">
      <c r="A4836" s="297" t="s">
        <v>358</v>
      </c>
      <c r="B4836" s="297" t="n">
        <v>11188</v>
      </c>
      <c r="C4836" s="292" t="s">
        <v>5207</v>
      </c>
      <c r="D4836" s="297" t="s">
        <v>763</v>
      </c>
      <c r="E4836" s="297" t="s">
        <v>357</v>
      </c>
      <c r="F4836" s="301" t="n">
        <v>239.99</v>
      </c>
    </row>
    <row r="4837" customFormat="false" ht="13.8" hidden="false" customHeight="false" outlineLevel="0" collapsed="false">
      <c r="A4837" s="297" t="s">
        <v>358</v>
      </c>
      <c r="B4837" s="297" t="n">
        <v>11189</v>
      </c>
      <c r="C4837" s="292" t="s">
        <v>5208</v>
      </c>
      <c r="D4837" s="297" t="s">
        <v>763</v>
      </c>
      <c r="E4837" s="297" t="s">
        <v>357</v>
      </c>
      <c r="F4837" s="301" t="n">
        <v>360</v>
      </c>
    </row>
    <row r="4838" customFormat="false" ht="13.8" hidden="false" customHeight="false" outlineLevel="0" collapsed="false">
      <c r="A4838" s="297" t="s">
        <v>358</v>
      </c>
      <c r="B4838" s="297" t="n">
        <v>21107</v>
      </c>
      <c r="C4838" s="292" t="s">
        <v>5209</v>
      </c>
      <c r="D4838" s="297" t="s">
        <v>763</v>
      </c>
      <c r="E4838" s="297" t="s">
        <v>357</v>
      </c>
      <c r="F4838" s="301" t="n">
        <v>259.07</v>
      </c>
    </row>
    <row r="4839" customFormat="false" ht="13.8" hidden="false" customHeight="false" outlineLevel="0" collapsed="false">
      <c r="A4839" s="297" t="s">
        <v>358</v>
      </c>
      <c r="B4839" s="297" t="n">
        <v>34386</v>
      </c>
      <c r="C4839" s="292" t="s">
        <v>5210</v>
      </c>
      <c r="D4839" s="297" t="s">
        <v>763</v>
      </c>
      <c r="E4839" s="297" t="s">
        <v>357</v>
      </c>
      <c r="F4839" s="301" t="n">
        <v>450</v>
      </c>
    </row>
    <row r="4840" customFormat="false" ht="13.8" hidden="false" customHeight="false" outlineLevel="0" collapsed="false">
      <c r="A4840" s="297" t="s">
        <v>358</v>
      </c>
      <c r="B4840" s="297" t="n">
        <v>10490</v>
      </c>
      <c r="C4840" s="292" t="s">
        <v>5211</v>
      </c>
      <c r="D4840" s="297" t="s">
        <v>763</v>
      </c>
      <c r="E4840" s="297" t="s">
        <v>357</v>
      </c>
      <c r="F4840" s="301" t="n">
        <v>157.5</v>
      </c>
    </row>
    <row r="4841" customFormat="false" ht="13.8" hidden="false" customHeight="false" outlineLevel="0" collapsed="false">
      <c r="A4841" s="297" t="s">
        <v>358</v>
      </c>
      <c r="B4841" s="297" t="n">
        <v>10492</v>
      </c>
      <c r="C4841" s="292" t="s">
        <v>5212</v>
      </c>
      <c r="D4841" s="297" t="s">
        <v>763</v>
      </c>
      <c r="E4841" s="297" t="s">
        <v>364</v>
      </c>
      <c r="F4841" s="301" t="n">
        <v>180</v>
      </c>
    </row>
    <row r="4842" customFormat="false" ht="13.8" hidden="false" customHeight="false" outlineLevel="0" collapsed="false">
      <c r="A4842" s="297" t="s">
        <v>358</v>
      </c>
      <c r="B4842" s="297" t="n">
        <v>10493</v>
      </c>
      <c r="C4842" s="292" t="s">
        <v>5213</v>
      </c>
      <c r="D4842" s="297" t="s">
        <v>763</v>
      </c>
      <c r="E4842" s="297" t="s">
        <v>357</v>
      </c>
      <c r="F4842" s="301" t="n">
        <v>210</v>
      </c>
    </row>
    <row r="4843" customFormat="false" ht="13.8" hidden="false" customHeight="false" outlineLevel="0" collapsed="false">
      <c r="A4843" s="297" t="s">
        <v>358</v>
      </c>
      <c r="B4843" s="297" t="n">
        <v>10491</v>
      </c>
      <c r="C4843" s="292" t="s">
        <v>5214</v>
      </c>
      <c r="D4843" s="297" t="s">
        <v>763</v>
      </c>
      <c r="E4843" s="297" t="s">
        <v>357</v>
      </c>
      <c r="F4843" s="301" t="n">
        <v>255</v>
      </c>
    </row>
    <row r="4844" customFormat="false" ht="13.8" hidden="false" customHeight="false" outlineLevel="0" collapsed="false">
      <c r="A4844" s="297" t="s">
        <v>358</v>
      </c>
      <c r="B4844" s="297" t="n">
        <v>34385</v>
      </c>
      <c r="C4844" s="292" t="s">
        <v>5215</v>
      </c>
      <c r="D4844" s="297" t="s">
        <v>763</v>
      </c>
      <c r="E4844" s="297" t="s">
        <v>357</v>
      </c>
      <c r="F4844" s="301" t="n">
        <v>372</v>
      </c>
    </row>
    <row r="4845" customFormat="false" ht="13.8" hidden="false" customHeight="false" outlineLevel="0" collapsed="false">
      <c r="A4845" s="297" t="s">
        <v>358</v>
      </c>
      <c r="B4845" s="297" t="n">
        <v>10499</v>
      </c>
      <c r="C4845" s="292" t="s">
        <v>5216</v>
      </c>
      <c r="D4845" s="297" t="s">
        <v>763</v>
      </c>
      <c r="E4845" s="297" t="s">
        <v>357</v>
      </c>
      <c r="F4845" s="301" t="n">
        <v>149.99</v>
      </c>
    </row>
    <row r="4846" customFormat="false" ht="13.8" hidden="false" customHeight="false" outlineLevel="0" collapsed="false">
      <c r="A4846" s="297" t="s">
        <v>358</v>
      </c>
      <c r="B4846" s="297" t="n">
        <v>34384</v>
      </c>
      <c r="C4846" s="292" t="s">
        <v>5217</v>
      </c>
      <c r="D4846" s="297" t="s">
        <v>763</v>
      </c>
      <c r="E4846" s="297" t="s">
        <v>357</v>
      </c>
      <c r="F4846" s="301" t="n">
        <v>450</v>
      </c>
    </row>
    <row r="4847" customFormat="false" ht="13.8" hidden="false" customHeight="false" outlineLevel="0" collapsed="false">
      <c r="A4847" s="297" t="s">
        <v>358</v>
      </c>
      <c r="B4847" s="297" t="n">
        <v>11185</v>
      </c>
      <c r="C4847" s="292" t="s">
        <v>5218</v>
      </c>
      <c r="D4847" s="297" t="s">
        <v>763</v>
      </c>
      <c r="E4847" s="297" t="s">
        <v>357</v>
      </c>
      <c r="F4847" s="301" t="n">
        <v>464.99</v>
      </c>
    </row>
    <row r="4848" customFormat="false" ht="13.8" hidden="false" customHeight="false" outlineLevel="0" collapsed="false">
      <c r="A4848" s="297" t="s">
        <v>358</v>
      </c>
      <c r="B4848" s="297" t="n">
        <v>10507</v>
      </c>
      <c r="C4848" s="292" t="s">
        <v>5219</v>
      </c>
      <c r="D4848" s="297" t="s">
        <v>763</v>
      </c>
      <c r="E4848" s="297" t="s">
        <v>357</v>
      </c>
      <c r="F4848" s="301" t="n">
        <v>416.05</v>
      </c>
    </row>
    <row r="4849" customFormat="false" ht="13.8" hidden="false" customHeight="false" outlineLevel="0" collapsed="false">
      <c r="A4849" s="297" t="s">
        <v>358</v>
      </c>
      <c r="B4849" s="297" t="n">
        <v>10505</v>
      </c>
      <c r="C4849" s="292" t="s">
        <v>5220</v>
      </c>
      <c r="D4849" s="297" t="s">
        <v>763</v>
      </c>
      <c r="E4849" s="297" t="s">
        <v>357</v>
      </c>
      <c r="F4849" s="301" t="n">
        <v>245.5</v>
      </c>
    </row>
    <row r="4850" customFormat="false" ht="13.8" hidden="false" customHeight="false" outlineLevel="0" collapsed="false">
      <c r="A4850" s="297" t="s">
        <v>358</v>
      </c>
      <c r="B4850" s="297" t="n">
        <v>10506</v>
      </c>
      <c r="C4850" s="292" t="s">
        <v>5221</v>
      </c>
      <c r="D4850" s="297" t="s">
        <v>763</v>
      </c>
      <c r="E4850" s="297" t="s">
        <v>357</v>
      </c>
      <c r="F4850" s="301" t="n">
        <v>320.48</v>
      </c>
    </row>
    <row r="4851" customFormat="false" ht="13.8" hidden="false" customHeight="false" outlineLevel="0" collapsed="false">
      <c r="A4851" s="297" t="s">
        <v>358</v>
      </c>
      <c r="B4851" s="297" t="n">
        <v>5031</v>
      </c>
      <c r="C4851" s="292" t="s">
        <v>5222</v>
      </c>
      <c r="D4851" s="297" t="s">
        <v>763</v>
      </c>
      <c r="E4851" s="297" t="s">
        <v>364</v>
      </c>
      <c r="F4851" s="301" t="n">
        <v>450</v>
      </c>
    </row>
    <row r="4852" customFormat="false" ht="13.8" hidden="false" customHeight="false" outlineLevel="0" collapsed="false">
      <c r="A4852" s="297" t="s">
        <v>358</v>
      </c>
      <c r="B4852" s="297" t="n">
        <v>10502</v>
      </c>
      <c r="C4852" s="292" t="s">
        <v>5223</v>
      </c>
      <c r="D4852" s="297" t="s">
        <v>763</v>
      </c>
      <c r="E4852" s="297" t="s">
        <v>357</v>
      </c>
      <c r="F4852" s="301" t="n">
        <v>524.35</v>
      </c>
    </row>
    <row r="4853" customFormat="false" ht="13.8" hidden="false" customHeight="false" outlineLevel="0" collapsed="false">
      <c r="A4853" s="297" t="s">
        <v>358</v>
      </c>
      <c r="B4853" s="297" t="n">
        <v>10501</v>
      </c>
      <c r="C4853" s="292" t="s">
        <v>5224</v>
      </c>
      <c r="D4853" s="297" t="s">
        <v>763</v>
      </c>
      <c r="E4853" s="297" t="s">
        <v>357</v>
      </c>
      <c r="F4853" s="301" t="n">
        <v>296.24</v>
      </c>
    </row>
    <row r="4854" customFormat="false" ht="13.8" hidden="false" customHeight="false" outlineLevel="0" collapsed="false">
      <c r="A4854" s="297" t="s">
        <v>358</v>
      </c>
      <c r="B4854" s="297" t="n">
        <v>10503</v>
      </c>
      <c r="C4854" s="292" t="s">
        <v>5225</v>
      </c>
      <c r="D4854" s="297" t="s">
        <v>763</v>
      </c>
      <c r="E4854" s="297" t="s">
        <v>357</v>
      </c>
      <c r="F4854" s="301" t="n">
        <v>400.23</v>
      </c>
    </row>
    <row r="4855" customFormat="false" ht="13.8" hidden="false" customHeight="false" outlineLevel="0" collapsed="false">
      <c r="A4855" s="297" t="s">
        <v>358</v>
      </c>
      <c r="B4855" s="297" t="n">
        <v>4500</v>
      </c>
      <c r="C4855" s="292" t="s">
        <v>5226</v>
      </c>
      <c r="D4855" s="297" t="s">
        <v>403</v>
      </c>
      <c r="E4855" s="297" t="s">
        <v>357</v>
      </c>
      <c r="F4855" s="301" t="n">
        <v>12.79</v>
      </c>
    </row>
    <row r="4856" customFormat="false" ht="13.8" hidden="false" customHeight="false" outlineLevel="0" collapsed="false">
      <c r="A4856" s="297" t="s">
        <v>358</v>
      </c>
      <c r="B4856" s="297" t="n">
        <v>4448</v>
      </c>
      <c r="C4856" s="292" t="s">
        <v>5227</v>
      </c>
      <c r="D4856" s="297" t="s">
        <v>403</v>
      </c>
      <c r="E4856" s="297" t="s">
        <v>357</v>
      </c>
      <c r="F4856" s="301" t="n">
        <v>17.57</v>
      </c>
    </row>
    <row r="4857" customFormat="false" ht="13.8" hidden="false" customHeight="false" outlineLevel="0" collapsed="false">
      <c r="A4857" s="297" t="s">
        <v>358</v>
      </c>
      <c r="B4857" s="297" t="n">
        <v>20213</v>
      </c>
      <c r="C4857" s="292" t="s">
        <v>5228</v>
      </c>
      <c r="D4857" s="297" t="s">
        <v>403</v>
      </c>
      <c r="E4857" s="297" t="s">
        <v>357</v>
      </c>
      <c r="F4857" s="301" t="n">
        <v>27.83</v>
      </c>
    </row>
    <row r="4858" customFormat="false" ht="13.8" hidden="false" customHeight="false" outlineLevel="0" collapsed="false">
      <c r="A4858" s="297" t="s">
        <v>358</v>
      </c>
      <c r="B4858" s="297" t="n">
        <v>20211</v>
      </c>
      <c r="C4858" s="292" t="s">
        <v>5229</v>
      </c>
      <c r="D4858" s="297" t="s">
        <v>403</v>
      </c>
      <c r="E4858" s="297" t="s">
        <v>357</v>
      </c>
      <c r="F4858" s="301" t="n">
        <v>36.85</v>
      </c>
    </row>
    <row r="4859" customFormat="false" ht="13.8" hidden="false" customHeight="false" outlineLevel="0" collapsed="false">
      <c r="A4859" s="297" t="s">
        <v>358</v>
      </c>
      <c r="B4859" s="297" t="n">
        <v>40270</v>
      </c>
      <c r="C4859" s="292" t="s">
        <v>5230</v>
      </c>
      <c r="D4859" s="297" t="s">
        <v>403</v>
      </c>
      <c r="E4859" s="297" t="s">
        <v>364</v>
      </c>
      <c r="F4859" s="301"/>
    </row>
    <row r="4860" customFormat="false" ht="13.8" hidden="false" customHeight="false" outlineLevel="0" collapsed="false">
      <c r="A4860" s="297" t="s">
        <v>358</v>
      </c>
      <c r="B4860" s="297" t="n">
        <v>4425</v>
      </c>
      <c r="C4860" s="292" t="s">
        <v>5231</v>
      </c>
      <c r="D4860" s="297" t="s">
        <v>403</v>
      </c>
      <c r="E4860" s="297" t="s">
        <v>357</v>
      </c>
      <c r="F4860" s="301" t="n">
        <v>30.46</v>
      </c>
    </row>
    <row r="4861" customFormat="false" ht="13.8" hidden="false" customHeight="false" outlineLevel="0" collapsed="false">
      <c r="A4861" s="297" t="s">
        <v>358</v>
      </c>
      <c r="B4861" s="297" t="n">
        <v>4472</v>
      </c>
      <c r="C4861" s="292" t="s">
        <v>5232</v>
      </c>
      <c r="D4861" s="297" t="s">
        <v>403</v>
      </c>
      <c r="E4861" s="297" t="s">
        <v>357</v>
      </c>
      <c r="F4861" s="301" t="n">
        <v>38.05</v>
      </c>
    </row>
    <row r="4862" customFormat="false" ht="13.8" hidden="false" customHeight="false" outlineLevel="0" collapsed="false">
      <c r="A4862" s="297" t="s">
        <v>358</v>
      </c>
      <c r="B4862" s="297" t="n">
        <v>35272</v>
      </c>
      <c r="C4862" s="292" t="s">
        <v>5233</v>
      </c>
      <c r="D4862" s="297" t="s">
        <v>403</v>
      </c>
      <c r="E4862" s="297" t="s">
        <v>357</v>
      </c>
      <c r="F4862" s="301" t="n">
        <v>55</v>
      </c>
    </row>
    <row r="4863" customFormat="false" ht="13.8" hidden="false" customHeight="false" outlineLevel="0" collapsed="false">
      <c r="A4863" s="297" t="s">
        <v>358</v>
      </c>
      <c r="B4863" s="297" t="n">
        <v>4481</v>
      </c>
      <c r="C4863" s="292" t="s">
        <v>5234</v>
      </c>
      <c r="D4863" s="297" t="s">
        <v>403</v>
      </c>
      <c r="E4863" s="297" t="s">
        <v>357</v>
      </c>
      <c r="F4863" s="301" t="n">
        <v>58.87</v>
      </c>
    </row>
    <row r="4864" customFormat="false" ht="13.8" hidden="false" customHeight="false" outlineLevel="0" collapsed="false">
      <c r="A4864" s="297" t="s">
        <v>505</v>
      </c>
      <c r="B4864" s="297" t="n">
        <v>34345</v>
      </c>
      <c r="C4864" s="292" t="s">
        <v>5235</v>
      </c>
      <c r="D4864" s="297" t="s">
        <v>507</v>
      </c>
      <c r="E4864" s="297" t="s">
        <v>357</v>
      </c>
      <c r="F4864" s="301" t="n">
        <v>15.89</v>
      </c>
    </row>
    <row r="4865" customFormat="false" ht="13.8" hidden="false" customHeight="false" outlineLevel="0" collapsed="false">
      <c r="A4865" s="297" t="s">
        <v>505</v>
      </c>
      <c r="B4865" s="297" t="n">
        <v>41096</v>
      </c>
      <c r="C4865" s="292" t="s">
        <v>5236</v>
      </c>
      <c r="D4865" s="297" t="s">
        <v>509</v>
      </c>
      <c r="E4865" s="297" t="s">
        <v>357</v>
      </c>
      <c r="F4865" s="301" t="n">
        <v>2781.83</v>
      </c>
    </row>
  </sheetData>
  <autoFilter ref="A10:F131095"/>
  <hyperlinks>
    <hyperlink ref="A9" r:id="rId1" display="Acessar Fichas de Especificação Técnico dos Insumos"/>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0388"/>
  <sheetViews>
    <sheetView showFormulas="false" showGridLines="true" showRowColHeaders="true" showZeros="true" rightToLeft="false" tabSelected="false" showOutlineSymbols="true" defaultGridColor="true" view="normal" topLeftCell="A4732" colorId="64" zoomScale="100" zoomScaleNormal="100" zoomScalePageLayoutView="100" workbookViewId="0">
      <selection pane="topLeft" activeCell="C4742" activeCellId="0" sqref="C4742"/>
    </sheetView>
  </sheetViews>
  <sheetFormatPr defaultColWidth="11.53515625" defaultRowHeight="13.8" zeroHeight="false" outlineLevelRow="0" outlineLevelCol="0"/>
  <cols>
    <col collapsed="false" customWidth="true" hidden="false" outlineLevel="0" max="3" min="3" style="1" width="44.51"/>
    <col collapsed="false" customWidth="true" hidden="false" outlineLevel="0" max="5" min="5" style="1" width="11.71"/>
    <col collapsed="false" customWidth="true" hidden="false" outlineLevel="0" max="6" min="6" style="1" width="5.71"/>
  </cols>
  <sheetData>
    <row r="1" customFormat="false" ht="13.8" hidden="false" customHeight="false" outlineLevel="0" collapsed="false">
      <c r="A1" s="291" t="s">
        <v>331</v>
      </c>
    </row>
    <row r="2" customFormat="false" ht="13.8" hidden="false" customHeight="false" outlineLevel="0" collapsed="false">
      <c r="A2" s="292" t="s">
        <v>5237</v>
      </c>
    </row>
    <row r="3" customFormat="false" ht="13.8" hidden="false" customHeight="false" outlineLevel="0" collapsed="false">
      <c r="A3" s="292" t="s">
        <v>333</v>
      </c>
      <c r="B3" s="293" t="s">
        <v>334</v>
      </c>
      <c r="D3" s="294" t="s">
        <v>335</v>
      </c>
    </row>
    <row r="4" customFormat="false" ht="13.8" hidden="false" customHeight="true" outlineLevel="0" collapsed="false">
      <c r="A4" s="292" t="s">
        <v>336</v>
      </c>
      <c r="B4" s="293" t="s">
        <v>337</v>
      </c>
      <c r="D4" s="295" t="s">
        <v>338</v>
      </c>
      <c r="E4" s="296" t="s">
        <v>339</v>
      </c>
      <c r="F4" s="296"/>
    </row>
    <row r="5" customFormat="false" ht="13.8" hidden="false" customHeight="false" outlineLevel="0" collapsed="false">
      <c r="D5" s="296" t="s">
        <v>340</v>
      </c>
      <c r="E5" s="302" t="s">
        <v>341</v>
      </c>
      <c r="F5" s="302"/>
    </row>
    <row r="6" customFormat="false" ht="13.8" hidden="false" customHeight="false" outlineLevel="0" collapsed="false">
      <c r="A6" s="291" t="s">
        <v>5238</v>
      </c>
      <c r="B6" s="292" t="s">
        <v>5239</v>
      </c>
      <c r="D6" s="296" t="s">
        <v>345</v>
      </c>
      <c r="E6" s="303" t="n">
        <v>1.1571</v>
      </c>
      <c r="F6" s="303"/>
    </row>
    <row r="7" customFormat="false" ht="13.8" hidden="false" customHeight="false" outlineLevel="0" collapsed="false">
      <c r="B7" s="292" t="s">
        <v>5240</v>
      </c>
      <c r="D7" s="296" t="s">
        <v>347</v>
      </c>
      <c r="E7" s="303" t="n">
        <v>0.7157</v>
      </c>
      <c r="F7" s="303"/>
    </row>
    <row r="8" customFormat="false" ht="13.8" hidden="false" customHeight="false" outlineLevel="0" collapsed="false">
      <c r="B8" s="292" t="s">
        <v>5241</v>
      </c>
    </row>
    <row r="9" customFormat="false" ht="13.8" hidden="false" customHeight="true" outlineLevel="0" collapsed="false">
      <c r="B9" s="292" t="s">
        <v>5242</v>
      </c>
      <c r="E9" s="296" t="s">
        <v>339</v>
      </c>
      <c r="F9" s="296"/>
    </row>
    <row r="10" customFormat="false" ht="23.85" hidden="false" customHeight="false" outlineLevel="0" collapsed="false">
      <c r="A10" s="296" t="s">
        <v>5243</v>
      </c>
      <c r="B10" s="296" t="s">
        <v>5244</v>
      </c>
      <c r="C10" s="296" t="s">
        <v>5245</v>
      </c>
      <c r="D10" s="296" t="s">
        <v>353</v>
      </c>
      <c r="E10" s="296" t="s">
        <v>5246</v>
      </c>
      <c r="F10" s="296" t="s">
        <v>5247</v>
      </c>
    </row>
    <row r="11" customFormat="false" ht="13.8" hidden="false" customHeight="false" outlineLevel="0" collapsed="false">
      <c r="A11" s="300" t="s">
        <v>5248</v>
      </c>
      <c r="B11" s="1" t="n">
        <v>104658</v>
      </c>
      <c r="C11" s="292" t="s">
        <v>5249</v>
      </c>
      <c r="D11" s="297" t="s">
        <v>763</v>
      </c>
      <c r="E11" s="301" t="n">
        <v>176.91</v>
      </c>
      <c r="F11" s="304" t="n">
        <v>0</v>
      </c>
    </row>
    <row r="12" customFormat="false" ht="13.8" hidden="false" customHeight="false" outlineLevel="0" collapsed="false">
      <c r="A12" s="300" t="s">
        <v>5248</v>
      </c>
      <c r="B12" s="1" t="n">
        <v>105002</v>
      </c>
      <c r="C12" s="292" t="s">
        <v>5250</v>
      </c>
      <c r="D12" s="297" t="s">
        <v>50</v>
      </c>
      <c r="E12" s="301" t="n">
        <v>737.89</v>
      </c>
      <c r="F12" s="304" t="n">
        <v>0</v>
      </c>
    </row>
    <row r="13" customFormat="false" ht="13.8" hidden="false" customHeight="false" outlineLevel="0" collapsed="false">
      <c r="A13" s="300" t="s">
        <v>5248</v>
      </c>
      <c r="B13" s="1" t="n">
        <v>105004</v>
      </c>
      <c r="C13" s="292" t="s">
        <v>5251</v>
      </c>
      <c r="D13" s="297" t="s">
        <v>763</v>
      </c>
      <c r="E13" s="301" t="n">
        <v>126.14</v>
      </c>
      <c r="F13" s="304" t="n">
        <v>0</v>
      </c>
    </row>
    <row r="14" customFormat="false" ht="13.8" hidden="false" customHeight="false" outlineLevel="0" collapsed="false">
      <c r="A14" s="300" t="s">
        <v>5248</v>
      </c>
      <c r="B14" s="1" t="n">
        <v>105003</v>
      </c>
      <c r="C14" s="292" t="s">
        <v>5252</v>
      </c>
      <c r="D14" s="297" t="s">
        <v>50</v>
      </c>
      <c r="E14" s="301" t="n">
        <v>1186.9</v>
      </c>
      <c r="F14" s="304" t="n">
        <v>0.0534</v>
      </c>
    </row>
    <row r="15" customFormat="false" ht="13.8" hidden="false" customHeight="false" outlineLevel="0" collapsed="false">
      <c r="A15" s="300" t="s">
        <v>5248</v>
      </c>
      <c r="B15" s="1" t="n">
        <v>105005</v>
      </c>
      <c r="C15" s="292" t="s">
        <v>5253</v>
      </c>
      <c r="D15" s="297" t="s">
        <v>763</v>
      </c>
      <c r="E15" s="301" t="n">
        <v>209.27</v>
      </c>
      <c r="F15" s="304" t="n">
        <v>0.0561</v>
      </c>
    </row>
    <row r="16" customFormat="false" ht="13.8" hidden="false" customHeight="false" outlineLevel="0" collapsed="false">
      <c r="A16" s="300" t="s">
        <v>5248</v>
      </c>
      <c r="B16" s="1" t="n">
        <v>105006</v>
      </c>
      <c r="C16" s="292" t="s">
        <v>5254</v>
      </c>
      <c r="D16" s="297" t="s">
        <v>50</v>
      </c>
      <c r="E16" s="301" t="n">
        <v>0</v>
      </c>
      <c r="F16" s="304"/>
    </row>
    <row r="17" customFormat="false" ht="13.8" hidden="false" customHeight="false" outlineLevel="0" collapsed="false">
      <c r="A17" s="300" t="s">
        <v>5248</v>
      </c>
      <c r="B17" s="1" t="n">
        <v>104999</v>
      </c>
      <c r="C17" s="292" t="s">
        <v>5255</v>
      </c>
      <c r="D17" s="297" t="s">
        <v>50</v>
      </c>
      <c r="E17" s="301" t="n">
        <v>0</v>
      </c>
      <c r="F17" s="304"/>
    </row>
    <row r="18" customFormat="false" ht="13.8" hidden="false" customHeight="false" outlineLevel="0" collapsed="false">
      <c r="A18" s="300" t="s">
        <v>5248</v>
      </c>
      <c r="B18" s="1" t="n">
        <v>105000</v>
      </c>
      <c r="C18" s="292" t="s">
        <v>5256</v>
      </c>
      <c r="D18" s="297" t="s">
        <v>403</v>
      </c>
      <c r="E18" s="301" t="n">
        <v>1216.67</v>
      </c>
      <c r="F18" s="304" t="n">
        <v>0.5195</v>
      </c>
    </row>
    <row r="19" customFormat="false" ht="13.8" hidden="false" customHeight="false" outlineLevel="0" collapsed="false">
      <c r="A19" s="300" t="s">
        <v>5248</v>
      </c>
      <c r="B19" s="1" t="n">
        <v>105001</v>
      </c>
      <c r="C19" s="292" t="s">
        <v>5257</v>
      </c>
      <c r="D19" s="297" t="s">
        <v>403</v>
      </c>
      <c r="E19" s="301" t="n">
        <v>1252.22</v>
      </c>
      <c r="F19" s="304" t="n">
        <v>0.5048</v>
      </c>
    </row>
    <row r="20" customFormat="false" ht="13.8" hidden="false" customHeight="false" outlineLevel="0" collapsed="false">
      <c r="A20" s="300" t="s">
        <v>5258</v>
      </c>
      <c r="B20" s="1" t="n">
        <v>89306</v>
      </c>
      <c r="C20" s="292" t="s">
        <v>5259</v>
      </c>
      <c r="D20" s="297" t="s">
        <v>763</v>
      </c>
      <c r="E20" s="301" t="n">
        <v>102.54</v>
      </c>
      <c r="F20" s="304" t="n">
        <v>0</v>
      </c>
    </row>
    <row r="21" customFormat="false" ht="13.8" hidden="false" customHeight="false" outlineLevel="0" collapsed="false">
      <c r="A21" s="300" t="s">
        <v>5258</v>
      </c>
      <c r="B21" s="1" t="n">
        <v>89307</v>
      </c>
      <c r="C21" s="292" t="s">
        <v>5260</v>
      </c>
      <c r="D21" s="297" t="s">
        <v>763</v>
      </c>
      <c r="E21" s="301" t="n">
        <v>104.67</v>
      </c>
      <c r="F21" s="304" t="n">
        <v>0</v>
      </c>
    </row>
    <row r="22" customFormat="false" ht="13.8" hidden="false" customHeight="false" outlineLevel="0" collapsed="false">
      <c r="A22" s="300" t="s">
        <v>5258</v>
      </c>
      <c r="B22" s="1" t="n">
        <v>89290</v>
      </c>
      <c r="C22" s="292" t="s">
        <v>5261</v>
      </c>
      <c r="D22" s="297" t="s">
        <v>763</v>
      </c>
      <c r="E22" s="301" t="n">
        <v>85.95</v>
      </c>
      <c r="F22" s="304" t="n">
        <v>0</v>
      </c>
    </row>
    <row r="23" customFormat="false" ht="13.8" hidden="false" customHeight="false" outlineLevel="0" collapsed="false">
      <c r="A23" s="300" t="s">
        <v>5258</v>
      </c>
      <c r="B23" s="1" t="n">
        <v>89291</v>
      </c>
      <c r="C23" s="292" t="s">
        <v>5262</v>
      </c>
      <c r="D23" s="297" t="s">
        <v>763</v>
      </c>
      <c r="E23" s="301" t="n">
        <v>87.54</v>
      </c>
      <c r="F23" s="304" t="n">
        <v>0</v>
      </c>
    </row>
    <row r="24" customFormat="false" ht="13.8" hidden="false" customHeight="false" outlineLevel="0" collapsed="false">
      <c r="A24" s="300" t="s">
        <v>5258</v>
      </c>
      <c r="B24" s="1" t="n">
        <v>89298</v>
      </c>
      <c r="C24" s="292" t="s">
        <v>5263</v>
      </c>
      <c r="D24" s="297" t="s">
        <v>763</v>
      </c>
      <c r="E24" s="301" t="n">
        <v>89.69</v>
      </c>
      <c r="F24" s="304" t="n">
        <v>0</v>
      </c>
    </row>
    <row r="25" customFormat="false" ht="13.8" hidden="false" customHeight="false" outlineLevel="0" collapsed="false">
      <c r="A25" s="300" t="s">
        <v>5258</v>
      </c>
      <c r="B25" s="1" t="n">
        <v>89299</v>
      </c>
      <c r="C25" s="292" t="s">
        <v>5264</v>
      </c>
      <c r="D25" s="297" t="s">
        <v>763</v>
      </c>
      <c r="E25" s="301" t="n">
        <v>91.59</v>
      </c>
      <c r="F25" s="304" t="n">
        <v>0</v>
      </c>
    </row>
    <row r="26" customFormat="false" ht="13.8" hidden="false" customHeight="false" outlineLevel="0" collapsed="false">
      <c r="A26" s="300" t="s">
        <v>5258</v>
      </c>
      <c r="B26" s="1" t="n">
        <v>89282</v>
      </c>
      <c r="C26" s="292" t="s">
        <v>5265</v>
      </c>
      <c r="D26" s="297" t="s">
        <v>763</v>
      </c>
      <c r="E26" s="301" t="n">
        <v>77.97</v>
      </c>
      <c r="F26" s="304" t="n">
        <v>0</v>
      </c>
    </row>
    <row r="27" customFormat="false" ht="13.8" hidden="false" customHeight="false" outlineLevel="0" collapsed="false">
      <c r="A27" s="300" t="s">
        <v>5258</v>
      </c>
      <c r="B27" s="1" t="n">
        <v>89283</v>
      </c>
      <c r="C27" s="292" t="s">
        <v>5266</v>
      </c>
      <c r="D27" s="297" t="s">
        <v>763</v>
      </c>
      <c r="E27" s="301" t="n">
        <v>79.4</v>
      </c>
      <c r="F27" s="304" t="n">
        <v>0</v>
      </c>
    </row>
    <row r="28" customFormat="false" ht="13.8" hidden="false" customHeight="false" outlineLevel="0" collapsed="false">
      <c r="A28" s="300" t="s">
        <v>5267</v>
      </c>
      <c r="B28" s="1" t="n">
        <v>89480</v>
      </c>
      <c r="C28" s="292" t="s">
        <v>5268</v>
      </c>
      <c r="D28" s="297" t="s">
        <v>763</v>
      </c>
      <c r="E28" s="301" t="n">
        <v>169.14</v>
      </c>
      <c r="F28" s="304" t="n">
        <v>0</v>
      </c>
    </row>
    <row r="29" customFormat="false" ht="13.8" hidden="false" customHeight="false" outlineLevel="0" collapsed="false">
      <c r="A29" s="300" t="s">
        <v>5267</v>
      </c>
      <c r="B29" s="1" t="n">
        <v>89464</v>
      </c>
      <c r="C29" s="292" t="s">
        <v>5269</v>
      </c>
      <c r="D29" s="297" t="s">
        <v>763</v>
      </c>
      <c r="E29" s="301" t="n">
        <v>148.54</v>
      </c>
      <c r="F29" s="304" t="n">
        <v>0</v>
      </c>
    </row>
    <row r="30" customFormat="false" ht="13.8" hidden="false" customHeight="false" outlineLevel="0" collapsed="false">
      <c r="A30" s="300" t="s">
        <v>5267</v>
      </c>
      <c r="B30" s="1" t="n">
        <v>89478</v>
      </c>
      <c r="C30" s="292" t="s">
        <v>5270</v>
      </c>
      <c r="D30" s="297" t="s">
        <v>763</v>
      </c>
      <c r="E30" s="301" t="n">
        <v>144.75</v>
      </c>
      <c r="F30" s="304" t="n">
        <v>0</v>
      </c>
    </row>
    <row r="31" customFormat="false" ht="13.8" hidden="false" customHeight="false" outlineLevel="0" collapsed="false">
      <c r="A31" s="300" t="s">
        <v>5267</v>
      </c>
      <c r="B31" s="1" t="n">
        <v>89462</v>
      </c>
      <c r="C31" s="292" t="s">
        <v>5271</v>
      </c>
      <c r="D31" s="297" t="s">
        <v>763</v>
      </c>
      <c r="E31" s="301" t="n">
        <v>125.33</v>
      </c>
      <c r="F31" s="304" t="n">
        <v>0</v>
      </c>
    </row>
    <row r="32" customFormat="false" ht="13.8" hidden="false" customHeight="false" outlineLevel="0" collapsed="false">
      <c r="A32" s="300" t="s">
        <v>5267</v>
      </c>
      <c r="B32" s="1" t="n">
        <v>104444</v>
      </c>
      <c r="C32" s="292" t="s">
        <v>5272</v>
      </c>
      <c r="D32" s="297" t="s">
        <v>763</v>
      </c>
      <c r="E32" s="301" t="n">
        <v>0</v>
      </c>
      <c r="F32" s="304"/>
    </row>
    <row r="33" customFormat="false" ht="13.8" hidden="false" customHeight="false" outlineLevel="0" collapsed="false">
      <c r="A33" s="300" t="s">
        <v>5267</v>
      </c>
      <c r="B33" s="1" t="n">
        <v>104442</v>
      </c>
      <c r="C33" s="292" t="s">
        <v>5273</v>
      </c>
      <c r="D33" s="297" t="s">
        <v>763</v>
      </c>
      <c r="E33" s="301" t="n">
        <v>0</v>
      </c>
      <c r="F33" s="304"/>
    </row>
    <row r="34" customFormat="false" ht="13.8" hidden="false" customHeight="false" outlineLevel="0" collapsed="false">
      <c r="A34" s="300" t="s">
        <v>5267</v>
      </c>
      <c r="B34" s="1" t="n">
        <v>89472</v>
      </c>
      <c r="C34" s="292" t="s">
        <v>5274</v>
      </c>
      <c r="D34" s="297" t="s">
        <v>763</v>
      </c>
      <c r="E34" s="301" t="n">
        <v>129.97</v>
      </c>
      <c r="F34" s="304" t="n">
        <v>0</v>
      </c>
    </row>
    <row r="35" customFormat="false" ht="13.8" hidden="false" customHeight="false" outlineLevel="0" collapsed="false">
      <c r="A35" s="300" t="s">
        <v>5267</v>
      </c>
      <c r="B35" s="1" t="n">
        <v>89455</v>
      </c>
      <c r="C35" s="292" t="s">
        <v>5275</v>
      </c>
      <c r="D35" s="297" t="s">
        <v>763</v>
      </c>
      <c r="E35" s="301" t="n">
        <v>116.97</v>
      </c>
      <c r="F35" s="304" t="n">
        <v>0</v>
      </c>
    </row>
    <row r="36" customFormat="false" ht="13.8" hidden="false" customHeight="false" outlineLevel="0" collapsed="false">
      <c r="A36" s="300" t="s">
        <v>5267</v>
      </c>
      <c r="B36" s="1" t="n">
        <v>89470</v>
      </c>
      <c r="C36" s="292" t="s">
        <v>5276</v>
      </c>
      <c r="D36" s="297" t="s">
        <v>763</v>
      </c>
      <c r="E36" s="301" t="n">
        <v>107.63</v>
      </c>
      <c r="F36" s="304" t="n">
        <v>0</v>
      </c>
    </row>
    <row r="37" customFormat="false" ht="13.8" hidden="false" customHeight="false" outlineLevel="0" collapsed="false">
      <c r="A37" s="300" t="s">
        <v>5267</v>
      </c>
      <c r="B37" s="1" t="n">
        <v>89453</v>
      </c>
      <c r="C37" s="292" t="s">
        <v>5277</v>
      </c>
      <c r="D37" s="297" t="s">
        <v>763</v>
      </c>
      <c r="E37" s="301" t="n">
        <v>95.76</v>
      </c>
      <c r="F37" s="304" t="n">
        <v>0</v>
      </c>
    </row>
    <row r="38" customFormat="false" ht="13.8" hidden="false" customHeight="false" outlineLevel="0" collapsed="false">
      <c r="A38" s="300" t="s">
        <v>5267</v>
      </c>
      <c r="B38" s="1" t="n">
        <v>104443</v>
      </c>
      <c r="C38" s="292" t="s">
        <v>5278</v>
      </c>
      <c r="D38" s="297" t="s">
        <v>763</v>
      </c>
      <c r="E38" s="301" t="n">
        <v>0</v>
      </c>
      <c r="F38" s="304"/>
    </row>
    <row r="39" customFormat="false" ht="13.8" hidden="false" customHeight="false" outlineLevel="0" collapsed="false">
      <c r="A39" s="300" t="s">
        <v>5267</v>
      </c>
      <c r="B39" s="1" t="n">
        <v>104441</v>
      </c>
      <c r="C39" s="292" t="s">
        <v>5279</v>
      </c>
      <c r="D39" s="297" t="s">
        <v>763</v>
      </c>
      <c r="E39" s="301" t="n">
        <v>0</v>
      </c>
      <c r="F39" s="304"/>
    </row>
    <row r="40" customFormat="false" ht="13.8" hidden="false" customHeight="false" outlineLevel="0" collapsed="false">
      <c r="A40" s="300" t="s">
        <v>5280</v>
      </c>
      <c r="B40" s="1" t="n">
        <v>103354</v>
      </c>
      <c r="C40" s="292" t="s">
        <v>5281</v>
      </c>
      <c r="D40" s="297" t="s">
        <v>763</v>
      </c>
      <c r="E40" s="301" t="n">
        <v>93.12</v>
      </c>
      <c r="F40" s="304" t="n">
        <v>0.0062</v>
      </c>
    </row>
    <row r="41" customFormat="false" ht="13.8" hidden="false" customHeight="false" outlineLevel="0" collapsed="false">
      <c r="A41" s="300" t="s">
        <v>5280</v>
      </c>
      <c r="B41" s="1" t="n">
        <v>103355</v>
      </c>
      <c r="C41" s="292" t="s">
        <v>5282</v>
      </c>
      <c r="D41" s="297" t="s">
        <v>763</v>
      </c>
      <c r="E41" s="301" t="n">
        <v>94.38</v>
      </c>
      <c r="F41" s="304" t="n">
        <v>0.0061</v>
      </c>
    </row>
    <row r="42" customFormat="false" ht="13.8" hidden="false" customHeight="false" outlineLevel="0" collapsed="false">
      <c r="A42" s="300" t="s">
        <v>5280</v>
      </c>
      <c r="B42" s="1" t="n">
        <v>103330</v>
      </c>
      <c r="C42" s="292" t="s">
        <v>5283</v>
      </c>
      <c r="D42" s="297" t="s">
        <v>763</v>
      </c>
      <c r="E42" s="301" t="n">
        <v>86.81</v>
      </c>
      <c r="F42" s="304" t="n">
        <v>0.0047</v>
      </c>
    </row>
    <row r="43" customFormat="false" ht="13.8" hidden="false" customHeight="false" outlineLevel="0" collapsed="false">
      <c r="A43" s="300" t="s">
        <v>5280</v>
      </c>
      <c r="B43" s="1" t="n">
        <v>103331</v>
      </c>
      <c r="C43" s="292" t="s">
        <v>5284</v>
      </c>
      <c r="D43" s="297" t="s">
        <v>763</v>
      </c>
      <c r="E43" s="301" t="n">
        <v>87.99</v>
      </c>
      <c r="F43" s="304" t="n">
        <v>0.0047</v>
      </c>
    </row>
    <row r="44" customFormat="false" ht="13.8" hidden="false" customHeight="false" outlineLevel="0" collapsed="false">
      <c r="A44" s="300" t="s">
        <v>5280</v>
      </c>
      <c r="B44" s="1" t="n">
        <v>103358</v>
      </c>
      <c r="C44" s="292" t="s">
        <v>5285</v>
      </c>
      <c r="D44" s="297" t="s">
        <v>763</v>
      </c>
      <c r="E44" s="301" t="n">
        <v>73.58</v>
      </c>
      <c r="F44" s="304" t="n">
        <v>0.0056</v>
      </c>
    </row>
    <row r="45" customFormat="false" ht="13.8" hidden="false" customHeight="false" outlineLevel="0" collapsed="false">
      <c r="A45" s="300" t="s">
        <v>5280</v>
      </c>
      <c r="B45" s="1" t="n">
        <v>103359</v>
      </c>
      <c r="C45" s="292" t="s">
        <v>5286</v>
      </c>
      <c r="D45" s="297" t="s">
        <v>763</v>
      </c>
      <c r="E45" s="301" t="n">
        <v>74.59</v>
      </c>
      <c r="F45" s="304" t="n">
        <v>0.0055</v>
      </c>
    </row>
    <row r="46" customFormat="false" ht="13.8" hidden="false" customHeight="false" outlineLevel="0" collapsed="false">
      <c r="A46" s="300" t="s">
        <v>5280</v>
      </c>
      <c r="B46" s="1" t="n">
        <v>103366</v>
      </c>
      <c r="C46" s="292" t="s">
        <v>5287</v>
      </c>
      <c r="D46" s="297" t="s">
        <v>763</v>
      </c>
      <c r="E46" s="301" t="n">
        <v>65.07</v>
      </c>
      <c r="F46" s="304" t="n">
        <v>0.0063</v>
      </c>
    </row>
    <row r="47" customFormat="false" ht="13.8" hidden="false" customHeight="false" outlineLevel="0" collapsed="false">
      <c r="A47" s="300" t="s">
        <v>5280</v>
      </c>
      <c r="B47" s="1" t="n">
        <v>103367</v>
      </c>
      <c r="C47" s="292" t="s">
        <v>5288</v>
      </c>
      <c r="D47" s="297" t="s">
        <v>763</v>
      </c>
      <c r="E47" s="301" t="n">
        <v>65.98</v>
      </c>
      <c r="F47" s="304" t="n">
        <v>0.0062</v>
      </c>
    </row>
    <row r="48" customFormat="false" ht="13.8" hidden="false" customHeight="false" outlineLevel="0" collapsed="false">
      <c r="A48" s="300" t="s">
        <v>5280</v>
      </c>
      <c r="B48" s="1" t="n">
        <v>103360</v>
      </c>
      <c r="C48" s="292" t="s">
        <v>5289</v>
      </c>
      <c r="D48" s="297" t="s">
        <v>763</v>
      </c>
      <c r="E48" s="301" t="n">
        <v>85.91</v>
      </c>
      <c r="F48" s="304" t="n">
        <v>0.0048</v>
      </c>
    </row>
    <row r="49" customFormat="false" ht="13.8" hidden="false" customHeight="false" outlineLevel="0" collapsed="false">
      <c r="A49" s="300" t="s">
        <v>5280</v>
      </c>
      <c r="B49" s="1" t="n">
        <v>103361</v>
      </c>
      <c r="C49" s="292" t="s">
        <v>5290</v>
      </c>
      <c r="D49" s="297" t="s">
        <v>763</v>
      </c>
      <c r="E49" s="301" t="n">
        <v>87.19</v>
      </c>
      <c r="F49" s="304" t="n">
        <v>0.0047</v>
      </c>
    </row>
    <row r="50" customFormat="false" ht="13.8" hidden="false" customHeight="false" outlineLevel="0" collapsed="false">
      <c r="A50" s="300" t="s">
        <v>5280</v>
      </c>
      <c r="B50" s="1" t="n">
        <v>103368</v>
      </c>
      <c r="C50" s="292" t="s">
        <v>5291</v>
      </c>
      <c r="D50" s="297" t="s">
        <v>763</v>
      </c>
      <c r="E50" s="301" t="n">
        <v>73.45</v>
      </c>
      <c r="F50" s="304" t="n">
        <v>0.0056</v>
      </c>
    </row>
    <row r="51" customFormat="false" ht="13.8" hidden="false" customHeight="false" outlineLevel="0" collapsed="false">
      <c r="A51" s="300" t="s">
        <v>5280</v>
      </c>
      <c r="B51" s="1" t="n">
        <v>103369</v>
      </c>
      <c r="C51" s="292" t="s">
        <v>5292</v>
      </c>
      <c r="D51" s="297" t="s">
        <v>763</v>
      </c>
      <c r="E51" s="301" t="n">
        <v>74.6</v>
      </c>
      <c r="F51" s="304" t="n">
        <v>0.0055</v>
      </c>
    </row>
    <row r="52" customFormat="false" ht="13.8" hidden="false" customHeight="false" outlineLevel="0" collapsed="false">
      <c r="A52" s="300" t="s">
        <v>5280</v>
      </c>
      <c r="B52" s="1" t="n">
        <v>103334</v>
      </c>
      <c r="C52" s="292" t="s">
        <v>5293</v>
      </c>
      <c r="D52" s="297" t="s">
        <v>763</v>
      </c>
      <c r="E52" s="301" t="n">
        <v>150.24</v>
      </c>
      <c r="F52" s="304" t="n">
        <v>0.0053</v>
      </c>
    </row>
    <row r="53" customFormat="false" ht="13.8" hidden="false" customHeight="false" outlineLevel="0" collapsed="false">
      <c r="A53" s="300" t="s">
        <v>5280</v>
      </c>
      <c r="B53" s="1" t="n">
        <v>103335</v>
      </c>
      <c r="C53" s="292" t="s">
        <v>5294</v>
      </c>
      <c r="D53" s="297" t="s">
        <v>763</v>
      </c>
      <c r="E53" s="301" t="n">
        <v>152.45</v>
      </c>
      <c r="F53" s="304" t="n">
        <v>0.0052</v>
      </c>
    </row>
    <row r="54" customFormat="false" ht="13.8" hidden="false" customHeight="false" outlineLevel="0" collapsed="false">
      <c r="A54" s="300" t="s">
        <v>5280</v>
      </c>
      <c r="B54" s="1" t="n">
        <v>103362</v>
      </c>
      <c r="C54" s="292" t="s">
        <v>5295</v>
      </c>
      <c r="D54" s="297" t="s">
        <v>763</v>
      </c>
      <c r="E54" s="301" t="n">
        <v>104.96</v>
      </c>
      <c r="F54" s="304" t="n">
        <v>0.0039</v>
      </c>
    </row>
    <row r="55" customFormat="false" ht="13.8" hidden="false" customHeight="false" outlineLevel="0" collapsed="false">
      <c r="A55" s="300" t="s">
        <v>5280</v>
      </c>
      <c r="B55" s="1" t="n">
        <v>103363</v>
      </c>
      <c r="C55" s="292" t="s">
        <v>5296</v>
      </c>
      <c r="D55" s="297" t="s">
        <v>763</v>
      </c>
      <c r="E55" s="301" t="n">
        <v>106.39</v>
      </c>
      <c r="F55" s="304" t="n">
        <v>0.0039</v>
      </c>
    </row>
    <row r="56" customFormat="false" ht="13.8" hidden="false" customHeight="false" outlineLevel="0" collapsed="false">
      <c r="A56" s="300" t="s">
        <v>5280</v>
      </c>
      <c r="B56" s="1" t="n">
        <v>103370</v>
      </c>
      <c r="C56" s="292" t="s">
        <v>5297</v>
      </c>
      <c r="D56" s="297" t="s">
        <v>763</v>
      </c>
      <c r="E56" s="301" t="n">
        <v>93.59</v>
      </c>
      <c r="F56" s="304" t="n">
        <v>0.0044</v>
      </c>
    </row>
    <row r="57" customFormat="false" ht="13.8" hidden="false" customHeight="false" outlineLevel="0" collapsed="false">
      <c r="A57" s="300" t="s">
        <v>5280</v>
      </c>
      <c r="B57" s="1" t="n">
        <v>103371</v>
      </c>
      <c r="C57" s="292" t="s">
        <v>5298</v>
      </c>
      <c r="D57" s="297" t="s">
        <v>763</v>
      </c>
      <c r="E57" s="301" t="n">
        <v>94.88</v>
      </c>
      <c r="F57" s="304" t="n">
        <v>0.0043</v>
      </c>
    </row>
    <row r="58" customFormat="false" ht="13.8" hidden="false" customHeight="false" outlineLevel="0" collapsed="false">
      <c r="A58" s="300" t="s">
        <v>5280</v>
      </c>
      <c r="B58" s="1" t="n">
        <v>103332</v>
      </c>
      <c r="C58" s="292" t="s">
        <v>5299</v>
      </c>
      <c r="D58" s="297" t="s">
        <v>763</v>
      </c>
      <c r="E58" s="301" t="n">
        <v>124.33</v>
      </c>
      <c r="F58" s="304" t="n">
        <v>0.0023</v>
      </c>
    </row>
    <row r="59" customFormat="false" ht="13.8" hidden="false" customHeight="false" outlineLevel="0" collapsed="false">
      <c r="A59" s="300" t="s">
        <v>5280</v>
      </c>
      <c r="B59" s="1" t="n">
        <v>103333</v>
      </c>
      <c r="C59" s="292" t="s">
        <v>5300</v>
      </c>
      <c r="D59" s="297" t="s">
        <v>763</v>
      </c>
      <c r="E59" s="301" t="n">
        <v>125.61</v>
      </c>
      <c r="F59" s="304" t="n">
        <v>0.0022</v>
      </c>
    </row>
    <row r="60" customFormat="false" ht="13.8" hidden="false" customHeight="false" outlineLevel="0" collapsed="false">
      <c r="A60" s="300" t="s">
        <v>5280</v>
      </c>
      <c r="B60" s="1" t="n">
        <v>103352</v>
      </c>
      <c r="C60" s="292" t="s">
        <v>5301</v>
      </c>
      <c r="D60" s="297" t="s">
        <v>763</v>
      </c>
      <c r="E60" s="301" t="n">
        <v>107.29</v>
      </c>
      <c r="F60" s="304" t="n">
        <v>0.0026</v>
      </c>
    </row>
    <row r="61" customFormat="false" ht="13.8" hidden="false" customHeight="false" outlineLevel="0" collapsed="false">
      <c r="A61" s="300" t="s">
        <v>5280</v>
      </c>
      <c r="B61" s="1" t="n">
        <v>103353</v>
      </c>
      <c r="C61" s="292" t="s">
        <v>5302</v>
      </c>
      <c r="D61" s="297" t="s">
        <v>763</v>
      </c>
      <c r="E61" s="301" t="n">
        <v>108.46</v>
      </c>
      <c r="F61" s="304" t="n">
        <v>0.0026</v>
      </c>
    </row>
    <row r="62" customFormat="false" ht="13.8" hidden="false" customHeight="false" outlineLevel="0" collapsed="false">
      <c r="A62" s="300" t="s">
        <v>5280</v>
      </c>
      <c r="B62" s="1" t="n">
        <v>103328</v>
      </c>
      <c r="C62" s="292" t="s">
        <v>5303</v>
      </c>
      <c r="D62" s="297" t="s">
        <v>763</v>
      </c>
      <c r="E62" s="301" t="n">
        <v>98.3</v>
      </c>
      <c r="F62" s="304" t="n">
        <v>0.002</v>
      </c>
    </row>
    <row r="63" customFormat="false" ht="13.8" hidden="false" customHeight="false" outlineLevel="0" collapsed="false">
      <c r="A63" s="300" t="s">
        <v>5280</v>
      </c>
      <c r="B63" s="1" t="n">
        <v>103329</v>
      </c>
      <c r="C63" s="292" t="s">
        <v>5304</v>
      </c>
      <c r="D63" s="297" t="s">
        <v>763</v>
      </c>
      <c r="E63" s="301" t="n">
        <v>99.4</v>
      </c>
      <c r="F63" s="304" t="n">
        <v>0.002</v>
      </c>
    </row>
    <row r="64" customFormat="false" ht="13.8" hidden="false" customHeight="false" outlineLevel="0" collapsed="false">
      <c r="A64" s="300" t="s">
        <v>5280</v>
      </c>
      <c r="B64" s="1" t="n">
        <v>103356</v>
      </c>
      <c r="C64" s="292" t="s">
        <v>5305</v>
      </c>
      <c r="D64" s="297" t="s">
        <v>763</v>
      </c>
      <c r="E64" s="301" t="n">
        <v>64.98</v>
      </c>
      <c r="F64" s="304" t="n">
        <v>0.0031</v>
      </c>
    </row>
    <row r="65" customFormat="false" ht="13.8" hidden="false" customHeight="false" outlineLevel="0" collapsed="false">
      <c r="A65" s="300" t="s">
        <v>5280</v>
      </c>
      <c r="B65" s="1" t="n">
        <v>103357</v>
      </c>
      <c r="C65" s="292" t="s">
        <v>5306</v>
      </c>
      <c r="D65" s="297" t="s">
        <v>763</v>
      </c>
      <c r="E65" s="301" t="n">
        <v>65.91</v>
      </c>
      <c r="F65" s="304" t="n">
        <v>0.003</v>
      </c>
    </row>
    <row r="66" customFormat="false" ht="13.8" hidden="false" customHeight="false" outlineLevel="0" collapsed="false">
      <c r="A66" s="300" t="s">
        <v>5280</v>
      </c>
      <c r="B66" s="1" t="n">
        <v>103364</v>
      </c>
      <c r="C66" s="292" t="s">
        <v>5307</v>
      </c>
      <c r="D66" s="297" t="s">
        <v>763</v>
      </c>
      <c r="E66" s="301" t="n">
        <v>54.35</v>
      </c>
      <c r="F66" s="304" t="n">
        <v>0.0075</v>
      </c>
    </row>
    <row r="67" customFormat="false" ht="13.8" hidden="false" customHeight="false" outlineLevel="0" collapsed="false">
      <c r="A67" s="300" t="s">
        <v>5280</v>
      </c>
      <c r="B67" s="1" t="n">
        <v>103365</v>
      </c>
      <c r="C67" s="292" t="s">
        <v>5308</v>
      </c>
      <c r="D67" s="297" t="s">
        <v>763</v>
      </c>
      <c r="E67" s="301" t="n">
        <v>54.97</v>
      </c>
      <c r="F67" s="304" t="n">
        <v>0.0036</v>
      </c>
    </row>
    <row r="68" customFormat="false" ht="13.8" hidden="false" customHeight="false" outlineLevel="0" collapsed="false">
      <c r="A68" s="300" t="s">
        <v>5280</v>
      </c>
      <c r="B68" s="1" t="n">
        <v>103350</v>
      </c>
      <c r="C68" s="292" t="s">
        <v>5309</v>
      </c>
      <c r="D68" s="297" t="s">
        <v>763</v>
      </c>
      <c r="E68" s="301" t="n">
        <v>182.64</v>
      </c>
      <c r="F68" s="304" t="n">
        <v>0.0022</v>
      </c>
    </row>
    <row r="69" customFormat="false" ht="13.8" hidden="false" customHeight="false" outlineLevel="0" collapsed="false">
      <c r="A69" s="300" t="s">
        <v>5280</v>
      </c>
      <c r="B69" s="1" t="n">
        <v>103351</v>
      </c>
      <c r="C69" s="292" t="s">
        <v>5310</v>
      </c>
      <c r="D69" s="297" t="s">
        <v>763</v>
      </c>
      <c r="E69" s="301" t="n">
        <v>184.27</v>
      </c>
      <c r="F69" s="304" t="n">
        <v>0.0022</v>
      </c>
    </row>
    <row r="70" customFormat="false" ht="13.8" hidden="false" customHeight="false" outlineLevel="0" collapsed="false">
      <c r="A70" s="300" t="s">
        <v>5280</v>
      </c>
      <c r="B70" s="1" t="n">
        <v>103344</v>
      </c>
      <c r="C70" s="292" t="s">
        <v>5311</v>
      </c>
      <c r="D70" s="297" t="s">
        <v>763</v>
      </c>
      <c r="E70" s="301" t="n">
        <v>88.09</v>
      </c>
      <c r="F70" s="304" t="n">
        <v>0.0047</v>
      </c>
    </row>
    <row r="71" customFormat="false" ht="13.8" hidden="false" customHeight="false" outlineLevel="0" collapsed="false">
      <c r="A71" s="300" t="s">
        <v>5280</v>
      </c>
      <c r="B71" s="1" t="n">
        <v>103345</v>
      </c>
      <c r="C71" s="292" t="s">
        <v>5312</v>
      </c>
      <c r="D71" s="297" t="s">
        <v>763</v>
      </c>
      <c r="E71" s="301" t="n">
        <v>89.57</v>
      </c>
      <c r="F71" s="304" t="n">
        <v>0.0046</v>
      </c>
    </row>
    <row r="72" customFormat="false" ht="13.8" hidden="false" customHeight="false" outlineLevel="0" collapsed="false">
      <c r="A72" s="300" t="s">
        <v>5280</v>
      </c>
      <c r="B72" s="1" t="n">
        <v>103348</v>
      </c>
      <c r="C72" s="292" t="s">
        <v>5313</v>
      </c>
      <c r="D72" s="297" t="s">
        <v>763</v>
      </c>
      <c r="E72" s="301" t="n">
        <v>74.69</v>
      </c>
      <c r="F72" s="304" t="n">
        <v>0.0055</v>
      </c>
    </row>
    <row r="73" customFormat="false" ht="13.8" hidden="false" customHeight="false" outlineLevel="0" collapsed="false">
      <c r="A73" s="300" t="s">
        <v>5280</v>
      </c>
      <c r="B73" s="1" t="n">
        <v>103349</v>
      </c>
      <c r="C73" s="292" t="s">
        <v>5314</v>
      </c>
      <c r="D73" s="297" t="s">
        <v>763</v>
      </c>
      <c r="E73" s="301" t="n">
        <v>76.04</v>
      </c>
      <c r="F73" s="304" t="n">
        <v>0.0054</v>
      </c>
    </row>
    <row r="74" customFormat="false" ht="13.8" hidden="false" customHeight="false" outlineLevel="0" collapsed="false">
      <c r="A74" s="300" t="s">
        <v>5280</v>
      </c>
      <c r="B74" s="1" t="n">
        <v>103346</v>
      </c>
      <c r="C74" s="292" t="s">
        <v>5315</v>
      </c>
      <c r="D74" s="297" t="s">
        <v>763</v>
      </c>
      <c r="E74" s="301" t="n">
        <v>97.42</v>
      </c>
      <c r="F74" s="304" t="n">
        <v>0.0042</v>
      </c>
    </row>
    <row r="75" customFormat="false" ht="13.8" hidden="false" customHeight="false" outlineLevel="0" collapsed="false">
      <c r="A75" s="300" t="s">
        <v>5280</v>
      </c>
      <c r="B75" s="1" t="n">
        <v>103347</v>
      </c>
      <c r="C75" s="292" t="s">
        <v>5316</v>
      </c>
      <c r="D75" s="297" t="s">
        <v>763</v>
      </c>
      <c r="E75" s="301" t="n">
        <v>99</v>
      </c>
      <c r="F75" s="304" t="n">
        <v>0.0041</v>
      </c>
    </row>
    <row r="76" customFormat="false" ht="13.8" hidden="false" customHeight="false" outlineLevel="0" collapsed="false">
      <c r="A76" s="300" t="s">
        <v>5280</v>
      </c>
      <c r="B76" s="1" t="n">
        <v>103324</v>
      </c>
      <c r="C76" s="292" t="s">
        <v>5317</v>
      </c>
      <c r="D76" s="297" t="s">
        <v>763</v>
      </c>
      <c r="E76" s="301" t="n">
        <v>84.38</v>
      </c>
      <c r="F76" s="304" t="n">
        <v>0.0049</v>
      </c>
    </row>
    <row r="77" customFormat="false" ht="13.8" hidden="false" customHeight="false" outlineLevel="0" collapsed="false">
      <c r="A77" s="300" t="s">
        <v>5280</v>
      </c>
      <c r="B77" s="1" t="n">
        <v>103325</v>
      </c>
      <c r="C77" s="292" t="s">
        <v>5318</v>
      </c>
      <c r="D77" s="297" t="s">
        <v>763</v>
      </c>
      <c r="E77" s="301" t="n">
        <v>85.81</v>
      </c>
      <c r="F77" s="304" t="n">
        <v>0.0048</v>
      </c>
    </row>
    <row r="78" customFormat="false" ht="13.8" hidden="false" customHeight="false" outlineLevel="0" collapsed="false">
      <c r="A78" s="300" t="s">
        <v>5280</v>
      </c>
      <c r="B78" s="1" t="n">
        <v>103326</v>
      </c>
      <c r="C78" s="292" t="s">
        <v>5319</v>
      </c>
      <c r="D78" s="297" t="s">
        <v>763</v>
      </c>
      <c r="E78" s="301" t="n">
        <v>99.45</v>
      </c>
      <c r="F78" s="304" t="n">
        <v>0.0041</v>
      </c>
    </row>
    <row r="79" customFormat="false" ht="13.8" hidden="false" customHeight="false" outlineLevel="0" collapsed="false">
      <c r="A79" s="300" t="s">
        <v>5280</v>
      </c>
      <c r="B79" s="1" t="n">
        <v>103327</v>
      </c>
      <c r="C79" s="292" t="s">
        <v>5320</v>
      </c>
      <c r="D79" s="297" t="s">
        <v>763</v>
      </c>
      <c r="E79" s="301" t="n">
        <v>101.12</v>
      </c>
      <c r="F79" s="304" t="n">
        <v>0.0041</v>
      </c>
    </row>
    <row r="80" customFormat="false" ht="13.8" hidden="false" customHeight="false" outlineLevel="0" collapsed="false">
      <c r="A80" s="300" t="s">
        <v>5280</v>
      </c>
      <c r="B80" s="1" t="n">
        <v>103322</v>
      </c>
      <c r="C80" s="292" t="s">
        <v>5321</v>
      </c>
      <c r="D80" s="297" t="s">
        <v>763</v>
      </c>
      <c r="E80" s="301" t="n">
        <v>63.45</v>
      </c>
      <c r="F80" s="304" t="n">
        <v>0.0032</v>
      </c>
    </row>
    <row r="81" customFormat="false" ht="13.8" hidden="false" customHeight="false" outlineLevel="0" collapsed="false">
      <c r="A81" s="300" t="s">
        <v>5280</v>
      </c>
      <c r="B81" s="1" t="n">
        <v>103323</v>
      </c>
      <c r="C81" s="292" t="s">
        <v>5322</v>
      </c>
      <c r="D81" s="297" t="s">
        <v>763</v>
      </c>
      <c r="E81" s="301" t="n">
        <v>64.71</v>
      </c>
      <c r="F81" s="304" t="n">
        <v>0.0031</v>
      </c>
    </row>
    <row r="82" customFormat="false" ht="13.8" hidden="false" customHeight="false" outlineLevel="0" collapsed="false">
      <c r="A82" s="300" t="s">
        <v>5280</v>
      </c>
      <c r="B82" s="1" t="n">
        <v>103338</v>
      </c>
      <c r="C82" s="292" t="s">
        <v>5323</v>
      </c>
      <c r="D82" s="297" t="s">
        <v>763</v>
      </c>
      <c r="E82" s="301" t="n">
        <v>120.8</v>
      </c>
      <c r="F82" s="304" t="n">
        <v>0.0034</v>
      </c>
    </row>
    <row r="83" customFormat="false" ht="13.8" hidden="false" customHeight="false" outlineLevel="0" collapsed="false">
      <c r="A83" s="300" t="s">
        <v>5280</v>
      </c>
      <c r="B83" s="1" t="n">
        <v>103339</v>
      </c>
      <c r="C83" s="292" t="s">
        <v>5324</v>
      </c>
      <c r="D83" s="297" t="s">
        <v>763</v>
      </c>
      <c r="E83" s="301" t="n">
        <v>122.04</v>
      </c>
      <c r="F83" s="304" t="n">
        <v>0.0034</v>
      </c>
    </row>
    <row r="84" customFormat="false" ht="13.8" hidden="false" customHeight="false" outlineLevel="0" collapsed="false">
      <c r="A84" s="300" t="s">
        <v>5280</v>
      </c>
      <c r="B84" s="1" t="n">
        <v>103340</v>
      </c>
      <c r="C84" s="292" t="s">
        <v>5325</v>
      </c>
      <c r="D84" s="297" t="s">
        <v>763</v>
      </c>
      <c r="E84" s="301" t="n">
        <v>146.54</v>
      </c>
      <c r="F84" s="304" t="n">
        <v>0.0028</v>
      </c>
    </row>
    <row r="85" customFormat="false" ht="13.8" hidden="false" customHeight="false" outlineLevel="0" collapsed="false">
      <c r="A85" s="300" t="s">
        <v>5280</v>
      </c>
      <c r="B85" s="1" t="n">
        <v>103341</v>
      </c>
      <c r="C85" s="292" t="s">
        <v>5326</v>
      </c>
      <c r="D85" s="297" t="s">
        <v>763</v>
      </c>
      <c r="E85" s="301" t="n">
        <v>148.09</v>
      </c>
      <c r="F85" s="304" t="n">
        <v>0.0028</v>
      </c>
    </row>
    <row r="86" customFormat="false" ht="13.8" hidden="false" customHeight="false" outlineLevel="0" collapsed="false">
      <c r="A86" s="300" t="s">
        <v>5280</v>
      </c>
      <c r="B86" s="1" t="n">
        <v>103336</v>
      </c>
      <c r="C86" s="292" t="s">
        <v>5327</v>
      </c>
      <c r="D86" s="297" t="s">
        <v>763</v>
      </c>
      <c r="E86" s="301" t="n">
        <v>92.15</v>
      </c>
      <c r="F86" s="304" t="n">
        <v>0.0022</v>
      </c>
    </row>
    <row r="87" customFormat="false" ht="13.8" hidden="false" customHeight="false" outlineLevel="0" collapsed="false">
      <c r="A87" s="300" t="s">
        <v>5280</v>
      </c>
      <c r="B87" s="1" t="n">
        <v>103337</v>
      </c>
      <c r="C87" s="292" t="s">
        <v>5328</v>
      </c>
      <c r="D87" s="297" t="s">
        <v>763</v>
      </c>
      <c r="E87" s="301" t="n">
        <v>93.2</v>
      </c>
      <c r="F87" s="304" t="n">
        <v>0.0021</v>
      </c>
    </row>
    <row r="88" customFormat="false" ht="13.8" hidden="false" customHeight="false" outlineLevel="0" collapsed="false">
      <c r="A88" s="300" t="s">
        <v>5280</v>
      </c>
      <c r="B88" s="1" t="n">
        <v>103342</v>
      </c>
      <c r="C88" s="292" t="s">
        <v>5329</v>
      </c>
      <c r="D88" s="297" t="s">
        <v>763</v>
      </c>
      <c r="E88" s="301" t="n">
        <v>124.68</v>
      </c>
      <c r="F88" s="304" t="n">
        <v>0.0033</v>
      </c>
    </row>
    <row r="89" customFormat="false" ht="13.8" hidden="false" customHeight="false" outlineLevel="0" collapsed="false">
      <c r="A89" s="300" t="s">
        <v>5280</v>
      </c>
      <c r="B89" s="1" t="n">
        <v>103343</v>
      </c>
      <c r="C89" s="292" t="s">
        <v>5330</v>
      </c>
      <c r="D89" s="297" t="s">
        <v>763</v>
      </c>
      <c r="E89" s="301" t="n">
        <v>126.05</v>
      </c>
      <c r="F89" s="304" t="n">
        <v>0.0033</v>
      </c>
    </row>
    <row r="90" customFormat="false" ht="13.8" hidden="false" customHeight="false" outlineLevel="0" collapsed="false">
      <c r="A90" s="300" t="s">
        <v>5280</v>
      </c>
      <c r="B90" s="1" t="n">
        <v>103318</v>
      </c>
      <c r="C90" s="292" t="s">
        <v>5331</v>
      </c>
      <c r="D90" s="297" t="s">
        <v>763</v>
      </c>
      <c r="E90" s="301" t="n">
        <v>106.53</v>
      </c>
      <c r="F90" s="304" t="n">
        <v>0.0038</v>
      </c>
    </row>
    <row r="91" customFormat="false" ht="13.8" hidden="false" customHeight="false" outlineLevel="0" collapsed="false">
      <c r="A91" s="300" t="s">
        <v>5280</v>
      </c>
      <c r="B91" s="1" t="n">
        <v>103319</v>
      </c>
      <c r="C91" s="292" t="s">
        <v>5332</v>
      </c>
      <c r="D91" s="297" t="s">
        <v>763</v>
      </c>
      <c r="E91" s="301" t="n">
        <v>107.77</v>
      </c>
      <c r="F91" s="304" t="n">
        <v>0.0038</v>
      </c>
    </row>
    <row r="92" customFormat="false" ht="13.8" hidden="false" customHeight="false" outlineLevel="0" collapsed="false">
      <c r="A92" s="300" t="s">
        <v>5280</v>
      </c>
      <c r="B92" s="1" t="n">
        <v>103320</v>
      </c>
      <c r="C92" s="292" t="s">
        <v>5333</v>
      </c>
      <c r="D92" s="297" t="s">
        <v>763</v>
      </c>
      <c r="E92" s="301" t="n">
        <v>128.36</v>
      </c>
      <c r="F92" s="304" t="n">
        <v>0.0032</v>
      </c>
    </row>
    <row r="93" customFormat="false" ht="13.8" hidden="false" customHeight="false" outlineLevel="0" collapsed="false">
      <c r="A93" s="300" t="s">
        <v>5280</v>
      </c>
      <c r="B93" s="1" t="n">
        <v>103321</v>
      </c>
      <c r="C93" s="292" t="s">
        <v>5334</v>
      </c>
      <c r="D93" s="297" t="s">
        <v>763</v>
      </c>
      <c r="E93" s="301" t="n">
        <v>129.91</v>
      </c>
      <c r="F93" s="304" t="n">
        <v>0.0032</v>
      </c>
    </row>
    <row r="94" customFormat="false" ht="13.8" hidden="false" customHeight="false" outlineLevel="0" collapsed="false">
      <c r="A94" s="300" t="s">
        <v>5280</v>
      </c>
      <c r="B94" s="1" t="n">
        <v>103316</v>
      </c>
      <c r="C94" s="292" t="s">
        <v>5335</v>
      </c>
      <c r="D94" s="297" t="s">
        <v>763</v>
      </c>
      <c r="E94" s="301" t="n">
        <v>82.42</v>
      </c>
      <c r="F94" s="304" t="n">
        <v>0.0024</v>
      </c>
    </row>
    <row r="95" customFormat="false" ht="13.8" hidden="false" customHeight="false" outlineLevel="0" collapsed="false">
      <c r="A95" s="300" t="s">
        <v>5280</v>
      </c>
      <c r="B95" s="1" t="n">
        <v>103317</v>
      </c>
      <c r="C95" s="292" t="s">
        <v>5336</v>
      </c>
      <c r="D95" s="297" t="s">
        <v>763</v>
      </c>
      <c r="E95" s="301" t="n">
        <v>83.47</v>
      </c>
      <c r="F95" s="304" t="n">
        <v>0.0024</v>
      </c>
    </row>
    <row r="96" customFormat="false" ht="13.8" hidden="false" customHeight="false" outlineLevel="0" collapsed="false">
      <c r="A96" s="300" t="s">
        <v>5337</v>
      </c>
      <c r="B96" s="1" t="n">
        <v>101166</v>
      </c>
      <c r="C96" s="292" t="s">
        <v>5338</v>
      </c>
      <c r="D96" s="297" t="s">
        <v>504</v>
      </c>
      <c r="E96" s="301" t="n">
        <v>704.32</v>
      </c>
      <c r="F96" s="304" t="n">
        <v>0</v>
      </c>
    </row>
    <row r="97" customFormat="false" ht="13.8" hidden="false" customHeight="false" outlineLevel="0" collapsed="false">
      <c r="A97" s="300" t="s">
        <v>5337</v>
      </c>
      <c r="B97" s="1" t="n">
        <v>101165</v>
      </c>
      <c r="C97" s="292" t="s">
        <v>5339</v>
      </c>
      <c r="D97" s="297" t="s">
        <v>504</v>
      </c>
      <c r="E97" s="301" t="n">
        <v>1060.86</v>
      </c>
      <c r="F97" s="304" t="n">
        <v>0</v>
      </c>
    </row>
    <row r="98" customFormat="false" ht="13.8" hidden="false" customHeight="false" outlineLevel="0" collapsed="false">
      <c r="A98" s="300" t="s">
        <v>5337</v>
      </c>
      <c r="B98" s="1" t="n">
        <v>101163</v>
      </c>
      <c r="C98" s="292" t="s">
        <v>5340</v>
      </c>
      <c r="D98" s="297" t="s">
        <v>763</v>
      </c>
      <c r="E98" s="301" t="n">
        <v>683.96</v>
      </c>
      <c r="F98" s="304" t="n">
        <v>0.7404</v>
      </c>
    </row>
    <row r="99" customFormat="false" ht="13.8" hidden="false" customHeight="false" outlineLevel="0" collapsed="false">
      <c r="A99" s="300" t="s">
        <v>5337</v>
      </c>
      <c r="B99" s="1" t="n">
        <v>101164</v>
      </c>
      <c r="C99" s="292" t="s">
        <v>5341</v>
      </c>
      <c r="D99" s="297" t="s">
        <v>763</v>
      </c>
      <c r="E99" s="301" t="n">
        <v>694.4</v>
      </c>
      <c r="F99" s="304" t="n">
        <v>0.7381</v>
      </c>
    </row>
    <row r="100" customFormat="false" ht="13.8" hidden="false" customHeight="false" outlineLevel="0" collapsed="false">
      <c r="A100" s="300" t="s">
        <v>5337</v>
      </c>
      <c r="B100" s="1" t="n">
        <v>101162</v>
      </c>
      <c r="C100" s="292" t="s">
        <v>5342</v>
      </c>
      <c r="D100" s="297" t="s">
        <v>763</v>
      </c>
      <c r="E100" s="301" t="n">
        <v>165.12</v>
      </c>
      <c r="F100" s="304" t="n">
        <v>0</v>
      </c>
    </row>
    <row r="101" customFormat="false" ht="13.8" hidden="false" customHeight="false" outlineLevel="0" collapsed="false">
      <c r="A101" s="300" t="s">
        <v>5337</v>
      </c>
      <c r="B101" s="1" t="n">
        <v>101161</v>
      </c>
      <c r="C101" s="292" t="s">
        <v>5343</v>
      </c>
      <c r="D101" s="297" t="s">
        <v>763</v>
      </c>
      <c r="E101" s="301" t="n">
        <v>247.9</v>
      </c>
      <c r="F101" s="304" t="n">
        <v>0</v>
      </c>
    </row>
    <row r="102" customFormat="false" ht="13.8" hidden="false" customHeight="false" outlineLevel="0" collapsed="false">
      <c r="A102" s="300" t="s">
        <v>5337</v>
      </c>
      <c r="B102" s="1" t="n">
        <v>101160</v>
      </c>
      <c r="C102" s="292" t="s">
        <v>5344</v>
      </c>
      <c r="D102" s="297" t="s">
        <v>763</v>
      </c>
      <c r="E102" s="301" t="n">
        <v>0</v>
      </c>
      <c r="F102" s="304"/>
    </row>
    <row r="103" customFormat="false" ht="13.8" hidden="false" customHeight="false" outlineLevel="0" collapsed="false">
      <c r="A103" s="300" t="s">
        <v>5337</v>
      </c>
      <c r="B103" s="1" t="n">
        <v>101159</v>
      </c>
      <c r="C103" s="292" t="s">
        <v>5345</v>
      </c>
      <c r="D103" s="297" t="s">
        <v>763</v>
      </c>
      <c r="E103" s="301" t="n">
        <v>142.92</v>
      </c>
      <c r="F103" s="304" t="n">
        <v>0</v>
      </c>
    </row>
    <row r="104" customFormat="false" ht="13.8" hidden="false" customHeight="false" outlineLevel="0" collapsed="false">
      <c r="A104" s="300" t="s">
        <v>5337</v>
      </c>
      <c r="B104" s="1" t="n">
        <v>101154</v>
      </c>
      <c r="C104" s="292" t="s">
        <v>5346</v>
      </c>
      <c r="D104" s="297" t="s">
        <v>763</v>
      </c>
      <c r="E104" s="301" t="n">
        <v>146.2</v>
      </c>
      <c r="F104" s="304" t="n">
        <v>0.7075</v>
      </c>
    </row>
    <row r="105" customFormat="false" ht="13.8" hidden="false" customHeight="false" outlineLevel="0" collapsed="false">
      <c r="A105" s="300" t="s">
        <v>5337</v>
      </c>
      <c r="B105" s="1" t="n">
        <v>101155</v>
      </c>
      <c r="C105" s="292" t="s">
        <v>5347</v>
      </c>
      <c r="D105" s="297" t="s">
        <v>763</v>
      </c>
      <c r="E105" s="301" t="n">
        <v>206.12</v>
      </c>
      <c r="F105" s="304" t="n">
        <v>0.7371</v>
      </c>
    </row>
    <row r="106" customFormat="false" ht="13.8" hidden="false" customHeight="false" outlineLevel="0" collapsed="false">
      <c r="A106" s="300" t="s">
        <v>5337</v>
      </c>
      <c r="B106" s="1" t="n">
        <v>101156</v>
      </c>
      <c r="C106" s="292" t="s">
        <v>5348</v>
      </c>
      <c r="D106" s="297" t="s">
        <v>763</v>
      </c>
      <c r="E106" s="301" t="n">
        <v>303.66</v>
      </c>
      <c r="F106" s="304" t="n">
        <v>0.7665</v>
      </c>
    </row>
    <row r="107" customFormat="false" ht="13.8" hidden="false" customHeight="false" outlineLevel="0" collapsed="false">
      <c r="A107" s="300" t="s">
        <v>5337</v>
      </c>
      <c r="B107" s="1" t="n">
        <v>101158</v>
      </c>
      <c r="C107" s="292" t="s">
        <v>5349</v>
      </c>
      <c r="D107" s="297" t="s">
        <v>763</v>
      </c>
      <c r="E107" s="301" t="n">
        <v>84.31</v>
      </c>
      <c r="F107" s="304" t="n">
        <v>0</v>
      </c>
    </row>
    <row r="108" customFormat="false" ht="13.8" hidden="false" customHeight="false" outlineLevel="0" collapsed="false">
      <c r="A108" s="300" t="s">
        <v>5337</v>
      </c>
      <c r="B108" s="1" t="n">
        <v>101157</v>
      </c>
      <c r="C108" s="292" t="s">
        <v>5350</v>
      </c>
      <c r="D108" s="297" t="s">
        <v>763</v>
      </c>
      <c r="E108" s="301" t="n">
        <v>64.53</v>
      </c>
      <c r="F108" s="304" t="n">
        <v>0</v>
      </c>
    </row>
    <row r="109" customFormat="false" ht="13.8" hidden="false" customHeight="false" outlineLevel="0" collapsed="false">
      <c r="A109" s="300" t="s">
        <v>5351</v>
      </c>
      <c r="B109" s="1" t="n">
        <v>87382</v>
      </c>
      <c r="C109" s="292" t="s">
        <v>5352</v>
      </c>
      <c r="D109" s="297" t="s">
        <v>504</v>
      </c>
      <c r="E109" s="301" t="n">
        <v>2075.92</v>
      </c>
      <c r="F109" s="304" t="n">
        <v>0</v>
      </c>
    </row>
    <row r="110" customFormat="false" ht="13.8" hidden="false" customHeight="false" outlineLevel="0" collapsed="false">
      <c r="A110" s="300" t="s">
        <v>5351</v>
      </c>
      <c r="B110" s="1" t="n">
        <v>87383</v>
      </c>
      <c r="C110" s="292" t="s">
        <v>5353</v>
      </c>
      <c r="D110" s="297" t="s">
        <v>504</v>
      </c>
      <c r="E110" s="301" t="n">
        <v>2069.91</v>
      </c>
      <c r="F110" s="304" t="n">
        <v>0</v>
      </c>
    </row>
    <row r="111" customFormat="false" ht="13.8" hidden="false" customHeight="false" outlineLevel="0" collapsed="false">
      <c r="A111" s="300" t="s">
        <v>5351</v>
      </c>
      <c r="B111" s="1" t="n">
        <v>87384</v>
      </c>
      <c r="C111" s="292" t="s">
        <v>5354</v>
      </c>
      <c r="D111" s="297" t="s">
        <v>504</v>
      </c>
      <c r="E111" s="301" t="n">
        <v>2057.95</v>
      </c>
      <c r="F111" s="304" t="n">
        <v>0</v>
      </c>
    </row>
    <row r="112" customFormat="false" ht="13.8" hidden="false" customHeight="false" outlineLevel="0" collapsed="false">
      <c r="A112" s="300" t="s">
        <v>5351</v>
      </c>
      <c r="B112" s="1" t="n">
        <v>87398</v>
      </c>
      <c r="C112" s="292" t="s">
        <v>5355</v>
      </c>
      <c r="D112" s="297" t="s">
        <v>504</v>
      </c>
      <c r="E112" s="301" t="n">
        <v>2289.94</v>
      </c>
      <c r="F112" s="304" t="n">
        <v>0</v>
      </c>
    </row>
    <row r="113" customFormat="false" ht="13.8" hidden="false" customHeight="false" outlineLevel="0" collapsed="false">
      <c r="A113" s="300" t="s">
        <v>5351</v>
      </c>
      <c r="B113" s="1" t="n">
        <v>87395</v>
      </c>
      <c r="C113" s="292" t="s">
        <v>5356</v>
      </c>
      <c r="D113" s="297" t="s">
        <v>504</v>
      </c>
      <c r="E113" s="301" t="n">
        <v>4035.16</v>
      </c>
      <c r="F113" s="304" t="n">
        <v>0</v>
      </c>
    </row>
    <row r="114" customFormat="false" ht="13.8" hidden="false" customHeight="false" outlineLevel="0" collapsed="false">
      <c r="A114" s="300" t="s">
        <v>5351</v>
      </c>
      <c r="B114" s="1" t="n">
        <v>87396</v>
      </c>
      <c r="C114" s="292" t="s">
        <v>5357</v>
      </c>
      <c r="D114" s="297" t="s">
        <v>504</v>
      </c>
      <c r="E114" s="301" t="n">
        <v>4057.83</v>
      </c>
      <c r="F114" s="304" t="n">
        <v>0</v>
      </c>
    </row>
    <row r="115" customFormat="false" ht="13.8" hidden="false" customHeight="false" outlineLevel="0" collapsed="false">
      <c r="A115" s="300" t="s">
        <v>5351</v>
      </c>
      <c r="B115" s="1" t="n">
        <v>87397</v>
      </c>
      <c r="C115" s="292" t="s">
        <v>5358</v>
      </c>
      <c r="D115" s="297" t="s">
        <v>504</v>
      </c>
      <c r="E115" s="301" t="n">
        <v>4079.47</v>
      </c>
      <c r="F115" s="304" t="n">
        <v>0</v>
      </c>
    </row>
    <row r="116" customFormat="false" ht="13.8" hidden="false" customHeight="false" outlineLevel="0" collapsed="false">
      <c r="A116" s="300" t="s">
        <v>5351</v>
      </c>
      <c r="B116" s="1" t="n">
        <v>87402</v>
      </c>
      <c r="C116" s="292" t="s">
        <v>5359</v>
      </c>
      <c r="D116" s="297" t="s">
        <v>504</v>
      </c>
      <c r="E116" s="301" t="n">
        <v>4309.25</v>
      </c>
      <c r="F116" s="304" t="n">
        <v>0</v>
      </c>
    </row>
    <row r="117" customFormat="false" ht="13.8" hidden="false" customHeight="false" outlineLevel="0" collapsed="false">
      <c r="A117" s="300" t="s">
        <v>5351</v>
      </c>
      <c r="B117" s="1" t="n">
        <v>87391</v>
      </c>
      <c r="C117" s="292" t="s">
        <v>5360</v>
      </c>
      <c r="D117" s="297" t="s">
        <v>504</v>
      </c>
      <c r="E117" s="301" t="n">
        <v>6381.12</v>
      </c>
      <c r="F117" s="304" t="n">
        <v>0</v>
      </c>
    </row>
    <row r="118" customFormat="false" ht="13.8" hidden="false" customHeight="false" outlineLevel="0" collapsed="false">
      <c r="A118" s="300" t="s">
        <v>5351</v>
      </c>
      <c r="B118" s="1" t="n">
        <v>87393</v>
      </c>
      <c r="C118" s="292" t="s">
        <v>5361</v>
      </c>
      <c r="D118" s="297" t="s">
        <v>504</v>
      </c>
      <c r="E118" s="301" t="n">
        <v>6435.31</v>
      </c>
      <c r="F118" s="304" t="n">
        <v>0</v>
      </c>
    </row>
    <row r="119" customFormat="false" ht="13.8" hidden="false" customHeight="false" outlineLevel="0" collapsed="false">
      <c r="A119" s="300" t="s">
        <v>5351</v>
      </c>
      <c r="B119" s="1" t="n">
        <v>87394</v>
      </c>
      <c r="C119" s="292" t="s">
        <v>5362</v>
      </c>
      <c r="D119" s="297" t="s">
        <v>504</v>
      </c>
      <c r="E119" s="301" t="n">
        <v>6487.04</v>
      </c>
      <c r="F119" s="304" t="n">
        <v>0</v>
      </c>
    </row>
    <row r="120" customFormat="false" ht="13.8" hidden="false" customHeight="false" outlineLevel="0" collapsed="false">
      <c r="A120" s="300" t="s">
        <v>5351</v>
      </c>
      <c r="B120" s="1" t="n">
        <v>87401</v>
      </c>
      <c r="C120" s="292" t="s">
        <v>5363</v>
      </c>
      <c r="D120" s="297" t="s">
        <v>504</v>
      </c>
      <c r="E120" s="301" t="n">
        <v>6703.25</v>
      </c>
      <c r="F120" s="304" t="n">
        <v>0</v>
      </c>
    </row>
    <row r="121" customFormat="false" ht="13.8" hidden="false" customHeight="false" outlineLevel="0" collapsed="false">
      <c r="A121" s="300" t="s">
        <v>5351</v>
      </c>
      <c r="B121" s="1" t="n">
        <v>87407</v>
      </c>
      <c r="C121" s="292" t="s">
        <v>5364</v>
      </c>
      <c r="D121" s="297" t="s">
        <v>504</v>
      </c>
      <c r="E121" s="301" t="n">
        <v>2113.24</v>
      </c>
      <c r="F121" s="304" t="n">
        <v>0</v>
      </c>
    </row>
    <row r="122" customFormat="false" ht="13.8" hidden="false" customHeight="false" outlineLevel="0" collapsed="false">
      <c r="A122" s="300" t="s">
        <v>5351</v>
      </c>
      <c r="B122" s="1" t="n">
        <v>87408</v>
      </c>
      <c r="C122" s="292" t="s">
        <v>5365</v>
      </c>
      <c r="D122" s="297" t="s">
        <v>504</v>
      </c>
      <c r="E122" s="301" t="n">
        <v>2097.02</v>
      </c>
      <c r="F122" s="304" t="n">
        <v>0</v>
      </c>
    </row>
    <row r="123" customFormat="false" ht="13.8" hidden="false" customHeight="false" outlineLevel="0" collapsed="false">
      <c r="A123" s="300" t="s">
        <v>5351</v>
      </c>
      <c r="B123" s="1" t="n">
        <v>87404</v>
      </c>
      <c r="C123" s="292" t="s">
        <v>5366</v>
      </c>
      <c r="D123" s="297" t="s">
        <v>504</v>
      </c>
      <c r="E123" s="301" t="n">
        <v>5961.25</v>
      </c>
      <c r="F123" s="304" t="n">
        <v>0</v>
      </c>
    </row>
    <row r="124" customFormat="false" ht="13.8" hidden="false" customHeight="false" outlineLevel="0" collapsed="false">
      <c r="A124" s="300" t="s">
        <v>5351</v>
      </c>
      <c r="B124" s="1" t="n">
        <v>87405</v>
      </c>
      <c r="C124" s="292" t="s">
        <v>5367</v>
      </c>
      <c r="D124" s="297" t="s">
        <v>504</v>
      </c>
      <c r="E124" s="301" t="n">
        <v>5971.74</v>
      </c>
      <c r="F124" s="304" t="n">
        <v>0</v>
      </c>
    </row>
    <row r="125" customFormat="false" ht="13.8" hidden="false" customHeight="false" outlineLevel="0" collapsed="false">
      <c r="A125" s="300" t="s">
        <v>5351</v>
      </c>
      <c r="B125" s="1" t="n">
        <v>87388</v>
      </c>
      <c r="C125" s="292" t="s">
        <v>5368</v>
      </c>
      <c r="D125" s="297" t="s">
        <v>504</v>
      </c>
      <c r="E125" s="301" t="n">
        <v>5738.7</v>
      </c>
      <c r="F125" s="304" t="n">
        <v>0</v>
      </c>
    </row>
    <row r="126" customFormat="false" ht="13.8" hidden="false" customHeight="false" outlineLevel="0" collapsed="false">
      <c r="A126" s="300" t="s">
        <v>5351</v>
      </c>
      <c r="B126" s="1" t="n">
        <v>87389</v>
      </c>
      <c r="C126" s="292" t="s">
        <v>5369</v>
      </c>
      <c r="D126" s="297" t="s">
        <v>504</v>
      </c>
      <c r="E126" s="301" t="n">
        <v>5758.59</v>
      </c>
      <c r="F126" s="304" t="n">
        <v>0</v>
      </c>
    </row>
    <row r="127" customFormat="false" ht="13.8" hidden="false" customHeight="false" outlineLevel="0" collapsed="false">
      <c r="A127" s="300" t="s">
        <v>5351</v>
      </c>
      <c r="B127" s="1" t="n">
        <v>87390</v>
      </c>
      <c r="C127" s="292" t="s">
        <v>5370</v>
      </c>
      <c r="D127" s="297" t="s">
        <v>504</v>
      </c>
      <c r="E127" s="301" t="n">
        <v>5784.54</v>
      </c>
      <c r="F127" s="304" t="n">
        <v>0</v>
      </c>
    </row>
    <row r="128" customFormat="false" ht="13.8" hidden="false" customHeight="false" outlineLevel="0" collapsed="false">
      <c r="A128" s="300" t="s">
        <v>5351</v>
      </c>
      <c r="B128" s="1" t="n">
        <v>87385</v>
      </c>
      <c r="C128" s="292" t="s">
        <v>5371</v>
      </c>
      <c r="D128" s="297" t="s">
        <v>504</v>
      </c>
      <c r="E128" s="301" t="n">
        <v>2403.39</v>
      </c>
      <c r="F128" s="304" t="n">
        <v>0</v>
      </c>
    </row>
    <row r="129" customFormat="false" ht="13.8" hidden="false" customHeight="false" outlineLevel="0" collapsed="false">
      <c r="A129" s="300" t="s">
        <v>5351</v>
      </c>
      <c r="B129" s="1" t="n">
        <v>87386</v>
      </c>
      <c r="C129" s="292" t="s">
        <v>5372</v>
      </c>
      <c r="D129" s="297" t="s">
        <v>504</v>
      </c>
      <c r="E129" s="301" t="n">
        <v>2390.99</v>
      </c>
      <c r="F129" s="304" t="n">
        <v>0</v>
      </c>
    </row>
    <row r="130" customFormat="false" ht="13.8" hidden="false" customHeight="false" outlineLevel="0" collapsed="false">
      <c r="A130" s="300" t="s">
        <v>5351</v>
      </c>
      <c r="B130" s="1" t="n">
        <v>87387</v>
      </c>
      <c r="C130" s="292" t="s">
        <v>5373</v>
      </c>
      <c r="D130" s="297" t="s">
        <v>504</v>
      </c>
      <c r="E130" s="301" t="n">
        <v>2381.03</v>
      </c>
      <c r="F130" s="304" t="n">
        <v>0</v>
      </c>
    </row>
    <row r="131" customFormat="false" ht="13.8" hidden="false" customHeight="false" outlineLevel="0" collapsed="false">
      <c r="A131" s="300" t="s">
        <v>5351</v>
      </c>
      <c r="B131" s="1" t="n">
        <v>87399</v>
      </c>
      <c r="C131" s="292" t="s">
        <v>5374</v>
      </c>
      <c r="D131" s="297" t="s">
        <v>504</v>
      </c>
      <c r="E131" s="301" t="n">
        <v>2617.94</v>
      </c>
      <c r="F131" s="304" t="n">
        <v>0</v>
      </c>
    </row>
    <row r="132" customFormat="false" ht="13.8" hidden="false" customHeight="false" outlineLevel="0" collapsed="false">
      <c r="A132" s="300" t="s">
        <v>5351</v>
      </c>
      <c r="B132" s="1" t="n">
        <v>88627</v>
      </c>
      <c r="C132" s="292" t="s">
        <v>5375</v>
      </c>
      <c r="D132" s="297" t="s">
        <v>504</v>
      </c>
      <c r="E132" s="301" t="n">
        <v>688.89</v>
      </c>
      <c r="F132" s="304" t="n">
        <v>0</v>
      </c>
    </row>
    <row r="133" customFormat="false" ht="13.8" hidden="false" customHeight="false" outlineLevel="0" collapsed="false">
      <c r="A133" s="300" t="s">
        <v>5351</v>
      </c>
      <c r="B133" s="1" t="n">
        <v>100463</v>
      </c>
      <c r="C133" s="292" t="s">
        <v>5376</v>
      </c>
      <c r="D133" s="297" t="s">
        <v>504</v>
      </c>
      <c r="E133" s="301" t="n">
        <v>0</v>
      </c>
      <c r="F133" s="304"/>
    </row>
    <row r="134" customFormat="false" ht="13.8" hidden="false" customHeight="false" outlineLevel="0" collapsed="false">
      <c r="A134" s="300" t="s">
        <v>5351</v>
      </c>
      <c r="B134" s="1" t="n">
        <v>88626</v>
      </c>
      <c r="C134" s="292" t="s">
        <v>5377</v>
      </c>
      <c r="D134" s="297" t="s">
        <v>504</v>
      </c>
      <c r="E134" s="301" t="n">
        <v>595.21</v>
      </c>
      <c r="F134" s="304" t="n">
        <v>0</v>
      </c>
    </row>
    <row r="135" customFormat="false" ht="13.8" hidden="false" customHeight="false" outlineLevel="0" collapsed="false">
      <c r="A135" s="300" t="s">
        <v>5351</v>
      </c>
      <c r="B135" s="1" t="n">
        <v>100488</v>
      </c>
      <c r="C135" s="292" t="s">
        <v>5378</v>
      </c>
      <c r="D135" s="297" t="s">
        <v>504</v>
      </c>
      <c r="E135" s="301" t="n">
        <v>581.06</v>
      </c>
      <c r="F135" s="304" t="n">
        <v>0</v>
      </c>
    </row>
    <row r="136" customFormat="false" ht="13.8" hidden="false" customHeight="false" outlineLevel="0" collapsed="false">
      <c r="A136" s="300" t="s">
        <v>5351</v>
      </c>
      <c r="B136" s="1" t="n">
        <v>100464</v>
      </c>
      <c r="C136" s="292" t="s">
        <v>5379</v>
      </c>
      <c r="D136" s="297" t="s">
        <v>504</v>
      </c>
      <c r="E136" s="301" t="n">
        <v>626.55</v>
      </c>
      <c r="F136" s="304" t="n">
        <v>0</v>
      </c>
    </row>
    <row r="137" customFormat="false" ht="13.8" hidden="false" customHeight="false" outlineLevel="0" collapsed="false">
      <c r="A137" s="300" t="s">
        <v>5351</v>
      </c>
      <c r="B137" s="1" t="n">
        <v>100465</v>
      </c>
      <c r="C137" s="292" t="s">
        <v>5380</v>
      </c>
      <c r="D137" s="297" t="s">
        <v>504</v>
      </c>
      <c r="E137" s="301" t="n">
        <v>580.3</v>
      </c>
      <c r="F137" s="304" t="n">
        <v>0</v>
      </c>
    </row>
    <row r="138" customFormat="false" ht="13.8" hidden="false" customHeight="false" outlineLevel="0" collapsed="false">
      <c r="A138" s="300" t="s">
        <v>5351</v>
      </c>
      <c r="B138" s="1" t="n">
        <v>100466</v>
      </c>
      <c r="C138" s="292" t="s">
        <v>5381</v>
      </c>
      <c r="D138" s="297" t="s">
        <v>504</v>
      </c>
      <c r="E138" s="301" t="n">
        <v>555.41</v>
      </c>
      <c r="F138" s="304" t="n">
        <v>0</v>
      </c>
    </row>
    <row r="139" customFormat="false" ht="13.8" hidden="false" customHeight="false" outlineLevel="0" collapsed="false">
      <c r="A139" s="300" t="s">
        <v>5351</v>
      </c>
      <c r="B139" s="1" t="n">
        <v>87368</v>
      </c>
      <c r="C139" s="292" t="s">
        <v>5382</v>
      </c>
      <c r="D139" s="297" t="s">
        <v>504</v>
      </c>
      <c r="E139" s="301" t="n">
        <v>710.85</v>
      </c>
      <c r="F139" s="304" t="n">
        <v>0</v>
      </c>
    </row>
    <row r="140" customFormat="false" ht="13.8" hidden="false" customHeight="false" outlineLevel="0" collapsed="false">
      <c r="A140" s="300" t="s">
        <v>5351</v>
      </c>
      <c r="B140" s="1" t="n">
        <v>100450</v>
      </c>
      <c r="C140" s="292" t="s">
        <v>5383</v>
      </c>
      <c r="D140" s="297" t="s">
        <v>504</v>
      </c>
      <c r="E140" s="301" t="n">
        <v>0</v>
      </c>
      <c r="F140" s="304"/>
    </row>
    <row r="141" customFormat="false" ht="13.8" hidden="false" customHeight="false" outlineLevel="0" collapsed="false">
      <c r="A141" s="300" t="s">
        <v>5351</v>
      </c>
      <c r="B141" s="1" t="n">
        <v>87289</v>
      </c>
      <c r="C141" s="292" t="s">
        <v>5384</v>
      </c>
      <c r="D141" s="297" t="s">
        <v>504</v>
      </c>
      <c r="E141" s="301" t="n">
        <v>594.3</v>
      </c>
      <c r="F141" s="304" t="n">
        <v>0</v>
      </c>
    </row>
    <row r="142" customFormat="false" ht="13.8" hidden="false" customHeight="false" outlineLevel="0" collapsed="false">
      <c r="A142" s="300" t="s">
        <v>5351</v>
      </c>
      <c r="B142" s="1" t="n">
        <v>87290</v>
      </c>
      <c r="C142" s="292" t="s">
        <v>5385</v>
      </c>
      <c r="D142" s="297" t="s">
        <v>504</v>
      </c>
      <c r="E142" s="301" t="n">
        <v>579.06</v>
      </c>
      <c r="F142" s="304" t="n">
        <v>0</v>
      </c>
    </row>
    <row r="143" customFormat="false" ht="13.8" hidden="false" customHeight="false" outlineLevel="0" collapsed="false">
      <c r="A143" s="300" t="s">
        <v>5351</v>
      </c>
      <c r="B143" s="1" t="n">
        <v>87333</v>
      </c>
      <c r="C143" s="292" t="s">
        <v>5386</v>
      </c>
      <c r="D143" s="297" t="s">
        <v>504</v>
      </c>
      <c r="E143" s="301" t="n">
        <v>600.66</v>
      </c>
      <c r="F143" s="304" t="n">
        <v>0</v>
      </c>
    </row>
    <row r="144" customFormat="false" ht="13.8" hidden="false" customHeight="false" outlineLevel="0" collapsed="false">
      <c r="A144" s="300" t="s">
        <v>5351</v>
      </c>
      <c r="B144" s="1" t="n">
        <v>87334</v>
      </c>
      <c r="C144" s="292" t="s">
        <v>5387</v>
      </c>
      <c r="D144" s="297" t="s">
        <v>504</v>
      </c>
      <c r="E144" s="301" t="n">
        <v>553.71</v>
      </c>
      <c r="F144" s="304" t="n">
        <v>0</v>
      </c>
    </row>
    <row r="145" customFormat="false" ht="13.8" hidden="false" customHeight="false" outlineLevel="0" collapsed="false">
      <c r="A145" s="300" t="s">
        <v>5351</v>
      </c>
      <c r="B145" s="1" t="n">
        <v>105515</v>
      </c>
      <c r="C145" s="292" t="s">
        <v>5388</v>
      </c>
      <c r="D145" s="297" t="s">
        <v>504</v>
      </c>
      <c r="E145" s="301" t="n">
        <v>909.04</v>
      </c>
      <c r="F145" s="304" t="n">
        <v>0</v>
      </c>
    </row>
    <row r="146" customFormat="false" ht="13.8" hidden="false" customHeight="false" outlineLevel="0" collapsed="false">
      <c r="A146" s="300" t="s">
        <v>5351</v>
      </c>
      <c r="B146" s="1" t="n">
        <v>87367</v>
      </c>
      <c r="C146" s="292" t="s">
        <v>5389</v>
      </c>
      <c r="D146" s="297" t="s">
        <v>504</v>
      </c>
      <c r="E146" s="301" t="n">
        <v>729.01</v>
      </c>
      <c r="F146" s="304" t="n">
        <v>0</v>
      </c>
    </row>
    <row r="147" customFormat="false" ht="13.8" hidden="false" customHeight="false" outlineLevel="0" collapsed="false">
      <c r="A147" s="300" t="s">
        <v>5351</v>
      </c>
      <c r="B147" s="1" t="n">
        <v>100449</v>
      </c>
      <c r="C147" s="292" t="s">
        <v>5390</v>
      </c>
      <c r="D147" s="297" t="s">
        <v>504</v>
      </c>
      <c r="E147" s="301" t="n">
        <v>0</v>
      </c>
      <c r="F147" s="304"/>
    </row>
    <row r="148" customFormat="false" ht="13.8" hidden="false" customHeight="false" outlineLevel="0" collapsed="false">
      <c r="A148" s="300" t="s">
        <v>5351</v>
      </c>
      <c r="B148" s="1" t="n">
        <v>87286</v>
      </c>
      <c r="C148" s="292" t="s">
        <v>5391</v>
      </c>
      <c r="D148" s="297" t="s">
        <v>504</v>
      </c>
      <c r="E148" s="301" t="n">
        <v>618.08</v>
      </c>
      <c r="F148" s="304" t="n">
        <v>0</v>
      </c>
    </row>
    <row r="149" customFormat="false" ht="13.8" hidden="false" customHeight="false" outlineLevel="0" collapsed="false">
      <c r="A149" s="300" t="s">
        <v>5351</v>
      </c>
      <c r="B149" s="1" t="n">
        <v>87287</v>
      </c>
      <c r="C149" s="292" t="s">
        <v>5392</v>
      </c>
      <c r="D149" s="297" t="s">
        <v>504</v>
      </c>
      <c r="E149" s="301" t="n">
        <v>591.69</v>
      </c>
      <c r="F149" s="304" t="n">
        <v>0</v>
      </c>
    </row>
    <row r="150" customFormat="false" ht="13.8" hidden="false" customHeight="false" outlineLevel="0" collapsed="false">
      <c r="A150" s="300" t="s">
        <v>5351</v>
      </c>
      <c r="B150" s="1" t="n">
        <v>87331</v>
      </c>
      <c r="C150" s="292" t="s">
        <v>5393</v>
      </c>
      <c r="D150" s="297" t="s">
        <v>504</v>
      </c>
      <c r="E150" s="301" t="n">
        <v>644.34</v>
      </c>
      <c r="F150" s="304" t="n">
        <v>0</v>
      </c>
    </row>
    <row r="151" customFormat="false" ht="13.8" hidden="false" customHeight="false" outlineLevel="0" collapsed="false">
      <c r="A151" s="300" t="s">
        <v>5351</v>
      </c>
      <c r="B151" s="1" t="n">
        <v>87332</v>
      </c>
      <c r="C151" s="292" t="s">
        <v>5394</v>
      </c>
      <c r="D151" s="297" t="s">
        <v>504</v>
      </c>
      <c r="E151" s="301" t="n">
        <v>568.79</v>
      </c>
      <c r="F151" s="304" t="n">
        <v>0</v>
      </c>
    </row>
    <row r="152" customFormat="false" ht="13.8" hidden="false" customHeight="false" outlineLevel="0" collapsed="false">
      <c r="A152" s="300" t="s">
        <v>5351</v>
      </c>
      <c r="B152" s="1" t="n">
        <v>87369</v>
      </c>
      <c r="C152" s="292" t="s">
        <v>5395</v>
      </c>
      <c r="D152" s="297" t="s">
        <v>504</v>
      </c>
      <c r="E152" s="301" t="n">
        <v>731.57</v>
      </c>
      <c r="F152" s="304" t="n">
        <v>0</v>
      </c>
    </row>
    <row r="153" customFormat="false" ht="13.8" hidden="false" customHeight="false" outlineLevel="0" collapsed="false">
      <c r="A153" s="300" t="s">
        <v>5351</v>
      </c>
      <c r="B153" s="1" t="n">
        <v>100451</v>
      </c>
      <c r="C153" s="292" t="s">
        <v>5396</v>
      </c>
      <c r="D153" s="297" t="s">
        <v>504</v>
      </c>
      <c r="E153" s="301" t="n">
        <v>0</v>
      </c>
      <c r="F153" s="304"/>
    </row>
    <row r="154" customFormat="false" ht="13.8" hidden="false" customHeight="false" outlineLevel="0" collapsed="false">
      <c r="A154" s="300" t="s">
        <v>5351</v>
      </c>
      <c r="B154" s="1" t="n">
        <v>87292</v>
      </c>
      <c r="C154" s="292" t="s">
        <v>5397</v>
      </c>
      <c r="D154" s="297" t="s">
        <v>504</v>
      </c>
      <c r="E154" s="301" t="n">
        <v>610.42</v>
      </c>
      <c r="F154" s="304" t="n">
        <v>0</v>
      </c>
    </row>
    <row r="155" customFormat="false" ht="13.8" hidden="false" customHeight="false" outlineLevel="0" collapsed="false">
      <c r="A155" s="300" t="s">
        <v>5351</v>
      </c>
      <c r="B155" s="1" t="n">
        <v>87335</v>
      </c>
      <c r="C155" s="292" t="s">
        <v>5398</v>
      </c>
      <c r="D155" s="297" t="s">
        <v>504</v>
      </c>
      <c r="E155" s="301" t="n">
        <v>591.52</v>
      </c>
      <c r="F155" s="304" t="n">
        <v>0</v>
      </c>
    </row>
    <row r="156" customFormat="false" ht="13.8" hidden="false" customHeight="false" outlineLevel="0" collapsed="false">
      <c r="A156" s="300" t="s">
        <v>5351</v>
      </c>
      <c r="B156" s="1" t="n">
        <v>87336</v>
      </c>
      <c r="C156" s="292" t="s">
        <v>5399</v>
      </c>
      <c r="D156" s="297" t="s">
        <v>504</v>
      </c>
      <c r="E156" s="301" t="n">
        <v>575.45</v>
      </c>
      <c r="F156" s="304" t="n">
        <v>0</v>
      </c>
    </row>
    <row r="157" customFormat="false" ht="13.8" hidden="false" customHeight="false" outlineLevel="0" collapsed="false">
      <c r="A157" s="300" t="s">
        <v>5351</v>
      </c>
      <c r="B157" s="1" t="n">
        <v>87370</v>
      </c>
      <c r="C157" s="292" t="s">
        <v>5400</v>
      </c>
      <c r="D157" s="297" t="s">
        <v>504</v>
      </c>
      <c r="E157" s="301" t="n">
        <v>700.63</v>
      </c>
      <c r="F157" s="304" t="n">
        <v>0</v>
      </c>
    </row>
    <row r="158" customFormat="false" ht="13.8" hidden="false" customHeight="false" outlineLevel="0" collapsed="false">
      <c r="A158" s="300" t="s">
        <v>5351</v>
      </c>
      <c r="B158" s="1" t="n">
        <v>100452</v>
      </c>
      <c r="C158" s="292" t="s">
        <v>5401</v>
      </c>
      <c r="D158" s="297" t="s">
        <v>504</v>
      </c>
      <c r="E158" s="301" t="n">
        <v>0</v>
      </c>
      <c r="F158" s="304"/>
    </row>
    <row r="159" customFormat="false" ht="13.8" hidden="false" customHeight="false" outlineLevel="0" collapsed="false">
      <c r="A159" s="300" t="s">
        <v>5351</v>
      </c>
      <c r="B159" s="1" t="n">
        <v>88715</v>
      </c>
      <c r="C159" s="292" t="s">
        <v>5402</v>
      </c>
      <c r="D159" s="297" t="s">
        <v>504</v>
      </c>
      <c r="E159" s="301" t="n">
        <v>571.57</v>
      </c>
      <c r="F159" s="304" t="n">
        <v>0</v>
      </c>
    </row>
    <row r="160" customFormat="false" ht="13.8" hidden="false" customHeight="false" outlineLevel="0" collapsed="false">
      <c r="A160" s="300" t="s">
        <v>5351</v>
      </c>
      <c r="B160" s="1" t="n">
        <v>87294</v>
      </c>
      <c r="C160" s="292" t="s">
        <v>5403</v>
      </c>
      <c r="D160" s="297" t="s">
        <v>504</v>
      </c>
      <c r="E160" s="301" t="n">
        <v>575.02</v>
      </c>
      <c r="F160" s="304" t="n">
        <v>0</v>
      </c>
    </row>
    <row r="161" customFormat="false" ht="13.8" hidden="false" customHeight="false" outlineLevel="0" collapsed="false">
      <c r="A161" s="300" t="s">
        <v>5351</v>
      </c>
      <c r="B161" s="1" t="n">
        <v>87337</v>
      </c>
      <c r="C161" s="292" t="s">
        <v>5404</v>
      </c>
      <c r="D161" s="297" t="s">
        <v>504</v>
      </c>
      <c r="E161" s="301" t="n">
        <v>582.03</v>
      </c>
      <c r="F161" s="304" t="n">
        <v>0</v>
      </c>
    </row>
    <row r="162" customFormat="false" ht="13.8" hidden="false" customHeight="false" outlineLevel="0" collapsed="false">
      <c r="A162" s="300" t="s">
        <v>5351</v>
      </c>
      <c r="B162" s="1" t="n">
        <v>100487</v>
      </c>
      <c r="C162" s="292" t="s">
        <v>5405</v>
      </c>
      <c r="D162" s="297" t="s">
        <v>504</v>
      </c>
      <c r="E162" s="301" t="n">
        <v>540.06</v>
      </c>
      <c r="F162" s="304" t="n">
        <v>0</v>
      </c>
    </row>
    <row r="163" customFormat="false" ht="13.8" hidden="false" customHeight="false" outlineLevel="0" collapsed="false">
      <c r="A163" s="300" t="s">
        <v>5351</v>
      </c>
      <c r="B163" s="1" t="n">
        <v>87380</v>
      </c>
      <c r="C163" s="292" t="s">
        <v>5406</v>
      </c>
      <c r="D163" s="297" t="s">
        <v>504</v>
      </c>
      <c r="E163" s="301" t="n">
        <v>3329.57</v>
      </c>
      <c r="F163" s="304" t="n">
        <v>0.8199</v>
      </c>
    </row>
    <row r="164" customFormat="false" ht="13.8" hidden="false" customHeight="false" outlineLevel="0" collapsed="false">
      <c r="A164" s="300" t="s">
        <v>5351</v>
      </c>
      <c r="B164" s="1" t="n">
        <v>100461</v>
      </c>
      <c r="C164" s="292" t="s">
        <v>5407</v>
      </c>
      <c r="D164" s="297" t="s">
        <v>504</v>
      </c>
      <c r="E164" s="301" t="n">
        <v>0</v>
      </c>
      <c r="F164" s="304"/>
    </row>
    <row r="165" customFormat="false" ht="13.8" hidden="false" customHeight="false" outlineLevel="0" collapsed="false">
      <c r="A165" s="300" t="s">
        <v>5351</v>
      </c>
      <c r="B165" s="1" t="n">
        <v>87322</v>
      </c>
      <c r="C165" s="292" t="s">
        <v>5408</v>
      </c>
      <c r="D165" s="297" t="s">
        <v>504</v>
      </c>
      <c r="E165" s="301" t="n">
        <v>3239.14</v>
      </c>
      <c r="F165" s="304" t="n">
        <v>0.8515</v>
      </c>
    </row>
    <row r="166" customFormat="false" ht="13.8" hidden="false" customHeight="false" outlineLevel="0" collapsed="false">
      <c r="A166" s="300" t="s">
        <v>5351</v>
      </c>
      <c r="B166" s="1" t="n">
        <v>87323</v>
      </c>
      <c r="C166" s="292" t="s">
        <v>5409</v>
      </c>
      <c r="D166" s="297" t="s">
        <v>504</v>
      </c>
      <c r="E166" s="301" t="n">
        <v>3229.27</v>
      </c>
      <c r="F166" s="304" t="n">
        <v>0.8579</v>
      </c>
    </row>
    <row r="167" customFormat="false" ht="13.8" hidden="false" customHeight="false" outlineLevel="0" collapsed="false">
      <c r="A167" s="300" t="s">
        <v>5351</v>
      </c>
      <c r="B167" s="1" t="n">
        <v>87360</v>
      </c>
      <c r="C167" s="292" t="s">
        <v>5410</v>
      </c>
      <c r="D167" s="297" t="s">
        <v>504</v>
      </c>
      <c r="E167" s="301" t="n">
        <v>3219.5</v>
      </c>
      <c r="F167" s="304" t="n">
        <v>0.8323</v>
      </c>
    </row>
    <row r="168" customFormat="false" ht="13.8" hidden="false" customHeight="false" outlineLevel="0" collapsed="false">
      <c r="A168" s="300" t="s">
        <v>5351</v>
      </c>
      <c r="B168" s="1" t="n">
        <v>87361</v>
      </c>
      <c r="C168" s="292" t="s">
        <v>5411</v>
      </c>
      <c r="D168" s="297" t="s">
        <v>504</v>
      </c>
      <c r="E168" s="301" t="n">
        <v>3160.96</v>
      </c>
      <c r="F168" s="304" t="n">
        <v>0.8527</v>
      </c>
    </row>
    <row r="169" customFormat="false" ht="13.8" hidden="false" customHeight="false" outlineLevel="0" collapsed="false">
      <c r="A169" s="300" t="s">
        <v>5351</v>
      </c>
      <c r="B169" s="1" t="n">
        <v>87362</v>
      </c>
      <c r="C169" s="292" t="s">
        <v>5412</v>
      </c>
      <c r="D169" s="297" t="s">
        <v>504</v>
      </c>
      <c r="E169" s="301" t="n">
        <v>3150.57</v>
      </c>
      <c r="F169" s="304" t="n">
        <v>0.8619</v>
      </c>
    </row>
    <row r="170" customFormat="false" ht="13.8" hidden="false" customHeight="false" outlineLevel="0" collapsed="false">
      <c r="A170" s="300" t="s">
        <v>5351</v>
      </c>
      <c r="B170" s="1" t="n">
        <v>87377</v>
      </c>
      <c r="C170" s="292" t="s">
        <v>5413</v>
      </c>
      <c r="D170" s="297" t="s">
        <v>504</v>
      </c>
      <c r="E170" s="301" t="n">
        <v>704.96</v>
      </c>
      <c r="F170" s="304" t="n">
        <v>0</v>
      </c>
    </row>
    <row r="171" customFormat="false" ht="13.8" hidden="false" customHeight="false" outlineLevel="0" collapsed="false">
      <c r="A171" s="300" t="s">
        <v>5351</v>
      </c>
      <c r="B171" s="1" t="n">
        <v>100458</v>
      </c>
      <c r="C171" s="292" t="s">
        <v>5414</v>
      </c>
      <c r="D171" s="297" t="s">
        <v>504</v>
      </c>
      <c r="E171" s="301" t="n">
        <v>0</v>
      </c>
      <c r="F171" s="304"/>
    </row>
    <row r="172" customFormat="false" ht="13.8" hidden="false" customHeight="false" outlineLevel="0" collapsed="false">
      <c r="A172" s="300" t="s">
        <v>5351</v>
      </c>
      <c r="B172" s="1" t="n">
        <v>87313</v>
      </c>
      <c r="C172" s="292" t="s">
        <v>5415</v>
      </c>
      <c r="D172" s="297" t="s">
        <v>504</v>
      </c>
      <c r="E172" s="301" t="n">
        <v>576.64</v>
      </c>
      <c r="F172" s="304" t="n">
        <v>0</v>
      </c>
    </row>
    <row r="173" customFormat="false" ht="13.8" hidden="false" customHeight="false" outlineLevel="0" collapsed="false">
      <c r="A173" s="300" t="s">
        <v>5351</v>
      </c>
      <c r="B173" s="1" t="n">
        <v>87314</v>
      </c>
      <c r="C173" s="292" t="s">
        <v>5416</v>
      </c>
      <c r="D173" s="297" t="s">
        <v>504</v>
      </c>
      <c r="E173" s="301" t="n">
        <v>563.27</v>
      </c>
      <c r="F173" s="304" t="n">
        <v>0</v>
      </c>
    </row>
    <row r="174" customFormat="false" ht="13.8" hidden="false" customHeight="false" outlineLevel="0" collapsed="false">
      <c r="A174" s="300" t="s">
        <v>5351</v>
      </c>
      <c r="B174" s="1" t="n">
        <v>87352</v>
      </c>
      <c r="C174" s="292" t="s">
        <v>5417</v>
      </c>
      <c r="D174" s="297" t="s">
        <v>504</v>
      </c>
      <c r="E174" s="301" t="n">
        <v>674.18</v>
      </c>
      <c r="F174" s="304" t="n">
        <v>0</v>
      </c>
    </row>
    <row r="175" customFormat="false" ht="13.8" hidden="false" customHeight="false" outlineLevel="0" collapsed="false">
      <c r="A175" s="300" t="s">
        <v>5351</v>
      </c>
      <c r="B175" s="1" t="n">
        <v>87353</v>
      </c>
      <c r="C175" s="292" t="s">
        <v>5418</v>
      </c>
      <c r="D175" s="297" t="s">
        <v>504</v>
      </c>
      <c r="E175" s="301" t="n">
        <v>582.49</v>
      </c>
      <c r="F175" s="304" t="n">
        <v>0</v>
      </c>
    </row>
    <row r="176" customFormat="false" ht="13.8" hidden="false" customHeight="false" outlineLevel="0" collapsed="false">
      <c r="A176" s="300" t="s">
        <v>5351</v>
      </c>
      <c r="B176" s="1" t="n">
        <v>87354</v>
      </c>
      <c r="C176" s="292" t="s">
        <v>5419</v>
      </c>
      <c r="D176" s="297" t="s">
        <v>504</v>
      </c>
      <c r="E176" s="301" t="n">
        <v>539.27</v>
      </c>
      <c r="F176" s="304" t="n">
        <v>0</v>
      </c>
    </row>
    <row r="177" customFormat="false" ht="13.8" hidden="false" customHeight="false" outlineLevel="0" collapsed="false">
      <c r="A177" s="300" t="s">
        <v>5351</v>
      </c>
      <c r="B177" s="1" t="n">
        <v>100480</v>
      </c>
      <c r="C177" s="292" t="s">
        <v>5420</v>
      </c>
      <c r="D177" s="297" t="s">
        <v>504</v>
      </c>
      <c r="E177" s="301" t="n">
        <v>868.85</v>
      </c>
      <c r="F177" s="304" t="n">
        <v>0</v>
      </c>
    </row>
    <row r="178" customFormat="false" ht="13.8" hidden="false" customHeight="false" outlineLevel="0" collapsed="false">
      <c r="A178" s="300" t="s">
        <v>5351</v>
      </c>
      <c r="B178" s="1" t="n">
        <v>100476</v>
      </c>
      <c r="C178" s="292" t="s">
        <v>5421</v>
      </c>
      <c r="D178" s="297" t="s">
        <v>504</v>
      </c>
      <c r="E178" s="301" t="n">
        <v>0</v>
      </c>
      <c r="F178" s="304"/>
    </row>
    <row r="179" customFormat="false" ht="13.8" hidden="false" customHeight="false" outlineLevel="0" collapsed="false">
      <c r="A179" s="300" t="s">
        <v>5351</v>
      </c>
      <c r="B179" s="1" t="n">
        <v>100475</v>
      </c>
      <c r="C179" s="292" t="s">
        <v>5422</v>
      </c>
      <c r="D179" s="297" t="s">
        <v>504</v>
      </c>
      <c r="E179" s="301" t="n">
        <v>770.48</v>
      </c>
      <c r="F179" s="304" t="n">
        <v>0</v>
      </c>
    </row>
    <row r="180" customFormat="false" ht="13.8" hidden="false" customHeight="false" outlineLevel="0" collapsed="false">
      <c r="A180" s="300" t="s">
        <v>5351</v>
      </c>
      <c r="B180" s="1" t="n">
        <v>100491</v>
      </c>
      <c r="C180" s="292" t="s">
        <v>5423</v>
      </c>
      <c r="D180" s="297" t="s">
        <v>504</v>
      </c>
      <c r="E180" s="301" t="n">
        <v>765.88</v>
      </c>
      <c r="F180" s="304" t="n">
        <v>0</v>
      </c>
    </row>
    <row r="181" customFormat="false" ht="13.8" hidden="false" customHeight="false" outlineLevel="0" collapsed="false">
      <c r="A181" s="300" t="s">
        <v>5351</v>
      </c>
      <c r="B181" s="1" t="n">
        <v>100477</v>
      </c>
      <c r="C181" s="292" t="s">
        <v>5424</v>
      </c>
      <c r="D181" s="297" t="s">
        <v>504</v>
      </c>
      <c r="E181" s="301" t="n">
        <v>846.34</v>
      </c>
      <c r="F181" s="304" t="n">
        <v>0</v>
      </c>
    </row>
    <row r="182" customFormat="false" ht="13.8" hidden="false" customHeight="false" outlineLevel="0" collapsed="false">
      <c r="A182" s="300" t="s">
        <v>5351</v>
      </c>
      <c r="B182" s="1" t="n">
        <v>100478</v>
      </c>
      <c r="C182" s="292" t="s">
        <v>5425</v>
      </c>
      <c r="D182" s="297" t="s">
        <v>504</v>
      </c>
      <c r="E182" s="301" t="n">
        <v>755.26</v>
      </c>
      <c r="F182" s="304" t="n">
        <v>0</v>
      </c>
    </row>
    <row r="183" customFormat="false" ht="13.8" hidden="false" customHeight="false" outlineLevel="0" collapsed="false">
      <c r="A183" s="300" t="s">
        <v>5351</v>
      </c>
      <c r="B183" s="1" t="n">
        <v>100479</v>
      </c>
      <c r="C183" s="292" t="s">
        <v>5426</v>
      </c>
      <c r="D183" s="297" t="s">
        <v>504</v>
      </c>
      <c r="E183" s="301" t="n">
        <v>734.03</v>
      </c>
      <c r="F183" s="304" t="n">
        <v>0</v>
      </c>
    </row>
    <row r="184" customFormat="false" ht="13.8" hidden="false" customHeight="false" outlineLevel="0" collapsed="false">
      <c r="A184" s="300" t="s">
        <v>5351</v>
      </c>
      <c r="B184" s="1" t="n">
        <v>87372</v>
      </c>
      <c r="C184" s="292" t="s">
        <v>5427</v>
      </c>
      <c r="D184" s="297" t="s">
        <v>504</v>
      </c>
      <c r="E184" s="301" t="n">
        <v>869.25</v>
      </c>
      <c r="F184" s="304" t="n">
        <v>0</v>
      </c>
    </row>
    <row r="185" customFormat="false" ht="13.8" hidden="false" customHeight="false" outlineLevel="0" collapsed="false">
      <c r="A185" s="300" t="s">
        <v>5351</v>
      </c>
      <c r="B185" s="1" t="n">
        <v>100453</v>
      </c>
      <c r="C185" s="292" t="s">
        <v>5428</v>
      </c>
      <c r="D185" s="297" t="s">
        <v>504</v>
      </c>
      <c r="E185" s="301" t="n">
        <v>0</v>
      </c>
      <c r="F185" s="304"/>
    </row>
    <row r="186" customFormat="false" ht="13.8" hidden="false" customHeight="false" outlineLevel="0" collapsed="false">
      <c r="A186" s="300" t="s">
        <v>5351</v>
      </c>
      <c r="B186" s="1" t="n">
        <v>87298</v>
      </c>
      <c r="C186" s="292" t="s">
        <v>5429</v>
      </c>
      <c r="D186" s="297" t="s">
        <v>504</v>
      </c>
      <c r="E186" s="301" t="n">
        <v>735.61</v>
      </c>
      <c r="F186" s="304" t="n">
        <v>0</v>
      </c>
    </row>
    <row r="187" customFormat="false" ht="13.8" hidden="false" customHeight="false" outlineLevel="0" collapsed="false">
      <c r="A187" s="300" t="s">
        <v>5351</v>
      </c>
      <c r="B187" s="1" t="n">
        <v>87299</v>
      </c>
      <c r="C187" s="292" t="s">
        <v>5430</v>
      </c>
      <c r="D187" s="297" t="s">
        <v>504</v>
      </c>
      <c r="E187" s="301" t="n">
        <v>458.56</v>
      </c>
      <c r="F187" s="304" t="n">
        <v>0</v>
      </c>
    </row>
    <row r="188" customFormat="false" ht="13.8" hidden="false" customHeight="false" outlineLevel="0" collapsed="false">
      <c r="A188" s="300" t="s">
        <v>5351</v>
      </c>
      <c r="B188" s="1" t="n">
        <v>87339</v>
      </c>
      <c r="C188" s="292" t="s">
        <v>5431</v>
      </c>
      <c r="D188" s="297" t="s">
        <v>504</v>
      </c>
      <c r="E188" s="301" t="n">
        <v>882.76</v>
      </c>
      <c r="F188" s="304" t="n">
        <v>0</v>
      </c>
    </row>
    <row r="189" customFormat="false" ht="13.8" hidden="false" customHeight="false" outlineLevel="0" collapsed="false">
      <c r="A189" s="300" t="s">
        <v>5351</v>
      </c>
      <c r="B189" s="1" t="n">
        <v>87340</v>
      </c>
      <c r="C189" s="292" t="s">
        <v>5432</v>
      </c>
      <c r="D189" s="297" t="s">
        <v>504</v>
      </c>
      <c r="E189" s="301" t="n">
        <v>733.85</v>
      </c>
      <c r="F189" s="304" t="n">
        <v>0</v>
      </c>
    </row>
    <row r="190" customFormat="false" ht="13.8" hidden="false" customHeight="false" outlineLevel="0" collapsed="false">
      <c r="A190" s="300" t="s">
        <v>5351</v>
      </c>
      <c r="B190" s="1" t="n">
        <v>87341</v>
      </c>
      <c r="C190" s="292" t="s">
        <v>5433</v>
      </c>
      <c r="D190" s="297" t="s">
        <v>504</v>
      </c>
      <c r="E190" s="301" t="n">
        <v>694.82</v>
      </c>
      <c r="F190" s="304" t="n">
        <v>0</v>
      </c>
    </row>
    <row r="191" customFormat="false" ht="13.8" hidden="false" customHeight="false" outlineLevel="0" collapsed="false">
      <c r="A191" s="300" t="s">
        <v>5351</v>
      </c>
      <c r="B191" s="1" t="n">
        <v>88629</v>
      </c>
      <c r="C191" s="292" t="s">
        <v>5434</v>
      </c>
      <c r="D191" s="297" t="s">
        <v>504</v>
      </c>
      <c r="E191" s="301" t="n">
        <v>712.63</v>
      </c>
      <c r="F191" s="304" t="n">
        <v>0</v>
      </c>
    </row>
    <row r="192" customFormat="false" ht="13.8" hidden="false" customHeight="false" outlineLevel="0" collapsed="false">
      <c r="A192" s="300" t="s">
        <v>5351</v>
      </c>
      <c r="B192" s="1" t="n">
        <v>100467</v>
      </c>
      <c r="C192" s="292" t="s">
        <v>5435</v>
      </c>
      <c r="D192" s="297" t="s">
        <v>504</v>
      </c>
      <c r="E192" s="301" t="n">
        <v>0</v>
      </c>
      <c r="F192" s="304"/>
    </row>
    <row r="193" customFormat="false" ht="13.8" hidden="false" customHeight="false" outlineLevel="0" collapsed="false">
      <c r="A193" s="300" t="s">
        <v>5351</v>
      </c>
      <c r="B193" s="1" t="n">
        <v>88628</v>
      </c>
      <c r="C193" s="292" t="s">
        <v>5436</v>
      </c>
      <c r="D193" s="297" t="s">
        <v>504</v>
      </c>
      <c r="E193" s="301" t="n">
        <v>611.84</v>
      </c>
      <c r="F193" s="304" t="n">
        <v>0</v>
      </c>
    </row>
    <row r="194" customFormat="false" ht="13.8" hidden="false" customHeight="false" outlineLevel="0" collapsed="false">
      <c r="A194" s="300" t="s">
        <v>5351</v>
      </c>
      <c r="B194" s="1" t="n">
        <v>100489</v>
      </c>
      <c r="C194" s="292" t="s">
        <v>5437</v>
      </c>
      <c r="D194" s="297" t="s">
        <v>504</v>
      </c>
      <c r="E194" s="301" t="n">
        <v>606.36</v>
      </c>
      <c r="F194" s="304" t="n">
        <v>0</v>
      </c>
    </row>
    <row r="195" customFormat="false" ht="13.8" hidden="false" customHeight="false" outlineLevel="0" collapsed="false">
      <c r="A195" s="300" t="s">
        <v>5351</v>
      </c>
      <c r="B195" s="1" t="n">
        <v>100468</v>
      </c>
      <c r="C195" s="292" t="s">
        <v>5438</v>
      </c>
      <c r="D195" s="297" t="s">
        <v>504</v>
      </c>
      <c r="E195" s="301" t="n">
        <v>740.22</v>
      </c>
      <c r="F195" s="304" t="n">
        <v>0</v>
      </c>
    </row>
    <row r="196" customFormat="false" ht="13.8" hidden="false" customHeight="false" outlineLevel="0" collapsed="false">
      <c r="A196" s="300" t="s">
        <v>5351</v>
      </c>
      <c r="B196" s="1" t="n">
        <v>100469</v>
      </c>
      <c r="C196" s="292" t="s">
        <v>5439</v>
      </c>
      <c r="D196" s="297" t="s">
        <v>504</v>
      </c>
      <c r="E196" s="301" t="n">
        <v>600.48</v>
      </c>
      <c r="F196" s="304" t="n">
        <v>0</v>
      </c>
    </row>
    <row r="197" customFormat="false" ht="13.8" hidden="false" customHeight="false" outlineLevel="0" collapsed="false">
      <c r="A197" s="300" t="s">
        <v>5351</v>
      </c>
      <c r="B197" s="1" t="n">
        <v>100470</v>
      </c>
      <c r="C197" s="292" t="s">
        <v>5440</v>
      </c>
      <c r="D197" s="297" t="s">
        <v>504</v>
      </c>
      <c r="E197" s="301" t="n">
        <v>534.25</v>
      </c>
      <c r="F197" s="304" t="n">
        <v>0</v>
      </c>
    </row>
    <row r="198" customFormat="false" ht="13.8" hidden="false" customHeight="false" outlineLevel="0" collapsed="false">
      <c r="A198" s="300" t="s">
        <v>5351</v>
      </c>
      <c r="B198" s="1" t="n">
        <v>87371</v>
      </c>
      <c r="C198" s="292" t="s">
        <v>5441</v>
      </c>
      <c r="D198" s="297" t="s">
        <v>504</v>
      </c>
      <c r="E198" s="301" t="n">
        <v>685.88</v>
      </c>
      <c r="F198" s="304" t="n">
        <v>0</v>
      </c>
    </row>
    <row r="199" customFormat="false" ht="13.8" hidden="false" customHeight="false" outlineLevel="0" collapsed="false">
      <c r="A199" s="300" t="s">
        <v>5351</v>
      </c>
      <c r="B199" s="1" t="n">
        <v>87295</v>
      </c>
      <c r="C199" s="292" t="s">
        <v>5442</v>
      </c>
      <c r="D199" s="297" t="s">
        <v>504</v>
      </c>
      <c r="E199" s="301" t="n">
        <v>593.82</v>
      </c>
      <c r="F199" s="304" t="n">
        <v>0</v>
      </c>
    </row>
    <row r="200" customFormat="false" ht="13.8" hidden="false" customHeight="false" outlineLevel="0" collapsed="false">
      <c r="A200" s="300" t="s">
        <v>5351</v>
      </c>
      <c r="B200" s="1" t="n">
        <v>87296</v>
      </c>
      <c r="C200" s="292" t="s">
        <v>5443</v>
      </c>
      <c r="D200" s="297" t="s">
        <v>504</v>
      </c>
      <c r="E200" s="301" t="n">
        <v>555.75</v>
      </c>
      <c r="F200" s="304" t="n">
        <v>0</v>
      </c>
    </row>
    <row r="201" customFormat="false" ht="13.8" hidden="false" customHeight="false" outlineLevel="0" collapsed="false">
      <c r="A201" s="300" t="s">
        <v>5351</v>
      </c>
      <c r="B201" s="1" t="n">
        <v>87338</v>
      </c>
      <c r="C201" s="292" t="s">
        <v>5444</v>
      </c>
      <c r="D201" s="297" t="s">
        <v>504</v>
      </c>
      <c r="E201" s="301" t="n">
        <v>555.98</v>
      </c>
      <c r="F201" s="304" t="n">
        <v>0</v>
      </c>
    </row>
    <row r="202" customFormat="false" ht="13.8" hidden="false" customHeight="false" outlineLevel="0" collapsed="false">
      <c r="A202" s="300" t="s">
        <v>5351</v>
      </c>
      <c r="B202" s="1" t="n">
        <v>88630</v>
      </c>
      <c r="C202" s="292" t="s">
        <v>5445</v>
      </c>
      <c r="D202" s="297" t="s">
        <v>504</v>
      </c>
      <c r="E202" s="301" t="n">
        <v>506.79</v>
      </c>
      <c r="F202" s="304" t="n">
        <v>0</v>
      </c>
    </row>
    <row r="203" customFormat="false" ht="13.8" hidden="false" customHeight="false" outlineLevel="0" collapsed="false">
      <c r="A203" s="300" t="s">
        <v>5351</v>
      </c>
      <c r="B203" s="1" t="n">
        <v>87381</v>
      </c>
      <c r="C203" s="292" t="s">
        <v>5446</v>
      </c>
      <c r="D203" s="297" t="s">
        <v>504</v>
      </c>
      <c r="E203" s="301" t="n">
        <v>3258.71</v>
      </c>
      <c r="F203" s="304" t="n">
        <v>0.8349</v>
      </c>
    </row>
    <row r="204" customFormat="false" ht="13.8" hidden="false" customHeight="false" outlineLevel="0" collapsed="false">
      <c r="A204" s="300" t="s">
        <v>5351</v>
      </c>
      <c r="B204" s="1" t="n">
        <v>100462</v>
      </c>
      <c r="C204" s="292" t="s">
        <v>5447</v>
      </c>
      <c r="D204" s="297" t="s">
        <v>504</v>
      </c>
      <c r="E204" s="301" t="n">
        <v>0</v>
      </c>
      <c r="F204" s="304"/>
    </row>
    <row r="205" customFormat="false" ht="13.8" hidden="false" customHeight="false" outlineLevel="0" collapsed="false">
      <c r="A205" s="300" t="s">
        <v>5351</v>
      </c>
      <c r="B205" s="1" t="n">
        <v>87325</v>
      </c>
      <c r="C205" s="292" t="s">
        <v>5448</v>
      </c>
      <c r="D205" s="297" t="s">
        <v>504</v>
      </c>
      <c r="E205" s="301" t="n">
        <v>3152.99</v>
      </c>
      <c r="F205" s="304" t="n">
        <v>0.8644</v>
      </c>
    </row>
    <row r="206" customFormat="false" ht="13.8" hidden="false" customHeight="false" outlineLevel="0" collapsed="false">
      <c r="A206" s="300" t="s">
        <v>5351</v>
      </c>
      <c r="B206" s="1" t="n">
        <v>87326</v>
      </c>
      <c r="C206" s="292" t="s">
        <v>5449</v>
      </c>
      <c r="D206" s="297" t="s">
        <v>504</v>
      </c>
      <c r="E206" s="301" t="n">
        <v>3149.39</v>
      </c>
      <c r="F206" s="304" t="n">
        <v>0.8737</v>
      </c>
    </row>
    <row r="207" customFormat="false" ht="13.8" hidden="false" customHeight="false" outlineLevel="0" collapsed="false">
      <c r="A207" s="300" t="s">
        <v>5351</v>
      </c>
      <c r="B207" s="1" t="n">
        <v>87363</v>
      </c>
      <c r="C207" s="292" t="s">
        <v>5450</v>
      </c>
      <c r="D207" s="297" t="s">
        <v>504</v>
      </c>
      <c r="E207" s="301" t="n">
        <v>3136.74</v>
      </c>
      <c r="F207" s="304" t="n">
        <v>0.8528</v>
      </c>
    </row>
    <row r="208" customFormat="false" ht="13.8" hidden="false" customHeight="false" outlineLevel="0" collapsed="false">
      <c r="A208" s="300" t="s">
        <v>5351</v>
      </c>
      <c r="B208" s="1" t="n">
        <v>87364</v>
      </c>
      <c r="C208" s="292" t="s">
        <v>5451</v>
      </c>
      <c r="D208" s="297" t="s">
        <v>504</v>
      </c>
      <c r="E208" s="301" t="n">
        <v>3090.72</v>
      </c>
      <c r="F208" s="304" t="n">
        <v>0.8749</v>
      </c>
    </row>
    <row r="209" customFormat="false" ht="13.8" hidden="false" customHeight="false" outlineLevel="0" collapsed="false">
      <c r="A209" s="300" t="s">
        <v>5351</v>
      </c>
      <c r="B209" s="1" t="n">
        <v>87378</v>
      </c>
      <c r="C209" s="292" t="s">
        <v>5452</v>
      </c>
      <c r="D209" s="297" t="s">
        <v>504</v>
      </c>
      <c r="E209" s="301" t="n">
        <v>628.27</v>
      </c>
      <c r="F209" s="304" t="n">
        <v>0</v>
      </c>
    </row>
    <row r="210" customFormat="false" ht="13.8" hidden="false" customHeight="false" outlineLevel="0" collapsed="false">
      <c r="A210" s="300" t="s">
        <v>5351</v>
      </c>
      <c r="B210" s="1" t="n">
        <v>100459</v>
      </c>
      <c r="C210" s="292" t="s">
        <v>5453</v>
      </c>
      <c r="D210" s="297" t="s">
        <v>504</v>
      </c>
      <c r="E210" s="301" t="n">
        <v>0</v>
      </c>
      <c r="F210" s="304"/>
    </row>
    <row r="211" customFormat="false" ht="13.8" hidden="false" customHeight="false" outlineLevel="0" collapsed="false">
      <c r="A211" s="300" t="s">
        <v>5351</v>
      </c>
      <c r="B211" s="1" t="n">
        <v>87316</v>
      </c>
      <c r="C211" s="292" t="s">
        <v>5454</v>
      </c>
      <c r="D211" s="297" t="s">
        <v>504</v>
      </c>
      <c r="E211" s="301" t="n">
        <v>516.21</v>
      </c>
      <c r="F211" s="304" t="n">
        <v>0</v>
      </c>
    </row>
    <row r="212" customFormat="false" ht="13.8" hidden="false" customHeight="false" outlineLevel="0" collapsed="false">
      <c r="A212" s="300" t="s">
        <v>5351</v>
      </c>
      <c r="B212" s="1" t="n">
        <v>87317</v>
      </c>
      <c r="C212" s="292" t="s">
        <v>5455</v>
      </c>
      <c r="D212" s="297" t="s">
        <v>504</v>
      </c>
      <c r="E212" s="301" t="n">
        <v>494.32</v>
      </c>
      <c r="F212" s="304" t="n">
        <v>0</v>
      </c>
    </row>
    <row r="213" customFormat="false" ht="13.8" hidden="false" customHeight="false" outlineLevel="0" collapsed="false">
      <c r="A213" s="300" t="s">
        <v>5351</v>
      </c>
      <c r="B213" s="1" t="n">
        <v>87355</v>
      </c>
      <c r="C213" s="292" t="s">
        <v>5456</v>
      </c>
      <c r="D213" s="297" t="s">
        <v>504</v>
      </c>
      <c r="E213" s="301" t="n">
        <v>562.62</v>
      </c>
      <c r="F213" s="304" t="n">
        <v>0</v>
      </c>
    </row>
    <row r="214" customFormat="false" ht="13.8" hidden="false" customHeight="false" outlineLevel="0" collapsed="false">
      <c r="A214" s="300" t="s">
        <v>5351</v>
      </c>
      <c r="B214" s="1" t="n">
        <v>87356</v>
      </c>
      <c r="C214" s="292" t="s">
        <v>5457</v>
      </c>
      <c r="D214" s="297" t="s">
        <v>504</v>
      </c>
      <c r="E214" s="301" t="n">
        <v>500.31</v>
      </c>
      <c r="F214" s="304" t="n">
        <v>0</v>
      </c>
    </row>
    <row r="215" customFormat="false" ht="13.8" hidden="false" customHeight="false" outlineLevel="0" collapsed="false">
      <c r="A215" s="300" t="s">
        <v>5351</v>
      </c>
      <c r="B215" s="1" t="n">
        <v>87357</v>
      </c>
      <c r="C215" s="292" t="s">
        <v>5458</v>
      </c>
      <c r="D215" s="297" t="s">
        <v>504</v>
      </c>
      <c r="E215" s="301" t="n">
        <v>468.63</v>
      </c>
      <c r="F215" s="304" t="n">
        <v>0</v>
      </c>
    </row>
    <row r="216" customFormat="false" ht="13.8" hidden="false" customHeight="false" outlineLevel="0" collapsed="false">
      <c r="A216" s="300" t="s">
        <v>5351</v>
      </c>
      <c r="B216" s="1" t="n">
        <v>100486</v>
      </c>
      <c r="C216" s="292" t="s">
        <v>5459</v>
      </c>
      <c r="D216" s="297" t="s">
        <v>504</v>
      </c>
      <c r="E216" s="301" t="n">
        <v>759.74</v>
      </c>
      <c r="F216" s="304" t="n">
        <v>0</v>
      </c>
    </row>
    <row r="217" customFormat="false" ht="13.8" hidden="false" customHeight="false" outlineLevel="0" collapsed="false">
      <c r="A217" s="300" t="s">
        <v>5351</v>
      </c>
      <c r="B217" s="1" t="n">
        <v>100482</v>
      </c>
      <c r="C217" s="292" t="s">
        <v>5460</v>
      </c>
      <c r="D217" s="297" t="s">
        <v>504</v>
      </c>
      <c r="E217" s="301" t="n">
        <v>0</v>
      </c>
      <c r="F217" s="304"/>
    </row>
    <row r="218" customFormat="false" ht="13.8" hidden="false" customHeight="false" outlineLevel="0" collapsed="false">
      <c r="A218" s="300" t="s">
        <v>5351</v>
      </c>
      <c r="B218" s="1" t="n">
        <v>100481</v>
      </c>
      <c r="C218" s="292" t="s">
        <v>5461</v>
      </c>
      <c r="D218" s="297" t="s">
        <v>504</v>
      </c>
      <c r="E218" s="301" t="n">
        <v>655.33</v>
      </c>
      <c r="F218" s="304" t="n">
        <v>0</v>
      </c>
    </row>
    <row r="219" customFormat="false" ht="13.8" hidden="false" customHeight="false" outlineLevel="0" collapsed="false">
      <c r="A219" s="300" t="s">
        <v>5351</v>
      </c>
      <c r="B219" s="1" t="n">
        <v>100492</v>
      </c>
      <c r="C219" s="292" t="s">
        <v>5462</v>
      </c>
      <c r="D219" s="297" t="s">
        <v>504</v>
      </c>
      <c r="E219" s="301" t="n">
        <v>651.58</v>
      </c>
      <c r="F219" s="304" t="n">
        <v>0</v>
      </c>
    </row>
    <row r="220" customFormat="false" ht="13.8" hidden="false" customHeight="false" outlineLevel="0" collapsed="false">
      <c r="A220" s="300" t="s">
        <v>5351</v>
      </c>
      <c r="B220" s="1" t="n">
        <v>100483</v>
      </c>
      <c r="C220" s="292" t="s">
        <v>5463</v>
      </c>
      <c r="D220" s="297" t="s">
        <v>504</v>
      </c>
      <c r="E220" s="301" t="n">
        <v>712.4</v>
      </c>
      <c r="F220" s="304" t="n">
        <v>0</v>
      </c>
    </row>
    <row r="221" customFormat="false" ht="13.8" hidden="false" customHeight="false" outlineLevel="0" collapsed="false">
      <c r="A221" s="300" t="s">
        <v>5351</v>
      </c>
      <c r="B221" s="1" t="n">
        <v>100484</v>
      </c>
      <c r="C221" s="292" t="s">
        <v>5464</v>
      </c>
      <c r="D221" s="297" t="s">
        <v>504</v>
      </c>
      <c r="E221" s="301" t="n">
        <v>654.87</v>
      </c>
      <c r="F221" s="304" t="n">
        <v>0</v>
      </c>
    </row>
    <row r="222" customFormat="false" ht="13.8" hidden="false" customHeight="false" outlineLevel="0" collapsed="false">
      <c r="A222" s="300" t="s">
        <v>5351</v>
      </c>
      <c r="B222" s="1" t="n">
        <v>100485</v>
      </c>
      <c r="C222" s="292" t="s">
        <v>5465</v>
      </c>
      <c r="D222" s="297" t="s">
        <v>504</v>
      </c>
      <c r="E222" s="301" t="n">
        <v>629.24</v>
      </c>
      <c r="F222" s="304" t="n">
        <v>0</v>
      </c>
    </row>
    <row r="223" customFormat="false" ht="13.8" hidden="false" customHeight="false" outlineLevel="0" collapsed="false">
      <c r="A223" s="300" t="s">
        <v>5351</v>
      </c>
      <c r="B223" s="1" t="n">
        <v>87373</v>
      </c>
      <c r="C223" s="292" t="s">
        <v>5466</v>
      </c>
      <c r="D223" s="297" t="s">
        <v>504</v>
      </c>
      <c r="E223" s="301" t="n">
        <v>764.55</v>
      </c>
      <c r="F223" s="304" t="n">
        <v>0</v>
      </c>
    </row>
    <row r="224" customFormat="false" ht="13.8" hidden="false" customHeight="false" outlineLevel="0" collapsed="false">
      <c r="A224" s="300" t="s">
        <v>5351</v>
      </c>
      <c r="B224" s="1" t="n">
        <v>100454</v>
      </c>
      <c r="C224" s="292" t="s">
        <v>5467</v>
      </c>
      <c r="D224" s="297" t="s">
        <v>504</v>
      </c>
      <c r="E224" s="301" t="n">
        <v>0</v>
      </c>
      <c r="F224" s="304"/>
    </row>
    <row r="225" customFormat="false" ht="13.8" hidden="false" customHeight="false" outlineLevel="0" collapsed="false">
      <c r="A225" s="300" t="s">
        <v>5351</v>
      </c>
      <c r="B225" s="1" t="n">
        <v>87301</v>
      </c>
      <c r="C225" s="292" t="s">
        <v>5468</v>
      </c>
      <c r="D225" s="297" t="s">
        <v>504</v>
      </c>
      <c r="E225" s="301" t="n">
        <v>651.98</v>
      </c>
      <c r="F225" s="304" t="n">
        <v>0</v>
      </c>
    </row>
    <row r="226" customFormat="false" ht="13.8" hidden="false" customHeight="false" outlineLevel="0" collapsed="false">
      <c r="A226" s="300" t="s">
        <v>5351</v>
      </c>
      <c r="B226" s="1" t="n">
        <v>87302</v>
      </c>
      <c r="C226" s="292" t="s">
        <v>5469</v>
      </c>
      <c r="D226" s="297" t="s">
        <v>504</v>
      </c>
      <c r="E226" s="301" t="n">
        <v>636.31</v>
      </c>
      <c r="F226" s="304" t="n">
        <v>0</v>
      </c>
    </row>
    <row r="227" customFormat="false" ht="13.8" hidden="false" customHeight="false" outlineLevel="0" collapsed="false">
      <c r="A227" s="300" t="s">
        <v>5351</v>
      </c>
      <c r="B227" s="1" t="n">
        <v>87342</v>
      </c>
      <c r="C227" s="292" t="s">
        <v>5470</v>
      </c>
      <c r="D227" s="297" t="s">
        <v>504</v>
      </c>
      <c r="E227" s="301" t="n">
        <v>738.11</v>
      </c>
      <c r="F227" s="304" t="n">
        <v>0</v>
      </c>
    </row>
    <row r="228" customFormat="false" ht="13.8" hidden="false" customHeight="false" outlineLevel="0" collapsed="false">
      <c r="A228" s="300" t="s">
        <v>5351</v>
      </c>
      <c r="B228" s="1" t="n">
        <v>87343</v>
      </c>
      <c r="C228" s="292" t="s">
        <v>5471</v>
      </c>
      <c r="D228" s="297" t="s">
        <v>504</v>
      </c>
      <c r="E228" s="301" t="n">
        <v>653.82</v>
      </c>
      <c r="F228" s="304" t="n">
        <v>0</v>
      </c>
    </row>
    <row r="229" customFormat="false" ht="13.8" hidden="false" customHeight="false" outlineLevel="0" collapsed="false">
      <c r="A229" s="300" t="s">
        <v>5351</v>
      </c>
      <c r="B229" s="1" t="n">
        <v>87344</v>
      </c>
      <c r="C229" s="292" t="s">
        <v>5472</v>
      </c>
      <c r="D229" s="297" t="s">
        <v>504</v>
      </c>
      <c r="E229" s="301" t="n">
        <v>605.23</v>
      </c>
      <c r="F229" s="304" t="n">
        <v>0</v>
      </c>
    </row>
    <row r="230" customFormat="false" ht="13.8" hidden="false" customHeight="false" outlineLevel="0" collapsed="false">
      <c r="A230" s="300" t="s">
        <v>5351</v>
      </c>
      <c r="B230" s="1" t="n">
        <v>88631</v>
      </c>
      <c r="C230" s="292" t="s">
        <v>5473</v>
      </c>
      <c r="D230" s="297" t="s">
        <v>504</v>
      </c>
      <c r="E230" s="301" t="n">
        <v>628.38</v>
      </c>
      <c r="F230" s="304" t="n">
        <v>0</v>
      </c>
    </row>
    <row r="231" customFormat="false" ht="13.8" hidden="false" customHeight="false" outlineLevel="0" collapsed="false">
      <c r="A231" s="300" t="s">
        <v>5351</v>
      </c>
      <c r="B231" s="1" t="n">
        <v>100471</v>
      </c>
      <c r="C231" s="292" t="s">
        <v>5474</v>
      </c>
      <c r="D231" s="297" t="s">
        <v>504</v>
      </c>
      <c r="E231" s="301" t="n">
        <v>0</v>
      </c>
      <c r="F231" s="304"/>
    </row>
    <row r="232" customFormat="false" ht="13.8" hidden="false" customHeight="false" outlineLevel="0" collapsed="false">
      <c r="A232" s="300" t="s">
        <v>5351</v>
      </c>
      <c r="B232" s="1" t="n">
        <v>100490</v>
      </c>
      <c r="C232" s="292" t="s">
        <v>5475</v>
      </c>
      <c r="D232" s="297" t="s">
        <v>504</v>
      </c>
      <c r="E232" s="301" t="n">
        <v>524.16</v>
      </c>
      <c r="F232" s="304" t="n">
        <v>0</v>
      </c>
    </row>
    <row r="233" customFormat="false" ht="13.8" hidden="false" customHeight="false" outlineLevel="0" collapsed="false">
      <c r="A233" s="300" t="s">
        <v>5351</v>
      </c>
      <c r="B233" s="1" t="n">
        <v>100472</v>
      </c>
      <c r="C233" s="292" t="s">
        <v>5476</v>
      </c>
      <c r="D233" s="297" t="s">
        <v>504</v>
      </c>
      <c r="E233" s="301" t="n">
        <v>589.92</v>
      </c>
      <c r="F233" s="304" t="n">
        <v>0</v>
      </c>
    </row>
    <row r="234" customFormat="false" ht="13.8" hidden="false" customHeight="false" outlineLevel="0" collapsed="false">
      <c r="A234" s="300" t="s">
        <v>5351</v>
      </c>
      <c r="B234" s="1" t="n">
        <v>100473</v>
      </c>
      <c r="C234" s="292" t="s">
        <v>5477</v>
      </c>
      <c r="D234" s="297" t="s">
        <v>504</v>
      </c>
      <c r="E234" s="301" t="n">
        <v>531.23</v>
      </c>
      <c r="F234" s="304" t="n">
        <v>0</v>
      </c>
    </row>
    <row r="235" customFormat="false" ht="13.8" hidden="false" customHeight="false" outlineLevel="0" collapsed="false">
      <c r="A235" s="300" t="s">
        <v>5351</v>
      </c>
      <c r="B235" s="1" t="n">
        <v>100474</v>
      </c>
      <c r="C235" s="292" t="s">
        <v>5478</v>
      </c>
      <c r="D235" s="297" t="s">
        <v>504</v>
      </c>
      <c r="E235" s="301" t="n">
        <v>503.69</v>
      </c>
      <c r="F235" s="304" t="n">
        <v>0</v>
      </c>
    </row>
    <row r="236" customFormat="false" ht="13.8" hidden="false" customHeight="false" outlineLevel="0" collapsed="false">
      <c r="A236" s="300" t="s">
        <v>5351</v>
      </c>
      <c r="B236" s="1" t="n">
        <v>87379</v>
      </c>
      <c r="C236" s="292" t="s">
        <v>5479</v>
      </c>
      <c r="D236" s="297" t="s">
        <v>504</v>
      </c>
      <c r="E236" s="301" t="n">
        <v>3220.16</v>
      </c>
      <c r="F236" s="304" t="n">
        <v>0.843</v>
      </c>
    </row>
    <row r="237" customFormat="false" ht="13.8" hidden="false" customHeight="false" outlineLevel="0" collapsed="false">
      <c r="A237" s="300" t="s">
        <v>5351</v>
      </c>
      <c r="B237" s="1" t="n">
        <v>100460</v>
      </c>
      <c r="C237" s="292" t="s">
        <v>5480</v>
      </c>
      <c r="D237" s="297" t="s">
        <v>504</v>
      </c>
      <c r="E237" s="301" t="n">
        <v>0</v>
      </c>
      <c r="F237" s="304"/>
    </row>
    <row r="238" customFormat="false" ht="13.8" hidden="false" customHeight="false" outlineLevel="0" collapsed="false">
      <c r="A238" s="300" t="s">
        <v>5351</v>
      </c>
      <c r="B238" s="1" t="n">
        <v>87319</v>
      </c>
      <c r="C238" s="292" t="s">
        <v>5481</v>
      </c>
      <c r="D238" s="297" t="s">
        <v>504</v>
      </c>
      <c r="E238" s="301" t="n">
        <v>3115.45</v>
      </c>
      <c r="F238" s="304" t="n">
        <v>0.8771</v>
      </c>
    </row>
    <row r="239" customFormat="false" ht="13.8" hidden="false" customHeight="false" outlineLevel="0" collapsed="false">
      <c r="A239" s="300" t="s">
        <v>5351</v>
      </c>
      <c r="B239" s="1" t="n">
        <v>87320</v>
      </c>
      <c r="C239" s="292" t="s">
        <v>5482</v>
      </c>
      <c r="D239" s="297" t="s">
        <v>504</v>
      </c>
      <c r="E239" s="301" t="n">
        <v>3113.91</v>
      </c>
      <c r="F239" s="304" t="n">
        <v>0.8808</v>
      </c>
    </row>
    <row r="240" customFormat="false" ht="13.8" hidden="false" customHeight="false" outlineLevel="0" collapsed="false">
      <c r="A240" s="300" t="s">
        <v>5351</v>
      </c>
      <c r="B240" s="1" t="n">
        <v>87358</v>
      </c>
      <c r="C240" s="292" t="s">
        <v>5483</v>
      </c>
      <c r="D240" s="297" t="s">
        <v>504</v>
      </c>
      <c r="E240" s="301" t="n">
        <v>3090.11</v>
      </c>
      <c r="F240" s="304" t="n">
        <v>0.8663</v>
      </c>
    </row>
    <row r="241" customFormat="false" ht="13.8" hidden="false" customHeight="false" outlineLevel="0" collapsed="false">
      <c r="A241" s="300" t="s">
        <v>5351</v>
      </c>
      <c r="B241" s="1" t="n">
        <v>87359</v>
      </c>
      <c r="C241" s="292" t="s">
        <v>5484</v>
      </c>
      <c r="D241" s="297" t="s">
        <v>504</v>
      </c>
      <c r="E241" s="301" t="n">
        <v>3050.32</v>
      </c>
      <c r="F241" s="304" t="n">
        <v>0.8813</v>
      </c>
    </row>
    <row r="242" customFormat="false" ht="13.8" hidden="false" customHeight="false" outlineLevel="0" collapsed="false">
      <c r="A242" s="300" t="s">
        <v>5351</v>
      </c>
      <c r="B242" s="1" t="n">
        <v>87376</v>
      </c>
      <c r="C242" s="292" t="s">
        <v>5485</v>
      </c>
      <c r="D242" s="297" t="s">
        <v>504</v>
      </c>
      <c r="E242" s="301" t="n">
        <v>585.49</v>
      </c>
      <c r="F242" s="304" t="n">
        <v>0</v>
      </c>
    </row>
    <row r="243" customFormat="false" ht="13.8" hidden="false" customHeight="false" outlineLevel="0" collapsed="false">
      <c r="A243" s="300" t="s">
        <v>5351</v>
      </c>
      <c r="B243" s="1" t="n">
        <v>100457</v>
      </c>
      <c r="C243" s="292" t="s">
        <v>5486</v>
      </c>
      <c r="D243" s="297" t="s">
        <v>504</v>
      </c>
      <c r="E243" s="301" t="n">
        <v>0</v>
      </c>
      <c r="F243" s="304"/>
    </row>
    <row r="244" customFormat="false" ht="13.8" hidden="false" customHeight="false" outlineLevel="0" collapsed="false">
      <c r="A244" s="300" t="s">
        <v>5351</v>
      </c>
      <c r="B244" s="1" t="n">
        <v>87310</v>
      </c>
      <c r="C244" s="292" t="s">
        <v>5487</v>
      </c>
      <c r="D244" s="297" t="s">
        <v>504</v>
      </c>
      <c r="E244" s="301" t="n">
        <v>462.06</v>
      </c>
      <c r="F244" s="304" t="n">
        <v>0</v>
      </c>
    </row>
    <row r="245" customFormat="false" ht="13.8" hidden="false" customHeight="false" outlineLevel="0" collapsed="false">
      <c r="A245" s="300" t="s">
        <v>5351</v>
      </c>
      <c r="B245" s="1" t="n">
        <v>87311</v>
      </c>
      <c r="C245" s="292" t="s">
        <v>5488</v>
      </c>
      <c r="D245" s="297" t="s">
        <v>504</v>
      </c>
      <c r="E245" s="301" t="n">
        <v>446.55</v>
      </c>
      <c r="F245" s="304" t="n">
        <v>0</v>
      </c>
    </row>
    <row r="246" customFormat="false" ht="13.8" hidden="false" customHeight="false" outlineLevel="0" collapsed="false">
      <c r="A246" s="300" t="s">
        <v>5351</v>
      </c>
      <c r="B246" s="1" t="n">
        <v>87350</v>
      </c>
      <c r="C246" s="292" t="s">
        <v>5489</v>
      </c>
      <c r="D246" s="297" t="s">
        <v>504</v>
      </c>
      <c r="E246" s="301" t="n">
        <v>517.28</v>
      </c>
      <c r="F246" s="304" t="n">
        <v>0</v>
      </c>
    </row>
    <row r="247" customFormat="false" ht="13.8" hidden="false" customHeight="false" outlineLevel="0" collapsed="false">
      <c r="A247" s="300" t="s">
        <v>5351</v>
      </c>
      <c r="B247" s="1" t="n">
        <v>87351</v>
      </c>
      <c r="C247" s="292" t="s">
        <v>5490</v>
      </c>
      <c r="D247" s="297" t="s">
        <v>504</v>
      </c>
      <c r="E247" s="301" t="n">
        <v>429.34</v>
      </c>
      <c r="F247" s="304" t="n">
        <v>0</v>
      </c>
    </row>
    <row r="248" customFormat="false" ht="13.8" hidden="false" customHeight="false" outlineLevel="0" collapsed="false">
      <c r="A248" s="300" t="s">
        <v>5351</v>
      </c>
      <c r="B248" s="1" t="n">
        <v>87374</v>
      </c>
      <c r="C248" s="292" t="s">
        <v>5491</v>
      </c>
      <c r="D248" s="297" t="s">
        <v>504</v>
      </c>
      <c r="E248" s="301" t="n">
        <v>704.71</v>
      </c>
      <c r="F248" s="304" t="n">
        <v>0</v>
      </c>
    </row>
    <row r="249" customFormat="false" ht="13.8" hidden="false" customHeight="false" outlineLevel="0" collapsed="false">
      <c r="A249" s="300" t="s">
        <v>5351</v>
      </c>
      <c r="B249" s="1" t="n">
        <v>100455</v>
      </c>
      <c r="C249" s="292" t="s">
        <v>5492</v>
      </c>
      <c r="D249" s="297" t="s">
        <v>504</v>
      </c>
      <c r="E249" s="301" t="n">
        <v>0</v>
      </c>
      <c r="F249" s="304"/>
    </row>
    <row r="250" customFormat="false" ht="13.8" hidden="false" customHeight="false" outlineLevel="0" collapsed="false">
      <c r="A250" s="300" t="s">
        <v>5351</v>
      </c>
      <c r="B250" s="1" t="n">
        <v>87304</v>
      </c>
      <c r="C250" s="292" t="s">
        <v>5493</v>
      </c>
      <c r="D250" s="297" t="s">
        <v>504</v>
      </c>
      <c r="E250" s="301" t="n">
        <v>579.72</v>
      </c>
      <c r="F250" s="304" t="n">
        <v>0</v>
      </c>
    </row>
    <row r="251" customFormat="false" ht="13.8" hidden="false" customHeight="false" outlineLevel="0" collapsed="false">
      <c r="A251" s="300" t="s">
        <v>5351</v>
      </c>
      <c r="B251" s="1" t="n">
        <v>87305</v>
      </c>
      <c r="C251" s="292" t="s">
        <v>5494</v>
      </c>
      <c r="D251" s="297" t="s">
        <v>504</v>
      </c>
      <c r="E251" s="301" t="n">
        <v>578.47</v>
      </c>
      <c r="F251" s="304" t="n">
        <v>0</v>
      </c>
    </row>
    <row r="252" customFormat="false" ht="13.8" hidden="false" customHeight="false" outlineLevel="0" collapsed="false">
      <c r="A252" s="300" t="s">
        <v>5351</v>
      </c>
      <c r="B252" s="1" t="n">
        <v>87345</v>
      </c>
      <c r="C252" s="292" t="s">
        <v>5495</v>
      </c>
      <c r="D252" s="297" t="s">
        <v>504</v>
      </c>
      <c r="E252" s="301" t="n">
        <v>652.8</v>
      </c>
      <c r="F252" s="304" t="n">
        <v>0</v>
      </c>
    </row>
    <row r="253" customFormat="false" ht="13.8" hidden="false" customHeight="false" outlineLevel="0" collapsed="false">
      <c r="A253" s="300" t="s">
        <v>5351</v>
      </c>
      <c r="B253" s="1" t="n">
        <v>87346</v>
      </c>
      <c r="C253" s="292" t="s">
        <v>5496</v>
      </c>
      <c r="D253" s="297" t="s">
        <v>504</v>
      </c>
      <c r="E253" s="301" t="n">
        <v>583.2</v>
      </c>
      <c r="F253" s="304" t="n">
        <v>0</v>
      </c>
    </row>
    <row r="254" customFormat="false" ht="13.8" hidden="false" customHeight="false" outlineLevel="0" collapsed="false">
      <c r="A254" s="300" t="s">
        <v>5351</v>
      </c>
      <c r="B254" s="1" t="n">
        <v>87347</v>
      </c>
      <c r="C254" s="292" t="s">
        <v>5497</v>
      </c>
      <c r="D254" s="297" t="s">
        <v>504</v>
      </c>
      <c r="E254" s="301" t="n">
        <v>544.03</v>
      </c>
      <c r="F254" s="304" t="n">
        <v>0</v>
      </c>
    </row>
    <row r="255" customFormat="false" ht="13.8" hidden="false" customHeight="false" outlineLevel="0" collapsed="false">
      <c r="A255" s="300" t="s">
        <v>5351</v>
      </c>
      <c r="B255" s="1" t="n">
        <v>87366</v>
      </c>
      <c r="C255" s="292" t="s">
        <v>5498</v>
      </c>
      <c r="D255" s="297" t="s">
        <v>504</v>
      </c>
      <c r="E255" s="301" t="n">
        <v>603.71</v>
      </c>
      <c r="F255" s="304" t="n">
        <v>0</v>
      </c>
    </row>
    <row r="256" customFormat="false" ht="13.8" hidden="false" customHeight="false" outlineLevel="0" collapsed="false">
      <c r="A256" s="300" t="s">
        <v>5351</v>
      </c>
      <c r="B256" s="1" t="n">
        <v>100448</v>
      </c>
      <c r="C256" s="292" t="s">
        <v>5499</v>
      </c>
      <c r="D256" s="297" t="s">
        <v>504</v>
      </c>
      <c r="E256" s="301" t="n">
        <v>0</v>
      </c>
      <c r="F256" s="304"/>
    </row>
    <row r="257" customFormat="false" ht="13.8" hidden="false" customHeight="false" outlineLevel="0" collapsed="false">
      <c r="A257" s="300" t="s">
        <v>5351</v>
      </c>
      <c r="B257" s="1" t="n">
        <v>87283</v>
      </c>
      <c r="C257" s="292" t="s">
        <v>5500</v>
      </c>
      <c r="D257" s="297" t="s">
        <v>504</v>
      </c>
      <c r="E257" s="301" t="n">
        <v>474.65</v>
      </c>
      <c r="F257" s="304" t="n">
        <v>0</v>
      </c>
    </row>
    <row r="258" customFormat="false" ht="13.8" hidden="false" customHeight="false" outlineLevel="0" collapsed="false">
      <c r="A258" s="300" t="s">
        <v>5351</v>
      </c>
      <c r="B258" s="1" t="n">
        <v>87284</v>
      </c>
      <c r="C258" s="292" t="s">
        <v>5501</v>
      </c>
      <c r="D258" s="297" t="s">
        <v>504</v>
      </c>
      <c r="E258" s="301" t="n">
        <v>461.96</v>
      </c>
      <c r="F258" s="304" t="n">
        <v>0</v>
      </c>
    </row>
    <row r="259" customFormat="false" ht="13.8" hidden="false" customHeight="false" outlineLevel="0" collapsed="false">
      <c r="A259" s="300" t="s">
        <v>5351</v>
      </c>
      <c r="B259" s="1" t="n">
        <v>87329</v>
      </c>
      <c r="C259" s="292" t="s">
        <v>5502</v>
      </c>
      <c r="D259" s="297" t="s">
        <v>504</v>
      </c>
      <c r="E259" s="301" t="n">
        <v>525.23</v>
      </c>
      <c r="F259" s="304" t="n">
        <v>0</v>
      </c>
    </row>
    <row r="260" customFormat="false" ht="13.8" hidden="false" customHeight="false" outlineLevel="0" collapsed="false">
      <c r="A260" s="300" t="s">
        <v>5351</v>
      </c>
      <c r="B260" s="1" t="n">
        <v>87330</v>
      </c>
      <c r="C260" s="292" t="s">
        <v>5503</v>
      </c>
      <c r="D260" s="297" t="s">
        <v>504</v>
      </c>
      <c r="E260" s="301" t="n">
        <v>443.1</v>
      </c>
      <c r="F260" s="304" t="n">
        <v>0</v>
      </c>
    </row>
    <row r="261" customFormat="false" ht="13.8" hidden="false" customHeight="false" outlineLevel="0" collapsed="false">
      <c r="A261" s="300" t="s">
        <v>5351</v>
      </c>
      <c r="B261" s="1" t="n">
        <v>87375</v>
      </c>
      <c r="C261" s="292" t="s">
        <v>5504</v>
      </c>
      <c r="D261" s="297" t="s">
        <v>504</v>
      </c>
      <c r="E261" s="301" t="n">
        <v>665.56</v>
      </c>
      <c r="F261" s="304" t="n">
        <v>0</v>
      </c>
    </row>
    <row r="262" customFormat="false" ht="13.8" hidden="false" customHeight="false" outlineLevel="0" collapsed="false">
      <c r="A262" s="300" t="s">
        <v>5351</v>
      </c>
      <c r="B262" s="1" t="n">
        <v>100456</v>
      </c>
      <c r="C262" s="292" t="s">
        <v>5505</v>
      </c>
      <c r="D262" s="297" t="s">
        <v>504</v>
      </c>
      <c r="E262" s="301" t="n">
        <v>0</v>
      </c>
      <c r="F262" s="304"/>
    </row>
    <row r="263" customFormat="false" ht="13.8" hidden="false" customHeight="false" outlineLevel="0" collapsed="false">
      <c r="A263" s="300" t="s">
        <v>5351</v>
      </c>
      <c r="B263" s="1" t="n">
        <v>87307</v>
      </c>
      <c r="C263" s="292" t="s">
        <v>5506</v>
      </c>
      <c r="D263" s="297" t="s">
        <v>504</v>
      </c>
      <c r="E263" s="301" t="n">
        <v>546.57</v>
      </c>
      <c r="F263" s="304" t="n">
        <v>0</v>
      </c>
    </row>
    <row r="264" customFormat="false" ht="13.8" hidden="false" customHeight="false" outlineLevel="0" collapsed="false">
      <c r="A264" s="300" t="s">
        <v>5351</v>
      </c>
      <c r="B264" s="1" t="n">
        <v>87308</v>
      </c>
      <c r="C264" s="292" t="s">
        <v>5507</v>
      </c>
      <c r="D264" s="297" t="s">
        <v>504</v>
      </c>
      <c r="E264" s="301" t="n">
        <v>531.08</v>
      </c>
      <c r="F264" s="304" t="n">
        <v>0</v>
      </c>
    </row>
    <row r="265" customFormat="false" ht="13.8" hidden="false" customHeight="false" outlineLevel="0" collapsed="false">
      <c r="A265" s="300" t="s">
        <v>5351</v>
      </c>
      <c r="B265" s="1" t="n">
        <v>87348</v>
      </c>
      <c r="C265" s="292" t="s">
        <v>5508</v>
      </c>
      <c r="D265" s="297" t="s">
        <v>504</v>
      </c>
      <c r="E265" s="301" t="n">
        <v>588.93</v>
      </c>
      <c r="F265" s="304" t="n">
        <v>0</v>
      </c>
    </row>
    <row r="266" customFormat="false" ht="13.8" hidden="false" customHeight="false" outlineLevel="0" collapsed="false">
      <c r="A266" s="300" t="s">
        <v>5351</v>
      </c>
      <c r="B266" s="1" t="n">
        <v>87349</v>
      </c>
      <c r="C266" s="292" t="s">
        <v>5509</v>
      </c>
      <c r="D266" s="297" t="s">
        <v>504</v>
      </c>
      <c r="E266" s="301" t="n">
        <v>495.55</v>
      </c>
      <c r="F266" s="304" t="n">
        <v>0</v>
      </c>
    </row>
    <row r="267" customFormat="false" ht="13.8" hidden="false" customHeight="false" outlineLevel="0" collapsed="false">
      <c r="A267" s="300" t="s">
        <v>5351</v>
      </c>
      <c r="B267" s="1" t="n">
        <v>87365</v>
      </c>
      <c r="C267" s="292" t="s">
        <v>5510</v>
      </c>
      <c r="D267" s="297" t="s">
        <v>504</v>
      </c>
      <c r="E267" s="301" t="n">
        <v>567.3</v>
      </c>
      <c r="F267" s="304" t="n">
        <v>0</v>
      </c>
    </row>
    <row r="268" customFormat="false" ht="13.8" hidden="false" customHeight="false" outlineLevel="0" collapsed="false">
      <c r="A268" s="300" t="s">
        <v>5351</v>
      </c>
      <c r="B268" s="1" t="n">
        <v>100447</v>
      </c>
      <c r="C268" s="292" t="s">
        <v>5511</v>
      </c>
      <c r="D268" s="297" t="s">
        <v>504</v>
      </c>
      <c r="E268" s="301" t="n">
        <v>0</v>
      </c>
      <c r="F268" s="304"/>
    </row>
    <row r="269" customFormat="false" ht="13.8" hidden="false" customHeight="false" outlineLevel="0" collapsed="false">
      <c r="A269" s="300" t="s">
        <v>5351</v>
      </c>
      <c r="B269" s="1" t="n">
        <v>87280</v>
      </c>
      <c r="C269" s="292" t="s">
        <v>5512</v>
      </c>
      <c r="D269" s="297" t="s">
        <v>504</v>
      </c>
      <c r="E269" s="301" t="n">
        <v>455.64</v>
      </c>
      <c r="F269" s="304" t="n">
        <v>0</v>
      </c>
    </row>
    <row r="270" customFormat="false" ht="13.8" hidden="false" customHeight="false" outlineLevel="0" collapsed="false">
      <c r="A270" s="300" t="s">
        <v>5351</v>
      </c>
      <c r="B270" s="1" t="n">
        <v>87281</v>
      </c>
      <c r="C270" s="292" t="s">
        <v>5513</v>
      </c>
      <c r="D270" s="297" t="s">
        <v>504</v>
      </c>
      <c r="E270" s="301" t="n">
        <v>443.88</v>
      </c>
      <c r="F270" s="304" t="n">
        <v>0</v>
      </c>
    </row>
    <row r="271" customFormat="false" ht="13.8" hidden="false" customHeight="false" outlineLevel="0" collapsed="false">
      <c r="A271" s="300" t="s">
        <v>5351</v>
      </c>
      <c r="B271" s="1" t="n">
        <v>87327</v>
      </c>
      <c r="C271" s="292" t="s">
        <v>5514</v>
      </c>
      <c r="D271" s="297" t="s">
        <v>504</v>
      </c>
      <c r="E271" s="301" t="n">
        <v>483.71</v>
      </c>
      <c r="F271" s="304" t="n">
        <v>0</v>
      </c>
    </row>
    <row r="272" customFormat="false" ht="13.8" hidden="false" customHeight="false" outlineLevel="0" collapsed="false">
      <c r="A272" s="300" t="s">
        <v>5351</v>
      </c>
      <c r="B272" s="1" t="n">
        <v>87328</v>
      </c>
      <c r="C272" s="292" t="s">
        <v>5515</v>
      </c>
      <c r="D272" s="297" t="s">
        <v>504</v>
      </c>
      <c r="E272" s="301" t="n">
        <v>410.97</v>
      </c>
      <c r="F272" s="304" t="n">
        <v>0</v>
      </c>
    </row>
    <row r="273" customFormat="false" ht="13.8" hidden="false" customHeight="false" outlineLevel="0" collapsed="false">
      <c r="A273" s="300" t="s">
        <v>5351</v>
      </c>
      <c r="B273" s="1" t="n">
        <v>87410</v>
      </c>
      <c r="C273" s="292" t="s">
        <v>5516</v>
      </c>
      <c r="D273" s="297" t="s">
        <v>504</v>
      </c>
      <c r="E273" s="301" t="n">
        <v>900.3</v>
      </c>
      <c r="F273" s="304" t="n">
        <v>0</v>
      </c>
    </row>
    <row r="274" customFormat="false" ht="13.8" hidden="false" customHeight="false" outlineLevel="0" collapsed="false">
      <c r="A274" s="300" t="s">
        <v>5517</v>
      </c>
      <c r="B274" s="1" t="n">
        <v>95577</v>
      </c>
      <c r="C274" s="292" t="s">
        <v>5518</v>
      </c>
      <c r="D274" s="297" t="s">
        <v>241</v>
      </c>
      <c r="E274" s="301" t="n">
        <v>10.37</v>
      </c>
      <c r="F274" s="304" t="n">
        <v>0.0106</v>
      </c>
    </row>
    <row r="275" customFormat="false" ht="13.8" hidden="false" customHeight="false" outlineLevel="0" collapsed="false">
      <c r="A275" s="300" t="s">
        <v>5517</v>
      </c>
      <c r="B275" s="1" t="n">
        <v>95578</v>
      </c>
      <c r="C275" s="292" t="s">
        <v>5519</v>
      </c>
      <c r="D275" s="297" t="s">
        <v>241</v>
      </c>
      <c r="E275" s="301" t="n">
        <v>8.59</v>
      </c>
      <c r="F275" s="304" t="n">
        <v>0.0093</v>
      </c>
    </row>
    <row r="276" customFormat="false" ht="13.8" hidden="false" customHeight="false" outlineLevel="0" collapsed="false">
      <c r="A276" s="300" t="s">
        <v>5517</v>
      </c>
      <c r="B276" s="1" t="n">
        <v>95579</v>
      </c>
      <c r="C276" s="292" t="s">
        <v>5520</v>
      </c>
      <c r="D276" s="297" t="s">
        <v>241</v>
      </c>
      <c r="E276" s="301" t="n">
        <v>8.27</v>
      </c>
      <c r="F276" s="304" t="n">
        <v>0.0048</v>
      </c>
    </row>
    <row r="277" customFormat="false" ht="13.8" hidden="false" customHeight="false" outlineLevel="0" collapsed="false">
      <c r="A277" s="300" t="s">
        <v>5517</v>
      </c>
      <c r="B277" s="1" t="n">
        <v>95580</v>
      </c>
      <c r="C277" s="292" t="s">
        <v>5521</v>
      </c>
      <c r="D277" s="297" t="s">
        <v>241</v>
      </c>
      <c r="E277" s="301" t="n">
        <v>9.53</v>
      </c>
      <c r="F277" s="304" t="n">
        <v>0.0021</v>
      </c>
    </row>
    <row r="278" customFormat="false" ht="13.8" hidden="false" customHeight="false" outlineLevel="0" collapsed="false">
      <c r="A278" s="300" t="s">
        <v>5517</v>
      </c>
      <c r="B278" s="1" t="n">
        <v>95581</v>
      </c>
      <c r="C278" s="292" t="s">
        <v>5522</v>
      </c>
      <c r="D278" s="297" t="s">
        <v>241</v>
      </c>
      <c r="E278" s="301" t="n">
        <v>9.49</v>
      </c>
      <c r="F278" s="304" t="n">
        <v>0.0011</v>
      </c>
    </row>
    <row r="279" customFormat="false" ht="13.8" hidden="false" customHeight="false" outlineLevel="0" collapsed="false">
      <c r="A279" s="300" t="s">
        <v>5517</v>
      </c>
      <c r="B279" s="1" t="n">
        <v>95582</v>
      </c>
      <c r="C279" s="292" t="s">
        <v>5523</v>
      </c>
      <c r="D279" s="297" t="s">
        <v>241</v>
      </c>
      <c r="E279" s="301" t="n">
        <v>10.32</v>
      </c>
      <c r="F279" s="304" t="n">
        <v>0</v>
      </c>
    </row>
    <row r="280" customFormat="false" ht="13.8" hidden="false" customHeight="false" outlineLevel="0" collapsed="false">
      <c r="A280" s="300" t="s">
        <v>5517</v>
      </c>
      <c r="B280" s="1" t="n">
        <v>95576</v>
      </c>
      <c r="C280" s="292" t="s">
        <v>5524</v>
      </c>
      <c r="D280" s="297" t="s">
        <v>241</v>
      </c>
      <c r="E280" s="301" t="n">
        <v>12.3</v>
      </c>
      <c r="F280" s="304" t="n">
        <v>0.013</v>
      </c>
    </row>
    <row r="281" customFormat="false" ht="13.8" hidden="false" customHeight="false" outlineLevel="0" collapsed="false">
      <c r="A281" s="300" t="s">
        <v>5517</v>
      </c>
      <c r="B281" s="1" t="n">
        <v>95583</v>
      </c>
      <c r="C281" s="292" t="s">
        <v>5525</v>
      </c>
      <c r="D281" s="297" t="s">
        <v>241</v>
      </c>
      <c r="E281" s="301" t="n">
        <v>15.79</v>
      </c>
      <c r="F281" s="304" t="n">
        <v>0.0165</v>
      </c>
    </row>
    <row r="282" customFormat="false" ht="13.8" hidden="false" customHeight="false" outlineLevel="0" collapsed="false">
      <c r="A282" s="300" t="s">
        <v>5517</v>
      </c>
      <c r="B282" s="1" t="n">
        <v>95584</v>
      </c>
      <c r="C282" s="292" t="s">
        <v>5526</v>
      </c>
      <c r="D282" s="297" t="s">
        <v>241</v>
      </c>
      <c r="E282" s="301" t="n">
        <v>13.74</v>
      </c>
      <c r="F282" s="304" t="n">
        <v>0.0153</v>
      </c>
    </row>
    <row r="283" customFormat="false" ht="13.8" hidden="false" customHeight="false" outlineLevel="0" collapsed="false">
      <c r="A283" s="300" t="s">
        <v>5517</v>
      </c>
      <c r="B283" s="1" t="n">
        <v>95593</v>
      </c>
      <c r="C283" s="292" t="s">
        <v>5527</v>
      </c>
      <c r="D283" s="297" t="s">
        <v>241</v>
      </c>
      <c r="E283" s="301" t="n">
        <v>13.74</v>
      </c>
      <c r="F283" s="304" t="n">
        <v>0.0153</v>
      </c>
    </row>
    <row r="284" customFormat="false" ht="13.8" hidden="false" customHeight="false" outlineLevel="0" collapsed="false">
      <c r="A284" s="300" t="s">
        <v>5517</v>
      </c>
      <c r="B284" s="1" t="n">
        <v>95592</v>
      </c>
      <c r="C284" s="292" t="s">
        <v>5528</v>
      </c>
      <c r="D284" s="297" t="s">
        <v>241</v>
      </c>
      <c r="E284" s="301" t="n">
        <v>15.79</v>
      </c>
      <c r="F284" s="304" t="n">
        <v>0.0165</v>
      </c>
    </row>
    <row r="285" customFormat="false" ht="13.8" hidden="false" customHeight="false" outlineLevel="0" collapsed="false">
      <c r="A285" s="300" t="s">
        <v>5529</v>
      </c>
      <c r="B285" s="1" t="n">
        <v>92919</v>
      </c>
      <c r="C285" s="292" t="s">
        <v>5530</v>
      </c>
      <c r="D285" s="297" t="s">
        <v>241</v>
      </c>
      <c r="E285" s="301" t="n">
        <v>11.74</v>
      </c>
      <c r="F285" s="304" t="n">
        <v>0.0094</v>
      </c>
    </row>
    <row r="286" customFormat="false" ht="13.8" hidden="false" customHeight="false" outlineLevel="0" collapsed="false">
      <c r="A286" s="300" t="s">
        <v>5529</v>
      </c>
      <c r="B286" s="1" t="n">
        <v>92921</v>
      </c>
      <c r="C286" s="292" t="s">
        <v>5531</v>
      </c>
      <c r="D286" s="297" t="s">
        <v>241</v>
      </c>
      <c r="E286" s="301" t="n">
        <v>9.63</v>
      </c>
      <c r="F286" s="304" t="n">
        <v>0.0083</v>
      </c>
    </row>
    <row r="287" customFormat="false" ht="13.8" hidden="false" customHeight="false" outlineLevel="0" collapsed="false">
      <c r="A287" s="300" t="s">
        <v>5529</v>
      </c>
      <c r="B287" s="1" t="n">
        <v>92922</v>
      </c>
      <c r="C287" s="292" t="s">
        <v>5532</v>
      </c>
      <c r="D287" s="297" t="s">
        <v>241</v>
      </c>
      <c r="E287" s="301" t="n">
        <v>9.16</v>
      </c>
      <c r="F287" s="304" t="n">
        <v>0.0044</v>
      </c>
    </row>
    <row r="288" customFormat="false" ht="13.8" hidden="false" customHeight="false" outlineLevel="0" collapsed="false">
      <c r="A288" s="300" t="s">
        <v>5529</v>
      </c>
      <c r="B288" s="1" t="n">
        <v>92923</v>
      </c>
      <c r="C288" s="292" t="s">
        <v>5533</v>
      </c>
      <c r="D288" s="297" t="s">
        <v>241</v>
      </c>
      <c r="E288" s="301" t="n">
        <v>10.23</v>
      </c>
      <c r="F288" s="304" t="n">
        <v>0.002</v>
      </c>
    </row>
    <row r="289" customFormat="false" ht="13.8" hidden="false" customHeight="false" outlineLevel="0" collapsed="false">
      <c r="A289" s="300" t="s">
        <v>5529</v>
      </c>
      <c r="B289" s="1" t="n">
        <v>92924</v>
      </c>
      <c r="C289" s="292" t="s">
        <v>5534</v>
      </c>
      <c r="D289" s="297" t="s">
        <v>241</v>
      </c>
      <c r="E289" s="301" t="n">
        <v>10.04</v>
      </c>
      <c r="F289" s="304" t="n">
        <v>0.001</v>
      </c>
    </row>
    <row r="290" customFormat="false" ht="13.8" hidden="false" customHeight="false" outlineLevel="0" collapsed="false">
      <c r="A290" s="300" t="s">
        <v>5529</v>
      </c>
      <c r="B290" s="1" t="n">
        <v>104104</v>
      </c>
      <c r="C290" s="292" t="s">
        <v>5535</v>
      </c>
      <c r="D290" s="297" t="s">
        <v>241</v>
      </c>
      <c r="E290" s="301" t="n">
        <v>10.47</v>
      </c>
      <c r="F290" s="304" t="n">
        <v>0</v>
      </c>
    </row>
    <row r="291" customFormat="false" ht="13.8" hidden="false" customHeight="false" outlineLevel="0" collapsed="false">
      <c r="A291" s="300" t="s">
        <v>5529</v>
      </c>
      <c r="B291" s="1" t="n">
        <v>92916</v>
      </c>
      <c r="C291" s="292" t="s">
        <v>5536</v>
      </c>
      <c r="D291" s="297" t="s">
        <v>241</v>
      </c>
      <c r="E291" s="301" t="n">
        <v>14.99</v>
      </c>
      <c r="F291" s="304" t="n">
        <v>0.014</v>
      </c>
    </row>
    <row r="292" customFormat="false" ht="13.8" hidden="false" customHeight="false" outlineLevel="0" collapsed="false">
      <c r="A292" s="300" t="s">
        <v>5529</v>
      </c>
      <c r="B292" s="1" t="n">
        <v>92917</v>
      </c>
      <c r="C292" s="292" t="s">
        <v>5537</v>
      </c>
      <c r="D292" s="297" t="s">
        <v>241</v>
      </c>
      <c r="E292" s="301" t="n">
        <v>13.53</v>
      </c>
      <c r="F292" s="304" t="n">
        <v>0.0118</v>
      </c>
    </row>
    <row r="293" customFormat="false" ht="13.8" hidden="false" customHeight="false" outlineLevel="0" collapsed="false">
      <c r="A293" s="300" t="s">
        <v>5529</v>
      </c>
      <c r="B293" s="1" t="n">
        <v>92915</v>
      </c>
      <c r="C293" s="292" t="s">
        <v>5538</v>
      </c>
      <c r="D293" s="297" t="s">
        <v>241</v>
      </c>
      <c r="E293" s="301" t="n">
        <v>16.65</v>
      </c>
      <c r="F293" s="304" t="n">
        <v>0.0156</v>
      </c>
    </row>
    <row r="294" customFormat="false" ht="13.8" hidden="false" customHeight="false" outlineLevel="0" collapsed="false">
      <c r="A294" s="300" t="s">
        <v>5529</v>
      </c>
      <c r="B294" s="1" t="n">
        <v>92771</v>
      </c>
      <c r="C294" s="292" t="s">
        <v>5539</v>
      </c>
      <c r="D294" s="297" t="s">
        <v>241</v>
      </c>
      <c r="E294" s="301" t="n">
        <v>10.25</v>
      </c>
      <c r="F294" s="304" t="n">
        <v>0.0068</v>
      </c>
    </row>
    <row r="295" customFormat="false" ht="13.8" hidden="false" customHeight="false" outlineLevel="0" collapsed="false">
      <c r="A295" s="300" t="s">
        <v>5529</v>
      </c>
      <c r="B295" s="1" t="n">
        <v>92772</v>
      </c>
      <c r="C295" s="292" t="s">
        <v>5540</v>
      </c>
      <c r="D295" s="297" t="s">
        <v>241</v>
      </c>
      <c r="E295" s="301" t="n">
        <v>8.55</v>
      </c>
      <c r="F295" s="304" t="n">
        <v>0.0035</v>
      </c>
    </row>
    <row r="296" customFormat="false" ht="13.8" hidden="false" customHeight="false" outlineLevel="0" collapsed="false">
      <c r="A296" s="300" t="s">
        <v>5529</v>
      </c>
      <c r="B296" s="1" t="n">
        <v>92773</v>
      </c>
      <c r="C296" s="292" t="s">
        <v>5541</v>
      </c>
      <c r="D296" s="297" t="s">
        <v>241</v>
      </c>
      <c r="E296" s="301" t="n">
        <v>8.38</v>
      </c>
      <c r="F296" s="304" t="n">
        <v>0</v>
      </c>
    </row>
    <row r="297" customFormat="false" ht="13.8" hidden="false" customHeight="false" outlineLevel="0" collapsed="false">
      <c r="A297" s="300" t="s">
        <v>5529</v>
      </c>
      <c r="B297" s="1" t="n">
        <v>92774</v>
      </c>
      <c r="C297" s="292" t="s">
        <v>5542</v>
      </c>
      <c r="D297" s="297" t="s">
        <v>241</v>
      </c>
      <c r="E297" s="301" t="n">
        <v>9.68</v>
      </c>
      <c r="F297" s="304" t="n">
        <v>0</v>
      </c>
    </row>
    <row r="298" customFormat="false" ht="13.8" hidden="false" customHeight="false" outlineLevel="0" collapsed="false">
      <c r="A298" s="300" t="s">
        <v>5529</v>
      </c>
      <c r="B298" s="1" t="n">
        <v>92769</v>
      </c>
      <c r="C298" s="292" t="s">
        <v>5543</v>
      </c>
      <c r="D298" s="297" t="s">
        <v>241</v>
      </c>
      <c r="E298" s="301" t="n">
        <v>12.41</v>
      </c>
      <c r="F298" s="304" t="n">
        <v>0.0234</v>
      </c>
    </row>
    <row r="299" customFormat="false" ht="13.8" hidden="false" customHeight="false" outlineLevel="0" collapsed="false">
      <c r="A299" s="300" t="s">
        <v>5529</v>
      </c>
      <c r="B299" s="1" t="n">
        <v>92770</v>
      </c>
      <c r="C299" s="292" t="s">
        <v>5544</v>
      </c>
      <c r="D299" s="297" t="s">
        <v>241</v>
      </c>
      <c r="E299" s="301" t="n">
        <v>11.57</v>
      </c>
      <c r="F299" s="304" t="n">
        <v>0.0138</v>
      </c>
    </row>
    <row r="300" customFormat="false" ht="13.8" hidden="false" customHeight="false" outlineLevel="0" collapsed="false">
      <c r="A300" s="300" t="s">
        <v>5529</v>
      </c>
      <c r="B300" s="1" t="n">
        <v>92767</v>
      </c>
      <c r="C300" s="292" t="s">
        <v>5545</v>
      </c>
      <c r="D300" s="297" t="s">
        <v>241</v>
      </c>
      <c r="E300" s="301" t="n">
        <v>15.3</v>
      </c>
      <c r="F300" s="304" t="n">
        <v>0.0399</v>
      </c>
    </row>
    <row r="301" customFormat="false" ht="13.8" hidden="false" customHeight="false" outlineLevel="0" collapsed="false">
      <c r="A301" s="300" t="s">
        <v>5529</v>
      </c>
      <c r="B301" s="1" t="n">
        <v>92768</v>
      </c>
      <c r="C301" s="292" t="s">
        <v>5546</v>
      </c>
      <c r="D301" s="297" t="s">
        <v>241</v>
      </c>
      <c r="E301" s="301" t="n">
        <v>13.32</v>
      </c>
      <c r="F301" s="304" t="n">
        <v>0.0345</v>
      </c>
    </row>
    <row r="302" customFormat="false" ht="13.8" hidden="false" customHeight="false" outlineLevel="0" collapsed="false">
      <c r="A302" s="300" t="s">
        <v>5529</v>
      </c>
      <c r="B302" s="1" t="n">
        <v>92762</v>
      </c>
      <c r="C302" s="292" t="s">
        <v>5547</v>
      </c>
      <c r="D302" s="297" t="s">
        <v>241</v>
      </c>
      <c r="E302" s="301" t="n">
        <v>10.72</v>
      </c>
      <c r="F302" s="304" t="n">
        <v>0.0103</v>
      </c>
    </row>
    <row r="303" customFormat="false" ht="13.8" hidden="false" customHeight="false" outlineLevel="0" collapsed="false">
      <c r="A303" s="300" t="s">
        <v>5529</v>
      </c>
      <c r="B303" s="1" t="n">
        <v>92763</v>
      </c>
      <c r="C303" s="292" t="s">
        <v>5548</v>
      </c>
      <c r="D303" s="297" t="s">
        <v>241</v>
      </c>
      <c r="E303" s="301" t="n">
        <v>8.96</v>
      </c>
      <c r="F303" s="304" t="n">
        <v>0.0089</v>
      </c>
    </row>
    <row r="304" customFormat="false" ht="13.8" hidden="false" customHeight="false" outlineLevel="0" collapsed="false">
      <c r="A304" s="300" t="s">
        <v>5529</v>
      </c>
      <c r="B304" s="1" t="n">
        <v>92764</v>
      </c>
      <c r="C304" s="292" t="s">
        <v>5549</v>
      </c>
      <c r="D304" s="297" t="s">
        <v>241</v>
      </c>
      <c r="E304" s="301" t="n">
        <v>8.65</v>
      </c>
      <c r="F304" s="304" t="n">
        <v>0.0046</v>
      </c>
    </row>
    <row r="305" customFormat="false" ht="13.8" hidden="false" customHeight="false" outlineLevel="0" collapsed="false">
      <c r="A305" s="300" t="s">
        <v>5529</v>
      </c>
      <c r="B305" s="1" t="n">
        <v>92765</v>
      </c>
      <c r="C305" s="292" t="s">
        <v>5550</v>
      </c>
      <c r="D305" s="297" t="s">
        <v>241</v>
      </c>
      <c r="E305" s="301" t="n">
        <v>9.84</v>
      </c>
      <c r="F305" s="304" t="n">
        <v>0.002</v>
      </c>
    </row>
    <row r="306" customFormat="false" ht="13.8" hidden="false" customHeight="false" outlineLevel="0" collapsed="false">
      <c r="A306" s="300" t="s">
        <v>5529</v>
      </c>
      <c r="B306" s="1" t="n">
        <v>92766</v>
      </c>
      <c r="C306" s="292" t="s">
        <v>5551</v>
      </c>
      <c r="D306" s="297" t="s">
        <v>241</v>
      </c>
      <c r="E306" s="301" t="n">
        <v>9.72</v>
      </c>
      <c r="F306" s="304" t="n">
        <v>0.001</v>
      </c>
    </row>
    <row r="307" customFormat="false" ht="13.8" hidden="false" customHeight="false" outlineLevel="0" collapsed="false">
      <c r="A307" s="300" t="s">
        <v>5529</v>
      </c>
      <c r="B307" s="1" t="n">
        <v>104105</v>
      </c>
      <c r="C307" s="292" t="s">
        <v>5552</v>
      </c>
      <c r="D307" s="297" t="s">
        <v>241</v>
      </c>
      <c r="E307" s="301" t="n">
        <v>10.48</v>
      </c>
      <c r="F307" s="304" t="n">
        <v>0</v>
      </c>
    </row>
    <row r="308" customFormat="false" ht="13.8" hidden="false" customHeight="false" outlineLevel="0" collapsed="false">
      <c r="A308" s="300" t="s">
        <v>5529</v>
      </c>
      <c r="B308" s="1" t="n">
        <v>92760</v>
      </c>
      <c r="C308" s="292" t="s">
        <v>5553</v>
      </c>
      <c r="D308" s="297" t="s">
        <v>241</v>
      </c>
      <c r="E308" s="301" t="n">
        <v>12.95</v>
      </c>
      <c r="F308" s="304" t="n">
        <v>0.0162</v>
      </c>
    </row>
    <row r="309" customFormat="false" ht="13.8" hidden="false" customHeight="false" outlineLevel="0" collapsed="false">
      <c r="A309" s="300" t="s">
        <v>5529</v>
      </c>
      <c r="B309" s="1" t="n">
        <v>92761</v>
      </c>
      <c r="C309" s="292" t="s">
        <v>5554</v>
      </c>
      <c r="D309" s="297" t="s">
        <v>241</v>
      </c>
      <c r="E309" s="301" t="n">
        <v>12.07</v>
      </c>
      <c r="F309" s="304" t="n">
        <v>0.0133</v>
      </c>
    </row>
    <row r="310" customFormat="false" ht="13.8" hidden="false" customHeight="false" outlineLevel="0" collapsed="false">
      <c r="A310" s="300" t="s">
        <v>5529</v>
      </c>
      <c r="B310" s="1" t="n">
        <v>92759</v>
      </c>
      <c r="C310" s="292" t="s">
        <v>5555</v>
      </c>
      <c r="D310" s="297" t="s">
        <v>241</v>
      </c>
      <c r="E310" s="301" t="n">
        <v>13.88</v>
      </c>
      <c r="F310" s="304" t="n">
        <v>0.0187</v>
      </c>
    </row>
    <row r="311" customFormat="false" ht="13.8" hidden="false" customHeight="false" outlineLevel="0" collapsed="false">
      <c r="A311" s="300" t="s">
        <v>5529</v>
      </c>
      <c r="B311" s="1" t="n">
        <v>104108</v>
      </c>
      <c r="C311" s="292" t="s">
        <v>5556</v>
      </c>
      <c r="D311" s="297" t="s">
        <v>241</v>
      </c>
      <c r="E311" s="301" t="n">
        <v>12.53</v>
      </c>
      <c r="F311" s="304" t="n">
        <v>0.0088</v>
      </c>
    </row>
    <row r="312" customFormat="false" ht="13.8" hidden="false" customHeight="false" outlineLevel="0" collapsed="false">
      <c r="A312" s="300" t="s">
        <v>5529</v>
      </c>
      <c r="B312" s="1" t="n">
        <v>104107</v>
      </c>
      <c r="C312" s="292" t="s">
        <v>5557</v>
      </c>
      <c r="D312" s="297" t="s">
        <v>241</v>
      </c>
      <c r="E312" s="301" t="n">
        <v>10.53</v>
      </c>
      <c r="F312" s="304" t="n">
        <v>0.0076</v>
      </c>
    </row>
    <row r="313" customFormat="false" ht="13.8" hidden="false" customHeight="false" outlineLevel="0" collapsed="false">
      <c r="A313" s="300" t="s">
        <v>5529</v>
      </c>
      <c r="B313" s="1" t="n">
        <v>104106</v>
      </c>
      <c r="C313" s="292" t="s">
        <v>5558</v>
      </c>
      <c r="D313" s="297" t="s">
        <v>241</v>
      </c>
      <c r="E313" s="301" t="n">
        <v>9.83</v>
      </c>
      <c r="F313" s="304" t="n">
        <v>0.0041</v>
      </c>
    </row>
    <row r="314" customFormat="false" ht="13.8" hidden="false" customHeight="false" outlineLevel="0" collapsed="false">
      <c r="A314" s="300" t="s">
        <v>5529</v>
      </c>
      <c r="B314" s="1" t="n">
        <v>104110</v>
      </c>
      <c r="C314" s="292" t="s">
        <v>5559</v>
      </c>
      <c r="D314" s="297" t="s">
        <v>241</v>
      </c>
      <c r="E314" s="301" t="n">
        <v>17.75</v>
      </c>
      <c r="F314" s="304" t="n">
        <v>0.0118</v>
      </c>
    </row>
    <row r="315" customFormat="false" ht="13.8" hidden="false" customHeight="false" outlineLevel="0" collapsed="false">
      <c r="A315" s="300" t="s">
        <v>5529</v>
      </c>
      <c r="B315" s="1" t="n">
        <v>104109</v>
      </c>
      <c r="C315" s="292" t="s">
        <v>5560</v>
      </c>
      <c r="D315" s="297" t="s">
        <v>241</v>
      </c>
      <c r="E315" s="301" t="n">
        <v>15.49</v>
      </c>
      <c r="F315" s="304" t="n">
        <v>0.0103</v>
      </c>
    </row>
    <row r="316" customFormat="false" ht="13.8" hidden="false" customHeight="false" outlineLevel="0" collapsed="false">
      <c r="A316" s="300" t="s">
        <v>5529</v>
      </c>
      <c r="B316" s="1" t="n">
        <v>104111</v>
      </c>
      <c r="C316" s="292" t="s">
        <v>5561</v>
      </c>
      <c r="D316" s="297" t="s">
        <v>241</v>
      </c>
      <c r="E316" s="301" t="n">
        <v>20.38</v>
      </c>
      <c r="F316" s="304" t="n">
        <v>0.0128</v>
      </c>
    </row>
    <row r="317" customFormat="false" ht="13.8" hidden="false" customHeight="false" outlineLevel="0" collapsed="false">
      <c r="A317" s="300" t="s">
        <v>5529</v>
      </c>
      <c r="B317" s="1" t="n">
        <v>92884</v>
      </c>
      <c r="C317" s="292" t="s">
        <v>5562</v>
      </c>
      <c r="D317" s="297" t="s">
        <v>241</v>
      </c>
      <c r="E317" s="301" t="n">
        <v>11.91</v>
      </c>
      <c r="F317" s="304" t="n">
        <v>0.0092</v>
      </c>
    </row>
    <row r="318" customFormat="false" ht="13.8" hidden="false" customHeight="false" outlineLevel="0" collapsed="false">
      <c r="A318" s="300" t="s">
        <v>5529</v>
      </c>
      <c r="B318" s="1" t="n">
        <v>92885</v>
      </c>
      <c r="C318" s="292" t="s">
        <v>5563</v>
      </c>
      <c r="D318" s="297" t="s">
        <v>241</v>
      </c>
      <c r="E318" s="301" t="n">
        <v>11.24</v>
      </c>
      <c r="F318" s="304" t="n">
        <v>0.0071</v>
      </c>
    </row>
    <row r="319" customFormat="false" ht="13.8" hidden="false" customHeight="false" outlineLevel="0" collapsed="false">
      <c r="A319" s="300" t="s">
        <v>5529</v>
      </c>
      <c r="B319" s="1" t="n">
        <v>92886</v>
      </c>
      <c r="C319" s="292" t="s">
        <v>5564</v>
      </c>
      <c r="D319" s="297" t="s">
        <v>241</v>
      </c>
      <c r="E319" s="301" t="n">
        <v>10.69</v>
      </c>
      <c r="F319" s="304" t="n">
        <v>0.0037</v>
      </c>
    </row>
    <row r="320" customFormat="false" ht="13.8" hidden="false" customHeight="false" outlineLevel="0" collapsed="false">
      <c r="A320" s="300" t="s">
        <v>5529</v>
      </c>
      <c r="B320" s="1" t="n">
        <v>92887</v>
      </c>
      <c r="C320" s="292" t="s">
        <v>5565</v>
      </c>
      <c r="D320" s="297" t="s">
        <v>241</v>
      </c>
      <c r="E320" s="301" t="n">
        <v>10.58</v>
      </c>
      <c r="F320" s="304" t="n">
        <v>0.0019</v>
      </c>
    </row>
    <row r="321" customFormat="false" ht="13.8" hidden="false" customHeight="false" outlineLevel="0" collapsed="false">
      <c r="A321" s="300" t="s">
        <v>5529</v>
      </c>
      <c r="B321" s="1" t="n">
        <v>92888</v>
      </c>
      <c r="C321" s="292" t="s">
        <v>5566</v>
      </c>
      <c r="D321" s="297" t="s">
        <v>241</v>
      </c>
      <c r="E321" s="301" t="n">
        <v>10.31</v>
      </c>
      <c r="F321" s="304" t="n">
        <v>0</v>
      </c>
    </row>
    <row r="322" customFormat="false" ht="13.8" hidden="false" customHeight="false" outlineLevel="0" collapsed="false">
      <c r="A322" s="300" t="s">
        <v>5529</v>
      </c>
      <c r="B322" s="1" t="n">
        <v>92882</v>
      </c>
      <c r="C322" s="292" t="s">
        <v>5567</v>
      </c>
      <c r="D322" s="297" t="s">
        <v>241</v>
      </c>
      <c r="E322" s="301" t="n">
        <v>12.99</v>
      </c>
      <c r="F322" s="304" t="n">
        <v>0.0162</v>
      </c>
    </row>
    <row r="323" customFormat="false" ht="13.8" hidden="false" customHeight="false" outlineLevel="0" collapsed="false">
      <c r="A323" s="300" t="s">
        <v>5529</v>
      </c>
      <c r="B323" s="1" t="n">
        <v>92883</v>
      </c>
      <c r="C323" s="292" t="s">
        <v>5568</v>
      </c>
      <c r="D323" s="297" t="s">
        <v>241</v>
      </c>
      <c r="E323" s="301" t="n">
        <v>11.86</v>
      </c>
      <c r="F323" s="304" t="n">
        <v>0.0135</v>
      </c>
    </row>
    <row r="324" customFormat="false" ht="13.8" hidden="false" customHeight="false" outlineLevel="0" collapsed="false">
      <c r="A324" s="300" t="s">
        <v>5529</v>
      </c>
      <c r="B324" s="1" t="n">
        <v>92877</v>
      </c>
      <c r="C324" s="292" t="s">
        <v>5569</v>
      </c>
      <c r="D324" s="297" t="s">
        <v>241</v>
      </c>
      <c r="E324" s="301" t="n">
        <v>9.63</v>
      </c>
      <c r="F324" s="304" t="n">
        <v>0</v>
      </c>
    </row>
    <row r="325" customFormat="false" ht="13.8" hidden="false" customHeight="false" outlineLevel="0" collapsed="false">
      <c r="A325" s="300" t="s">
        <v>5529</v>
      </c>
      <c r="B325" s="1" t="n">
        <v>92878</v>
      </c>
      <c r="C325" s="292" t="s">
        <v>5570</v>
      </c>
      <c r="D325" s="297" t="s">
        <v>241</v>
      </c>
      <c r="E325" s="301" t="n">
        <v>9.45</v>
      </c>
      <c r="F325" s="304" t="n">
        <v>0</v>
      </c>
    </row>
    <row r="326" customFormat="false" ht="13.8" hidden="false" customHeight="false" outlineLevel="0" collapsed="false">
      <c r="A326" s="300" t="s">
        <v>5529</v>
      </c>
      <c r="B326" s="1" t="n">
        <v>92879</v>
      </c>
      <c r="C326" s="292" t="s">
        <v>5571</v>
      </c>
      <c r="D326" s="297" t="s">
        <v>241</v>
      </c>
      <c r="E326" s="301" t="n">
        <v>9.34</v>
      </c>
      <c r="F326" s="304" t="n">
        <v>0</v>
      </c>
    </row>
    <row r="327" customFormat="false" ht="13.8" hidden="false" customHeight="false" outlineLevel="0" collapsed="false">
      <c r="A327" s="300" t="s">
        <v>5529</v>
      </c>
      <c r="B327" s="1" t="n">
        <v>92880</v>
      </c>
      <c r="C327" s="292" t="s">
        <v>5572</v>
      </c>
      <c r="D327" s="297" t="s">
        <v>241</v>
      </c>
      <c r="E327" s="301" t="n">
        <v>9.54</v>
      </c>
      <c r="F327" s="304" t="n">
        <v>0</v>
      </c>
    </row>
    <row r="328" customFormat="false" ht="13.8" hidden="false" customHeight="false" outlineLevel="0" collapsed="false">
      <c r="A328" s="300" t="s">
        <v>5529</v>
      </c>
      <c r="B328" s="1" t="n">
        <v>92881</v>
      </c>
      <c r="C328" s="292" t="s">
        <v>5573</v>
      </c>
      <c r="D328" s="297" t="s">
        <v>241</v>
      </c>
      <c r="E328" s="301" t="n">
        <v>9.52</v>
      </c>
      <c r="F328" s="304" t="n">
        <v>0</v>
      </c>
    </row>
    <row r="329" customFormat="false" ht="13.8" hidden="false" customHeight="false" outlineLevel="0" collapsed="false">
      <c r="A329" s="300" t="s">
        <v>5529</v>
      </c>
      <c r="B329" s="1" t="n">
        <v>92875</v>
      </c>
      <c r="C329" s="292" t="s">
        <v>5574</v>
      </c>
      <c r="D329" s="297" t="s">
        <v>241</v>
      </c>
      <c r="E329" s="301" t="n">
        <v>9.27</v>
      </c>
      <c r="F329" s="304" t="n">
        <v>0</v>
      </c>
    </row>
    <row r="330" customFormat="false" ht="13.8" hidden="false" customHeight="false" outlineLevel="0" collapsed="false">
      <c r="A330" s="300" t="s">
        <v>5529</v>
      </c>
      <c r="B330" s="1" t="n">
        <v>92876</v>
      </c>
      <c r="C330" s="292" t="s">
        <v>5575</v>
      </c>
      <c r="D330" s="297" t="s">
        <v>241</v>
      </c>
      <c r="E330" s="301" t="n">
        <v>8.95</v>
      </c>
      <c r="F330" s="304" t="n">
        <v>0</v>
      </c>
    </row>
    <row r="331" customFormat="false" ht="13.8" hidden="false" customHeight="false" outlineLevel="0" collapsed="false">
      <c r="A331" s="300" t="s">
        <v>5529</v>
      </c>
      <c r="B331" s="1" t="n">
        <v>92803</v>
      </c>
      <c r="C331" s="292" t="s">
        <v>5576</v>
      </c>
      <c r="D331" s="297" t="s">
        <v>241</v>
      </c>
      <c r="E331" s="301" t="n">
        <v>8.88</v>
      </c>
      <c r="F331" s="304" t="n">
        <v>0</v>
      </c>
    </row>
    <row r="332" customFormat="false" ht="13.8" hidden="false" customHeight="false" outlineLevel="0" collapsed="false">
      <c r="A332" s="300" t="s">
        <v>5529</v>
      </c>
      <c r="B332" s="1" t="n">
        <v>92804</v>
      </c>
      <c r="C332" s="292" t="s">
        <v>5577</v>
      </c>
      <c r="D332" s="297" t="s">
        <v>241</v>
      </c>
      <c r="E332" s="301" t="n">
        <v>7.59</v>
      </c>
      <c r="F332" s="304" t="n">
        <v>0</v>
      </c>
    </row>
    <row r="333" customFormat="false" ht="13.8" hidden="false" customHeight="false" outlineLevel="0" collapsed="false">
      <c r="A333" s="300" t="s">
        <v>5529</v>
      </c>
      <c r="B333" s="1" t="n">
        <v>92805</v>
      </c>
      <c r="C333" s="292" t="s">
        <v>5578</v>
      </c>
      <c r="D333" s="297" t="s">
        <v>241</v>
      </c>
      <c r="E333" s="301" t="n">
        <v>7.52</v>
      </c>
      <c r="F333" s="304" t="n">
        <v>0</v>
      </c>
    </row>
    <row r="334" customFormat="false" ht="13.8" hidden="false" customHeight="false" outlineLevel="0" collapsed="false">
      <c r="A334" s="300" t="s">
        <v>5529</v>
      </c>
      <c r="B334" s="1" t="n">
        <v>92806</v>
      </c>
      <c r="C334" s="292" t="s">
        <v>5579</v>
      </c>
      <c r="D334" s="297" t="s">
        <v>241</v>
      </c>
      <c r="E334" s="301" t="n">
        <v>8.86</v>
      </c>
      <c r="F334" s="304" t="n">
        <v>0</v>
      </c>
    </row>
    <row r="335" customFormat="false" ht="13.8" hidden="false" customHeight="false" outlineLevel="0" collapsed="false">
      <c r="A335" s="300" t="s">
        <v>5529</v>
      </c>
      <c r="B335" s="1" t="n">
        <v>92798</v>
      </c>
      <c r="C335" s="292" t="s">
        <v>5580</v>
      </c>
      <c r="D335" s="297" t="s">
        <v>241</v>
      </c>
      <c r="E335" s="301" t="n">
        <v>8.86</v>
      </c>
      <c r="F335" s="304" t="n">
        <v>0</v>
      </c>
    </row>
    <row r="336" customFormat="false" ht="13.8" hidden="false" customHeight="false" outlineLevel="0" collapsed="false">
      <c r="A336" s="300" t="s">
        <v>5529</v>
      </c>
      <c r="B336" s="1" t="n">
        <v>95448</v>
      </c>
      <c r="C336" s="292" t="s">
        <v>5581</v>
      </c>
      <c r="D336" s="297" t="s">
        <v>241</v>
      </c>
      <c r="E336" s="301" t="n">
        <v>9.71</v>
      </c>
      <c r="F336" s="304" t="n">
        <v>0</v>
      </c>
    </row>
    <row r="337" customFormat="false" ht="13.8" hidden="false" customHeight="false" outlineLevel="0" collapsed="false">
      <c r="A337" s="300" t="s">
        <v>5529</v>
      </c>
      <c r="B337" s="1" t="n">
        <v>92801</v>
      </c>
      <c r="C337" s="292" t="s">
        <v>5582</v>
      </c>
      <c r="D337" s="297" t="s">
        <v>241</v>
      </c>
      <c r="E337" s="301" t="n">
        <v>9.73</v>
      </c>
      <c r="F337" s="304" t="n">
        <v>0</v>
      </c>
    </row>
    <row r="338" customFormat="false" ht="13.8" hidden="false" customHeight="false" outlineLevel="0" collapsed="false">
      <c r="A338" s="300" t="s">
        <v>5529</v>
      </c>
      <c r="B338" s="1" t="n">
        <v>92802</v>
      </c>
      <c r="C338" s="292" t="s">
        <v>5583</v>
      </c>
      <c r="D338" s="297" t="s">
        <v>241</v>
      </c>
      <c r="E338" s="301" t="n">
        <v>9.64</v>
      </c>
      <c r="F338" s="304" t="n">
        <v>0</v>
      </c>
    </row>
    <row r="339" customFormat="false" ht="13.8" hidden="false" customHeight="false" outlineLevel="0" collapsed="false">
      <c r="A339" s="300" t="s">
        <v>5529</v>
      </c>
      <c r="B339" s="1" t="n">
        <v>92799</v>
      </c>
      <c r="C339" s="292" t="s">
        <v>5584</v>
      </c>
      <c r="D339" s="297" t="s">
        <v>241</v>
      </c>
      <c r="E339" s="301" t="n">
        <v>10.83</v>
      </c>
      <c r="F339" s="304" t="n">
        <v>0</v>
      </c>
    </row>
    <row r="340" customFormat="false" ht="13.8" hidden="false" customHeight="false" outlineLevel="0" collapsed="false">
      <c r="A340" s="300" t="s">
        <v>5529</v>
      </c>
      <c r="B340" s="1" t="n">
        <v>92800</v>
      </c>
      <c r="C340" s="292" t="s">
        <v>5585</v>
      </c>
      <c r="D340" s="297" t="s">
        <v>241</v>
      </c>
      <c r="E340" s="301" t="n">
        <v>9.71</v>
      </c>
      <c r="F340" s="304" t="n">
        <v>0</v>
      </c>
    </row>
    <row r="341" customFormat="false" ht="13.8" hidden="false" customHeight="false" outlineLevel="0" collapsed="false">
      <c r="A341" s="300" t="s">
        <v>5586</v>
      </c>
      <c r="B341" s="1" t="n">
        <v>95605</v>
      </c>
      <c r="C341" s="292" t="s">
        <v>5587</v>
      </c>
      <c r="D341" s="297" t="s">
        <v>50</v>
      </c>
      <c r="E341" s="301" t="n">
        <v>143.63</v>
      </c>
      <c r="F341" s="304" t="n">
        <v>0</v>
      </c>
    </row>
    <row r="342" customFormat="false" ht="13.8" hidden="false" customHeight="false" outlineLevel="0" collapsed="false">
      <c r="A342" s="300" t="s">
        <v>5586</v>
      </c>
      <c r="B342" s="1" t="n">
        <v>95602</v>
      </c>
      <c r="C342" s="292" t="s">
        <v>5588</v>
      </c>
      <c r="D342" s="297" t="s">
        <v>50</v>
      </c>
      <c r="E342" s="301" t="n">
        <v>29.54</v>
      </c>
      <c r="F342" s="304" t="n">
        <v>0</v>
      </c>
    </row>
    <row r="343" customFormat="false" ht="13.8" hidden="false" customHeight="false" outlineLevel="0" collapsed="false">
      <c r="A343" s="300" t="s">
        <v>5586</v>
      </c>
      <c r="B343" s="1" t="n">
        <v>95603</v>
      </c>
      <c r="C343" s="292" t="s">
        <v>5589</v>
      </c>
      <c r="D343" s="297" t="s">
        <v>50</v>
      </c>
      <c r="E343" s="301" t="n">
        <v>50.41</v>
      </c>
      <c r="F343" s="304" t="n">
        <v>0</v>
      </c>
    </row>
    <row r="344" customFormat="false" ht="13.8" hidden="false" customHeight="false" outlineLevel="0" collapsed="false">
      <c r="A344" s="300" t="s">
        <v>5586</v>
      </c>
      <c r="B344" s="1" t="n">
        <v>95604</v>
      </c>
      <c r="C344" s="292" t="s">
        <v>5590</v>
      </c>
      <c r="D344" s="297" t="s">
        <v>50</v>
      </c>
      <c r="E344" s="301" t="n">
        <v>78.23</v>
      </c>
      <c r="F344" s="304" t="n">
        <v>0</v>
      </c>
    </row>
    <row r="345" customFormat="false" ht="13.8" hidden="false" customHeight="false" outlineLevel="0" collapsed="false">
      <c r="A345" s="300" t="s">
        <v>5586</v>
      </c>
      <c r="B345" s="1" t="n">
        <v>95601</v>
      </c>
      <c r="C345" s="292" t="s">
        <v>5591</v>
      </c>
      <c r="D345" s="297" t="s">
        <v>50</v>
      </c>
      <c r="E345" s="301" t="n">
        <v>18.46</v>
      </c>
      <c r="F345" s="304" t="n">
        <v>0</v>
      </c>
    </row>
    <row r="346" customFormat="false" ht="13.8" hidden="false" customHeight="false" outlineLevel="0" collapsed="false">
      <c r="A346" s="300" t="s">
        <v>5586</v>
      </c>
      <c r="B346" s="1" t="n">
        <v>102521</v>
      </c>
      <c r="C346" s="292" t="s">
        <v>5592</v>
      </c>
      <c r="D346" s="297" t="s">
        <v>50</v>
      </c>
      <c r="E346" s="301" t="n">
        <v>118.49</v>
      </c>
      <c r="F346" s="304" t="n">
        <v>0</v>
      </c>
    </row>
    <row r="347" customFormat="false" ht="13.8" hidden="false" customHeight="false" outlineLevel="0" collapsed="false">
      <c r="A347" s="300" t="s">
        <v>5586</v>
      </c>
      <c r="B347" s="1" t="n">
        <v>102522</v>
      </c>
      <c r="C347" s="292" t="s">
        <v>5593</v>
      </c>
      <c r="D347" s="297" t="s">
        <v>50</v>
      </c>
      <c r="E347" s="301" t="n">
        <v>173.83</v>
      </c>
      <c r="F347" s="304" t="n">
        <v>0</v>
      </c>
    </row>
    <row r="348" customFormat="false" ht="13.8" hidden="false" customHeight="false" outlineLevel="0" collapsed="false">
      <c r="A348" s="300" t="s">
        <v>5586</v>
      </c>
      <c r="B348" s="1" t="n">
        <v>102523</v>
      </c>
      <c r="C348" s="292" t="s">
        <v>5594</v>
      </c>
      <c r="D348" s="297" t="s">
        <v>50</v>
      </c>
      <c r="E348" s="301" t="n">
        <v>229.16</v>
      </c>
      <c r="F348" s="304" t="n">
        <v>0</v>
      </c>
    </row>
    <row r="349" customFormat="false" ht="13.8" hidden="false" customHeight="false" outlineLevel="0" collapsed="false">
      <c r="A349" s="300" t="s">
        <v>5586</v>
      </c>
      <c r="B349" s="1" t="n">
        <v>95608</v>
      </c>
      <c r="C349" s="292" t="s">
        <v>5595</v>
      </c>
      <c r="D349" s="297" t="s">
        <v>50</v>
      </c>
      <c r="E349" s="301" t="n">
        <v>36.87</v>
      </c>
      <c r="F349" s="304" t="n">
        <v>0</v>
      </c>
    </row>
    <row r="350" customFormat="false" ht="13.8" hidden="false" customHeight="false" outlineLevel="0" collapsed="false">
      <c r="A350" s="300" t="s">
        <v>5586</v>
      </c>
      <c r="B350" s="1" t="n">
        <v>95609</v>
      </c>
      <c r="C350" s="292" t="s">
        <v>5596</v>
      </c>
      <c r="D350" s="297" t="s">
        <v>50</v>
      </c>
      <c r="E350" s="301" t="n">
        <v>46.77</v>
      </c>
      <c r="F350" s="304" t="n">
        <v>0</v>
      </c>
    </row>
    <row r="351" customFormat="false" ht="13.8" hidden="false" customHeight="false" outlineLevel="0" collapsed="false">
      <c r="A351" s="300" t="s">
        <v>5586</v>
      </c>
      <c r="B351" s="1" t="n">
        <v>95607</v>
      </c>
      <c r="C351" s="292" t="s">
        <v>5597</v>
      </c>
      <c r="D351" s="297" t="s">
        <v>50</v>
      </c>
      <c r="E351" s="301" t="n">
        <v>25.41</v>
      </c>
      <c r="F351" s="304" t="n">
        <v>0</v>
      </c>
    </row>
    <row r="352" customFormat="false" ht="13.8" hidden="false" customHeight="false" outlineLevel="0" collapsed="false">
      <c r="A352" s="300" t="s">
        <v>5598</v>
      </c>
      <c r="B352" s="1" t="n">
        <v>106132</v>
      </c>
      <c r="C352" s="292" t="s">
        <v>5599</v>
      </c>
      <c r="D352" s="297" t="s">
        <v>504</v>
      </c>
      <c r="E352" s="301" t="n">
        <v>0</v>
      </c>
      <c r="F352" s="304"/>
    </row>
    <row r="353" customFormat="false" ht="13.8" hidden="false" customHeight="false" outlineLevel="0" collapsed="false">
      <c r="A353" s="300" t="s">
        <v>5598</v>
      </c>
      <c r="B353" s="1" t="n">
        <v>106133</v>
      </c>
      <c r="C353" s="292" t="s">
        <v>5600</v>
      </c>
      <c r="D353" s="297" t="s">
        <v>504</v>
      </c>
      <c r="E353" s="301" t="n">
        <v>0</v>
      </c>
      <c r="F353" s="304"/>
    </row>
    <row r="354" customFormat="false" ht="13.8" hidden="false" customHeight="false" outlineLevel="0" collapsed="false">
      <c r="A354" s="300" t="s">
        <v>5598</v>
      </c>
      <c r="B354" s="1" t="n">
        <v>95996</v>
      </c>
      <c r="C354" s="292" t="s">
        <v>5601</v>
      </c>
      <c r="D354" s="297" t="s">
        <v>504</v>
      </c>
      <c r="E354" s="301" t="n">
        <v>1710.01</v>
      </c>
      <c r="F354" s="304" t="n">
        <v>0.0287</v>
      </c>
    </row>
    <row r="355" customFormat="false" ht="13.8" hidden="false" customHeight="false" outlineLevel="0" collapsed="false">
      <c r="A355" s="300" t="s">
        <v>5598</v>
      </c>
      <c r="B355" s="1" t="n">
        <v>95995</v>
      </c>
      <c r="C355" s="292" t="s">
        <v>5602</v>
      </c>
      <c r="D355" s="297" t="s">
        <v>504</v>
      </c>
      <c r="E355" s="301" t="n">
        <v>1975.83</v>
      </c>
      <c r="F355" s="304" t="n">
        <v>0.0347</v>
      </c>
    </row>
    <row r="356" customFormat="false" ht="13.8" hidden="false" customHeight="false" outlineLevel="0" collapsed="false">
      <c r="A356" s="300" t="s">
        <v>5598</v>
      </c>
      <c r="B356" s="1" t="n">
        <v>104372</v>
      </c>
      <c r="C356" s="292" t="s">
        <v>5603</v>
      </c>
      <c r="D356" s="297" t="s">
        <v>504</v>
      </c>
      <c r="E356" s="301" t="n">
        <v>0</v>
      </c>
      <c r="F356" s="304"/>
    </row>
    <row r="357" customFormat="false" ht="13.8" hidden="false" customHeight="false" outlineLevel="0" collapsed="false">
      <c r="A357" s="300" t="s">
        <v>5598</v>
      </c>
      <c r="B357" s="1" t="n">
        <v>104371</v>
      </c>
      <c r="C357" s="292" t="s">
        <v>5604</v>
      </c>
      <c r="D357" s="297" t="s">
        <v>504</v>
      </c>
      <c r="E357" s="301" t="n">
        <v>0</v>
      </c>
      <c r="F357" s="304"/>
    </row>
    <row r="358" customFormat="false" ht="13.8" hidden="false" customHeight="false" outlineLevel="0" collapsed="false">
      <c r="A358" s="300" t="s">
        <v>5598</v>
      </c>
      <c r="B358" s="1" t="n">
        <v>106138</v>
      </c>
      <c r="C358" s="292" t="s">
        <v>5605</v>
      </c>
      <c r="D358" s="297" t="s">
        <v>763</v>
      </c>
      <c r="E358" s="301" t="n">
        <v>8.65</v>
      </c>
      <c r="F358" s="304" t="n">
        <v>0.6301</v>
      </c>
    </row>
    <row r="359" customFormat="false" ht="13.8" hidden="false" customHeight="false" outlineLevel="0" collapsed="false">
      <c r="A359" s="300" t="s">
        <v>5598</v>
      </c>
      <c r="B359" s="1" t="n">
        <v>106135</v>
      </c>
      <c r="C359" s="292" t="s">
        <v>5606</v>
      </c>
      <c r="D359" s="297" t="s">
        <v>763</v>
      </c>
      <c r="E359" s="301" t="n">
        <v>7.42</v>
      </c>
      <c r="F359" s="304" t="n">
        <v>0.6429</v>
      </c>
    </row>
    <row r="360" customFormat="false" ht="13.8" hidden="false" customHeight="false" outlineLevel="0" collapsed="false">
      <c r="A360" s="300" t="s">
        <v>5598</v>
      </c>
      <c r="B360" s="1" t="n">
        <v>106137</v>
      </c>
      <c r="C360" s="292" t="s">
        <v>5607</v>
      </c>
      <c r="D360" s="297" t="s">
        <v>763</v>
      </c>
      <c r="E360" s="301" t="n">
        <v>10</v>
      </c>
      <c r="F360" s="304" t="n">
        <v>0.617</v>
      </c>
    </row>
    <row r="361" customFormat="false" ht="13.8" hidden="false" customHeight="false" outlineLevel="0" collapsed="false">
      <c r="A361" s="300" t="s">
        <v>5598</v>
      </c>
      <c r="B361" s="1" t="n">
        <v>96001</v>
      </c>
      <c r="C361" s="292" t="s">
        <v>5608</v>
      </c>
      <c r="D361" s="297" t="s">
        <v>763</v>
      </c>
      <c r="E361" s="301" t="n">
        <v>8.52</v>
      </c>
      <c r="F361" s="304" t="n">
        <v>0.6279</v>
      </c>
    </row>
    <row r="362" customFormat="false" ht="13.8" hidden="false" customHeight="false" outlineLevel="0" collapsed="false">
      <c r="A362" s="300" t="s">
        <v>5598</v>
      </c>
      <c r="B362" s="1" t="n">
        <v>106136</v>
      </c>
      <c r="C362" s="292" t="s">
        <v>5609</v>
      </c>
      <c r="D362" s="297" t="s">
        <v>763</v>
      </c>
      <c r="E362" s="301" t="n">
        <v>11.68</v>
      </c>
      <c r="F362" s="304" t="n">
        <v>0.6036</v>
      </c>
    </row>
    <row r="363" customFormat="false" ht="13.8" hidden="false" customHeight="false" outlineLevel="0" collapsed="false">
      <c r="A363" s="300" t="s">
        <v>5598</v>
      </c>
      <c r="B363" s="1" t="n">
        <v>106134</v>
      </c>
      <c r="C363" s="292" t="s">
        <v>5610</v>
      </c>
      <c r="D363" s="297" t="s">
        <v>763</v>
      </c>
      <c r="E363" s="301" t="n">
        <v>9.87</v>
      </c>
      <c r="F363" s="304" t="n">
        <v>0.612</v>
      </c>
    </row>
    <row r="364" customFormat="false" ht="13.8" hidden="false" customHeight="false" outlineLevel="0" collapsed="false">
      <c r="A364" s="300" t="s">
        <v>5611</v>
      </c>
      <c r="B364" s="1" t="n">
        <v>94880</v>
      </c>
      <c r="C364" s="292" t="s">
        <v>5612</v>
      </c>
      <c r="D364" s="297" t="s">
        <v>403</v>
      </c>
      <c r="E364" s="301" t="n">
        <v>44.14</v>
      </c>
      <c r="F364" s="304" t="n">
        <v>0</v>
      </c>
    </row>
    <row r="365" customFormat="false" ht="13.8" hidden="false" customHeight="false" outlineLevel="0" collapsed="false">
      <c r="A365" s="300" t="s">
        <v>5611</v>
      </c>
      <c r="B365" s="1" t="n">
        <v>94882</v>
      </c>
      <c r="C365" s="292" t="s">
        <v>5613</v>
      </c>
      <c r="D365" s="297" t="s">
        <v>403</v>
      </c>
      <c r="E365" s="301" t="n">
        <v>51.12</v>
      </c>
      <c r="F365" s="304" t="n">
        <v>0</v>
      </c>
    </row>
    <row r="366" customFormat="false" ht="13.8" hidden="false" customHeight="false" outlineLevel="0" collapsed="false">
      <c r="A366" s="300" t="s">
        <v>5611</v>
      </c>
      <c r="B366" s="1" t="n">
        <v>94884</v>
      </c>
      <c r="C366" s="292" t="s">
        <v>5614</v>
      </c>
      <c r="D366" s="297" t="s">
        <v>403</v>
      </c>
      <c r="E366" s="301" t="n">
        <v>65.3</v>
      </c>
      <c r="F366" s="304" t="n">
        <v>0</v>
      </c>
    </row>
    <row r="367" customFormat="false" ht="13.8" hidden="false" customHeight="false" outlineLevel="0" collapsed="false">
      <c r="A367" s="300" t="s">
        <v>5611</v>
      </c>
      <c r="B367" s="1" t="n">
        <v>94870</v>
      </c>
      <c r="C367" s="292" t="s">
        <v>5615</v>
      </c>
      <c r="D367" s="297" t="s">
        <v>403</v>
      </c>
      <c r="E367" s="301" t="n">
        <v>2.02</v>
      </c>
      <c r="F367" s="304" t="n">
        <v>0</v>
      </c>
    </row>
    <row r="368" customFormat="false" ht="13.8" hidden="false" customHeight="false" outlineLevel="0" collapsed="false">
      <c r="A368" s="300" t="s">
        <v>5611</v>
      </c>
      <c r="B368" s="1" t="n">
        <v>94872</v>
      </c>
      <c r="C368" s="292" t="s">
        <v>5616</v>
      </c>
      <c r="D368" s="297" t="s">
        <v>403</v>
      </c>
      <c r="E368" s="301" t="n">
        <v>2.77</v>
      </c>
      <c r="F368" s="304" t="n">
        <v>0</v>
      </c>
    </row>
    <row r="369" customFormat="false" ht="13.8" hidden="false" customHeight="false" outlineLevel="0" collapsed="false">
      <c r="A369" s="300" t="s">
        <v>5611</v>
      </c>
      <c r="B369" s="1" t="n">
        <v>90746</v>
      </c>
      <c r="C369" s="292" t="s">
        <v>5617</v>
      </c>
      <c r="D369" s="297" t="s">
        <v>403</v>
      </c>
      <c r="E369" s="301" t="n">
        <v>3.41</v>
      </c>
      <c r="F369" s="304" t="n">
        <v>0</v>
      </c>
    </row>
    <row r="370" customFormat="false" ht="13.8" hidden="false" customHeight="false" outlineLevel="0" collapsed="false">
      <c r="A370" s="300" t="s">
        <v>5611</v>
      </c>
      <c r="B370" s="1" t="n">
        <v>90747</v>
      </c>
      <c r="C370" s="292" t="s">
        <v>5618</v>
      </c>
      <c r="D370" s="297" t="s">
        <v>403</v>
      </c>
      <c r="E370" s="301" t="n">
        <v>17.27</v>
      </c>
      <c r="F370" s="304" t="n">
        <v>0</v>
      </c>
    </row>
    <row r="371" customFormat="false" ht="13.8" hidden="false" customHeight="false" outlineLevel="0" collapsed="false">
      <c r="A371" s="300" t="s">
        <v>5611</v>
      </c>
      <c r="B371" s="1" t="n">
        <v>94876</v>
      </c>
      <c r="C371" s="292" t="s">
        <v>5619</v>
      </c>
      <c r="D371" s="297" t="s">
        <v>403</v>
      </c>
      <c r="E371" s="301" t="n">
        <v>29.42</v>
      </c>
      <c r="F371" s="304" t="n">
        <v>0</v>
      </c>
    </row>
    <row r="372" customFormat="false" ht="13.8" hidden="false" customHeight="false" outlineLevel="0" collapsed="false">
      <c r="A372" s="300" t="s">
        <v>5611</v>
      </c>
      <c r="B372" s="1" t="n">
        <v>94878</v>
      </c>
      <c r="C372" s="292" t="s">
        <v>5620</v>
      </c>
      <c r="D372" s="297" t="s">
        <v>403</v>
      </c>
      <c r="E372" s="301" t="n">
        <v>33.95</v>
      </c>
      <c r="F372" s="304" t="n">
        <v>0</v>
      </c>
    </row>
    <row r="373" customFormat="false" ht="13.8" hidden="false" customHeight="false" outlineLevel="0" collapsed="false">
      <c r="A373" s="300" t="s">
        <v>5611</v>
      </c>
      <c r="B373" s="1" t="n">
        <v>90740</v>
      </c>
      <c r="C373" s="292" t="s">
        <v>5621</v>
      </c>
      <c r="D373" s="297" t="s">
        <v>403</v>
      </c>
      <c r="E373" s="301" t="n">
        <v>4.17</v>
      </c>
      <c r="F373" s="304" t="n">
        <v>0</v>
      </c>
    </row>
    <row r="374" customFormat="false" ht="13.8" hidden="false" customHeight="false" outlineLevel="0" collapsed="false">
      <c r="A374" s="300" t="s">
        <v>5611</v>
      </c>
      <c r="B374" s="1" t="n">
        <v>90741</v>
      </c>
      <c r="C374" s="292" t="s">
        <v>5622</v>
      </c>
      <c r="D374" s="297" t="s">
        <v>403</v>
      </c>
      <c r="E374" s="301" t="n">
        <v>4.75</v>
      </c>
      <c r="F374" s="304" t="n">
        <v>0</v>
      </c>
    </row>
    <row r="375" customFormat="false" ht="13.8" hidden="false" customHeight="false" outlineLevel="0" collapsed="false">
      <c r="A375" s="300" t="s">
        <v>5611</v>
      </c>
      <c r="B375" s="1" t="n">
        <v>90742</v>
      </c>
      <c r="C375" s="292" t="s">
        <v>5623</v>
      </c>
      <c r="D375" s="297" t="s">
        <v>403</v>
      </c>
      <c r="E375" s="301" t="n">
        <v>5.34</v>
      </c>
      <c r="F375" s="304" t="n">
        <v>0</v>
      </c>
    </row>
    <row r="376" customFormat="false" ht="13.8" hidden="false" customHeight="false" outlineLevel="0" collapsed="false">
      <c r="A376" s="300" t="s">
        <v>5611</v>
      </c>
      <c r="B376" s="1" t="n">
        <v>90743</v>
      </c>
      <c r="C376" s="292" t="s">
        <v>5624</v>
      </c>
      <c r="D376" s="297" t="s">
        <v>403</v>
      </c>
      <c r="E376" s="301" t="n">
        <v>5.91</v>
      </c>
      <c r="F376" s="304" t="n">
        <v>0</v>
      </c>
    </row>
    <row r="377" customFormat="false" ht="13.8" hidden="false" customHeight="false" outlineLevel="0" collapsed="false">
      <c r="A377" s="300" t="s">
        <v>5611</v>
      </c>
      <c r="B377" s="1" t="n">
        <v>90744</v>
      </c>
      <c r="C377" s="292" t="s">
        <v>5625</v>
      </c>
      <c r="D377" s="297" t="s">
        <v>403</v>
      </c>
      <c r="E377" s="301" t="n">
        <v>6.5</v>
      </c>
      <c r="F377" s="304" t="n">
        <v>0</v>
      </c>
    </row>
    <row r="378" customFormat="false" ht="13.8" hidden="false" customHeight="false" outlineLevel="0" collapsed="false">
      <c r="A378" s="300" t="s">
        <v>5611</v>
      </c>
      <c r="B378" s="1" t="n">
        <v>90745</v>
      </c>
      <c r="C378" s="292" t="s">
        <v>5626</v>
      </c>
      <c r="D378" s="297" t="s">
        <v>403</v>
      </c>
      <c r="E378" s="301" t="n">
        <v>10.44</v>
      </c>
      <c r="F378" s="304" t="n">
        <v>0</v>
      </c>
    </row>
    <row r="379" customFormat="false" ht="13.8" hidden="false" customHeight="false" outlineLevel="0" collapsed="false">
      <c r="A379" s="300" t="s">
        <v>5611</v>
      </c>
      <c r="B379" s="1" t="n">
        <v>90733</v>
      </c>
      <c r="C379" s="292" t="s">
        <v>5627</v>
      </c>
      <c r="D379" s="297" t="s">
        <v>403</v>
      </c>
      <c r="E379" s="301" t="n">
        <v>3.16</v>
      </c>
      <c r="F379" s="304" t="n">
        <v>0</v>
      </c>
    </row>
    <row r="380" customFormat="false" ht="13.8" hidden="false" customHeight="false" outlineLevel="0" collapsed="false">
      <c r="A380" s="300" t="s">
        <v>5611</v>
      </c>
      <c r="B380" s="1" t="n">
        <v>90734</v>
      </c>
      <c r="C380" s="292" t="s">
        <v>5628</v>
      </c>
      <c r="D380" s="297" t="s">
        <v>403</v>
      </c>
      <c r="E380" s="301" t="n">
        <v>3.74</v>
      </c>
      <c r="F380" s="304" t="n">
        <v>0</v>
      </c>
    </row>
    <row r="381" customFormat="false" ht="13.8" hidden="false" customHeight="false" outlineLevel="0" collapsed="false">
      <c r="A381" s="300" t="s">
        <v>5611</v>
      </c>
      <c r="B381" s="1" t="n">
        <v>90735</v>
      </c>
      <c r="C381" s="292" t="s">
        <v>5629</v>
      </c>
      <c r="D381" s="297" t="s">
        <v>403</v>
      </c>
      <c r="E381" s="301" t="n">
        <v>4.32</v>
      </c>
      <c r="F381" s="304" t="n">
        <v>0</v>
      </c>
    </row>
    <row r="382" customFormat="false" ht="13.8" hidden="false" customHeight="false" outlineLevel="0" collapsed="false">
      <c r="A382" s="300" t="s">
        <v>5611</v>
      </c>
      <c r="B382" s="1" t="n">
        <v>90736</v>
      </c>
      <c r="C382" s="292" t="s">
        <v>5630</v>
      </c>
      <c r="D382" s="297" t="s">
        <v>403</v>
      </c>
      <c r="E382" s="301" t="n">
        <v>4.91</v>
      </c>
      <c r="F382" s="304" t="n">
        <v>0</v>
      </c>
    </row>
    <row r="383" customFormat="false" ht="13.8" hidden="false" customHeight="false" outlineLevel="0" collapsed="false">
      <c r="A383" s="300" t="s">
        <v>5611</v>
      </c>
      <c r="B383" s="1" t="n">
        <v>90737</v>
      </c>
      <c r="C383" s="292" t="s">
        <v>5631</v>
      </c>
      <c r="D383" s="297" t="s">
        <v>403</v>
      </c>
      <c r="E383" s="301" t="n">
        <v>5.49</v>
      </c>
      <c r="F383" s="304" t="n">
        <v>0</v>
      </c>
    </row>
    <row r="384" customFormat="false" ht="13.8" hidden="false" customHeight="false" outlineLevel="0" collapsed="false">
      <c r="A384" s="300" t="s">
        <v>5611</v>
      </c>
      <c r="B384" s="1" t="n">
        <v>90738</v>
      </c>
      <c r="C384" s="292" t="s">
        <v>5632</v>
      </c>
      <c r="D384" s="297" t="s">
        <v>403</v>
      </c>
      <c r="E384" s="301" t="n">
        <v>6.07</v>
      </c>
      <c r="F384" s="304" t="n">
        <v>0</v>
      </c>
    </row>
    <row r="385" customFormat="false" ht="13.8" hidden="false" customHeight="false" outlineLevel="0" collapsed="false">
      <c r="A385" s="300" t="s">
        <v>5611</v>
      </c>
      <c r="B385" s="1" t="n">
        <v>90739</v>
      </c>
      <c r="C385" s="292" t="s">
        <v>5633</v>
      </c>
      <c r="D385" s="297" t="s">
        <v>403</v>
      </c>
      <c r="E385" s="301" t="n">
        <v>9.36</v>
      </c>
      <c r="F385" s="304" t="n">
        <v>0</v>
      </c>
    </row>
    <row r="386" customFormat="false" ht="13.8" hidden="false" customHeight="false" outlineLevel="0" collapsed="false">
      <c r="A386" s="300" t="s">
        <v>5611</v>
      </c>
      <c r="B386" s="1" t="n">
        <v>90724</v>
      </c>
      <c r="C386" s="292" t="s">
        <v>5634</v>
      </c>
      <c r="D386" s="297" t="s">
        <v>50</v>
      </c>
      <c r="E386" s="301" t="n">
        <v>22.65</v>
      </c>
      <c r="F386" s="304" t="n">
        <v>0</v>
      </c>
    </row>
    <row r="387" customFormat="false" ht="13.8" hidden="false" customHeight="false" outlineLevel="0" collapsed="false">
      <c r="A387" s="300" t="s">
        <v>5611</v>
      </c>
      <c r="B387" s="1" t="n">
        <v>102267</v>
      </c>
      <c r="C387" s="292" t="s">
        <v>5635</v>
      </c>
      <c r="D387" s="297" t="s">
        <v>50</v>
      </c>
      <c r="E387" s="301" t="n">
        <v>122.61</v>
      </c>
      <c r="F387" s="304" t="n">
        <v>0</v>
      </c>
    </row>
    <row r="388" customFormat="false" ht="13.8" hidden="false" customHeight="false" outlineLevel="0" collapsed="false">
      <c r="A388" s="300" t="s">
        <v>5611</v>
      </c>
      <c r="B388" s="1" t="n">
        <v>102268</v>
      </c>
      <c r="C388" s="292" t="s">
        <v>5636</v>
      </c>
      <c r="D388" s="297" t="s">
        <v>50</v>
      </c>
      <c r="E388" s="301" t="n">
        <v>138.36</v>
      </c>
      <c r="F388" s="304" t="n">
        <v>0</v>
      </c>
    </row>
    <row r="389" customFormat="false" ht="13.8" hidden="false" customHeight="false" outlineLevel="0" collapsed="false">
      <c r="A389" s="300" t="s">
        <v>5611</v>
      </c>
      <c r="B389" s="1" t="n">
        <v>90725</v>
      </c>
      <c r="C389" s="292" t="s">
        <v>5637</v>
      </c>
      <c r="D389" s="297" t="s">
        <v>50</v>
      </c>
      <c r="E389" s="301" t="n">
        <v>27.9</v>
      </c>
      <c r="F389" s="304" t="n">
        <v>0</v>
      </c>
    </row>
    <row r="390" customFormat="false" ht="13.8" hidden="false" customHeight="false" outlineLevel="0" collapsed="false">
      <c r="A390" s="300" t="s">
        <v>5611</v>
      </c>
      <c r="B390" s="1" t="n">
        <v>102269</v>
      </c>
      <c r="C390" s="292" t="s">
        <v>5638</v>
      </c>
      <c r="D390" s="297" t="s">
        <v>50</v>
      </c>
      <c r="E390" s="301" t="n">
        <v>169.9</v>
      </c>
      <c r="F390" s="304" t="n">
        <v>0</v>
      </c>
    </row>
    <row r="391" customFormat="false" ht="13.8" hidden="false" customHeight="false" outlineLevel="0" collapsed="false">
      <c r="A391" s="300" t="s">
        <v>5611</v>
      </c>
      <c r="B391" s="1" t="n">
        <v>90726</v>
      </c>
      <c r="C391" s="292" t="s">
        <v>5639</v>
      </c>
      <c r="D391" s="297" t="s">
        <v>50</v>
      </c>
      <c r="E391" s="301" t="n">
        <v>33.23</v>
      </c>
      <c r="F391" s="304" t="n">
        <v>0</v>
      </c>
    </row>
    <row r="392" customFormat="false" ht="13.8" hidden="false" customHeight="false" outlineLevel="0" collapsed="false">
      <c r="A392" s="300" t="s">
        <v>5611</v>
      </c>
      <c r="B392" s="1" t="n">
        <v>90727</v>
      </c>
      <c r="C392" s="292" t="s">
        <v>5640</v>
      </c>
      <c r="D392" s="297" t="s">
        <v>50</v>
      </c>
      <c r="E392" s="301" t="n">
        <v>38.48</v>
      </c>
      <c r="F392" s="304" t="n">
        <v>0</v>
      </c>
    </row>
    <row r="393" customFormat="false" ht="13.8" hidden="false" customHeight="false" outlineLevel="0" collapsed="false">
      <c r="A393" s="300" t="s">
        <v>5611</v>
      </c>
      <c r="B393" s="1" t="n">
        <v>90728</v>
      </c>
      <c r="C393" s="292" t="s">
        <v>5641</v>
      </c>
      <c r="D393" s="297" t="s">
        <v>50</v>
      </c>
      <c r="E393" s="301" t="n">
        <v>43.73</v>
      </c>
      <c r="F393" s="304" t="n">
        <v>0</v>
      </c>
    </row>
    <row r="394" customFormat="false" ht="13.8" hidden="false" customHeight="false" outlineLevel="0" collapsed="false">
      <c r="A394" s="300" t="s">
        <v>5611</v>
      </c>
      <c r="B394" s="1" t="n">
        <v>90729</v>
      </c>
      <c r="C394" s="292" t="s">
        <v>5642</v>
      </c>
      <c r="D394" s="297" t="s">
        <v>50</v>
      </c>
      <c r="E394" s="301" t="n">
        <v>48.98</v>
      </c>
      <c r="F394" s="304" t="n">
        <v>0</v>
      </c>
    </row>
    <row r="395" customFormat="false" ht="13.8" hidden="false" customHeight="false" outlineLevel="0" collapsed="false">
      <c r="A395" s="300" t="s">
        <v>5611</v>
      </c>
      <c r="B395" s="1" t="n">
        <v>90730</v>
      </c>
      <c r="C395" s="292" t="s">
        <v>5643</v>
      </c>
      <c r="D395" s="297" t="s">
        <v>50</v>
      </c>
      <c r="E395" s="301" t="n">
        <v>54.24</v>
      </c>
      <c r="F395" s="304" t="n">
        <v>0</v>
      </c>
    </row>
    <row r="396" customFormat="false" ht="13.8" hidden="false" customHeight="false" outlineLevel="0" collapsed="false">
      <c r="A396" s="300" t="s">
        <v>5611</v>
      </c>
      <c r="B396" s="1" t="n">
        <v>90731</v>
      </c>
      <c r="C396" s="292" t="s">
        <v>5644</v>
      </c>
      <c r="D396" s="297" t="s">
        <v>50</v>
      </c>
      <c r="E396" s="301" t="n">
        <v>59.49</v>
      </c>
      <c r="F396" s="304" t="n">
        <v>0</v>
      </c>
    </row>
    <row r="397" customFormat="false" ht="13.8" hidden="false" customHeight="false" outlineLevel="0" collapsed="false">
      <c r="A397" s="300" t="s">
        <v>5611</v>
      </c>
      <c r="B397" s="1" t="n">
        <v>90732</v>
      </c>
      <c r="C397" s="292" t="s">
        <v>5645</v>
      </c>
      <c r="D397" s="297" t="s">
        <v>50</v>
      </c>
      <c r="E397" s="301" t="n">
        <v>75.26</v>
      </c>
      <c r="F397" s="304" t="n">
        <v>0</v>
      </c>
    </row>
    <row r="398" customFormat="false" ht="13.8" hidden="false" customHeight="false" outlineLevel="0" collapsed="false">
      <c r="A398" s="300" t="s">
        <v>5611</v>
      </c>
      <c r="B398" s="1" t="n">
        <v>102265</v>
      </c>
      <c r="C398" s="292" t="s">
        <v>5646</v>
      </c>
      <c r="D398" s="297" t="s">
        <v>50</v>
      </c>
      <c r="E398" s="301" t="n">
        <v>96.27</v>
      </c>
      <c r="F398" s="304" t="n">
        <v>0</v>
      </c>
    </row>
    <row r="399" customFormat="false" ht="13.8" hidden="false" customHeight="false" outlineLevel="0" collapsed="false">
      <c r="A399" s="300" t="s">
        <v>5611</v>
      </c>
      <c r="B399" s="1" t="n">
        <v>102266</v>
      </c>
      <c r="C399" s="292" t="s">
        <v>5647</v>
      </c>
      <c r="D399" s="297" t="s">
        <v>50</v>
      </c>
      <c r="E399" s="301" t="n">
        <v>106.78</v>
      </c>
      <c r="F399" s="304" t="n">
        <v>0</v>
      </c>
    </row>
    <row r="400" customFormat="false" ht="13.8" hidden="false" customHeight="false" outlineLevel="0" collapsed="false">
      <c r="A400" s="300" t="s">
        <v>5611</v>
      </c>
      <c r="B400" s="1" t="n">
        <v>94879</v>
      </c>
      <c r="C400" s="292" t="s">
        <v>5648</v>
      </c>
      <c r="D400" s="297" t="s">
        <v>403</v>
      </c>
      <c r="E400" s="301" t="n">
        <v>1902.59</v>
      </c>
      <c r="F400" s="304" t="n">
        <v>0</v>
      </c>
    </row>
    <row r="401" customFormat="false" ht="13.8" hidden="false" customHeight="false" outlineLevel="0" collapsed="false">
      <c r="A401" s="300" t="s">
        <v>5611</v>
      </c>
      <c r="B401" s="1" t="n">
        <v>94881</v>
      </c>
      <c r="C401" s="292" t="s">
        <v>5649</v>
      </c>
      <c r="D401" s="297" t="s">
        <v>403</v>
      </c>
      <c r="E401" s="301" t="n">
        <v>2619.61</v>
      </c>
      <c r="F401" s="304" t="n">
        <v>0</v>
      </c>
    </row>
    <row r="402" customFormat="false" ht="13.8" hidden="false" customHeight="false" outlineLevel="0" collapsed="false">
      <c r="A402" s="300" t="s">
        <v>5611</v>
      </c>
      <c r="B402" s="1" t="n">
        <v>94869</v>
      </c>
      <c r="C402" s="292" t="s">
        <v>5650</v>
      </c>
      <c r="D402" s="297" t="s">
        <v>403</v>
      </c>
      <c r="E402" s="301" t="n">
        <v>134.18</v>
      </c>
      <c r="F402" s="304" t="n">
        <v>0</v>
      </c>
    </row>
    <row r="403" customFormat="false" ht="13.8" hidden="false" customHeight="false" outlineLevel="0" collapsed="false">
      <c r="A403" s="300" t="s">
        <v>5611</v>
      </c>
      <c r="B403" s="1" t="n">
        <v>94871</v>
      </c>
      <c r="C403" s="292" t="s">
        <v>5651</v>
      </c>
      <c r="D403" s="297" t="s">
        <v>403</v>
      </c>
      <c r="E403" s="301" t="n">
        <v>209.81</v>
      </c>
      <c r="F403" s="304" t="n">
        <v>0</v>
      </c>
    </row>
    <row r="404" customFormat="false" ht="13.8" hidden="false" customHeight="false" outlineLevel="0" collapsed="false">
      <c r="A404" s="300" t="s">
        <v>5611</v>
      </c>
      <c r="B404" s="1" t="n">
        <v>90708</v>
      </c>
      <c r="C404" s="292" t="s">
        <v>5652</v>
      </c>
      <c r="D404" s="297" t="s">
        <v>403</v>
      </c>
      <c r="E404" s="301" t="n">
        <v>761.16</v>
      </c>
      <c r="F404" s="304" t="n">
        <v>0</v>
      </c>
    </row>
    <row r="405" customFormat="false" ht="13.8" hidden="false" customHeight="false" outlineLevel="0" collapsed="false">
      <c r="A405" s="300" t="s">
        <v>5611</v>
      </c>
      <c r="B405" s="1" t="n">
        <v>94875</v>
      </c>
      <c r="C405" s="292" t="s">
        <v>5653</v>
      </c>
      <c r="D405" s="297" t="s">
        <v>403</v>
      </c>
      <c r="E405" s="301" t="n">
        <v>1235.82</v>
      </c>
      <c r="F405" s="304" t="n">
        <v>0</v>
      </c>
    </row>
    <row r="406" customFormat="false" ht="13.8" hidden="false" customHeight="false" outlineLevel="0" collapsed="false">
      <c r="A406" s="300" t="s">
        <v>5611</v>
      </c>
      <c r="B406" s="1" t="n">
        <v>102264</v>
      </c>
      <c r="C406" s="292" t="s">
        <v>5654</v>
      </c>
      <c r="D406" s="297" t="s">
        <v>403</v>
      </c>
      <c r="E406" s="301" t="n">
        <v>21.17</v>
      </c>
      <c r="F406" s="304" t="n">
        <v>0</v>
      </c>
    </row>
    <row r="407" customFormat="false" ht="13.8" hidden="false" customHeight="false" outlineLevel="0" collapsed="false">
      <c r="A407" s="300" t="s">
        <v>5611</v>
      </c>
      <c r="B407" s="1" t="n">
        <v>90701</v>
      </c>
      <c r="C407" s="292" t="s">
        <v>5655</v>
      </c>
      <c r="D407" s="297" t="s">
        <v>403</v>
      </c>
      <c r="E407" s="301" t="n">
        <v>74.03</v>
      </c>
      <c r="F407" s="304" t="n">
        <v>0</v>
      </c>
    </row>
    <row r="408" customFormat="false" ht="13.8" hidden="false" customHeight="false" outlineLevel="0" collapsed="false">
      <c r="A408" s="300" t="s">
        <v>5611</v>
      </c>
      <c r="B408" s="1" t="n">
        <v>90702</v>
      </c>
      <c r="C408" s="292" t="s">
        <v>5656</v>
      </c>
      <c r="D408" s="297" t="s">
        <v>403</v>
      </c>
      <c r="E408" s="301" t="n">
        <v>122.88</v>
      </c>
      <c r="F408" s="304" t="n">
        <v>0</v>
      </c>
    </row>
    <row r="409" customFormat="false" ht="13.8" hidden="false" customHeight="false" outlineLevel="0" collapsed="false">
      <c r="A409" s="300" t="s">
        <v>5611</v>
      </c>
      <c r="B409" s="1" t="n">
        <v>90703</v>
      </c>
      <c r="C409" s="292" t="s">
        <v>5657</v>
      </c>
      <c r="D409" s="297" t="s">
        <v>403</v>
      </c>
      <c r="E409" s="301" t="n">
        <v>193.13</v>
      </c>
      <c r="F409" s="304" t="n">
        <v>0</v>
      </c>
    </row>
    <row r="410" customFormat="false" ht="13.8" hidden="false" customHeight="false" outlineLevel="0" collapsed="false">
      <c r="A410" s="300" t="s">
        <v>5611</v>
      </c>
      <c r="B410" s="1" t="n">
        <v>90704</v>
      </c>
      <c r="C410" s="292" t="s">
        <v>5658</v>
      </c>
      <c r="D410" s="297" t="s">
        <v>403</v>
      </c>
      <c r="E410" s="301" t="n">
        <v>287.88</v>
      </c>
      <c r="F410" s="304" t="n">
        <v>0</v>
      </c>
    </row>
    <row r="411" customFormat="false" ht="13.8" hidden="false" customHeight="false" outlineLevel="0" collapsed="false">
      <c r="A411" s="300" t="s">
        <v>5611</v>
      </c>
      <c r="B411" s="1" t="n">
        <v>90705</v>
      </c>
      <c r="C411" s="292" t="s">
        <v>5659</v>
      </c>
      <c r="D411" s="297" t="s">
        <v>403</v>
      </c>
      <c r="E411" s="301" t="n">
        <v>375.55</v>
      </c>
      <c r="F411" s="304" t="n">
        <v>0</v>
      </c>
    </row>
    <row r="412" customFormat="false" ht="13.8" hidden="false" customHeight="false" outlineLevel="0" collapsed="false">
      <c r="A412" s="300" t="s">
        <v>5611</v>
      </c>
      <c r="B412" s="1" t="n">
        <v>90706</v>
      </c>
      <c r="C412" s="292" t="s">
        <v>5660</v>
      </c>
      <c r="D412" s="297" t="s">
        <v>403</v>
      </c>
      <c r="E412" s="301" t="n">
        <v>498.56</v>
      </c>
      <c r="F412" s="304" t="n">
        <v>0</v>
      </c>
    </row>
    <row r="413" customFormat="false" ht="13.8" hidden="false" customHeight="false" outlineLevel="0" collapsed="false">
      <c r="A413" s="300" t="s">
        <v>5611</v>
      </c>
      <c r="B413" s="1" t="n">
        <v>90694</v>
      </c>
      <c r="C413" s="292" t="s">
        <v>5661</v>
      </c>
      <c r="D413" s="297" t="s">
        <v>403</v>
      </c>
      <c r="E413" s="301" t="n">
        <v>49.4</v>
      </c>
      <c r="F413" s="304" t="n">
        <v>0</v>
      </c>
    </row>
    <row r="414" customFormat="false" ht="13.8" hidden="false" customHeight="false" outlineLevel="0" collapsed="false">
      <c r="A414" s="300" t="s">
        <v>5611</v>
      </c>
      <c r="B414" s="1" t="n">
        <v>90695</v>
      </c>
      <c r="C414" s="292" t="s">
        <v>5662</v>
      </c>
      <c r="D414" s="297" t="s">
        <v>403</v>
      </c>
      <c r="E414" s="301" t="n">
        <v>94.26</v>
      </c>
      <c r="F414" s="304" t="n">
        <v>0</v>
      </c>
    </row>
    <row r="415" customFormat="false" ht="13.8" hidden="false" customHeight="false" outlineLevel="0" collapsed="false">
      <c r="A415" s="300" t="s">
        <v>5611</v>
      </c>
      <c r="B415" s="1" t="n">
        <v>90696</v>
      </c>
      <c r="C415" s="292" t="s">
        <v>5663</v>
      </c>
      <c r="D415" s="297" t="s">
        <v>403</v>
      </c>
      <c r="E415" s="301" t="n">
        <v>157.79</v>
      </c>
      <c r="F415" s="304" t="n">
        <v>0</v>
      </c>
    </row>
    <row r="416" customFormat="false" ht="13.8" hidden="false" customHeight="false" outlineLevel="0" collapsed="false">
      <c r="A416" s="300" t="s">
        <v>5611</v>
      </c>
      <c r="B416" s="1" t="n">
        <v>90697</v>
      </c>
      <c r="C416" s="292" t="s">
        <v>5664</v>
      </c>
      <c r="D416" s="297" t="s">
        <v>403</v>
      </c>
      <c r="E416" s="301" t="n">
        <v>245.12</v>
      </c>
      <c r="F416" s="304" t="n">
        <v>0</v>
      </c>
    </row>
    <row r="417" customFormat="false" ht="13.8" hidden="false" customHeight="false" outlineLevel="0" collapsed="false">
      <c r="A417" s="300" t="s">
        <v>5611</v>
      </c>
      <c r="B417" s="1" t="n">
        <v>90698</v>
      </c>
      <c r="C417" s="292" t="s">
        <v>5665</v>
      </c>
      <c r="D417" s="297" t="s">
        <v>403</v>
      </c>
      <c r="E417" s="301" t="n">
        <v>375</v>
      </c>
      <c r="F417" s="304" t="n">
        <v>0</v>
      </c>
    </row>
    <row r="418" customFormat="false" ht="13.8" hidden="false" customHeight="false" outlineLevel="0" collapsed="false">
      <c r="A418" s="300" t="s">
        <v>5611</v>
      </c>
      <c r="B418" s="1" t="n">
        <v>90699</v>
      </c>
      <c r="C418" s="292" t="s">
        <v>5666</v>
      </c>
      <c r="D418" s="297" t="s">
        <v>403</v>
      </c>
      <c r="E418" s="301" t="n">
        <v>528.1</v>
      </c>
      <c r="F418" s="304" t="n">
        <v>0</v>
      </c>
    </row>
    <row r="419" customFormat="false" ht="13.8" hidden="false" customHeight="false" outlineLevel="0" collapsed="false">
      <c r="A419" s="300" t="s">
        <v>5611</v>
      </c>
      <c r="B419" s="1" t="n">
        <v>90700</v>
      </c>
      <c r="C419" s="292" t="s">
        <v>5667</v>
      </c>
      <c r="D419" s="297" t="s">
        <v>403</v>
      </c>
      <c r="E419" s="301" t="n">
        <v>617.31</v>
      </c>
      <c r="F419" s="304" t="n">
        <v>0</v>
      </c>
    </row>
    <row r="420" customFormat="false" ht="13.8" hidden="false" customHeight="false" outlineLevel="0" collapsed="false">
      <c r="A420" s="300" t="s">
        <v>5668</v>
      </c>
      <c r="B420" s="1" t="n">
        <v>105378</v>
      </c>
      <c r="C420" s="292" t="s">
        <v>5669</v>
      </c>
      <c r="D420" s="297" t="s">
        <v>50</v>
      </c>
      <c r="E420" s="301" t="n">
        <v>12.02</v>
      </c>
      <c r="F420" s="304" t="n">
        <v>0</v>
      </c>
    </row>
    <row r="421" customFormat="false" ht="13.8" hidden="false" customHeight="false" outlineLevel="0" collapsed="false">
      <c r="A421" s="300" t="s">
        <v>5668</v>
      </c>
      <c r="B421" s="1" t="n">
        <v>105373</v>
      </c>
      <c r="C421" s="292" t="s">
        <v>5670</v>
      </c>
      <c r="D421" s="297" t="s">
        <v>50</v>
      </c>
      <c r="E421" s="301" t="n">
        <v>9.39</v>
      </c>
      <c r="F421" s="304" t="n">
        <v>0</v>
      </c>
    </row>
    <row r="422" customFormat="false" ht="13.8" hidden="false" customHeight="false" outlineLevel="0" collapsed="false">
      <c r="A422" s="300" t="s">
        <v>5668</v>
      </c>
      <c r="B422" s="1" t="n">
        <v>105380</v>
      </c>
      <c r="C422" s="292" t="s">
        <v>5671</v>
      </c>
      <c r="D422" s="297" t="s">
        <v>50</v>
      </c>
      <c r="E422" s="301" t="n">
        <v>93.93</v>
      </c>
      <c r="F422" s="304" t="n">
        <v>0</v>
      </c>
    </row>
    <row r="423" customFormat="false" ht="13.8" hidden="false" customHeight="false" outlineLevel="0" collapsed="false">
      <c r="A423" s="300" t="s">
        <v>5668</v>
      </c>
      <c r="B423" s="1" t="n">
        <v>105267</v>
      </c>
      <c r="C423" s="292" t="s">
        <v>5672</v>
      </c>
      <c r="D423" s="297" t="s">
        <v>50</v>
      </c>
      <c r="E423" s="301" t="n">
        <v>76.37</v>
      </c>
      <c r="F423" s="304" t="n">
        <v>0</v>
      </c>
    </row>
    <row r="424" customFormat="false" ht="13.8" hidden="false" customHeight="false" outlineLevel="0" collapsed="false">
      <c r="A424" s="300" t="s">
        <v>5668</v>
      </c>
      <c r="B424" s="1" t="n">
        <v>105249</v>
      </c>
      <c r="C424" s="292" t="s">
        <v>5673</v>
      </c>
      <c r="D424" s="297" t="s">
        <v>50</v>
      </c>
      <c r="E424" s="301" t="n">
        <v>115.22</v>
      </c>
      <c r="F424" s="304" t="n">
        <v>0</v>
      </c>
    </row>
    <row r="425" customFormat="false" ht="13.8" hidden="false" customHeight="false" outlineLevel="0" collapsed="false">
      <c r="A425" s="300" t="s">
        <v>5668</v>
      </c>
      <c r="B425" s="1" t="n">
        <v>105268</v>
      </c>
      <c r="C425" s="292" t="s">
        <v>5674</v>
      </c>
      <c r="D425" s="297" t="s">
        <v>50</v>
      </c>
      <c r="E425" s="301" t="n">
        <v>94.51</v>
      </c>
      <c r="F425" s="304" t="n">
        <v>0</v>
      </c>
    </row>
    <row r="426" customFormat="false" ht="13.8" hidden="false" customHeight="false" outlineLevel="0" collapsed="false">
      <c r="A426" s="300" t="s">
        <v>5668</v>
      </c>
      <c r="B426" s="1" t="n">
        <v>105379</v>
      </c>
      <c r="C426" s="292" t="s">
        <v>5675</v>
      </c>
      <c r="D426" s="297" t="s">
        <v>50</v>
      </c>
      <c r="E426" s="301" t="n">
        <v>15.84</v>
      </c>
      <c r="F426" s="304" t="n">
        <v>0</v>
      </c>
    </row>
    <row r="427" customFormat="false" ht="13.8" hidden="false" customHeight="false" outlineLevel="0" collapsed="false">
      <c r="A427" s="300" t="s">
        <v>5668</v>
      </c>
      <c r="B427" s="1" t="n">
        <v>105388</v>
      </c>
      <c r="C427" s="292" t="s">
        <v>5676</v>
      </c>
      <c r="D427" s="297" t="s">
        <v>50</v>
      </c>
      <c r="E427" s="301" t="n">
        <v>12.56</v>
      </c>
      <c r="F427" s="304" t="n">
        <v>0</v>
      </c>
    </row>
    <row r="428" customFormat="false" ht="13.8" hidden="false" customHeight="false" outlineLevel="0" collapsed="false">
      <c r="A428" s="300" t="s">
        <v>5668</v>
      </c>
      <c r="B428" s="1" t="n">
        <v>105392</v>
      </c>
      <c r="C428" s="292" t="s">
        <v>5677</v>
      </c>
      <c r="D428" s="297" t="s">
        <v>50</v>
      </c>
      <c r="E428" s="301" t="n">
        <v>19.65</v>
      </c>
      <c r="F428" s="304" t="n">
        <v>0</v>
      </c>
    </row>
    <row r="429" customFormat="false" ht="13.8" hidden="false" customHeight="false" outlineLevel="0" collapsed="false">
      <c r="A429" s="300" t="s">
        <v>5668</v>
      </c>
      <c r="B429" s="1" t="n">
        <v>105389</v>
      </c>
      <c r="C429" s="292" t="s">
        <v>5678</v>
      </c>
      <c r="D429" s="297" t="s">
        <v>50</v>
      </c>
      <c r="E429" s="301" t="n">
        <v>15.74</v>
      </c>
      <c r="F429" s="304" t="n">
        <v>0</v>
      </c>
    </row>
    <row r="430" customFormat="false" ht="13.8" hidden="false" customHeight="false" outlineLevel="0" collapsed="false">
      <c r="A430" s="300" t="s">
        <v>5668</v>
      </c>
      <c r="B430" s="1" t="n">
        <v>105393</v>
      </c>
      <c r="C430" s="292" t="s">
        <v>5679</v>
      </c>
      <c r="D430" s="297" t="s">
        <v>50</v>
      </c>
      <c r="E430" s="301" t="n">
        <v>23.66</v>
      </c>
      <c r="F430" s="304" t="n">
        <v>0</v>
      </c>
    </row>
    <row r="431" customFormat="false" ht="13.8" hidden="false" customHeight="false" outlineLevel="0" collapsed="false">
      <c r="A431" s="300" t="s">
        <v>5668</v>
      </c>
      <c r="B431" s="1" t="n">
        <v>105316</v>
      </c>
      <c r="C431" s="292" t="s">
        <v>5680</v>
      </c>
      <c r="D431" s="297" t="s">
        <v>50</v>
      </c>
      <c r="E431" s="301" t="n">
        <v>19.11</v>
      </c>
      <c r="F431" s="304" t="n">
        <v>0</v>
      </c>
    </row>
    <row r="432" customFormat="false" ht="13.8" hidden="false" customHeight="false" outlineLevel="0" collapsed="false">
      <c r="A432" s="300" t="s">
        <v>5668</v>
      </c>
      <c r="B432" s="1" t="n">
        <v>105394</v>
      </c>
      <c r="C432" s="292" t="s">
        <v>5681</v>
      </c>
      <c r="D432" s="297" t="s">
        <v>50</v>
      </c>
      <c r="E432" s="301" t="n">
        <v>27.6</v>
      </c>
      <c r="F432" s="304" t="n">
        <v>0</v>
      </c>
    </row>
    <row r="433" customFormat="false" ht="13.8" hidden="false" customHeight="false" outlineLevel="0" collapsed="false">
      <c r="A433" s="300" t="s">
        <v>5668</v>
      </c>
      <c r="B433" s="1" t="n">
        <v>105317</v>
      </c>
      <c r="C433" s="292" t="s">
        <v>5682</v>
      </c>
      <c r="D433" s="297" t="s">
        <v>50</v>
      </c>
      <c r="E433" s="301" t="n">
        <v>22.44</v>
      </c>
      <c r="F433" s="304" t="n">
        <v>0</v>
      </c>
    </row>
    <row r="434" customFormat="false" ht="13.8" hidden="false" customHeight="false" outlineLevel="0" collapsed="false">
      <c r="A434" s="300" t="s">
        <v>5668</v>
      </c>
      <c r="B434" s="1" t="n">
        <v>105395</v>
      </c>
      <c r="C434" s="292" t="s">
        <v>5683</v>
      </c>
      <c r="D434" s="297" t="s">
        <v>50</v>
      </c>
      <c r="E434" s="301" t="n">
        <v>31.59</v>
      </c>
      <c r="F434" s="304" t="n">
        <v>0</v>
      </c>
    </row>
    <row r="435" customFormat="false" ht="13.8" hidden="false" customHeight="false" outlineLevel="0" collapsed="false">
      <c r="A435" s="300" t="s">
        <v>5668</v>
      </c>
      <c r="B435" s="1" t="n">
        <v>105318</v>
      </c>
      <c r="C435" s="292" t="s">
        <v>5684</v>
      </c>
      <c r="D435" s="297" t="s">
        <v>50</v>
      </c>
      <c r="E435" s="301" t="n">
        <v>25.77</v>
      </c>
      <c r="F435" s="304" t="n">
        <v>0</v>
      </c>
    </row>
    <row r="436" customFormat="false" ht="13.8" hidden="false" customHeight="false" outlineLevel="0" collapsed="false">
      <c r="A436" s="300" t="s">
        <v>5668</v>
      </c>
      <c r="B436" s="1" t="n">
        <v>105396</v>
      </c>
      <c r="C436" s="292" t="s">
        <v>5685</v>
      </c>
      <c r="D436" s="297" t="s">
        <v>50</v>
      </c>
      <c r="E436" s="301" t="n">
        <v>35.56</v>
      </c>
      <c r="F436" s="304" t="n">
        <v>0</v>
      </c>
    </row>
    <row r="437" customFormat="false" ht="13.8" hidden="false" customHeight="false" outlineLevel="0" collapsed="false">
      <c r="A437" s="300" t="s">
        <v>5668</v>
      </c>
      <c r="B437" s="1" t="n">
        <v>105258</v>
      </c>
      <c r="C437" s="292" t="s">
        <v>5686</v>
      </c>
      <c r="D437" s="297" t="s">
        <v>50</v>
      </c>
      <c r="E437" s="301" t="n">
        <v>29.12</v>
      </c>
      <c r="F437" s="304" t="n">
        <v>0</v>
      </c>
    </row>
    <row r="438" customFormat="false" ht="13.8" hidden="false" customHeight="false" outlineLevel="0" collapsed="false">
      <c r="A438" s="300" t="s">
        <v>5668</v>
      </c>
      <c r="B438" s="1" t="n">
        <v>105397</v>
      </c>
      <c r="C438" s="292" t="s">
        <v>5687</v>
      </c>
      <c r="D438" s="297" t="s">
        <v>50</v>
      </c>
      <c r="E438" s="301" t="n">
        <v>39.68</v>
      </c>
      <c r="F438" s="304" t="n">
        <v>0</v>
      </c>
    </row>
    <row r="439" customFormat="false" ht="13.8" hidden="false" customHeight="false" outlineLevel="0" collapsed="false">
      <c r="A439" s="300" t="s">
        <v>5668</v>
      </c>
      <c r="B439" s="1" t="n">
        <v>105261</v>
      </c>
      <c r="C439" s="292" t="s">
        <v>5688</v>
      </c>
      <c r="D439" s="297" t="s">
        <v>50</v>
      </c>
      <c r="E439" s="301" t="n">
        <v>32.6</v>
      </c>
      <c r="F439" s="304" t="n">
        <v>0</v>
      </c>
    </row>
    <row r="440" customFormat="false" ht="13.8" hidden="false" customHeight="false" outlineLevel="0" collapsed="false">
      <c r="A440" s="300" t="s">
        <v>5668</v>
      </c>
      <c r="B440" s="1" t="n">
        <v>105398</v>
      </c>
      <c r="C440" s="292" t="s">
        <v>5689</v>
      </c>
      <c r="D440" s="297" t="s">
        <v>50</v>
      </c>
      <c r="E440" s="301" t="n">
        <v>49.99</v>
      </c>
      <c r="F440" s="304" t="n">
        <v>0</v>
      </c>
    </row>
    <row r="441" customFormat="false" ht="13.8" hidden="false" customHeight="false" outlineLevel="0" collapsed="false">
      <c r="A441" s="300" t="s">
        <v>5668</v>
      </c>
      <c r="B441" s="1" t="n">
        <v>105262</v>
      </c>
      <c r="C441" s="292" t="s">
        <v>5690</v>
      </c>
      <c r="D441" s="297" t="s">
        <v>50</v>
      </c>
      <c r="E441" s="301" t="n">
        <v>40.27</v>
      </c>
      <c r="F441" s="304" t="n">
        <v>0</v>
      </c>
    </row>
    <row r="442" customFormat="false" ht="13.8" hidden="false" customHeight="false" outlineLevel="0" collapsed="false">
      <c r="A442" s="300" t="s">
        <v>5668</v>
      </c>
      <c r="B442" s="1" t="n">
        <v>105399</v>
      </c>
      <c r="C442" s="292" t="s">
        <v>5691</v>
      </c>
      <c r="D442" s="297" t="s">
        <v>50</v>
      </c>
      <c r="E442" s="301" t="n">
        <v>59.16</v>
      </c>
      <c r="F442" s="304" t="n">
        <v>0</v>
      </c>
    </row>
    <row r="443" customFormat="false" ht="13.8" hidden="false" customHeight="false" outlineLevel="0" collapsed="false">
      <c r="A443" s="300" t="s">
        <v>5668</v>
      </c>
      <c r="B443" s="1" t="n">
        <v>105263</v>
      </c>
      <c r="C443" s="292" t="s">
        <v>5692</v>
      </c>
      <c r="D443" s="297" t="s">
        <v>50</v>
      </c>
      <c r="E443" s="301" t="n">
        <v>47.86</v>
      </c>
      <c r="F443" s="304" t="n">
        <v>0</v>
      </c>
    </row>
    <row r="444" customFormat="false" ht="13.8" hidden="false" customHeight="false" outlineLevel="0" collapsed="false">
      <c r="A444" s="300" t="s">
        <v>5668</v>
      </c>
      <c r="B444" s="1" t="n">
        <v>105400</v>
      </c>
      <c r="C444" s="292" t="s">
        <v>5693</v>
      </c>
      <c r="D444" s="297" t="s">
        <v>50</v>
      </c>
      <c r="E444" s="301" t="n">
        <v>67.47</v>
      </c>
      <c r="F444" s="304" t="n">
        <v>0</v>
      </c>
    </row>
    <row r="445" customFormat="false" ht="13.8" hidden="false" customHeight="false" outlineLevel="0" collapsed="false">
      <c r="A445" s="300" t="s">
        <v>5668</v>
      </c>
      <c r="B445" s="1" t="n">
        <v>105264</v>
      </c>
      <c r="C445" s="292" t="s">
        <v>5694</v>
      </c>
      <c r="D445" s="297" t="s">
        <v>50</v>
      </c>
      <c r="E445" s="301" t="n">
        <v>54.6</v>
      </c>
      <c r="F445" s="304" t="n">
        <v>0</v>
      </c>
    </row>
    <row r="446" customFormat="false" ht="13.8" hidden="false" customHeight="false" outlineLevel="0" collapsed="false">
      <c r="A446" s="300" t="s">
        <v>5668</v>
      </c>
      <c r="B446" s="1" t="n">
        <v>105297</v>
      </c>
      <c r="C446" s="292" t="s">
        <v>5695</v>
      </c>
      <c r="D446" s="297" t="s">
        <v>50</v>
      </c>
      <c r="E446" s="301" t="n">
        <v>10.45</v>
      </c>
      <c r="F446" s="304" t="n">
        <v>0</v>
      </c>
    </row>
    <row r="447" customFormat="false" ht="13.8" hidden="false" customHeight="false" outlineLevel="0" collapsed="false">
      <c r="A447" s="300" t="s">
        <v>5668</v>
      </c>
      <c r="B447" s="1" t="n">
        <v>105372</v>
      </c>
      <c r="C447" s="292" t="s">
        <v>5696</v>
      </c>
      <c r="D447" s="297" t="s">
        <v>50</v>
      </c>
      <c r="E447" s="301" t="n">
        <v>8.07</v>
      </c>
      <c r="F447" s="304" t="n">
        <v>0</v>
      </c>
    </row>
    <row r="448" customFormat="false" ht="13.8" hidden="false" customHeight="false" outlineLevel="0" collapsed="false">
      <c r="A448" s="300" t="s">
        <v>5668</v>
      </c>
      <c r="B448" s="1" t="n">
        <v>105401</v>
      </c>
      <c r="C448" s="292" t="s">
        <v>5697</v>
      </c>
      <c r="D448" s="297" t="s">
        <v>50</v>
      </c>
      <c r="E448" s="301" t="n">
        <v>76.08</v>
      </c>
      <c r="F448" s="304" t="n">
        <v>0</v>
      </c>
    </row>
    <row r="449" customFormat="false" ht="13.8" hidden="false" customHeight="false" outlineLevel="0" collapsed="false">
      <c r="A449" s="300" t="s">
        <v>5668</v>
      </c>
      <c r="B449" s="1" t="n">
        <v>105265</v>
      </c>
      <c r="C449" s="292" t="s">
        <v>5698</v>
      </c>
      <c r="D449" s="297" t="s">
        <v>50</v>
      </c>
      <c r="E449" s="301" t="n">
        <v>61.64</v>
      </c>
      <c r="F449" s="304" t="n">
        <v>0</v>
      </c>
    </row>
    <row r="450" customFormat="false" ht="13.8" hidden="false" customHeight="false" outlineLevel="0" collapsed="false">
      <c r="A450" s="300" t="s">
        <v>5668</v>
      </c>
      <c r="B450" s="1" t="n">
        <v>105402</v>
      </c>
      <c r="C450" s="292" t="s">
        <v>5699</v>
      </c>
      <c r="D450" s="297" t="s">
        <v>50</v>
      </c>
      <c r="E450" s="301" t="n">
        <v>84.95</v>
      </c>
      <c r="F450" s="304" t="n">
        <v>0</v>
      </c>
    </row>
    <row r="451" customFormat="false" ht="13.8" hidden="false" customHeight="false" outlineLevel="0" collapsed="false">
      <c r="A451" s="300" t="s">
        <v>5668</v>
      </c>
      <c r="B451" s="1" t="n">
        <v>105266</v>
      </c>
      <c r="C451" s="292" t="s">
        <v>5700</v>
      </c>
      <c r="D451" s="297" t="s">
        <v>50</v>
      </c>
      <c r="E451" s="301" t="n">
        <v>68.94</v>
      </c>
      <c r="F451" s="304" t="n">
        <v>0</v>
      </c>
    </row>
    <row r="452" customFormat="false" ht="13.8" hidden="false" customHeight="false" outlineLevel="0" collapsed="false">
      <c r="A452" s="300" t="s">
        <v>5668</v>
      </c>
      <c r="B452" s="1" t="n">
        <v>105361</v>
      </c>
      <c r="C452" s="292" t="s">
        <v>5701</v>
      </c>
      <c r="D452" s="297" t="s">
        <v>50</v>
      </c>
      <c r="E452" s="301" t="n">
        <v>16.57</v>
      </c>
      <c r="F452" s="304" t="n">
        <v>0</v>
      </c>
    </row>
    <row r="453" customFormat="false" ht="13.8" hidden="false" customHeight="false" outlineLevel="0" collapsed="false">
      <c r="A453" s="300" t="s">
        <v>5668</v>
      </c>
      <c r="B453" s="1" t="n">
        <v>105382</v>
      </c>
      <c r="C453" s="292" t="s">
        <v>5702</v>
      </c>
      <c r="D453" s="297" t="s">
        <v>50</v>
      </c>
      <c r="E453" s="301" t="n">
        <v>13.78</v>
      </c>
      <c r="F453" s="304" t="n">
        <v>0</v>
      </c>
    </row>
    <row r="454" customFormat="false" ht="13.8" hidden="false" customHeight="false" outlineLevel="0" collapsed="false">
      <c r="A454" s="300" t="s">
        <v>5668</v>
      </c>
      <c r="B454" s="1" t="n">
        <v>105359</v>
      </c>
      <c r="C454" s="292" t="s">
        <v>5703</v>
      </c>
      <c r="D454" s="297" t="s">
        <v>50</v>
      </c>
      <c r="E454" s="301" t="n">
        <v>11.64</v>
      </c>
      <c r="F454" s="304" t="n">
        <v>0</v>
      </c>
    </row>
    <row r="455" customFormat="false" ht="13.8" hidden="false" customHeight="false" outlineLevel="0" collapsed="false">
      <c r="A455" s="300" t="s">
        <v>5668</v>
      </c>
      <c r="B455" s="1" t="n">
        <v>105315</v>
      </c>
      <c r="C455" s="292" t="s">
        <v>5704</v>
      </c>
      <c r="D455" s="297" t="s">
        <v>50</v>
      </c>
      <c r="E455" s="301" t="n">
        <v>9.59</v>
      </c>
      <c r="F455" s="304" t="n">
        <v>0</v>
      </c>
    </row>
    <row r="456" customFormat="false" ht="13.8" hidden="false" customHeight="false" outlineLevel="0" collapsed="false">
      <c r="A456" s="300" t="s">
        <v>5668</v>
      </c>
      <c r="B456" s="1" t="n">
        <v>105360</v>
      </c>
      <c r="C456" s="292" t="s">
        <v>5705</v>
      </c>
      <c r="D456" s="297" t="s">
        <v>50</v>
      </c>
      <c r="E456" s="301" t="n">
        <v>14.21</v>
      </c>
      <c r="F456" s="304" t="n">
        <v>0</v>
      </c>
    </row>
    <row r="457" customFormat="false" ht="13.8" hidden="false" customHeight="false" outlineLevel="0" collapsed="false">
      <c r="A457" s="300" t="s">
        <v>5668</v>
      </c>
      <c r="B457" s="1" t="n">
        <v>105381</v>
      </c>
      <c r="C457" s="292" t="s">
        <v>5706</v>
      </c>
      <c r="D457" s="297" t="s">
        <v>50</v>
      </c>
      <c r="E457" s="301" t="n">
        <v>11.78</v>
      </c>
      <c r="F457" s="304" t="n">
        <v>0</v>
      </c>
    </row>
    <row r="458" customFormat="false" ht="13.8" hidden="false" customHeight="false" outlineLevel="0" collapsed="false">
      <c r="A458" s="300" t="s">
        <v>5668</v>
      </c>
      <c r="B458" s="1" t="n">
        <v>105251</v>
      </c>
      <c r="C458" s="292" t="s">
        <v>5707</v>
      </c>
      <c r="D458" s="297" t="s">
        <v>50</v>
      </c>
      <c r="E458" s="301" t="n">
        <v>17.52</v>
      </c>
      <c r="F458" s="304" t="n">
        <v>0</v>
      </c>
    </row>
    <row r="459" customFormat="false" ht="13.8" hidden="false" customHeight="false" outlineLevel="0" collapsed="false">
      <c r="A459" s="300" t="s">
        <v>5668</v>
      </c>
      <c r="B459" s="1" t="n">
        <v>105282</v>
      </c>
      <c r="C459" s="292" t="s">
        <v>5708</v>
      </c>
      <c r="D459" s="297" t="s">
        <v>50</v>
      </c>
      <c r="E459" s="301" t="n">
        <v>13.57</v>
      </c>
      <c r="F459" s="304" t="n">
        <v>0</v>
      </c>
    </row>
    <row r="460" customFormat="false" ht="13.8" hidden="false" customHeight="false" outlineLevel="0" collapsed="false">
      <c r="A460" s="300" t="s">
        <v>5668</v>
      </c>
      <c r="B460" s="1" t="n">
        <v>105276</v>
      </c>
      <c r="C460" s="292" t="s">
        <v>5709</v>
      </c>
      <c r="D460" s="297" t="s">
        <v>50</v>
      </c>
      <c r="E460" s="301" t="n">
        <v>136.45</v>
      </c>
      <c r="F460" s="304" t="n">
        <v>0</v>
      </c>
    </row>
    <row r="461" customFormat="false" ht="13.8" hidden="false" customHeight="false" outlineLevel="0" collapsed="false">
      <c r="A461" s="300" t="s">
        <v>5668</v>
      </c>
      <c r="B461" s="1" t="n">
        <v>105341</v>
      </c>
      <c r="C461" s="292" t="s">
        <v>5710</v>
      </c>
      <c r="D461" s="297" t="s">
        <v>50</v>
      </c>
      <c r="E461" s="301" t="n">
        <v>110.08</v>
      </c>
      <c r="F461" s="304" t="n">
        <v>0</v>
      </c>
    </row>
    <row r="462" customFormat="false" ht="13.8" hidden="false" customHeight="false" outlineLevel="0" collapsed="false">
      <c r="A462" s="300" t="s">
        <v>5668</v>
      </c>
      <c r="B462" s="1" t="n">
        <v>105277</v>
      </c>
      <c r="C462" s="292" t="s">
        <v>5711</v>
      </c>
      <c r="D462" s="297" t="s">
        <v>50</v>
      </c>
      <c r="E462" s="301" t="n">
        <v>165.68</v>
      </c>
      <c r="F462" s="304" t="n">
        <v>0</v>
      </c>
    </row>
    <row r="463" customFormat="false" ht="13.8" hidden="false" customHeight="false" outlineLevel="0" collapsed="false">
      <c r="A463" s="300" t="s">
        <v>5668</v>
      </c>
      <c r="B463" s="1" t="n">
        <v>105342</v>
      </c>
      <c r="C463" s="292" t="s">
        <v>5712</v>
      </c>
      <c r="D463" s="297" t="s">
        <v>50</v>
      </c>
      <c r="E463" s="301" t="n">
        <v>134.6</v>
      </c>
      <c r="F463" s="304" t="n">
        <v>0</v>
      </c>
    </row>
    <row r="464" customFormat="false" ht="13.8" hidden="false" customHeight="false" outlineLevel="0" collapsed="false">
      <c r="A464" s="300" t="s">
        <v>5668</v>
      </c>
      <c r="B464" s="1" t="n">
        <v>105252</v>
      </c>
      <c r="C464" s="292" t="s">
        <v>5713</v>
      </c>
      <c r="D464" s="297" t="s">
        <v>50</v>
      </c>
      <c r="E464" s="301" t="n">
        <v>23.1</v>
      </c>
      <c r="F464" s="304" t="n">
        <v>0</v>
      </c>
    </row>
    <row r="465" customFormat="false" ht="13.8" hidden="false" customHeight="false" outlineLevel="0" collapsed="false">
      <c r="A465" s="300" t="s">
        <v>5668</v>
      </c>
      <c r="B465" s="1" t="n">
        <v>105298</v>
      </c>
      <c r="C465" s="292" t="s">
        <v>5714</v>
      </c>
      <c r="D465" s="297" t="s">
        <v>50</v>
      </c>
      <c r="E465" s="301" t="n">
        <v>18.2</v>
      </c>
      <c r="F465" s="304" t="n">
        <v>0</v>
      </c>
    </row>
    <row r="466" customFormat="false" ht="13.8" hidden="false" customHeight="false" outlineLevel="0" collapsed="false">
      <c r="A466" s="300" t="s">
        <v>5668</v>
      </c>
      <c r="B466" s="1" t="n">
        <v>105253</v>
      </c>
      <c r="C466" s="292" t="s">
        <v>5715</v>
      </c>
      <c r="D466" s="297" t="s">
        <v>50</v>
      </c>
      <c r="E466" s="301" t="n">
        <v>28.66</v>
      </c>
      <c r="F466" s="304" t="n">
        <v>0</v>
      </c>
    </row>
    <row r="467" customFormat="false" ht="13.8" hidden="false" customHeight="false" outlineLevel="0" collapsed="false">
      <c r="A467" s="300" t="s">
        <v>5668</v>
      </c>
      <c r="B467" s="1" t="n">
        <v>105299</v>
      </c>
      <c r="C467" s="292" t="s">
        <v>5716</v>
      </c>
      <c r="D467" s="297" t="s">
        <v>50</v>
      </c>
      <c r="E467" s="301" t="n">
        <v>22.8</v>
      </c>
      <c r="F467" s="304" t="n">
        <v>0</v>
      </c>
    </row>
    <row r="468" customFormat="false" ht="13.8" hidden="false" customHeight="false" outlineLevel="0" collapsed="false">
      <c r="A468" s="300" t="s">
        <v>5668</v>
      </c>
      <c r="B468" s="1" t="n">
        <v>105254</v>
      </c>
      <c r="C468" s="292" t="s">
        <v>5717</v>
      </c>
      <c r="D468" s="297" t="s">
        <v>50</v>
      </c>
      <c r="E468" s="301" t="n">
        <v>34.4</v>
      </c>
      <c r="F468" s="304" t="n">
        <v>0</v>
      </c>
    </row>
    <row r="469" customFormat="false" ht="13.8" hidden="false" customHeight="false" outlineLevel="0" collapsed="false">
      <c r="A469" s="300" t="s">
        <v>5668</v>
      </c>
      <c r="B469" s="1" t="n">
        <v>105300</v>
      </c>
      <c r="C469" s="292" t="s">
        <v>5718</v>
      </c>
      <c r="D469" s="297" t="s">
        <v>50</v>
      </c>
      <c r="E469" s="301" t="n">
        <v>27.59</v>
      </c>
      <c r="F469" s="304" t="n">
        <v>0</v>
      </c>
    </row>
    <row r="470" customFormat="false" ht="13.8" hidden="false" customHeight="false" outlineLevel="0" collapsed="false">
      <c r="A470" s="300" t="s">
        <v>5668</v>
      </c>
      <c r="B470" s="1" t="n">
        <v>105255</v>
      </c>
      <c r="C470" s="292" t="s">
        <v>5719</v>
      </c>
      <c r="D470" s="297" t="s">
        <v>50</v>
      </c>
      <c r="E470" s="301" t="n">
        <v>40.13</v>
      </c>
      <c r="F470" s="304" t="n">
        <v>0</v>
      </c>
    </row>
    <row r="471" customFormat="false" ht="13.8" hidden="false" customHeight="false" outlineLevel="0" collapsed="false">
      <c r="A471" s="300" t="s">
        <v>5668</v>
      </c>
      <c r="B471" s="1" t="n">
        <v>105301</v>
      </c>
      <c r="C471" s="292" t="s">
        <v>5720</v>
      </c>
      <c r="D471" s="297" t="s">
        <v>50</v>
      </c>
      <c r="E471" s="301" t="n">
        <v>32.37</v>
      </c>
      <c r="F471" s="304" t="n">
        <v>0</v>
      </c>
    </row>
    <row r="472" customFormat="false" ht="13.8" hidden="false" customHeight="false" outlineLevel="0" collapsed="false">
      <c r="A472" s="300" t="s">
        <v>5668</v>
      </c>
      <c r="B472" s="1" t="n">
        <v>105256</v>
      </c>
      <c r="C472" s="292" t="s">
        <v>5721</v>
      </c>
      <c r="D472" s="297" t="s">
        <v>50</v>
      </c>
      <c r="E472" s="301" t="n">
        <v>45.85</v>
      </c>
      <c r="F472" s="304" t="n">
        <v>0</v>
      </c>
    </row>
    <row r="473" customFormat="false" ht="13.8" hidden="false" customHeight="false" outlineLevel="0" collapsed="false">
      <c r="A473" s="300" t="s">
        <v>5668</v>
      </c>
      <c r="B473" s="1" t="n">
        <v>105302</v>
      </c>
      <c r="C473" s="292" t="s">
        <v>5722</v>
      </c>
      <c r="D473" s="297" t="s">
        <v>50</v>
      </c>
      <c r="E473" s="301" t="n">
        <v>37.14</v>
      </c>
      <c r="F473" s="304" t="n">
        <v>0</v>
      </c>
    </row>
    <row r="474" customFormat="false" ht="13.8" hidden="false" customHeight="false" outlineLevel="0" collapsed="false">
      <c r="A474" s="300" t="s">
        <v>5668</v>
      </c>
      <c r="B474" s="1" t="n">
        <v>105257</v>
      </c>
      <c r="C474" s="292" t="s">
        <v>5723</v>
      </c>
      <c r="D474" s="297" t="s">
        <v>50</v>
      </c>
      <c r="E474" s="301" t="n">
        <v>51.56</v>
      </c>
      <c r="F474" s="304" t="n">
        <v>0</v>
      </c>
    </row>
    <row r="475" customFormat="false" ht="13.8" hidden="false" customHeight="false" outlineLevel="0" collapsed="false">
      <c r="A475" s="300" t="s">
        <v>5668</v>
      </c>
      <c r="B475" s="1" t="n">
        <v>105303</v>
      </c>
      <c r="C475" s="292" t="s">
        <v>5724</v>
      </c>
      <c r="D475" s="297" t="s">
        <v>50</v>
      </c>
      <c r="E475" s="301" t="n">
        <v>41.89</v>
      </c>
      <c r="F475" s="304" t="n">
        <v>0</v>
      </c>
    </row>
    <row r="476" customFormat="false" ht="13.8" hidden="false" customHeight="false" outlineLevel="0" collapsed="false">
      <c r="A476" s="300" t="s">
        <v>5668</v>
      </c>
      <c r="B476" s="1" t="n">
        <v>105270</v>
      </c>
      <c r="C476" s="292" t="s">
        <v>5725</v>
      </c>
      <c r="D476" s="297" t="s">
        <v>50</v>
      </c>
      <c r="E476" s="301" t="n">
        <v>57.45</v>
      </c>
      <c r="F476" s="304" t="n">
        <v>0</v>
      </c>
    </row>
    <row r="477" customFormat="false" ht="13.8" hidden="false" customHeight="false" outlineLevel="0" collapsed="false">
      <c r="A477" s="300" t="s">
        <v>5668</v>
      </c>
      <c r="B477" s="1" t="n">
        <v>105304</v>
      </c>
      <c r="C477" s="292" t="s">
        <v>5726</v>
      </c>
      <c r="D477" s="297" t="s">
        <v>50</v>
      </c>
      <c r="E477" s="301" t="n">
        <v>46.82</v>
      </c>
      <c r="F477" s="304" t="n">
        <v>0</v>
      </c>
    </row>
    <row r="478" customFormat="false" ht="13.8" hidden="false" customHeight="false" outlineLevel="0" collapsed="false">
      <c r="A478" s="300" t="s">
        <v>5668</v>
      </c>
      <c r="B478" s="1" t="n">
        <v>105271</v>
      </c>
      <c r="C478" s="292" t="s">
        <v>5727</v>
      </c>
      <c r="D478" s="297" t="s">
        <v>50</v>
      </c>
      <c r="E478" s="301" t="n">
        <v>72.65</v>
      </c>
      <c r="F478" s="304" t="n">
        <v>0</v>
      </c>
    </row>
    <row r="479" customFormat="false" ht="13.8" hidden="false" customHeight="false" outlineLevel="0" collapsed="false">
      <c r="A479" s="300" t="s">
        <v>5668</v>
      </c>
      <c r="B479" s="1" t="n">
        <v>105305</v>
      </c>
      <c r="C479" s="292" t="s">
        <v>5728</v>
      </c>
      <c r="D479" s="297" t="s">
        <v>50</v>
      </c>
      <c r="E479" s="301" t="n">
        <v>58.07</v>
      </c>
      <c r="F479" s="304" t="n">
        <v>0</v>
      </c>
    </row>
    <row r="480" customFormat="false" ht="13.8" hidden="false" customHeight="false" outlineLevel="0" collapsed="false">
      <c r="A480" s="300" t="s">
        <v>5668</v>
      </c>
      <c r="B480" s="1" t="n">
        <v>105272</v>
      </c>
      <c r="C480" s="292" t="s">
        <v>5729</v>
      </c>
      <c r="D480" s="297" t="s">
        <v>50</v>
      </c>
      <c r="E480" s="301" t="n">
        <v>85.79</v>
      </c>
      <c r="F480" s="304" t="n">
        <v>0</v>
      </c>
    </row>
    <row r="481" customFormat="false" ht="13.8" hidden="false" customHeight="false" outlineLevel="0" collapsed="false">
      <c r="A481" s="300" t="s">
        <v>5668</v>
      </c>
      <c r="B481" s="1" t="n">
        <v>105306</v>
      </c>
      <c r="C481" s="292" t="s">
        <v>5730</v>
      </c>
      <c r="D481" s="297" t="s">
        <v>50</v>
      </c>
      <c r="E481" s="301" t="n">
        <v>68.84</v>
      </c>
      <c r="F481" s="304" t="n">
        <v>0</v>
      </c>
    </row>
    <row r="482" customFormat="false" ht="13.8" hidden="false" customHeight="false" outlineLevel="0" collapsed="false">
      <c r="A482" s="300" t="s">
        <v>5668</v>
      </c>
      <c r="B482" s="1" t="n">
        <v>105273</v>
      </c>
      <c r="C482" s="292" t="s">
        <v>5731</v>
      </c>
      <c r="D482" s="297" t="s">
        <v>50</v>
      </c>
      <c r="E482" s="301" t="n">
        <v>98.06</v>
      </c>
      <c r="F482" s="304" t="n">
        <v>0</v>
      </c>
    </row>
    <row r="483" customFormat="false" ht="13.8" hidden="false" customHeight="false" outlineLevel="0" collapsed="false">
      <c r="A483" s="300" t="s">
        <v>5668</v>
      </c>
      <c r="B483" s="1" t="n">
        <v>105307</v>
      </c>
      <c r="C483" s="292" t="s">
        <v>5732</v>
      </c>
      <c r="D483" s="297" t="s">
        <v>50</v>
      </c>
      <c r="E483" s="301" t="n">
        <v>78.76</v>
      </c>
      <c r="F483" s="304" t="n">
        <v>0</v>
      </c>
    </row>
    <row r="484" customFormat="false" ht="13.8" hidden="false" customHeight="false" outlineLevel="0" collapsed="false">
      <c r="A484" s="300" t="s">
        <v>5668</v>
      </c>
      <c r="B484" s="1" t="n">
        <v>105250</v>
      </c>
      <c r="C484" s="292" t="s">
        <v>5733</v>
      </c>
      <c r="D484" s="297" t="s">
        <v>50</v>
      </c>
      <c r="E484" s="301" t="n">
        <v>15.27</v>
      </c>
      <c r="F484" s="304" t="n">
        <v>0</v>
      </c>
    </row>
    <row r="485" customFormat="false" ht="13.8" hidden="false" customHeight="false" outlineLevel="0" collapsed="false">
      <c r="A485" s="300" t="s">
        <v>5668</v>
      </c>
      <c r="B485" s="1" t="n">
        <v>105269</v>
      </c>
      <c r="C485" s="292" t="s">
        <v>5734</v>
      </c>
      <c r="D485" s="297" t="s">
        <v>50</v>
      </c>
      <c r="E485" s="301" t="n">
        <v>11.7</v>
      </c>
      <c r="F485" s="304" t="n">
        <v>0</v>
      </c>
    </row>
    <row r="486" customFormat="false" ht="13.8" hidden="false" customHeight="false" outlineLevel="0" collapsed="false">
      <c r="A486" s="300" t="s">
        <v>5668</v>
      </c>
      <c r="B486" s="1" t="n">
        <v>105274</v>
      </c>
      <c r="C486" s="292" t="s">
        <v>5735</v>
      </c>
      <c r="D486" s="297" t="s">
        <v>50</v>
      </c>
      <c r="E486" s="301" t="n">
        <v>110.65</v>
      </c>
      <c r="F486" s="304" t="n">
        <v>0</v>
      </c>
    </row>
    <row r="487" customFormat="false" ht="13.8" hidden="false" customHeight="false" outlineLevel="0" collapsed="false">
      <c r="A487" s="300" t="s">
        <v>5668</v>
      </c>
      <c r="B487" s="1" t="n">
        <v>105340</v>
      </c>
      <c r="C487" s="292" t="s">
        <v>5736</v>
      </c>
      <c r="D487" s="297" t="s">
        <v>50</v>
      </c>
      <c r="E487" s="301" t="n">
        <v>89</v>
      </c>
      <c r="F487" s="304" t="n">
        <v>0</v>
      </c>
    </row>
    <row r="488" customFormat="false" ht="13.8" hidden="false" customHeight="false" outlineLevel="0" collapsed="false">
      <c r="A488" s="300" t="s">
        <v>5668</v>
      </c>
      <c r="B488" s="1" t="n">
        <v>105275</v>
      </c>
      <c r="C488" s="292" t="s">
        <v>5737</v>
      </c>
      <c r="D488" s="297" t="s">
        <v>50</v>
      </c>
      <c r="E488" s="301" t="n">
        <v>123.48</v>
      </c>
      <c r="F488" s="304" t="n">
        <v>0</v>
      </c>
    </row>
    <row r="489" customFormat="false" ht="13.8" hidden="false" customHeight="false" outlineLevel="0" collapsed="false">
      <c r="A489" s="300" t="s">
        <v>5668</v>
      </c>
      <c r="B489" s="1" t="n">
        <v>105390</v>
      </c>
      <c r="C489" s="292" t="s">
        <v>5738</v>
      </c>
      <c r="D489" s="297" t="s">
        <v>50</v>
      </c>
      <c r="E489" s="301" t="n">
        <v>99.47</v>
      </c>
      <c r="F489" s="304" t="n">
        <v>0</v>
      </c>
    </row>
    <row r="490" customFormat="false" ht="13.8" hidden="false" customHeight="false" outlineLevel="0" collapsed="false">
      <c r="A490" s="300" t="s">
        <v>5668</v>
      </c>
      <c r="B490" s="1" t="n">
        <v>105364</v>
      </c>
      <c r="C490" s="292" t="s">
        <v>5739</v>
      </c>
      <c r="D490" s="297" t="s">
        <v>50</v>
      </c>
      <c r="E490" s="301" t="n">
        <v>23.97</v>
      </c>
      <c r="F490" s="304" t="n">
        <v>0</v>
      </c>
    </row>
    <row r="491" customFormat="false" ht="13.8" hidden="false" customHeight="false" outlineLevel="0" collapsed="false">
      <c r="A491" s="300" t="s">
        <v>5668</v>
      </c>
      <c r="B491" s="1" t="n">
        <v>105385</v>
      </c>
      <c r="C491" s="292" t="s">
        <v>5740</v>
      </c>
      <c r="D491" s="297" t="s">
        <v>50</v>
      </c>
      <c r="E491" s="301" t="n">
        <v>19.78</v>
      </c>
      <c r="F491" s="304" t="n">
        <v>0</v>
      </c>
    </row>
    <row r="492" customFormat="false" ht="13.8" hidden="false" customHeight="false" outlineLevel="0" collapsed="false">
      <c r="A492" s="300" t="s">
        <v>5668</v>
      </c>
      <c r="B492" s="1" t="n">
        <v>105362</v>
      </c>
      <c r="C492" s="292" t="s">
        <v>5741</v>
      </c>
      <c r="D492" s="297" t="s">
        <v>50</v>
      </c>
      <c r="E492" s="301" t="n">
        <v>17.07</v>
      </c>
      <c r="F492" s="304" t="n">
        <v>0</v>
      </c>
    </row>
    <row r="493" customFormat="false" ht="13.8" hidden="false" customHeight="false" outlineLevel="0" collapsed="false">
      <c r="A493" s="300" t="s">
        <v>5668</v>
      </c>
      <c r="B493" s="1" t="n">
        <v>105383</v>
      </c>
      <c r="C493" s="292" t="s">
        <v>5742</v>
      </c>
      <c r="D493" s="297" t="s">
        <v>50</v>
      </c>
      <c r="E493" s="301" t="n">
        <v>14</v>
      </c>
      <c r="F493" s="304" t="n">
        <v>0</v>
      </c>
    </row>
    <row r="494" customFormat="false" ht="13.8" hidden="false" customHeight="false" outlineLevel="0" collapsed="false">
      <c r="A494" s="300" t="s">
        <v>5668</v>
      </c>
      <c r="B494" s="1" t="n">
        <v>105363</v>
      </c>
      <c r="C494" s="292" t="s">
        <v>5743</v>
      </c>
      <c r="D494" s="297" t="s">
        <v>50</v>
      </c>
      <c r="E494" s="301" t="n">
        <v>20.63</v>
      </c>
      <c r="F494" s="304" t="n">
        <v>0</v>
      </c>
    </row>
    <row r="495" customFormat="false" ht="13.8" hidden="false" customHeight="false" outlineLevel="0" collapsed="false">
      <c r="A495" s="300" t="s">
        <v>5668</v>
      </c>
      <c r="B495" s="1" t="n">
        <v>105384</v>
      </c>
      <c r="C495" s="292" t="s">
        <v>5744</v>
      </c>
      <c r="D495" s="297" t="s">
        <v>50</v>
      </c>
      <c r="E495" s="301" t="n">
        <v>16.99</v>
      </c>
      <c r="F495" s="304" t="n">
        <v>0</v>
      </c>
    </row>
    <row r="496" customFormat="false" ht="13.8" hidden="false" customHeight="false" outlineLevel="0" collapsed="false">
      <c r="A496" s="300" t="s">
        <v>5668</v>
      </c>
      <c r="B496" s="1" t="n">
        <v>105279</v>
      </c>
      <c r="C496" s="292" t="s">
        <v>5745</v>
      </c>
      <c r="D496" s="297" t="s">
        <v>50</v>
      </c>
      <c r="E496" s="301" t="n">
        <v>24.09</v>
      </c>
      <c r="F496" s="304" t="n">
        <v>0</v>
      </c>
    </row>
    <row r="497" customFormat="false" ht="13.8" hidden="false" customHeight="false" outlineLevel="0" collapsed="false">
      <c r="A497" s="300" t="s">
        <v>5668</v>
      </c>
      <c r="B497" s="1" t="n">
        <v>105259</v>
      </c>
      <c r="C497" s="292" t="s">
        <v>5746</v>
      </c>
      <c r="D497" s="297" t="s">
        <v>50</v>
      </c>
      <c r="E497" s="301" t="n">
        <v>18.82</v>
      </c>
      <c r="F497" s="304" t="n">
        <v>0</v>
      </c>
    </row>
    <row r="498" customFormat="false" ht="13.8" hidden="false" customHeight="false" outlineLevel="0" collapsed="false">
      <c r="A498" s="300" t="s">
        <v>5668</v>
      </c>
      <c r="B498" s="1" t="n">
        <v>105357</v>
      </c>
      <c r="C498" s="292" t="s">
        <v>5747</v>
      </c>
      <c r="D498" s="297" t="s">
        <v>50</v>
      </c>
      <c r="E498" s="301" t="n">
        <v>187.91</v>
      </c>
      <c r="F498" s="304" t="n">
        <v>0</v>
      </c>
    </row>
    <row r="499" customFormat="false" ht="13.8" hidden="false" customHeight="false" outlineLevel="0" collapsed="false">
      <c r="A499" s="300" t="s">
        <v>5668</v>
      </c>
      <c r="B499" s="1" t="n">
        <v>105346</v>
      </c>
      <c r="C499" s="292" t="s">
        <v>5748</v>
      </c>
      <c r="D499" s="297" t="s">
        <v>50</v>
      </c>
      <c r="E499" s="301" t="n">
        <v>152.76</v>
      </c>
      <c r="F499" s="304" t="n">
        <v>0</v>
      </c>
    </row>
    <row r="500" customFormat="false" ht="13.8" hidden="false" customHeight="false" outlineLevel="0" collapsed="false">
      <c r="A500" s="300" t="s">
        <v>5668</v>
      </c>
      <c r="B500" s="1" t="n">
        <v>105358</v>
      </c>
      <c r="C500" s="292" t="s">
        <v>5749</v>
      </c>
      <c r="D500" s="297" t="s">
        <v>50</v>
      </c>
      <c r="E500" s="301" t="n">
        <v>230.46</v>
      </c>
      <c r="F500" s="304" t="n">
        <v>0</v>
      </c>
    </row>
    <row r="501" customFormat="false" ht="13.8" hidden="false" customHeight="false" outlineLevel="0" collapsed="false">
      <c r="A501" s="300" t="s">
        <v>5668</v>
      </c>
      <c r="B501" s="1" t="n">
        <v>105347</v>
      </c>
      <c r="C501" s="292" t="s">
        <v>5750</v>
      </c>
      <c r="D501" s="297" t="s">
        <v>50</v>
      </c>
      <c r="E501" s="301" t="n">
        <v>189.01</v>
      </c>
      <c r="F501" s="304" t="n">
        <v>0</v>
      </c>
    </row>
    <row r="502" customFormat="false" ht="13.8" hidden="false" customHeight="false" outlineLevel="0" collapsed="false">
      <c r="A502" s="300" t="s">
        <v>5668</v>
      </c>
      <c r="B502" s="1" t="n">
        <v>105280</v>
      </c>
      <c r="C502" s="292" t="s">
        <v>5751</v>
      </c>
      <c r="D502" s="297" t="s">
        <v>50</v>
      </c>
      <c r="E502" s="301" t="n">
        <v>31.71</v>
      </c>
      <c r="F502" s="304" t="n">
        <v>0</v>
      </c>
    </row>
    <row r="503" customFormat="false" ht="13.8" hidden="false" customHeight="false" outlineLevel="0" collapsed="false">
      <c r="A503" s="300" t="s">
        <v>5668</v>
      </c>
      <c r="B503" s="1" t="n">
        <v>105283</v>
      </c>
      <c r="C503" s="292" t="s">
        <v>5752</v>
      </c>
      <c r="D503" s="297" t="s">
        <v>50</v>
      </c>
      <c r="E503" s="301" t="n">
        <v>25.17</v>
      </c>
      <c r="F503" s="304" t="n">
        <v>0</v>
      </c>
    </row>
    <row r="504" customFormat="false" ht="13.8" hidden="false" customHeight="false" outlineLevel="0" collapsed="false">
      <c r="A504" s="300" t="s">
        <v>5668</v>
      </c>
      <c r="B504" s="1" t="n">
        <v>105281</v>
      </c>
      <c r="C504" s="292" t="s">
        <v>5753</v>
      </c>
      <c r="D504" s="297" t="s">
        <v>50</v>
      </c>
      <c r="E504" s="301" t="n">
        <v>39.34</v>
      </c>
      <c r="F504" s="304" t="n">
        <v>0</v>
      </c>
    </row>
    <row r="505" customFormat="false" ht="13.8" hidden="false" customHeight="false" outlineLevel="0" collapsed="false">
      <c r="A505" s="300" t="s">
        <v>5668</v>
      </c>
      <c r="B505" s="1" t="n">
        <v>105319</v>
      </c>
      <c r="C505" s="292" t="s">
        <v>5754</v>
      </c>
      <c r="D505" s="297" t="s">
        <v>50</v>
      </c>
      <c r="E505" s="301" t="n">
        <v>31.52</v>
      </c>
      <c r="F505" s="304" t="n">
        <v>0</v>
      </c>
    </row>
    <row r="506" customFormat="false" ht="13.8" hidden="false" customHeight="false" outlineLevel="0" collapsed="false">
      <c r="A506" s="300" t="s">
        <v>5668</v>
      </c>
      <c r="B506" s="1" t="n">
        <v>105284</v>
      </c>
      <c r="C506" s="292" t="s">
        <v>5755</v>
      </c>
      <c r="D506" s="297" t="s">
        <v>50</v>
      </c>
      <c r="E506" s="301" t="n">
        <v>47.33</v>
      </c>
      <c r="F506" s="304" t="n">
        <v>0</v>
      </c>
    </row>
    <row r="507" customFormat="false" ht="13.8" hidden="false" customHeight="false" outlineLevel="0" collapsed="false">
      <c r="A507" s="300" t="s">
        <v>5668</v>
      </c>
      <c r="B507" s="1" t="n">
        <v>105320</v>
      </c>
      <c r="C507" s="292" t="s">
        <v>5756</v>
      </c>
      <c r="D507" s="297" t="s">
        <v>50</v>
      </c>
      <c r="E507" s="301" t="n">
        <v>38.24</v>
      </c>
      <c r="F507" s="304" t="n">
        <v>0</v>
      </c>
    </row>
    <row r="508" customFormat="false" ht="13.8" hidden="false" customHeight="false" outlineLevel="0" collapsed="false">
      <c r="A508" s="300" t="s">
        <v>5668</v>
      </c>
      <c r="B508" s="1" t="n">
        <v>105348</v>
      </c>
      <c r="C508" s="292" t="s">
        <v>5757</v>
      </c>
      <c r="D508" s="297" t="s">
        <v>50</v>
      </c>
      <c r="E508" s="301" t="n">
        <v>55.25</v>
      </c>
      <c r="F508" s="304" t="n">
        <v>0</v>
      </c>
    </row>
    <row r="509" customFormat="false" ht="13.8" hidden="false" customHeight="false" outlineLevel="0" collapsed="false">
      <c r="A509" s="300" t="s">
        <v>5668</v>
      </c>
      <c r="B509" s="1" t="n">
        <v>105321</v>
      </c>
      <c r="C509" s="292" t="s">
        <v>5758</v>
      </c>
      <c r="D509" s="297" t="s">
        <v>50</v>
      </c>
      <c r="E509" s="301" t="n">
        <v>44.91</v>
      </c>
      <c r="F509" s="304" t="n">
        <v>0</v>
      </c>
    </row>
    <row r="510" customFormat="false" ht="13.8" hidden="false" customHeight="false" outlineLevel="0" collapsed="false">
      <c r="A510" s="300" t="s">
        <v>5668</v>
      </c>
      <c r="B510" s="1" t="n">
        <v>105349</v>
      </c>
      <c r="C510" s="292" t="s">
        <v>5759</v>
      </c>
      <c r="D510" s="297" t="s">
        <v>50</v>
      </c>
      <c r="E510" s="301" t="n">
        <v>63.21</v>
      </c>
      <c r="F510" s="304" t="n">
        <v>0</v>
      </c>
    </row>
    <row r="511" customFormat="false" ht="13.8" hidden="false" customHeight="false" outlineLevel="0" collapsed="false">
      <c r="A511" s="300" t="s">
        <v>5668</v>
      </c>
      <c r="B511" s="1" t="n">
        <v>105322</v>
      </c>
      <c r="C511" s="292" t="s">
        <v>5760</v>
      </c>
      <c r="D511" s="297" t="s">
        <v>50</v>
      </c>
      <c r="E511" s="301" t="n">
        <v>51.59</v>
      </c>
      <c r="F511" s="304" t="n">
        <v>0</v>
      </c>
    </row>
    <row r="512" customFormat="false" ht="13.8" hidden="false" customHeight="false" outlineLevel="0" collapsed="false">
      <c r="A512" s="300" t="s">
        <v>5668</v>
      </c>
      <c r="B512" s="1" t="n">
        <v>105350</v>
      </c>
      <c r="C512" s="292" t="s">
        <v>5761</v>
      </c>
      <c r="D512" s="297" t="s">
        <v>50</v>
      </c>
      <c r="E512" s="301" t="n">
        <v>71.14</v>
      </c>
      <c r="F512" s="304" t="n">
        <v>0</v>
      </c>
    </row>
    <row r="513" customFormat="false" ht="13.8" hidden="false" customHeight="false" outlineLevel="0" collapsed="false">
      <c r="A513" s="300" t="s">
        <v>5668</v>
      </c>
      <c r="B513" s="1" t="n">
        <v>105323</v>
      </c>
      <c r="C513" s="292" t="s">
        <v>5762</v>
      </c>
      <c r="D513" s="297" t="s">
        <v>50</v>
      </c>
      <c r="E513" s="301" t="n">
        <v>58.25</v>
      </c>
      <c r="F513" s="304" t="n">
        <v>0</v>
      </c>
    </row>
    <row r="514" customFormat="false" ht="13.8" hidden="false" customHeight="false" outlineLevel="0" collapsed="false">
      <c r="A514" s="300" t="s">
        <v>5668</v>
      </c>
      <c r="B514" s="1" t="n">
        <v>105351</v>
      </c>
      <c r="C514" s="292" t="s">
        <v>5763</v>
      </c>
      <c r="D514" s="297" t="s">
        <v>50</v>
      </c>
      <c r="E514" s="301" t="n">
        <v>79.4</v>
      </c>
      <c r="F514" s="304" t="n">
        <v>0</v>
      </c>
    </row>
    <row r="515" customFormat="false" ht="13.8" hidden="false" customHeight="false" outlineLevel="0" collapsed="false">
      <c r="A515" s="300" t="s">
        <v>5668</v>
      </c>
      <c r="B515" s="1" t="n">
        <v>105324</v>
      </c>
      <c r="C515" s="292" t="s">
        <v>5764</v>
      </c>
      <c r="D515" s="297" t="s">
        <v>50</v>
      </c>
      <c r="E515" s="301" t="n">
        <v>65.24</v>
      </c>
      <c r="F515" s="304" t="n">
        <v>0</v>
      </c>
    </row>
    <row r="516" customFormat="false" ht="13.8" hidden="false" customHeight="false" outlineLevel="0" collapsed="false">
      <c r="A516" s="300" t="s">
        <v>5668</v>
      </c>
      <c r="B516" s="1" t="n">
        <v>105352</v>
      </c>
      <c r="C516" s="292" t="s">
        <v>5765</v>
      </c>
      <c r="D516" s="297" t="s">
        <v>50</v>
      </c>
      <c r="E516" s="301" t="n">
        <v>99.98</v>
      </c>
      <c r="F516" s="304" t="n">
        <v>0</v>
      </c>
    </row>
    <row r="517" customFormat="false" ht="13.8" hidden="false" customHeight="false" outlineLevel="0" collapsed="false">
      <c r="A517" s="300" t="s">
        <v>5668</v>
      </c>
      <c r="B517" s="1" t="n">
        <v>105325</v>
      </c>
      <c r="C517" s="292" t="s">
        <v>5766</v>
      </c>
      <c r="D517" s="297" t="s">
        <v>50</v>
      </c>
      <c r="E517" s="301" t="n">
        <v>80.55</v>
      </c>
      <c r="F517" s="304" t="n">
        <v>0</v>
      </c>
    </row>
    <row r="518" customFormat="false" ht="13.8" hidden="false" customHeight="false" outlineLevel="0" collapsed="false">
      <c r="A518" s="300" t="s">
        <v>5668</v>
      </c>
      <c r="B518" s="1" t="n">
        <v>105353</v>
      </c>
      <c r="C518" s="292" t="s">
        <v>5767</v>
      </c>
      <c r="D518" s="297" t="s">
        <v>50</v>
      </c>
      <c r="E518" s="301" t="n">
        <v>118.35</v>
      </c>
      <c r="F518" s="304" t="n">
        <v>0</v>
      </c>
    </row>
    <row r="519" customFormat="false" ht="13.8" hidden="false" customHeight="false" outlineLevel="0" collapsed="false">
      <c r="A519" s="300" t="s">
        <v>5668</v>
      </c>
      <c r="B519" s="1" t="n">
        <v>105326</v>
      </c>
      <c r="C519" s="292" t="s">
        <v>5768</v>
      </c>
      <c r="D519" s="297" t="s">
        <v>50</v>
      </c>
      <c r="E519" s="301" t="n">
        <v>95.75</v>
      </c>
      <c r="F519" s="304" t="n">
        <v>0</v>
      </c>
    </row>
    <row r="520" customFormat="false" ht="13.8" hidden="false" customHeight="false" outlineLevel="0" collapsed="false">
      <c r="A520" s="300" t="s">
        <v>5668</v>
      </c>
      <c r="B520" s="1" t="n">
        <v>105354</v>
      </c>
      <c r="C520" s="292" t="s">
        <v>5769</v>
      </c>
      <c r="D520" s="297" t="s">
        <v>50</v>
      </c>
      <c r="E520" s="301" t="n">
        <v>134.95</v>
      </c>
      <c r="F520" s="304" t="n">
        <v>0</v>
      </c>
    </row>
    <row r="521" customFormat="false" ht="13.8" hidden="false" customHeight="false" outlineLevel="0" collapsed="false">
      <c r="A521" s="300" t="s">
        <v>5668</v>
      </c>
      <c r="B521" s="1" t="n">
        <v>105344</v>
      </c>
      <c r="C521" s="292" t="s">
        <v>5770</v>
      </c>
      <c r="D521" s="297" t="s">
        <v>50</v>
      </c>
      <c r="E521" s="301" t="n">
        <v>109.21</v>
      </c>
      <c r="F521" s="304" t="n">
        <v>0</v>
      </c>
    </row>
    <row r="522" customFormat="false" ht="13.8" hidden="false" customHeight="false" outlineLevel="0" collapsed="false">
      <c r="A522" s="300" t="s">
        <v>5668</v>
      </c>
      <c r="B522" s="1" t="n">
        <v>105278</v>
      </c>
      <c r="C522" s="292" t="s">
        <v>5771</v>
      </c>
      <c r="D522" s="297" t="s">
        <v>50</v>
      </c>
      <c r="E522" s="301" t="n">
        <v>20.94</v>
      </c>
      <c r="F522" s="304" t="n">
        <v>0</v>
      </c>
    </row>
    <row r="523" customFormat="false" ht="13.8" hidden="false" customHeight="false" outlineLevel="0" collapsed="false">
      <c r="A523" s="300" t="s">
        <v>5668</v>
      </c>
      <c r="B523" s="1" t="n">
        <v>105343</v>
      </c>
      <c r="C523" s="292" t="s">
        <v>5772</v>
      </c>
      <c r="D523" s="297" t="s">
        <v>50</v>
      </c>
      <c r="E523" s="301" t="n">
        <v>16.18</v>
      </c>
      <c r="F523" s="304" t="n">
        <v>0</v>
      </c>
    </row>
    <row r="524" customFormat="false" ht="13.8" hidden="false" customHeight="false" outlineLevel="0" collapsed="false">
      <c r="A524" s="300" t="s">
        <v>5668</v>
      </c>
      <c r="B524" s="1" t="n">
        <v>105355</v>
      </c>
      <c r="C524" s="292" t="s">
        <v>5773</v>
      </c>
      <c r="D524" s="297" t="s">
        <v>50</v>
      </c>
      <c r="E524" s="301" t="n">
        <v>152.17</v>
      </c>
      <c r="F524" s="304" t="n">
        <v>0</v>
      </c>
    </row>
    <row r="525" customFormat="false" ht="13.8" hidden="false" customHeight="false" outlineLevel="0" collapsed="false">
      <c r="A525" s="300" t="s">
        <v>5668</v>
      </c>
      <c r="B525" s="1" t="n">
        <v>105391</v>
      </c>
      <c r="C525" s="292" t="s">
        <v>5774</v>
      </c>
      <c r="D525" s="297" t="s">
        <v>50</v>
      </c>
      <c r="E525" s="301" t="n">
        <v>123.3</v>
      </c>
      <c r="F525" s="304" t="n">
        <v>0</v>
      </c>
    </row>
    <row r="526" customFormat="false" ht="13.8" hidden="false" customHeight="false" outlineLevel="0" collapsed="false">
      <c r="A526" s="300" t="s">
        <v>5668</v>
      </c>
      <c r="B526" s="1" t="n">
        <v>105356</v>
      </c>
      <c r="C526" s="292" t="s">
        <v>5775</v>
      </c>
      <c r="D526" s="297" t="s">
        <v>50</v>
      </c>
      <c r="E526" s="301" t="n">
        <v>169.9</v>
      </c>
      <c r="F526" s="304" t="n">
        <v>0</v>
      </c>
    </row>
    <row r="527" customFormat="false" ht="13.8" hidden="false" customHeight="false" outlineLevel="0" collapsed="false">
      <c r="A527" s="300" t="s">
        <v>5668</v>
      </c>
      <c r="B527" s="1" t="n">
        <v>105345</v>
      </c>
      <c r="C527" s="292" t="s">
        <v>5776</v>
      </c>
      <c r="D527" s="297" t="s">
        <v>50</v>
      </c>
      <c r="E527" s="301" t="n">
        <v>137.89</v>
      </c>
      <c r="F527" s="304" t="n">
        <v>0</v>
      </c>
    </row>
    <row r="528" customFormat="false" ht="13.8" hidden="false" customHeight="false" outlineLevel="0" collapsed="false">
      <c r="A528" s="300" t="s">
        <v>5668</v>
      </c>
      <c r="B528" s="1" t="n">
        <v>105367</v>
      </c>
      <c r="C528" s="292" t="s">
        <v>5777</v>
      </c>
      <c r="D528" s="297" t="s">
        <v>50</v>
      </c>
      <c r="E528" s="301" t="n">
        <v>33.16</v>
      </c>
      <c r="F528" s="304" t="n">
        <v>0</v>
      </c>
    </row>
    <row r="529" customFormat="false" ht="13.8" hidden="false" customHeight="false" outlineLevel="0" collapsed="false">
      <c r="A529" s="300" t="s">
        <v>5668</v>
      </c>
      <c r="B529" s="1" t="n">
        <v>105371</v>
      </c>
      <c r="C529" s="292" t="s">
        <v>5778</v>
      </c>
      <c r="D529" s="297" t="s">
        <v>50</v>
      </c>
      <c r="E529" s="301" t="n">
        <v>27.57</v>
      </c>
      <c r="F529" s="304" t="n">
        <v>0</v>
      </c>
    </row>
    <row r="530" customFormat="false" ht="13.8" hidden="false" customHeight="false" outlineLevel="0" collapsed="false">
      <c r="A530" s="300" t="s">
        <v>5668</v>
      </c>
      <c r="B530" s="1" t="n">
        <v>105365</v>
      </c>
      <c r="C530" s="292" t="s">
        <v>5779</v>
      </c>
      <c r="D530" s="297" t="s">
        <v>50</v>
      </c>
      <c r="E530" s="301" t="n">
        <v>23.29</v>
      </c>
      <c r="F530" s="304" t="n">
        <v>0</v>
      </c>
    </row>
    <row r="531" customFormat="false" ht="13.8" hidden="false" customHeight="false" outlineLevel="0" collapsed="false">
      <c r="A531" s="300" t="s">
        <v>5668</v>
      </c>
      <c r="B531" s="1" t="n">
        <v>105386</v>
      </c>
      <c r="C531" s="292" t="s">
        <v>5780</v>
      </c>
      <c r="D531" s="297" t="s">
        <v>50</v>
      </c>
      <c r="E531" s="301" t="n">
        <v>19.19</v>
      </c>
      <c r="F531" s="304" t="n">
        <v>0</v>
      </c>
    </row>
    <row r="532" customFormat="false" ht="13.8" hidden="false" customHeight="false" outlineLevel="0" collapsed="false">
      <c r="A532" s="300" t="s">
        <v>5668</v>
      </c>
      <c r="B532" s="1" t="n">
        <v>105366</v>
      </c>
      <c r="C532" s="292" t="s">
        <v>5781</v>
      </c>
      <c r="D532" s="297" t="s">
        <v>50</v>
      </c>
      <c r="E532" s="301" t="n">
        <v>28.42</v>
      </c>
      <c r="F532" s="304" t="n">
        <v>0</v>
      </c>
    </row>
    <row r="533" customFormat="false" ht="13.8" hidden="false" customHeight="false" outlineLevel="0" collapsed="false">
      <c r="A533" s="300" t="s">
        <v>5668</v>
      </c>
      <c r="B533" s="1" t="n">
        <v>105387</v>
      </c>
      <c r="C533" s="292" t="s">
        <v>5782</v>
      </c>
      <c r="D533" s="297" t="s">
        <v>50</v>
      </c>
      <c r="E533" s="301" t="n">
        <v>23.58</v>
      </c>
      <c r="F533" s="304" t="n">
        <v>0</v>
      </c>
    </row>
    <row r="534" customFormat="false" ht="13.8" hidden="false" customHeight="false" outlineLevel="0" collapsed="false">
      <c r="A534" s="300" t="s">
        <v>5668</v>
      </c>
      <c r="B534" s="1" t="n">
        <v>97177</v>
      </c>
      <c r="C534" s="292" t="s">
        <v>5783</v>
      </c>
      <c r="D534" s="297" t="s">
        <v>403</v>
      </c>
      <c r="E534" s="301" t="n">
        <v>71.92</v>
      </c>
      <c r="F534" s="304" t="n">
        <v>0</v>
      </c>
    </row>
    <row r="535" customFormat="false" ht="13.8" hidden="false" customHeight="false" outlineLevel="0" collapsed="false">
      <c r="A535" s="300" t="s">
        <v>5668</v>
      </c>
      <c r="B535" s="1" t="n">
        <v>97187</v>
      </c>
      <c r="C535" s="292" t="s">
        <v>5784</v>
      </c>
      <c r="D535" s="297" t="s">
        <v>403</v>
      </c>
      <c r="E535" s="301" t="n">
        <v>64.36</v>
      </c>
      <c r="F535" s="304" t="n">
        <v>0</v>
      </c>
    </row>
    <row r="536" customFormat="false" ht="13.8" hidden="false" customHeight="false" outlineLevel="0" collapsed="false">
      <c r="A536" s="300" t="s">
        <v>5668</v>
      </c>
      <c r="B536" s="1" t="n">
        <v>97178</v>
      </c>
      <c r="C536" s="292" t="s">
        <v>5785</v>
      </c>
      <c r="D536" s="297" t="s">
        <v>403</v>
      </c>
      <c r="E536" s="301" t="n">
        <v>87.42</v>
      </c>
      <c r="F536" s="304" t="n">
        <v>0</v>
      </c>
    </row>
    <row r="537" customFormat="false" ht="13.8" hidden="false" customHeight="false" outlineLevel="0" collapsed="false">
      <c r="A537" s="300" t="s">
        <v>5668</v>
      </c>
      <c r="B537" s="1" t="n">
        <v>97188</v>
      </c>
      <c r="C537" s="292" t="s">
        <v>5786</v>
      </c>
      <c r="D537" s="297" t="s">
        <v>403</v>
      </c>
      <c r="E537" s="301" t="n">
        <v>78.35</v>
      </c>
      <c r="F537" s="304" t="n">
        <v>0</v>
      </c>
    </row>
    <row r="538" customFormat="false" ht="13.8" hidden="false" customHeight="false" outlineLevel="0" collapsed="false">
      <c r="A538" s="300" t="s">
        <v>5668</v>
      </c>
      <c r="B538" s="1" t="n">
        <v>97179</v>
      </c>
      <c r="C538" s="292" t="s">
        <v>5787</v>
      </c>
      <c r="D538" s="297" t="s">
        <v>403</v>
      </c>
      <c r="E538" s="301" t="n">
        <v>102.95</v>
      </c>
      <c r="F538" s="304" t="n">
        <v>0</v>
      </c>
    </row>
    <row r="539" customFormat="false" ht="13.8" hidden="false" customHeight="false" outlineLevel="0" collapsed="false">
      <c r="A539" s="300" t="s">
        <v>5668</v>
      </c>
      <c r="B539" s="1" t="n">
        <v>97189</v>
      </c>
      <c r="C539" s="292" t="s">
        <v>5788</v>
      </c>
      <c r="D539" s="297" t="s">
        <v>403</v>
      </c>
      <c r="E539" s="301" t="n">
        <v>92.34</v>
      </c>
      <c r="F539" s="304" t="n">
        <v>0</v>
      </c>
    </row>
    <row r="540" customFormat="false" ht="13.8" hidden="false" customHeight="false" outlineLevel="0" collapsed="false">
      <c r="A540" s="300" t="s">
        <v>5668</v>
      </c>
      <c r="B540" s="1" t="n">
        <v>97180</v>
      </c>
      <c r="C540" s="292" t="s">
        <v>5789</v>
      </c>
      <c r="D540" s="297" t="s">
        <v>403</v>
      </c>
      <c r="E540" s="301" t="n">
        <v>118.46</v>
      </c>
      <c r="F540" s="304" t="n">
        <v>0</v>
      </c>
    </row>
    <row r="541" customFormat="false" ht="13.8" hidden="false" customHeight="false" outlineLevel="0" collapsed="false">
      <c r="A541" s="300" t="s">
        <v>5668</v>
      </c>
      <c r="B541" s="1" t="n">
        <v>97190</v>
      </c>
      <c r="C541" s="292" t="s">
        <v>5790</v>
      </c>
      <c r="D541" s="297" t="s">
        <v>403</v>
      </c>
      <c r="E541" s="301" t="n">
        <v>106.32</v>
      </c>
      <c r="F541" s="304" t="n">
        <v>0</v>
      </c>
    </row>
    <row r="542" customFormat="false" ht="13.8" hidden="false" customHeight="false" outlineLevel="0" collapsed="false">
      <c r="A542" s="300" t="s">
        <v>5668</v>
      </c>
      <c r="B542" s="1" t="n">
        <v>97181</v>
      </c>
      <c r="C542" s="292" t="s">
        <v>5791</v>
      </c>
      <c r="D542" s="297" t="s">
        <v>403</v>
      </c>
      <c r="E542" s="301" t="n">
        <v>133.98</v>
      </c>
      <c r="F542" s="304" t="n">
        <v>0</v>
      </c>
    </row>
    <row r="543" customFormat="false" ht="13.8" hidden="false" customHeight="false" outlineLevel="0" collapsed="false">
      <c r="A543" s="300" t="s">
        <v>5668</v>
      </c>
      <c r="B543" s="1" t="n">
        <v>97191</v>
      </c>
      <c r="C543" s="292" t="s">
        <v>5792</v>
      </c>
      <c r="D543" s="297" t="s">
        <v>403</v>
      </c>
      <c r="E543" s="301" t="n">
        <v>120.3</v>
      </c>
      <c r="F543" s="304" t="n">
        <v>0</v>
      </c>
    </row>
    <row r="544" customFormat="false" ht="13.8" hidden="false" customHeight="false" outlineLevel="0" collapsed="false">
      <c r="A544" s="300" t="s">
        <v>5668</v>
      </c>
      <c r="B544" s="1" t="n">
        <v>97182</v>
      </c>
      <c r="C544" s="292" t="s">
        <v>5793</v>
      </c>
      <c r="D544" s="297" t="s">
        <v>403</v>
      </c>
      <c r="E544" s="301" t="n">
        <v>153.96</v>
      </c>
      <c r="F544" s="304" t="n">
        <v>0</v>
      </c>
    </row>
    <row r="545" customFormat="false" ht="13.8" hidden="false" customHeight="false" outlineLevel="0" collapsed="false">
      <c r="A545" s="300" t="s">
        <v>5668</v>
      </c>
      <c r="B545" s="1" t="n">
        <v>97192</v>
      </c>
      <c r="C545" s="292" t="s">
        <v>5794</v>
      </c>
      <c r="D545" s="297" t="s">
        <v>403</v>
      </c>
      <c r="E545" s="301" t="n">
        <v>137.78</v>
      </c>
      <c r="F545" s="304" t="n">
        <v>0</v>
      </c>
    </row>
    <row r="546" customFormat="false" ht="13.8" hidden="false" customHeight="false" outlineLevel="0" collapsed="false">
      <c r="A546" s="300" t="s">
        <v>5668</v>
      </c>
      <c r="B546" s="1" t="n">
        <v>97173</v>
      </c>
      <c r="C546" s="292" t="s">
        <v>5795</v>
      </c>
      <c r="D546" s="297" t="s">
        <v>403</v>
      </c>
      <c r="E546" s="301" t="n">
        <v>40.88</v>
      </c>
      <c r="F546" s="304" t="n">
        <v>0</v>
      </c>
    </row>
    <row r="547" customFormat="false" ht="13.8" hidden="false" customHeight="false" outlineLevel="0" collapsed="false">
      <c r="A547" s="300" t="s">
        <v>5668</v>
      </c>
      <c r="B547" s="1" t="n">
        <v>97183</v>
      </c>
      <c r="C547" s="292" t="s">
        <v>5796</v>
      </c>
      <c r="D547" s="297" t="s">
        <v>403</v>
      </c>
      <c r="E547" s="301" t="n">
        <v>36.4</v>
      </c>
      <c r="F547" s="304" t="n">
        <v>0</v>
      </c>
    </row>
    <row r="548" customFormat="false" ht="13.8" hidden="false" customHeight="false" outlineLevel="0" collapsed="false">
      <c r="A548" s="300" t="s">
        <v>5668</v>
      </c>
      <c r="B548" s="1" t="n">
        <v>97174</v>
      </c>
      <c r="C548" s="292" t="s">
        <v>5797</v>
      </c>
      <c r="D548" s="297" t="s">
        <v>403</v>
      </c>
      <c r="E548" s="301" t="n">
        <v>48.63</v>
      </c>
      <c r="F548" s="304" t="n">
        <v>0</v>
      </c>
    </row>
    <row r="549" customFormat="false" ht="13.8" hidden="false" customHeight="false" outlineLevel="0" collapsed="false">
      <c r="A549" s="300" t="s">
        <v>5668</v>
      </c>
      <c r="B549" s="1" t="n">
        <v>97184</v>
      </c>
      <c r="C549" s="292" t="s">
        <v>5798</v>
      </c>
      <c r="D549" s="297" t="s">
        <v>403</v>
      </c>
      <c r="E549" s="301" t="n">
        <v>43.4</v>
      </c>
      <c r="F549" s="304" t="n">
        <v>0</v>
      </c>
    </row>
    <row r="550" customFormat="false" ht="13.8" hidden="false" customHeight="false" outlineLevel="0" collapsed="false">
      <c r="A550" s="300" t="s">
        <v>5668</v>
      </c>
      <c r="B550" s="1" t="n">
        <v>97175</v>
      </c>
      <c r="C550" s="292" t="s">
        <v>5799</v>
      </c>
      <c r="D550" s="297" t="s">
        <v>403</v>
      </c>
      <c r="E550" s="301" t="n">
        <v>56.38</v>
      </c>
      <c r="F550" s="304" t="n">
        <v>0</v>
      </c>
    </row>
    <row r="551" customFormat="false" ht="13.8" hidden="false" customHeight="false" outlineLevel="0" collapsed="false">
      <c r="A551" s="300" t="s">
        <v>5668</v>
      </c>
      <c r="B551" s="1" t="n">
        <v>97185</v>
      </c>
      <c r="C551" s="292" t="s">
        <v>5800</v>
      </c>
      <c r="D551" s="297" t="s">
        <v>403</v>
      </c>
      <c r="E551" s="301" t="n">
        <v>50.38</v>
      </c>
      <c r="F551" s="304" t="n">
        <v>0</v>
      </c>
    </row>
    <row r="552" customFormat="false" ht="13.8" hidden="false" customHeight="false" outlineLevel="0" collapsed="false">
      <c r="A552" s="300" t="s">
        <v>5668</v>
      </c>
      <c r="B552" s="1" t="n">
        <v>97176</v>
      </c>
      <c r="C552" s="292" t="s">
        <v>5801</v>
      </c>
      <c r="D552" s="297" t="s">
        <v>403</v>
      </c>
      <c r="E552" s="301" t="n">
        <v>64.14</v>
      </c>
      <c r="F552" s="304" t="n">
        <v>0</v>
      </c>
    </row>
    <row r="553" customFormat="false" ht="13.8" hidden="false" customHeight="false" outlineLevel="0" collapsed="false">
      <c r="A553" s="300" t="s">
        <v>5668</v>
      </c>
      <c r="B553" s="1" t="n">
        <v>97186</v>
      </c>
      <c r="C553" s="292" t="s">
        <v>5802</v>
      </c>
      <c r="D553" s="297" t="s">
        <v>403</v>
      </c>
      <c r="E553" s="301" t="n">
        <v>57.37</v>
      </c>
      <c r="F553" s="304" t="n">
        <v>0</v>
      </c>
    </row>
    <row r="554" customFormat="false" ht="13.8" hidden="false" customHeight="false" outlineLevel="0" collapsed="false">
      <c r="A554" s="300" t="s">
        <v>5668</v>
      </c>
      <c r="B554" s="1" t="n">
        <v>97142</v>
      </c>
      <c r="C554" s="292" t="s">
        <v>5803</v>
      </c>
      <c r="D554" s="297" t="s">
        <v>403</v>
      </c>
      <c r="E554" s="301" t="n">
        <v>5.52</v>
      </c>
      <c r="F554" s="304" t="n">
        <v>0</v>
      </c>
    </row>
    <row r="555" customFormat="false" ht="13.8" hidden="false" customHeight="false" outlineLevel="0" collapsed="false">
      <c r="A555" s="300" t="s">
        <v>5668</v>
      </c>
      <c r="B555" s="1" t="n">
        <v>97158</v>
      </c>
      <c r="C555" s="292" t="s">
        <v>5804</v>
      </c>
      <c r="D555" s="297" t="s">
        <v>403</v>
      </c>
      <c r="E555" s="301" t="n">
        <v>4.25</v>
      </c>
      <c r="F555" s="304" t="n">
        <v>0</v>
      </c>
    </row>
    <row r="556" customFormat="false" ht="13.8" hidden="false" customHeight="false" outlineLevel="0" collapsed="false">
      <c r="A556" s="300" t="s">
        <v>5668</v>
      </c>
      <c r="B556" s="1" t="n">
        <v>97155</v>
      </c>
      <c r="C556" s="292" t="s">
        <v>5805</v>
      </c>
      <c r="D556" s="297" t="s">
        <v>403</v>
      </c>
      <c r="E556" s="301" t="n">
        <v>42.71</v>
      </c>
      <c r="F556" s="304" t="n">
        <v>0</v>
      </c>
    </row>
    <row r="557" customFormat="false" ht="13.8" hidden="false" customHeight="false" outlineLevel="0" collapsed="false">
      <c r="A557" s="300" t="s">
        <v>5668</v>
      </c>
      <c r="B557" s="1" t="n">
        <v>97171</v>
      </c>
      <c r="C557" s="292" t="s">
        <v>5806</v>
      </c>
      <c r="D557" s="297" t="s">
        <v>403</v>
      </c>
      <c r="E557" s="301" t="n">
        <v>34.15</v>
      </c>
      <c r="F557" s="304" t="n">
        <v>0</v>
      </c>
    </row>
    <row r="558" customFormat="false" ht="13.8" hidden="false" customHeight="false" outlineLevel="0" collapsed="false">
      <c r="A558" s="300" t="s">
        <v>5668</v>
      </c>
      <c r="B558" s="1" t="n">
        <v>97156</v>
      </c>
      <c r="C558" s="292" t="s">
        <v>5807</v>
      </c>
      <c r="D558" s="297" t="s">
        <v>403</v>
      </c>
      <c r="E558" s="301" t="n">
        <v>51.24</v>
      </c>
      <c r="F558" s="304" t="n">
        <v>0</v>
      </c>
    </row>
    <row r="559" customFormat="false" ht="13.8" hidden="false" customHeight="false" outlineLevel="0" collapsed="false">
      <c r="A559" s="300" t="s">
        <v>5668</v>
      </c>
      <c r="B559" s="1" t="n">
        <v>97172</v>
      </c>
      <c r="C559" s="292" t="s">
        <v>5808</v>
      </c>
      <c r="D559" s="297" t="s">
        <v>403</v>
      </c>
      <c r="E559" s="301" t="n">
        <v>41.13</v>
      </c>
      <c r="F559" s="304" t="n">
        <v>0</v>
      </c>
    </row>
    <row r="560" customFormat="false" ht="13.8" hidden="false" customHeight="false" outlineLevel="0" collapsed="false">
      <c r="A560" s="300" t="s">
        <v>5668</v>
      </c>
      <c r="B560" s="1" t="n">
        <v>97143</v>
      </c>
      <c r="C560" s="292" t="s">
        <v>5809</v>
      </c>
      <c r="D560" s="297" t="s">
        <v>403</v>
      </c>
      <c r="E560" s="301" t="n">
        <v>7.28</v>
      </c>
      <c r="F560" s="304" t="n">
        <v>0</v>
      </c>
    </row>
    <row r="561" customFormat="false" ht="13.8" hidden="false" customHeight="false" outlineLevel="0" collapsed="false">
      <c r="A561" s="300" t="s">
        <v>5668</v>
      </c>
      <c r="B561" s="1" t="n">
        <v>97159</v>
      </c>
      <c r="C561" s="292" t="s">
        <v>5810</v>
      </c>
      <c r="D561" s="297" t="s">
        <v>403</v>
      </c>
      <c r="E561" s="301" t="n">
        <v>5.69</v>
      </c>
      <c r="F561" s="304" t="n">
        <v>0</v>
      </c>
    </row>
    <row r="562" customFormat="false" ht="13.8" hidden="false" customHeight="false" outlineLevel="0" collapsed="false">
      <c r="A562" s="300" t="s">
        <v>5668</v>
      </c>
      <c r="B562" s="1" t="n">
        <v>97144</v>
      </c>
      <c r="C562" s="292" t="s">
        <v>5811</v>
      </c>
      <c r="D562" s="297" t="s">
        <v>403</v>
      </c>
      <c r="E562" s="301" t="n">
        <v>9.05</v>
      </c>
      <c r="F562" s="304" t="n">
        <v>0</v>
      </c>
    </row>
    <row r="563" customFormat="false" ht="13.8" hidden="false" customHeight="false" outlineLevel="0" collapsed="false">
      <c r="A563" s="300" t="s">
        <v>5668</v>
      </c>
      <c r="B563" s="1" t="n">
        <v>97160</v>
      </c>
      <c r="C563" s="292" t="s">
        <v>5812</v>
      </c>
      <c r="D563" s="297" t="s">
        <v>403</v>
      </c>
      <c r="E563" s="301" t="n">
        <v>7.14</v>
      </c>
      <c r="F563" s="304" t="n">
        <v>0</v>
      </c>
    </row>
    <row r="564" customFormat="false" ht="13.8" hidden="false" customHeight="false" outlineLevel="0" collapsed="false">
      <c r="A564" s="300" t="s">
        <v>5668</v>
      </c>
      <c r="B564" s="1" t="n">
        <v>97145</v>
      </c>
      <c r="C564" s="292" t="s">
        <v>5813</v>
      </c>
      <c r="D564" s="297" t="s">
        <v>403</v>
      </c>
      <c r="E564" s="301" t="n">
        <v>10.83</v>
      </c>
      <c r="F564" s="304" t="n">
        <v>0</v>
      </c>
    </row>
    <row r="565" customFormat="false" ht="13.8" hidden="false" customHeight="false" outlineLevel="0" collapsed="false">
      <c r="A565" s="300" t="s">
        <v>5668</v>
      </c>
      <c r="B565" s="1" t="n">
        <v>97161</v>
      </c>
      <c r="C565" s="292" t="s">
        <v>5814</v>
      </c>
      <c r="D565" s="297" t="s">
        <v>403</v>
      </c>
      <c r="E565" s="301" t="n">
        <v>8.61</v>
      </c>
      <c r="F565" s="304" t="n">
        <v>0</v>
      </c>
    </row>
    <row r="566" customFormat="false" ht="13.8" hidden="false" customHeight="false" outlineLevel="0" collapsed="false">
      <c r="A566" s="300" t="s">
        <v>5668</v>
      </c>
      <c r="B566" s="1" t="n">
        <v>97146</v>
      </c>
      <c r="C566" s="292" t="s">
        <v>5815</v>
      </c>
      <c r="D566" s="297" t="s">
        <v>403</v>
      </c>
      <c r="E566" s="301" t="n">
        <v>12.61</v>
      </c>
      <c r="F566" s="304" t="n">
        <v>0</v>
      </c>
    </row>
    <row r="567" customFormat="false" ht="13.8" hidden="false" customHeight="false" outlineLevel="0" collapsed="false">
      <c r="A567" s="300" t="s">
        <v>5668</v>
      </c>
      <c r="B567" s="1" t="n">
        <v>97162</v>
      </c>
      <c r="C567" s="292" t="s">
        <v>5816</v>
      </c>
      <c r="D567" s="297" t="s">
        <v>403</v>
      </c>
      <c r="E567" s="301" t="n">
        <v>10.09</v>
      </c>
      <c r="F567" s="304" t="n">
        <v>0</v>
      </c>
    </row>
    <row r="568" customFormat="false" ht="13.8" hidden="false" customHeight="false" outlineLevel="0" collapsed="false">
      <c r="A568" s="300" t="s">
        <v>5668</v>
      </c>
      <c r="B568" s="1" t="n">
        <v>97147</v>
      </c>
      <c r="C568" s="292" t="s">
        <v>5817</v>
      </c>
      <c r="D568" s="297" t="s">
        <v>403</v>
      </c>
      <c r="E568" s="301" t="n">
        <v>14.4</v>
      </c>
      <c r="F568" s="304" t="n">
        <v>0</v>
      </c>
    </row>
    <row r="569" customFormat="false" ht="13.8" hidden="false" customHeight="false" outlineLevel="0" collapsed="false">
      <c r="A569" s="300" t="s">
        <v>5668</v>
      </c>
      <c r="B569" s="1" t="n">
        <v>97163</v>
      </c>
      <c r="C569" s="292" t="s">
        <v>5818</v>
      </c>
      <c r="D569" s="297" t="s">
        <v>403</v>
      </c>
      <c r="E569" s="301" t="n">
        <v>11.57</v>
      </c>
      <c r="F569" s="304" t="n">
        <v>0</v>
      </c>
    </row>
    <row r="570" customFormat="false" ht="13.8" hidden="false" customHeight="false" outlineLevel="0" collapsed="false">
      <c r="A570" s="300" t="s">
        <v>5668</v>
      </c>
      <c r="B570" s="1" t="n">
        <v>97148</v>
      </c>
      <c r="C570" s="292" t="s">
        <v>5819</v>
      </c>
      <c r="D570" s="297" t="s">
        <v>403</v>
      </c>
      <c r="E570" s="301" t="n">
        <v>16.19</v>
      </c>
      <c r="F570" s="304" t="n">
        <v>0</v>
      </c>
    </row>
    <row r="571" customFormat="false" ht="13.8" hidden="false" customHeight="false" outlineLevel="0" collapsed="false">
      <c r="A571" s="300" t="s">
        <v>5668</v>
      </c>
      <c r="B571" s="1" t="n">
        <v>97164</v>
      </c>
      <c r="C571" s="292" t="s">
        <v>5820</v>
      </c>
      <c r="D571" s="297" t="s">
        <v>403</v>
      </c>
      <c r="E571" s="301" t="n">
        <v>13.05</v>
      </c>
      <c r="F571" s="304" t="n">
        <v>0</v>
      </c>
    </row>
    <row r="572" customFormat="false" ht="13.8" hidden="false" customHeight="false" outlineLevel="0" collapsed="false">
      <c r="A572" s="300" t="s">
        <v>5668</v>
      </c>
      <c r="B572" s="1" t="n">
        <v>97149</v>
      </c>
      <c r="C572" s="292" t="s">
        <v>5821</v>
      </c>
      <c r="D572" s="297" t="s">
        <v>403</v>
      </c>
      <c r="E572" s="301" t="n">
        <v>18</v>
      </c>
      <c r="F572" s="304" t="n">
        <v>0</v>
      </c>
    </row>
    <row r="573" customFormat="false" ht="13.8" hidden="false" customHeight="false" outlineLevel="0" collapsed="false">
      <c r="A573" s="300" t="s">
        <v>5668</v>
      </c>
      <c r="B573" s="1" t="n">
        <v>97165</v>
      </c>
      <c r="C573" s="292" t="s">
        <v>5822</v>
      </c>
      <c r="D573" s="297" t="s">
        <v>403</v>
      </c>
      <c r="E573" s="301" t="n">
        <v>14.54</v>
      </c>
      <c r="F573" s="304" t="n">
        <v>0</v>
      </c>
    </row>
    <row r="574" customFormat="false" ht="13.8" hidden="false" customHeight="false" outlineLevel="0" collapsed="false">
      <c r="A574" s="300" t="s">
        <v>5668</v>
      </c>
      <c r="B574" s="1" t="n">
        <v>97150</v>
      </c>
      <c r="C574" s="292" t="s">
        <v>5823</v>
      </c>
      <c r="D574" s="297" t="s">
        <v>403</v>
      </c>
      <c r="E574" s="301" t="n">
        <v>22.85</v>
      </c>
      <c r="F574" s="304" t="n">
        <v>0</v>
      </c>
    </row>
    <row r="575" customFormat="false" ht="13.8" hidden="false" customHeight="false" outlineLevel="0" collapsed="false">
      <c r="A575" s="300" t="s">
        <v>5668</v>
      </c>
      <c r="B575" s="1" t="n">
        <v>97166</v>
      </c>
      <c r="C575" s="292" t="s">
        <v>5824</v>
      </c>
      <c r="D575" s="297" t="s">
        <v>403</v>
      </c>
      <c r="E575" s="301" t="n">
        <v>18.11</v>
      </c>
      <c r="F575" s="304" t="n">
        <v>0</v>
      </c>
    </row>
    <row r="576" customFormat="false" ht="13.8" hidden="false" customHeight="false" outlineLevel="0" collapsed="false">
      <c r="A576" s="300" t="s">
        <v>5668</v>
      </c>
      <c r="B576" s="1" t="n">
        <v>97151</v>
      </c>
      <c r="C576" s="292" t="s">
        <v>5825</v>
      </c>
      <c r="D576" s="297" t="s">
        <v>403</v>
      </c>
      <c r="E576" s="301" t="n">
        <v>26.93</v>
      </c>
      <c r="F576" s="304" t="n">
        <v>0</v>
      </c>
    </row>
    <row r="577" customFormat="false" ht="13.8" hidden="false" customHeight="false" outlineLevel="0" collapsed="false">
      <c r="A577" s="300" t="s">
        <v>5668</v>
      </c>
      <c r="B577" s="1" t="n">
        <v>97167</v>
      </c>
      <c r="C577" s="292" t="s">
        <v>5826</v>
      </c>
      <c r="D577" s="297" t="s">
        <v>403</v>
      </c>
      <c r="E577" s="301" t="n">
        <v>21.42</v>
      </c>
      <c r="F577" s="304" t="n">
        <v>0</v>
      </c>
    </row>
    <row r="578" customFormat="false" ht="13.8" hidden="false" customHeight="false" outlineLevel="0" collapsed="false">
      <c r="A578" s="300" t="s">
        <v>5668</v>
      </c>
      <c r="B578" s="1" t="n">
        <v>97152</v>
      </c>
      <c r="C578" s="292" t="s">
        <v>5827</v>
      </c>
      <c r="D578" s="297" t="s">
        <v>403</v>
      </c>
      <c r="E578" s="301" t="n">
        <v>30.71</v>
      </c>
      <c r="F578" s="304" t="n">
        <v>0</v>
      </c>
    </row>
    <row r="579" customFormat="false" ht="13.8" hidden="false" customHeight="false" outlineLevel="0" collapsed="false">
      <c r="A579" s="300" t="s">
        <v>5668</v>
      </c>
      <c r="B579" s="1" t="n">
        <v>97168</v>
      </c>
      <c r="C579" s="292" t="s">
        <v>5828</v>
      </c>
      <c r="D579" s="297" t="s">
        <v>403</v>
      </c>
      <c r="E579" s="301" t="n">
        <v>24.45</v>
      </c>
      <c r="F579" s="304" t="n">
        <v>0</v>
      </c>
    </row>
    <row r="580" customFormat="false" ht="13.8" hidden="false" customHeight="false" outlineLevel="0" collapsed="false">
      <c r="A580" s="300" t="s">
        <v>5668</v>
      </c>
      <c r="B580" s="1" t="n">
        <v>97141</v>
      </c>
      <c r="C580" s="292" t="s">
        <v>5829</v>
      </c>
      <c r="D580" s="297" t="s">
        <v>403</v>
      </c>
      <c r="E580" s="301" t="n">
        <v>4.8</v>
      </c>
      <c r="F580" s="304" t="n">
        <v>0</v>
      </c>
    </row>
    <row r="581" customFormat="false" ht="13.8" hidden="false" customHeight="false" outlineLevel="0" collapsed="false">
      <c r="A581" s="300" t="s">
        <v>5668</v>
      </c>
      <c r="B581" s="1" t="n">
        <v>97157</v>
      </c>
      <c r="C581" s="292" t="s">
        <v>5830</v>
      </c>
      <c r="D581" s="297" t="s">
        <v>403</v>
      </c>
      <c r="E581" s="301" t="n">
        <v>3.64</v>
      </c>
      <c r="F581" s="304" t="n">
        <v>0</v>
      </c>
    </row>
    <row r="582" customFormat="false" ht="13.8" hidden="false" customHeight="false" outlineLevel="0" collapsed="false">
      <c r="A582" s="300" t="s">
        <v>5668</v>
      </c>
      <c r="B582" s="1" t="n">
        <v>97153</v>
      </c>
      <c r="C582" s="292" t="s">
        <v>5831</v>
      </c>
      <c r="D582" s="297" t="s">
        <v>403</v>
      </c>
      <c r="E582" s="301" t="n">
        <v>34.69</v>
      </c>
      <c r="F582" s="304" t="n">
        <v>0</v>
      </c>
    </row>
    <row r="583" customFormat="false" ht="13.8" hidden="false" customHeight="false" outlineLevel="0" collapsed="false">
      <c r="A583" s="300" t="s">
        <v>5668</v>
      </c>
      <c r="B583" s="1" t="n">
        <v>97169</v>
      </c>
      <c r="C583" s="292" t="s">
        <v>5832</v>
      </c>
      <c r="D583" s="297" t="s">
        <v>403</v>
      </c>
      <c r="E583" s="301" t="n">
        <v>27.64</v>
      </c>
      <c r="F583" s="304" t="n">
        <v>0</v>
      </c>
    </row>
    <row r="584" customFormat="false" ht="13.8" hidden="false" customHeight="false" outlineLevel="0" collapsed="false">
      <c r="A584" s="300" t="s">
        <v>5668</v>
      </c>
      <c r="B584" s="1" t="n">
        <v>97154</v>
      </c>
      <c r="C584" s="292" t="s">
        <v>5833</v>
      </c>
      <c r="D584" s="297" t="s">
        <v>403</v>
      </c>
      <c r="E584" s="301" t="n">
        <v>38.69</v>
      </c>
      <c r="F584" s="304" t="n">
        <v>0</v>
      </c>
    </row>
    <row r="585" customFormat="false" ht="13.8" hidden="false" customHeight="false" outlineLevel="0" collapsed="false">
      <c r="A585" s="300" t="s">
        <v>5668</v>
      </c>
      <c r="B585" s="1" t="n">
        <v>97170</v>
      </c>
      <c r="C585" s="292" t="s">
        <v>5834</v>
      </c>
      <c r="D585" s="297" t="s">
        <v>403</v>
      </c>
      <c r="E585" s="301" t="n">
        <v>30.89</v>
      </c>
      <c r="F585" s="304" t="n">
        <v>0</v>
      </c>
    </row>
    <row r="586" customFormat="false" ht="13.8" hidden="false" customHeight="false" outlineLevel="0" collapsed="false">
      <c r="A586" s="300" t="s">
        <v>5668</v>
      </c>
      <c r="B586" s="1" t="n">
        <v>105311</v>
      </c>
      <c r="C586" s="292" t="s">
        <v>5835</v>
      </c>
      <c r="D586" s="297" t="s">
        <v>403</v>
      </c>
      <c r="E586" s="301" t="n">
        <v>3.67</v>
      </c>
      <c r="F586" s="304" t="n">
        <v>0</v>
      </c>
    </row>
    <row r="587" customFormat="false" ht="13.8" hidden="false" customHeight="false" outlineLevel="0" collapsed="false">
      <c r="A587" s="300" t="s">
        <v>5668</v>
      </c>
      <c r="B587" s="1" t="n">
        <v>105339</v>
      </c>
      <c r="C587" s="292" t="s">
        <v>5836</v>
      </c>
      <c r="D587" s="297" t="s">
        <v>403</v>
      </c>
      <c r="E587" s="301" t="n">
        <v>3.03</v>
      </c>
      <c r="F587" s="304" t="n">
        <v>0</v>
      </c>
    </row>
    <row r="588" customFormat="false" ht="13.8" hidden="false" customHeight="false" outlineLevel="0" collapsed="false">
      <c r="A588" s="300" t="s">
        <v>5668</v>
      </c>
      <c r="B588" s="1" t="n">
        <v>97127</v>
      </c>
      <c r="C588" s="292" t="s">
        <v>5837</v>
      </c>
      <c r="D588" s="297" t="s">
        <v>403</v>
      </c>
      <c r="E588" s="301" t="n">
        <v>4.82</v>
      </c>
      <c r="F588" s="304" t="n">
        <v>0</v>
      </c>
    </row>
    <row r="589" customFormat="false" ht="13.8" hidden="false" customHeight="false" outlineLevel="0" collapsed="false">
      <c r="A589" s="300" t="s">
        <v>5668</v>
      </c>
      <c r="B589" s="1" t="n">
        <v>97134</v>
      </c>
      <c r="C589" s="292" t="s">
        <v>5838</v>
      </c>
      <c r="D589" s="297" t="s">
        <v>403</v>
      </c>
      <c r="E589" s="301" t="n">
        <v>3.99</v>
      </c>
      <c r="F589" s="304" t="n">
        <v>0</v>
      </c>
    </row>
    <row r="590" customFormat="false" ht="13.8" hidden="false" customHeight="false" outlineLevel="0" collapsed="false">
      <c r="A590" s="300" t="s">
        <v>5668</v>
      </c>
      <c r="B590" s="1" t="n">
        <v>97128</v>
      </c>
      <c r="C590" s="292" t="s">
        <v>5839</v>
      </c>
      <c r="D590" s="297" t="s">
        <v>403</v>
      </c>
      <c r="E590" s="301" t="n">
        <v>9.78</v>
      </c>
      <c r="F590" s="304" t="n">
        <v>0</v>
      </c>
    </row>
    <row r="591" customFormat="false" ht="13.8" hidden="false" customHeight="false" outlineLevel="0" collapsed="false">
      <c r="A591" s="300" t="s">
        <v>5668</v>
      </c>
      <c r="B591" s="1" t="n">
        <v>97135</v>
      </c>
      <c r="C591" s="292" t="s">
        <v>5840</v>
      </c>
      <c r="D591" s="297" t="s">
        <v>403</v>
      </c>
      <c r="E591" s="301" t="n">
        <v>7.5</v>
      </c>
      <c r="F591" s="304" t="n">
        <v>0</v>
      </c>
    </row>
    <row r="592" customFormat="false" ht="13.8" hidden="false" customHeight="false" outlineLevel="0" collapsed="false">
      <c r="A592" s="300" t="s">
        <v>5668</v>
      </c>
      <c r="B592" s="1" t="n">
        <v>97129</v>
      </c>
      <c r="C592" s="292" t="s">
        <v>5841</v>
      </c>
      <c r="D592" s="297" t="s">
        <v>403</v>
      </c>
      <c r="E592" s="301" t="n">
        <v>11.57</v>
      </c>
      <c r="F592" s="304" t="n">
        <v>0</v>
      </c>
    </row>
    <row r="593" customFormat="false" ht="13.8" hidden="false" customHeight="false" outlineLevel="0" collapsed="false">
      <c r="A593" s="300" t="s">
        <v>5668</v>
      </c>
      <c r="B593" s="1" t="n">
        <v>97136</v>
      </c>
      <c r="C593" s="292" t="s">
        <v>5842</v>
      </c>
      <c r="D593" s="297" t="s">
        <v>403</v>
      </c>
      <c r="E593" s="301" t="n">
        <v>8.89</v>
      </c>
      <c r="F593" s="304" t="n">
        <v>0</v>
      </c>
    </row>
    <row r="594" customFormat="false" ht="13.8" hidden="false" customHeight="false" outlineLevel="0" collapsed="false">
      <c r="A594" s="300" t="s">
        <v>5668</v>
      </c>
      <c r="B594" s="1" t="n">
        <v>97130</v>
      </c>
      <c r="C594" s="292" t="s">
        <v>5843</v>
      </c>
      <c r="D594" s="297" t="s">
        <v>403</v>
      </c>
      <c r="E594" s="301" t="n">
        <v>13.39</v>
      </c>
      <c r="F594" s="304" t="n">
        <v>0</v>
      </c>
    </row>
    <row r="595" customFormat="false" ht="13.8" hidden="false" customHeight="false" outlineLevel="0" collapsed="false">
      <c r="A595" s="300" t="s">
        <v>5668</v>
      </c>
      <c r="B595" s="1" t="n">
        <v>97137</v>
      </c>
      <c r="C595" s="292" t="s">
        <v>5844</v>
      </c>
      <c r="D595" s="297" t="s">
        <v>403</v>
      </c>
      <c r="E595" s="301" t="n">
        <v>10.29</v>
      </c>
      <c r="F595" s="304" t="n">
        <v>0</v>
      </c>
    </row>
    <row r="596" customFormat="false" ht="13.8" hidden="false" customHeight="false" outlineLevel="0" collapsed="false">
      <c r="A596" s="300" t="s">
        <v>5668</v>
      </c>
      <c r="B596" s="1" t="n">
        <v>97131</v>
      </c>
      <c r="C596" s="292" t="s">
        <v>5845</v>
      </c>
      <c r="D596" s="297" t="s">
        <v>403</v>
      </c>
      <c r="E596" s="301" t="n">
        <v>15.21</v>
      </c>
      <c r="F596" s="304" t="n">
        <v>0</v>
      </c>
    </row>
    <row r="597" customFormat="false" ht="13.8" hidden="false" customHeight="false" outlineLevel="0" collapsed="false">
      <c r="A597" s="300" t="s">
        <v>5668</v>
      </c>
      <c r="B597" s="1" t="n">
        <v>97138</v>
      </c>
      <c r="C597" s="292" t="s">
        <v>5846</v>
      </c>
      <c r="D597" s="297" t="s">
        <v>403</v>
      </c>
      <c r="E597" s="301" t="n">
        <v>11.68</v>
      </c>
      <c r="F597" s="304" t="n">
        <v>0</v>
      </c>
    </row>
    <row r="598" customFormat="false" ht="13.8" hidden="false" customHeight="false" outlineLevel="0" collapsed="false">
      <c r="A598" s="300" t="s">
        <v>5668</v>
      </c>
      <c r="B598" s="1" t="n">
        <v>97132</v>
      </c>
      <c r="C598" s="292" t="s">
        <v>5847</v>
      </c>
      <c r="D598" s="297" t="s">
        <v>403</v>
      </c>
      <c r="E598" s="301" t="n">
        <v>17.02</v>
      </c>
      <c r="F598" s="304" t="n">
        <v>0</v>
      </c>
    </row>
    <row r="599" customFormat="false" ht="13.8" hidden="false" customHeight="false" outlineLevel="0" collapsed="false">
      <c r="A599" s="300" t="s">
        <v>5668</v>
      </c>
      <c r="B599" s="1" t="n">
        <v>97139</v>
      </c>
      <c r="C599" s="292" t="s">
        <v>5848</v>
      </c>
      <c r="D599" s="297" t="s">
        <v>403</v>
      </c>
      <c r="E599" s="301" t="n">
        <v>13.08</v>
      </c>
      <c r="F599" s="304" t="n">
        <v>0</v>
      </c>
    </row>
    <row r="600" customFormat="false" ht="13.8" hidden="false" customHeight="false" outlineLevel="0" collapsed="false">
      <c r="A600" s="300" t="s">
        <v>5668</v>
      </c>
      <c r="B600" s="1" t="n">
        <v>97133</v>
      </c>
      <c r="C600" s="292" t="s">
        <v>5849</v>
      </c>
      <c r="D600" s="297" t="s">
        <v>403</v>
      </c>
      <c r="E600" s="301" t="n">
        <v>20.66</v>
      </c>
      <c r="F600" s="304" t="n">
        <v>0</v>
      </c>
    </row>
    <row r="601" customFormat="false" ht="13.8" hidden="false" customHeight="false" outlineLevel="0" collapsed="false">
      <c r="A601" s="300" t="s">
        <v>5668</v>
      </c>
      <c r="B601" s="1" t="n">
        <v>97140</v>
      </c>
      <c r="C601" s="292" t="s">
        <v>5850</v>
      </c>
      <c r="D601" s="297" t="s">
        <v>403</v>
      </c>
      <c r="E601" s="301" t="n">
        <v>15.87</v>
      </c>
      <c r="F601" s="304" t="n">
        <v>0</v>
      </c>
    </row>
    <row r="602" customFormat="false" ht="13.8" hidden="false" customHeight="false" outlineLevel="0" collapsed="false">
      <c r="A602" s="300" t="s">
        <v>5668</v>
      </c>
      <c r="B602" s="1" t="n">
        <v>97123</v>
      </c>
      <c r="C602" s="292" t="s">
        <v>5851</v>
      </c>
      <c r="D602" s="297" t="s">
        <v>403</v>
      </c>
      <c r="E602" s="301" t="n">
        <v>3.95</v>
      </c>
      <c r="F602" s="304" t="n">
        <v>0</v>
      </c>
    </row>
    <row r="603" customFormat="false" ht="13.8" hidden="false" customHeight="false" outlineLevel="0" collapsed="false">
      <c r="A603" s="300" t="s">
        <v>5668</v>
      </c>
      <c r="B603" s="1" t="n">
        <v>97126</v>
      </c>
      <c r="C603" s="292" t="s">
        <v>5852</v>
      </c>
      <c r="D603" s="297" t="s">
        <v>403</v>
      </c>
      <c r="E603" s="301" t="n">
        <v>3.25</v>
      </c>
      <c r="F603" s="304" t="n">
        <v>0</v>
      </c>
    </row>
    <row r="604" customFormat="false" ht="13.8" hidden="false" customHeight="false" outlineLevel="0" collapsed="false">
      <c r="A604" s="300" t="s">
        <v>5668</v>
      </c>
      <c r="B604" s="1" t="n">
        <v>105308</v>
      </c>
      <c r="C604" s="292" t="s">
        <v>5853</v>
      </c>
      <c r="D604" s="297" t="s">
        <v>403</v>
      </c>
      <c r="E604" s="301" t="n">
        <v>4.56</v>
      </c>
      <c r="F604" s="304" t="n">
        <v>0</v>
      </c>
    </row>
    <row r="605" customFormat="false" ht="13.8" hidden="false" customHeight="false" outlineLevel="0" collapsed="false">
      <c r="A605" s="300" t="s">
        <v>5668</v>
      </c>
      <c r="B605" s="1" t="n">
        <v>105312</v>
      </c>
      <c r="C605" s="292" t="s">
        <v>5854</v>
      </c>
      <c r="D605" s="297" t="s">
        <v>403</v>
      </c>
      <c r="E605" s="301" t="n">
        <v>3.78</v>
      </c>
      <c r="F605" s="304" t="n">
        <v>0</v>
      </c>
    </row>
    <row r="606" customFormat="false" ht="13.8" hidden="false" customHeight="false" outlineLevel="0" collapsed="false">
      <c r="A606" s="300" t="s">
        <v>5668</v>
      </c>
      <c r="B606" s="1" t="n">
        <v>105309</v>
      </c>
      <c r="C606" s="292" t="s">
        <v>5855</v>
      </c>
      <c r="D606" s="297" t="s">
        <v>403</v>
      </c>
      <c r="E606" s="301" t="n">
        <v>4.91</v>
      </c>
      <c r="F606" s="304" t="n">
        <v>0</v>
      </c>
    </row>
    <row r="607" customFormat="false" ht="13.8" hidden="false" customHeight="false" outlineLevel="0" collapsed="false">
      <c r="A607" s="300" t="s">
        <v>5668</v>
      </c>
      <c r="B607" s="1" t="n">
        <v>105313</v>
      </c>
      <c r="C607" s="292" t="s">
        <v>5856</v>
      </c>
      <c r="D607" s="297" t="s">
        <v>403</v>
      </c>
      <c r="E607" s="301" t="n">
        <v>4.08</v>
      </c>
      <c r="F607" s="304" t="n">
        <v>0</v>
      </c>
    </row>
    <row r="608" customFormat="false" ht="13.8" hidden="false" customHeight="false" outlineLevel="0" collapsed="false">
      <c r="A608" s="300" t="s">
        <v>5668</v>
      </c>
      <c r="B608" s="1" t="n">
        <v>105310</v>
      </c>
      <c r="C608" s="292" t="s">
        <v>5857</v>
      </c>
      <c r="D608" s="297" t="s">
        <v>403</v>
      </c>
      <c r="E608" s="301" t="n">
        <v>5.8</v>
      </c>
      <c r="F608" s="304" t="n">
        <v>0</v>
      </c>
    </row>
    <row r="609" customFormat="false" ht="13.8" hidden="false" customHeight="false" outlineLevel="0" collapsed="false">
      <c r="A609" s="300" t="s">
        <v>5668</v>
      </c>
      <c r="B609" s="1" t="n">
        <v>105314</v>
      </c>
      <c r="C609" s="292" t="s">
        <v>5858</v>
      </c>
      <c r="D609" s="297" t="s">
        <v>403</v>
      </c>
      <c r="E609" s="301" t="n">
        <v>4.82</v>
      </c>
      <c r="F609" s="304" t="n">
        <v>0</v>
      </c>
    </row>
    <row r="610" customFormat="false" ht="13.8" hidden="false" customHeight="false" outlineLevel="0" collapsed="false">
      <c r="A610" s="300" t="s">
        <v>5668</v>
      </c>
      <c r="B610" s="1" t="n">
        <v>97121</v>
      </c>
      <c r="C610" s="292" t="s">
        <v>5859</v>
      </c>
      <c r="D610" s="297" t="s">
        <v>403</v>
      </c>
      <c r="E610" s="301" t="n">
        <v>2.81</v>
      </c>
      <c r="F610" s="304" t="n">
        <v>0</v>
      </c>
    </row>
    <row r="611" customFormat="false" ht="13.8" hidden="false" customHeight="false" outlineLevel="0" collapsed="false">
      <c r="A611" s="300" t="s">
        <v>5668</v>
      </c>
      <c r="B611" s="1" t="n">
        <v>97124</v>
      </c>
      <c r="C611" s="292" t="s">
        <v>5860</v>
      </c>
      <c r="D611" s="297" t="s">
        <v>403</v>
      </c>
      <c r="E611" s="301" t="n">
        <v>2.31</v>
      </c>
      <c r="F611" s="304" t="n">
        <v>0</v>
      </c>
    </row>
    <row r="612" customFormat="false" ht="13.8" hidden="false" customHeight="false" outlineLevel="0" collapsed="false">
      <c r="A612" s="300" t="s">
        <v>5668</v>
      </c>
      <c r="B612" s="1" t="n">
        <v>97122</v>
      </c>
      <c r="C612" s="292" t="s">
        <v>5861</v>
      </c>
      <c r="D612" s="297" t="s">
        <v>403</v>
      </c>
      <c r="E612" s="301" t="n">
        <v>3.4</v>
      </c>
      <c r="F612" s="304" t="n">
        <v>0</v>
      </c>
    </row>
    <row r="613" customFormat="false" ht="13.8" hidden="false" customHeight="false" outlineLevel="0" collapsed="false">
      <c r="A613" s="300" t="s">
        <v>5668</v>
      </c>
      <c r="B613" s="1" t="n">
        <v>97125</v>
      </c>
      <c r="C613" s="292" t="s">
        <v>5862</v>
      </c>
      <c r="D613" s="297" t="s">
        <v>403</v>
      </c>
      <c r="E613" s="301" t="n">
        <v>2.8</v>
      </c>
      <c r="F613" s="304" t="n">
        <v>0</v>
      </c>
    </row>
    <row r="614" customFormat="false" ht="13.8" hidden="false" customHeight="false" outlineLevel="0" collapsed="false">
      <c r="A614" s="300" t="s">
        <v>5668</v>
      </c>
      <c r="B614" s="1" t="n">
        <v>105296</v>
      </c>
      <c r="C614" s="292" t="s">
        <v>5863</v>
      </c>
      <c r="D614" s="297" t="s">
        <v>50</v>
      </c>
      <c r="E614" s="301" t="n">
        <v>136.04</v>
      </c>
      <c r="F614" s="304" t="n">
        <v>0</v>
      </c>
    </row>
    <row r="615" customFormat="false" ht="13.8" hidden="false" customHeight="false" outlineLevel="0" collapsed="false">
      <c r="A615" s="300" t="s">
        <v>5668</v>
      </c>
      <c r="B615" s="1" t="n">
        <v>105374</v>
      </c>
      <c r="C615" s="292" t="s">
        <v>5864</v>
      </c>
      <c r="D615" s="297" t="s">
        <v>50</v>
      </c>
      <c r="E615" s="301" t="n">
        <v>131.85</v>
      </c>
      <c r="F615" s="304" t="n">
        <v>0</v>
      </c>
    </row>
    <row r="616" customFormat="false" ht="13.8" hidden="false" customHeight="false" outlineLevel="0" collapsed="false">
      <c r="A616" s="300" t="s">
        <v>5668</v>
      </c>
      <c r="B616" s="1" t="n">
        <v>105292</v>
      </c>
      <c r="C616" s="292" t="s">
        <v>5865</v>
      </c>
      <c r="D616" s="297" t="s">
        <v>50</v>
      </c>
      <c r="E616" s="301" t="n">
        <v>41.53</v>
      </c>
      <c r="F616" s="304" t="n">
        <v>0</v>
      </c>
    </row>
    <row r="617" customFormat="false" ht="13.8" hidden="false" customHeight="false" outlineLevel="0" collapsed="false">
      <c r="A617" s="300" t="s">
        <v>5668</v>
      </c>
      <c r="B617" s="1" t="n">
        <v>105293</v>
      </c>
      <c r="C617" s="292" t="s">
        <v>5866</v>
      </c>
      <c r="D617" s="297" t="s">
        <v>50</v>
      </c>
      <c r="E617" s="301" t="n">
        <v>38.46</v>
      </c>
      <c r="F617" s="304" t="n">
        <v>0</v>
      </c>
    </row>
    <row r="618" customFormat="false" ht="13.8" hidden="false" customHeight="false" outlineLevel="0" collapsed="false">
      <c r="A618" s="300" t="s">
        <v>5668</v>
      </c>
      <c r="B618" s="1" t="n">
        <v>105294</v>
      </c>
      <c r="C618" s="292" t="s">
        <v>5867</v>
      </c>
      <c r="D618" s="297" t="s">
        <v>50</v>
      </c>
      <c r="E618" s="301" t="n">
        <v>81.01</v>
      </c>
      <c r="F618" s="304" t="n">
        <v>0</v>
      </c>
    </row>
    <row r="619" customFormat="false" ht="13.8" hidden="false" customHeight="false" outlineLevel="0" collapsed="false">
      <c r="A619" s="300" t="s">
        <v>5668</v>
      </c>
      <c r="B619" s="1" t="n">
        <v>105295</v>
      </c>
      <c r="C619" s="292" t="s">
        <v>5868</v>
      </c>
      <c r="D619" s="297" t="s">
        <v>50</v>
      </c>
      <c r="E619" s="301" t="n">
        <v>77.37</v>
      </c>
      <c r="F619" s="304" t="n">
        <v>0</v>
      </c>
    </row>
    <row r="620" customFormat="false" ht="13.8" hidden="false" customHeight="false" outlineLevel="0" collapsed="false">
      <c r="A620" s="300" t="s">
        <v>5668</v>
      </c>
      <c r="B620" s="1" t="n">
        <v>105290</v>
      </c>
      <c r="C620" s="292" t="s">
        <v>5869</v>
      </c>
      <c r="D620" s="297" t="s">
        <v>50</v>
      </c>
      <c r="E620" s="301" t="n">
        <v>53.89</v>
      </c>
      <c r="F620" s="304" t="n">
        <v>0</v>
      </c>
    </row>
    <row r="621" customFormat="false" ht="13.8" hidden="false" customHeight="false" outlineLevel="0" collapsed="false">
      <c r="A621" s="300" t="s">
        <v>5668</v>
      </c>
      <c r="B621" s="1" t="n">
        <v>105291</v>
      </c>
      <c r="C621" s="292" t="s">
        <v>5870</v>
      </c>
      <c r="D621" s="297" t="s">
        <v>50</v>
      </c>
      <c r="E621" s="301" t="n">
        <v>51.1</v>
      </c>
      <c r="F621" s="304" t="n">
        <v>0</v>
      </c>
    </row>
    <row r="622" customFormat="false" ht="13.8" hidden="false" customHeight="false" outlineLevel="0" collapsed="false">
      <c r="A622" s="300" t="s">
        <v>5668</v>
      </c>
      <c r="B622" s="1" t="n">
        <v>105286</v>
      </c>
      <c r="C622" s="292" t="s">
        <v>5871</v>
      </c>
      <c r="D622" s="297" t="s">
        <v>50</v>
      </c>
      <c r="E622" s="301" t="n">
        <v>25.27</v>
      </c>
      <c r="F622" s="304" t="n">
        <v>0</v>
      </c>
    </row>
    <row r="623" customFormat="false" ht="13.8" hidden="false" customHeight="false" outlineLevel="0" collapsed="false">
      <c r="A623" s="300" t="s">
        <v>5668</v>
      </c>
      <c r="B623" s="1" t="n">
        <v>105287</v>
      </c>
      <c r="C623" s="292" t="s">
        <v>5872</v>
      </c>
      <c r="D623" s="297" t="s">
        <v>50</v>
      </c>
      <c r="E623" s="301" t="n">
        <v>23.22</v>
      </c>
      <c r="F623" s="304" t="n">
        <v>0</v>
      </c>
    </row>
    <row r="624" customFormat="false" ht="13.8" hidden="false" customHeight="false" outlineLevel="0" collapsed="false">
      <c r="A624" s="300" t="s">
        <v>5668</v>
      </c>
      <c r="B624" s="1" t="n">
        <v>105288</v>
      </c>
      <c r="C624" s="292" t="s">
        <v>5873</v>
      </c>
      <c r="D624" s="297" t="s">
        <v>50</v>
      </c>
      <c r="E624" s="301" t="n">
        <v>40.51</v>
      </c>
      <c r="F624" s="304" t="n">
        <v>0</v>
      </c>
    </row>
    <row r="625" customFormat="false" ht="13.8" hidden="false" customHeight="false" outlineLevel="0" collapsed="false">
      <c r="A625" s="300" t="s">
        <v>5668</v>
      </c>
      <c r="B625" s="1" t="n">
        <v>105289</v>
      </c>
      <c r="C625" s="292" t="s">
        <v>5874</v>
      </c>
      <c r="D625" s="297" t="s">
        <v>50</v>
      </c>
      <c r="E625" s="301" t="n">
        <v>38.08</v>
      </c>
      <c r="F625" s="304" t="n">
        <v>0</v>
      </c>
    </row>
    <row r="626" customFormat="false" ht="13.8" hidden="false" customHeight="false" outlineLevel="0" collapsed="false">
      <c r="A626" s="300" t="s">
        <v>5668</v>
      </c>
      <c r="B626" s="1" t="n">
        <v>105375</v>
      </c>
      <c r="C626" s="292" t="s">
        <v>5875</v>
      </c>
      <c r="D626" s="297" t="s">
        <v>50</v>
      </c>
      <c r="E626" s="301" t="n">
        <v>109.04</v>
      </c>
      <c r="F626" s="304" t="n">
        <v>0</v>
      </c>
    </row>
    <row r="627" customFormat="false" ht="13.8" hidden="false" customHeight="false" outlineLevel="0" collapsed="false">
      <c r="A627" s="300" t="s">
        <v>5668</v>
      </c>
      <c r="B627" s="1" t="n">
        <v>105376</v>
      </c>
      <c r="C627" s="292" t="s">
        <v>5876</v>
      </c>
      <c r="D627" s="297" t="s">
        <v>50</v>
      </c>
      <c r="E627" s="301" t="n">
        <v>103.45</v>
      </c>
      <c r="F627" s="304" t="n">
        <v>0</v>
      </c>
    </row>
    <row r="628" customFormat="false" ht="13.8" hidden="false" customHeight="false" outlineLevel="0" collapsed="false">
      <c r="A628" s="300" t="s">
        <v>5668</v>
      </c>
      <c r="B628" s="1" t="n">
        <v>105331</v>
      </c>
      <c r="C628" s="292" t="s">
        <v>5877</v>
      </c>
      <c r="D628" s="297" t="s">
        <v>403</v>
      </c>
      <c r="E628" s="301" t="n">
        <v>43.33</v>
      </c>
      <c r="F628" s="304" t="n">
        <v>0</v>
      </c>
    </row>
    <row r="629" customFormat="false" ht="13.8" hidden="false" customHeight="false" outlineLevel="0" collapsed="false">
      <c r="A629" s="300" t="s">
        <v>5668</v>
      </c>
      <c r="B629" s="1" t="n">
        <v>105332</v>
      </c>
      <c r="C629" s="292" t="s">
        <v>5878</v>
      </c>
      <c r="D629" s="297" t="s">
        <v>403</v>
      </c>
      <c r="E629" s="301" t="n">
        <v>42.69</v>
      </c>
      <c r="F629" s="304" t="n">
        <v>0</v>
      </c>
    </row>
    <row r="630" customFormat="false" ht="13.8" hidden="false" customHeight="false" outlineLevel="0" collapsed="false">
      <c r="A630" s="300" t="s">
        <v>5668</v>
      </c>
      <c r="B630" s="1" t="n">
        <v>105333</v>
      </c>
      <c r="C630" s="292" t="s">
        <v>5879</v>
      </c>
      <c r="D630" s="297" t="s">
        <v>403</v>
      </c>
      <c r="E630" s="301" t="n">
        <v>190.68</v>
      </c>
      <c r="F630" s="304" t="n">
        <v>0</v>
      </c>
    </row>
    <row r="631" customFormat="false" ht="13.8" hidden="false" customHeight="false" outlineLevel="0" collapsed="false">
      <c r="A631" s="300" t="s">
        <v>5668</v>
      </c>
      <c r="B631" s="1" t="n">
        <v>105334</v>
      </c>
      <c r="C631" s="292" t="s">
        <v>5880</v>
      </c>
      <c r="D631" s="297" t="s">
        <v>403</v>
      </c>
      <c r="E631" s="301" t="n">
        <v>188.4</v>
      </c>
      <c r="F631" s="304" t="n">
        <v>0</v>
      </c>
    </row>
    <row r="632" customFormat="false" ht="13.8" hidden="false" customHeight="false" outlineLevel="0" collapsed="false">
      <c r="A632" s="300" t="s">
        <v>5668</v>
      </c>
      <c r="B632" s="1" t="n">
        <v>105335</v>
      </c>
      <c r="C632" s="292" t="s">
        <v>5881</v>
      </c>
      <c r="D632" s="297" t="s">
        <v>403</v>
      </c>
      <c r="E632" s="301" t="n">
        <v>286.96</v>
      </c>
      <c r="F632" s="304" t="n">
        <v>0</v>
      </c>
    </row>
    <row r="633" customFormat="false" ht="13.8" hidden="false" customHeight="false" outlineLevel="0" collapsed="false">
      <c r="A633" s="300" t="s">
        <v>5668</v>
      </c>
      <c r="B633" s="1" t="n">
        <v>105336</v>
      </c>
      <c r="C633" s="292" t="s">
        <v>5882</v>
      </c>
      <c r="D633" s="297" t="s">
        <v>403</v>
      </c>
      <c r="E633" s="301" t="n">
        <v>284.28</v>
      </c>
      <c r="F633" s="304" t="n">
        <v>0</v>
      </c>
    </row>
    <row r="634" customFormat="false" ht="13.8" hidden="false" customHeight="false" outlineLevel="0" collapsed="false">
      <c r="A634" s="300" t="s">
        <v>5668</v>
      </c>
      <c r="B634" s="1" t="n">
        <v>105337</v>
      </c>
      <c r="C634" s="292" t="s">
        <v>5883</v>
      </c>
      <c r="D634" s="297" t="s">
        <v>403</v>
      </c>
      <c r="E634" s="301" t="n">
        <v>404.45</v>
      </c>
      <c r="F634" s="304" t="n">
        <v>0</v>
      </c>
    </row>
    <row r="635" customFormat="false" ht="13.8" hidden="false" customHeight="false" outlineLevel="0" collapsed="false">
      <c r="A635" s="300" t="s">
        <v>5668</v>
      </c>
      <c r="B635" s="1" t="n">
        <v>105338</v>
      </c>
      <c r="C635" s="292" t="s">
        <v>5884</v>
      </c>
      <c r="D635" s="297" t="s">
        <v>403</v>
      </c>
      <c r="E635" s="301" t="n">
        <v>401.35</v>
      </c>
      <c r="F635" s="304" t="n">
        <v>0</v>
      </c>
    </row>
    <row r="636" customFormat="false" ht="13.8" hidden="false" customHeight="false" outlineLevel="0" collapsed="false">
      <c r="A636" s="300" t="s">
        <v>5668</v>
      </c>
      <c r="B636" s="1" t="n">
        <v>106108</v>
      </c>
      <c r="C636" s="292" t="s">
        <v>5885</v>
      </c>
      <c r="D636" s="297" t="s">
        <v>403</v>
      </c>
      <c r="E636" s="301" t="n">
        <v>60.97</v>
      </c>
      <c r="F636" s="304" t="n">
        <v>0</v>
      </c>
    </row>
    <row r="637" customFormat="false" ht="13.8" hidden="false" customHeight="false" outlineLevel="0" collapsed="false">
      <c r="A637" s="300" t="s">
        <v>5668</v>
      </c>
      <c r="B637" s="1" t="n">
        <v>106109</v>
      </c>
      <c r="C637" s="292" t="s">
        <v>5886</v>
      </c>
      <c r="D637" s="297" t="s">
        <v>403</v>
      </c>
      <c r="E637" s="301" t="n">
        <v>60.27</v>
      </c>
      <c r="F637" s="304" t="n">
        <v>0</v>
      </c>
    </row>
    <row r="638" customFormat="false" ht="13.8" hidden="false" customHeight="false" outlineLevel="0" collapsed="false">
      <c r="A638" s="300" t="s">
        <v>5668</v>
      </c>
      <c r="B638" s="1" t="n">
        <v>106104</v>
      </c>
      <c r="C638" s="292" t="s">
        <v>5887</v>
      </c>
      <c r="D638" s="297" t="s">
        <v>403</v>
      </c>
      <c r="E638" s="301" t="n">
        <v>20.18</v>
      </c>
      <c r="F638" s="304" t="n">
        <v>0</v>
      </c>
    </row>
    <row r="639" customFormat="false" ht="13.8" hidden="false" customHeight="false" outlineLevel="0" collapsed="false">
      <c r="A639" s="300" t="s">
        <v>5668</v>
      </c>
      <c r="B639" s="1" t="n">
        <v>106105</v>
      </c>
      <c r="C639" s="292" t="s">
        <v>5888</v>
      </c>
      <c r="D639" s="297" t="s">
        <v>403</v>
      </c>
      <c r="E639" s="301" t="n">
        <v>19.68</v>
      </c>
      <c r="F639" s="304" t="n">
        <v>0</v>
      </c>
    </row>
    <row r="640" customFormat="false" ht="13.8" hidden="false" customHeight="false" outlineLevel="0" collapsed="false">
      <c r="A640" s="300" t="s">
        <v>5668</v>
      </c>
      <c r="B640" s="1" t="n">
        <v>106106</v>
      </c>
      <c r="C640" s="292" t="s">
        <v>5889</v>
      </c>
      <c r="D640" s="297" t="s">
        <v>403</v>
      </c>
      <c r="E640" s="301" t="n">
        <v>37.53</v>
      </c>
      <c r="F640" s="304" t="n">
        <v>0</v>
      </c>
    </row>
    <row r="641" customFormat="false" ht="13.8" hidden="false" customHeight="false" outlineLevel="0" collapsed="false">
      <c r="A641" s="300" t="s">
        <v>5668</v>
      </c>
      <c r="B641" s="1" t="n">
        <v>106107</v>
      </c>
      <c r="C641" s="292" t="s">
        <v>5890</v>
      </c>
      <c r="D641" s="297" t="s">
        <v>403</v>
      </c>
      <c r="E641" s="301" t="n">
        <v>36.93</v>
      </c>
      <c r="F641" s="304" t="n">
        <v>0</v>
      </c>
    </row>
    <row r="642" customFormat="false" ht="13.8" hidden="false" customHeight="false" outlineLevel="0" collapsed="false">
      <c r="A642" s="300" t="s">
        <v>5668</v>
      </c>
      <c r="B642" s="1" t="n">
        <v>105377</v>
      </c>
      <c r="C642" s="292" t="s">
        <v>5891</v>
      </c>
      <c r="D642" s="297" t="s">
        <v>50</v>
      </c>
      <c r="E642" s="301" t="n">
        <v>45.15</v>
      </c>
      <c r="F642" s="304" t="n">
        <v>0.6618</v>
      </c>
    </row>
    <row r="643" customFormat="false" ht="13.8" hidden="false" customHeight="false" outlineLevel="0" collapsed="false">
      <c r="A643" s="300" t="s">
        <v>5668</v>
      </c>
      <c r="B643" s="1" t="n">
        <v>105368</v>
      </c>
      <c r="C643" s="292" t="s">
        <v>5892</v>
      </c>
      <c r="D643" s="297" t="s">
        <v>50</v>
      </c>
      <c r="E643" s="301" t="n">
        <v>41.58</v>
      </c>
      <c r="F643" s="304" t="n">
        <v>0.7186</v>
      </c>
    </row>
    <row r="644" customFormat="false" ht="13.8" hidden="false" customHeight="false" outlineLevel="0" collapsed="false">
      <c r="A644" s="300" t="s">
        <v>5668</v>
      </c>
      <c r="B644" s="1" t="n">
        <v>105369</v>
      </c>
      <c r="C644" s="292" t="s">
        <v>5893</v>
      </c>
      <c r="D644" s="297" t="s">
        <v>50</v>
      </c>
      <c r="E644" s="301" t="n">
        <v>71.02</v>
      </c>
      <c r="F644" s="304" t="n">
        <v>0.7052</v>
      </c>
    </row>
    <row r="645" customFormat="false" ht="13.8" hidden="false" customHeight="false" outlineLevel="0" collapsed="false">
      <c r="A645" s="300" t="s">
        <v>5668</v>
      </c>
      <c r="B645" s="1" t="n">
        <v>105370</v>
      </c>
      <c r="C645" s="292" t="s">
        <v>5894</v>
      </c>
      <c r="D645" s="297" t="s">
        <v>50</v>
      </c>
      <c r="E645" s="301" t="n">
        <v>66.26</v>
      </c>
      <c r="F645" s="304" t="n">
        <v>0.7558</v>
      </c>
    </row>
    <row r="646" customFormat="false" ht="13.8" hidden="false" customHeight="false" outlineLevel="0" collapsed="false">
      <c r="A646" s="300" t="s">
        <v>5895</v>
      </c>
      <c r="B646" s="1" t="n">
        <v>92864</v>
      </c>
      <c r="C646" s="292" t="s">
        <v>5896</v>
      </c>
      <c r="D646" s="297" t="s">
        <v>403</v>
      </c>
      <c r="E646" s="301" t="n">
        <v>96.26</v>
      </c>
      <c r="F646" s="304" t="n">
        <v>0</v>
      </c>
    </row>
    <row r="647" customFormat="false" ht="13.8" hidden="false" customHeight="false" outlineLevel="0" collapsed="false">
      <c r="A647" s="300" t="s">
        <v>5895</v>
      </c>
      <c r="B647" s="1" t="n">
        <v>92848</v>
      </c>
      <c r="C647" s="292" t="s">
        <v>5897</v>
      </c>
      <c r="D647" s="297" t="s">
        <v>403</v>
      </c>
      <c r="E647" s="301" t="n">
        <v>86.47</v>
      </c>
      <c r="F647" s="304" t="n">
        <v>0</v>
      </c>
    </row>
    <row r="648" customFormat="false" ht="13.8" hidden="false" customHeight="false" outlineLevel="0" collapsed="false">
      <c r="A648" s="300" t="s">
        <v>5895</v>
      </c>
      <c r="B648" s="1" t="n">
        <v>104937</v>
      </c>
      <c r="C648" s="292" t="s">
        <v>5898</v>
      </c>
      <c r="D648" s="297" t="s">
        <v>403</v>
      </c>
      <c r="E648" s="301" t="n">
        <v>0</v>
      </c>
      <c r="F648" s="304"/>
    </row>
    <row r="649" customFormat="false" ht="13.8" hidden="false" customHeight="false" outlineLevel="0" collapsed="false">
      <c r="A649" s="300" t="s">
        <v>5895</v>
      </c>
      <c r="B649" s="1" t="n">
        <v>104933</v>
      </c>
      <c r="C649" s="292" t="s">
        <v>5899</v>
      </c>
      <c r="D649" s="297" t="s">
        <v>403</v>
      </c>
      <c r="E649" s="301" t="n">
        <v>0</v>
      </c>
      <c r="F649" s="304"/>
    </row>
    <row r="650" customFormat="false" ht="13.8" hidden="false" customHeight="false" outlineLevel="0" collapsed="false">
      <c r="A650" s="300" t="s">
        <v>5895</v>
      </c>
      <c r="B650" s="1" t="n">
        <v>104939</v>
      </c>
      <c r="C650" s="292" t="s">
        <v>5900</v>
      </c>
      <c r="D650" s="297" t="s">
        <v>403</v>
      </c>
      <c r="E650" s="301" t="n">
        <v>0</v>
      </c>
      <c r="F650" s="304"/>
    </row>
    <row r="651" customFormat="false" ht="13.8" hidden="false" customHeight="false" outlineLevel="0" collapsed="false">
      <c r="A651" s="300" t="s">
        <v>5895</v>
      </c>
      <c r="B651" s="1" t="n">
        <v>104935</v>
      </c>
      <c r="C651" s="292" t="s">
        <v>5901</v>
      </c>
      <c r="D651" s="297" t="s">
        <v>403</v>
      </c>
      <c r="E651" s="301" t="n">
        <v>0</v>
      </c>
      <c r="F651" s="304"/>
    </row>
    <row r="652" customFormat="false" ht="13.8" hidden="false" customHeight="false" outlineLevel="0" collapsed="false">
      <c r="A652" s="300" t="s">
        <v>5895</v>
      </c>
      <c r="B652" s="1" t="n">
        <v>92850</v>
      </c>
      <c r="C652" s="292" t="s">
        <v>5902</v>
      </c>
      <c r="D652" s="297" t="s">
        <v>403</v>
      </c>
      <c r="E652" s="301" t="n">
        <v>23.77</v>
      </c>
      <c r="F652" s="304" t="n">
        <v>0</v>
      </c>
    </row>
    <row r="653" customFormat="false" ht="13.8" hidden="false" customHeight="false" outlineLevel="0" collapsed="false">
      <c r="A653" s="300" t="s">
        <v>5895</v>
      </c>
      <c r="B653" s="1" t="n">
        <v>92834</v>
      </c>
      <c r="C653" s="292" t="s">
        <v>5903</v>
      </c>
      <c r="D653" s="297" t="s">
        <v>403</v>
      </c>
      <c r="E653" s="301" t="n">
        <v>21.3</v>
      </c>
      <c r="F653" s="304" t="n">
        <v>0</v>
      </c>
    </row>
    <row r="654" customFormat="false" ht="13.8" hidden="false" customHeight="false" outlineLevel="0" collapsed="false">
      <c r="A654" s="300" t="s">
        <v>5895</v>
      </c>
      <c r="B654" s="1" t="n">
        <v>92852</v>
      </c>
      <c r="C654" s="292" t="s">
        <v>5904</v>
      </c>
      <c r="D654" s="297" t="s">
        <v>403</v>
      </c>
      <c r="E654" s="301" t="n">
        <v>31.49</v>
      </c>
      <c r="F654" s="304" t="n">
        <v>0</v>
      </c>
    </row>
    <row r="655" customFormat="false" ht="13.8" hidden="false" customHeight="false" outlineLevel="0" collapsed="false">
      <c r="A655" s="300" t="s">
        <v>5895</v>
      </c>
      <c r="B655" s="1" t="n">
        <v>92836</v>
      </c>
      <c r="C655" s="292" t="s">
        <v>5905</v>
      </c>
      <c r="D655" s="297" t="s">
        <v>403</v>
      </c>
      <c r="E655" s="301" t="n">
        <v>27.98</v>
      </c>
      <c r="F655" s="304" t="n">
        <v>0</v>
      </c>
    </row>
    <row r="656" customFormat="false" ht="13.8" hidden="false" customHeight="false" outlineLevel="0" collapsed="false">
      <c r="A656" s="300" t="s">
        <v>5895</v>
      </c>
      <c r="B656" s="1" t="n">
        <v>92854</v>
      </c>
      <c r="C656" s="292" t="s">
        <v>5906</v>
      </c>
      <c r="D656" s="297" t="s">
        <v>403</v>
      </c>
      <c r="E656" s="301" t="n">
        <v>39.63</v>
      </c>
      <c r="F656" s="304" t="n">
        <v>0</v>
      </c>
    </row>
    <row r="657" customFormat="false" ht="13.8" hidden="false" customHeight="false" outlineLevel="0" collapsed="false">
      <c r="A657" s="300" t="s">
        <v>5895</v>
      </c>
      <c r="B657" s="1" t="n">
        <v>92838</v>
      </c>
      <c r="C657" s="292" t="s">
        <v>5907</v>
      </c>
      <c r="D657" s="297" t="s">
        <v>403</v>
      </c>
      <c r="E657" s="301" t="n">
        <v>35.07</v>
      </c>
      <c r="F657" s="304" t="n">
        <v>0</v>
      </c>
    </row>
    <row r="658" customFormat="false" ht="13.8" hidden="false" customHeight="false" outlineLevel="0" collapsed="false">
      <c r="A658" s="300" t="s">
        <v>5895</v>
      </c>
      <c r="B658" s="1" t="n">
        <v>92856</v>
      </c>
      <c r="C658" s="292" t="s">
        <v>5908</v>
      </c>
      <c r="D658" s="297" t="s">
        <v>403</v>
      </c>
      <c r="E658" s="301" t="n">
        <v>48.09</v>
      </c>
      <c r="F658" s="304" t="n">
        <v>0</v>
      </c>
    </row>
    <row r="659" customFormat="false" ht="13.8" hidden="false" customHeight="false" outlineLevel="0" collapsed="false">
      <c r="A659" s="300" t="s">
        <v>5895</v>
      </c>
      <c r="B659" s="1" t="n">
        <v>92840</v>
      </c>
      <c r="C659" s="292" t="s">
        <v>5909</v>
      </c>
      <c r="D659" s="297" t="s">
        <v>403</v>
      </c>
      <c r="E659" s="301" t="n">
        <v>42.48</v>
      </c>
      <c r="F659" s="304" t="n">
        <v>0</v>
      </c>
    </row>
    <row r="660" customFormat="false" ht="13.8" hidden="false" customHeight="false" outlineLevel="0" collapsed="false">
      <c r="A660" s="300" t="s">
        <v>5895</v>
      </c>
      <c r="B660" s="1" t="n">
        <v>92858</v>
      </c>
      <c r="C660" s="292" t="s">
        <v>5910</v>
      </c>
      <c r="D660" s="297" t="s">
        <v>403</v>
      </c>
      <c r="E660" s="301" t="n">
        <v>60.16</v>
      </c>
      <c r="F660" s="304" t="n">
        <v>0</v>
      </c>
    </row>
    <row r="661" customFormat="false" ht="13.8" hidden="false" customHeight="false" outlineLevel="0" collapsed="false">
      <c r="A661" s="300" t="s">
        <v>5895</v>
      </c>
      <c r="B661" s="1" t="n">
        <v>92842</v>
      </c>
      <c r="C661" s="292" t="s">
        <v>5911</v>
      </c>
      <c r="D661" s="297" t="s">
        <v>403</v>
      </c>
      <c r="E661" s="301" t="n">
        <v>53.5</v>
      </c>
      <c r="F661" s="304" t="n">
        <v>0</v>
      </c>
    </row>
    <row r="662" customFormat="false" ht="13.8" hidden="false" customHeight="false" outlineLevel="0" collapsed="false">
      <c r="A662" s="300" t="s">
        <v>5895</v>
      </c>
      <c r="B662" s="1" t="n">
        <v>92860</v>
      </c>
      <c r="C662" s="292" t="s">
        <v>5912</v>
      </c>
      <c r="D662" s="297" t="s">
        <v>403</v>
      </c>
      <c r="E662" s="301" t="n">
        <v>71.4</v>
      </c>
      <c r="F662" s="304" t="n">
        <v>0</v>
      </c>
    </row>
    <row r="663" customFormat="false" ht="13.8" hidden="false" customHeight="false" outlineLevel="0" collapsed="false">
      <c r="A663" s="300" t="s">
        <v>5895</v>
      </c>
      <c r="B663" s="1" t="n">
        <v>92844</v>
      </c>
      <c r="C663" s="292" t="s">
        <v>5913</v>
      </c>
      <c r="D663" s="297" t="s">
        <v>403</v>
      </c>
      <c r="E663" s="301" t="n">
        <v>63.7</v>
      </c>
      <c r="F663" s="304" t="n">
        <v>0</v>
      </c>
    </row>
    <row r="664" customFormat="false" ht="13.8" hidden="false" customHeight="false" outlineLevel="0" collapsed="false">
      <c r="A664" s="300" t="s">
        <v>5895</v>
      </c>
      <c r="B664" s="1" t="n">
        <v>92862</v>
      </c>
      <c r="C664" s="292" t="s">
        <v>5914</v>
      </c>
      <c r="D664" s="297" t="s">
        <v>403</v>
      </c>
      <c r="E664" s="301" t="n">
        <v>81.84</v>
      </c>
      <c r="F664" s="304" t="n">
        <v>0</v>
      </c>
    </row>
    <row r="665" customFormat="false" ht="13.8" hidden="false" customHeight="false" outlineLevel="0" collapsed="false">
      <c r="A665" s="300" t="s">
        <v>5895</v>
      </c>
      <c r="B665" s="1" t="n">
        <v>92846</v>
      </c>
      <c r="C665" s="292" t="s">
        <v>5915</v>
      </c>
      <c r="D665" s="297" t="s">
        <v>403</v>
      </c>
      <c r="E665" s="301" t="n">
        <v>73.08</v>
      </c>
      <c r="F665" s="304" t="n">
        <v>0</v>
      </c>
    </row>
    <row r="666" customFormat="false" ht="13.8" hidden="false" customHeight="false" outlineLevel="0" collapsed="false">
      <c r="A666" s="300" t="s">
        <v>5895</v>
      </c>
      <c r="B666" s="1" t="n">
        <v>92828</v>
      </c>
      <c r="C666" s="292" t="s">
        <v>5916</v>
      </c>
      <c r="D666" s="297" t="s">
        <v>403</v>
      </c>
      <c r="E666" s="301" t="n">
        <v>107.93</v>
      </c>
      <c r="F666" s="304" t="n">
        <v>0</v>
      </c>
    </row>
    <row r="667" customFormat="false" ht="13.8" hidden="false" customHeight="false" outlineLevel="0" collapsed="false">
      <c r="A667" s="300" t="s">
        <v>5895</v>
      </c>
      <c r="B667" s="1" t="n">
        <v>92815</v>
      </c>
      <c r="C667" s="292" t="s">
        <v>5917</v>
      </c>
      <c r="D667" s="297" t="s">
        <v>403</v>
      </c>
      <c r="E667" s="301" t="n">
        <v>98.12</v>
      </c>
      <c r="F667" s="304" t="n">
        <v>0</v>
      </c>
    </row>
    <row r="668" customFormat="false" ht="13.8" hidden="false" customHeight="false" outlineLevel="0" collapsed="false">
      <c r="A668" s="300" t="s">
        <v>5895</v>
      </c>
      <c r="B668" s="1" t="n">
        <v>92830</v>
      </c>
      <c r="C668" s="292" t="s">
        <v>5918</v>
      </c>
      <c r="D668" s="297" t="s">
        <v>403</v>
      </c>
      <c r="E668" s="301" t="n">
        <v>133.46</v>
      </c>
      <c r="F668" s="304" t="n">
        <v>0</v>
      </c>
    </row>
    <row r="669" customFormat="false" ht="13.8" hidden="false" customHeight="false" outlineLevel="0" collapsed="false">
      <c r="A669" s="300" t="s">
        <v>5895</v>
      </c>
      <c r="B669" s="1" t="n">
        <v>92817</v>
      </c>
      <c r="C669" s="292" t="s">
        <v>5919</v>
      </c>
      <c r="D669" s="297" t="s">
        <v>403</v>
      </c>
      <c r="E669" s="301" t="n">
        <v>121.56</v>
      </c>
      <c r="F669" s="304" t="n">
        <v>0</v>
      </c>
    </row>
    <row r="670" customFormat="false" ht="13.8" hidden="false" customHeight="false" outlineLevel="0" collapsed="false">
      <c r="A670" s="300" t="s">
        <v>5895</v>
      </c>
      <c r="B670" s="1" t="n">
        <v>92832</v>
      </c>
      <c r="C670" s="292" t="s">
        <v>5920</v>
      </c>
      <c r="D670" s="297" t="s">
        <v>403</v>
      </c>
      <c r="E670" s="301" t="n">
        <v>173.74</v>
      </c>
      <c r="F670" s="304" t="n">
        <v>0</v>
      </c>
    </row>
    <row r="671" customFormat="false" ht="13.8" hidden="false" customHeight="false" outlineLevel="0" collapsed="false">
      <c r="A671" s="300" t="s">
        <v>5895</v>
      </c>
      <c r="B671" s="1" t="n">
        <v>92819</v>
      </c>
      <c r="C671" s="292" t="s">
        <v>5921</v>
      </c>
      <c r="D671" s="297" t="s">
        <v>403</v>
      </c>
      <c r="E671" s="301" t="n">
        <v>158.68</v>
      </c>
      <c r="F671" s="304" t="n">
        <v>0</v>
      </c>
    </row>
    <row r="672" customFormat="false" ht="13.8" hidden="false" customHeight="false" outlineLevel="0" collapsed="false">
      <c r="A672" s="300" t="s">
        <v>5895</v>
      </c>
      <c r="B672" s="1" t="n">
        <v>92820</v>
      </c>
      <c r="C672" s="292" t="s">
        <v>5922</v>
      </c>
      <c r="D672" s="297" t="s">
        <v>403</v>
      </c>
      <c r="E672" s="301" t="n">
        <v>27.05</v>
      </c>
      <c r="F672" s="304" t="n">
        <v>0</v>
      </c>
    </row>
    <row r="673" customFormat="false" ht="13.8" hidden="false" customHeight="false" outlineLevel="0" collapsed="false">
      <c r="A673" s="300" t="s">
        <v>5895</v>
      </c>
      <c r="B673" s="1" t="n">
        <v>92808</v>
      </c>
      <c r="C673" s="292" t="s">
        <v>5923</v>
      </c>
      <c r="D673" s="297" t="s">
        <v>403</v>
      </c>
      <c r="E673" s="301" t="n">
        <v>24.58</v>
      </c>
      <c r="F673" s="304" t="n">
        <v>0</v>
      </c>
    </row>
    <row r="674" customFormat="false" ht="13.8" hidden="false" customHeight="false" outlineLevel="0" collapsed="false">
      <c r="A674" s="300" t="s">
        <v>5895</v>
      </c>
      <c r="B674" s="1" t="n">
        <v>92821</v>
      </c>
      <c r="C674" s="292" t="s">
        <v>5924</v>
      </c>
      <c r="D674" s="297" t="s">
        <v>403</v>
      </c>
      <c r="E674" s="301" t="n">
        <v>37.75</v>
      </c>
      <c r="F674" s="304" t="n">
        <v>0</v>
      </c>
    </row>
    <row r="675" customFormat="false" ht="13.8" hidden="false" customHeight="false" outlineLevel="0" collapsed="false">
      <c r="A675" s="300" t="s">
        <v>5895</v>
      </c>
      <c r="B675" s="1" t="n">
        <v>92809</v>
      </c>
      <c r="C675" s="292" t="s">
        <v>5925</v>
      </c>
      <c r="D675" s="297" t="s">
        <v>403</v>
      </c>
      <c r="E675" s="301" t="n">
        <v>34.25</v>
      </c>
      <c r="F675" s="304" t="n">
        <v>0</v>
      </c>
    </row>
    <row r="676" customFormat="false" ht="13.8" hidden="false" customHeight="false" outlineLevel="0" collapsed="false">
      <c r="A676" s="300" t="s">
        <v>5895</v>
      </c>
      <c r="B676" s="1" t="n">
        <v>92822</v>
      </c>
      <c r="C676" s="292" t="s">
        <v>5926</v>
      </c>
      <c r="D676" s="297" t="s">
        <v>403</v>
      </c>
      <c r="E676" s="301" t="n">
        <v>48.8</v>
      </c>
      <c r="F676" s="304" t="n">
        <v>0</v>
      </c>
    </row>
    <row r="677" customFormat="false" ht="13.8" hidden="false" customHeight="false" outlineLevel="0" collapsed="false">
      <c r="A677" s="300" t="s">
        <v>5895</v>
      </c>
      <c r="B677" s="1" t="n">
        <v>92810</v>
      </c>
      <c r="C677" s="292" t="s">
        <v>5927</v>
      </c>
      <c r="D677" s="297" t="s">
        <v>403</v>
      </c>
      <c r="E677" s="301" t="n">
        <v>44.25</v>
      </c>
      <c r="F677" s="304" t="n">
        <v>0</v>
      </c>
    </row>
    <row r="678" customFormat="false" ht="13.8" hidden="false" customHeight="false" outlineLevel="0" collapsed="false">
      <c r="A678" s="300" t="s">
        <v>5895</v>
      </c>
      <c r="B678" s="1" t="n">
        <v>92824</v>
      </c>
      <c r="C678" s="292" t="s">
        <v>5928</v>
      </c>
      <c r="D678" s="297" t="s">
        <v>403</v>
      </c>
      <c r="E678" s="301" t="n">
        <v>60.06</v>
      </c>
      <c r="F678" s="304" t="n">
        <v>0</v>
      </c>
    </row>
    <row r="679" customFormat="false" ht="13.8" hidden="false" customHeight="false" outlineLevel="0" collapsed="false">
      <c r="A679" s="300" t="s">
        <v>5895</v>
      </c>
      <c r="B679" s="1" t="n">
        <v>92811</v>
      </c>
      <c r="C679" s="292" t="s">
        <v>5929</v>
      </c>
      <c r="D679" s="297" t="s">
        <v>403</v>
      </c>
      <c r="E679" s="301" t="n">
        <v>54.47</v>
      </c>
      <c r="F679" s="304" t="n">
        <v>0</v>
      </c>
    </row>
    <row r="680" customFormat="false" ht="13.8" hidden="false" customHeight="false" outlineLevel="0" collapsed="false">
      <c r="A680" s="300" t="s">
        <v>5895</v>
      </c>
      <c r="B680" s="1" t="n">
        <v>92825</v>
      </c>
      <c r="C680" s="292" t="s">
        <v>5930</v>
      </c>
      <c r="D680" s="297" t="s">
        <v>403</v>
      </c>
      <c r="E680" s="301" t="n">
        <v>71.63</v>
      </c>
      <c r="F680" s="304" t="n">
        <v>0</v>
      </c>
    </row>
    <row r="681" customFormat="false" ht="13.8" hidden="false" customHeight="false" outlineLevel="0" collapsed="false">
      <c r="A681" s="300" t="s">
        <v>5895</v>
      </c>
      <c r="B681" s="1" t="n">
        <v>92812</v>
      </c>
      <c r="C681" s="292" t="s">
        <v>5931</v>
      </c>
      <c r="D681" s="297" t="s">
        <v>403</v>
      </c>
      <c r="E681" s="301" t="n">
        <v>64.97</v>
      </c>
      <c r="F681" s="304" t="n">
        <v>0</v>
      </c>
    </row>
    <row r="682" customFormat="false" ht="13.8" hidden="false" customHeight="false" outlineLevel="0" collapsed="false">
      <c r="A682" s="300" t="s">
        <v>5895</v>
      </c>
      <c r="B682" s="1" t="n">
        <v>92826</v>
      </c>
      <c r="C682" s="292" t="s">
        <v>5932</v>
      </c>
      <c r="D682" s="297" t="s">
        <v>403</v>
      </c>
      <c r="E682" s="301" t="n">
        <v>83.46</v>
      </c>
      <c r="F682" s="304" t="n">
        <v>0</v>
      </c>
    </row>
    <row r="683" customFormat="false" ht="13.8" hidden="false" customHeight="false" outlineLevel="0" collapsed="false">
      <c r="A683" s="300" t="s">
        <v>5895</v>
      </c>
      <c r="B683" s="1" t="n">
        <v>92813</v>
      </c>
      <c r="C683" s="292" t="s">
        <v>5933</v>
      </c>
      <c r="D683" s="297" t="s">
        <v>403</v>
      </c>
      <c r="E683" s="301" t="n">
        <v>75.77</v>
      </c>
      <c r="F683" s="304" t="n">
        <v>0</v>
      </c>
    </row>
    <row r="684" customFormat="false" ht="13.8" hidden="false" customHeight="false" outlineLevel="0" collapsed="false">
      <c r="A684" s="300" t="s">
        <v>5895</v>
      </c>
      <c r="B684" s="1" t="n">
        <v>92827</v>
      </c>
      <c r="C684" s="292" t="s">
        <v>5934</v>
      </c>
      <c r="D684" s="297" t="s">
        <v>403</v>
      </c>
      <c r="E684" s="301" t="n">
        <v>95.6</v>
      </c>
      <c r="F684" s="304" t="n">
        <v>0</v>
      </c>
    </row>
    <row r="685" customFormat="false" ht="13.8" hidden="false" customHeight="false" outlineLevel="0" collapsed="false">
      <c r="A685" s="300" t="s">
        <v>5895</v>
      </c>
      <c r="B685" s="1" t="n">
        <v>92814</v>
      </c>
      <c r="C685" s="292" t="s">
        <v>5935</v>
      </c>
      <c r="D685" s="297" t="s">
        <v>403</v>
      </c>
      <c r="E685" s="301" t="n">
        <v>86.83</v>
      </c>
      <c r="F685" s="304" t="n">
        <v>0</v>
      </c>
    </row>
    <row r="686" customFormat="false" ht="13.8" hidden="false" customHeight="false" outlineLevel="0" collapsed="false">
      <c r="A686" s="300" t="s">
        <v>5895</v>
      </c>
      <c r="B686" s="1" t="n">
        <v>95570</v>
      </c>
      <c r="C686" s="292" t="s">
        <v>5936</v>
      </c>
      <c r="D686" s="297" t="s">
        <v>403</v>
      </c>
      <c r="E686" s="301" t="n">
        <v>101.35</v>
      </c>
      <c r="F686" s="304" t="n">
        <v>0.7331</v>
      </c>
    </row>
    <row r="687" customFormat="false" ht="13.8" hidden="false" customHeight="false" outlineLevel="0" collapsed="false">
      <c r="A687" s="300" t="s">
        <v>5895</v>
      </c>
      <c r="B687" s="1" t="n">
        <v>95567</v>
      </c>
      <c r="C687" s="292" t="s">
        <v>5937</v>
      </c>
      <c r="D687" s="297" t="s">
        <v>403</v>
      </c>
      <c r="E687" s="301" t="n">
        <v>98.88</v>
      </c>
      <c r="F687" s="304" t="n">
        <v>0.7514</v>
      </c>
    </row>
    <row r="688" customFormat="false" ht="13.8" hidden="false" customHeight="false" outlineLevel="0" collapsed="false">
      <c r="A688" s="300" t="s">
        <v>5895</v>
      </c>
      <c r="B688" s="1" t="n">
        <v>95571</v>
      </c>
      <c r="C688" s="292" t="s">
        <v>5938</v>
      </c>
      <c r="D688" s="297" t="s">
        <v>403</v>
      </c>
      <c r="E688" s="301" t="n">
        <v>125.55</v>
      </c>
      <c r="F688" s="304" t="n">
        <v>0.6993</v>
      </c>
    </row>
    <row r="689" customFormat="false" ht="13.8" hidden="false" customHeight="false" outlineLevel="0" collapsed="false">
      <c r="A689" s="300" t="s">
        <v>5895</v>
      </c>
      <c r="B689" s="1" t="n">
        <v>95568</v>
      </c>
      <c r="C689" s="292" t="s">
        <v>5939</v>
      </c>
      <c r="D689" s="297" t="s">
        <v>403</v>
      </c>
      <c r="E689" s="301" t="n">
        <v>122.05</v>
      </c>
      <c r="F689" s="304" t="n">
        <v>0.7194</v>
      </c>
    </row>
    <row r="690" customFormat="false" ht="13.8" hidden="false" customHeight="false" outlineLevel="0" collapsed="false">
      <c r="A690" s="300" t="s">
        <v>5895</v>
      </c>
      <c r="B690" s="1" t="n">
        <v>95572</v>
      </c>
      <c r="C690" s="292" t="s">
        <v>5940</v>
      </c>
      <c r="D690" s="297" t="s">
        <v>403</v>
      </c>
      <c r="E690" s="301" t="n">
        <v>179.47</v>
      </c>
      <c r="F690" s="304" t="n">
        <v>0.7281</v>
      </c>
    </row>
    <row r="691" customFormat="false" ht="13.8" hidden="false" customHeight="false" outlineLevel="0" collapsed="false">
      <c r="A691" s="300" t="s">
        <v>5895</v>
      </c>
      <c r="B691" s="1" t="n">
        <v>95569</v>
      </c>
      <c r="C691" s="292" t="s">
        <v>5941</v>
      </c>
      <c r="D691" s="297" t="s">
        <v>403</v>
      </c>
      <c r="E691" s="301" t="n">
        <v>174.92</v>
      </c>
      <c r="F691" s="304" t="n">
        <v>0.747</v>
      </c>
    </row>
    <row r="692" customFormat="false" ht="13.8" hidden="false" customHeight="false" outlineLevel="0" collapsed="false">
      <c r="A692" s="300" t="s">
        <v>5895</v>
      </c>
      <c r="B692" s="1" t="n">
        <v>92863</v>
      </c>
      <c r="C692" s="292" t="s">
        <v>5942</v>
      </c>
      <c r="D692" s="297" t="s">
        <v>403</v>
      </c>
      <c r="E692" s="301" t="n">
        <v>1060.24</v>
      </c>
      <c r="F692" s="304" t="n">
        <v>0</v>
      </c>
    </row>
    <row r="693" customFormat="false" ht="13.8" hidden="false" customHeight="false" outlineLevel="0" collapsed="false">
      <c r="A693" s="300" t="s">
        <v>5895</v>
      </c>
      <c r="B693" s="1" t="n">
        <v>92847</v>
      </c>
      <c r="C693" s="292" t="s">
        <v>5943</v>
      </c>
      <c r="D693" s="297" t="s">
        <v>403</v>
      </c>
      <c r="E693" s="301" t="n">
        <v>1050.45</v>
      </c>
      <c r="F693" s="304" t="n">
        <v>0</v>
      </c>
    </row>
    <row r="694" customFormat="false" ht="13.8" hidden="false" customHeight="false" outlineLevel="0" collapsed="false">
      <c r="A694" s="300" t="s">
        <v>5895</v>
      </c>
      <c r="B694" s="1" t="n">
        <v>104936</v>
      </c>
      <c r="C694" s="292" t="s">
        <v>5944</v>
      </c>
      <c r="D694" s="297" t="s">
        <v>403</v>
      </c>
      <c r="E694" s="301" t="n">
        <v>0</v>
      </c>
      <c r="F694" s="304"/>
    </row>
    <row r="695" customFormat="false" ht="13.8" hidden="false" customHeight="false" outlineLevel="0" collapsed="false">
      <c r="A695" s="300" t="s">
        <v>5895</v>
      </c>
      <c r="B695" s="1" t="n">
        <v>104932</v>
      </c>
      <c r="C695" s="292" t="s">
        <v>5945</v>
      </c>
      <c r="D695" s="297" t="s">
        <v>403</v>
      </c>
      <c r="E695" s="301" t="n">
        <v>0</v>
      </c>
      <c r="F695" s="304"/>
    </row>
    <row r="696" customFormat="false" ht="13.8" hidden="false" customHeight="false" outlineLevel="0" collapsed="false">
      <c r="A696" s="300" t="s">
        <v>5895</v>
      </c>
      <c r="B696" s="1" t="n">
        <v>104938</v>
      </c>
      <c r="C696" s="292" t="s">
        <v>5946</v>
      </c>
      <c r="D696" s="297" t="s">
        <v>403</v>
      </c>
      <c r="E696" s="301" t="n">
        <v>0</v>
      </c>
      <c r="F696" s="304"/>
    </row>
    <row r="697" customFormat="false" ht="13.8" hidden="false" customHeight="false" outlineLevel="0" collapsed="false">
      <c r="A697" s="300" t="s">
        <v>5895</v>
      </c>
      <c r="B697" s="1" t="n">
        <v>104934</v>
      </c>
      <c r="C697" s="292" t="s">
        <v>5947</v>
      </c>
      <c r="D697" s="297" t="s">
        <v>403</v>
      </c>
      <c r="E697" s="301" t="n">
        <v>0</v>
      </c>
      <c r="F697" s="304"/>
    </row>
    <row r="698" customFormat="false" ht="13.8" hidden="false" customHeight="false" outlineLevel="0" collapsed="false">
      <c r="A698" s="300" t="s">
        <v>5895</v>
      </c>
      <c r="B698" s="1" t="n">
        <v>92849</v>
      </c>
      <c r="C698" s="292" t="s">
        <v>5948</v>
      </c>
      <c r="D698" s="297" t="s">
        <v>403</v>
      </c>
      <c r="E698" s="301" t="n">
        <v>225.45</v>
      </c>
      <c r="F698" s="304" t="n">
        <v>0</v>
      </c>
    </row>
    <row r="699" customFormat="false" ht="13.8" hidden="false" customHeight="false" outlineLevel="0" collapsed="false">
      <c r="A699" s="300" t="s">
        <v>5895</v>
      </c>
      <c r="B699" s="1" t="n">
        <v>92833</v>
      </c>
      <c r="C699" s="292" t="s">
        <v>5949</v>
      </c>
      <c r="D699" s="297" t="s">
        <v>403</v>
      </c>
      <c r="E699" s="301" t="n">
        <v>222.98</v>
      </c>
      <c r="F699" s="304" t="n">
        <v>0</v>
      </c>
    </row>
    <row r="700" customFormat="false" ht="13.8" hidden="false" customHeight="false" outlineLevel="0" collapsed="false">
      <c r="A700" s="300" t="s">
        <v>5895</v>
      </c>
      <c r="B700" s="1" t="n">
        <v>92851</v>
      </c>
      <c r="C700" s="292" t="s">
        <v>5950</v>
      </c>
      <c r="D700" s="297" t="s">
        <v>403</v>
      </c>
      <c r="E700" s="301" t="n">
        <v>238.35</v>
      </c>
      <c r="F700" s="304" t="n">
        <v>0</v>
      </c>
    </row>
    <row r="701" customFormat="false" ht="13.8" hidden="false" customHeight="false" outlineLevel="0" collapsed="false">
      <c r="A701" s="300" t="s">
        <v>5895</v>
      </c>
      <c r="B701" s="1" t="n">
        <v>92835</v>
      </c>
      <c r="C701" s="292" t="s">
        <v>5951</v>
      </c>
      <c r="D701" s="297" t="s">
        <v>403</v>
      </c>
      <c r="E701" s="301" t="n">
        <v>234.84</v>
      </c>
      <c r="F701" s="304" t="n">
        <v>0</v>
      </c>
    </row>
    <row r="702" customFormat="false" ht="13.8" hidden="false" customHeight="false" outlineLevel="0" collapsed="false">
      <c r="A702" s="300" t="s">
        <v>5895</v>
      </c>
      <c r="B702" s="1" t="n">
        <v>92853</v>
      </c>
      <c r="C702" s="292" t="s">
        <v>5952</v>
      </c>
      <c r="D702" s="297" t="s">
        <v>403</v>
      </c>
      <c r="E702" s="301" t="n">
        <v>422.32</v>
      </c>
      <c r="F702" s="304" t="n">
        <v>0</v>
      </c>
    </row>
    <row r="703" customFormat="false" ht="13.8" hidden="false" customHeight="false" outlineLevel="0" collapsed="false">
      <c r="A703" s="300" t="s">
        <v>5895</v>
      </c>
      <c r="B703" s="1" t="n">
        <v>92837</v>
      </c>
      <c r="C703" s="292" t="s">
        <v>5953</v>
      </c>
      <c r="D703" s="297" t="s">
        <v>403</v>
      </c>
      <c r="E703" s="301" t="n">
        <v>417.76</v>
      </c>
      <c r="F703" s="304" t="n">
        <v>0</v>
      </c>
    </row>
    <row r="704" customFormat="false" ht="13.8" hidden="false" customHeight="false" outlineLevel="0" collapsed="false">
      <c r="A704" s="300" t="s">
        <v>5895</v>
      </c>
      <c r="B704" s="1" t="n">
        <v>92855</v>
      </c>
      <c r="C704" s="292" t="s">
        <v>5954</v>
      </c>
      <c r="D704" s="297" t="s">
        <v>403</v>
      </c>
      <c r="E704" s="301" t="n">
        <v>517.66</v>
      </c>
      <c r="F704" s="304" t="n">
        <v>0</v>
      </c>
    </row>
    <row r="705" customFormat="false" ht="13.8" hidden="false" customHeight="false" outlineLevel="0" collapsed="false">
      <c r="A705" s="300" t="s">
        <v>5895</v>
      </c>
      <c r="B705" s="1" t="n">
        <v>92839</v>
      </c>
      <c r="C705" s="292" t="s">
        <v>5955</v>
      </c>
      <c r="D705" s="297" t="s">
        <v>403</v>
      </c>
      <c r="E705" s="301" t="n">
        <v>512.05</v>
      </c>
      <c r="F705" s="304" t="n">
        <v>0</v>
      </c>
    </row>
    <row r="706" customFormat="false" ht="13.8" hidden="false" customHeight="false" outlineLevel="0" collapsed="false">
      <c r="A706" s="300" t="s">
        <v>5895</v>
      </c>
      <c r="B706" s="1" t="n">
        <v>92857</v>
      </c>
      <c r="C706" s="292" t="s">
        <v>5956</v>
      </c>
      <c r="D706" s="297" t="s">
        <v>403</v>
      </c>
      <c r="E706" s="301" t="n">
        <v>673.51</v>
      </c>
      <c r="F706" s="304" t="n">
        <v>0</v>
      </c>
    </row>
    <row r="707" customFormat="false" ht="13.8" hidden="false" customHeight="false" outlineLevel="0" collapsed="false">
      <c r="A707" s="300" t="s">
        <v>5895</v>
      </c>
      <c r="B707" s="1" t="n">
        <v>92841</v>
      </c>
      <c r="C707" s="292" t="s">
        <v>5957</v>
      </c>
      <c r="D707" s="297" t="s">
        <v>403</v>
      </c>
      <c r="E707" s="301" t="n">
        <v>666.85</v>
      </c>
      <c r="F707" s="304" t="n">
        <v>0</v>
      </c>
    </row>
    <row r="708" customFormat="false" ht="13.8" hidden="false" customHeight="false" outlineLevel="0" collapsed="false">
      <c r="A708" s="300" t="s">
        <v>5895</v>
      </c>
      <c r="B708" s="1" t="n">
        <v>92859</v>
      </c>
      <c r="C708" s="292" t="s">
        <v>5958</v>
      </c>
      <c r="D708" s="297" t="s">
        <v>403</v>
      </c>
      <c r="E708" s="301" t="n">
        <v>698.29</v>
      </c>
      <c r="F708" s="304" t="n">
        <v>0</v>
      </c>
    </row>
    <row r="709" customFormat="false" ht="13.8" hidden="false" customHeight="false" outlineLevel="0" collapsed="false">
      <c r="A709" s="300" t="s">
        <v>5895</v>
      </c>
      <c r="B709" s="1" t="n">
        <v>92843</v>
      </c>
      <c r="C709" s="292" t="s">
        <v>5959</v>
      </c>
      <c r="D709" s="297" t="s">
        <v>403</v>
      </c>
      <c r="E709" s="301" t="n">
        <v>690.59</v>
      </c>
      <c r="F709" s="304" t="n">
        <v>0</v>
      </c>
    </row>
    <row r="710" customFormat="false" ht="13.8" hidden="false" customHeight="false" outlineLevel="0" collapsed="false">
      <c r="A710" s="300" t="s">
        <v>5895</v>
      </c>
      <c r="B710" s="1" t="n">
        <v>92861</v>
      </c>
      <c r="C710" s="292" t="s">
        <v>5960</v>
      </c>
      <c r="D710" s="297" t="s">
        <v>403</v>
      </c>
      <c r="E710" s="301" t="n">
        <v>1032.38</v>
      </c>
      <c r="F710" s="304" t="n">
        <v>0</v>
      </c>
    </row>
    <row r="711" customFormat="false" ht="13.8" hidden="false" customHeight="false" outlineLevel="0" collapsed="false">
      <c r="A711" s="300" t="s">
        <v>5895</v>
      </c>
      <c r="B711" s="1" t="n">
        <v>92845</v>
      </c>
      <c r="C711" s="292" t="s">
        <v>5961</v>
      </c>
      <c r="D711" s="297" t="s">
        <v>403</v>
      </c>
      <c r="E711" s="301" t="n">
        <v>1023.62</v>
      </c>
      <c r="F711" s="304" t="n">
        <v>0</v>
      </c>
    </row>
    <row r="712" customFormat="false" ht="13.8" hidden="false" customHeight="false" outlineLevel="0" collapsed="false">
      <c r="A712" s="300" t="s">
        <v>5895</v>
      </c>
      <c r="B712" s="1" t="n">
        <v>92226</v>
      </c>
      <c r="C712" s="292" t="s">
        <v>5962</v>
      </c>
      <c r="D712" s="297" t="s">
        <v>403</v>
      </c>
      <c r="E712" s="301" t="n">
        <v>587.84</v>
      </c>
      <c r="F712" s="304" t="n">
        <v>0</v>
      </c>
    </row>
    <row r="713" customFormat="false" ht="13.8" hidden="false" customHeight="false" outlineLevel="0" collapsed="false">
      <c r="A713" s="300" t="s">
        <v>5895</v>
      </c>
      <c r="B713" s="1" t="n">
        <v>92216</v>
      </c>
      <c r="C713" s="292" t="s">
        <v>5963</v>
      </c>
      <c r="D713" s="297" t="s">
        <v>403</v>
      </c>
      <c r="E713" s="301" t="n">
        <v>578.03</v>
      </c>
      <c r="F713" s="304" t="n">
        <v>0</v>
      </c>
    </row>
    <row r="714" customFormat="false" ht="13.8" hidden="false" customHeight="false" outlineLevel="0" collapsed="false">
      <c r="A714" s="300" t="s">
        <v>5895</v>
      </c>
      <c r="B714" s="1" t="n">
        <v>92829</v>
      </c>
      <c r="C714" s="292" t="s">
        <v>5964</v>
      </c>
      <c r="D714" s="297" t="s">
        <v>403</v>
      </c>
      <c r="E714" s="301" t="n">
        <v>850.24</v>
      </c>
      <c r="F714" s="304" t="n">
        <v>0</v>
      </c>
    </row>
    <row r="715" customFormat="false" ht="13.8" hidden="false" customHeight="false" outlineLevel="0" collapsed="false">
      <c r="A715" s="300" t="s">
        <v>5895</v>
      </c>
      <c r="B715" s="1" t="n">
        <v>92816</v>
      </c>
      <c r="C715" s="292" t="s">
        <v>5965</v>
      </c>
      <c r="D715" s="297" t="s">
        <v>403</v>
      </c>
      <c r="E715" s="301" t="n">
        <v>838.34</v>
      </c>
      <c r="F715" s="304" t="n">
        <v>0</v>
      </c>
    </row>
    <row r="716" customFormat="false" ht="13.8" hidden="false" customHeight="false" outlineLevel="0" collapsed="false">
      <c r="A716" s="300" t="s">
        <v>5895</v>
      </c>
      <c r="B716" s="1" t="n">
        <v>92831</v>
      </c>
      <c r="C716" s="292" t="s">
        <v>5966</v>
      </c>
      <c r="D716" s="297" t="s">
        <v>403</v>
      </c>
      <c r="E716" s="301" t="n">
        <v>1212.19</v>
      </c>
      <c r="F716" s="304" t="n">
        <v>0</v>
      </c>
    </row>
    <row r="717" customFormat="false" ht="13.8" hidden="false" customHeight="false" outlineLevel="0" collapsed="false">
      <c r="A717" s="300" t="s">
        <v>5895</v>
      </c>
      <c r="B717" s="1" t="n">
        <v>92818</v>
      </c>
      <c r="C717" s="292" t="s">
        <v>5967</v>
      </c>
      <c r="D717" s="297" t="s">
        <v>403</v>
      </c>
      <c r="E717" s="301" t="n">
        <v>1197.13</v>
      </c>
      <c r="F717" s="304" t="n">
        <v>0</v>
      </c>
    </row>
    <row r="718" customFormat="false" ht="13.8" hidden="false" customHeight="false" outlineLevel="0" collapsed="false">
      <c r="A718" s="300" t="s">
        <v>5895</v>
      </c>
      <c r="B718" s="1" t="n">
        <v>95566</v>
      </c>
      <c r="C718" s="292" t="s">
        <v>5968</v>
      </c>
      <c r="D718" s="297" t="s">
        <v>403</v>
      </c>
      <c r="E718" s="301" t="n">
        <v>139.78</v>
      </c>
      <c r="F718" s="304" t="n">
        <v>0</v>
      </c>
    </row>
    <row r="719" customFormat="false" ht="13.8" hidden="false" customHeight="false" outlineLevel="0" collapsed="false">
      <c r="A719" s="300" t="s">
        <v>5895</v>
      </c>
      <c r="B719" s="1" t="n">
        <v>95565</v>
      </c>
      <c r="C719" s="292" t="s">
        <v>5969</v>
      </c>
      <c r="D719" s="297" t="s">
        <v>403</v>
      </c>
      <c r="E719" s="301" t="n">
        <v>137.31</v>
      </c>
      <c r="F719" s="304" t="n">
        <v>0</v>
      </c>
    </row>
    <row r="720" customFormat="false" ht="13.8" hidden="false" customHeight="false" outlineLevel="0" collapsed="false">
      <c r="A720" s="300" t="s">
        <v>5895</v>
      </c>
      <c r="B720" s="1" t="n">
        <v>92219</v>
      </c>
      <c r="C720" s="292" t="s">
        <v>5970</v>
      </c>
      <c r="D720" s="297" t="s">
        <v>403</v>
      </c>
      <c r="E720" s="301" t="n">
        <v>164.96</v>
      </c>
      <c r="F720" s="304" t="n">
        <v>0</v>
      </c>
    </row>
    <row r="721" customFormat="false" ht="13.8" hidden="false" customHeight="false" outlineLevel="0" collapsed="false">
      <c r="A721" s="300" t="s">
        <v>5895</v>
      </c>
      <c r="B721" s="1" t="n">
        <v>92210</v>
      </c>
      <c r="C721" s="292" t="s">
        <v>5971</v>
      </c>
      <c r="D721" s="297" t="s">
        <v>403</v>
      </c>
      <c r="E721" s="301" t="n">
        <v>161.46</v>
      </c>
      <c r="F721" s="304" t="n">
        <v>0</v>
      </c>
    </row>
    <row r="722" customFormat="false" ht="13.8" hidden="false" customHeight="false" outlineLevel="0" collapsed="false">
      <c r="A722" s="300" t="s">
        <v>5895</v>
      </c>
      <c r="B722" s="1" t="n">
        <v>92220</v>
      </c>
      <c r="C722" s="292" t="s">
        <v>5972</v>
      </c>
      <c r="D722" s="297" t="s">
        <v>403</v>
      </c>
      <c r="E722" s="301" t="n">
        <v>200.83</v>
      </c>
      <c r="F722" s="304" t="n">
        <v>0</v>
      </c>
    </row>
    <row r="723" customFormat="false" ht="13.8" hidden="false" customHeight="false" outlineLevel="0" collapsed="false">
      <c r="A723" s="300" t="s">
        <v>5895</v>
      </c>
      <c r="B723" s="1" t="n">
        <v>92211</v>
      </c>
      <c r="C723" s="292" t="s">
        <v>5973</v>
      </c>
      <c r="D723" s="297" t="s">
        <v>403</v>
      </c>
      <c r="E723" s="301" t="n">
        <v>196.28</v>
      </c>
      <c r="F723" s="304" t="n">
        <v>0</v>
      </c>
    </row>
    <row r="724" customFormat="false" ht="13.8" hidden="false" customHeight="false" outlineLevel="0" collapsed="false">
      <c r="A724" s="300" t="s">
        <v>5895</v>
      </c>
      <c r="B724" s="1" t="n">
        <v>92221</v>
      </c>
      <c r="C724" s="292" t="s">
        <v>5974</v>
      </c>
      <c r="D724" s="297" t="s">
        <v>403</v>
      </c>
      <c r="E724" s="301" t="n">
        <v>306.23</v>
      </c>
      <c r="F724" s="304" t="n">
        <v>0</v>
      </c>
    </row>
    <row r="725" customFormat="false" ht="13.8" hidden="false" customHeight="false" outlineLevel="0" collapsed="false">
      <c r="A725" s="300" t="s">
        <v>5895</v>
      </c>
      <c r="B725" s="1" t="n">
        <v>92212</v>
      </c>
      <c r="C725" s="292" t="s">
        <v>5975</v>
      </c>
      <c r="D725" s="297" t="s">
        <v>403</v>
      </c>
      <c r="E725" s="301" t="n">
        <v>300.64</v>
      </c>
      <c r="F725" s="304" t="n">
        <v>0</v>
      </c>
    </row>
    <row r="726" customFormat="false" ht="13.8" hidden="false" customHeight="false" outlineLevel="0" collapsed="false">
      <c r="A726" s="300" t="s">
        <v>5895</v>
      </c>
      <c r="B726" s="1" t="n">
        <v>92222</v>
      </c>
      <c r="C726" s="292" t="s">
        <v>5976</v>
      </c>
      <c r="D726" s="297" t="s">
        <v>403</v>
      </c>
      <c r="E726" s="301" t="n">
        <v>407.16</v>
      </c>
      <c r="F726" s="304" t="n">
        <v>0</v>
      </c>
    </row>
    <row r="727" customFormat="false" ht="13.8" hidden="false" customHeight="false" outlineLevel="0" collapsed="false">
      <c r="A727" s="300" t="s">
        <v>5895</v>
      </c>
      <c r="B727" s="1" t="n">
        <v>92213</v>
      </c>
      <c r="C727" s="292" t="s">
        <v>5977</v>
      </c>
      <c r="D727" s="297" t="s">
        <v>403</v>
      </c>
      <c r="E727" s="301" t="n">
        <v>400.5</v>
      </c>
      <c r="F727" s="304" t="n">
        <v>0</v>
      </c>
    </row>
    <row r="728" customFormat="false" ht="13.8" hidden="false" customHeight="false" outlineLevel="0" collapsed="false">
      <c r="A728" s="300" t="s">
        <v>5895</v>
      </c>
      <c r="B728" s="1" t="n">
        <v>92223</v>
      </c>
      <c r="C728" s="292" t="s">
        <v>5978</v>
      </c>
      <c r="D728" s="297" t="s">
        <v>403</v>
      </c>
      <c r="E728" s="301" t="n">
        <v>493.04</v>
      </c>
      <c r="F728" s="304" t="n">
        <v>0</v>
      </c>
    </row>
    <row r="729" customFormat="false" ht="13.8" hidden="false" customHeight="false" outlineLevel="0" collapsed="false">
      <c r="A729" s="300" t="s">
        <v>5895</v>
      </c>
      <c r="B729" s="1" t="n">
        <v>92214</v>
      </c>
      <c r="C729" s="292" t="s">
        <v>5979</v>
      </c>
      <c r="D729" s="297" t="s">
        <v>403</v>
      </c>
      <c r="E729" s="301" t="n">
        <v>485.35</v>
      </c>
      <c r="F729" s="304" t="n">
        <v>0</v>
      </c>
    </row>
    <row r="730" customFormat="false" ht="13.8" hidden="false" customHeight="false" outlineLevel="0" collapsed="false">
      <c r="A730" s="300" t="s">
        <v>5895</v>
      </c>
      <c r="B730" s="1" t="n">
        <v>92224</v>
      </c>
      <c r="C730" s="292" t="s">
        <v>5980</v>
      </c>
      <c r="D730" s="297" t="s">
        <v>403</v>
      </c>
      <c r="E730" s="301" t="n">
        <v>566.21</v>
      </c>
      <c r="F730" s="304" t="n">
        <v>0</v>
      </c>
    </row>
    <row r="731" customFormat="false" ht="13.8" hidden="false" customHeight="false" outlineLevel="0" collapsed="false">
      <c r="A731" s="300" t="s">
        <v>5895</v>
      </c>
      <c r="B731" s="1" t="n">
        <v>92215</v>
      </c>
      <c r="C731" s="292" t="s">
        <v>5981</v>
      </c>
      <c r="D731" s="297" t="s">
        <v>403</v>
      </c>
      <c r="E731" s="301" t="n">
        <v>557.44</v>
      </c>
      <c r="F731" s="304" t="n">
        <v>0</v>
      </c>
    </row>
    <row r="732" customFormat="false" ht="13.8" hidden="false" customHeight="false" outlineLevel="0" collapsed="false">
      <c r="A732" s="300" t="s">
        <v>5982</v>
      </c>
      <c r="B732" s="1" t="n">
        <v>94342</v>
      </c>
      <c r="C732" s="292" t="s">
        <v>5983</v>
      </c>
      <c r="D732" s="297" t="s">
        <v>504</v>
      </c>
      <c r="E732" s="301" t="n">
        <v>81.21</v>
      </c>
      <c r="F732" s="304" t="n">
        <v>0.0069</v>
      </c>
    </row>
    <row r="733" customFormat="false" ht="13.8" hidden="false" customHeight="false" outlineLevel="0" collapsed="false">
      <c r="A733" s="300" t="s">
        <v>5982</v>
      </c>
      <c r="B733" s="1" t="n">
        <v>94319</v>
      </c>
      <c r="C733" s="292" t="s">
        <v>5984</v>
      </c>
      <c r="D733" s="297" t="s">
        <v>504</v>
      </c>
      <c r="E733" s="301" t="n">
        <v>84.35</v>
      </c>
      <c r="F733" s="304" t="n">
        <v>0.6818</v>
      </c>
    </row>
    <row r="734" customFormat="false" ht="13.8" hidden="false" customHeight="false" outlineLevel="0" collapsed="false">
      <c r="A734" s="300" t="s">
        <v>5982</v>
      </c>
      <c r="B734" s="1" t="n">
        <v>94304</v>
      </c>
      <c r="C734" s="292" t="s">
        <v>5985</v>
      </c>
      <c r="D734" s="297" t="s">
        <v>504</v>
      </c>
      <c r="E734" s="301" t="n">
        <v>81.14</v>
      </c>
      <c r="F734" s="304" t="n">
        <v>0.7088</v>
      </c>
    </row>
    <row r="735" customFormat="false" ht="13.8" hidden="false" customHeight="false" outlineLevel="0" collapsed="false">
      <c r="A735" s="300" t="s">
        <v>5982</v>
      </c>
      <c r="B735" s="1" t="n">
        <v>94306</v>
      </c>
      <c r="C735" s="292" t="s">
        <v>5986</v>
      </c>
      <c r="D735" s="297" t="s">
        <v>504</v>
      </c>
      <c r="E735" s="301" t="n">
        <v>74.43</v>
      </c>
      <c r="F735" s="304" t="n">
        <v>0.7727</v>
      </c>
    </row>
    <row r="736" customFormat="false" ht="13.8" hidden="false" customHeight="false" outlineLevel="0" collapsed="false">
      <c r="A736" s="300" t="s">
        <v>5982</v>
      </c>
      <c r="B736" s="1" t="n">
        <v>94327</v>
      </c>
      <c r="C736" s="292" t="s">
        <v>5987</v>
      </c>
      <c r="D736" s="297" t="s">
        <v>504</v>
      </c>
      <c r="E736" s="301" t="n">
        <v>78</v>
      </c>
      <c r="F736" s="304" t="n">
        <v>0.0072</v>
      </c>
    </row>
    <row r="737" customFormat="false" ht="13.8" hidden="false" customHeight="false" outlineLevel="0" collapsed="false">
      <c r="A737" s="300" t="s">
        <v>5982</v>
      </c>
      <c r="B737" s="1" t="n">
        <v>94329</v>
      </c>
      <c r="C737" s="292" t="s">
        <v>5988</v>
      </c>
      <c r="D737" s="297" t="s">
        <v>504</v>
      </c>
      <c r="E737" s="301" t="n">
        <v>71.29</v>
      </c>
      <c r="F737" s="304" t="n">
        <v>0.0079</v>
      </c>
    </row>
    <row r="738" customFormat="false" ht="13.8" hidden="false" customHeight="false" outlineLevel="0" collapsed="false">
      <c r="A738" s="300" t="s">
        <v>5982</v>
      </c>
      <c r="B738" s="1" t="n">
        <v>94333</v>
      </c>
      <c r="C738" s="292" t="s">
        <v>5989</v>
      </c>
      <c r="D738" s="297" t="s">
        <v>504</v>
      </c>
      <c r="E738" s="301" t="n">
        <v>68.25</v>
      </c>
      <c r="F738" s="304" t="n">
        <v>0.0082</v>
      </c>
    </row>
    <row r="739" customFormat="false" ht="13.8" hidden="false" customHeight="false" outlineLevel="0" collapsed="false">
      <c r="A739" s="300" t="s">
        <v>5982</v>
      </c>
      <c r="B739" s="1" t="n">
        <v>94310</v>
      </c>
      <c r="C739" s="292" t="s">
        <v>5990</v>
      </c>
      <c r="D739" s="297" t="s">
        <v>504</v>
      </c>
      <c r="E739" s="301" t="n">
        <v>71.39</v>
      </c>
      <c r="F739" s="304" t="n">
        <v>0.8056</v>
      </c>
    </row>
    <row r="740" customFormat="false" ht="13.8" hidden="false" customHeight="false" outlineLevel="0" collapsed="false">
      <c r="A740" s="300" t="s">
        <v>5982</v>
      </c>
      <c r="B740" s="1" t="n">
        <v>104739</v>
      </c>
      <c r="C740" s="292" t="s">
        <v>5991</v>
      </c>
      <c r="D740" s="297" t="s">
        <v>504</v>
      </c>
      <c r="E740" s="301" t="n">
        <v>83.55</v>
      </c>
      <c r="F740" s="304" t="n">
        <v>0.0067</v>
      </c>
    </row>
    <row r="741" customFormat="false" ht="13.8" hidden="false" customHeight="false" outlineLevel="0" collapsed="false">
      <c r="A741" s="300" t="s">
        <v>5982</v>
      </c>
      <c r="B741" s="1" t="n">
        <v>104738</v>
      </c>
      <c r="C741" s="292" t="s">
        <v>5992</v>
      </c>
      <c r="D741" s="297" t="s">
        <v>504</v>
      </c>
      <c r="E741" s="301" t="n">
        <v>86.69</v>
      </c>
      <c r="F741" s="304" t="n">
        <v>0.6634</v>
      </c>
    </row>
    <row r="742" customFormat="false" ht="13.8" hidden="false" customHeight="false" outlineLevel="0" collapsed="false">
      <c r="A742" s="300" t="s">
        <v>5982</v>
      </c>
      <c r="B742" s="1" t="n">
        <v>94316</v>
      </c>
      <c r="C742" s="292" t="s">
        <v>5993</v>
      </c>
      <c r="D742" s="297" t="s">
        <v>504</v>
      </c>
      <c r="E742" s="301" t="n">
        <v>76.15</v>
      </c>
      <c r="F742" s="304" t="n">
        <v>0.7552</v>
      </c>
    </row>
    <row r="743" customFormat="false" ht="13.8" hidden="false" customHeight="false" outlineLevel="0" collapsed="false">
      <c r="A743" s="300" t="s">
        <v>5982</v>
      </c>
      <c r="B743" s="1" t="n">
        <v>94318</v>
      </c>
      <c r="C743" s="292" t="s">
        <v>5994</v>
      </c>
      <c r="D743" s="297" t="s">
        <v>504</v>
      </c>
      <c r="E743" s="301" t="n">
        <v>70.21</v>
      </c>
      <c r="F743" s="304" t="n">
        <v>0.8191</v>
      </c>
    </row>
    <row r="744" customFormat="false" ht="13.8" hidden="false" customHeight="false" outlineLevel="0" collapsed="false">
      <c r="A744" s="300" t="s">
        <v>5982</v>
      </c>
      <c r="B744" s="1" t="n">
        <v>94339</v>
      </c>
      <c r="C744" s="292" t="s">
        <v>5995</v>
      </c>
      <c r="D744" s="297" t="s">
        <v>504</v>
      </c>
      <c r="E744" s="301" t="n">
        <v>73.01</v>
      </c>
      <c r="F744" s="304" t="n">
        <v>0.0077</v>
      </c>
    </row>
    <row r="745" customFormat="false" ht="13.8" hidden="false" customHeight="false" outlineLevel="0" collapsed="false">
      <c r="A745" s="300" t="s">
        <v>5982</v>
      </c>
      <c r="B745" s="1" t="n">
        <v>94341</v>
      </c>
      <c r="C745" s="292" t="s">
        <v>5996</v>
      </c>
      <c r="D745" s="297" t="s">
        <v>504</v>
      </c>
      <c r="E745" s="301" t="n">
        <v>67.07</v>
      </c>
      <c r="F745" s="304" t="n">
        <v>0.0083</v>
      </c>
    </row>
    <row r="746" customFormat="false" ht="13.8" hidden="false" customHeight="false" outlineLevel="0" collapsed="false">
      <c r="A746" s="300" t="s">
        <v>5982</v>
      </c>
      <c r="B746" s="1" t="n">
        <v>104742</v>
      </c>
      <c r="C746" s="292" t="s">
        <v>5997</v>
      </c>
      <c r="D746" s="297" t="s">
        <v>763</v>
      </c>
      <c r="E746" s="301" t="n">
        <v>8.66</v>
      </c>
      <c r="F746" s="304" t="n">
        <v>0.4769</v>
      </c>
    </row>
    <row r="747" customFormat="false" ht="13.8" hidden="false" customHeight="false" outlineLevel="0" collapsed="false">
      <c r="A747" s="300" t="s">
        <v>5982</v>
      </c>
      <c r="B747" s="1" t="n">
        <v>93382</v>
      </c>
      <c r="C747" s="292" t="s">
        <v>5998</v>
      </c>
      <c r="D747" s="297" t="s">
        <v>504</v>
      </c>
      <c r="E747" s="301" t="n">
        <v>27.4</v>
      </c>
      <c r="F747" s="304" t="n">
        <v>0.0204</v>
      </c>
    </row>
    <row r="748" customFormat="false" ht="13.8" hidden="false" customHeight="false" outlineLevel="0" collapsed="false">
      <c r="A748" s="300" t="s">
        <v>5982</v>
      </c>
      <c r="B748" s="1" t="n">
        <v>104737</v>
      </c>
      <c r="C748" s="292" t="s">
        <v>5999</v>
      </c>
      <c r="D748" s="297" t="s">
        <v>504</v>
      </c>
      <c r="E748" s="301" t="n">
        <v>23.02</v>
      </c>
      <c r="F748" s="304" t="n">
        <v>0.0243</v>
      </c>
    </row>
    <row r="749" customFormat="false" ht="13.8" hidden="false" customHeight="false" outlineLevel="0" collapsed="false">
      <c r="A749" s="300" t="s">
        <v>5982</v>
      </c>
      <c r="B749" s="1" t="n">
        <v>93369</v>
      </c>
      <c r="C749" s="292" t="s">
        <v>6000</v>
      </c>
      <c r="D749" s="297" t="s">
        <v>504</v>
      </c>
      <c r="E749" s="301" t="n">
        <v>17.48</v>
      </c>
      <c r="F749" s="304" t="n">
        <v>0.032</v>
      </c>
    </row>
    <row r="750" customFormat="false" ht="13.8" hidden="false" customHeight="false" outlineLevel="0" collapsed="false">
      <c r="A750" s="300" t="s">
        <v>5982</v>
      </c>
      <c r="B750" s="1" t="n">
        <v>93373</v>
      </c>
      <c r="C750" s="292" t="s">
        <v>6001</v>
      </c>
      <c r="D750" s="297" t="s">
        <v>504</v>
      </c>
      <c r="E750" s="301" t="n">
        <v>14.44</v>
      </c>
      <c r="F750" s="304" t="n">
        <v>0.0388</v>
      </c>
    </row>
    <row r="751" customFormat="false" ht="13.8" hidden="false" customHeight="false" outlineLevel="0" collapsed="false">
      <c r="A751" s="300" t="s">
        <v>5982</v>
      </c>
      <c r="B751" s="1" t="n">
        <v>93368</v>
      </c>
      <c r="C751" s="292" t="s">
        <v>6002</v>
      </c>
      <c r="D751" s="297" t="s">
        <v>504</v>
      </c>
      <c r="E751" s="301" t="n">
        <v>21.21</v>
      </c>
      <c r="F751" s="304" t="n">
        <v>0.0264</v>
      </c>
    </row>
    <row r="752" customFormat="false" ht="13.8" hidden="false" customHeight="false" outlineLevel="0" collapsed="false">
      <c r="A752" s="300" t="s">
        <v>5982</v>
      </c>
      <c r="B752" s="1" t="n">
        <v>104729</v>
      </c>
      <c r="C752" s="292" t="s">
        <v>6003</v>
      </c>
      <c r="D752" s="297" t="s">
        <v>504</v>
      </c>
      <c r="E752" s="301" t="n">
        <v>17.16</v>
      </c>
      <c r="F752" s="304" t="n">
        <v>0.0326</v>
      </c>
    </row>
    <row r="753" customFormat="false" ht="13.8" hidden="false" customHeight="false" outlineLevel="0" collapsed="false">
      <c r="A753" s="300" t="s">
        <v>5982</v>
      </c>
      <c r="B753" s="1" t="n">
        <v>93372</v>
      </c>
      <c r="C753" s="292" t="s">
        <v>6004</v>
      </c>
      <c r="D753" s="297" t="s">
        <v>504</v>
      </c>
      <c r="E753" s="301" t="n">
        <v>16.8</v>
      </c>
      <c r="F753" s="304" t="n">
        <v>0.0333</v>
      </c>
    </row>
    <row r="754" customFormat="false" ht="13.8" hidden="false" customHeight="false" outlineLevel="0" collapsed="false">
      <c r="A754" s="300" t="s">
        <v>5982</v>
      </c>
      <c r="B754" s="1" t="n">
        <v>104731</v>
      </c>
      <c r="C754" s="292" t="s">
        <v>6005</v>
      </c>
      <c r="D754" s="297" t="s">
        <v>504</v>
      </c>
      <c r="E754" s="301" t="n">
        <v>12.77</v>
      </c>
      <c r="F754" s="304" t="n">
        <v>0.0439</v>
      </c>
    </row>
    <row r="755" customFormat="false" ht="13.8" hidden="false" customHeight="false" outlineLevel="0" collapsed="false">
      <c r="A755" s="300" t="s">
        <v>5982</v>
      </c>
      <c r="B755" s="1" t="n">
        <v>93367</v>
      </c>
      <c r="C755" s="292" t="s">
        <v>6006</v>
      </c>
      <c r="D755" s="297" t="s">
        <v>504</v>
      </c>
      <c r="E755" s="301" t="n">
        <v>24.19</v>
      </c>
      <c r="F755" s="304" t="n">
        <v>0.0232</v>
      </c>
    </row>
    <row r="756" customFormat="false" ht="13.8" hidden="false" customHeight="false" outlineLevel="0" collapsed="false">
      <c r="A756" s="300" t="s">
        <v>5982</v>
      </c>
      <c r="B756" s="1" t="n">
        <v>104728</v>
      </c>
      <c r="C756" s="292" t="s">
        <v>6007</v>
      </c>
      <c r="D756" s="297" t="s">
        <v>504</v>
      </c>
      <c r="E756" s="301" t="n">
        <v>20.12</v>
      </c>
      <c r="F756" s="304" t="n">
        <v>0.0278</v>
      </c>
    </row>
    <row r="757" customFormat="false" ht="13.8" hidden="false" customHeight="false" outlineLevel="0" collapsed="false">
      <c r="A757" s="300" t="s">
        <v>5982</v>
      </c>
      <c r="B757" s="1" t="n">
        <v>104730</v>
      </c>
      <c r="C757" s="292" t="s">
        <v>6008</v>
      </c>
      <c r="D757" s="297" t="s">
        <v>504</v>
      </c>
      <c r="E757" s="301" t="n">
        <v>13.44</v>
      </c>
      <c r="F757" s="304" t="n">
        <v>0.0417</v>
      </c>
    </row>
    <row r="758" customFormat="false" ht="13.8" hidden="false" customHeight="false" outlineLevel="0" collapsed="false">
      <c r="A758" s="300" t="s">
        <v>5982</v>
      </c>
      <c r="B758" s="1" t="n">
        <v>104732</v>
      </c>
      <c r="C758" s="292" t="s">
        <v>6009</v>
      </c>
      <c r="D758" s="297" t="s">
        <v>504</v>
      </c>
      <c r="E758" s="301" t="n">
        <v>10.4</v>
      </c>
      <c r="F758" s="304" t="n">
        <v>0.0538</v>
      </c>
    </row>
    <row r="759" customFormat="false" ht="13.8" hidden="false" customHeight="false" outlineLevel="0" collapsed="false">
      <c r="A759" s="300" t="s">
        <v>5982</v>
      </c>
      <c r="B759" s="1" t="n">
        <v>104740</v>
      </c>
      <c r="C759" s="292" t="s">
        <v>6010</v>
      </c>
      <c r="D759" s="297" t="s">
        <v>504</v>
      </c>
      <c r="E759" s="301" t="n">
        <v>29.74</v>
      </c>
      <c r="F759" s="304" t="n">
        <v>0.0188</v>
      </c>
    </row>
    <row r="760" customFormat="false" ht="13.8" hidden="false" customHeight="false" outlineLevel="0" collapsed="false">
      <c r="A760" s="300" t="s">
        <v>5982</v>
      </c>
      <c r="B760" s="1" t="n">
        <v>104741</v>
      </c>
      <c r="C760" s="292" t="s">
        <v>6011</v>
      </c>
      <c r="D760" s="297" t="s">
        <v>504</v>
      </c>
      <c r="E760" s="301" t="n">
        <v>25.36</v>
      </c>
      <c r="F760" s="304" t="n">
        <v>0.0221</v>
      </c>
    </row>
    <row r="761" customFormat="false" ht="13.8" hidden="false" customHeight="false" outlineLevel="0" collapsed="false">
      <c r="A761" s="300" t="s">
        <v>5982</v>
      </c>
      <c r="B761" s="1" t="n">
        <v>93381</v>
      </c>
      <c r="C761" s="292" t="s">
        <v>6012</v>
      </c>
      <c r="D761" s="297" t="s">
        <v>504</v>
      </c>
      <c r="E761" s="301" t="n">
        <v>13.26</v>
      </c>
      <c r="F761" s="304" t="n">
        <v>0.0422</v>
      </c>
    </row>
    <row r="762" customFormat="false" ht="13.8" hidden="false" customHeight="false" outlineLevel="0" collapsed="false">
      <c r="A762" s="300" t="s">
        <v>5982</v>
      </c>
      <c r="B762" s="1" t="n">
        <v>93379</v>
      </c>
      <c r="C762" s="292" t="s">
        <v>6013</v>
      </c>
      <c r="D762" s="297" t="s">
        <v>504</v>
      </c>
      <c r="E762" s="301" t="n">
        <v>19.2</v>
      </c>
      <c r="F762" s="304" t="n">
        <v>0.0292</v>
      </c>
    </row>
    <row r="763" customFormat="false" ht="13.8" hidden="false" customHeight="false" outlineLevel="0" collapsed="false">
      <c r="A763" s="300" t="s">
        <v>5982</v>
      </c>
      <c r="B763" s="1" t="n">
        <v>93380</v>
      </c>
      <c r="C763" s="292" t="s">
        <v>6014</v>
      </c>
      <c r="D763" s="297" t="s">
        <v>504</v>
      </c>
      <c r="E763" s="301" t="n">
        <v>16.37</v>
      </c>
      <c r="F763" s="304" t="n">
        <v>0.0342</v>
      </c>
    </row>
    <row r="764" customFormat="false" ht="13.8" hidden="false" customHeight="false" outlineLevel="0" collapsed="false">
      <c r="A764" s="300" t="s">
        <v>5982</v>
      </c>
      <c r="B764" s="1" t="n">
        <v>93378</v>
      </c>
      <c r="C764" s="292" t="s">
        <v>6015</v>
      </c>
      <c r="D764" s="297" t="s">
        <v>504</v>
      </c>
      <c r="E764" s="301" t="n">
        <v>24.96</v>
      </c>
      <c r="F764" s="304" t="n">
        <v>0.0224</v>
      </c>
    </row>
    <row r="765" customFormat="false" ht="13.8" hidden="false" customHeight="false" outlineLevel="0" collapsed="false">
      <c r="A765" s="300" t="s">
        <v>5982</v>
      </c>
      <c r="B765" s="1" t="n">
        <v>104733</v>
      </c>
      <c r="C765" s="292" t="s">
        <v>6016</v>
      </c>
      <c r="D765" s="297" t="s">
        <v>504</v>
      </c>
      <c r="E765" s="301" t="n">
        <v>20.58</v>
      </c>
      <c r="F765" s="304" t="n">
        <v>0.0272</v>
      </c>
    </row>
    <row r="766" customFormat="false" ht="13.8" hidden="false" customHeight="false" outlineLevel="0" collapsed="false">
      <c r="A766" s="300" t="s">
        <v>5982</v>
      </c>
      <c r="B766" s="1" t="n">
        <v>104735</v>
      </c>
      <c r="C766" s="292" t="s">
        <v>6017</v>
      </c>
      <c r="D766" s="297" t="s">
        <v>504</v>
      </c>
      <c r="E766" s="301" t="n">
        <v>12.26</v>
      </c>
      <c r="F766" s="304" t="n">
        <v>0.0457</v>
      </c>
    </row>
    <row r="767" customFormat="false" ht="13.8" hidden="false" customHeight="false" outlineLevel="0" collapsed="false">
      <c r="A767" s="300" t="s">
        <v>5982</v>
      </c>
      <c r="B767" s="1" t="n">
        <v>104734</v>
      </c>
      <c r="C767" s="292" t="s">
        <v>6018</v>
      </c>
      <c r="D767" s="297" t="s">
        <v>504</v>
      </c>
      <c r="E767" s="301" t="n">
        <v>14.99</v>
      </c>
      <c r="F767" s="304" t="n">
        <v>0.0374</v>
      </c>
    </row>
    <row r="768" customFormat="false" ht="13.8" hidden="false" customHeight="false" outlineLevel="0" collapsed="false">
      <c r="A768" s="300" t="s">
        <v>5982</v>
      </c>
      <c r="B768" s="1" t="n">
        <v>104736</v>
      </c>
      <c r="C768" s="292" t="s">
        <v>6019</v>
      </c>
      <c r="D768" s="297" t="s">
        <v>504</v>
      </c>
      <c r="E768" s="301" t="n">
        <v>9.22</v>
      </c>
      <c r="F768" s="304" t="n">
        <v>0.0607</v>
      </c>
    </row>
    <row r="769" customFormat="false" ht="13.8" hidden="false" customHeight="false" outlineLevel="0" collapsed="false">
      <c r="A769" s="300" t="s">
        <v>6020</v>
      </c>
      <c r="B769" s="1" t="n">
        <v>105732</v>
      </c>
      <c r="C769" s="292" t="s">
        <v>6021</v>
      </c>
      <c r="D769" s="297" t="s">
        <v>504</v>
      </c>
      <c r="E769" s="301" t="n">
        <v>265.09</v>
      </c>
      <c r="F769" s="304" t="n">
        <v>0.0366</v>
      </c>
    </row>
    <row r="770" customFormat="false" ht="13.8" hidden="false" customHeight="false" outlineLevel="0" collapsed="false">
      <c r="A770" s="300" t="s">
        <v>6020</v>
      </c>
      <c r="B770" s="1" t="n">
        <v>96397</v>
      </c>
      <c r="C770" s="292" t="s">
        <v>6022</v>
      </c>
      <c r="D770" s="297" t="s">
        <v>504</v>
      </c>
      <c r="E770" s="301" t="n">
        <v>260.46</v>
      </c>
      <c r="F770" s="304" t="n">
        <v>0.0305</v>
      </c>
    </row>
    <row r="771" customFormat="false" ht="13.8" hidden="false" customHeight="false" outlineLevel="0" collapsed="false">
      <c r="A771" s="300" t="s">
        <v>6020</v>
      </c>
      <c r="B771" s="1" t="n">
        <v>105735</v>
      </c>
      <c r="C771" s="292" t="s">
        <v>6023</v>
      </c>
      <c r="D771" s="297" t="s">
        <v>504</v>
      </c>
      <c r="E771" s="301" t="n">
        <v>258.14</v>
      </c>
      <c r="F771" s="304" t="n">
        <v>0.0276</v>
      </c>
    </row>
    <row r="772" customFormat="false" ht="13.8" hidden="false" customHeight="false" outlineLevel="0" collapsed="false">
      <c r="A772" s="300" t="s">
        <v>6020</v>
      </c>
      <c r="B772" s="1" t="n">
        <v>105727</v>
      </c>
      <c r="C772" s="292" t="s">
        <v>6024</v>
      </c>
      <c r="D772" s="297" t="s">
        <v>504</v>
      </c>
      <c r="E772" s="301" t="n">
        <v>186.15</v>
      </c>
      <c r="F772" s="304" t="n">
        <v>0.0454</v>
      </c>
    </row>
    <row r="773" customFormat="false" ht="13.8" hidden="false" customHeight="false" outlineLevel="0" collapsed="false">
      <c r="A773" s="300" t="s">
        <v>6020</v>
      </c>
      <c r="B773" s="1" t="n">
        <v>96396</v>
      </c>
      <c r="C773" s="292" t="s">
        <v>6025</v>
      </c>
      <c r="D773" s="297" t="s">
        <v>504</v>
      </c>
      <c r="E773" s="301" t="n">
        <v>182.56</v>
      </c>
      <c r="F773" s="304" t="n">
        <v>0.039</v>
      </c>
    </row>
    <row r="774" customFormat="false" ht="13.8" hidden="false" customHeight="false" outlineLevel="0" collapsed="false">
      <c r="A774" s="300" t="s">
        <v>6020</v>
      </c>
      <c r="B774" s="1" t="n">
        <v>105730</v>
      </c>
      <c r="C774" s="292" t="s">
        <v>6026</v>
      </c>
      <c r="D774" s="297" t="s">
        <v>504</v>
      </c>
      <c r="E774" s="301" t="n">
        <v>180.75</v>
      </c>
      <c r="F774" s="304" t="n">
        <v>0.036</v>
      </c>
    </row>
    <row r="775" customFormat="false" ht="13.8" hidden="false" customHeight="false" outlineLevel="0" collapsed="false">
      <c r="A775" s="300" t="s">
        <v>6020</v>
      </c>
      <c r="B775" s="1" t="n">
        <v>105737</v>
      </c>
      <c r="C775" s="292" t="s">
        <v>6027</v>
      </c>
      <c r="D775" s="297" t="s">
        <v>504</v>
      </c>
      <c r="E775" s="301" t="n">
        <v>366.61</v>
      </c>
      <c r="F775" s="304" t="n">
        <v>0.022</v>
      </c>
    </row>
    <row r="776" customFormat="false" ht="13.8" hidden="false" customHeight="false" outlineLevel="0" collapsed="false">
      <c r="A776" s="300" t="s">
        <v>6020</v>
      </c>
      <c r="B776" s="1" t="n">
        <v>96398</v>
      </c>
      <c r="C776" s="292" t="s">
        <v>6028</v>
      </c>
      <c r="D776" s="297" t="s">
        <v>504</v>
      </c>
      <c r="E776" s="301" t="n">
        <v>363.13</v>
      </c>
      <c r="F776" s="304" t="n">
        <v>0.0186</v>
      </c>
    </row>
    <row r="777" customFormat="false" ht="13.8" hidden="false" customHeight="false" outlineLevel="0" collapsed="false">
      <c r="A777" s="300" t="s">
        <v>6020</v>
      </c>
      <c r="B777" s="1" t="n">
        <v>105740</v>
      </c>
      <c r="C777" s="292" t="s">
        <v>6029</v>
      </c>
      <c r="D777" s="297" t="s">
        <v>504</v>
      </c>
      <c r="E777" s="301" t="n">
        <v>361.27</v>
      </c>
      <c r="F777" s="304" t="n">
        <v>0.0169</v>
      </c>
    </row>
    <row r="778" customFormat="false" ht="13.8" hidden="false" customHeight="false" outlineLevel="0" collapsed="false">
      <c r="A778" s="300" t="s">
        <v>6020</v>
      </c>
      <c r="B778" s="1" t="n">
        <v>105749</v>
      </c>
      <c r="C778" s="292" t="s">
        <v>6030</v>
      </c>
      <c r="D778" s="297" t="s">
        <v>504</v>
      </c>
      <c r="E778" s="301" t="n">
        <v>166.96</v>
      </c>
      <c r="F778" s="304" t="n">
        <v>0.0214</v>
      </c>
    </row>
    <row r="779" customFormat="false" ht="13.8" hidden="false" customHeight="false" outlineLevel="0" collapsed="false">
      <c r="A779" s="300" t="s">
        <v>6020</v>
      </c>
      <c r="B779" s="1" t="n">
        <v>96400</v>
      </c>
      <c r="C779" s="292" t="s">
        <v>6031</v>
      </c>
      <c r="D779" s="297" t="s">
        <v>504</v>
      </c>
      <c r="E779" s="301" t="n">
        <v>165.01</v>
      </c>
      <c r="F779" s="304" t="n">
        <v>0.0196</v>
      </c>
    </row>
    <row r="780" customFormat="false" ht="13.8" hidden="false" customHeight="false" outlineLevel="0" collapsed="false">
      <c r="A780" s="300" t="s">
        <v>6020</v>
      </c>
      <c r="B780" s="1" t="n">
        <v>105752</v>
      </c>
      <c r="C780" s="292" t="s">
        <v>6032</v>
      </c>
      <c r="D780" s="297" t="s">
        <v>504</v>
      </c>
      <c r="E780" s="301" t="n">
        <v>163.33</v>
      </c>
      <c r="F780" s="304" t="n">
        <v>0.0182</v>
      </c>
    </row>
    <row r="781" customFormat="false" ht="13.8" hidden="false" customHeight="false" outlineLevel="0" collapsed="false">
      <c r="A781" s="300" t="s">
        <v>6020</v>
      </c>
      <c r="B781" s="1" t="n">
        <v>105754</v>
      </c>
      <c r="C781" s="292" t="s">
        <v>6033</v>
      </c>
      <c r="D781" s="297" t="s">
        <v>504</v>
      </c>
      <c r="E781" s="301" t="n">
        <v>161.73</v>
      </c>
      <c r="F781" s="304" t="n">
        <v>0.0171</v>
      </c>
    </row>
    <row r="782" customFormat="false" ht="13.8" hidden="false" customHeight="false" outlineLevel="0" collapsed="false">
      <c r="A782" s="300" t="s">
        <v>6020</v>
      </c>
      <c r="B782" s="1" t="n">
        <v>105742</v>
      </c>
      <c r="C782" s="292" t="s">
        <v>6034</v>
      </c>
      <c r="D782" s="297" t="s">
        <v>504</v>
      </c>
      <c r="E782" s="301" t="n">
        <v>126.44</v>
      </c>
      <c r="F782" s="304" t="n">
        <v>0.0409</v>
      </c>
    </row>
    <row r="783" customFormat="false" ht="13.8" hidden="false" customHeight="false" outlineLevel="0" collapsed="false">
      <c r="A783" s="300" t="s">
        <v>6020</v>
      </c>
      <c r="B783" s="1" t="n">
        <v>96399</v>
      </c>
      <c r="C783" s="292" t="s">
        <v>6035</v>
      </c>
      <c r="D783" s="297" t="s">
        <v>504</v>
      </c>
      <c r="E783" s="301" t="n">
        <v>124.83</v>
      </c>
      <c r="F783" s="304" t="n">
        <v>0.038</v>
      </c>
    </row>
    <row r="784" customFormat="false" ht="13.8" hidden="false" customHeight="false" outlineLevel="0" collapsed="false">
      <c r="A784" s="300" t="s">
        <v>6020</v>
      </c>
      <c r="B784" s="1" t="n">
        <v>105745</v>
      </c>
      <c r="C784" s="292" t="s">
        <v>6036</v>
      </c>
      <c r="D784" s="297" t="s">
        <v>504</v>
      </c>
      <c r="E784" s="301" t="n">
        <v>123.21</v>
      </c>
      <c r="F784" s="304" t="n">
        <v>0.0348</v>
      </c>
    </row>
    <row r="785" customFormat="false" ht="13.8" hidden="false" customHeight="false" outlineLevel="0" collapsed="false">
      <c r="A785" s="300" t="s">
        <v>6020</v>
      </c>
      <c r="B785" s="1" t="n">
        <v>105747</v>
      </c>
      <c r="C785" s="292" t="s">
        <v>6037</v>
      </c>
      <c r="D785" s="297" t="s">
        <v>504</v>
      </c>
      <c r="E785" s="301" t="n">
        <v>121.57</v>
      </c>
      <c r="F785" s="304" t="n">
        <v>0.0316</v>
      </c>
    </row>
    <row r="786" customFormat="false" ht="13.8" hidden="false" customHeight="false" outlineLevel="0" collapsed="false">
      <c r="A786" s="300" t="s">
        <v>6020</v>
      </c>
      <c r="B786" s="1" t="n">
        <v>105657</v>
      </c>
      <c r="C786" s="292" t="s">
        <v>6038</v>
      </c>
      <c r="D786" s="297" t="s">
        <v>504</v>
      </c>
      <c r="E786" s="301" t="n">
        <v>198.61</v>
      </c>
      <c r="F786" s="304" t="n">
        <v>0.0536</v>
      </c>
    </row>
    <row r="787" customFormat="false" ht="13.8" hidden="false" customHeight="false" outlineLevel="0" collapsed="false">
      <c r="A787" s="300" t="s">
        <v>6020</v>
      </c>
      <c r="B787" s="1" t="n">
        <v>100566</v>
      </c>
      <c r="C787" s="292" t="s">
        <v>6039</v>
      </c>
      <c r="D787" s="297" t="s">
        <v>504</v>
      </c>
      <c r="E787" s="301" t="n">
        <v>191.34</v>
      </c>
      <c r="F787" s="304" t="n">
        <v>0.0427</v>
      </c>
    </row>
    <row r="788" customFormat="false" ht="13.8" hidden="false" customHeight="false" outlineLevel="0" collapsed="false">
      <c r="A788" s="300" t="s">
        <v>6020</v>
      </c>
      <c r="B788" s="1" t="n">
        <v>105666</v>
      </c>
      <c r="C788" s="292" t="s">
        <v>6040</v>
      </c>
      <c r="D788" s="297" t="s">
        <v>504</v>
      </c>
      <c r="E788" s="301" t="n">
        <v>187.65</v>
      </c>
      <c r="F788" s="304" t="n">
        <v>0.0371</v>
      </c>
    </row>
    <row r="789" customFormat="false" ht="13.8" hidden="false" customHeight="false" outlineLevel="0" collapsed="false">
      <c r="A789" s="300" t="s">
        <v>6020</v>
      </c>
      <c r="B789" s="1" t="n">
        <v>105639</v>
      </c>
      <c r="C789" s="292" t="s">
        <v>6041</v>
      </c>
      <c r="D789" s="297" t="s">
        <v>504</v>
      </c>
      <c r="E789" s="301" t="n">
        <v>228.65</v>
      </c>
      <c r="F789" s="304" t="n">
        <v>0.037</v>
      </c>
    </row>
    <row r="790" customFormat="false" ht="13.8" hidden="false" customHeight="false" outlineLevel="0" collapsed="false">
      <c r="A790" s="300" t="s">
        <v>6020</v>
      </c>
      <c r="B790" s="1" t="n">
        <v>105645</v>
      </c>
      <c r="C790" s="292" t="s">
        <v>6042</v>
      </c>
      <c r="D790" s="297" t="s">
        <v>504</v>
      </c>
      <c r="E790" s="301" t="n">
        <v>225.06</v>
      </c>
      <c r="F790" s="304" t="n">
        <v>0.0316</v>
      </c>
    </row>
    <row r="791" customFormat="false" ht="13.8" hidden="false" customHeight="false" outlineLevel="0" collapsed="false">
      <c r="A791" s="300" t="s">
        <v>6020</v>
      </c>
      <c r="B791" s="1" t="n">
        <v>105651</v>
      </c>
      <c r="C791" s="292" t="s">
        <v>6043</v>
      </c>
      <c r="D791" s="297" t="s">
        <v>504</v>
      </c>
      <c r="E791" s="301" t="n">
        <v>223.25</v>
      </c>
      <c r="F791" s="304" t="n">
        <v>0.0291</v>
      </c>
    </row>
    <row r="792" customFormat="false" ht="13.8" hidden="false" customHeight="false" outlineLevel="0" collapsed="false">
      <c r="A792" s="300" t="s">
        <v>6020</v>
      </c>
      <c r="B792" s="1" t="n">
        <v>105658</v>
      </c>
      <c r="C792" s="292" t="s">
        <v>6044</v>
      </c>
      <c r="D792" s="297" t="s">
        <v>504</v>
      </c>
      <c r="E792" s="301" t="n">
        <v>236.16</v>
      </c>
      <c r="F792" s="304" t="n">
        <v>0.0451</v>
      </c>
    </row>
    <row r="793" customFormat="false" ht="13.8" hidden="false" customHeight="false" outlineLevel="0" collapsed="false">
      <c r="A793" s="300" t="s">
        <v>6020</v>
      </c>
      <c r="B793" s="1" t="n">
        <v>100567</v>
      </c>
      <c r="C793" s="292" t="s">
        <v>6045</v>
      </c>
      <c r="D793" s="297" t="s">
        <v>504</v>
      </c>
      <c r="E793" s="301" t="n">
        <v>228.89</v>
      </c>
      <c r="F793" s="304" t="n">
        <v>0.0357</v>
      </c>
    </row>
    <row r="794" customFormat="false" ht="13.8" hidden="false" customHeight="false" outlineLevel="0" collapsed="false">
      <c r="A794" s="300" t="s">
        <v>6020</v>
      </c>
      <c r="B794" s="1" t="n">
        <v>105667</v>
      </c>
      <c r="C794" s="292" t="s">
        <v>6046</v>
      </c>
      <c r="D794" s="297" t="s">
        <v>504</v>
      </c>
      <c r="E794" s="301" t="n">
        <v>225.2</v>
      </c>
      <c r="F794" s="304" t="n">
        <v>0.0309</v>
      </c>
    </row>
    <row r="795" customFormat="false" ht="13.8" hidden="false" customHeight="false" outlineLevel="0" collapsed="false">
      <c r="A795" s="300" t="s">
        <v>6020</v>
      </c>
      <c r="B795" s="1" t="n">
        <v>105640</v>
      </c>
      <c r="C795" s="292" t="s">
        <v>6047</v>
      </c>
      <c r="D795" s="297" t="s">
        <v>504</v>
      </c>
      <c r="E795" s="301" t="n">
        <v>263.81</v>
      </c>
      <c r="F795" s="304" t="n">
        <v>0.0321</v>
      </c>
    </row>
    <row r="796" customFormat="false" ht="13.8" hidden="false" customHeight="false" outlineLevel="0" collapsed="false">
      <c r="A796" s="300" t="s">
        <v>6020</v>
      </c>
      <c r="B796" s="1" t="n">
        <v>105646</v>
      </c>
      <c r="C796" s="292" t="s">
        <v>6048</v>
      </c>
      <c r="D796" s="297" t="s">
        <v>504</v>
      </c>
      <c r="E796" s="301" t="n">
        <v>260.22</v>
      </c>
      <c r="F796" s="304" t="n">
        <v>0.0274</v>
      </c>
    </row>
    <row r="797" customFormat="false" ht="13.8" hidden="false" customHeight="false" outlineLevel="0" collapsed="false">
      <c r="A797" s="300" t="s">
        <v>6020</v>
      </c>
      <c r="B797" s="1" t="n">
        <v>105652</v>
      </c>
      <c r="C797" s="292" t="s">
        <v>6049</v>
      </c>
      <c r="D797" s="297" t="s">
        <v>504</v>
      </c>
      <c r="E797" s="301" t="n">
        <v>258.41</v>
      </c>
      <c r="F797" s="304" t="n">
        <v>0.0252</v>
      </c>
    </row>
    <row r="798" customFormat="false" ht="13.8" hidden="false" customHeight="false" outlineLevel="0" collapsed="false">
      <c r="A798" s="300" t="s">
        <v>6020</v>
      </c>
      <c r="B798" s="1" t="n">
        <v>105659</v>
      </c>
      <c r="C798" s="292" t="s">
        <v>6050</v>
      </c>
      <c r="D798" s="297" t="s">
        <v>504</v>
      </c>
      <c r="E798" s="301" t="n">
        <v>273.19</v>
      </c>
      <c r="F798" s="304" t="n">
        <v>0.0389</v>
      </c>
    </row>
    <row r="799" customFormat="false" ht="13.8" hidden="false" customHeight="false" outlineLevel="0" collapsed="false">
      <c r="A799" s="300" t="s">
        <v>6020</v>
      </c>
      <c r="B799" s="1" t="n">
        <v>100568</v>
      </c>
      <c r="C799" s="292" t="s">
        <v>6051</v>
      </c>
      <c r="D799" s="297" t="s">
        <v>504</v>
      </c>
      <c r="E799" s="301" t="n">
        <v>265.92</v>
      </c>
      <c r="F799" s="304" t="n">
        <v>0.0307</v>
      </c>
    </row>
    <row r="800" customFormat="false" ht="13.8" hidden="false" customHeight="false" outlineLevel="0" collapsed="false">
      <c r="A800" s="300" t="s">
        <v>6020</v>
      </c>
      <c r="B800" s="1" t="n">
        <v>105668</v>
      </c>
      <c r="C800" s="292" t="s">
        <v>6052</v>
      </c>
      <c r="D800" s="297" t="s">
        <v>504</v>
      </c>
      <c r="E800" s="301" t="n">
        <v>262.23</v>
      </c>
      <c r="F800" s="304" t="n">
        <v>0.0265</v>
      </c>
    </row>
    <row r="801" customFormat="false" ht="13.8" hidden="false" customHeight="false" outlineLevel="0" collapsed="false">
      <c r="A801" s="300" t="s">
        <v>6020</v>
      </c>
      <c r="B801" s="1" t="n">
        <v>105641</v>
      </c>
      <c r="C801" s="292" t="s">
        <v>6053</v>
      </c>
      <c r="D801" s="297" t="s">
        <v>504</v>
      </c>
      <c r="E801" s="301" t="n">
        <v>298.97</v>
      </c>
      <c r="F801" s="304" t="n">
        <v>0.0283</v>
      </c>
    </row>
    <row r="802" customFormat="false" ht="13.8" hidden="false" customHeight="false" outlineLevel="0" collapsed="false">
      <c r="A802" s="300" t="s">
        <v>6020</v>
      </c>
      <c r="B802" s="1" t="n">
        <v>105647</v>
      </c>
      <c r="C802" s="292" t="s">
        <v>6054</v>
      </c>
      <c r="D802" s="297" t="s">
        <v>504</v>
      </c>
      <c r="E802" s="301" t="n">
        <v>295.38</v>
      </c>
      <c r="F802" s="304" t="n">
        <v>0.0241</v>
      </c>
    </row>
    <row r="803" customFormat="false" ht="13.8" hidden="false" customHeight="false" outlineLevel="0" collapsed="false">
      <c r="A803" s="300" t="s">
        <v>6020</v>
      </c>
      <c r="B803" s="1" t="n">
        <v>105653</v>
      </c>
      <c r="C803" s="292" t="s">
        <v>6055</v>
      </c>
      <c r="D803" s="297" t="s">
        <v>504</v>
      </c>
      <c r="E803" s="301" t="n">
        <v>293.57</v>
      </c>
      <c r="F803" s="304" t="n">
        <v>0.0221</v>
      </c>
    </row>
    <row r="804" customFormat="false" ht="13.8" hidden="false" customHeight="false" outlineLevel="0" collapsed="false">
      <c r="A804" s="300" t="s">
        <v>6020</v>
      </c>
      <c r="B804" s="1" t="n">
        <v>105710</v>
      </c>
      <c r="C804" s="292" t="s">
        <v>6056</v>
      </c>
      <c r="D804" s="297" t="s">
        <v>504</v>
      </c>
      <c r="E804" s="301" t="n">
        <v>118.45</v>
      </c>
      <c r="F804" s="304" t="n">
        <v>0.0901</v>
      </c>
    </row>
    <row r="805" customFormat="false" ht="13.8" hidden="false" customHeight="false" outlineLevel="0" collapsed="false">
      <c r="A805" s="300" t="s">
        <v>6020</v>
      </c>
      <c r="B805" s="1" t="n">
        <v>100564</v>
      </c>
      <c r="C805" s="292" t="s">
        <v>6057</v>
      </c>
      <c r="D805" s="297" t="s">
        <v>504</v>
      </c>
      <c r="E805" s="301" t="n">
        <v>111.17</v>
      </c>
      <c r="F805" s="304" t="n">
        <v>0.0737</v>
      </c>
    </row>
    <row r="806" customFormat="false" ht="13.8" hidden="false" customHeight="false" outlineLevel="0" collapsed="false">
      <c r="A806" s="300" t="s">
        <v>6020</v>
      </c>
      <c r="B806" s="1" t="n">
        <v>105711</v>
      </c>
      <c r="C806" s="292" t="s">
        <v>6058</v>
      </c>
      <c r="D806" s="297" t="s">
        <v>504</v>
      </c>
      <c r="E806" s="301" t="n">
        <v>107.48</v>
      </c>
      <c r="F806" s="304" t="n">
        <v>0.0649</v>
      </c>
    </row>
    <row r="807" customFormat="false" ht="13.8" hidden="false" customHeight="false" outlineLevel="0" collapsed="false">
      <c r="A807" s="300" t="s">
        <v>6020</v>
      </c>
      <c r="B807" s="1" t="n">
        <v>105705</v>
      </c>
      <c r="C807" s="292" t="s">
        <v>6059</v>
      </c>
      <c r="D807" s="297" t="s">
        <v>504</v>
      </c>
      <c r="E807" s="301" t="n">
        <v>158.34</v>
      </c>
      <c r="F807" s="304" t="n">
        <v>0.0534</v>
      </c>
    </row>
    <row r="808" customFormat="false" ht="13.8" hidden="false" customHeight="false" outlineLevel="0" collapsed="false">
      <c r="A808" s="300" t="s">
        <v>6020</v>
      </c>
      <c r="B808" s="1" t="n">
        <v>105706</v>
      </c>
      <c r="C808" s="292" t="s">
        <v>6060</v>
      </c>
      <c r="D808" s="297" t="s">
        <v>504</v>
      </c>
      <c r="E808" s="301" t="n">
        <v>154.75</v>
      </c>
      <c r="F808" s="304" t="n">
        <v>0.046</v>
      </c>
    </row>
    <row r="809" customFormat="false" ht="13.8" hidden="false" customHeight="false" outlineLevel="0" collapsed="false">
      <c r="A809" s="300" t="s">
        <v>6020</v>
      </c>
      <c r="B809" s="1" t="n">
        <v>105708</v>
      </c>
      <c r="C809" s="292" t="s">
        <v>6061</v>
      </c>
      <c r="D809" s="297" t="s">
        <v>504</v>
      </c>
      <c r="E809" s="301" t="n">
        <v>152.94</v>
      </c>
      <c r="F809" s="304" t="n">
        <v>0.0425</v>
      </c>
    </row>
    <row r="810" customFormat="false" ht="13.8" hidden="false" customHeight="false" outlineLevel="0" collapsed="false">
      <c r="A810" s="300" t="s">
        <v>6020</v>
      </c>
      <c r="B810" s="1" t="n">
        <v>105690</v>
      </c>
      <c r="C810" s="292" t="s">
        <v>6062</v>
      </c>
      <c r="D810" s="297" t="s">
        <v>504</v>
      </c>
      <c r="E810" s="301" t="n">
        <v>184.83</v>
      </c>
      <c r="F810" s="304" t="n">
        <v>0.0576</v>
      </c>
    </row>
    <row r="811" customFormat="false" ht="13.8" hidden="false" customHeight="false" outlineLevel="0" collapsed="false">
      <c r="A811" s="300" t="s">
        <v>6020</v>
      </c>
      <c r="B811" s="1" t="n">
        <v>100569</v>
      </c>
      <c r="C811" s="292" t="s">
        <v>6063</v>
      </c>
      <c r="D811" s="297" t="s">
        <v>504</v>
      </c>
      <c r="E811" s="301" t="n">
        <v>177.56</v>
      </c>
      <c r="F811" s="304" t="n">
        <v>0.046</v>
      </c>
    </row>
    <row r="812" customFormat="false" ht="13.8" hidden="false" customHeight="false" outlineLevel="0" collapsed="false">
      <c r="A812" s="300" t="s">
        <v>6020</v>
      </c>
      <c r="B812" s="1" t="n">
        <v>105699</v>
      </c>
      <c r="C812" s="292" t="s">
        <v>6064</v>
      </c>
      <c r="D812" s="297" t="s">
        <v>504</v>
      </c>
      <c r="E812" s="301" t="n">
        <v>173.87</v>
      </c>
      <c r="F812" s="304" t="n">
        <v>0.04</v>
      </c>
    </row>
    <row r="813" customFormat="false" ht="13.8" hidden="false" customHeight="false" outlineLevel="0" collapsed="false">
      <c r="A813" s="300" t="s">
        <v>6020</v>
      </c>
      <c r="B813" s="1" t="n">
        <v>105672</v>
      </c>
      <c r="C813" s="292" t="s">
        <v>6065</v>
      </c>
      <c r="D813" s="297" t="s">
        <v>504</v>
      </c>
      <c r="E813" s="301" t="n">
        <v>207.7</v>
      </c>
      <c r="F813" s="304" t="n">
        <v>0.0407</v>
      </c>
    </row>
    <row r="814" customFormat="false" ht="13.8" hidden="false" customHeight="false" outlineLevel="0" collapsed="false">
      <c r="A814" s="300" t="s">
        <v>6020</v>
      </c>
      <c r="B814" s="1" t="n">
        <v>105678</v>
      </c>
      <c r="C814" s="292" t="s">
        <v>6066</v>
      </c>
      <c r="D814" s="297" t="s">
        <v>504</v>
      </c>
      <c r="E814" s="301" t="n">
        <v>204.11</v>
      </c>
      <c r="F814" s="304" t="n">
        <v>0.0349</v>
      </c>
    </row>
    <row r="815" customFormat="false" ht="13.8" hidden="false" customHeight="false" outlineLevel="0" collapsed="false">
      <c r="A815" s="300" t="s">
        <v>6020</v>
      </c>
      <c r="B815" s="1" t="n">
        <v>105684</v>
      </c>
      <c r="C815" s="292" t="s">
        <v>6067</v>
      </c>
      <c r="D815" s="297" t="s">
        <v>504</v>
      </c>
      <c r="E815" s="301" t="n">
        <v>202.3</v>
      </c>
      <c r="F815" s="304" t="n">
        <v>0.0321</v>
      </c>
    </row>
    <row r="816" customFormat="false" ht="13.8" hidden="false" customHeight="false" outlineLevel="0" collapsed="false">
      <c r="A816" s="300" t="s">
        <v>6020</v>
      </c>
      <c r="B816" s="1" t="n">
        <v>105691</v>
      </c>
      <c r="C816" s="292" t="s">
        <v>6068</v>
      </c>
      <c r="D816" s="297" t="s">
        <v>504</v>
      </c>
      <c r="E816" s="301" t="n">
        <v>222.66</v>
      </c>
      <c r="F816" s="304" t="n">
        <v>0.0478</v>
      </c>
    </row>
    <row r="817" customFormat="false" ht="13.8" hidden="false" customHeight="false" outlineLevel="0" collapsed="false">
      <c r="A817" s="300" t="s">
        <v>6020</v>
      </c>
      <c r="B817" s="1" t="n">
        <v>100570</v>
      </c>
      <c r="C817" s="292" t="s">
        <v>6069</v>
      </c>
      <c r="D817" s="297" t="s">
        <v>504</v>
      </c>
      <c r="E817" s="301" t="n">
        <v>215.39</v>
      </c>
      <c r="F817" s="304" t="n">
        <v>0.0379</v>
      </c>
    </row>
    <row r="818" customFormat="false" ht="13.8" hidden="false" customHeight="false" outlineLevel="0" collapsed="false">
      <c r="A818" s="300" t="s">
        <v>6020</v>
      </c>
      <c r="B818" s="1" t="n">
        <v>105700</v>
      </c>
      <c r="C818" s="292" t="s">
        <v>6070</v>
      </c>
      <c r="D818" s="297" t="s">
        <v>504</v>
      </c>
      <c r="E818" s="301" t="n">
        <v>211.7</v>
      </c>
      <c r="F818" s="304" t="n">
        <v>0.0329</v>
      </c>
    </row>
    <row r="819" customFormat="false" ht="13.8" hidden="false" customHeight="false" outlineLevel="0" collapsed="false">
      <c r="A819" s="300" t="s">
        <v>6020</v>
      </c>
      <c r="B819" s="1" t="n">
        <v>105673</v>
      </c>
      <c r="C819" s="292" t="s">
        <v>6071</v>
      </c>
      <c r="D819" s="297" t="s">
        <v>504</v>
      </c>
      <c r="E819" s="301" t="n">
        <v>243.3</v>
      </c>
      <c r="F819" s="304" t="n">
        <v>0.0348</v>
      </c>
    </row>
    <row r="820" customFormat="false" ht="13.8" hidden="false" customHeight="false" outlineLevel="0" collapsed="false">
      <c r="A820" s="300" t="s">
        <v>6020</v>
      </c>
      <c r="B820" s="1" t="n">
        <v>105679</v>
      </c>
      <c r="C820" s="292" t="s">
        <v>6072</v>
      </c>
      <c r="D820" s="297" t="s">
        <v>504</v>
      </c>
      <c r="E820" s="301" t="n">
        <v>239.71</v>
      </c>
      <c r="F820" s="304" t="n">
        <v>0.0297</v>
      </c>
    </row>
    <row r="821" customFormat="false" ht="13.8" hidden="false" customHeight="false" outlineLevel="0" collapsed="false">
      <c r="A821" s="300" t="s">
        <v>6020</v>
      </c>
      <c r="B821" s="1" t="n">
        <v>105685</v>
      </c>
      <c r="C821" s="292" t="s">
        <v>6073</v>
      </c>
      <c r="D821" s="297" t="s">
        <v>504</v>
      </c>
      <c r="E821" s="301" t="n">
        <v>237.9</v>
      </c>
      <c r="F821" s="304" t="n">
        <v>0.0273</v>
      </c>
    </row>
    <row r="822" customFormat="false" ht="13.8" hidden="false" customHeight="false" outlineLevel="0" collapsed="false">
      <c r="A822" s="300" t="s">
        <v>6020</v>
      </c>
      <c r="B822" s="1" t="n">
        <v>105692</v>
      </c>
      <c r="C822" s="292" t="s">
        <v>6074</v>
      </c>
      <c r="D822" s="297" t="s">
        <v>504</v>
      </c>
      <c r="E822" s="301" t="n">
        <v>259.99</v>
      </c>
      <c r="F822" s="304" t="n">
        <v>0.0409</v>
      </c>
    </row>
    <row r="823" customFormat="false" ht="13.8" hidden="false" customHeight="false" outlineLevel="0" collapsed="false">
      <c r="A823" s="300" t="s">
        <v>6020</v>
      </c>
      <c r="B823" s="1" t="n">
        <v>100571</v>
      </c>
      <c r="C823" s="292" t="s">
        <v>6075</v>
      </c>
      <c r="D823" s="297" t="s">
        <v>504</v>
      </c>
      <c r="E823" s="301" t="n">
        <v>252.72</v>
      </c>
      <c r="F823" s="304" t="n">
        <v>0.0323</v>
      </c>
    </row>
    <row r="824" customFormat="false" ht="13.8" hidden="false" customHeight="false" outlineLevel="0" collapsed="false">
      <c r="A824" s="300" t="s">
        <v>6020</v>
      </c>
      <c r="B824" s="1" t="n">
        <v>105701</v>
      </c>
      <c r="C824" s="292" t="s">
        <v>6076</v>
      </c>
      <c r="D824" s="297" t="s">
        <v>504</v>
      </c>
      <c r="E824" s="301" t="n">
        <v>249.03</v>
      </c>
      <c r="F824" s="304" t="n">
        <v>0.0279</v>
      </c>
    </row>
    <row r="825" customFormat="false" ht="13.8" hidden="false" customHeight="false" outlineLevel="0" collapsed="false">
      <c r="A825" s="300" t="s">
        <v>6020</v>
      </c>
      <c r="B825" s="1" t="n">
        <v>105674</v>
      </c>
      <c r="C825" s="292" t="s">
        <v>6077</v>
      </c>
      <c r="D825" s="297" t="s">
        <v>504</v>
      </c>
      <c r="E825" s="301" t="n">
        <v>278.89</v>
      </c>
      <c r="F825" s="304" t="n">
        <v>0.0303</v>
      </c>
    </row>
    <row r="826" customFormat="false" ht="13.8" hidden="false" customHeight="false" outlineLevel="0" collapsed="false">
      <c r="A826" s="300" t="s">
        <v>6020</v>
      </c>
      <c r="B826" s="1" t="n">
        <v>105680</v>
      </c>
      <c r="C826" s="292" t="s">
        <v>6078</v>
      </c>
      <c r="D826" s="297" t="s">
        <v>504</v>
      </c>
      <c r="E826" s="301" t="n">
        <v>275.3</v>
      </c>
      <c r="F826" s="304" t="n">
        <v>0.0259</v>
      </c>
    </row>
    <row r="827" customFormat="false" ht="13.8" hidden="false" customHeight="false" outlineLevel="0" collapsed="false">
      <c r="A827" s="300" t="s">
        <v>6020</v>
      </c>
      <c r="B827" s="1" t="n">
        <v>105686</v>
      </c>
      <c r="C827" s="292" t="s">
        <v>6079</v>
      </c>
      <c r="D827" s="297" t="s">
        <v>504</v>
      </c>
      <c r="E827" s="301" t="n">
        <v>273.49</v>
      </c>
      <c r="F827" s="304" t="n">
        <v>0.0238</v>
      </c>
    </row>
    <row r="828" customFormat="false" ht="13.8" hidden="false" customHeight="false" outlineLevel="0" collapsed="false">
      <c r="A828" s="300" t="s">
        <v>6020</v>
      </c>
      <c r="B828" s="1" t="n">
        <v>105718</v>
      </c>
      <c r="C828" s="292" t="s">
        <v>6080</v>
      </c>
      <c r="D828" s="297" t="s">
        <v>504</v>
      </c>
      <c r="E828" s="301" t="n">
        <v>104.1</v>
      </c>
      <c r="F828" s="304" t="n">
        <v>0.1025</v>
      </c>
    </row>
    <row r="829" customFormat="false" ht="13.8" hidden="false" customHeight="false" outlineLevel="0" collapsed="false">
      <c r="A829" s="300" t="s">
        <v>6020</v>
      </c>
      <c r="B829" s="1" t="n">
        <v>100565</v>
      </c>
      <c r="C829" s="292" t="s">
        <v>6081</v>
      </c>
      <c r="D829" s="297" t="s">
        <v>504</v>
      </c>
      <c r="E829" s="301" t="n">
        <v>96.82</v>
      </c>
      <c r="F829" s="304" t="n">
        <v>0.0846</v>
      </c>
    </row>
    <row r="830" customFormat="false" ht="13.8" hidden="false" customHeight="false" outlineLevel="0" collapsed="false">
      <c r="A830" s="300" t="s">
        <v>6020</v>
      </c>
      <c r="B830" s="1" t="n">
        <v>105581</v>
      </c>
      <c r="C830" s="292" t="s">
        <v>6082</v>
      </c>
      <c r="D830" s="297" t="s">
        <v>504</v>
      </c>
      <c r="E830" s="301" t="n">
        <v>93.13</v>
      </c>
      <c r="F830" s="304" t="n">
        <v>0.0749</v>
      </c>
    </row>
    <row r="831" customFormat="false" ht="13.8" hidden="false" customHeight="false" outlineLevel="0" collapsed="false">
      <c r="A831" s="300" t="s">
        <v>6020</v>
      </c>
      <c r="B831" s="1" t="n">
        <v>105713</v>
      </c>
      <c r="C831" s="292" t="s">
        <v>6083</v>
      </c>
      <c r="D831" s="297" t="s">
        <v>504</v>
      </c>
      <c r="E831" s="301" t="n">
        <v>136.52</v>
      </c>
      <c r="F831" s="304" t="n">
        <v>0.062</v>
      </c>
    </row>
    <row r="832" customFormat="false" ht="13.8" hidden="false" customHeight="false" outlineLevel="0" collapsed="false">
      <c r="A832" s="300" t="s">
        <v>6020</v>
      </c>
      <c r="B832" s="1" t="n">
        <v>105714</v>
      </c>
      <c r="C832" s="292" t="s">
        <v>6084</v>
      </c>
      <c r="D832" s="297" t="s">
        <v>504</v>
      </c>
      <c r="E832" s="301" t="n">
        <v>132.93</v>
      </c>
      <c r="F832" s="304" t="n">
        <v>0.0536</v>
      </c>
    </row>
    <row r="833" customFormat="false" ht="13.8" hidden="false" customHeight="false" outlineLevel="0" collapsed="false">
      <c r="A833" s="300" t="s">
        <v>6020</v>
      </c>
      <c r="B833" s="1" t="n">
        <v>105716</v>
      </c>
      <c r="C833" s="292" t="s">
        <v>6085</v>
      </c>
      <c r="D833" s="297" t="s">
        <v>504</v>
      </c>
      <c r="E833" s="301" t="n">
        <v>131.12</v>
      </c>
      <c r="F833" s="304" t="n">
        <v>0.0496</v>
      </c>
    </row>
    <row r="834" customFormat="false" ht="13.8" hidden="false" customHeight="false" outlineLevel="0" collapsed="false">
      <c r="A834" s="300" t="s">
        <v>6020</v>
      </c>
      <c r="B834" s="1" t="n">
        <v>105624</v>
      </c>
      <c r="C834" s="292" t="s">
        <v>6086</v>
      </c>
      <c r="D834" s="297" t="s">
        <v>504</v>
      </c>
      <c r="E834" s="301" t="n">
        <v>143.02</v>
      </c>
      <c r="F834" s="304" t="n">
        <v>0.0445</v>
      </c>
    </row>
    <row r="835" customFormat="false" ht="13.8" hidden="false" customHeight="false" outlineLevel="0" collapsed="false">
      <c r="A835" s="300" t="s">
        <v>6020</v>
      </c>
      <c r="B835" s="1" t="n">
        <v>96391</v>
      </c>
      <c r="C835" s="292" t="s">
        <v>6087</v>
      </c>
      <c r="D835" s="297" t="s">
        <v>504</v>
      </c>
      <c r="E835" s="301" t="n">
        <v>137.17</v>
      </c>
      <c r="F835" s="304" t="n">
        <v>0.0321</v>
      </c>
    </row>
    <row r="836" customFormat="false" ht="13.8" hidden="false" customHeight="false" outlineLevel="0" collapsed="false">
      <c r="A836" s="300" t="s">
        <v>6020</v>
      </c>
      <c r="B836" s="1" t="n">
        <v>105632</v>
      </c>
      <c r="C836" s="292" t="s">
        <v>6088</v>
      </c>
      <c r="D836" s="297" t="s">
        <v>504</v>
      </c>
      <c r="E836" s="301" t="n">
        <v>136.16</v>
      </c>
      <c r="F836" s="304" t="n">
        <v>0.0303</v>
      </c>
    </row>
    <row r="837" customFormat="false" ht="13.8" hidden="false" customHeight="false" outlineLevel="0" collapsed="false">
      <c r="A837" s="300" t="s">
        <v>6020</v>
      </c>
      <c r="B837" s="1" t="n">
        <v>105601</v>
      </c>
      <c r="C837" s="292" t="s">
        <v>6089</v>
      </c>
      <c r="D837" s="297" t="s">
        <v>504</v>
      </c>
      <c r="E837" s="301" t="n">
        <v>133.87</v>
      </c>
      <c r="F837" s="304" t="n">
        <v>0.0427</v>
      </c>
    </row>
    <row r="838" customFormat="false" ht="13.8" hidden="false" customHeight="false" outlineLevel="0" collapsed="false">
      <c r="A838" s="300" t="s">
        <v>6020</v>
      </c>
      <c r="B838" s="1" t="n">
        <v>105609</v>
      </c>
      <c r="C838" s="292" t="s">
        <v>6090</v>
      </c>
      <c r="D838" s="297" t="s">
        <v>504</v>
      </c>
      <c r="E838" s="301" t="n">
        <v>131.5</v>
      </c>
      <c r="F838" s="304" t="n">
        <v>0.0371</v>
      </c>
    </row>
    <row r="839" customFormat="false" ht="13.8" hidden="false" customHeight="false" outlineLevel="0" collapsed="false">
      <c r="A839" s="300" t="s">
        <v>6020</v>
      </c>
      <c r="B839" s="1" t="n">
        <v>105617</v>
      </c>
      <c r="C839" s="292" t="s">
        <v>6091</v>
      </c>
      <c r="D839" s="297" t="s">
        <v>504</v>
      </c>
      <c r="E839" s="301" t="n">
        <v>129.81</v>
      </c>
      <c r="F839" s="304" t="n">
        <v>0.033</v>
      </c>
    </row>
    <row r="840" customFormat="false" ht="13.8" hidden="false" customHeight="false" outlineLevel="0" collapsed="false">
      <c r="A840" s="300" t="s">
        <v>6020</v>
      </c>
      <c r="B840" s="1" t="n">
        <v>105625</v>
      </c>
      <c r="C840" s="292" t="s">
        <v>6092</v>
      </c>
      <c r="D840" s="297" t="s">
        <v>504</v>
      </c>
      <c r="E840" s="301" t="n">
        <v>181.78</v>
      </c>
      <c r="F840" s="304" t="n">
        <v>0.035</v>
      </c>
    </row>
    <row r="841" customFormat="false" ht="13.8" hidden="false" customHeight="false" outlineLevel="0" collapsed="false">
      <c r="A841" s="300" t="s">
        <v>6020</v>
      </c>
      <c r="B841" s="1" t="n">
        <v>96392</v>
      </c>
      <c r="C841" s="292" t="s">
        <v>6093</v>
      </c>
      <c r="D841" s="297" t="s">
        <v>504</v>
      </c>
      <c r="E841" s="301" t="n">
        <v>175.93</v>
      </c>
      <c r="F841" s="304" t="n">
        <v>0.025</v>
      </c>
    </row>
    <row r="842" customFormat="false" ht="13.8" hidden="false" customHeight="false" outlineLevel="0" collapsed="false">
      <c r="A842" s="300" t="s">
        <v>6020</v>
      </c>
      <c r="B842" s="1" t="n">
        <v>105633</v>
      </c>
      <c r="C842" s="292" t="s">
        <v>6094</v>
      </c>
      <c r="D842" s="297" t="s">
        <v>504</v>
      </c>
      <c r="E842" s="301" t="n">
        <v>174.92</v>
      </c>
      <c r="F842" s="304" t="n">
        <v>0.0236</v>
      </c>
    </row>
    <row r="843" customFormat="false" ht="13.8" hidden="false" customHeight="false" outlineLevel="0" collapsed="false">
      <c r="A843" s="300" t="s">
        <v>6020</v>
      </c>
      <c r="B843" s="1" t="n">
        <v>105602</v>
      </c>
      <c r="C843" s="292" t="s">
        <v>6095</v>
      </c>
      <c r="D843" s="297" t="s">
        <v>504</v>
      </c>
      <c r="E843" s="301" t="n">
        <v>171.65</v>
      </c>
      <c r="F843" s="304" t="n">
        <v>0.0333</v>
      </c>
    </row>
    <row r="844" customFormat="false" ht="13.8" hidden="false" customHeight="false" outlineLevel="0" collapsed="false">
      <c r="A844" s="300" t="s">
        <v>6020</v>
      </c>
      <c r="B844" s="1" t="n">
        <v>105610</v>
      </c>
      <c r="C844" s="292" t="s">
        <v>6096</v>
      </c>
      <c r="D844" s="297" t="s">
        <v>504</v>
      </c>
      <c r="E844" s="301" t="n">
        <v>169.28</v>
      </c>
      <c r="F844" s="304" t="n">
        <v>0.0288</v>
      </c>
    </row>
    <row r="845" customFormat="false" ht="13.8" hidden="false" customHeight="false" outlineLevel="0" collapsed="false">
      <c r="A845" s="300" t="s">
        <v>6020</v>
      </c>
      <c r="B845" s="1" t="n">
        <v>105618</v>
      </c>
      <c r="C845" s="292" t="s">
        <v>6097</v>
      </c>
      <c r="D845" s="297" t="s">
        <v>504</v>
      </c>
      <c r="E845" s="301" t="n">
        <v>167.59</v>
      </c>
      <c r="F845" s="304" t="n">
        <v>0.0256</v>
      </c>
    </row>
    <row r="846" customFormat="false" ht="13.8" hidden="false" customHeight="false" outlineLevel="0" collapsed="false">
      <c r="A846" s="300" t="s">
        <v>6020</v>
      </c>
      <c r="B846" s="1" t="n">
        <v>105571</v>
      </c>
      <c r="C846" s="292" t="s">
        <v>6098</v>
      </c>
      <c r="D846" s="297" t="s">
        <v>504</v>
      </c>
      <c r="E846" s="301" t="n">
        <v>63.38</v>
      </c>
      <c r="F846" s="304" t="n">
        <v>0.1003</v>
      </c>
    </row>
    <row r="847" customFormat="false" ht="13.8" hidden="false" customHeight="false" outlineLevel="0" collapsed="false">
      <c r="A847" s="300" t="s">
        <v>6020</v>
      </c>
      <c r="B847" s="1" t="n">
        <v>96389</v>
      </c>
      <c r="C847" s="292" t="s">
        <v>6099</v>
      </c>
      <c r="D847" s="297" t="s">
        <v>504</v>
      </c>
      <c r="E847" s="301" t="n">
        <v>57.53</v>
      </c>
      <c r="F847" s="304" t="n">
        <v>0.0765</v>
      </c>
    </row>
    <row r="848" customFormat="false" ht="13.8" hidden="false" customHeight="false" outlineLevel="0" collapsed="false">
      <c r="A848" s="300" t="s">
        <v>6020</v>
      </c>
      <c r="B848" s="1" t="n">
        <v>105575</v>
      </c>
      <c r="C848" s="292" t="s">
        <v>6100</v>
      </c>
      <c r="D848" s="297" t="s">
        <v>504</v>
      </c>
      <c r="E848" s="301" t="n">
        <v>56.52</v>
      </c>
      <c r="F848" s="304" t="n">
        <v>0.0729</v>
      </c>
    </row>
    <row r="849" customFormat="false" ht="13.8" hidden="false" customHeight="false" outlineLevel="0" collapsed="false">
      <c r="A849" s="300" t="s">
        <v>6020</v>
      </c>
      <c r="B849" s="1" t="n">
        <v>105599</v>
      </c>
      <c r="C849" s="292" t="s">
        <v>6101</v>
      </c>
      <c r="D849" s="297" t="s">
        <v>504</v>
      </c>
      <c r="E849" s="301" t="n">
        <v>58.32</v>
      </c>
      <c r="F849" s="304" t="n">
        <v>0.0979</v>
      </c>
    </row>
    <row r="850" customFormat="false" ht="13.8" hidden="false" customHeight="false" outlineLevel="0" collapsed="false">
      <c r="A850" s="300" t="s">
        <v>6020</v>
      </c>
      <c r="B850" s="1" t="n">
        <v>105607</v>
      </c>
      <c r="C850" s="292" t="s">
        <v>6102</v>
      </c>
      <c r="D850" s="297" t="s">
        <v>504</v>
      </c>
      <c r="E850" s="301" t="n">
        <v>55.95</v>
      </c>
      <c r="F850" s="304" t="n">
        <v>0.0872</v>
      </c>
    </row>
    <row r="851" customFormat="false" ht="13.8" hidden="false" customHeight="false" outlineLevel="0" collapsed="false">
      <c r="A851" s="300" t="s">
        <v>6020</v>
      </c>
      <c r="B851" s="1" t="n">
        <v>105615</v>
      </c>
      <c r="C851" s="292" t="s">
        <v>6103</v>
      </c>
      <c r="D851" s="297" t="s">
        <v>504</v>
      </c>
      <c r="E851" s="301" t="n">
        <v>54.26</v>
      </c>
      <c r="F851" s="304" t="n">
        <v>0.0791</v>
      </c>
    </row>
    <row r="852" customFormat="false" ht="13.8" hidden="false" customHeight="false" outlineLevel="0" collapsed="false">
      <c r="A852" s="300" t="s">
        <v>6020</v>
      </c>
      <c r="B852" s="1" t="n">
        <v>105623</v>
      </c>
      <c r="C852" s="292" t="s">
        <v>6104</v>
      </c>
      <c r="D852" s="297" t="s">
        <v>504</v>
      </c>
      <c r="E852" s="301" t="n">
        <v>103.75</v>
      </c>
      <c r="F852" s="304" t="n">
        <v>0.0613</v>
      </c>
    </row>
    <row r="853" customFormat="false" ht="13.8" hidden="false" customHeight="false" outlineLevel="0" collapsed="false">
      <c r="A853" s="300" t="s">
        <v>6020</v>
      </c>
      <c r="B853" s="1" t="n">
        <v>96390</v>
      </c>
      <c r="C853" s="292" t="s">
        <v>6105</v>
      </c>
      <c r="D853" s="297" t="s">
        <v>504</v>
      </c>
      <c r="E853" s="301" t="n">
        <v>97.9</v>
      </c>
      <c r="F853" s="304" t="n">
        <v>0.0449</v>
      </c>
    </row>
    <row r="854" customFormat="false" ht="13.8" hidden="false" customHeight="false" outlineLevel="0" collapsed="false">
      <c r="A854" s="300" t="s">
        <v>6020</v>
      </c>
      <c r="B854" s="1" t="n">
        <v>105631</v>
      </c>
      <c r="C854" s="292" t="s">
        <v>6106</v>
      </c>
      <c r="D854" s="297" t="s">
        <v>504</v>
      </c>
      <c r="E854" s="301" t="n">
        <v>96.89</v>
      </c>
      <c r="F854" s="304" t="n">
        <v>0.0425</v>
      </c>
    </row>
    <row r="855" customFormat="false" ht="13.8" hidden="false" customHeight="false" outlineLevel="0" collapsed="false">
      <c r="A855" s="300" t="s">
        <v>6020</v>
      </c>
      <c r="B855" s="1" t="n">
        <v>105600</v>
      </c>
      <c r="C855" s="292" t="s">
        <v>6107</v>
      </c>
      <c r="D855" s="297" t="s">
        <v>504</v>
      </c>
      <c r="E855" s="301" t="n">
        <v>96.09</v>
      </c>
      <c r="F855" s="304" t="n">
        <v>0.0594</v>
      </c>
    </row>
    <row r="856" customFormat="false" ht="13.8" hidden="false" customHeight="false" outlineLevel="0" collapsed="false">
      <c r="A856" s="300" t="s">
        <v>6020</v>
      </c>
      <c r="B856" s="1" t="n">
        <v>105608</v>
      </c>
      <c r="C856" s="292" t="s">
        <v>6108</v>
      </c>
      <c r="D856" s="297" t="s">
        <v>504</v>
      </c>
      <c r="E856" s="301" t="n">
        <v>93.72</v>
      </c>
      <c r="F856" s="304" t="n">
        <v>0.0521</v>
      </c>
    </row>
    <row r="857" customFormat="false" ht="13.8" hidden="false" customHeight="false" outlineLevel="0" collapsed="false">
      <c r="A857" s="300" t="s">
        <v>6020</v>
      </c>
      <c r="B857" s="1" t="n">
        <v>105616</v>
      </c>
      <c r="C857" s="292" t="s">
        <v>6109</v>
      </c>
      <c r="D857" s="297" t="s">
        <v>504</v>
      </c>
      <c r="E857" s="301" t="n">
        <v>92.03</v>
      </c>
      <c r="F857" s="304" t="n">
        <v>0.0466</v>
      </c>
    </row>
    <row r="858" customFormat="false" ht="13.8" hidden="false" customHeight="false" outlineLevel="0" collapsed="false">
      <c r="A858" s="300" t="s">
        <v>6020</v>
      </c>
      <c r="B858" s="1" t="n">
        <v>105585</v>
      </c>
      <c r="C858" s="292" t="s">
        <v>6110</v>
      </c>
      <c r="D858" s="297" t="s">
        <v>504</v>
      </c>
      <c r="E858" s="301" t="n">
        <v>126.51</v>
      </c>
      <c r="F858" s="304" t="n">
        <v>0.1071</v>
      </c>
    </row>
    <row r="859" customFormat="false" ht="13.8" hidden="false" customHeight="false" outlineLevel="0" collapsed="false">
      <c r="A859" s="300" t="s">
        <v>6020</v>
      </c>
      <c r="B859" s="1" t="n">
        <v>100572</v>
      </c>
      <c r="C859" s="292" t="s">
        <v>6111</v>
      </c>
      <c r="D859" s="297" t="s">
        <v>504</v>
      </c>
      <c r="E859" s="301" t="n">
        <v>116.54</v>
      </c>
      <c r="F859" s="304" t="n">
        <v>0.0868</v>
      </c>
    </row>
    <row r="860" customFormat="false" ht="13.8" hidden="false" customHeight="false" outlineLevel="0" collapsed="false">
      <c r="A860" s="300" t="s">
        <v>6020</v>
      </c>
      <c r="B860" s="1" t="n">
        <v>105588</v>
      </c>
      <c r="C860" s="292" t="s">
        <v>6112</v>
      </c>
      <c r="D860" s="297" t="s">
        <v>504</v>
      </c>
      <c r="E860" s="301" t="n">
        <v>115.51</v>
      </c>
      <c r="F860" s="304" t="n">
        <v>0.0853</v>
      </c>
    </row>
    <row r="861" customFormat="false" ht="13.8" hidden="false" customHeight="false" outlineLevel="0" collapsed="false">
      <c r="A861" s="300" t="s">
        <v>6020</v>
      </c>
      <c r="B861" s="1" t="n">
        <v>105583</v>
      </c>
      <c r="C861" s="292" t="s">
        <v>6113</v>
      </c>
      <c r="D861" s="297" t="s">
        <v>504</v>
      </c>
      <c r="E861" s="301" t="n">
        <v>164.49</v>
      </c>
      <c r="F861" s="304" t="n">
        <v>0.0668</v>
      </c>
    </row>
    <row r="862" customFormat="false" ht="13.8" hidden="false" customHeight="false" outlineLevel="0" collapsed="false">
      <c r="A862" s="300" t="s">
        <v>6020</v>
      </c>
      <c r="B862" s="1" t="n">
        <v>105719</v>
      </c>
      <c r="C862" s="292" t="s">
        <v>6114</v>
      </c>
      <c r="D862" s="297" t="s">
        <v>504</v>
      </c>
      <c r="E862" s="301" t="n">
        <v>158.87</v>
      </c>
      <c r="F862" s="304" t="n">
        <v>0.0556</v>
      </c>
    </row>
    <row r="863" customFormat="false" ht="13.8" hidden="false" customHeight="false" outlineLevel="0" collapsed="false">
      <c r="A863" s="300" t="s">
        <v>6020</v>
      </c>
      <c r="B863" s="1" t="n">
        <v>105721</v>
      </c>
      <c r="C863" s="292" t="s">
        <v>6115</v>
      </c>
      <c r="D863" s="297" t="s">
        <v>504</v>
      </c>
      <c r="E863" s="301" t="n">
        <v>159.08</v>
      </c>
      <c r="F863" s="304" t="n">
        <v>0.0566</v>
      </c>
    </row>
    <row r="864" customFormat="false" ht="13.8" hidden="false" customHeight="false" outlineLevel="0" collapsed="false">
      <c r="A864" s="300" t="s">
        <v>6020</v>
      </c>
      <c r="B864" s="1" t="n">
        <v>105592</v>
      </c>
      <c r="C864" s="292" t="s">
        <v>6116</v>
      </c>
      <c r="D864" s="297" t="s">
        <v>504</v>
      </c>
      <c r="E864" s="301" t="n">
        <v>112.16</v>
      </c>
      <c r="F864" s="304" t="n">
        <v>0.1208</v>
      </c>
    </row>
    <row r="865" customFormat="false" ht="13.8" hidden="false" customHeight="false" outlineLevel="0" collapsed="false">
      <c r="A865" s="300" t="s">
        <v>6020</v>
      </c>
      <c r="B865" s="1" t="n">
        <v>100573</v>
      </c>
      <c r="C865" s="292" t="s">
        <v>6117</v>
      </c>
      <c r="D865" s="297" t="s">
        <v>504</v>
      </c>
      <c r="E865" s="301" t="n">
        <v>102.19</v>
      </c>
      <c r="F865" s="304" t="n">
        <v>0.0989</v>
      </c>
    </row>
    <row r="866" customFormat="false" ht="13.8" hidden="false" customHeight="false" outlineLevel="0" collapsed="false">
      <c r="A866" s="300" t="s">
        <v>6020</v>
      </c>
      <c r="B866" s="1" t="n">
        <v>105595</v>
      </c>
      <c r="C866" s="292" t="s">
        <v>6118</v>
      </c>
      <c r="D866" s="297" t="s">
        <v>504</v>
      </c>
      <c r="E866" s="301" t="n">
        <v>101.16</v>
      </c>
      <c r="F866" s="304" t="n">
        <v>0.0974</v>
      </c>
    </row>
    <row r="867" customFormat="false" ht="13.8" hidden="false" customHeight="false" outlineLevel="0" collapsed="false">
      <c r="A867" s="300" t="s">
        <v>6020</v>
      </c>
      <c r="B867" s="1" t="n">
        <v>105590</v>
      </c>
      <c r="C867" s="292" t="s">
        <v>6119</v>
      </c>
      <c r="D867" s="297" t="s">
        <v>504</v>
      </c>
      <c r="E867" s="301" t="n">
        <v>142.67</v>
      </c>
      <c r="F867" s="304" t="n">
        <v>0.077</v>
      </c>
    </row>
    <row r="868" customFormat="false" ht="13.8" hidden="false" customHeight="false" outlineLevel="0" collapsed="false">
      <c r="A868" s="300" t="s">
        <v>6020</v>
      </c>
      <c r="B868" s="1" t="n">
        <v>105723</v>
      </c>
      <c r="C868" s="292" t="s">
        <v>6120</v>
      </c>
      <c r="D868" s="297" t="s">
        <v>504</v>
      </c>
      <c r="E868" s="301" t="n">
        <v>137.05</v>
      </c>
      <c r="F868" s="304" t="n">
        <v>0.0644</v>
      </c>
    </row>
    <row r="869" customFormat="false" ht="13.8" hidden="false" customHeight="false" outlineLevel="0" collapsed="false">
      <c r="A869" s="300" t="s">
        <v>6020</v>
      </c>
      <c r="B869" s="1" t="n">
        <v>105725</v>
      </c>
      <c r="C869" s="292" t="s">
        <v>6121</v>
      </c>
      <c r="D869" s="297" t="s">
        <v>504</v>
      </c>
      <c r="E869" s="301" t="n">
        <v>137.26</v>
      </c>
      <c r="F869" s="304" t="n">
        <v>0.0656</v>
      </c>
    </row>
    <row r="870" customFormat="false" ht="13.8" hidden="false" customHeight="false" outlineLevel="0" collapsed="false">
      <c r="A870" s="300" t="s">
        <v>6020</v>
      </c>
      <c r="B870" s="1" t="n">
        <v>105566</v>
      </c>
      <c r="C870" s="292" t="s">
        <v>6122</v>
      </c>
      <c r="D870" s="297" t="s">
        <v>504</v>
      </c>
      <c r="E870" s="301" t="n">
        <v>11.93</v>
      </c>
      <c r="F870" s="304" t="n">
        <v>0.3412</v>
      </c>
    </row>
    <row r="871" customFormat="false" ht="13.8" hidden="false" customHeight="false" outlineLevel="0" collapsed="false">
      <c r="A871" s="300" t="s">
        <v>6020</v>
      </c>
      <c r="B871" s="1" t="n">
        <v>96388</v>
      </c>
      <c r="C871" s="292" t="s">
        <v>6123</v>
      </c>
      <c r="D871" s="297" t="s">
        <v>504</v>
      </c>
      <c r="E871" s="301" t="n">
        <v>9.57</v>
      </c>
      <c r="F871" s="304" t="n">
        <v>0.3386</v>
      </c>
    </row>
    <row r="872" customFormat="false" ht="13.8" hidden="false" customHeight="false" outlineLevel="0" collapsed="false">
      <c r="A872" s="300" t="s">
        <v>6020</v>
      </c>
      <c r="B872" s="1" t="n">
        <v>105569</v>
      </c>
      <c r="C872" s="292" t="s">
        <v>6124</v>
      </c>
      <c r="D872" s="297" t="s">
        <v>504</v>
      </c>
      <c r="E872" s="301" t="n">
        <v>7.97</v>
      </c>
      <c r="F872" s="304" t="n">
        <v>0.3375</v>
      </c>
    </row>
    <row r="873" customFormat="false" ht="13.8" hidden="false" customHeight="false" outlineLevel="0" collapsed="false">
      <c r="A873" s="300" t="s">
        <v>6020</v>
      </c>
      <c r="B873" s="1" t="n">
        <v>101767</v>
      </c>
      <c r="C873" s="292" t="s">
        <v>6125</v>
      </c>
      <c r="D873" s="297" t="s">
        <v>504</v>
      </c>
      <c r="E873" s="301" t="n">
        <v>30.81</v>
      </c>
      <c r="F873" s="304" t="n">
        <v>0.3304</v>
      </c>
    </row>
    <row r="874" customFormat="false" ht="13.8" hidden="false" customHeight="false" outlineLevel="0" collapsed="false">
      <c r="A874" s="300" t="s">
        <v>6020</v>
      </c>
      <c r="B874" s="1" t="n">
        <v>101768</v>
      </c>
      <c r="C874" s="292" t="s">
        <v>6126</v>
      </c>
      <c r="D874" s="297" t="s">
        <v>504</v>
      </c>
      <c r="E874" s="301" t="n">
        <v>26.71</v>
      </c>
      <c r="F874" s="304" t="n">
        <v>0.3793</v>
      </c>
    </row>
    <row r="875" customFormat="false" ht="13.8" hidden="false" customHeight="false" outlineLevel="0" collapsed="false">
      <c r="A875" s="300" t="s">
        <v>6020</v>
      </c>
      <c r="B875" s="1" t="n">
        <v>100574</v>
      </c>
      <c r="C875" s="292" t="s">
        <v>6127</v>
      </c>
      <c r="D875" s="297" t="s">
        <v>504</v>
      </c>
      <c r="E875" s="301" t="n">
        <v>1.48</v>
      </c>
      <c r="F875" s="304" t="n">
        <v>0.5068</v>
      </c>
    </row>
    <row r="876" customFormat="false" ht="13.8" hidden="false" customHeight="false" outlineLevel="0" collapsed="false">
      <c r="A876" s="300" t="s">
        <v>6020</v>
      </c>
      <c r="B876" s="1" t="n">
        <v>102470</v>
      </c>
      <c r="C876" s="292" t="s">
        <v>6128</v>
      </c>
      <c r="D876" s="297" t="s">
        <v>763</v>
      </c>
      <c r="E876" s="301" t="n">
        <v>0</v>
      </c>
      <c r="F876" s="304"/>
    </row>
    <row r="877" customFormat="false" ht="13.8" hidden="false" customHeight="false" outlineLevel="0" collapsed="false">
      <c r="A877" s="300" t="s">
        <v>6020</v>
      </c>
      <c r="B877" s="1" t="n">
        <v>105756</v>
      </c>
      <c r="C877" s="292" t="s">
        <v>6129</v>
      </c>
      <c r="D877" s="297" t="s">
        <v>763</v>
      </c>
      <c r="E877" s="301" t="n">
        <v>0</v>
      </c>
      <c r="F877" s="304"/>
    </row>
    <row r="878" customFormat="false" ht="13.8" hidden="false" customHeight="false" outlineLevel="0" collapsed="false">
      <c r="A878" s="300" t="s">
        <v>6020</v>
      </c>
      <c r="B878" s="1" t="n">
        <v>104375</v>
      </c>
      <c r="C878" s="292" t="s">
        <v>6130</v>
      </c>
      <c r="D878" s="297" t="s">
        <v>763</v>
      </c>
      <c r="E878" s="301" t="n">
        <v>0</v>
      </c>
      <c r="F878" s="304"/>
    </row>
    <row r="879" customFormat="false" ht="13.8" hidden="false" customHeight="false" outlineLevel="0" collapsed="false">
      <c r="A879" s="300" t="s">
        <v>6020</v>
      </c>
      <c r="B879" s="1" t="n">
        <v>105757</v>
      </c>
      <c r="C879" s="292" t="s">
        <v>6131</v>
      </c>
      <c r="D879" s="297" t="s">
        <v>763</v>
      </c>
      <c r="E879" s="301" t="n">
        <v>0</v>
      </c>
      <c r="F879" s="304"/>
    </row>
    <row r="880" customFormat="false" ht="13.8" hidden="false" customHeight="false" outlineLevel="0" collapsed="false">
      <c r="A880" s="300" t="s">
        <v>6020</v>
      </c>
      <c r="B880" s="1" t="n">
        <v>105562</v>
      </c>
      <c r="C880" s="292" t="s">
        <v>6132</v>
      </c>
      <c r="D880" s="297" t="s">
        <v>504</v>
      </c>
      <c r="E880" s="301" t="n">
        <v>8.89</v>
      </c>
      <c r="F880" s="304" t="n">
        <v>0.3026</v>
      </c>
    </row>
    <row r="881" customFormat="false" ht="13.8" hidden="false" customHeight="false" outlineLevel="0" collapsed="false">
      <c r="A881" s="300" t="s">
        <v>6020</v>
      </c>
      <c r="B881" s="1" t="n">
        <v>105563</v>
      </c>
      <c r="C881" s="292" t="s">
        <v>6133</v>
      </c>
      <c r="D881" s="297" t="s">
        <v>504</v>
      </c>
      <c r="E881" s="301" t="n">
        <v>7.2</v>
      </c>
      <c r="F881" s="304" t="n">
        <v>0.2986</v>
      </c>
    </row>
    <row r="882" customFormat="false" ht="13.8" hidden="false" customHeight="false" outlineLevel="0" collapsed="false">
      <c r="A882" s="300" t="s">
        <v>6020</v>
      </c>
      <c r="B882" s="1" t="n">
        <v>105565</v>
      </c>
      <c r="C882" s="292" t="s">
        <v>6134</v>
      </c>
      <c r="D882" s="297" t="s">
        <v>504</v>
      </c>
      <c r="E882" s="301" t="n">
        <v>6.68</v>
      </c>
      <c r="F882" s="304" t="n">
        <v>0.3054</v>
      </c>
    </row>
    <row r="883" customFormat="false" ht="13.8" hidden="false" customHeight="false" outlineLevel="0" collapsed="false">
      <c r="A883" s="300" t="s">
        <v>6020</v>
      </c>
      <c r="B883" s="1" t="n">
        <v>105557</v>
      </c>
      <c r="C883" s="292" t="s">
        <v>6135</v>
      </c>
      <c r="D883" s="297" t="s">
        <v>504</v>
      </c>
      <c r="E883" s="301" t="n">
        <v>16.82</v>
      </c>
      <c r="F883" s="304" t="n">
        <v>0.2872</v>
      </c>
    </row>
    <row r="884" customFormat="false" ht="13.8" hidden="false" customHeight="false" outlineLevel="0" collapsed="false">
      <c r="A884" s="300" t="s">
        <v>6020</v>
      </c>
      <c r="B884" s="1" t="n">
        <v>105558</v>
      </c>
      <c r="C884" s="292" t="s">
        <v>6136</v>
      </c>
      <c r="D884" s="297" t="s">
        <v>504</v>
      </c>
      <c r="E884" s="301" t="n">
        <v>14.5</v>
      </c>
      <c r="F884" s="304" t="n">
        <v>0.2883</v>
      </c>
    </row>
    <row r="885" customFormat="false" ht="13.8" hidden="false" customHeight="false" outlineLevel="0" collapsed="false">
      <c r="A885" s="300" t="s">
        <v>6020</v>
      </c>
      <c r="B885" s="1" t="n">
        <v>105560</v>
      </c>
      <c r="C885" s="292" t="s">
        <v>6137</v>
      </c>
      <c r="D885" s="297" t="s">
        <v>504</v>
      </c>
      <c r="E885" s="301" t="n">
        <v>13.23</v>
      </c>
      <c r="F885" s="304" t="n">
        <v>0.291</v>
      </c>
    </row>
    <row r="886" customFormat="false" ht="13.8" hidden="false" customHeight="false" outlineLevel="0" collapsed="false">
      <c r="A886" s="300" t="s">
        <v>6020</v>
      </c>
      <c r="B886" s="1" t="n">
        <v>96386</v>
      </c>
      <c r="C886" s="292" t="s">
        <v>6138</v>
      </c>
      <c r="D886" s="297" t="s">
        <v>504</v>
      </c>
      <c r="E886" s="301" t="n">
        <v>7.14</v>
      </c>
      <c r="F886" s="304" t="n">
        <v>0.2969</v>
      </c>
    </row>
    <row r="887" customFormat="false" ht="13.8" hidden="false" customHeight="false" outlineLevel="0" collapsed="false">
      <c r="A887" s="300" t="s">
        <v>6020</v>
      </c>
      <c r="B887" s="1" t="n">
        <v>105564</v>
      </c>
      <c r="C887" s="292" t="s">
        <v>6139</v>
      </c>
      <c r="D887" s="297" t="s">
        <v>504</v>
      </c>
      <c r="E887" s="301" t="n">
        <v>6.63</v>
      </c>
      <c r="F887" s="304" t="n">
        <v>0.3047</v>
      </c>
    </row>
    <row r="888" customFormat="false" ht="13.8" hidden="false" customHeight="false" outlineLevel="0" collapsed="false">
      <c r="A888" s="300" t="s">
        <v>6020</v>
      </c>
      <c r="B888" s="1" t="n">
        <v>105561</v>
      </c>
      <c r="C888" s="292" t="s">
        <v>6140</v>
      </c>
      <c r="D888" s="297" t="s">
        <v>504</v>
      </c>
      <c r="E888" s="301" t="n">
        <v>8.7</v>
      </c>
      <c r="F888" s="304" t="n">
        <v>0.3</v>
      </c>
    </row>
    <row r="889" customFormat="false" ht="13.8" hidden="false" customHeight="false" outlineLevel="0" collapsed="false">
      <c r="A889" s="300" t="s">
        <v>6020</v>
      </c>
      <c r="B889" s="1" t="n">
        <v>96385</v>
      </c>
      <c r="C889" s="292" t="s">
        <v>6141</v>
      </c>
      <c r="D889" s="297" t="s">
        <v>504</v>
      </c>
      <c r="E889" s="301" t="n">
        <v>13.12</v>
      </c>
      <c r="F889" s="304" t="n">
        <v>0.2851</v>
      </c>
    </row>
    <row r="890" customFormat="false" ht="13.8" hidden="false" customHeight="false" outlineLevel="0" collapsed="false">
      <c r="A890" s="300" t="s">
        <v>6020</v>
      </c>
      <c r="B890" s="1" t="n">
        <v>105556</v>
      </c>
      <c r="C890" s="292" t="s">
        <v>6142</v>
      </c>
      <c r="D890" s="297" t="s">
        <v>504</v>
      </c>
      <c r="E890" s="301" t="n">
        <v>14.74</v>
      </c>
      <c r="F890" s="304" t="n">
        <v>0.2836</v>
      </c>
    </row>
    <row r="891" customFormat="false" ht="13.8" hidden="false" customHeight="false" outlineLevel="0" collapsed="false">
      <c r="A891" s="300" t="s">
        <v>6020</v>
      </c>
      <c r="B891" s="1" t="n">
        <v>105559</v>
      </c>
      <c r="C891" s="292" t="s">
        <v>6143</v>
      </c>
      <c r="D891" s="297" t="s">
        <v>504</v>
      </c>
      <c r="E891" s="301" t="n">
        <v>11.16</v>
      </c>
      <c r="F891" s="304" t="n">
        <v>0.2858</v>
      </c>
    </row>
    <row r="892" customFormat="false" ht="13.8" hidden="false" customHeight="false" outlineLevel="0" collapsed="false">
      <c r="A892" s="300" t="s">
        <v>6020</v>
      </c>
      <c r="B892" s="1" t="n">
        <v>105733</v>
      </c>
      <c r="C892" s="292" t="s">
        <v>6144</v>
      </c>
      <c r="D892" s="297" t="s">
        <v>504</v>
      </c>
      <c r="E892" s="301" t="n">
        <v>272.9</v>
      </c>
      <c r="F892" s="304" t="n">
        <v>0.0472</v>
      </c>
    </row>
    <row r="893" customFormat="false" ht="13.8" hidden="false" customHeight="false" outlineLevel="0" collapsed="false">
      <c r="A893" s="300" t="s">
        <v>6020</v>
      </c>
      <c r="B893" s="1" t="n">
        <v>105734</v>
      </c>
      <c r="C893" s="292" t="s">
        <v>6145</v>
      </c>
      <c r="D893" s="297" t="s">
        <v>504</v>
      </c>
      <c r="E893" s="301" t="n">
        <v>266.52</v>
      </c>
      <c r="F893" s="304" t="n">
        <v>0.0391</v>
      </c>
    </row>
    <row r="894" customFormat="false" ht="13.8" hidden="false" customHeight="false" outlineLevel="0" collapsed="false">
      <c r="A894" s="300" t="s">
        <v>6020</v>
      </c>
      <c r="B894" s="1" t="n">
        <v>105736</v>
      </c>
      <c r="C894" s="292" t="s">
        <v>6146</v>
      </c>
      <c r="D894" s="297" t="s">
        <v>504</v>
      </c>
      <c r="E894" s="301" t="n">
        <v>263.33</v>
      </c>
      <c r="F894" s="304" t="n">
        <v>0.0351</v>
      </c>
    </row>
    <row r="895" customFormat="false" ht="13.8" hidden="false" customHeight="false" outlineLevel="0" collapsed="false">
      <c r="A895" s="300" t="s">
        <v>6020</v>
      </c>
      <c r="B895" s="1" t="n">
        <v>105728</v>
      </c>
      <c r="C895" s="292" t="s">
        <v>6147</v>
      </c>
      <c r="D895" s="297" t="s">
        <v>504</v>
      </c>
      <c r="E895" s="301" t="n">
        <v>192.64</v>
      </c>
      <c r="F895" s="304" t="n">
        <v>0.0576</v>
      </c>
    </row>
    <row r="896" customFormat="false" ht="13.8" hidden="false" customHeight="false" outlineLevel="0" collapsed="false">
      <c r="A896" s="300" t="s">
        <v>6020</v>
      </c>
      <c r="B896" s="1" t="n">
        <v>105729</v>
      </c>
      <c r="C896" s="292" t="s">
        <v>6148</v>
      </c>
      <c r="D896" s="297" t="s">
        <v>504</v>
      </c>
      <c r="E896" s="301" t="n">
        <v>187.76</v>
      </c>
      <c r="F896" s="304" t="n">
        <v>0.0491</v>
      </c>
    </row>
    <row r="897" customFormat="false" ht="13.8" hidden="false" customHeight="false" outlineLevel="0" collapsed="false">
      <c r="A897" s="300" t="s">
        <v>6020</v>
      </c>
      <c r="B897" s="1" t="n">
        <v>105731</v>
      </c>
      <c r="C897" s="292" t="s">
        <v>6149</v>
      </c>
      <c r="D897" s="297" t="s">
        <v>504</v>
      </c>
      <c r="E897" s="301" t="n">
        <v>185.3</v>
      </c>
      <c r="F897" s="304" t="n">
        <v>0.045</v>
      </c>
    </row>
    <row r="898" customFormat="false" ht="13.8" hidden="false" customHeight="false" outlineLevel="0" collapsed="false">
      <c r="A898" s="300" t="s">
        <v>6020</v>
      </c>
      <c r="B898" s="1" t="n">
        <v>105738</v>
      </c>
      <c r="C898" s="292" t="s">
        <v>6150</v>
      </c>
      <c r="D898" s="297" t="s">
        <v>504</v>
      </c>
      <c r="E898" s="301" t="n">
        <v>373.1</v>
      </c>
      <c r="F898" s="304" t="n">
        <v>0.0287</v>
      </c>
    </row>
    <row r="899" customFormat="false" ht="13.8" hidden="false" customHeight="false" outlineLevel="0" collapsed="false">
      <c r="A899" s="300" t="s">
        <v>6020</v>
      </c>
      <c r="B899" s="1" t="n">
        <v>105739</v>
      </c>
      <c r="C899" s="292" t="s">
        <v>6151</v>
      </c>
      <c r="D899" s="297" t="s">
        <v>504</v>
      </c>
      <c r="E899" s="301" t="n">
        <v>368.33</v>
      </c>
      <c r="F899" s="304" t="n">
        <v>0.0241</v>
      </c>
    </row>
    <row r="900" customFormat="false" ht="13.8" hidden="false" customHeight="false" outlineLevel="0" collapsed="false">
      <c r="A900" s="300" t="s">
        <v>6020</v>
      </c>
      <c r="B900" s="1" t="n">
        <v>105741</v>
      </c>
      <c r="C900" s="292" t="s">
        <v>6152</v>
      </c>
      <c r="D900" s="297" t="s">
        <v>504</v>
      </c>
      <c r="E900" s="301" t="n">
        <v>365.81</v>
      </c>
      <c r="F900" s="304" t="n">
        <v>0.0217</v>
      </c>
    </row>
    <row r="901" customFormat="false" ht="13.8" hidden="false" customHeight="false" outlineLevel="0" collapsed="false">
      <c r="A901" s="300" t="s">
        <v>6020</v>
      </c>
      <c r="B901" s="1" t="n">
        <v>105750</v>
      </c>
      <c r="C901" s="292" t="s">
        <v>6153</v>
      </c>
      <c r="D901" s="297" t="s">
        <v>504</v>
      </c>
      <c r="E901" s="301" t="n">
        <v>177.5</v>
      </c>
      <c r="F901" s="304" t="n">
        <v>0.0279</v>
      </c>
    </row>
    <row r="902" customFormat="false" ht="13.8" hidden="false" customHeight="false" outlineLevel="0" collapsed="false">
      <c r="A902" s="300" t="s">
        <v>6020</v>
      </c>
      <c r="B902" s="1" t="n">
        <v>105751</v>
      </c>
      <c r="C902" s="292" t="s">
        <v>6154</v>
      </c>
      <c r="D902" s="297" t="s">
        <v>504</v>
      </c>
      <c r="E902" s="301" t="n">
        <v>174.98</v>
      </c>
      <c r="F902" s="304" t="n">
        <v>0.0259</v>
      </c>
    </row>
    <row r="903" customFormat="false" ht="13.8" hidden="false" customHeight="false" outlineLevel="0" collapsed="false">
      <c r="A903" s="300" t="s">
        <v>6020</v>
      </c>
      <c r="B903" s="1" t="n">
        <v>105753</v>
      </c>
      <c r="C903" s="292" t="s">
        <v>6155</v>
      </c>
      <c r="D903" s="297" t="s">
        <v>504</v>
      </c>
      <c r="E903" s="301" t="n">
        <v>172.73</v>
      </c>
      <c r="F903" s="304" t="n">
        <v>0.0244</v>
      </c>
    </row>
    <row r="904" customFormat="false" ht="13.8" hidden="false" customHeight="false" outlineLevel="0" collapsed="false">
      <c r="A904" s="300" t="s">
        <v>6020</v>
      </c>
      <c r="B904" s="1" t="n">
        <v>105755</v>
      </c>
      <c r="C904" s="292" t="s">
        <v>6156</v>
      </c>
      <c r="D904" s="297" t="s">
        <v>504</v>
      </c>
      <c r="E904" s="301" t="n">
        <v>170.55</v>
      </c>
      <c r="F904" s="304" t="n">
        <v>0.0229</v>
      </c>
    </row>
    <row r="905" customFormat="false" ht="13.8" hidden="false" customHeight="false" outlineLevel="0" collapsed="false">
      <c r="A905" s="300" t="s">
        <v>6020</v>
      </c>
      <c r="B905" s="1" t="n">
        <v>105743</v>
      </c>
      <c r="C905" s="292" t="s">
        <v>6157</v>
      </c>
      <c r="D905" s="297" t="s">
        <v>504</v>
      </c>
      <c r="E905" s="301" t="n">
        <v>133.34</v>
      </c>
      <c r="F905" s="304" t="n">
        <v>0.0553</v>
      </c>
    </row>
    <row r="906" customFormat="false" ht="13.8" hidden="false" customHeight="false" outlineLevel="0" collapsed="false">
      <c r="A906" s="300" t="s">
        <v>6020</v>
      </c>
      <c r="B906" s="1" t="n">
        <v>105744</v>
      </c>
      <c r="C906" s="292" t="s">
        <v>6158</v>
      </c>
      <c r="D906" s="297" t="s">
        <v>504</v>
      </c>
      <c r="E906" s="301" t="n">
        <v>131.1</v>
      </c>
      <c r="F906" s="304" t="n">
        <v>0.0514</v>
      </c>
    </row>
    <row r="907" customFormat="false" ht="13.8" hidden="false" customHeight="false" outlineLevel="0" collapsed="false">
      <c r="A907" s="300" t="s">
        <v>6020</v>
      </c>
      <c r="B907" s="1" t="n">
        <v>105746</v>
      </c>
      <c r="C907" s="292" t="s">
        <v>6159</v>
      </c>
      <c r="D907" s="297" t="s">
        <v>504</v>
      </c>
      <c r="E907" s="301" t="n">
        <v>128.83</v>
      </c>
      <c r="F907" s="304" t="n">
        <v>0.0472</v>
      </c>
    </row>
    <row r="908" customFormat="false" ht="13.8" hidden="false" customHeight="false" outlineLevel="0" collapsed="false">
      <c r="A908" s="300" t="s">
        <v>6020</v>
      </c>
      <c r="B908" s="1" t="n">
        <v>105748</v>
      </c>
      <c r="C908" s="292" t="s">
        <v>6160</v>
      </c>
      <c r="D908" s="297" t="s">
        <v>504</v>
      </c>
      <c r="E908" s="301" t="n">
        <v>126.56</v>
      </c>
      <c r="F908" s="304" t="n">
        <v>0.043</v>
      </c>
    </row>
    <row r="909" customFormat="false" ht="13.8" hidden="false" customHeight="false" outlineLevel="0" collapsed="false">
      <c r="A909" s="300" t="s">
        <v>6020</v>
      </c>
      <c r="B909" s="1" t="n">
        <v>105660</v>
      </c>
      <c r="C909" s="292" t="s">
        <v>6161</v>
      </c>
      <c r="D909" s="297" t="s">
        <v>504</v>
      </c>
      <c r="E909" s="301" t="n">
        <v>210.64</v>
      </c>
      <c r="F909" s="304" t="n">
        <v>0.0705</v>
      </c>
    </row>
    <row r="910" customFormat="false" ht="13.8" hidden="false" customHeight="false" outlineLevel="0" collapsed="false">
      <c r="A910" s="300" t="s">
        <v>6020</v>
      </c>
      <c r="B910" s="1" t="n">
        <v>105663</v>
      </c>
      <c r="C910" s="292" t="s">
        <v>6162</v>
      </c>
      <c r="D910" s="297" t="s">
        <v>504</v>
      </c>
      <c r="E910" s="301" t="n">
        <v>200.5</v>
      </c>
      <c r="F910" s="304" t="n">
        <v>0.0567</v>
      </c>
    </row>
    <row r="911" customFormat="false" ht="13.8" hidden="false" customHeight="false" outlineLevel="0" collapsed="false">
      <c r="A911" s="300" t="s">
        <v>6020</v>
      </c>
      <c r="B911" s="1" t="n">
        <v>105669</v>
      </c>
      <c r="C911" s="292" t="s">
        <v>6163</v>
      </c>
      <c r="D911" s="297" t="s">
        <v>504</v>
      </c>
      <c r="E911" s="301" t="n">
        <v>195.39</v>
      </c>
      <c r="F911" s="304" t="n">
        <v>0.0494</v>
      </c>
    </row>
    <row r="912" customFormat="false" ht="13.8" hidden="false" customHeight="false" outlineLevel="0" collapsed="false">
      <c r="A912" s="300" t="s">
        <v>6020</v>
      </c>
      <c r="B912" s="1" t="n">
        <v>105642</v>
      </c>
      <c r="C912" s="292" t="s">
        <v>6164</v>
      </c>
      <c r="D912" s="297" t="s">
        <v>504</v>
      </c>
      <c r="E912" s="301" t="n">
        <v>235.14</v>
      </c>
      <c r="F912" s="304" t="n">
        <v>0.0472</v>
      </c>
    </row>
    <row r="913" customFormat="false" ht="13.8" hidden="false" customHeight="false" outlineLevel="0" collapsed="false">
      <c r="A913" s="300" t="s">
        <v>6020</v>
      </c>
      <c r="B913" s="1" t="n">
        <v>105648</v>
      </c>
      <c r="C913" s="292" t="s">
        <v>6165</v>
      </c>
      <c r="D913" s="297" t="s">
        <v>504</v>
      </c>
      <c r="E913" s="301" t="n">
        <v>230.26</v>
      </c>
      <c r="F913" s="304" t="n">
        <v>0.04</v>
      </c>
    </row>
    <row r="914" customFormat="false" ht="13.8" hidden="false" customHeight="false" outlineLevel="0" collapsed="false">
      <c r="A914" s="300" t="s">
        <v>6020</v>
      </c>
      <c r="B914" s="1" t="n">
        <v>105654</v>
      </c>
      <c r="C914" s="292" t="s">
        <v>6166</v>
      </c>
      <c r="D914" s="297" t="s">
        <v>504</v>
      </c>
      <c r="E914" s="301" t="n">
        <v>227.8</v>
      </c>
      <c r="F914" s="304" t="n">
        <v>0.0366</v>
      </c>
    </row>
    <row r="915" customFormat="false" ht="13.8" hidden="false" customHeight="false" outlineLevel="0" collapsed="false">
      <c r="A915" s="300" t="s">
        <v>6020</v>
      </c>
      <c r="B915" s="1" t="n">
        <v>105661</v>
      </c>
      <c r="C915" s="292" t="s">
        <v>6167</v>
      </c>
      <c r="D915" s="297" t="s">
        <v>504</v>
      </c>
      <c r="E915" s="301" t="n">
        <v>248.19</v>
      </c>
      <c r="F915" s="304" t="n">
        <v>0.0598</v>
      </c>
    </row>
    <row r="916" customFormat="false" ht="13.8" hidden="false" customHeight="false" outlineLevel="0" collapsed="false">
      <c r="A916" s="300" t="s">
        <v>6020</v>
      </c>
      <c r="B916" s="1" t="n">
        <v>105664</v>
      </c>
      <c r="C916" s="292" t="s">
        <v>6168</v>
      </c>
      <c r="D916" s="297" t="s">
        <v>504</v>
      </c>
      <c r="E916" s="301" t="n">
        <v>238.05</v>
      </c>
      <c r="F916" s="304" t="n">
        <v>0.0478</v>
      </c>
    </row>
    <row r="917" customFormat="false" ht="13.8" hidden="false" customHeight="false" outlineLevel="0" collapsed="false">
      <c r="A917" s="300" t="s">
        <v>6020</v>
      </c>
      <c r="B917" s="1" t="n">
        <v>105670</v>
      </c>
      <c r="C917" s="292" t="s">
        <v>6169</v>
      </c>
      <c r="D917" s="297" t="s">
        <v>504</v>
      </c>
      <c r="E917" s="301" t="n">
        <v>232.94</v>
      </c>
      <c r="F917" s="304" t="n">
        <v>0.0415</v>
      </c>
    </row>
    <row r="918" customFormat="false" ht="13.8" hidden="false" customHeight="false" outlineLevel="0" collapsed="false">
      <c r="A918" s="300" t="s">
        <v>6020</v>
      </c>
      <c r="B918" s="1" t="n">
        <v>105643</v>
      </c>
      <c r="C918" s="292" t="s">
        <v>6170</v>
      </c>
      <c r="D918" s="297" t="s">
        <v>504</v>
      </c>
      <c r="E918" s="301" t="n">
        <v>270.3</v>
      </c>
      <c r="F918" s="304" t="n">
        <v>0.041</v>
      </c>
    </row>
    <row r="919" customFormat="false" ht="13.8" hidden="false" customHeight="false" outlineLevel="0" collapsed="false">
      <c r="A919" s="300" t="s">
        <v>6020</v>
      </c>
      <c r="B919" s="1" t="n">
        <v>105649</v>
      </c>
      <c r="C919" s="292" t="s">
        <v>6171</v>
      </c>
      <c r="D919" s="297" t="s">
        <v>504</v>
      </c>
      <c r="E919" s="301" t="n">
        <v>265.42</v>
      </c>
      <c r="F919" s="304" t="n">
        <v>0.0347</v>
      </c>
    </row>
    <row r="920" customFormat="false" ht="13.8" hidden="false" customHeight="false" outlineLevel="0" collapsed="false">
      <c r="A920" s="300" t="s">
        <v>6020</v>
      </c>
      <c r="B920" s="1" t="n">
        <v>105655</v>
      </c>
      <c r="C920" s="292" t="s">
        <v>6172</v>
      </c>
      <c r="D920" s="297" t="s">
        <v>504</v>
      </c>
      <c r="E920" s="301" t="n">
        <v>262.96</v>
      </c>
      <c r="F920" s="304" t="n">
        <v>0.0317</v>
      </c>
    </row>
    <row r="921" customFormat="false" ht="13.8" hidden="false" customHeight="false" outlineLevel="0" collapsed="false">
      <c r="A921" s="300" t="s">
        <v>6020</v>
      </c>
      <c r="B921" s="1" t="n">
        <v>105662</v>
      </c>
      <c r="C921" s="292" t="s">
        <v>6173</v>
      </c>
      <c r="D921" s="297" t="s">
        <v>504</v>
      </c>
      <c r="E921" s="301" t="n">
        <v>285.22</v>
      </c>
      <c r="F921" s="304" t="n">
        <v>0.052</v>
      </c>
    </row>
    <row r="922" customFormat="false" ht="13.8" hidden="false" customHeight="false" outlineLevel="0" collapsed="false">
      <c r="A922" s="300" t="s">
        <v>6020</v>
      </c>
      <c r="B922" s="1" t="n">
        <v>105665</v>
      </c>
      <c r="C922" s="292" t="s">
        <v>6174</v>
      </c>
      <c r="D922" s="297" t="s">
        <v>504</v>
      </c>
      <c r="E922" s="301" t="n">
        <v>275.08</v>
      </c>
      <c r="F922" s="304" t="n">
        <v>0.0413</v>
      </c>
    </row>
    <row r="923" customFormat="false" ht="13.8" hidden="false" customHeight="false" outlineLevel="0" collapsed="false">
      <c r="A923" s="300" t="s">
        <v>6020</v>
      </c>
      <c r="B923" s="1" t="n">
        <v>105671</v>
      </c>
      <c r="C923" s="292" t="s">
        <v>6175</v>
      </c>
      <c r="D923" s="297" t="s">
        <v>504</v>
      </c>
      <c r="E923" s="301" t="n">
        <v>269.97</v>
      </c>
      <c r="F923" s="304" t="n">
        <v>0.0358</v>
      </c>
    </row>
    <row r="924" customFormat="false" ht="13.8" hidden="false" customHeight="false" outlineLevel="0" collapsed="false">
      <c r="A924" s="300" t="s">
        <v>6020</v>
      </c>
      <c r="B924" s="1" t="n">
        <v>105644</v>
      </c>
      <c r="C924" s="292" t="s">
        <v>6176</v>
      </c>
      <c r="D924" s="297" t="s">
        <v>504</v>
      </c>
      <c r="E924" s="301" t="n">
        <v>305.46</v>
      </c>
      <c r="F924" s="304" t="n">
        <v>0.0363</v>
      </c>
    </row>
    <row r="925" customFormat="false" ht="13.8" hidden="false" customHeight="false" outlineLevel="0" collapsed="false">
      <c r="A925" s="300" t="s">
        <v>6020</v>
      </c>
      <c r="B925" s="1" t="n">
        <v>105650</v>
      </c>
      <c r="C925" s="292" t="s">
        <v>6177</v>
      </c>
      <c r="D925" s="297" t="s">
        <v>504</v>
      </c>
      <c r="E925" s="301" t="n">
        <v>300.58</v>
      </c>
      <c r="F925" s="304" t="n">
        <v>0.0307</v>
      </c>
    </row>
    <row r="926" customFormat="false" ht="13.8" hidden="false" customHeight="false" outlineLevel="0" collapsed="false">
      <c r="A926" s="300" t="s">
        <v>6020</v>
      </c>
      <c r="B926" s="1" t="n">
        <v>105656</v>
      </c>
      <c r="C926" s="292" t="s">
        <v>6178</v>
      </c>
      <c r="D926" s="297" t="s">
        <v>504</v>
      </c>
      <c r="E926" s="301" t="n">
        <v>298.12</v>
      </c>
      <c r="F926" s="304" t="n">
        <v>0.028</v>
      </c>
    </row>
    <row r="927" customFormat="false" ht="13.8" hidden="false" customHeight="false" outlineLevel="0" collapsed="false">
      <c r="A927" s="300" t="s">
        <v>6020</v>
      </c>
      <c r="B927" s="1" t="n">
        <v>105577</v>
      </c>
      <c r="C927" s="292" t="s">
        <v>6179</v>
      </c>
      <c r="D927" s="297" t="s">
        <v>504</v>
      </c>
      <c r="E927" s="301" t="n">
        <v>130.47</v>
      </c>
      <c r="F927" s="304" t="n">
        <v>0.1139</v>
      </c>
    </row>
    <row r="928" customFormat="false" ht="13.8" hidden="false" customHeight="false" outlineLevel="0" collapsed="false">
      <c r="A928" s="300" t="s">
        <v>6020</v>
      </c>
      <c r="B928" s="1" t="n">
        <v>105578</v>
      </c>
      <c r="C928" s="292" t="s">
        <v>6180</v>
      </c>
      <c r="D928" s="297" t="s">
        <v>504</v>
      </c>
      <c r="E928" s="301" t="n">
        <v>120.33</v>
      </c>
      <c r="F928" s="304" t="n">
        <v>0.0947</v>
      </c>
    </row>
    <row r="929" customFormat="false" ht="13.8" hidden="false" customHeight="false" outlineLevel="0" collapsed="false">
      <c r="A929" s="300" t="s">
        <v>6020</v>
      </c>
      <c r="B929" s="1" t="n">
        <v>105712</v>
      </c>
      <c r="C929" s="292" t="s">
        <v>6181</v>
      </c>
      <c r="D929" s="297" t="s">
        <v>504</v>
      </c>
      <c r="E929" s="301" t="n">
        <v>115.22</v>
      </c>
      <c r="F929" s="304" t="n">
        <v>0.084</v>
      </c>
    </row>
    <row r="930" customFormat="false" ht="13.8" hidden="false" customHeight="false" outlineLevel="0" collapsed="false">
      <c r="A930" s="300" t="s">
        <v>6020</v>
      </c>
      <c r="B930" s="1" t="n">
        <v>105637</v>
      </c>
      <c r="C930" s="292" t="s">
        <v>6182</v>
      </c>
      <c r="D930" s="297" t="s">
        <v>504</v>
      </c>
      <c r="E930" s="301" t="n">
        <v>164.83</v>
      </c>
      <c r="F930" s="304" t="n">
        <v>0.0673</v>
      </c>
    </row>
    <row r="931" customFormat="false" ht="13.8" hidden="false" customHeight="false" outlineLevel="0" collapsed="false">
      <c r="A931" s="300" t="s">
        <v>6020</v>
      </c>
      <c r="B931" s="1" t="n">
        <v>105707</v>
      </c>
      <c r="C931" s="292" t="s">
        <v>6183</v>
      </c>
      <c r="D931" s="297" t="s">
        <v>504</v>
      </c>
      <c r="E931" s="301" t="n">
        <v>159.95</v>
      </c>
      <c r="F931" s="304" t="n">
        <v>0.0576</v>
      </c>
    </row>
    <row r="932" customFormat="false" ht="13.8" hidden="false" customHeight="false" outlineLevel="0" collapsed="false">
      <c r="A932" s="300" t="s">
        <v>6020</v>
      </c>
      <c r="B932" s="1" t="n">
        <v>105709</v>
      </c>
      <c r="C932" s="292" t="s">
        <v>6184</v>
      </c>
      <c r="D932" s="297" t="s">
        <v>504</v>
      </c>
      <c r="E932" s="301" t="n">
        <v>157.49</v>
      </c>
      <c r="F932" s="304" t="n">
        <v>0.053</v>
      </c>
    </row>
    <row r="933" customFormat="false" ht="13.8" hidden="false" customHeight="false" outlineLevel="0" collapsed="false">
      <c r="A933" s="300" t="s">
        <v>6020</v>
      </c>
      <c r="B933" s="1" t="n">
        <v>105693</v>
      </c>
      <c r="C933" s="292" t="s">
        <v>6185</v>
      </c>
      <c r="D933" s="297" t="s">
        <v>504</v>
      </c>
      <c r="E933" s="301" t="n">
        <v>196.86</v>
      </c>
      <c r="F933" s="304" t="n">
        <v>0.0754</v>
      </c>
    </row>
    <row r="934" customFormat="false" ht="13.8" hidden="false" customHeight="false" outlineLevel="0" collapsed="false">
      <c r="A934" s="300" t="s">
        <v>6020</v>
      </c>
      <c r="B934" s="1" t="n">
        <v>105696</v>
      </c>
      <c r="C934" s="292" t="s">
        <v>6186</v>
      </c>
      <c r="D934" s="297" t="s">
        <v>504</v>
      </c>
      <c r="E934" s="301" t="n">
        <v>186.72</v>
      </c>
      <c r="F934" s="304" t="n">
        <v>0.0609</v>
      </c>
    </row>
    <row r="935" customFormat="false" ht="13.8" hidden="false" customHeight="false" outlineLevel="0" collapsed="false">
      <c r="A935" s="300" t="s">
        <v>6020</v>
      </c>
      <c r="B935" s="1" t="n">
        <v>105702</v>
      </c>
      <c r="C935" s="292" t="s">
        <v>6187</v>
      </c>
      <c r="D935" s="297" t="s">
        <v>504</v>
      </c>
      <c r="E935" s="301" t="n">
        <v>181.61</v>
      </c>
      <c r="F935" s="304" t="n">
        <v>0.0532</v>
      </c>
    </row>
    <row r="936" customFormat="false" ht="13.8" hidden="false" customHeight="false" outlineLevel="0" collapsed="false">
      <c r="A936" s="300" t="s">
        <v>6020</v>
      </c>
      <c r="B936" s="1" t="n">
        <v>105675</v>
      </c>
      <c r="C936" s="292" t="s">
        <v>6188</v>
      </c>
      <c r="D936" s="297" t="s">
        <v>504</v>
      </c>
      <c r="E936" s="301" t="n">
        <v>214.19</v>
      </c>
      <c r="F936" s="304" t="n">
        <v>0.0518</v>
      </c>
    </row>
    <row r="937" customFormat="false" ht="13.8" hidden="false" customHeight="false" outlineLevel="0" collapsed="false">
      <c r="A937" s="300" t="s">
        <v>6020</v>
      </c>
      <c r="B937" s="1" t="n">
        <v>105681</v>
      </c>
      <c r="C937" s="292" t="s">
        <v>6189</v>
      </c>
      <c r="D937" s="297" t="s">
        <v>504</v>
      </c>
      <c r="E937" s="301" t="n">
        <v>209.31</v>
      </c>
      <c r="F937" s="304" t="n">
        <v>0.044</v>
      </c>
    </row>
    <row r="938" customFormat="false" ht="13.8" hidden="false" customHeight="false" outlineLevel="0" collapsed="false">
      <c r="A938" s="300" t="s">
        <v>6020</v>
      </c>
      <c r="B938" s="1" t="n">
        <v>105687</v>
      </c>
      <c r="C938" s="292" t="s">
        <v>6190</v>
      </c>
      <c r="D938" s="297" t="s">
        <v>504</v>
      </c>
      <c r="E938" s="301" t="n">
        <v>206.85</v>
      </c>
      <c r="F938" s="304" t="n">
        <v>0.0403</v>
      </c>
    </row>
    <row r="939" customFormat="false" ht="13.8" hidden="false" customHeight="false" outlineLevel="0" collapsed="false">
      <c r="A939" s="300" t="s">
        <v>6020</v>
      </c>
      <c r="B939" s="1" t="n">
        <v>105694</v>
      </c>
      <c r="C939" s="292" t="s">
        <v>6191</v>
      </c>
      <c r="D939" s="297" t="s">
        <v>504</v>
      </c>
      <c r="E939" s="301" t="n">
        <v>234.69</v>
      </c>
      <c r="F939" s="304" t="n">
        <v>0.0632</v>
      </c>
    </row>
    <row r="940" customFormat="false" ht="13.8" hidden="false" customHeight="false" outlineLevel="0" collapsed="false">
      <c r="A940" s="300" t="s">
        <v>6020</v>
      </c>
      <c r="B940" s="1" t="n">
        <v>105697</v>
      </c>
      <c r="C940" s="292" t="s">
        <v>6192</v>
      </c>
      <c r="D940" s="297" t="s">
        <v>504</v>
      </c>
      <c r="E940" s="301" t="n">
        <v>224.55</v>
      </c>
      <c r="F940" s="304" t="n">
        <v>0.0506</v>
      </c>
    </row>
    <row r="941" customFormat="false" ht="13.8" hidden="false" customHeight="false" outlineLevel="0" collapsed="false">
      <c r="A941" s="300" t="s">
        <v>6020</v>
      </c>
      <c r="B941" s="1" t="n">
        <v>105703</v>
      </c>
      <c r="C941" s="292" t="s">
        <v>6193</v>
      </c>
      <c r="D941" s="297" t="s">
        <v>504</v>
      </c>
      <c r="E941" s="301" t="n">
        <v>219.44</v>
      </c>
      <c r="F941" s="304" t="n">
        <v>0.044</v>
      </c>
    </row>
    <row r="942" customFormat="false" ht="13.8" hidden="false" customHeight="false" outlineLevel="0" collapsed="false">
      <c r="A942" s="300" t="s">
        <v>6020</v>
      </c>
      <c r="B942" s="1" t="n">
        <v>105676</v>
      </c>
      <c r="C942" s="292" t="s">
        <v>6194</v>
      </c>
      <c r="D942" s="297" t="s">
        <v>504</v>
      </c>
      <c r="E942" s="301" t="n">
        <v>249.79</v>
      </c>
      <c r="F942" s="304" t="n">
        <v>0.0444</v>
      </c>
    </row>
    <row r="943" customFormat="false" ht="13.8" hidden="false" customHeight="false" outlineLevel="0" collapsed="false">
      <c r="A943" s="300" t="s">
        <v>6020</v>
      </c>
      <c r="B943" s="1" t="n">
        <v>105682</v>
      </c>
      <c r="C943" s="292" t="s">
        <v>6195</v>
      </c>
      <c r="D943" s="297" t="s">
        <v>504</v>
      </c>
      <c r="E943" s="301" t="n">
        <v>244.91</v>
      </c>
      <c r="F943" s="304" t="n">
        <v>0.0376</v>
      </c>
    </row>
    <row r="944" customFormat="false" ht="13.8" hidden="false" customHeight="false" outlineLevel="0" collapsed="false">
      <c r="A944" s="300" t="s">
        <v>6020</v>
      </c>
      <c r="B944" s="1" t="n">
        <v>105688</v>
      </c>
      <c r="C944" s="292" t="s">
        <v>6196</v>
      </c>
      <c r="D944" s="297" t="s">
        <v>504</v>
      </c>
      <c r="E944" s="301" t="n">
        <v>242.45</v>
      </c>
      <c r="F944" s="304" t="n">
        <v>0.0344</v>
      </c>
    </row>
    <row r="945" customFormat="false" ht="13.8" hidden="false" customHeight="false" outlineLevel="0" collapsed="false">
      <c r="A945" s="300" t="s">
        <v>6020</v>
      </c>
      <c r="B945" s="1" t="n">
        <v>105695</v>
      </c>
      <c r="C945" s="292" t="s">
        <v>6197</v>
      </c>
      <c r="D945" s="297" t="s">
        <v>504</v>
      </c>
      <c r="E945" s="301" t="n">
        <v>272.02</v>
      </c>
      <c r="F945" s="304" t="n">
        <v>0.0546</v>
      </c>
    </row>
    <row r="946" customFormat="false" ht="13.8" hidden="false" customHeight="false" outlineLevel="0" collapsed="false">
      <c r="A946" s="300" t="s">
        <v>6020</v>
      </c>
      <c r="B946" s="1" t="n">
        <v>105698</v>
      </c>
      <c r="C946" s="292" t="s">
        <v>6198</v>
      </c>
      <c r="D946" s="297" t="s">
        <v>504</v>
      </c>
      <c r="E946" s="301" t="n">
        <v>261.88</v>
      </c>
      <c r="F946" s="304" t="n">
        <v>0.0434</v>
      </c>
    </row>
    <row r="947" customFormat="false" ht="13.8" hidden="false" customHeight="false" outlineLevel="0" collapsed="false">
      <c r="A947" s="300" t="s">
        <v>6020</v>
      </c>
      <c r="B947" s="1" t="n">
        <v>105704</v>
      </c>
      <c r="C947" s="292" t="s">
        <v>6199</v>
      </c>
      <c r="D947" s="297" t="s">
        <v>504</v>
      </c>
      <c r="E947" s="301" t="n">
        <v>256.77</v>
      </c>
      <c r="F947" s="304" t="n">
        <v>0.0376</v>
      </c>
    </row>
    <row r="948" customFormat="false" ht="13.8" hidden="false" customHeight="false" outlineLevel="0" collapsed="false">
      <c r="A948" s="300" t="s">
        <v>6020</v>
      </c>
      <c r="B948" s="1" t="n">
        <v>105677</v>
      </c>
      <c r="C948" s="292" t="s">
        <v>6200</v>
      </c>
      <c r="D948" s="297" t="s">
        <v>504</v>
      </c>
      <c r="E948" s="301" t="n">
        <v>285.38</v>
      </c>
      <c r="F948" s="304" t="n">
        <v>0.0389</v>
      </c>
    </row>
    <row r="949" customFormat="false" ht="13.8" hidden="false" customHeight="false" outlineLevel="0" collapsed="false">
      <c r="A949" s="300" t="s">
        <v>6020</v>
      </c>
      <c r="B949" s="1" t="n">
        <v>105683</v>
      </c>
      <c r="C949" s="292" t="s">
        <v>6201</v>
      </c>
      <c r="D949" s="297" t="s">
        <v>504</v>
      </c>
      <c r="E949" s="301" t="n">
        <v>280.5</v>
      </c>
      <c r="F949" s="304" t="n">
        <v>0.0329</v>
      </c>
    </row>
    <row r="950" customFormat="false" ht="13.8" hidden="false" customHeight="false" outlineLevel="0" collapsed="false">
      <c r="A950" s="300" t="s">
        <v>6020</v>
      </c>
      <c r="B950" s="1" t="n">
        <v>105689</v>
      </c>
      <c r="C950" s="292" t="s">
        <v>6202</v>
      </c>
      <c r="D950" s="297" t="s">
        <v>504</v>
      </c>
      <c r="E950" s="301" t="n">
        <v>278.04</v>
      </c>
      <c r="F950" s="304" t="n">
        <v>0.03</v>
      </c>
    </row>
    <row r="951" customFormat="false" ht="13.8" hidden="false" customHeight="false" outlineLevel="0" collapsed="false">
      <c r="A951" s="300" t="s">
        <v>6020</v>
      </c>
      <c r="B951" s="1" t="n">
        <v>105579</v>
      </c>
      <c r="C951" s="292" t="s">
        <v>6203</v>
      </c>
      <c r="D951" s="297" t="s">
        <v>504</v>
      </c>
      <c r="E951" s="301" t="n">
        <v>116.12</v>
      </c>
      <c r="F951" s="304" t="n">
        <v>0.128</v>
      </c>
    </row>
    <row r="952" customFormat="false" ht="13.8" hidden="false" customHeight="false" outlineLevel="0" collapsed="false">
      <c r="A952" s="300" t="s">
        <v>6020</v>
      </c>
      <c r="B952" s="1" t="n">
        <v>105580</v>
      </c>
      <c r="C952" s="292" t="s">
        <v>6204</v>
      </c>
      <c r="D952" s="297" t="s">
        <v>504</v>
      </c>
      <c r="E952" s="301" t="n">
        <v>105.98</v>
      </c>
      <c r="F952" s="304" t="n">
        <v>0.1075</v>
      </c>
    </row>
    <row r="953" customFormat="false" ht="13.8" hidden="false" customHeight="false" outlineLevel="0" collapsed="false">
      <c r="A953" s="300" t="s">
        <v>6020</v>
      </c>
      <c r="B953" s="1" t="n">
        <v>105582</v>
      </c>
      <c r="C953" s="292" t="s">
        <v>6205</v>
      </c>
      <c r="D953" s="297" t="s">
        <v>504</v>
      </c>
      <c r="E953" s="301" t="n">
        <v>100.87</v>
      </c>
      <c r="F953" s="304" t="n">
        <v>0.096</v>
      </c>
    </row>
    <row r="954" customFormat="false" ht="13.8" hidden="false" customHeight="false" outlineLevel="0" collapsed="false">
      <c r="A954" s="300" t="s">
        <v>6020</v>
      </c>
      <c r="B954" s="1" t="n">
        <v>105638</v>
      </c>
      <c r="C954" s="292" t="s">
        <v>6206</v>
      </c>
      <c r="D954" s="297" t="s">
        <v>504</v>
      </c>
      <c r="E954" s="301" t="n">
        <v>143.01</v>
      </c>
      <c r="F954" s="304" t="n">
        <v>0.0775</v>
      </c>
    </row>
    <row r="955" customFormat="false" ht="13.8" hidden="false" customHeight="false" outlineLevel="0" collapsed="false">
      <c r="A955" s="300" t="s">
        <v>6020</v>
      </c>
      <c r="B955" s="1" t="n">
        <v>105715</v>
      </c>
      <c r="C955" s="292" t="s">
        <v>6207</v>
      </c>
      <c r="D955" s="297" t="s">
        <v>504</v>
      </c>
      <c r="E955" s="301" t="n">
        <v>138.13</v>
      </c>
      <c r="F955" s="304" t="n">
        <v>0.0667</v>
      </c>
    </row>
    <row r="956" customFormat="false" ht="13.8" hidden="false" customHeight="false" outlineLevel="0" collapsed="false">
      <c r="A956" s="300" t="s">
        <v>6020</v>
      </c>
      <c r="B956" s="1" t="n">
        <v>105717</v>
      </c>
      <c r="C956" s="292" t="s">
        <v>6208</v>
      </c>
      <c r="D956" s="297" t="s">
        <v>504</v>
      </c>
      <c r="E956" s="301" t="n">
        <v>135.67</v>
      </c>
      <c r="F956" s="304" t="n">
        <v>0.0615</v>
      </c>
    </row>
    <row r="957" customFormat="false" ht="13.8" hidden="false" customHeight="false" outlineLevel="0" collapsed="false">
      <c r="A957" s="300" t="s">
        <v>6020</v>
      </c>
      <c r="B957" s="1" t="n">
        <v>105626</v>
      </c>
      <c r="C957" s="292" t="s">
        <v>6209</v>
      </c>
      <c r="D957" s="297" t="s">
        <v>504</v>
      </c>
      <c r="E957" s="301" t="n">
        <v>149.9</v>
      </c>
      <c r="F957" s="304" t="n">
        <v>0.0585</v>
      </c>
    </row>
    <row r="958" customFormat="false" ht="13.8" hidden="false" customHeight="false" outlineLevel="0" collapsed="false">
      <c r="A958" s="300" t="s">
        <v>6020</v>
      </c>
      <c r="B958" s="1" t="n">
        <v>105629</v>
      </c>
      <c r="C958" s="292" t="s">
        <v>6210</v>
      </c>
      <c r="D958" s="297" t="s">
        <v>504</v>
      </c>
      <c r="E958" s="301" t="n">
        <v>141.74</v>
      </c>
      <c r="F958" s="304" t="n">
        <v>0.0423</v>
      </c>
    </row>
    <row r="959" customFormat="false" ht="13.8" hidden="false" customHeight="false" outlineLevel="0" collapsed="false">
      <c r="A959" s="300" t="s">
        <v>6020</v>
      </c>
      <c r="B959" s="1" t="n">
        <v>105635</v>
      </c>
      <c r="C959" s="292" t="s">
        <v>6211</v>
      </c>
      <c r="D959" s="297" t="s">
        <v>504</v>
      </c>
      <c r="E959" s="301" t="n">
        <v>140.54</v>
      </c>
      <c r="F959" s="304" t="n">
        <v>0.0403</v>
      </c>
    </row>
    <row r="960" customFormat="false" ht="13.8" hidden="false" customHeight="false" outlineLevel="0" collapsed="false">
      <c r="A960" s="300" t="s">
        <v>6020</v>
      </c>
      <c r="B960" s="1" t="n">
        <v>105605</v>
      </c>
      <c r="C960" s="292" t="s">
        <v>6212</v>
      </c>
      <c r="D960" s="297" t="s">
        <v>504</v>
      </c>
      <c r="E960" s="301" t="n">
        <v>137.61</v>
      </c>
      <c r="F960" s="304" t="n">
        <v>0.0525</v>
      </c>
    </row>
    <row r="961" customFormat="false" ht="13.8" hidden="false" customHeight="false" outlineLevel="0" collapsed="false">
      <c r="A961" s="300" t="s">
        <v>6020</v>
      </c>
      <c r="B961" s="1" t="n">
        <v>105613</v>
      </c>
      <c r="C961" s="292" t="s">
        <v>6213</v>
      </c>
      <c r="D961" s="297" t="s">
        <v>504</v>
      </c>
      <c r="E961" s="301" t="n">
        <v>134.43</v>
      </c>
      <c r="F961" s="304" t="n">
        <v>0.0452</v>
      </c>
    </row>
    <row r="962" customFormat="false" ht="13.8" hidden="false" customHeight="false" outlineLevel="0" collapsed="false">
      <c r="A962" s="300" t="s">
        <v>6020</v>
      </c>
      <c r="B962" s="1" t="n">
        <v>105621</v>
      </c>
      <c r="C962" s="292" t="s">
        <v>6214</v>
      </c>
      <c r="D962" s="297" t="s">
        <v>504</v>
      </c>
      <c r="E962" s="301" t="n">
        <v>132.16</v>
      </c>
      <c r="F962" s="304" t="n">
        <v>0.0396</v>
      </c>
    </row>
    <row r="963" customFormat="false" ht="13.8" hidden="false" customHeight="false" outlineLevel="0" collapsed="false">
      <c r="A963" s="300" t="s">
        <v>6020</v>
      </c>
      <c r="B963" s="1" t="n">
        <v>105627</v>
      </c>
      <c r="C963" s="292" t="s">
        <v>6215</v>
      </c>
      <c r="D963" s="297" t="s">
        <v>504</v>
      </c>
      <c r="E963" s="301" t="n">
        <v>188.66</v>
      </c>
      <c r="F963" s="304" t="n">
        <v>0.0465</v>
      </c>
    </row>
    <row r="964" customFormat="false" ht="13.8" hidden="false" customHeight="false" outlineLevel="0" collapsed="false">
      <c r="A964" s="300" t="s">
        <v>6020</v>
      </c>
      <c r="B964" s="1" t="n">
        <v>105630</v>
      </c>
      <c r="C964" s="292" t="s">
        <v>6216</v>
      </c>
      <c r="D964" s="297" t="s">
        <v>504</v>
      </c>
      <c r="E964" s="301" t="n">
        <v>180.5</v>
      </c>
      <c r="F964" s="304" t="n">
        <v>0.0332</v>
      </c>
    </row>
    <row r="965" customFormat="false" ht="13.8" hidden="false" customHeight="false" outlineLevel="0" collapsed="false">
      <c r="A965" s="300" t="s">
        <v>6020</v>
      </c>
      <c r="B965" s="1" t="n">
        <v>105636</v>
      </c>
      <c r="C965" s="292" t="s">
        <v>6217</v>
      </c>
      <c r="D965" s="297" t="s">
        <v>504</v>
      </c>
      <c r="E965" s="301" t="n">
        <v>179.3</v>
      </c>
      <c r="F965" s="304" t="n">
        <v>0.0316</v>
      </c>
    </row>
    <row r="966" customFormat="false" ht="13.8" hidden="false" customHeight="false" outlineLevel="0" collapsed="false">
      <c r="A966" s="300" t="s">
        <v>6020</v>
      </c>
      <c r="B966" s="1" t="n">
        <v>105606</v>
      </c>
      <c r="C966" s="292" t="s">
        <v>6218</v>
      </c>
      <c r="D966" s="297" t="s">
        <v>504</v>
      </c>
      <c r="E966" s="301" t="n">
        <v>175.39</v>
      </c>
      <c r="F966" s="304" t="n">
        <v>0.0412</v>
      </c>
    </row>
    <row r="967" customFormat="false" ht="13.8" hidden="false" customHeight="false" outlineLevel="0" collapsed="false">
      <c r="A967" s="300" t="s">
        <v>6020</v>
      </c>
      <c r="B967" s="1" t="n">
        <v>105614</v>
      </c>
      <c r="C967" s="292" t="s">
        <v>6219</v>
      </c>
      <c r="D967" s="297" t="s">
        <v>504</v>
      </c>
      <c r="E967" s="301" t="n">
        <v>172.21</v>
      </c>
      <c r="F967" s="304" t="n">
        <v>0.0352</v>
      </c>
    </row>
    <row r="968" customFormat="false" ht="13.8" hidden="false" customHeight="false" outlineLevel="0" collapsed="false">
      <c r="A968" s="300" t="s">
        <v>6020</v>
      </c>
      <c r="B968" s="1" t="n">
        <v>105622</v>
      </c>
      <c r="C968" s="292" t="s">
        <v>6220</v>
      </c>
      <c r="D968" s="297" t="s">
        <v>504</v>
      </c>
      <c r="E968" s="301" t="n">
        <v>169.94</v>
      </c>
      <c r="F968" s="304" t="n">
        <v>0.0308</v>
      </c>
    </row>
    <row r="969" customFormat="false" ht="13.8" hidden="false" customHeight="false" outlineLevel="0" collapsed="false">
      <c r="A969" s="300" t="s">
        <v>6020</v>
      </c>
      <c r="B969" s="1" t="n">
        <v>105572</v>
      </c>
      <c r="C969" s="292" t="s">
        <v>6221</v>
      </c>
      <c r="D969" s="297" t="s">
        <v>504</v>
      </c>
      <c r="E969" s="301" t="n">
        <v>70.26</v>
      </c>
      <c r="F969" s="304" t="n">
        <v>0.1248</v>
      </c>
    </row>
    <row r="970" customFormat="false" ht="13.8" hidden="false" customHeight="false" outlineLevel="0" collapsed="false">
      <c r="A970" s="300" t="s">
        <v>6020</v>
      </c>
      <c r="B970" s="1" t="n">
        <v>105574</v>
      </c>
      <c r="C970" s="292" t="s">
        <v>6222</v>
      </c>
      <c r="D970" s="297" t="s">
        <v>504</v>
      </c>
      <c r="E970" s="301" t="n">
        <v>62.1</v>
      </c>
      <c r="F970" s="304" t="n">
        <v>0.0965</v>
      </c>
    </row>
    <row r="971" customFormat="false" ht="13.8" hidden="false" customHeight="false" outlineLevel="0" collapsed="false">
      <c r="A971" s="300" t="s">
        <v>6020</v>
      </c>
      <c r="B971" s="1" t="n">
        <v>105576</v>
      </c>
      <c r="C971" s="292" t="s">
        <v>6223</v>
      </c>
      <c r="D971" s="297" t="s">
        <v>504</v>
      </c>
      <c r="E971" s="301" t="n">
        <v>60.9</v>
      </c>
      <c r="F971" s="304" t="n">
        <v>0.0929</v>
      </c>
    </row>
    <row r="972" customFormat="false" ht="13.8" hidden="false" customHeight="false" outlineLevel="0" collapsed="false">
      <c r="A972" s="300" t="s">
        <v>6020</v>
      </c>
      <c r="B972" s="1" t="n">
        <v>105603</v>
      </c>
      <c r="C972" s="292" t="s">
        <v>6224</v>
      </c>
      <c r="D972" s="297" t="s">
        <v>504</v>
      </c>
      <c r="E972" s="301" t="n">
        <v>62.06</v>
      </c>
      <c r="F972" s="304" t="n">
        <v>0.1165</v>
      </c>
    </row>
    <row r="973" customFormat="false" ht="13.8" hidden="false" customHeight="false" outlineLevel="0" collapsed="false">
      <c r="A973" s="300" t="s">
        <v>6020</v>
      </c>
      <c r="B973" s="1" t="n">
        <v>105611</v>
      </c>
      <c r="C973" s="292" t="s">
        <v>6225</v>
      </c>
      <c r="D973" s="297" t="s">
        <v>504</v>
      </c>
      <c r="E973" s="301" t="n">
        <v>58.88</v>
      </c>
      <c r="F973" s="304" t="n">
        <v>0.1031</v>
      </c>
    </row>
    <row r="974" customFormat="false" ht="13.8" hidden="false" customHeight="false" outlineLevel="0" collapsed="false">
      <c r="A974" s="300" t="s">
        <v>6020</v>
      </c>
      <c r="B974" s="1" t="n">
        <v>105619</v>
      </c>
      <c r="C974" s="292" t="s">
        <v>6226</v>
      </c>
      <c r="D974" s="297" t="s">
        <v>504</v>
      </c>
      <c r="E974" s="301" t="n">
        <v>56.61</v>
      </c>
      <c r="F974" s="304" t="n">
        <v>0.0926</v>
      </c>
    </row>
    <row r="975" customFormat="false" ht="13.8" hidden="false" customHeight="false" outlineLevel="0" collapsed="false">
      <c r="A975" s="300" t="s">
        <v>6020</v>
      </c>
      <c r="B975" s="1" t="n">
        <v>105573</v>
      </c>
      <c r="C975" s="292" t="s">
        <v>6227</v>
      </c>
      <c r="D975" s="297" t="s">
        <v>504</v>
      </c>
      <c r="E975" s="301" t="n">
        <v>110.63</v>
      </c>
      <c r="F975" s="304" t="n">
        <v>0.0793</v>
      </c>
    </row>
    <row r="976" customFormat="false" ht="13.8" hidden="false" customHeight="false" outlineLevel="0" collapsed="false">
      <c r="A976" s="300" t="s">
        <v>6020</v>
      </c>
      <c r="B976" s="1" t="n">
        <v>105628</v>
      </c>
      <c r="C976" s="292" t="s">
        <v>6228</v>
      </c>
      <c r="D976" s="297" t="s">
        <v>504</v>
      </c>
      <c r="E976" s="301" t="n">
        <v>102.47</v>
      </c>
      <c r="F976" s="304" t="n">
        <v>0.0585</v>
      </c>
    </row>
    <row r="977" customFormat="false" ht="13.8" hidden="false" customHeight="false" outlineLevel="0" collapsed="false">
      <c r="A977" s="300" t="s">
        <v>6020</v>
      </c>
      <c r="B977" s="1" t="n">
        <v>105634</v>
      </c>
      <c r="C977" s="292" t="s">
        <v>6229</v>
      </c>
      <c r="D977" s="297" t="s">
        <v>504</v>
      </c>
      <c r="E977" s="301" t="n">
        <v>101.27</v>
      </c>
      <c r="F977" s="304" t="n">
        <v>0.0559</v>
      </c>
    </row>
    <row r="978" customFormat="false" ht="13.8" hidden="false" customHeight="false" outlineLevel="0" collapsed="false">
      <c r="A978" s="300" t="s">
        <v>6020</v>
      </c>
      <c r="B978" s="1" t="n">
        <v>105604</v>
      </c>
      <c r="C978" s="292" t="s">
        <v>6230</v>
      </c>
      <c r="D978" s="297" t="s">
        <v>504</v>
      </c>
      <c r="E978" s="301" t="n">
        <v>99.83</v>
      </c>
      <c r="F978" s="304" t="n">
        <v>0.0724</v>
      </c>
    </row>
    <row r="979" customFormat="false" ht="13.8" hidden="false" customHeight="false" outlineLevel="0" collapsed="false">
      <c r="A979" s="300" t="s">
        <v>6020</v>
      </c>
      <c r="B979" s="1" t="n">
        <v>105612</v>
      </c>
      <c r="C979" s="292" t="s">
        <v>6231</v>
      </c>
      <c r="D979" s="297" t="s">
        <v>504</v>
      </c>
      <c r="E979" s="301" t="n">
        <v>96.65</v>
      </c>
      <c r="F979" s="304" t="n">
        <v>0.0628</v>
      </c>
    </row>
    <row r="980" customFormat="false" ht="13.8" hidden="false" customHeight="false" outlineLevel="0" collapsed="false">
      <c r="A980" s="300" t="s">
        <v>6020</v>
      </c>
      <c r="B980" s="1" t="n">
        <v>105620</v>
      </c>
      <c r="C980" s="292" t="s">
        <v>6232</v>
      </c>
      <c r="D980" s="297" t="s">
        <v>504</v>
      </c>
      <c r="E980" s="301" t="n">
        <v>94.38</v>
      </c>
      <c r="F980" s="304" t="n">
        <v>0.0555</v>
      </c>
    </row>
    <row r="981" customFormat="false" ht="13.8" hidden="false" customHeight="false" outlineLevel="0" collapsed="false">
      <c r="A981" s="300" t="s">
        <v>6020</v>
      </c>
      <c r="B981" s="1" t="n">
        <v>105586</v>
      </c>
      <c r="C981" s="292" t="s">
        <v>6233</v>
      </c>
      <c r="D981" s="297" t="s">
        <v>504</v>
      </c>
      <c r="E981" s="301" t="n">
        <v>142.04</v>
      </c>
      <c r="F981" s="304" t="n">
        <v>0.1338</v>
      </c>
    </row>
    <row r="982" customFormat="false" ht="13.8" hidden="false" customHeight="false" outlineLevel="0" collapsed="false">
      <c r="A982" s="300" t="s">
        <v>6020</v>
      </c>
      <c r="B982" s="1" t="n">
        <v>105587</v>
      </c>
      <c r="C982" s="292" t="s">
        <v>6234</v>
      </c>
      <c r="D982" s="297" t="s">
        <v>504</v>
      </c>
      <c r="E982" s="301" t="n">
        <v>128.04</v>
      </c>
      <c r="F982" s="304" t="n">
        <v>0.1105</v>
      </c>
    </row>
    <row r="983" customFormat="false" ht="13.8" hidden="false" customHeight="false" outlineLevel="0" collapsed="false">
      <c r="A983" s="300" t="s">
        <v>6020</v>
      </c>
      <c r="B983" s="1" t="n">
        <v>105589</v>
      </c>
      <c r="C983" s="292" t="s">
        <v>6235</v>
      </c>
      <c r="D983" s="297" t="s">
        <v>504</v>
      </c>
      <c r="E983" s="301" t="n">
        <v>126.72</v>
      </c>
      <c r="F983" s="304" t="n">
        <v>0.1087</v>
      </c>
    </row>
    <row r="984" customFormat="false" ht="13.8" hidden="false" customHeight="false" outlineLevel="0" collapsed="false">
      <c r="A984" s="300" t="s">
        <v>6020</v>
      </c>
      <c r="B984" s="1" t="n">
        <v>105584</v>
      </c>
      <c r="C984" s="292" t="s">
        <v>6236</v>
      </c>
      <c r="D984" s="297" t="s">
        <v>504</v>
      </c>
      <c r="E984" s="301" t="n">
        <v>173.62</v>
      </c>
      <c r="F984" s="304" t="n">
        <v>0.0848</v>
      </c>
    </row>
    <row r="985" customFormat="false" ht="13.8" hidden="false" customHeight="false" outlineLevel="0" collapsed="false">
      <c r="A985" s="300" t="s">
        <v>6020</v>
      </c>
      <c r="B985" s="1" t="n">
        <v>105720</v>
      </c>
      <c r="C985" s="292" t="s">
        <v>6237</v>
      </c>
      <c r="D985" s="297" t="s">
        <v>504</v>
      </c>
      <c r="E985" s="301" t="n">
        <v>165.83</v>
      </c>
      <c r="F985" s="304" t="n">
        <v>0.0704</v>
      </c>
    </row>
    <row r="986" customFormat="false" ht="13.8" hidden="false" customHeight="false" outlineLevel="0" collapsed="false">
      <c r="A986" s="300" t="s">
        <v>6020</v>
      </c>
      <c r="B986" s="1" t="n">
        <v>105722</v>
      </c>
      <c r="C986" s="292" t="s">
        <v>6238</v>
      </c>
      <c r="D986" s="297" t="s">
        <v>504</v>
      </c>
      <c r="E986" s="301" t="n">
        <v>166.26</v>
      </c>
      <c r="F986" s="304" t="n">
        <v>0.0718</v>
      </c>
    </row>
    <row r="987" customFormat="false" ht="13.8" hidden="false" customHeight="false" outlineLevel="0" collapsed="false">
      <c r="A987" s="300" t="s">
        <v>6020</v>
      </c>
      <c r="B987" s="1" t="n">
        <v>105593</v>
      </c>
      <c r="C987" s="292" t="s">
        <v>6239</v>
      </c>
      <c r="D987" s="297" t="s">
        <v>504</v>
      </c>
      <c r="E987" s="301" t="n">
        <v>127.69</v>
      </c>
      <c r="F987" s="304" t="n">
        <v>0.1488</v>
      </c>
    </row>
    <row r="988" customFormat="false" ht="13.8" hidden="false" customHeight="false" outlineLevel="0" collapsed="false">
      <c r="A988" s="300" t="s">
        <v>6020</v>
      </c>
      <c r="B988" s="1" t="n">
        <v>105594</v>
      </c>
      <c r="C988" s="292" t="s">
        <v>6240</v>
      </c>
      <c r="D988" s="297" t="s">
        <v>504</v>
      </c>
      <c r="E988" s="301" t="n">
        <v>113.69</v>
      </c>
      <c r="F988" s="304" t="n">
        <v>0.1245</v>
      </c>
    </row>
    <row r="989" customFormat="false" ht="13.8" hidden="false" customHeight="false" outlineLevel="0" collapsed="false">
      <c r="A989" s="300" t="s">
        <v>6020</v>
      </c>
      <c r="B989" s="1" t="n">
        <v>105596</v>
      </c>
      <c r="C989" s="292" t="s">
        <v>6241</v>
      </c>
      <c r="D989" s="297" t="s">
        <v>504</v>
      </c>
      <c r="E989" s="301" t="n">
        <v>112.37</v>
      </c>
      <c r="F989" s="304" t="n">
        <v>0.1226</v>
      </c>
    </row>
    <row r="990" customFormat="false" ht="13.8" hidden="false" customHeight="false" outlineLevel="0" collapsed="false">
      <c r="A990" s="300" t="s">
        <v>6020</v>
      </c>
      <c r="B990" s="1" t="n">
        <v>105591</v>
      </c>
      <c r="C990" s="292" t="s">
        <v>6242</v>
      </c>
      <c r="D990" s="297" t="s">
        <v>504</v>
      </c>
      <c r="E990" s="301" t="n">
        <v>151.8</v>
      </c>
      <c r="F990" s="304" t="n">
        <v>0.097</v>
      </c>
    </row>
    <row r="991" customFormat="false" ht="13.8" hidden="false" customHeight="false" outlineLevel="0" collapsed="false">
      <c r="A991" s="300" t="s">
        <v>6020</v>
      </c>
      <c r="B991" s="1" t="n">
        <v>105724</v>
      </c>
      <c r="C991" s="292" t="s">
        <v>6243</v>
      </c>
      <c r="D991" s="297" t="s">
        <v>504</v>
      </c>
      <c r="E991" s="301" t="n">
        <v>144.01</v>
      </c>
      <c r="F991" s="304" t="n">
        <v>0.081</v>
      </c>
    </row>
    <row r="992" customFormat="false" ht="13.8" hidden="false" customHeight="false" outlineLevel="0" collapsed="false">
      <c r="A992" s="300" t="s">
        <v>6020</v>
      </c>
      <c r="B992" s="1" t="n">
        <v>105726</v>
      </c>
      <c r="C992" s="292" t="s">
        <v>6244</v>
      </c>
      <c r="D992" s="297" t="s">
        <v>504</v>
      </c>
      <c r="E992" s="301" t="n">
        <v>144.44</v>
      </c>
      <c r="F992" s="304" t="n">
        <v>0.0827</v>
      </c>
    </row>
    <row r="993" customFormat="false" ht="13.8" hidden="false" customHeight="false" outlineLevel="0" collapsed="false">
      <c r="A993" s="300" t="s">
        <v>6020</v>
      </c>
      <c r="B993" s="1" t="n">
        <v>105567</v>
      </c>
      <c r="C993" s="292" t="s">
        <v>6245</v>
      </c>
      <c r="D993" s="297" t="s">
        <v>504</v>
      </c>
      <c r="E993" s="301" t="n">
        <v>15.68</v>
      </c>
      <c r="F993" s="304" t="n">
        <v>0.3565</v>
      </c>
    </row>
    <row r="994" customFormat="false" ht="13.8" hidden="false" customHeight="false" outlineLevel="0" collapsed="false">
      <c r="A994" s="300" t="s">
        <v>6020</v>
      </c>
      <c r="B994" s="1" t="n">
        <v>105568</v>
      </c>
      <c r="C994" s="292" t="s">
        <v>6246</v>
      </c>
      <c r="D994" s="297" t="s">
        <v>504</v>
      </c>
      <c r="E994" s="301" t="n">
        <v>12.5</v>
      </c>
      <c r="F994" s="304" t="n">
        <v>0.3544</v>
      </c>
    </row>
    <row r="995" customFormat="false" ht="13.8" hidden="false" customHeight="false" outlineLevel="0" collapsed="false">
      <c r="A995" s="300" t="s">
        <v>6020</v>
      </c>
      <c r="B995" s="1" t="n">
        <v>105570</v>
      </c>
      <c r="C995" s="292" t="s">
        <v>6247</v>
      </c>
      <c r="D995" s="297" t="s">
        <v>504</v>
      </c>
      <c r="E995" s="301" t="n">
        <v>10.36</v>
      </c>
      <c r="F995" s="304" t="n">
        <v>0.3533</v>
      </c>
    </row>
    <row r="996" customFormat="false" ht="13.8" hidden="false" customHeight="false" outlineLevel="0" collapsed="false">
      <c r="A996" s="300" t="s">
        <v>6020</v>
      </c>
      <c r="B996" s="1" t="n">
        <v>100575</v>
      </c>
      <c r="C996" s="292" t="s">
        <v>6248</v>
      </c>
      <c r="D996" s="297" t="s">
        <v>763</v>
      </c>
      <c r="E996" s="301" t="n">
        <v>0.59</v>
      </c>
      <c r="F996" s="304" t="n">
        <v>0.4068</v>
      </c>
    </row>
    <row r="997" customFormat="false" ht="13.8" hidden="false" customHeight="false" outlineLevel="0" collapsed="false">
      <c r="A997" s="300" t="s">
        <v>6020</v>
      </c>
      <c r="B997" s="1" t="n">
        <v>100577</v>
      </c>
      <c r="C997" s="292" t="s">
        <v>6249</v>
      </c>
      <c r="D997" s="297" t="s">
        <v>763</v>
      </c>
      <c r="E997" s="301" t="n">
        <v>1.55</v>
      </c>
      <c r="F997" s="304" t="n">
        <v>0.3161</v>
      </c>
    </row>
    <row r="998" customFormat="false" ht="13.8" hidden="false" customHeight="false" outlineLevel="0" collapsed="false">
      <c r="A998" s="300" t="s">
        <v>6020</v>
      </c>
      <c r="B998" s="1" t="n">
        <v>105598</v>
      </c>
      <c r="C998" s="292" t="s">
        <v>6250</v>
      </c>
      <c r="D998" s="297" t="s">
        <v>763</v>
      </c>
      <c r="E998" s="301" t="n">
        <v>2.05</v>
      </c>
      <c r="F998" s="304" t="n">
        <v>0.3317</v>
      </c>
    </row>
    <row r="999" customFormat="false" ht="13.8" hidden="false" customHeight="false" outlineLevel="0" collapsed="false">
      <c r="A999" s="300" t="s">
        <v>6020</v>
      </c>
      <c r="B999" s="1" t="n">
        <v>100576</v>
      </c>
      <c r="C999" s="292" t="s">
        <v>6251</v>
      </c>
      <c r="D999" s="297" t="s">
        <v>763</v>
      </c>
      <c r="E999" s="301" t="n">
        <v>3</v>
      </c>
      <c r="F999" s="304" t="n">
        <v>0.2967</v>
      </c>
    </row>
    <row r="1000" customFormat="false" ht="13.8" hidden="false" customHeight="false" outlineLevel="0" collapsed="false">
      <c r="A1000" s="300" t="s">
        <v>6020</v>
      </c>
      <c r="B1000" s="1" t="n">
        <v>105597</v>
      </c>
      <c r="C1000" s="292" t="s">
        <v>6252</v>
      </c>
      <c r="D1000" s="297" t="s">
        <v>763</v>
      </c>
      <c r="E1000" s="301" t="n">
        <v>4.1</v>
      </c>
      <c r="F1000" s="304" t="n">
        <v>0.2976</v>
      </c>
    </row>
    <row r="1001" customFormat="false" ht="13.8" hidden="false" customHeight="false" outlineLevel="0" collapsed="false">
      <c r="A1001" s="300" t="s">
        <v>6253</v>
      </c>
      <c r="B1001" s="1" t="n">
        <v>102730</v>
      </c>
      <c r="C1001" s="292" t="s">
        <v>6254</v>
      </c>
      <c r="D1001" s="297" t="s">
        <v>241</v>
      </c>
      <c r="E1001" s="301" t="n">
        <v>11.62</v>
      </c>
      <c r="F1001" s="304" t="n">
        <v>0.0095</v>
      </c>
    </row>
    <row r="1002" customFormat="false" ht="13.8" hidden="false" customHeight="false" outlineLevel="0" collapsed="false">
      <c r="A1002" s="300" t="s">
        <v>6253</v>
      </c>
      <c r="B1002" s="1" t="n">
        <v>102731</v>
      </c>
      <c r="C1002" s="292" t="s">
        <v>6255</v>
      </c>
      <c r="D1002" s="297" t="s">
        <v>241</v>
      </c>
      <c r="E1002" s="301" t="n">
        <v>9.72</v>
      </c>
      <c r="F1002" s="304" t="n">
        <v>0.0082</v>
      </c>
    </row>
    <row r="1003" customFormat="false" ht="13.8" hidden="false" customHeight="false" outlineLevel="0" collapsed="false">
      <c r="A1003" s="300" t="s">
        <v>6253</v>
      </c>
      <c r="B1003" s="1" t="n">
        <v>102732</v>
      </c>
      <c r="C1003" s="292" t="s">
        <v>6256</v>
      </c>
      <c r="D1003" s="297" t="s">
        <v>241</v>
      </c>
      <c r="E1003" s="301" t="n">
        <v>9.1</v>
      </c>
      <c r="F1003" s="304" t="n">
        <v>0.0044</v>
      </c>
    </row>
    <row r="1004" customFormat="false" ht="13.8" hidden="false" customHeight="false" outlineLevel="0" collapsed="false">
      <c r="A1004" s="300" t="s">
        <v>6253</v>
      </c>
      <c r="B1004" s="1" t="n">
        <v>102733</v>
      </c>
      <c r="C1004" s="292" t="s">
        <v>6257</v>
      </c>
      <c r="D1004" s="297" t="s">
        <v>241</v>
      </c>
      <c r="E1004" s="301" t="n">
        <v>10.05</v>
      </c>
      <c r="F1004" s="304" t="n">
        <v>0.002</v>
      </c>
    </row>
    <row r="1005" customFormat="false" ht="13.8" hidden="false" customHeight="false" outlineLevel="0" collapsed="false">
      <c r="A1005" s="300" t="s">
        <v>6253</v>
      </c>
      <c r="B1005" s="1" t="n">
        <v>102728</v>
      </c>
      <c r="C1005" s="292" t="s">
        <v>6258</v>
      </c>
      <c r="D1005" s="297" t="s">
        <v>241</v>
      </c>
      <c r="E1005" s="301" t="n">
        <v>14.29</v>
      </c>
      <c r="F1005" s="304" t="n">
        <v>0.0147</v>
      </c>
    </row>
    <row r="1006" customFormat="false" ht="13.8" hidden="false" customHeight="false" outlineLevel="0" collapsed="false">
      <c r="A1006" s="300" t="s">
        <v>6253</v>
      </c>
      <c r="B1006" s="1" t="n">
        <v>102729</v>
      </c>
      <c r="C1006" s="292" t="s">
        <v>6259</v>
      </c>
      <c r="D1006" s="297" t="s">
        <v>241</v>
      </c>
      <c r="E1006" s="301" t="n">
        <v>13.16</v>
      </c>
      <c r="F1006" s="304" t="n">
        <v>0.0122</v>
      </c>
    </row>
    <row r="1007" customFormat="false" ht="13.8" hidden="false" customHeight="false" outlineLevel="0" collapsed="false">
      <c r="A1007" s="300" t="s">
        <v>6253</v>
      </c>
      <c r="B1007" s="1" t="n">
        <v>102734</v>
      </c>
      <c r="C1007" s="292" t="s">
        <v>6260</v>
      </c>
      <c r="D1007" s="297" t="s">
        <v>241</v>
      </c>
      <c r="E1007" s="301" t="n">
        <v>13.31</v>
      </c>
      <c r="F1007" s="304" t="n">
        <v>0.0353</v>
      </c>
    </row>
    <row r="1008" customFormat="false" ht="13.8" hidden="false" customHeight="false" outlineLevel="0" collapsed="false">
      <c r="A1008" s="300" t="s">
        <v>6253</v>
      </c>
      <c r="B1008" s="1" t="n">
        <v>102735</v>
      </c>
      <c r="C1008" s="292" t="s">
        <v>6261</v>
      </c>
      <c r="D1008" s="297" t="s">
        <v>241</v>
      </c>
      <c r="E1008" s="301" t="n">
        <v>12.32</v>
      </c>
      <c r="F1008" s="304" t="n">
        <v>0.0211</v>
      </c>
    </row>
    <row r="1009" customFormat="false" ht="13.8" hidden="false" customHeight="false" outlineLevel="0" collapsed="false">
      <c r="A1009" s="300" t="s">
        <v>6253</v>
      </c>
      <c r="B1009" s="1" t="n">
        <v>102765</v>
      </c>
      <c r="C1009" s="292" t="s">
        <v>6262</v>
      </c>
      <c r="D1009" s="297" t="s">
        <v>50</v>
      </c>
      <c r="E1009" s="301" t="n">
        <v>16557.38</v>
      </c>
      <c r="F1009" s="304" t="n">
        <v>0.0055</v>
      </c>
    </row>
    <row r="1010" customFormat="false" ht="13.8" hidden="false" customHeight="false" outlineLevel="0" collapsed="false">
      <c r="A1010" s="300" t="s">
        <v>6253</v>
      </c>
      <c r="B1010" s="1" t="n">
        <v>102795</v>
      </c>
      <c r="C1010" s="292" t="s">
        <v>6263</v>
      </c>
      <c r="D1010" s="297" t="s">
        <v>50</v>
      </c>
      <c r="E1010" s="301" t="n">
        <v>29887.19</v>
      </c>
      <c r="F1010" s="304" t="n">
        <v>0.0188</v>
      </c>
    </row>
    <row r="1011" customFormat="false" ht="13.8" hidden="false" customHeight="false" outlineLevel="0" collapsed="false">
      <c r="A1011" s="300" t="s">
        <v>6253</v>
      </c>
      <c r="B1011" s="1" t="n">
        <v>102766</v>
      </c>
      <c r="C1011" s="292" t="s">
        <v>6264</v>
      </c>
      <c r="D1011" s="297" t="s">
        <v>50</v>
      </c>
      <c r="E1011" s="301" t="n">
        <v>25017.04</v>
      </c>
      <c r="F1011" s="304" t="n">
        <v>0.0061</v>
      </c>
    </row>
    <row r="1012" customFormat="false" ht="13.8" hidden="false" customHeight="false" outlineLevel="0" collapsed="false">
      <c r="A1012" s="300" t="s">
        <v>6253</v>
      </c>
      <c r="B1012" s="1" t="n">
        <v>102796</v>
      </c>
      <c r="C1012" s="292" t="s">
        <v>6265</v>
      </c>
      <c r="D1012" s="297" t="s">
        <v>50</v>
      </c>
      <c r="E1012" s="301" t="n">
        <v>48049.89</v>
      </c>
      <c r="F1012" s="304" t="n">
        <v>0.0184</v>
      </c>
    </row>
    <row r="1013" customFormat="false" ht="13.8" hidden="false" customHeight="false" outlineLevel="0" collapsed="false">
      <c r="A1013" s="300" t="s">
        <v>6253</v>
      </c>
      <c r="B1013" s="1" t="n">
        <v>102767</v>
      </c>
      <c r="C1013" s="292" t="s">
        <v>6266</v>
      </c>
      <c r="D1013" s="297" t="s">
        <v>50</v>
      </c>
      <c r="E1013" s="301" t="n">
        <v>34915.53</v>
      </c>
      <c r="F1013" s="304" t="n">
        <v>0.0062</v>
      </c>
    </row>
    <row r="1014" customFormat="false" ht="13.8" hidden="false" customHeight="false" outlineLevel="0" collapsed="false">
      <c r="A1014" s="300" t="s">
        <v>6253</v>
      </c>
      <c r="B1014" s="1" t="n">
        <v>102797</v>
      </c>
      <c r="C1014" s="292" t="s">
        <v>6267</v>
      </c>
      <c r="D1014" s="297" t="s">
        <v>50</v>
      </c>
      <c r="E1014" s="301" t="n">
        <v>68033.72</v>
      </c>
      <c r="F1014" s="304" t="n">
        <v>0.019</v>
      </c>
    </row>
    <row r="1015" customFormat="false" ht="13.8" hidden="false" customHeight="false" outlineLevel="0" collapsed="false">
      <c r="A1015" s="300" t="s">
        <v>6253</v>
      </c>
      <c r="B1015" s="1" t="n">
        <v>102768</v>
      </c>
      <c r="C1015" s="292" t="s">
        <v>6268</v>
      </c>
      <c r="D1015" s="297" t="s">
        <v>50</v>
      </c>
      <c r="E1015" s="301" t="n">
        <v>48845.42</v>
      </c>
      <c r="F1015" s="304" t="n">
        <v>0.0052</v>
      </c>
    </row>
    <row r="1016" customFormat="false" ht="13.8" hidden="false" customHeight="false" outlineLevel="0" collapsed="false">
      <c r="A1016" s="300" t="s">
        <v>6253</v>
      </c>
      <c r="B1016" s="1" t="n">
        <v>102798</v>
      </c>
      <c r="C1016" s="292" t="s">
        <v>6269</v>
      </c>
      <c r="D1016" s="297" t="s">
        <v>50</v>
      </c>
      <c r="E1016" s="301" t="n">
        <v>83215.11</v>
      </c>
      <c r="F1016" s="304" t="n">
        <v>0.0182</v>
      </c>
    </row>
    <row r="1017" customFormat="false" ht="13.8" hidden="false" customHeight="false" outlineLevel="0" collapsed="false">
      <c r="A1017" s="300" t="s">
        <v>6253</v>
      </c>
      <c r="B1017" s="1" t="n">
        <v>102744</v>
      </c>
      <c r="C1017" s="292" t="s">
        <v>6270</v>
      </c>
      <c r="D1017" s="297" t="s">
        <v>50</v>
      </c>
      <c r="E1017" s="301" t="n">
        <v>6974.8</v>
      </c>
      <c r="F1017" s="304" t="n">
        <v>0.0064</v>
      </c>
    </row>
    <row r="1018" customFormat="false" ht="13.8" hidden="false" customHeight="false" outlineLevel="0" collapsed="false">
      <c r="A1018" s="300" t="s">
        <v>6253</v>
      </c>
      <c r="B1018" s="1" t="n">
        <v>102755</v>
      </c>
      <c r="C1018" s="292" t="s">
        <v>6271</v>
      </c>
      <c r="D1018" s="297" t="s">
        <v>50</v>
      </c>
      <c r="E1018" s="301" t="n">
        <v>10831.66</v>
      </c>
      <c r="F1018" s="304" t="n">
        <v>0.007</v>
      </c>
    </row>
    <row r="1019" customFormat="false" ht="13.8" hidden="false" customHeight="false" outlineLevel="0" collapsed="false">
      <c r="A1019" s="300" t="s">
        <v>6253</v>
      </c>
      <c r="B1019" s="1" t="n">
        <v>102782</v>
      </c>
      <c r="C1019" s="292" t="s">
        <v>6272</v>
      </c>
      <c r="D1019" s="297" t="s">
        <v>50</v>
      </c>
      <c r="E1019" s="301" t="n">
        <v>14589.09</v>
      </c>
      <c r="F1019" s="304" t="n">
        <v>0.0185</v>
      </c>
    </row>
    <row r="1020" customFormat="false" ht="13.8" hidden="false" customHeight="false" outlineLevel="0" collapsed="false">
      <c r="A1020" s="300" t="s">
        <v>6253</v>
      </c>
      <c r="B1020" s="1" t="n">
        <v>102745</v>
      </c>
      <c r="C1020" s="292" t="s">
        <v>6273</v>
      </c>
      <c r="D1020" s="297" t="s">
        <v>50</v>
      </c>
      <c r="E1020" s="301" t="n">
        <v>9808.62</v>
      </c>
      <c r="F1020" s="304" t="n">
        <v>0.0067</v>
      </c>
    </row>
    <row r="1021" customFormat="false" ht="13.8" hidden="false" customHeight="false" outlineLevel="0" collapsed="false">
      <c r="A1021" s="300" t="s">
        <v>6253</v>
      </c>
      <c r="B1021" s="1" t="n">
        <v>102756</v>
      </c>
      <c r="C1021" s="292" t="s">
        <v>6274</v>
      </c>
      <c r="D1021" s="297" t="s">
        <v>50</v>
      </c>
      <c r="E1021" s="301" t="n">
        <v>16096.06</v>
      </c>
      <c r="F1021" s="304" t="n">
        <v>0.0073</v>
      </c>
    </row>
    <row r="1022" customFormat="false" ht="13.8" hidden="false" customHeight="false" outlineLevel="0" collapsed="false">
      <c r="A1022" s="300" t="s">
        <v>6253</v>
      </c>
      <c r="B1022" s="1" t="n">
        <v>102783</v>
      </c>
      <c r="C1022" s="292" t="s">
        <v>6275</v>
      </c>
      <c r="D1022" s="297" t="s">
        <v>50</v>
      </c>
      <c r="E1022" s="301" t="n">
        <v>19350.17</v>
      </c>
      <c r="F1022" s="304" t="n">
        <v>0.0169</v>
      </c>
    </row>
    <row r="1023" customFormat="false" ht="13.8" hidden="false" customHeight="false" outlineLevel="0" collapsed="false">
      <c r="A1023" s="300" t="s">
        <v>6253</v>
      </c>
      <c r="B1023" s="1" t="n">
        <v>102746</v>
      </c>
      <c r="C1023" s="292" t="s">
        <v>6276</v>
      </c>
      <c r="D1023" s="297" t="s">
        <v>50</v>
      </c>
      <c r="E1023" s="301" t="n">
        <v>17019.34</v>
      </c>
      <c r="F1023" s="304" t="n">
        <v>0.0069</v>
      </c>
    </row>
    <row r="1024" customFormat="false" ht="13.8" hidden="false" customHeight="false" outlineLevel="0" collapsed="false">
      <c r="A1024" s="300" t="s">
        <v>6253</v>
      </c>
      <c r="B1024" s="1" t="n">
        <v>102757</v>
      </c>
      <c r="C1024" s="292" t="s">
        <v>6277</v>
      </c>
      <c r="D1024" s="297" t="s">
        <v>50</v>
      </c>
      <c r="E1024" s="301" t="n">
        <v>29981.22</v>
      </c>
      <c r="F1024" s="304" t="n">
        <v>0.0075</v>
      </c>
    </row>
    <row r="1025" customFormat="false" ht="13.8" hidden="false" customHeight="false" outlineLevel="0" collapsed="false">
      <c r="A1025" s="300" t="s">
        <v>6253</v>
      </c>
      <c r="B1025" s="1" t="n">
        <v>102784</v>
      </c>
      <c r="C1025" s="292" t="s">
        <v>6278</v>
      </c>
      <c r="D1025" s="297" t="s">
        <v>50</v>
      </c>
      <c r="E1025" s="301" t="n">
        <v>29679.37</v>
      </c>
      <c r="F1025" s="304" t="n">
        <v>0.0195</v>
      </c>
    </row>
    <row r="1026" customFormat="false" ht="13.8" hidden="false" customHeight="false" outlineLevel="0" collapsed="false">
      <c r="A1026" s="300" t="s">
        <v>6253</v>
      </c>
      <c r="B1026" s="1" t="n">
        <v>102779</v>
      </c>
      <c r="C1026" s="292" t="s">
        <v>6279</v>
      </c>
      <c r="D1026" s="297" t="s">
        <v>50</v>
      </c>
      <c r="E1026" s="301" t="n">
        <v>7720.48</v>
      </c>
      <c r="F1026" s="304" t="n">
        <v>0.0205</v>
      </c>
    </row>
    <row r="1027" customFormat="false" ht="13.8" hidden="false" customHeight="false" outlineLevel="0" collapsed="false">
      <c r="A1027" s="300" t="s">
        <v>6253</v>
      </c>
      <c r="B1027" s="1" t="n">
        <v>102780</v>
      </c>
      <c r="C1027" s="292" t="s">
        <v>6280</v>
      </c>
      <c r="D1027" s="297" t="s">
        <v>50</v>
      </c>
      <c r="E1027" s="301" t="n">
        <v>8883.69</v>
      </c>
      <c r="F1027" s="304" t="n">
        <v>0.0208</v>
      </c>
    </row>
    <row r="1028" customFormat="false" ht="13.8" hidden="false" customHeight="false" outlineLevel="0" collapsed="false">
      <c r="A1028" s="300" t="s">
        <v>6253</v>
      </c>
      <c r="B1028" s="1" t="n">
        <v>102743</v>
      </c>
      <c r="C1028" s="292" t="s">
        <v>6281</v>
      </c>
      <c r="D1028" s="297" t="s">
        <v>50</v>
      </c>
      <c r="E1028" s="301" t="n">
        <v>4654.04</v>
      </c>
      <c r="F1028" s="304" t="n">
        <v>0.0062</v>
      </c>
    </row>
    <row r="1029" customFormat="false" ht="13.8" hidden="false" customHeight="false" outlineLevel="0" collapsed="false">
      <c r="A1029" s="300" t="s">
        <v>6253</v>
      </c>
      <c r="B1029" s="1" t="n">
        <v>102781</v>
      </c>
      <c r="C1029" s="292" t="s">
        <v>6282</v>
      </c>
      <c r="D1029" s="297" t="s">
        <v>50</v>
      </c>
      <c r="E1029" s="301" t="n">
        <v>13168.65</v>
      </c>
      <c r="F1029" s="304" t="n">
        <v>0.018</v>
      </c>
    </row>
    <row r="1030" customFormat="false" ht="13.8" hidden="false" customHeight="false" outlineLevel="0" collapsed="false">
      <c r="A1030" s="300" t="s">
        <v>6253</v>
      </c>
      <c r="B1030" s="1" t="n">
        <v>102761</v>
      </c>
      <c r="C1030" s="292" t="s">
        <v>6283</v>
      </c>
      <c r="D1030" s="297" t="s">
        <v>50</v>
      </c>
      <c r="E1030" s="301" t="n">
        <v>13247.92</v>
      </c>
      <c r="F1030" s="304" t="n">
        <v>0.0055</v>
      </c>
    </row>
    <row r="1031" customFormat="false" ht="13.8" hidden="false" customHeight="false" outlineLevel="0" collapsed="false">
      <c r="A1031" s="300" t="s">
        <v>6253</v>
      </c>
      <c r="B1031" s="1" t="n">
        <v>102791</v>
      </c>
      <c r="C1031" s="292" t="s">
        <v>6284</v>
      </c>
      <c r="D1031" s="297" t="s">
        <v>50</v>
      </c>
      <c r="E1031" s="301" t="n">
        <v>28011.95</v>
      </c>
      <c r="F1031" s="304" t="n">
        <v>0.0179</v>
      </c>
    </row>
    <row r="1032" customFormat="false" ht="13.8" hidden="false" customHeight="false" outlineLevel="0" collapsed="false">
      <c r="A1032" s="300" t="s">
        <v>6253</v>
      </c>
      <c r="B1032" s="1" t="n">
        <v>102762</v>
      </c>
      <c r="C1032" s="292" t="s">
        <v>6285</v>
      </c>
      <c r="D1032" s="297" t="s">
        <v>50</v>
      </c>
      <c r="E1032" s="301" t="n">
        <v>20521.99</v>
      </c>
      <c r="F1032" s="304" t="n">
        <v>0.0058</v>
      </c>
    </row>
    <row r="1033" customFormat="false" ht="13.8" hidden="false" customHeight="false" outlineLevel="0" collapsed="false">
      <c r="A1033" s="300" t="s">
        <v>6253</v>
      </c>
      <c r="B1033" s="1" t="n">
        <v>102792</v>
      </c>
      <c r="C1033" s="292" t="s">
        <v>6286</v>
      </c>
      <c r="D1033" s="297" t="s">
        <v>50</v>
      </c>
      <c r="E1033" s="301" t="n">
        <v>45438.28</v>
      </c>
      <c r="F1033" s="304" t="n">
        <v>0.0176</v>
      </c>
    </row>
    <row r="1034" customFormat="false" ht="13.8" hidden="false" customHeight="false" outlineLevel="0" collapsed="false">
      <c r="A1034" s="300" t="s">
        <v>6253</v>
      </c>
      <c r="B1034" s="1" t="n">
        <v>102763</v>
      </c>
      <c r="C1034" s="292" t="s">
        <v>6287</v>
      </c>
      <c r="D1034" s="297" t="s">
        <v>50</v>
      </c>
      <c r="E1034" s="301" t="n">
        <v>28505.93</v>
      </c>
      <c r="F1034" s="304" t="n">
        <v>0.0059</v>
      </c>
    </row>
    <row r="1035" customFormat="false" ht="13.8" hidden="false" customHeight="false" outlineLevel="0" collapsed="false">
      <c r="A1035" s="300" t="s">
        <v>6253</v>
      </c>
      <c r="B1035" s="1" t="n">
        <v>102793</v>
      </c>
      <c r="C1035" s="292" t="s">
        <v>6288</v>
      </c>
      <c r="D1035" s="297" t="s">
        <v>50</v>
      </c>
      <c r="E1035" s="301" t="n">
        <v>60971.78</v>
      </c>
      <c r="F1035" s="304" t="n">
        <v>0.0181</v>
      </c>
    </row>
    <row r="1036" customFormat="false" ht="13.8" hidden="false" customHeight="false" outlineLevel="0" collapsed="false">
      <c r="A1036" s="300" t="s">
        <v>6253</v>
      </c>
      <c r="B1036" s="1" t="n">
        <v>102764</v>
      </c>
      <c r="C1036" s="292" t="s">
        <v>6289</v>
      </c>
      <c r="D1036" s="297" t="s">
        <v>50</v>
      </c>
      <c r="E1036" s="301" t="n">
        <v>40264.94</v>
      </c>
      <c r="F1036" s="304" t="n">
        <v>0.0052</v>
      </c>
    </row>
    <row r="1037" customFormat="false" ht="13.8" hidden="false" customHeight="false" outlineLevel="0" collapsed="false">
      <c r="A1037" s="300" t="s">
        <v>6253</v>
      </c>
      <c r="B1037" s="1" t="n">
        <v>102794</v>
      </c>
      <c r="C1037" s="292" t="s">
        <v>6290</v>
      </c>
      <c r="D1037" s="297" t="s">
        <v>50</v>
      </c>
      <c r="E1037" s="301" t="n">
        <v>87265.45</v>
      </c>
      <c r="F1037" s="304" t="n">
        <v>0.017</v>
      </c>
    </row>
    <row r="1038" customFormat="false" ht="13.8" hidden="false" customHeight="false" outlineLevel="0" collapsed="false">
      <c r="A1038" s="300" t="s">
        <v>6253</v>
      </c>
      <c r="B1038" s="1" t="n">
        <v>102740</v>
      </c>
      <c r="C1038" s="292" t="s">
        <v>6291</v>
      </c>
      <c r="D1038" s="297" t="s">
        <v>50</v>
      </c>
      <c r="E1038" s="301" t="n">
        <v>5746.25</v>
      </c>
      <c r="F1038" s="304" t="n">
        <v>0.0062</v>
      </c>
    </row>
    <row r="1039" customFormat="false" ht="13.8" hidden="false" customHeight="false" outlineLevel="0" collapsed="false">
      <c r="A1039" s="300" t="s">
        <v>6253</v>
      </c>
      <c r="B1039" s="1" t="n">
        <v>102752</v>
      </c>
      <c r="C1039" s="292" t="s">
        <v>6292</v>
      </c>
      <c r="D1039" s="297" t="s">
        <v>50</v>
      </c>
      <c r="E1039" s="301" t="n">
        <v>7740.73</v>
      </c>
      <c r="F1039" s="304" t="n">
        <v>0.0066</v>
      </c>
    </row>
    <row r="1040" customFormat="false" ht="13.8" hidden="false" customHeight="false" outlineLevel="0" collapsed="false">
      <c r="A1040" s="300" t="s">
        <v>6253</v>
      </c>
      <c r="B1040" s="1" t="n">
        <v>102776</v>
      </c>
      <c r="C1040" s="292" t="s">
        <v>6293</v>
      </c>
      <c r="D1040" s="297" t="s">
        <v>50</v>
      </c>
      <c r="E1040" s="301" t="n">
        <v>11529.34</v>
      </c>
      <c r="F1040" s="304" t="n">
        <v>0.0177</v>
      </c>
    </row>
    <row r="1041" customFormat="false" ht="13.8" hidden="false" customHeight="false" outlineLevel="0" collapsed="false">
      <c r="A1041" s="300" t="s">
        <v>6253</v>
      </c>
      <c r="B1041" s="1" t="n">
        <v>102741</v>
      </c>
      <c r="C1041" s="292" t="s">
        <v>6294</v>
      </c>
      <c r="D1041" s="297" t="s">
        <v>50</v>
      </c>
      <c r="E1041" s="301" t="n">
        <v>8070.67</v>
      </c>
      <c r="F1041" s="304" t="n">
        <v>0.0064</v>
      </c>
    </row>
    <row r="1042" customFormat="false" ht="13.8" hidden="false" customHeight="false" outlineLevel="0" collapsed="false">
      <c r="A1042" s="300" t="s">
        <v>6253</v>
      </c>
      <c r="B1042" s="1" t="n">
        <v>102753</v>
      </c>
      <c r="C1042" s="292" t="s">
        <v>6295</v>
      </c>
      <c r="D1042" s="297" t="s">
        <v>50</v>
      </c>
      <c r="E1042" s="301" t="n">
        <v>11467.27</v>
      </c>
      <c r="F1042" s="304" t="n">
        <v>0.0069</v>
      </c>
    </row>
    <row r="1043" customFormat="false" ht="13.8" hidden="false" customHeight="false" outlineLevel="0" collapsed="false">
      <c r="A1043" s="300" t="s">
        <v>6253</v>
      </c>
      <c r="B1043" s="1" t="n">
        <v>102777</v>
      </c>
      <c r="C1043" s="292" t="s">
        <v>6296</v>
      </c>
      <c r="D1043" s="297" t="s">
        <v>50</v>
      </c>
      <c r="E1043" s="301" t="n">
        <v>17453.62</v>
      </c>
      <c r="F1043" s="304" t="n">
        <v>0.0165</v>
      </c>
    </row>
    <row r="1044" customFormat="false" ht="13.8" hidden="false" customHeight="false" outlineLevel="0" collapsed="false">
      <c r="A1044" s="300" t="s">
        <v>6253</v>
      </c>
      <c r="B1044" s="1" t="n">
        <v>102742</v>
      </c>
      <c r="C1044" s="292" t="s">
        <v>6297</v>
      </c>
      <c r="D1044" s="297" t="s">
        <v>50</v>
      </c>
      <c r="E1044" s="301" t="n">
        <v>13986.65</v>
      </c>
      <c r="F1044" s="304" t="n">
        <v>0.0066</v>
      </c>
    </row>
    <row r="1045" customFormat="false" ht="13.8" hidden="false" customHeight="false" outlineLevel="0" collapsed="false">
      <c r="A1045" s="300" t="s">
        <v>6253</v>
      </c>
      <c r="B1045" s="1" t="n">
        <v>102754</v>
      </c>
      <c r="C1045" s="292" t="s">
        <v>6298</v>
      </c>
      <c r="D1045" s="297" t="s">
        <v>50</v>
      </c>
      <c r="E1045" s="301" t="n">
        <v>21828.76</v>
      </c>
      <c r="F1045" s="304" t="n">
        <v>0.0071</v>
      </c>
    </row>
    <row r="1046" customFormat="false" ht="13.8" hidden="false" customHeight="false" outlineLevel="0" collapsed="false">
      <c r="A1046" s="300" t="s">
        <v>6253</v>
      </c>
      <c r="B1046" s="1" t="n">
        <v>102778</v>
      </c>
      <c r="C1046" s="292" t="s">
        <v>6299</v>
      </c>
      <c r="D1046" s="297" t="s">
        <v>50</v>
      </c>
      <c r="E1046" s="301" t="n">
        <v>25604.12</v>
      </c>
      <c r="F1046" s="304" t="n">
        <v>0.0188</v>
      </c>
    </row>
    <row r="1047" customFormat="false" ht="13.8" hidden="false" customHeight="false" outlineLevel="0" collapsed="false">
      <c r="A1047" s="300" t="s">
        <v>6253</v>
      </c>
      <c r="B1047" s="1" t="n">
        <v>102737</v>
      </c>
      <c r="C1047" s="292" t="s">
        <v>6300</v>
      </c>
      <c r="D1047" s="297" t="s">
        <v>50</v>
      </c>
      <c r="E1047" s="301" t="n">
        <v>1114.85</v>
      </c>
      <c r="F1047" s="304" t="n">
        <v>0.0054</v>
      </c>
    </row>
    <row r="1048" customFormat="false" ht="13.8" hidden="false" customHeight="false" outlineLevel="0" collapsed="false">
      <c r="A1048" s="300" t="s">
        <v>6253</v>
      </c>
      <c r="B1048" s="1" t="n">
        <v>102773</v>
      </c>
      <c r="C1048" s="292" t="s">
        <v>6301</v>
      </c>
      <c r="D1048" s="297" t="s">
        <v>50</v>
      </c>
      <c r="E1048" s="301" t="n">
        <v>7720.48</v>
      </c>
      <c r="F1048" s="304" t="n">
        <v>0.0205</v>
      </c>
    </row>
    <row r="1049" customFormat="false" ht="13.8" hidden="false" customHeight="false" outlineLevel="0" collapsed="false">
      <c r="A1049" s="300" t="s">
        <v>6253</v>
      </c>
      <c r="B1049" s="1" t="n">
        <v>102738</v>
      </c>
      <c r="C1049" s="292" t="s">
        <v>6302</v>
      </c>
      <c r="D1049" s="297" t="s">
        <v>50</v>
      </c>
      <c r="E1049" s="301" t="n">
        <v>2287.59</v>
      </c>
      <c r="F1049" s="304" t="n">
        <v>0.0058</v>
      </c>
    </row>
    <row r="1050" customFormat="false" ht="13.8" hidden="false" customHeight="false" outlineLevel="0" collapsed="false">
      <c r="A1050" s="300" t="s">
        <v>6253</v>
      </c>
      <c r="B1050" s="1" t="n">
        <v>102750</v>
      </c>
      <c r="C1050" s="292" t="s">
        <v>6303</v>
      </c>
      <c r="D1050" s="297" t="s">
        <v>50</v>
      </c>
      <c r="E1050" s="301" t="n">
        <v>2791.12</v>
      </c>
      <c r="F1050" s="304" t="n">
        <v>0.006</v>
      </c>
    </row>
    <row r="1051" customFormat="false" ht="13.8" hidden="false" customHeight="false" outlineLevel="0" collapsed="false">
      <c r="A1051" s="300" t="s">
        <v>6253</v>
      </c>
      <c r="B1051" s="1" t="n">
        <v>102774</v>
      </c>
      <c r="C1051" s="292" t="s">
        <v>6304</v>
      </c>
      <c r="D1051" s="297" t="s">
        <v>50</v>
      </c>
      <c r="E1051" s="301" t="n">
        <v>7720.48</v>
      </c>
      <c r="F1051" s="304" t="n">
        <v>0.0205</v>
      </c>
    </row>
    <row r="1052" customFormat="false" ht="13.8" hidden="false" customHeight="false" outlineLevel="0" collapsed="false">
      <c r="A1052" s="300" t="s">
        <v>6253</v>
      </c>
      <c r="B1052" s="1" t="n">
        <v>102739</v>
      </c>
      <c r="C1052" s="292" t="s">
        <v>6305</v>
      </c>
      <c r="D1052" s="297" t="s">
        <v>50</v>
      </c>
      <c r="E1052" s="301" t="n">
        <v>3831.58</v>
      </c>
      <c r="F1052" s="304" t="n">
        <v>0.006</v>
      </c>
    </row>
    <row r="1053" customFormat="false" ht="13.8" hidden="false" customHeight="false" outlineLevel="0" collapsed="false">
      <c r="A1053" s="300" t="s">
        <v>6253</v>
      </c>
      <c r="B1053" s="1" t="n">
        <v>102751</v>
      </c>
      <c r="C1053" s="292" t="s">
        <v>6306</v>
      </c>
      <c r="D1053" s="297" t="s">
        <v>50</v>
      </c>
      <c r="E1053" s="301" t="n">
        <v>4854.51</v>
      </c>
      <c r="F1053" s="304" t="n">
        <v>0.0063</v>
      </c>
    </row>
    <row r="1054" customFormat="false" ht="13.8" hidden="false" customHeight="false" outlineLevel="0" collapsed="false">
      <c r="A1054" s="300" t="s">
        <v>6253</v>
      </c>
      <c r="B1054" s="1" t="n">
        <v>102775</v>
      </c>
      <c r="C1054" s="292" t="s">
        <v>6307</v>
      </c>
      <c r="D1054" s="297" t="s">
        <v>50</v>
      </c>
      <c r="E1054" s="301" t="n">
        <v>11529.34</v>
      </c>
      <c r="F1054" s="304" t="n">
        <v>0.0177</v>
      </c>
    </row>
    <row r="1055" customFormat="false" ht="13.8" hidden="false" customHeight="false" outlineLevel="0" collapsed="false">
      <c r="A1055" s="300" t="s">
        <v>6253</v>
      </c>
      <c r="B1055" s="1" t="n">
        <v>102769</v>
      </c>
      <c r="C1055" s="292" t="s">
        <v>6308</v>
      </c>
      <c r="D1055" s="297" t="s">
        <v>50</v>
      </c>
      <c r="E1055" s="301" t="n">
        <v>19237.75</v>
      </c>
      <c r="F1055" s="304" t="n">
        <v>0.0057</v>
      </c>
    </row>
    <row r="1056" customFormat="false" ht="13.8" hidden="false" customHeight="false" outlineLevel="0" collapsed="false">
      <c r="A1056" s="300" t="s">
        <v>6253</v>
      </c>
      <c r="B1056" s="1" t="n">
        <v>102799</v>
      </c>
      <c r="C1056" s="292" t="s">
        <v>6309</v>
      </c>
      <c r="D1056" s="297" t="s">
        <v>50</v>
      </c>
      <c r="E1056" s="301" t="n">
        <v>30522</v>
      </c>
      <c r="F1056" s="304" t="n">
        <v>0.0187</v>
      </c>
    </row>
    <row r="1057" customFormat="false" ht="13.8" hidden="false" customHeight="false" outlineLevel="0" collapsed="false">
      <c r="A1057" s="300" t="s">
        <v>6253</v>
      </c>
      <c r="B1057" s="1" t="n">
        <v>102770</v>
      </c>
      <c r="C1057" s="292" t="s">
        <v>6310</v>
      </c>
      <c r="D1057" s="297" t="s">
        <v>50</v>
      </c>
      <c r="E1057" s="301" t="n">
        <v>29561.77</v>
      </c>
      <c r="F1057" s="304" t="n">
        <v>0.0063</v>
      </c>
    </row>
    <row r="1058" customFormat="false" ht="13.8" hidden="false" customHeight="false" outlineLevel="0" collapsed="false">
      <c r="A1058" s="300" t="s">
        <v>6253</v>
      </c>
      <c r="B1058" s="1" t="n">
        <v>102800</v>
      </c>
      <c r="C1058" s="292" t="s">
        <v>6311</v>
      </c>
      <c r="D1058" s="297" t="s">
        <v>50</v>
      </c>
      <c r="E1058" s="301" t="n">
        <v>52751.99</v>
      </c>
      <c r="F1058" s="304" t="n">
        <v>0.0188</v>
      </c>
    </row>
    <row r="1059" customFormat="false" ht="13.8" hidden="false" customHeight="false" outlineLevel="0" collapsed="false">
      <c r="A1059" s="300" t="s">
        <v>6253</v>
      </c>
      <c r="B1059" s="1" t="n">
        <v>102771</v>
      </c>
      <c r="C1059" s="292" t="s">
        <v>6312</v>
      </c>
      <c r="D1059" s="297" t="s">
        <v>50</v>
      </c>
      <c r="E1059" s="301" t="n">
        <v>41243.83</v>
      </c>
      <c r="F1059" s="304" t="n">
        <v>0.0064</v>
      </c>
    </row>
    <row r="1060" customFormat="false" ht="13.8" hidden="false" customHeight="false" outlineLevel="0" collapsed="false">
      <c r="A1060" s="300" t="s">
        <v>6253</v>
      </c>
      <c r="B1060" s="1" t="n">
        <v>102801</v>
      </c>
      <c r="C1060" s="292" t="s">
        <v>6313</v>
      </c>
      <c r="D1060" s="297" t="s">
        <v>50</v>
      </c>
      <c r="E1060" s="301" t="n">
        <v>73734.88</v>
      </c>
      <c r="F1060" s="304" t="n">
        <v>0.0194</v>
      </c>
    </row>
    <row r="1061" customFormat="false" ht="13.8" hidden="false" customHeight="false" outlineLevel="0" collapsed="false">
      <c r="A1061" s="300" t="s">
        <v>6253</v>
      </c>
      <c r="B1061" s="1" t="n">
        <v>102772</v>
      </c>
      <c r="C1061" s="292" t="s">
        <v>6314</v>
      </c>
      <c r="D1061" s="297" t="s">
        <v>50</v>
      </c>
      <c r="E1061" s="301" t="n">
        <v>57991.86</v>
      </c>
      <c r="F1061" s="304" t="n">
        <v>0.0053</v>
      </c>
    </row>
    <row r="1062" customFormat="false" ht="13.8" hidden="false" customHeight="false" outlineLevel="0" collapsed="false">
      <c r="A1062" s="300" t="s">
        <v>6253</v>
      </c>
      <c r="B1062" s="1" t="n">
        <v>102802</v>
      </c>
      <c r="C1062" s="292" t="s">
        <v>6315</v>
      </c>
      <c r="D1062" s="297" t="s">
        <v>50</v>
      </c>
      <c r="E1062" s="301" t="n">
        <v>88389.07</v>
      </c>
      <c r="F1062" s="304" t="n">
        <v>0.019</v>
      </c>
    </row>
    <row r="1063" customFormat="false" ht="13.8" hidden="false" customHeight="false" outlineLevel="0" collapsed="false">
      <c r="A1063" s="300" t="s">
        <v>6253</v>
      </c>
      <c r="B1063" s="1" t="n">
        <v>102747</v>
      </c>
      <c r="C1063" s="292" t="s">
        <v>6316</v>
      </c>
      <c r="D1063" s="297" t="s">
        <v>50</v>
      </c>
      <c r="E1063" s="301" t="n">
        <v>8671.92</v>
      </c>
      <c r="F1063" s="304" t="n">
        <v>0.0067</v>
      </c>
    </row>
    <row r="1064" customFormat="false" ht="13.8" hidden="false" customHeight="false" outlineLevel="0" collapsed="false">
      <c r="A1064" s="300" t="s">
        <v>6253</v>
      </c>
      <c r="B1064" s="1" t="n">
        <v>102758</v>
      </c>
      <c r="C1064" s="292" t="s">
        <v>6317</v>
      </c>
      <c r="D1064" s="297" t="s">
        <v>50</v>
      </c>
      <c r="E1064" s="301" t="n">
        <v>13936.21</v>
      </c>
      <c r="F1064" s="304" t="n">
        <v>0.0074</v>
      </c>
    </row>
    <row r="1065" customFormat="false" ht="13.8" hidden="false" customHeight="false" outlineLevel="0" collapsed="false">
      <c r="A1065" s="300" t="s">
        <v>6253</v>
      </c>
      <c r="B1065" s="1" t="n">
        <v>102788</v>
      </c>
      <c r="C1065" s="292" t="s">
        <v>6318</v>
      </c>
      <c r="D1065" s="297" t="s">
        <v>50</v>
      </c>
      <c r="E1065" s="301" t="n">
        <v>15968.48</v>
      </c>
      <c r="F1065" s="304" t="n">
        <v>0.0189</v>
      </c>
    </row>
    <row r="1066" customFormat="false" ht="13.8" hidden="false" customHeight="false" outlineLevel="0" collapsed="false">
      <c r="A1066" s="300" t="s">
        <v>6253</v>
      </c>
      <c r="B1066" s="1" t="n">
        <v>102748</v>
      </c>
      <c r="C1066" s="292" t="s">
        <v>6319</v>
      </c>
      <c r="D1066" s="297" t="s">
        <v>50</v>
      </c>
      <c r="E1066" s="301" t="n">
        <v>12141.41</v>
      </c>
      <c r="F1066" s="304" t="n">
        <v>0.007</v>
      </c>
    </row>
    <row r="1067" customFormat="false" ht="13.8" hidden="false" customHeight="false" outlineLevel="0" collapsed="false">
      <c r="A1067" s="300" t="s">
        <v>6253</v>
      </c>
      <c r="B1067" s="1" t="n">
        <v>102759</v>
      </c>
      <c r="C1067" s="292" t="s">
        <v>6320</v>
      </c>
      <c r="D1067" s="297" t="s">
        <v>50</v>
      </c>
      <c r="E1067" s="301" t="n">
        <v>20745.51</v>
      </c>
      <c r="F1067" s="304" t="n">
        <v>0.0076</v>
      </c>
    </row>
    <row r="1068" customFormat="false" ht="13.8" hidden="false" customHeight="false" outlineLevel="0" collapsed="false">
      <c r="A1068" s="300" t="s">
        <v>6253</v>
      </c>
      <c r="B1068" s="1" t="n">
        <v>102789</v>
      </c>
      <c r="C1068" s="292" t="s">
        <v>6321</v>
      </c>
      <c r="D1068" s="297" t="s">
        <v>50</v>
      </c>
      <c r="E1068" s="301" t="n">
        <v>21000.47</v>
      </c>
      <c r="F1068" s="304" t="n">
        <v>0.0174</v>
      </c>
    </row>
    <row r="1069" customFormat="false" ht="13.8" hidden="false" customHeight="false" outlineLevel="0" collapsed="false">
      <c r="A1069" s="300" t="s">
        <v>6253</v>
      </c>
      <c r="B1069" s="1" t="n">
        <v>102749</v>
      </c>
      <c r="C1069" s="292" t="s">
        <v>6322</v>
      </c>
      <c r="D1069" s="297" t="s">
        <v>50</v>
      </c>
      <c r="E1069" s="301" t="n">
        <v>20865.47</v>
      </c>
      <c r="F1069" s="304" t="n">
        <v>0.0072</v>
      </c>
    </row>
    <row r="1070" customFormat="false" ht="13.8" hidden="false" customHeight="false" outlineLevel="0" collapsed="false">
      <c r="A1070" s="300" t="s">
        <v>6253</v>
      </c>
      <c r="B1070" s="1" t="n">
        <v>102760</v>
      </c>
      <c r="C1070" s="292" t="s">
        <v>6323</v>
      </c>
      <c r="D1070" s="297" t="s">
        <v>50</v>
      </c>
      <c r="E1070" s="301" t="n">
        <v>38283.66</v>
      </c>
      <c r="F1070" s="304" t="n">
        <v>0.0078</v>
      </c>
    </row>
    <row r="1071" customFormat="false" ht="13.8" hidden="false" customHeight="false" outlineLevel="0" collapsed="false">
      <c r="A1071" s="300" t="s">
        <v>6253</v>
      </c>
      <c r="B1071" s="1" t="n">
        <v>102790</v>
      </c>
      <c r="C1071" s="292" t="s">
        <v>6324</v>
      </c>
      <c r="D1071" s="297" t="s">
        <v>50</v>
      </c>
      <c r="E1071" s="301" t="n">
        <v>34438.62</v>
      </c>
      <c r="F1071" s="304" t="n">
        <v>0.0196</v>
      </c>
    </row>
    <row r="1072" customFormat="false" ht="13.8" hidden="false" customHeight="false" outlineLevel="0" collapsed="false">
      <c r="A1072" s="300" t="s">
        <v>6253</v>
      </c>
      <c r="B1072" s="1" t="n">
        <v>102785</v>
      </c>
      <c r="C1072" s="292" t="s">
        <v>6325</v>
      </c>
      <c r="D1072" s="297" t="s">
        <v>50</v>
      </c>
      <c r="E1072" s="301" t="n">
        <v>8883.69</v>
      </c>
      <c r="F1072" s="304" t="n">
        <v>0.0208</v>
      </c>
    </row>
    <row r="1073" customFormat="false" ht="13.8" hidden="false" customHeight="false" outlineLevel="0" collapsed="false">
      <c r="A1073" s="300" t="s">
        <v>6253</v>
      </c>
      <c r="B1073" s="1" t="n">
        <v>102786</v>
      </c>
      <c r="C1073" s="292" t="s">
        <v>6326</v>
      </c>
      <c r="D1073" s="297" t="s">
        <v>50</v>
      </c>
      <c r="E1073" s="301" t="n">
        <v>9828.02</v>
      </c>
      <c r="F1073" s="304" t="n">
        <v>0.0216</v>
      </c>
    </row>
    <row r="1074" customFormat="false" ht="13.8" hidden="false" customHeight="false" outlineLevel="0" collapsed="false">
      <c r="A1074" s="300" t="s">
        <v>6253</v>
      </c>
      <c r="B1074" s="1" t="n">
        <v>102787</v>
      </c>
      <c r="C1074" s="292" t="s">
        <v>6327</v>
      </c>
      <c r="D1074" s="297" t="s">
        <v>50</v>
      </c>
      <c r="E1074" s="301" t="n">
        <v>14589.09</v>
      </c>
      <c r="F1074" s="304" t="n">
        <v>0.0185</v>
      </c>
    </row>
    <row r="1075" customFormat="false" ht="13.8" hidden="false" customHeight="false" outlineLevel="0" collapsed="false">
      <c r="A1075" s="300" t="s">
        <v>6253</v>
      </c>
      <c r="B1075" s="1" t="n">
        <v>102736</v>
      </c>
      <c r="C1075" s="292" t="s">
        <v>6328</v>
      </c>
      <c r="D1075" s="297" t="s">
        <v>504</v>
      </c>
      <c r="E1075" s="301" t="n">
        <v>744.72</v>
      </c>
      <c r="F1075" s="304" t="n">
        <v>0.0002</v>
      </c>
    </row>
    <row r="1076" customFormat="false" ht="13.8" hidden="false" customHeight="false" outlineLevel="0" collapsed="false">
      <c r="A1076" s="300" t="s">
        <v>6253</v>
      </c>
      <c r="B1076" s="1" t="n">
        <v>102727</v>
      </c>
      <c r="C1076" s="292" t="s">
        <v>6329</v>
      </c>
      <c r="D1076" s="297" t="s">
        <v>763</v>
      </c>
      <c r="E1076" s="301" t="n">
        <v>96.9</v>
      </c>
      <c r="F1076" s="304" t="n">
        <v>0</v>
      </c>
    </row>
    <row r="1077" customFormat="false" ht="13.8" hidden="false" customHeight="false" outlineLevel="0" collapsed="false">
      <c r="A1077" s="300" t="s">
        <v>6330</v>
      </c>
      <c r="B1077" s="1" t="n">
        <v>102111</v>
      </c>
      <c r="C1077" s="292" t="s">
        <v>6331</v>
      </c>
      <c r="D1077" s="297" t="s">
        <v>50</v>
      </c>
      <c r="E1077" s="301" t="n">
        <v>1000.1</v>
      </c>
      <c r="F1077" s="304" t="n">
        <v>0.0052</v>
      </c>
    </row>
    <row r="1078" customFormat="false" ht="13.8" hidden="false" customHeight="false" outlineLevel="0" collapsed="false">
      <c r="A1078" s="300" t="s">
        <v>6330</v>
      </c>
      <c r="B1078" s="1" t="n">
        <v>102113</v>
      </c>
      <c r="C1078" s="292" t="s">
        <v>6332</v>
      </c>
      <c r="D1078" s="297" t="s">
        <v>50</v>
      </c>
      <c r="E1078" s="301" t="n">
        <v>1552.52</v>
      </c>
      <c r="F1078" s="304" t="n">
        <v>0.0033</v>
      </c>
    </row>
    <row r="1079" customFormat="false" ht="13.8" hidden="false" customHeight="false" outlineLevel="0" collapsed="false">
      <c r="A1079" s="300" t="s">
        <v>6330</v>
      </c>
      <c r="B1079" s="1" t="n">
        <v>102116</v>
      </c>
      <c r="C1079" s="292" t="s">
        <v>6333</v>
      </c>
      <c r="D1079" s="297" t="s">
        <v>50</v>
      </c>
      <c r="E1079" s="301" t="n">
        <v>1653.83</v>
      </c>
      <c r="F1079" s="304" t="n">
        <v>0.0031</v>
      </c>
    </row>
    <row r="1080" customFormat="false" ht="13.8" hidden="false" customHeight="false" outlineLevel="0" collapsed="false">
      <c r="A1080" s="300" t="s">
        <v>6330</v>
      </c>
      <c r="B1080" s="1" t="n">
        <v>102132</v>
      </c>
      <c r="C1080" s="292" t="s">
        <v>6334</v>
      </c>
      <c r="D1080" s="297" t="s">
        <v>50</v>
      </c>
      <c r="E1080" s="301" t="n">
        <v>0</v>
      </c>
      <c r="F1080" s="304"/>
    </row>
    <row r="1081" customFormat="false" ht="13.8" hidden="false" customHeight="false" outlineLevel="0" collapsed="false">
      <c r="A1081" s="300" t="s">
        <v>6330</v>
      </c>
      <c r="B1081" s="1" t="n">
        <v>102115</v>
      </c>
      <c r="C1081" s="292" t="s">
        <v>6335</v>
      </c>
      <c r="D1081" s="297" t="s">
        <v>50</v>
      </c>
      <c r="E1081" s="301" t="n">
        <v>2608.02</v>
      </c>
      <c r="F1081" s="304" t="n">
        <v>0.002</v>
      </c>
    </row>
    <row r="1082" customFormat="false" ht="13.8" hidden="false" customHeight="false" outlineLevel="0" collapsed="false">
      <c r="A1082" s="300" t="s">
        <v>6330</v>
      </c>
      <c r="B1082" s="1" t="n">
        <v>102122</v>
      </c>
      <c r="C1082" s="292" t="s">
        <v>6336</v>
      </c>
      <c r="D1082" s="297" t="s">
        <v>50</v>
      </c>
      <c r="E1082" s="301" t="n">
        <v>7378.55</v>
      </c>
      <c r="F1082" s="304" t="n">
        <v>0.0007</v>
      </c>
    </row>
    <row r="1083" customFormat="false" ht="13.8" hidden="false" customHeight="false" outlineLevel="0" collapsed="false">
      <c r="A1083" s="300" t="s">
        <v>6330</v>
      </c>
      <c r="B1083" s="1" t="n">
        <v>102118</v>
      </c>
      <c r="C1083" s="292" t="s">
        <v>6337</v>
      </c>
      <c r="D1083" s="297" t="s">
        <v>50</v>
      </c>
      <c r="E1083" s="301" t="n">
        <v>2229.37</v>
      </c>
      <c r="F1083" s="304" t="n">
        <v>0.0023</v>
      </c>
    </row>
    <row r="1084" customFormat="false" ht="13.8" hidden="false" customHeight="false" outlineLevel="0" collapsed="false">
      <c r="A1084" s="300" t="s">
        <v>6330</v>
      </c>
      <c r="B1084" s="1" t="n">
        <v>102133</v>
      </c>
      <c r="C1084" s="292" t="s">
        <v>6338</v>
      </c>
      <c r="D1084" s="297" t="s">
        <v>50</v>
      </c>
      <c r="E1084" s="301" t="n">
        <v>0</v>
      </c>
      <c r="F1084" s="304"/>
    </row>
    <row r="1085" customFormat="false" ht="13.8" hidden="false" customHeight="false" outlineLevel="0" collapsed="false">
      <c r="A1085" s="300" t="s">
        <v>6330</v>
      </c>
      <c r="B1085" s="1" t="n">
        <v>102126</v>
      </c>
      <c r="C1085" s="292" t="s">
        <v>6339</v>
      </c>
      <c r="D1085" s="297" t="s">
        <v>50</v>
      </c>
      <c r="E1085" s="301" t="n">
        <v>15267.47</v>
      </c>
      <c r="F1085" s="304" t="n">
        <v>0.0058</v>
      </c>
    </row>
    <row r="1086" customFormat="false" ht="13.8" hidden="false" customHeight="false" outlineLevel="0" collapsed="false">
      <c r="A1086" s="300" t="s">
        <v>6330</v>
      </c>
      <c r="B1086" s="1" t="n">
        <v>102137</v>
      </c>
      <c r="C1086" s="292" t="s">
        <v>6340</v>
      </c>
      <c r="D1086" s="297" t="s">
        <v>50</v>
      </c>
      <c r="E1086" s="301" t="n">
        <v>139.27</v>
      </c>
      <c r="F1086" s="304" t="n">
        <v>0</v>
      </c>
    </row>
    <row r="1087" customFormat="false" ht="13.8" hidden="false" customHeight="false" outlineLevel="0" collapsed="false">
      <c r="A1087" s="300" t="s">
        <v>6330</v>
      </c>
      <c r="B1087" s="1" t="n">
        <v>106258</v>
      </c>
      <c r="C1087" s="292" t="s">
        <v>6341</v>
      </c>
      <c r="D1087" s="297" t="s">
        <v>50</v>
      </c>
      <c r="E1087" s="301" t="n">
        <v>0</v>
      </c>
      <c r="F1087" s="304"/>
    </row>
    <row r="1088" customFormat="false" ht="13.8" hidden="false" customHeight="false" outlineLevel="0" collapsed="false">
      <c r="A1088" s="300" t="s">
        <v>6330</v>
      </c>
      <c r="B1088" s="1" t="n">
        <v>102112</v>
      </c>
      <c r="C1088" s="292" t="s">
        <v>6342</v>
      </c>
      <c r="D1088" s="297" t="s">
        <v>50</v>
      </c>
      <c r="E1088" s="301" t="n">
        <v>199.39</v>
      </c>
      <c r="F1088" s="304" t="n">
        <v>0.0259</v>
      </c>
    </row>
    <row r="1089" customFormat="false" ht="13.8" hidden="false" customHeight="false" outlineLevel="0" collapsed="false">
      <c r="A1089" s="300" t="s">
        <v>6330</v>
      </c>
      <c r="B1089" s="1" t="n">
        <v>102114</v>
      </c>
      <c r="C1089" s="292" t="s">
        <v>6343</v>
      </c>
      <c r="D1089" s="297" t="s">
        <v>50</v>
      </c>
      <c r="E1089" s="301" t="n">
        <v>202.79</v>
      </c>
      <c r="F1089" s="304" t="n">
        <v>0.0254</v>
      </c>
    </row>
    <row r="1090" customFormat="false" ht="13.8" hidden="false" customHeight="false" outlineLevel="0" collapsed="false">
      <c r="A1090" s="300" t="s">
        <v>6330</v>
      </c>
      <c r="B1090" s="1" t="n">
        <v>102117</v>
      </c>
      <c r="C1090" s="292" t="s">
        <v>6344</v>
      </c>
      <c r="D1090" s="297" t="s">
        <v>50</v>
      </c>
      <c r="E1090" s="301" t="n">
        <v>206.92</v>
      </c>
      <c r="F1090" s="304" t="n">
        <v>0.0249</v>
      </c>
    </row>
    <row r="1091" customFormat="false" ht="13.8" hidden="false" customHeight="false" outlineLevel="0" collapsed="false">
      <c r="A1091" s="300" t="s">
        <v>6330</v>
      </c>
      <c r="B1091" s="1" t="n">
        <v>102123</v>
      </c>
      <c r="C1091" s="292" t="s">
        <v>6345</v>
      </c>
      <c r="D1091" s="297" t="s">
        <v>50</v>
      </c>
      <c r="E1091" s="301" t="n">
        <v>258.22</v>
      </c>
      <c r="F1091" s="304" t="n">
        <v>0.02</v>
      </c>
    </row>
    <row r="1092" customFormat="false" ht="13.8" hidden="false" customHeight="false" outlineLevel="0" collapsed="false">
      <c r="A1092" s="300" t="s">
        <v>6330</v>
      </c>
      <c r="B1092" s="1" t="n">
        <v>102119</v>
      </c>
      <c r="C1092" s="292" t="s">
        <v>6346</v>
      </c>
      <c r="D1092" s="297" t="s">
        <v>50</v>
      </c>
      <c r="E1092" s="301" t="n">
        <v>210.48</v>
      </c>
      <c r="F1092" s="304" t="n">
        <v>0.0245</v>
      </c>
    </row>
    <row r="1093" customFormat="false" ht="13.8" hidden="false" customHeight="false" outlineLevel="0" collapsed="false">
      <c r="A1093" s="300" t="s">
        <v>6330</v>
      </c>
      <c r="B1093" s="1" t="n">
        <v>102127</v>
      </c>
      <c r="C1093" s="292" t="s">
        <v>6347</v>
      </c>
      <c r="D1093" s="297" t="s">
        <v>50</v>
      </c>
      <c r="E1093" s="301" t="n">
        <v>811.22</v>
      </c>
      <c r="F1093" s="304" t="n">
        <v>0.1089</v>
      </c>
    </row>
    <row r="1094" customFormat="false" ht="13.8" hidden="false" customHeight="false" outlineLevel="0" collapsed="false">
      <c r="A1094" s="300" t="s">
        <v>6330</v>
      </c>
      <c r="B1094" s="1" t="n">
        <v>102121</v>
      </c>
      <c r="C1094" s="292" t="s">
        <v>6348</v>
      </c>
      <c r="D1094" s="297" t="s">
        <v>50</v>
      </c>
      <c r="E1094" s="301" t="n">
        <v>247.63</v>
      </c>
      <c r="F1094" s="304" t="n">
        <v>0.0208</v>
      </c>
    </row>
    <row r="1095" customFormat="false" ht="13.8" hidden="false" customHeight="false" outlineLevel="0" collapsed="false">
      <c r="A1095" s="300" t="s">
        <v>6330</v>
      </c>
      <c r="B1095" s="1" t="n">
        <v>102138</v>
      </c>
      <c r="C1095" s="292" t="s">
        <v>6349</v>
      </c>
      <c r="D1095" s="297" t="s">
        <v>50</v>
      </c>
      <c r="E1095" s="301" t="n">
        <v>275.44</v>
      </c>
      <c r="F1095" s="304" t="n">
        <v>0.0187</v>
      </c>
    </row>
    <row r="1096" customFormat="false" ht="13.8" hidden="false" customHeight="false" outlineLevel="0" collapsed="false">
      <c r="A1096" s="300" t="s">
        <v>6330</v>
      </c>
      <c r="B1096" s="1" t="n">
        <v>102129</v>
      </c>
      <c r="C1096" s="292" t="s">
        <v>6350</v>
      </c>
      <c r="D1096" s="297" t="s">
        <v>50</v>
      </c>
      <c r="E1096" s="301" t="n">
        <v>1071.7</v>
      </c>
      <c r="F1096" s="304" t="n">
        <v>0.2708</v>
      </c>
    </row>
    <row r="1097" customFormat="false" ht="13.8" hidden="false" customHeight="false" outlineLevel="0" collapsed="false">
      <c r="A1097" s="300" t="s">
        <v>6330</v>
      </c>
      <c r="B1097" s="1" t="n">
        <v>102131</v>
      </c>
      <c r="C1097" s="292" t="s">
        <v>6351</v>
      </c>
      <c r="D1097" s="297" t="s">
        <v>50</v>
      </c>
      <c r="E1097" s="301" t="n">
        <v>1147.76</v>
      </c>
      <c r="F1097" s="304" t="n">
        <v>0.2529</v>
      </c>
    </row>
    <row r="1098" customFormat="false" ht="13.8" hidden="false" customHeight="false" outlineLevel="0" collapsed="false">
      <c r="A1098" s="300" t="s">
        <v>6330</v>
      </c>
      <c r="B1098" s="1" t="n">
        <v>102120</v>
      </c>
      <c r="C1098" s="292" t="s">
        <v>6352</v>
      </c>
      <c r="D1098" s="297" t="s">
        <v>50</v>
      </c>
      <c r="E1098" s="301" t="n">
        <v>0</v>
      </c>
      <c r="F1098" s="304"/>
    </row>
    <row r="1099" customFormat="false" ht="13.8" hidden="false" customHeight="false" outlineLevel="0" collapsed="false">
      <c r="A1099" s="300" t="s">
        <v>6330</v>
      </c>
      <c r="B1099" s="1" t="n">
        <v>102334</v>
      </c>
      <c r="C1099" s="292" t="s">
        <v>6353</v>
      </c>
      <c r="D1099" s="297" t="s">
        <v>50</v>
      </c>
      <c r="E1099" s="301" t="n">
        <v>0</v>
      </c>
      <c r="F1099" s="304"/>
    </row>
    <row r="1100" customFormat="false" ht="13.8" hidden="false" customHeight="false" outlineLevel="0" collapsed="false">
      <c r="A1100" s="300" t="s">
        <v>6330</v>
      </c>
      <c r="B1100" s="1" t="n">
        <v>102128</v>
      </c>
      <c r="C1100" s="292" t="s">
        <v>6354</v>
      </c>
      <c r="D1100" s="297" t="s">
        <v>50</v>
      </c>
      <c r="E1100" s="301" t="n">
        <v>0</v>
      </c>
      <c r="F1100" s="304"/>
    </row>
    <row r="1101" customFormat="false" ht="13.8" hidden="false" customHeight="false" outlineLevel="0" collapsed="false">
      <c r="A1101" s="300" t="s">
        <v>6330</v>
      </c>
      <c r="B1101" s="1" t="n">
        <v>102130</v>
      </c>
      <c r="C1101" s="292" t="s">
        <v>6355</v>
      </c>
      <c r="D1101" s="297" t="s">
        <v>50</v>
      </c>
      <c r="E1101" s="301" t="n">
        <v>0</v>
      </c>
      <c r="F1101" s="304"/>
    </row>
    <row r="1102" customFormat="false" ht="13.8" hidden="false" customHeight="false" outlineLevel="0" collapsed="false">
      <c r="A1102" s="300" t="s">
        <v>6356</v>
      </c>
      <c r="B1102" s="1" t="n">
        <v>104941</v>
      </c>
      <c r="C1102" s="292" t="s">
        <v>6357</v>
      </c>
      <c r="D1102" s="297" t="s">
        <v>763</v>
      </c>
      <c r="E1102" s="301" t="n">
        <v>0</v>
      </c>
      <c r="F1102" s="304"/>
    </row>
    <row r="1103" customFormat="false" ht="13.8" hidden="false" customHeight="false" outlineLevel="0" collapsed="false">
      <c r="A1103" s="300" t="s">
        <v>6356</v>
      </c>
      <c r="B1103" s="1" t="n">
        <v>104942</v>
      </c>
      <c r="C1103" s="292" t="s">
        <v>6358</v>
      </c>
      <c r="D1103" s="297" t="s">
        <v>763</v>
      </c>
      <c r="E1103" s="301" t="n">
        <v>0</v>
      </c>
      <c r="F1103" s="304"/>
    </row>
    <row r="1104" customFormat="false" ht="13.8" hidden="false" customHeight="false" outlineLevel="0" collapsed="false">
      <c r="A1104" s="300" t="s">
        <v>6356</v>
      </c>
      <c r="B1104" s="1" t="n">
        <v>104940</v>
      </c>
      <c r="C1104" s="292" t="s">
        <v>6359</v>
      </c>
      <c r="D1104" s="297" t="s">
        <v>50</v>
      </c>
      <c r="E1104" s="301" t="n">
        <v>0</v>
      </c>
      <c r="F1104" s="304"/>
    </row>
    <row r="1105" customFormat="false" ht="13.8" hidden="false" customHeight="false" outlineLevel="0" collapsed="false">
      <c r="A1105" s="300" t="s">
        <v>6356</v>
      </c>
      <c r="B1105" s="1" t="n">
        <v>104943</v>
      </c>
      <c r="C1105" s="292" t="s">
        <v>6360</v>
      </c>
      <c r="D1105" s="297" t="s">
        <v>763</v>
      </c>
      <c r="E1105" s="301" t="n">
        <v>0</v>
      </c>
      <c r="F1105" s="304"/>
    </row>
    <row r="1106" customFormat="false" ht="13.8" hidden="false" customHeight="false" outlineLevel="0" collapsed="false">
      <c r="A1106" s="300" t="s">
        <v>6361</v>
      </c>
      <c r="B1106" s="1" t="n">
        <v>101801</v>
      </c>
      <c r="C1106" s="292" t="s">
        <v>6362</v>
      </c>
      <c r="D1106" s="297" t="s">
        <v>50</v>
      </c>
      <c r="E1106" s="301" t="n">
        <v>1079.7</v>
      </c>
      <c r="F1106" s="304" t="n">
        <v>0.3045</v>
      </c>
    </row>
    <row r="1107" customFormat="false" ht="13.8" hidden="false" customHeight="false" outlineLevel="0" collapsed="false">
      <c r="A1107" s="300" t="s">
        <v>6361</v>
      </c>
      <c r="B1107" s="1" t="n">
        <v>101800</v>
      </c>
      <c r="C1107" s="292" t="s">
        <v>6363</v>
      </c>
      <c r="D1107" s="297" t="s">
        <v>50</v>
      </c>
      <c r="E1107" s="301" t="n">
        <v>1494.42</v>
      </c>
      <c r="F1107" s="304" t="n">
        <v>0.22</v>
      </c>
    </row>
    <row r="1108" customFormat="false" ht="13.8" hidden="false" customHeight="false" outlineLevel="0" collapsed="false">
      <c r="A1108" s="300" t="s">
        <v>6361</v>
      </c>
      <c r="B1108" s="1" t="n">
        <v>98108</v>
      </c>
      <c r="C1108" s="292" t="s">
        <v>6364</v>
      </c>
      <c r="D1108" s="297" t="s">
        <v>50</v>
      </c>
      <c r="E1108" s="301" t="n">
        <v>513.95</v>
      </c>
      <c r="F1108" s="304" t="n">
        <v>0.002</v>
      </c>
    </row>
    <row r="1109" customFormat="false" ht="13.8" hidden="false" customHeight="false" outlineLevel="0" collapsed="false">
      <c r="A1109" s="300" t="s">
        <v>6361</v>
      </c>
      <c r="B1109" s="1" t="n">
        <v>98105</v>
      </c>
      <c r="C1109" s="292" t="s">
        <v>6365</v>
      </c>
      <c r="D1109" s="297" t="s">
        <v>50</v>
      </c>
      <c r="E1109" s="301" t="n">
        <v>662.7</v>
      </c>
      <c r="F1109" s="304" t="n">
        <v>0.0016</v>
      </c>
    </row>
    <row r="1110" customFormat="false" ht="13.8" hidden="false" customHeight="false" outlineLevel="0" collapsed="false">
      <c r="A1110" s="300" t="s">
        <v>6361</v>
      </c>
      <c r="B1110" s="1" t="n">
        <v>98109</v>
      </c>
      <c r="C1110" s="292" t="s">
        <v>6366</v>
      </c>
      <c r="D1110" s="297" t="s">
        <v>50</v>
      </c>
      <c r="E1110" s="301" t="n">
        <v>835.18</v>
      </c>
      <c r="F1110" s="304" t="n">
        <v>0.0017</v>
      </c>
    </row>
    <row r="1111" customFormat="false" ht="13.8" hidden="false" customHeight="false" outlineLevel="0" collapsed="false">
      <c r="A1111" s="300" t="s">
        <v>6361</v>
      </c>
      <c r="B1111" s="1" t="n">
        <v>98106</v>
      </c>
      <c r="C1111" s="292" t="s">
        <v>6367</v>
      </c>
      <c r="D1111" s="297" t="s">
        <v>50</v>
      </c>
      <c r="E1111" s="301" t="n">
        <v>1093.11</v>
      </c>
      <c r="F1111" s="304" t="n">
        <v>0.0013</v>
      </c>
    </row>
    <row r="1112" customFormat="false" ht="13.8" hidden="false" customHeight="false" outlineLevel="0" collapsed="false">
      <c r="A1112" s="300" t="s">
        <v>6361</v>
      </c>
      <c r="B1112" s="1" t="n">
        <v>98110</v>
      </c>
      <c r="C1112" s="292" t="s">
        <v>6368</v>
      </c>
      <c r="D1112" s="297" t="s">
        <v>50</v>
      </c>
      <c r="E1112" s="301" t="n">
        <v>434.03</v>
      </c>
      <c r="F1112" s="304" t="n">
        <v>0</v>
      </c>
    </row>
    <row r="1113" customFormat="false" ht="13.8" hidden="false" customHeight="false" outlineLevel="0" collapsed="false">
      <c r="A1113" s="300" t="s">
        <v>6361</v>
      </c>
      <c r="B1113" s="1" t="n">
        <v>98107</v>
      </c>
      <c r="C1113" s="292" t="s">
        <v>6369</v>
      </c>
      <c r="D1113" s="297" t="s">
        <v>50</v>
      </c>
      <c r="E1113" s="301" t="n">
        <v>288.1</v>
      </c>
      <c r="F1113" s="304" t="n">
        <v>0.0019</v>
      </c>
    </row>
    <row r="1114" customFormat="false" ht="13.8" hidden="false" customHeight="false" outlineLevel="0" collapsed="false">
      <c r="A1114" s="300" t="s">
        <v>6361</v>
      </c>
      <c r="B1114" s="1" t="n">
        <v>98104</v>
      </c>
      <c r="C1114" s="292" t="s">
        <v>6370</v>
      </c>
      <c r="D1114" s="297" t="s">
        <v>50</v>
      </c>
      <c r="E1114" s="301" t="n">
        <v>380.2</v>
      </c>
      <c r="F1114" s="304" t="n">
        <v>0.0015</v>
      </c>
    </row>
    <row r="1115" customFormat="false" ht="13.8" hidden="false" customHeight="false" outlineLevel="0" collapsed="false">
      <c r="A1115" s="300" t="s">
        <v>6361</v>
      </c>
      <c r="B1115" s="1" t="n">
        <v>98102</v>
      </c>
      <c r="C1115" s="292" t="s">
        <v>6371</v>
      </c>
      <c r="D1115" s="297" t="s">
        <v>50</v>
      </c>
      <c r="E1115" s="301" t="n">
        <v>181.25</v>
      </c>
      <c r="F1115" s="304" t="n">
        <v>0</v>
      </c>
    </row>
    <row r="1116" customFormat="false" ht="13.8" hidden="false" customHeight="false" outlineLevel="0" collapsed="false">
      <c r="A1116" s="300" t="s">
        <v>6361</v>
      </c>
      <c r="B1116" s="1" t="n">
        <v>98111</v>
      </c>
      <c r="C1116" s="292" t="s">
        <v>6372</v>
      </c>
      <c r="D1116" s="297" t="s">
        <v>50</v>
      </c>
      <c r="E1116" s="301" t="n">
        <v>57.52</v>
      </c>
      <c r="F1116" s="304" t="n">
        <v>0</v>
      </c>
    </row>
    <row r="1117" customFormat="false" ht="13.8" hidden="false" customHeight="false" outlineLevel="0" collapsed="false">
      <c r="A1117" s="300" t="s">
        <v>6361</v>
      </c>
      <c r="B1117" s="1" t="n">
        <v>97891</v>
      </c>
      <c r="C1117" s="292" t="s">
        <v>6373</v>
      </c>
      <c r="D1117" s="297" t="s">
        <v>50</v>
      </c>
      <c r="E1117" s="301" t="n">
        <v>211.58</v>
      </c>
      <c r="F1117" s="304" t="n">
        <v>0.004</v>
      </c>
    </row>
    <row r="1118" customFormat="false" ht="13.8" hidden="false" customHeight="false" outlineLevel="0" collapsed="false">
      <c r="A1118" s="300" t="s">
        <v>6361</v>
      </c>
      <c r="B1118" s="1" t="n">
        <v>97892</v>
      </c>
      <c r="C1118" s="292" t="s">
        <v>6374</v>
      </c>
      <c r="D1118" s="297" t="s">
        <v>50</v>
      </c>
      <c r="E1118" s="301" t="n">
        <v>399.02</v>
      </c>
      <c r="F1118" s="304" t="n">
        <v>0.0033</v>
      </c>
    </row>
    <row r="1119" customFormat="false" ht="13.8" hidden="false" customHeight="false" outlineLevel="0" collapsed="false">
      <c r="A1119" s="300" t="s">
        <v>6361</v>
      </c>
      <c r="B1119" s="1" t="n">
        <v>97893</v>
      </c>
      <c r="C1119" s="292" t="s">
        <v>6375</v>
      </c>
      <c r="D1119" s="297" t="s">
        <v>50</v>
      </c>
      <c r="E1119" s="301" t="n">
        <v>550.17</v>
      </c>
      <c r="F1119" s="304" t="n">
        <v>0.0038</v>
      </c>
    </row>
    <row r="1120" customFormat="false" ht="13.8" hidden="false" customHeight="false" outlineLevel="0" collapsed="false">
      <c r="A1120" s="300" t="s">
        <v>6361</v>
      </c>
      <c r="B1120" s="1" t="n">
        <v>97894</v>
      </c>
      <c r="C1120" s="292" t="s">
        <v>6376</v>
      </c>
      <c r="D1120" s="297" t="s">
        <v>50</v>
      </c>
      <c r="E1120" s="301" t="n">
        <v>622.48</v>
      </c>
      <c r="F1120" s="304" t="n">
        <v>0.0159</v>
      </c>
    </row>
    <row r="1121" customFormat="false" ht="13.8" hidden="false" customHeight="false" outlineLevel="0" collapsed="false">
      <c r="A1121" s="300" t="s">
        <v>6361</v>
      </c>
      <c r="B1121" s="1" t="n">
        <v>97886</v>
      </c>
      <c r="C1121" s="292" t="s">
        <v>6377</v>
      </c>
      <c r="D1121" s="297" t="s">
        <v>50</v>
      </c>
      <c r="E1121" s="301" t="n">
        <v>170.63</v>
      </c>
      <c r="F1121" s="304" t="n">
        <v>0.0035</v>
      </c>
    </row>
    <row r="1122" customFormat="false" ht="13.8" hidden="false" customHeight="false" outlineLevel="0" collapsed="false">
      <c r="A1122" s="300" t="s">
        <v>6361</v>
      </c>
      <c r="B1122" s="1" t="n">
        <v>97887</v>
      </c>
      <c r="C1122" s="292" t="s">
        <v>6378</v>
      </c>
      <c r="D1122" s="297" t="s">
        <v>50</v>
      </c>
      <c r="E1122" s="301" t="n">
        <v>269.17</v>
      </c>
      <c r="F1122" s="304" t="n">
        <v>0.0032</v>
      </c>
    </row>
    <row r="1123" customFormat="false" ht="13.8" hidden="false" customHeight="false" outlineLevel="0" collapsed="false">
      <c r="A1123" s="300" t="s">
        <v>6361</v>
      </c>
      <c r="B1123" s="1" t="n">
        <v>97888</v>
      </c>
      <c r="C1123" s="292" t="s">
        <v>6379</v>
      </c>
      <c r="D1123" s="297" t="s">
        <v>50</v>
      </c>
      <c r="E1123" s="301" t="n">
        <v>520.77</v>
      </c>
      <c r="F1123" s="304" t="n">
        <v>0.0025</v>
      </c>
    </row>
    <row r="1124" customFormat="false" ht="13.8" hidden="false" customHeight="false" outlineLevel="0" collapsed="false">
      <c r="A1124" s="300" t="s">
        <v>6361</v>
      </c>
      <c r="B1124" s="1" t="n">
        <v>97889</v>
      </c>
      <c r="C1124" s="292" t="s">
        <v>6380</v>
      </c>
      <c r="D1124" s="297" t="s">
        <v>50</v>
      </c>
      <c r="E1124" s="301" t="n">
        <v>705.46</v>
      </c>
      <c r="F1124" s="304" t="n">
        <v>0.0029</v>
      </c>
    </row>
    <row r="1125" customFormat="false" ht="13.8" hidden="false" customHeight="false" outlineLevel="0" collapsed="false">
      <c r="A1125" s="300" t="s">
        <v>6361</v>
      </c>
      <c r="B1125" s="1" t="n">
        <v>97890</v>
      </c>
      <c r="C1125" s="292" t="s">
        <v>6381</v>
      </c>
      <c r="D1125" s="297" t="s">
        <v>50</v>
      </c>
      <c r="E1125" s="301" t="n">
        <v>810.65</v>
      </c>
      <c r="F1125" s="304" t="n">
        <v>0.0122</v>
      </c>
    </row>
    <row r="1126" customFormat="false" ht="13.8" hidden="false" customHeight="false" outlineLevel="0" collapsed="false">
      <c r="A1126" s="300" t="s">
        <v>6361</v>
      </c>
      <c r="B1126" s="1" t="n">
        <v>97881</v>
      </c>
      <c r="C1126" s="292" t="s">
        <v>6382</v>
      </c>
      <c r="D1126" s="297" t="s">
        <v>50</v>
      </c>
      <c r="E1126" s="301" t="n">
        <v>138.45</v>
      </c>
      <c r="F1126" s="304" t="n">
        <v>0.0028</v>
      </c>
    </row>
    <row r="1127" customFormat="false" ht="13.8" hidden="false" customHeight="false" outlineLevel="0" collapsed="false">
      <c r="A1127" s="300" t="s">
        <v>6361</v>
      </c>
      <c r="B1127" s="1" t="n">
        <v>97882</v>
      </c>
      <c r="C1127" s="292" t="s">
        <v>6383</v>
      </c>
      <c r="D1127" s="297" t="s">
        <v>50</v>
      </c>
      <c r="E1127" s="301" t="n">
        <v>219.32</v>
      </c>
      <c r="F1127" s="304" t="n">
        <v>0.0023</v>
      </c>
    </row>
    <row r="1128" customFormat="false" ht="13.8" hidden="false" customHeight="false" outlineLevel="0" collapsed="false">
      <c r="A1128" s="300" t="s">
        <v>6361</v>
      </c>
      <c r="B1128" s="1" t="n">
        <v>97883</v>
      </c>
      <c r="C1128" s="292" t="s">
        <v>6384</v>
      </c>
      <c r="D1128" s="297" t="s">
        <v>50</v>
      </c>
      <c r="E1128" s="301" t="n">
        <v>424.82</v>
      </c>
      <c r="F1128" s="304" t="n">
        <v>0.0023</v>
      </c>
    </row>
    <row r="1129" customFormat="false" ht="13.8" hidden="false" customHeight="false" outlineLevel="0" collapsed="false">
      <c r="A1129" s="300" t="s">
        <v>6361</v>
      </c>
      <c r="B1129" s="1" t="n">
        <v>97884</v>
      </c>
      <c r="C1129" s="292" t="s">
        <v>6385</v>
      </c>
      <c r="D1129" s="297" t="s">
        <v>50</v>
      </c>
      <c r="E1129" s="301" t="n">
        <v>835.18</v>
      </c>
      <c r="F1129" s="304" t="n">
        <v>0.002</v>
      </c>
    </row>
    <row r="1130" customFormat="false" ht="13.8" hidden="false" customHeight="false" outlineLevel="0" collapsed="false">
      <c r="A1130" s="300" t="s">
        <v>6361</v>
      </c>
      <c r="B1130" s="1" t="n">
        <v>97885</v>
      </c>
      <c r="C1130" s="292" t="s">
        <v>6386</v>
      </c>
      <c r="D1130" s="297" t="s">
        <v>50</v>
      </c>
      <c r="E1130" s="301" t="n">
        <v>1296.66</v>
      </c>
      <c r="F1130" s="304" t="n">
        <v>0.0019</v>
      </c>
    </row>
    <row r="1131" customFormat="false" ht="13.8" hidden="false" customHeight="false" outlineLevel="0" collapsed="false">
      <c r="A1131" s="300" t="s">
        <v>6361</v>
      </c>
      <c r="B1131" s="1" t="n">
        <v>99250</v>
      </c>
      <c r="C1131" s="292" t="s">
        <v>6387</v>
      </c>
      <c r="D1131" s="297" t="s">
        <v>50</v>
      </c>
      <c r="E1131" s="301" t="n">
        <v>187.67</v>
      </c>
      <c r="F1131" s="304" t="n">
        <v>0.0031</v>
      </c>
    </row>
    <row r="1132" customFormat="false" ht="13.8" hidden="false" customHeight="false" outlineLevel="0" collapsed="false">
      <c r="A1132" s="300" t="s">
        <v>6361</v>
      </c>
      <c r="B1132" s="1" t="n">
        <v>97900</v>
      </c>
      <c r="C1132" s="292" t="s">
        <v>6388</v>
      </c>
      <c r="D1132" s="297" t="s">
        <v>50</v>
      </c>
      <c r="E1132" s="301" t="n">
        <v>192.43</v>
      </c>
      <c r="F1132" s="304" t="n">
        <v>0.0031</v>
      </c>
    </row>
    <row r="1133" customFormat="false" ht="13.8" hidden="false" customHeight="false" outlineLevel="0" collapsed="false">
      <c r="A1133" s="300" t="s">
        <v>6361</v>
      </c>
      <c r="B1133" s="1" t="n">
        <v>99251</v>
      </c>
      <c r="C1133" s="292" t="s">
        <v>6389</v>
      </c>
      <c r="D1133" s="297" t="s">
        <v>50</v>
      </c>
      <c r="E1133" s="301" t="n">
        <v>294.03</v>
      </c>
      <c r="F1133" s="304" t="n">
        <v>0.0029</v>
      </c>
    </row>
    <row r="1134" customFormat="false" ht="13.8" hidden="false" customHeight="false" outlineLevel="0" collapsed="false">
      <c r="A1134" s="300" t="s">
        <v>6361</v>
      </c>
      <c r="B1134" s="1" t="n">
        <v>97901</v>
      </c>
      <c r="C1134" s="292" t="s">
        <v>6390</v>
      </c>
      <c r="D1134" s="297" t="s">
        <v>50</v>
      </c>
      <c r="E1134" s="301" t="n">
        <v>302.2</v>
      </c>
      <c r="F1134" s="304" t="n">
        <v>0.0028</v>
      </c>
    </row>
    <row r="1135" customFormat="false" ht="13.8" hidden="false" customHeight="false" outlineLevel="0" collapsed="false">
      <c r="A1135" s="300" t="s">
        <v>6361</v>
      </c>
      <c r="B1135" s="1" t="n">
        <v>99253</v>
      </c>
      <c r="C1135" s="292" t="s">
        <v>6391</v>
      </c>
      <c r="D1135" s="297" t="s">
        <v>50</v>
      </c>
      <c r="E1135" s="301" t="n">
        <v>569.3</v>
      </c>
      <c r="F1135" s="304" t="n">
        <v>0.0023</v>
      </c>
    </row>
    <row r="1136" customFormat="false" ht="13.8" hidden="false" customHeight="false" outlineLevel="0" collapsed="false">
      <c r="A1136" s="300" t="s">
        <v>6361</v>
      </c>
      <c r="B1136" s="1" t="n">
        <v>97902</v>
      </c>
      <c r="C1136" s="292" t="s">
        <v>6392</v>
      </c>
      <c r="D1136" s="297" t="s">
        <v>50</v>
      </c>
      <c r="E1136" s="301" t="n">
        <v>587.64</v>
      </c>
      <c r="F1136" s="304" t="n">
        <v>0.0022</v>
      </c>
    </row>
    <row r="1137" customFormat="false" ht="13.8" hidden="false" customHeight="false" outlineLevel="0" collapsed="false">
      <c r="A1137" s="300" t="s">
        <v>6361</v>
      </c>
      <c r="B1137" s="1" t="n">
        <v>99255</v>
      </c>
      <c r="C1137" s="292" t="s">
        <v>6393</v>
      </c>
      <c r="D1137" s="297" t="s">
        <v>50</v>
      </c>
      <c r="E1137" s="301" t="n">
        <v>792.47</v>
      </c>
      <c r="F1137" s="304" t="n">
        <v>0.0026</v>
      </c>
    </row>
    <row r="1138" customFormat="false" ht="13.8" hidden="false" customHeight="false" outlineLevel="0" collapsed="false">
      <c r="A1138" s="300" t="s">
        <v>6361</v>
      </c>
      <c r="B1138" s="1" t="n">
        <v>97903</v>
      </c>
      <c r="C1138" s="292" t="s">
        <v>6394</v>
      </c>
      <c r="D1138" s="297" t="s">
        <v>50</v>
      </c>
      <c r="E1138" s="301" t="n">
        <v>817.62</v>
      </c>
      <c r="F1138" s="304" t="n">
        <v>0.0025</v>
      </c>
    </row>
    <row r="1139" customFormat="false" ht="13.8" hidden="false" customHeight="false" outlineLevel="0" collapsed="false">
      <c r="A1139" s="300" t="s">
        <v>6361</v>
      </c>
      <c r="B1139" s="1" t="n">
        <v>99257</v>
      </c>
      <c r="C1139" s="292" t="s">
        <v>6395</v>
      </c>
      <c r="D1139" s="297" t="s">
        <v>50</v>
      </c>
      <c r="E1139" s="301" t="n">
        <v>932.2</v>
      </c>
      <c r="F1139" s="304" t="n">
        <v>0.0106</v>
      </c>
    </row>
    <row r="1140" customFormat="false" ht="13.8" hidden="false" customHeight="false" outlineLevel="0" collapsed="false">
      <c r="A1140" s="300" t="s">
        <v>6361</v>
      </c>
      <c r="B1140" s="1" t="n">
        <v>97904</v>
      </c>
      <c r="C1140" s="292" t="s">
        <v>6396</v>
      </c>
      <c r="D1140" s="297" t="s">
        <v>50</v>
      </c>
      <c r="E1140" s="301" t="n">
        <v>964.72</v>
      </c>
      <c r="F1140" s="304" t="n">
        <v>0.0102</v>
      </c>
    </row>
    <row r="1141" customFormat="false" ht="13.8" hidden="false" customHeight="false" outlineLevel="0" collapsed="false">
      <c r="A1141" s="300" t="s">
        <v>6361</v>
      </c>
      <c r="B1141" s="1" t="n">
        <v>99258</v>
      </c>
      <c r="C1141" s="292" t="s">
        <v>6397</v>
      </c>
      <c r="D1141" s="297" t="s">
        <v>50</v>
      </c>
      <c r="E1141" s="301" t="n">
        <v>246.21</v>
      </c>
      <c r="F1141" s="304" t="n">
        <v>0.0035</v>
      </c>
    </row>
    <row r="1142" customFormat="false" ht="13.8" hidden="false" customHeight="false" outlineLevel="0" collapsed="false">
      <c r="A1142" s="300" t="s">
        <v>6361</v>
      </c>
      <c r="B1142" s="1" t="n">
        <v>97905</v>
      </c>
      <c r="C1142" s="292" t="s">
        <v>6398</v>
      </c>
      <c r="D1142" s="297" t="s">
        <v>50</v>
      </c>
      <c r="E1142" s="301" t="n">
        <v>251.4</v>
      </c>
      <c r="F1142" s="304" t="n">
        <v>0.0034</v>
      </c>
    </row>
    <row r="1143" customFormat="false" ht="13.8" hidden="false" customHeight="false" outlineLevel="0" collapsed="false">
      <c r="A1143" s="300" t="s">
        <v>6361</v>
      </c>
      <c r="B1143" s="1" t="n">
        <v>99260</v>
      </c>
      <c r="C1143" s="292" t="s">
        <v>6399</v>
      </c>
      <c r="D1143" s="297" t="s">
        <v>50</v>
      </c>
      <c r="E1143" s="301" t="n">
        <v>456.95</v>
      </c>
      <c r="F1143" s="304" t="n">
        <v>0.0029</v>
      </c>
    </row>
    <row r="1144" customFormat="false" ht="13.8" hidden="false" customHeight="false" outlineLevel="0" collapsed="false">
      <c r="A1144" s="300" t="s">
        <v>6361</v>
      </c>
      <c r="B1144" s="1" t="n">
        <v>97906</v>
      </c>
      <c r="C1144" s="292" t="s">
        <v>6400</v>
      </c>
      <c r="D1144" s="297" t="s">
        <v>50</v>
      </c>
      <c r="E1144" s="301" t="n">
        <v>468.5</v>
      </c>
      <c r="F1144" s="304" t="n">
        <v>0.0028</v>
      </c>
    </row>
    <row r="1145" customFormat="false" ht="13.8" hidden="false" customHeight="false" outlineLevel="0" collapsed="false">
      <c r="A1145" s="300" t="s">
        <v>6361</v>
      </c>
      <c r="B1145" s="1" t="n">
        <v>99262</v>
      </c>
      <c r="C1145" s="292" t="s">
        <v>6401</v>
      </c>
      <c r="D1145" s="297" t="s">
        <v>50</v>
      </c>
      <c r="E1145" s="301" t="n">
        <v>649.12</v>
      </c>
      <c r="F1145" s="304" t="n">
        <v>0.0032</v>
      </c>
    </row>
    <row r="1146" customFormat="false" ht="13.8" hidden="false" customHeight="false" outlineLevel="0" collapsed="false">
      <c r="A1146" s="300" t="s">
        <v>6361</v>
      </c>
      <c r="B1146" s="1" t="n">
        <v>97907</v>
      </c>
      <c r="C1146" s="292" t="s">
        <v>6402</v>
      </c>
      <c r="D1146" s="297" t="s">
        <v>50</v>
      </c>
      <c r="E1146" s="301" t="n">
        <v>665.6</v>
      </c>
      <c r="F1146" s="304" t="n">
        <v>0.0031</v>
      </c>
    </row>
    <row r="1147" customFormat="false" ht="13.8" hidden="false" customHeight="false" outlineLevel="0" collapsed="false">
      <c r="A1147" s="300" t="s">
        <v>6361</v>
      </c>
      <c r="B1147" s="1" t="n">
        <v>99264</v>
      </c>
      <c r="C1147" s="292" t="s">
        <v>6403</v>
      </c>
      <c r="D1147" s="297" t="s">
        <v>50</v>
      </c>
      <c r="E1147" s="301" t="n">
        <v>762.6</v>
      </c>
      <c r="F1147" s="304" t="n">
        <v>0.013</v>
      </c>
    </row>
    <row r="1148" customFormat="false" ht="13.8" hidden="false" customHeight="false" outlineLevel="0" collapsed="false">
      <c r="A1148" s="300" t="s">
        <v>6361</v>
      </c>
      <c r="B1148" s="1" t="n">
        <v>97908</v>
      </c>
      <c r="C1148" s="292" t="s">
        <v>6404</v>
      </c>
      <c r="D1148" s="297" t="s">
        <v>50</v>
      </c>
      <c r="E1148" s="301" t="n">
        <v>784.87</v>
      </c>
      <c r="F1148" s="304" t="n">
        <v>0.0126</v>
      </c>
    </row>
    <row r="1149" customFormat="false" ht="13.8" hidden="false" customHeight="false" outlineLevel="0" collapsed="false">
      <c r="A1149" s="300" t="s">
        <v>6361</v>
      </c>
      <c r="B1149" s="1" t="n">
        <v>97895</v>
      </c>
      <c r="C1149" s="292" t="s">
        <v>6405</v>
      </c>
      <c r="D1149" s="297" t="s">
        <v>50</v>
      </c>
      <c r="E1149" s="301" t="n">
        <v>190.76</v>
      </c>
      <c r="F1149" s="304" t="n">
        <v>0</v>
      </c>
    </row>
    <row r="1150" customFormat="false" ht="13.8" hidden="false" customHeight="false" outlineLevel="0" collapsed="false">
      <c r="A1150" s="300" t="s">
        <v>6361</v>
      </c>
      <c r="B1150" s="1" t="n">
        <v>97896</v>
      </c>
      <c r="C1150" s="292" t="s">
        <v>6406</v>
      </c>
      <c r="D1150" s="297" t="s">
        <v>50</v>
      </c>
      <c r="E1150" s="301" t="n">
        <v>354.17</v>
      </c>
      <c r="F1150" s="304" t="n">
        <v>0</v>
      </c>
    </row>
    <row r="1151" customFormat="false" ht="13.8" hidden="false" customHeight="false" outlineLevel="0" collapsed="false">
      <c r="A1151" s="300" t="s">
        <v>6361</v>
      </c>
      <c r="B1151" s="1" t="n">
        <v>97897</v>
      </c>
      <c r="C1151" s="292" t="s">
        <v>6407</v>
      </c>
      <c r="D1151" s="297" t="s">
        <v>50</v>
      </c>
      <c r="E1151" s="301" t="n">
        <v>459.22</v>
      </c>
      <c r="F1151" s="304" t="n">
        <v>0</v>
      </c>
    </row>
    <row r="1152" customFormat="false" ht="13.8" hidden="false" customHeight="false" outlineLevel="0" collapsed="false">
      <c r="A1152" s="300" t="s">
        <v>6361</v>
      </c>
      <c r="B1152" s="1" t="n">
        <v>97898</v>
      </c>
      <c r="C1152" s="292" t="s">
        <v>6408</v>
      </c>
      <c r="D1152" s="297" t="s">
        <v>50</v>
      </c>
      <c r="E1152" s="301" t="n">
        <v>883.26</v>
      </c>
      <c r="F1152" s="304" t="n">
        <v>0.0019</v>
      </c>
    </row>
    <row r="1153" customFormat="false" ht="13.8" hidden="false" customHeight="false" outlineLevel="0" collapsed="false">
      <c r="A1153" s="300" t="s">
        <v>6361</v>
      </c>
      <c r="B1153" s="1" t="n">
        <v>97899</v>
      </c>
      <c r="C1153" s="292" t="s">
        <v>6409</v>
      </c>
      <c r="D1153" s="297" t="s">
        <v>50</v>
      </c>
      <c r="E1153" s="301" t="n">
        <v>0</v>
      </c>
      <c r="F1153" s="304"/>
    </row>
    <row r="1154" customFormat="false" ht="13.8" hidden="false" customHeight="false" outlineLevel="0" collapsed="false">
      <c r="A1154" s="300" t="s">
        <v>6361</v>
      </c>
      <c r="B1154" s="1" t="n">
        <v>101795</v>
      </c>
      <c r="C1154" s="292" t="s">
        <v>6410</v>
      </c>
      <c r="D1154" s="297" t="s">
        <v>50</v>
      </c>
      <c r="E1154" s="301" t="n">
        <v>617.12</v>
      </c>
      <c r="F1154" s="304" t="n">
        <v>0.0024</v>
      </c>
    </row>
    <row r="1155" customFormat="false" ht="13.8" hidden="false" customHeight="false" outlineLevel="0" collapsed="false">
      <c r="A1155" s="300" t="s">
        <v>6361</v>
      </c>
      <c r="B1155" s="1" t="n">
        <v>101796</v>
      </c>
      <c r="C1155" s="292" t="s">
        <v>6411</v>
      </c>
      <c r="D1155" s="297" t="s">
        <v>50</v>
      </c>
      <c r="E1155" s="301" t="n">
        <v>0</v>
      </c>
      <c r="F1155" s="304"/>
    </row>
    <row r="1156" customFormat="false" ht="13.8" hidden="false" customHeight="false" outlineLevel="0" collapsed="false">
      <c r="A1156" s="300" t="s">
        <v>6361</v>
      </c>
      <c r="B1156" s="1" t="n">
        <v>101797</v>
      </c>
      <c r="C1156" s="292" t="s">
        <v>6412</v>
      </c>
      <c r="D1156" s="297" t="s">
        <v>50</v>
      </c>
      <c r="E1156" s="301" t="n">
        <v>0</v>
      </c>
      <c r="F1156" s="304"/>
    </row>
    <row r="1157" customFormat="false" ht="13.8" hidden="false" customHeight="false" outlineLevel="0" collapsed="false">
      <c r="A1157" s="300" t="s">
        <v>6361</v>
      </c>
      <c r="B1157" s="1" t="n">
        <v>101802</v>
      </c>
      <c r="C1157" s="292" t="s">
        <v>6413</v>
      </c>
      <c r="D1157" s="297" t="s">
        <v>50</v>
      </c>
      <c r="E1157" s="301" t="n">
        <v>1816.34</v>
      </c>
      <c r="F1157" s="304" t="n">
        <v>0.0091</v>
      </c>
    </row>
    <row r="1158" customFormat="false" ht="13.8" hidden="false" customHeight="false" outlineLevel="0" collapsed="false">
      <c r="A1158" s="300" t="s">
        <v>6361</v>
      </c>
      <c r="B1158" s="1" t="n">
        <v>101803</v>
      </c>
      <c r="C1158" s="292" t="s">
        <v>6414</v>
      </c>
      <c r="D1158" s="297" t="s">
        <v>50</v>
      </c>
      <c r="E1158" s="301" t="n">
        <v>1152.81</v>
      </c>
      <c r="F1158" s="304" t="n">
        <v>0.0022</v>
      </c>
    </row>
    <row r="1159" customFormat="false" ht="13.8" hidden="false" customHeight="false" outlineLevel="0" collapsed="false">
      <c r="A1159" s="300" t="s">
        <v>6361</v>
      </c>
      <c r="B1159" s="1" t="n">
        <v>101804</v>
      </c>
      <c r="C1159" s="292" t="s">
        <v>6415</v>
      </c>
      <c r="D1159" s="297" t="s">
        <v>50</v>
      </c>
      <c r="E1159" s="301" t="n">
        <v>1449.99</v>
      </c>
      <c r="F1159" s="304" t="n">
        <v>0.0082</v>
      </c>
    </row>
    <row r="1160" customFormat="false" ht="13.8" hidden="false" customHeight="false" outlineLevel="0" collapsed="false">
      <c r="A1160" s="300" t="s">
        <v>6361</v>
      </c>
      <c r="B1160" s="1" t="n">
        <v>101805</v>
      </c>
      <c r="C1160" s="292" t="s">
        <v>6416</v>
      </c>
      <c r="D1160" s="297" t="s">
        <v>50</v>
      </c>
      <c r="E1160" s="301" t="n">
        <v>1843.13</v>
      </c>
      <c r="F1160" s="304" t="n">
        <v>0.0093</v>
      </c>
    </row>
    <row r="1161" customFormat="false" ht="13.8" hidden="false" customHeight="false" outlineLevel="0" collapsed="false">
      <c r="A1161" s="300" t="s">
        <v>6361</v>
      </c>
      <c r="B1161" s="1" t="n">
        <v>98115</v>
      </c>
      <c r="C1161" s="292" t="s">
        <v>6417</v>
      </c>
      <c r="D1161" s="297" t="s">
        <v>50</v>
      </c>
      <c r="E1161" s="301" t="n">
        <v>100.43</v>
      </c>
      <c r="F1161" s="304" t="n">
        <v>0.0114</v>
      </c>
    </row>
    <row r="1162" customFormat="false" ht="13.8" hidden="false" customHeight="false" outlineLevel="0" collapsed="false">
      <c r="A1162" s="300" t="s">
        <v>6361</v>
      </c>
      <c r="B1162" s="1" t="n">
        <v>98114</v>
      </c>
      <c r="C1162" s="292" t="s">
        <v>6418</v>
      </c>
      <c r="D1162" s="297" t="s">
        <v>50</v>
      </c>
      <c r="E1162" s="301" t="n">
        <v>603.86</v>
      </c>
      <c r="F1162" s="304" t="n">
        <v>0.8886</v>
      </c>
    </row>
    <row r="1163" customFormat="false" ht="13.8" hidden="false" customHeight="false" outlineLevel="0" collapsed="false">
      <c r="A1163" s="300" t="s">
        <v>6361</v>
      </c>
      <c r="B1163" s="1" t="n">
        <v>98112</v>
      </c>
      <c r="C1163" s="292" t="s">
        <v>6419</v>
      </c>
      <c r="D1163" s="297" t="s">
        <v>50</v>
      </c>
      <c r="E1163" s="301" t="n">
        <v>101.49</v>
      </c>
      <c r="F1163" s="304" t="n">
        <v>0</v>
      </c>
    </row>
    <row r="1164" customFormat="false" ht="13.8" hidden="false" customHeight="false" outlineLevel="0" collapsed="false">
      <c r="A1164" s="300" t="s">
        <v>6361</v>
      </c>
      <c r="B1164" s="1" t="n">
        <v>100128</v>
      </c>
      <c r="C1164" s="292" t="s">
        <v>6420</v>
      </c>
      <c r="D1164" s="297" t="s">
        <v>50</v>
      </c>
      <c r="E1164" s="301" t="n">
        <v>1699.22</v>
      </c>
      <c r="F1164" s="304" t="n">
        <v>0</v>
      </c>
    </row>
    <row r="1165" customFormat="false" ht="13.8" hidden="false" customHeight="false" outlineLevel="0" collapsed="false">
      <c r="A1165" s="300" t="s">
        <v>6421</v>
      </c>
      <c r="B1165" s="1" t="n">
        <v>102623</v>
      </c>
      <c r="C1165" s="292" t="s">
        <v>6422</v>
      </c>
      <c r="D1165" s="297" t="s">
        <v>50</v>
      </c>
      <c r="E1165" s="301" t="n">
        <v>866.72</v>
      </c>
      <c r="F1165" s="304" t="n">
        <v>0</v>
      </c>
    </row>
    <row r="1166" customFormat="false" ht="13.8" hidden="false" customHeight="false" outlineLevel="0" collapsed="false">
      <c r="A1166" s="300" t="s">
        <v>6421</v>
      </c>
      <c r="B1166" s="1" t="n">
        <v>102607</v>
      </c>
      <c r="C1166" s="292" t="s">
        <v>6423</v>
      </c>
      <c r="D1166" s="297" t="s">
        <v>50</v>
      </c>
      <c r="E1166" s="301" t="n">
        <v>506.67</v>
      </c>
      <c r="F1166" s="304" t="n">
        <v>0</v>
      </c>
    </row>
    <row r="1167" customFormat="false" ht="13.8" hidden="false" customHeight="false" outlineLevel="0" collapsed="false">
      <c r="A1167" s="300" t="s">
        <v>6421</v>
      </c>
      <c r="B1167" s="1" t="n">
        <v>102608</v>
      </c>
      <c r="C1167" s="292" t="s">
        <v>6424</v>
      </c>
      <c r="D1167" s="297" t="s">
        <v>50</v>
      </c>
      <c r="E1167" s="301" t="n">
        <v>1161.98</v>
      </c>
      <c r="F1167" s="304" t="n">
        <v>0</v>
      </c>
    </row>
    <row r="1168" customFormat="false" ht="13.8" hidden="false" customHeight="false" outlineLevel="0" collapsed="false">
      <c r="A1168" s="300" t="s">
        <v>6421</v>
      </c>
      <c r="B1168" s="1" t="n">
        <v>102609</v>
      </c>
      <c r="C1168" s="292" t="s">
        <v>6425</v>
      </c>
      <c r="D1168" s="297" t="s">
        <v>50</v>
      </c>
      <c r="E1168" s="301" t="n">
        <v>1320.15</v>
      </c>
      <c r="F1168" s="304" t="n">
        <v>0</v>
      </c>
    </row>
    <row r="1169" customFormat="false" ht="13.8" hidden="false" customHeight="false" outlineLevel="0" collapsed="false">
      <c r="A1169" s="300" t="s">
        <v>6421</v>
      </c>
      <c r="B1169" s="1" t="n">
        <v>102610</v>
      </c>
      <c r="C1169" s="292" t="s">
        <v>6426</v>
      </c>
      <c r="D1169" s="297" t="s">
        <v>50</v>
      </c>
      <c r="E1169" s="301" t="n">
        <v>2269.47</v>
      </c>
      <c r="F1169" s="304" t="n">
        <v>0</v>
      </c>
    </row>
    <row r="1170" customFormat="false" ht="13.8" hidden="false" customHeight="false" outlineLevel="0" collapsed="false">
      <c r="A1170" s="300" t="s">
        <v>6421</v>
      </c>
      <c r="B1170" s="1" t="n">
        <v>102622</v>
      </c>
      <c r="C1170" s="292" t="s">
        <v>6427</v>
      </c>
      <c r="D1170" s="297" t="s">
        <v>50</v>
      </c>
      <c r="E1170" s="301" t="n">
        <v>617.21</v>
      </c>
      <c r="F1170" s="304" t="n">
        <v>0</v>
      </c>
    </row>
    <row r="1171" customFormat="false" ht="13.8" hidden="false" customHeight="false" outlineLevel="0" collapsed="false">
      <c r="A1171" s="300" t="s">
        <v>6421</v>
      </c>
      <c r="B1171" s="1" t="n">
        <v>102605</v>
      </c>
      <c r="C1171" s="292" t="s">
        <v>6428</v>
      </c>
      <c r="D1171" s="297" t="s">
        <v>50</v>
      </c>
      <c r="E1171" s="301" t="n">
        <v>307.1</v>
      </c>
      <c r="F1171" s="304" t="n">
        <v>0</v>
      </c>
    </row>
    <row r="1172" customFormat="false" ht="13.8" hidden="false" customHeight="false" outlineLevel="0" collapsed="false">
      <c r="A1172" s="300" t="s">
        <v>6421</v>
      </c>
      <c r="B1172" s="1" t="n">
        <v>102606</v>
      </c>
      <c r="C1172" s="292" t="s">
        <v>6429</v>
      </c>
      <c r="D1172" s="297" t="s">
        <v>50</v>
      </c>
      <c r="E1172" s="301" t="n">
        <v>473.37</v>
      </c>
      <c r="F1172" s="304" t="n">
        <v>0</v>
      </c>
    </row>
    <row r="1173" customFormat="false" ht="13.8" hidden="false" customHeight="false" outlineLevel="0" collapsed="false">
      <c r="A1173" s="300" t="s">
        <v>6421</v>
      </c>
      <c r="B1173" s="1" t="n">
        <v>102613</v>
      </c>
      <c r="C1173" s="292" t="s">
        <v>6430</v>
      </c>
      <c r="D1173" s="297" t="s">
        <v>50</v>
      </c>
      <c r="E1173" s="301" t="n">
        <v>710.49</v>
      </c>
      <c r="F1173" s="304" t="n">
        <v>0</v>
      </c>
    </row>
    <row r="1174" customFormat="false" ht="13.8" hidden="false" customHeight="false" outlineLevel="0" collapsed="false">
      <c r="A1174" s="300" t="s">
        <v>6421</v>
      </c>
      <c r="B1174" s="1" t="n">
        <v>102619</v>
      </c>
      <c r="C1174" s="292" t="s">
        <v>6431</v>
      </c>
      <c r="D1174" s="297" t="s">
        <v>50</v>
      </c>
      <c r="E1174" s="301" t="n">
        <v>6014.18</v>
      </c>
      <c r="F1174" s="304" t="n">
        <v>0.072</v>
      </c>
    </row>
    <row r="1175" customFormat="false" ht="13.8" hidden="false" customHeight="false" outlineLevel="0" collapsed="false">
      <c r="A1175" s="300" t="s">
        <v>6421</v>
      </c>
      <c r="B1175" s="1" t="n">
        <v>102614</v>
      </c>
      <c r="C1175" s="292" t="s">
        <v>6432</v>
      </c>
      <c r="D1175" s="297" t="s">
        <v>50</v>
      </c>
      <c r="E1175" s="301" t="n">
        <v>1092.63</v>
      </c>
      <c r="F1175" s="304" t="n">
        <v>0</v>
      </c>
    </row>
    <row r="1176" customFormat="false" ht="13.8" hidden="false" customHeight="false" outlineLevel="0" collapsed="false">
      <c r="A1176" s="300" t="s">
        <v>6421</v>
      </c>
      <c r="B1176" s="1" t="n">
        <v>102620</v>
      </c>
      <c r="C1176" s="292" t="s">
        <v>6433</v>
      </c>
      <c r="D1176" s="297" t="s">
        <v>50</v>
      </c>
      <c r="E1176" s="301" t="n">
        <v>8758.53</v>
      </c>
      <c r="F1176" s="304" t="n">
        <v>0.0494</v>
      </c>
    </row>
    <row r="1177" customFormat="false" ht="13.8" hidden="false" customHeight="false" outlineLevel="0" collapsed="false">
      <c r="A1177" s="300" t="s">
        <v>6421</v>
      </c>
      <c r="B1177" s="1" t="n">
        <v>102615</v>
      </c>
      <c r="C1177" s="292" t="s">
        <v>6434</v>
      </c>
      <c r="D1177" s="297" t="s">
        <v>50</v>
      </c>
      <c r="E1177" s="301" t="n">
        <v>1371.25</v>
      </c>
      <c r="F1177" s="304" t="n">
        <v>0</v>
      </c>
    </row>
    <row r="1178" customFormat="false" ht="13.8" hidden="false" customHeight="false" outlineLevel="0" collapsed="false">
      <c r="A1178" s="300" t="s">
        <v>6421</v>
      </c>
      <c r="B1178" s="1" t="n">
        <v>102621</v>
      </c>
      <c r="C1178" s="292" t="s">
        <v>6435</v>
      </c>
      <c r="D1178" s="297" t="s">
        <v>50</v>
      </c>
      <c r="E1178" s="301" t="n">
        <v>13487.77</v>
      </c>
      <c r="F1178" s="304" t="n">
        <v>0.0321</v>
      </c>
    </row>
    <row r="1179" customFormat="false" ht="13.8" hidden="false" customHeight="false" outlineLevel="0" collapsed="false">
      <c r="A1179" s="300" t="s">
        <v>6421</v>
      </c>
      <c r="B1179" s="1" t="n">
        <v>102616</v>
      </c>
      <c r="C1179" s="292" t="s">
        <v>6436</v>
      </c>
      <c r="D1179" s="297" t="s">
        <v>50</v>
      </c>
      <c r="E1179" s="301" t="n">
        <v>2030.06</v>
      </c>
      <c r="F1179" s="304" t="n">
        <v>0</v>
      </c>
    </row>
    <row r="1180" customFormat="false" ht="13.8" hidden="false" customHeight="false" outlineLevel="0" collapsed="false">
      <c r="A1180" s="300" t="s">
        <v>6421</v>
      </c>
      <c r="B1180" s="1" t="n">
        <v>102611</v>
      </c>
      <c r="C1180" s="292" t="s">
        <v>6437</v>
      </c>
      <c r="D1180" s="297" t="s">
        <v>50</v>
      </c>
      <c r="E1180" s="301" t="n">
        <v>510.5</v>
      </c>
      <c r="F1180" s="304" t="n">
        <v>0</v>
      </c>
    </row>
    <row r="1181" customFormat="false" ht="13.8" hidden="false" customHeight="false" outlineLevel="0" collapsed="false">
      <c r="A1181" s="300" t="s">
        <v>6421</v>
      </c>
      <c r="B1181" s="1" t="n">
        <v>102617</v>
      </c>
      <c r="C1181" s="292" t="s">
        <v>6438</v>
      </c>
      <c r="D1181" s="297" t="s">
        <v>50</v>
      </c>
      <c r="E1181" s="301" t="n">
        <v>3706.27</v>
      </c>
      <c r="F1181" s="304" t="n">
        <v>0.1169</v>
      </c>
    </row>
    <row r="1182" customFormat="false" ht="13.8" hidden="false" customHeight="false" outlineLevel="0" collapsed="false">
      <c r="A1182" s="300" t="s">
        <v>6421</v>
      </c>
      <c r="B1182" s="1" t="n">
        <v>102618</v>
      </c>
      <c r="C1182" s="292" t="s">
        <v>6439</v>
      </c>
      <c r="D1182" s="297" t="s">
        <v>50</v>
      </c>
      <c r="E1182" s="301" t="n">
        <v>4468.25</v>
      </c>
      <c r="F1182" s="304" t="n">
        <v>0.0969</v>
      </c>
    </row>
    <row r="1183" customFormat="false" ht="13.8" hidden="false" customHeight="false" outlineLevel="0" collapsed="false">
      <c r="A1183" s="300" t="s">
        <v>6421</v>
      </c>
      <c r="B1183" s="1" t="n">
        <v>102612</v>
      </c>
      <c r="C1183" s="292" t="s">
        <v>6440</v>
      </c>
      <c r="D1183" s="297" t="s">
        <v>50</v>
      </c>
      <c r="E1183" s="301" t="n">
        <v>733.07</v>
      </c>
      <c r="F1183" s="304" t="n">
        <v>0</v>
      </c>
    </row>
    <row r="1184" customFormat="false" ht="13.8" hidden="false" customHeight="false" outlineLevel="0" collapsed="false">
      <c r="A1184" s="300" t="s">
        <v>6421</v>
      </c>
      <c r="B1184" s="1" t="n">
        <v>102603</v>
      </c>
      <c r="C1184" s="292" t="s">
        <v>6441</v>
      </c>
      <c r="D1184" s="297" t="s">
        <v>50</v>
      </c>
      <c r="E1184" s="301" t="n">
        <v>10.35</v>
      </c>
      <c r="F1184" s="304" t="n">
        <v>0</v>
      </c>
    </row>
    <row r="1185" customFormat="false" ht="13.8" hidden="false" customHeight="false" outlineLevel="0" collapsed="false">
      <c r="A1185" s="300" t="s">
        <v>6421</v>
      </c>
      <c r="B1185" s="1" t="n">
        <v>102587</v>
      </c>
      <c r="C1185" s="292" t="s">
        <v>6442</v>
      </c>
      <c r="D1185" s="297" t="s">
        <v>50</v>
      </c>
      <c r="E1185" s="301" t="n">
        <v>3.54</v>
      </c>
      <c r="F1185" s="304" t="n">
        <v>0</v>
      </c>
    </row>
    <row r="1186" customFormat="false" ht="13.8" hidden="false" customHeight="false" outlineLevel="0" collapsed="false">
      <c r="A1186" s="300" t="s">
        <v>6421</v>
      </c>
      <c r="B1186" s="1" t="n">
        <v>102589</v>
      </c>
      <c r="C1186" s="292" t="s">
        <v>6443</v>
      </c>
      <c r="D1186" s="297" t="s">
        <v>50</v>
      </c>
      <c r="E1186" s="301" t="n">
        <v>3.94</v>
      </c>
      <c r="F1186" s="304" t="n">
        <v>0</v>
      </c>
    </row>
    <row r="1187" customFormat="false" ht="13.8" hidden="false" customHeight="false" outlineLevel="0" collapsed="false">
      <c r="A1187" s="300" t="s">
        <v>6421</v>
      </c>
      <c r="B1187" s="1" t="n">
        <v>102591</v>
      </c>
      <c r="C1187" s="292" t="s">
        <v>6444</v>
      </c>
      <c r="D1187" s="297" t="s">
        <v>50</v>
      </c>
      <c r="E1187" s="301" t="n">
        <v>4.35</v>
      </c>
      <c r="F1187" s="304" t="n">
        <v>0</v>
      </c>
    </row>
    <row r="1188" customFormat="false" ht="13.8" hidden="false" customHeight="false" outlineLevel="0" collapsed="false">
      <c r="A1188" s="300" t="s">
        <v>6421</v>
      </c>
      <c r="B1188" s="1" t="n">
        <v>102593</v>
      </c>
      <c r="C1188" s="292" t="s">
        <v>6445</v>
      </c>
      <c r="D1188" s="297" t="s">
        <v>50</v>
      </c>
      <c r="E1188" s="301" t="n">
        <v>4.91</v>
      </c>
      <c r="F1188" s="304" t="n">
        <v>0</v>
      </c>
    </row>
    <row r="1189" customFormat="false" ht="13.8" hidden="false" customHeight="false" outlineLevel="0" collapsed="false">
      <c r="A1189" s="300" t="s">
        <v>6421</v>
      </c>
      <c r="B1189" s="1" t="n">
        <v>102595</v>
      </c>
      <c r="C1189" s="292" t="s">
        <v>6446</v>
      </c>
      <c r="D1189" s="297" t="s">
        <v>50</v>
      </c>
      <c r="E1189" s="301" t="n">
        <v>5.55</v>
      </c>
      <c r="F1189" s="304" t="n">
        <v>0</v>
      </c>
    </row>
    <row r="1190" customFormat="false" ht="13.8" hidden="false" customHeight="false" outlineLevel="0" collapsed="false">
      <c r="A1190" s="300" t="s">
        <v>6421</v>
      </c>
      <c r="B1190" s="1" t="n">
        <v>102597</v>
      </c>
      <c r="C1190" s="292" t="s">
        <v>6447</v>
      </c>
      <c r="D1190" s="297" t="s">
        <v>50</v>
      </c>
      <c r="E1190" s="301" t="n">
        <v>6.35</v>
      </c>
      <c r="F1190" s="304" t="n">
        <v>0</v>
      </c>
    </row>
    <row r="1191" customFormat="false" ht="13.8" hidden="false" customHeight="false" outlineLevel="0" collapsed="false">
      <c r="A1191" s="300" t="s">
        <v>6421</v>
      </c>
      <c r="B1191" s="1" t="n">
        <v>102599</v>
      </c>
      <c r="C1191" s="292" t="s">
        <v>6448</v>
      </c>
      <c r="D1191" s="297" t="s">
        <v>50</v>
      </c>
      <c r="E1191" s="301" t="n">
        <v>7.14</v>
      </c>
      <c r="F1191" s="304" t="n">
        <v>0</v>
      </c>
    </row>
    <row r="1192" customFormat="false" ht="13.8" hidden="false" customHeight="false" outlineLevel="0" collapsed="false">
      <c r="A1192" s="300" t="s">
        <v>6421</v>
      </c>
      <c r="B1192" s="1" t="n">
        <v>102601</v>
      </c>
      <c r="C1192" s="292" t="s">
        <v>6449</v>
      </c>
      <c r="D1192" s="297" t="s">
        <v>50</v>
      </c>
      <c r="E1192" s="301" t="n">
        <v>8.35</v>
      </c>
      <c r="F1192" s="304" t="n">
        <v>0</v>
      </c>
    </row>
    <row r="1193" customFormat="false" ht="13.8" hidden="false" customHeight="false" outlineLevel="0" collapsed="false">
      <c r="A1193" s="300" t="s">
        <v>6421</v>
      </c>
      <c r="B1193" s="1" t="n">
        <v>102604</v>
      </c>
      <c r="C1193" s="292" t="s">
        <v>6450</v>
      </c>
      <c r="D1193" s="297" t="s">
        <v>50</v>
      </c>
      <c r="E1193" s="301" t="n">
        <v>11.94</v>
      </c>
      <c r="F1193" s="304" t="n">
        <v>0</v>
      </c>
    </row>
    <row r="1194" customFormat="false" ht="13.8" hidden="false" customHeight="false" outlineLevel="0" collapsed="false">
      <c r="A1194" s="300" t="s">
        <v>6421</v>
      </c>
      <c r="B1194" s="1" t="n">
        <v>102588</v>
      </c>
      <c r="C1194" s="292" t="s">
        <v>6451</v>
      </c>
      <c r="D1194" s="297" t="s">
        <v>50</v>
      </c>
      <c r="E1194" s="301" t="n">
        <v>5.13</v>
      </c>
      <c r="F1194" s="304" t="n">
        <v>0</v>
      </c>
    </row>
    <row r="1195" customFormat="false" ht="13.8" hidden="false" customHeight="false" outlineLevel="0" collapsed="false">
      <c r="A1195" s="300" t="s">
        <v>6421</v>
      </c>
      <c r="B1195" s="1" t="n">
        <v>102590</v>
      </c>
      <c r="C1195" s="292" t="s">
        <v>6452</v>
      </c>
      <c r="D1195" s="297" t="s">
        <v>50</v>
      </c>
      <c r="E1195" s="301" t="n">
        <v>5.53</v>
      </c>
      <c r="F1195" s="304" t="n">
        <v>0</v>
      </c>
    </row>
    <row r="1196" customFormat="false" ht="13.8" hidden="false" customHeight="false" outlineLevel="0" collapsed="false">
      <c r="A1196" s="300" t="s">
        <v>6421</v>
      </c>
      <c r="B1196" s="1" t="n">
        <v>102592</v>
      </c>
      <c r="C1196" s="292" t="s">
        <v>6453</v>
      </c>
      <c r="D1196" s="297" t="s">
        <v>50</v>
      </c>
      <c r="E1196" s="301" t="n">
        <v>5.93</v>
      </c>
      <c r="F1196" s="304" t="n">
        <v>0</v>
      </c>
    </row>
    <row r="1197" customFormat="false" ht="13.8" hidden="false" customHeight="false" outlineLevel="0" collapsed="false">
      <c r="A1197" s="300" t="s">
        <v>6421</v>
      </c>
      <c r="B1197" s="1" t="n">
        <v>102594</v>
      </c>
      <c r="C1197" s="292" t="s">
        <v>6454</v>
      </c>
      <c r="D1197" s="297" t="s">
        <v>50</v>
      </c>
      <c r="E1197" s="301" t="n">
        <v>6.5</v>
      </c>
      <c r="F1197" s="304" t="n">
        <v>0</v>
      </c>
    </row>
    <row r="1198" customFormat="false" ht="13.8" hidden="false" customHeight="false" outlineLevel="0" collapsed="false">
      <c r="A1198" s="300" t="s">
        <v>6421</v>
      </c>
      <c r="B1198" s="1" t="n">
        <v>102596</v>
      </c>
      <c r="C1198" s="292" t="s">
        <v>6455</v>
      </c>
      <c r="D1198" s="297" t="s">
        <v>50</v>
      </c>
      <c r="E1198" s="301" t="n">
        <v>7.14</v>
      </c>
      <c r="F1198" s="304" t="n">
        <v>0</v>
      </c>
    </row>
    <row r="1199" customFormat="false" ht="13.8" hidden="false" customHeight="false" outlineLevel="0" collapsed="false">
      <c r="A1199" s="300" t="s">
        <v>6421</v>
      </c>
      <c r="B1199" s="1" t="n">
        <v>102598</v>
      </c>
      <c r="C1199" s="292" t="s">
        <v>6456</v>
      </c>
      <c r="D1199" s="297" t="s">
        <v>50</v>
      </c>
      <c r="E1199" s="301" t="n">
        <v>7.94</v>
      </c>
      <c r="F1199" s="304" t="n">
        <v>0</v>
      </c>
    </row>
    <row r="1200" customFormat="false" ht="13.8" hidden="false" customHeight="false" outlineLevel="0" collapsed="false">
      <c r="A1200" s="300" t="s">
        <v>6421</v>
      </c>
      <c r="B1200" s="1" t="n">
        <v>102600</v>
      </c>
      <c r="C1200" s="292" t="s">
        <v>6457</v>
      </c>
      <c r="D1200" s="297" t="s">
        <v>50</v>
      </c>
      <c r="E1200" s="301" t="n">
        <v>8.74</v>
      </c>
      <c r="F1200" s="304" t="n">
        <v>0</v>
      </c>
    </row>
    <row r="1201" customFormat="false" ht="13.8" hidden="false" customHeight="false" outlineLevel="0" collapsed="false">
      <c r="A1201" s="300" t="s">
        <v>6421</v>
      </c>
      <c r="B1201" s="1" t="n">
        <v>102602</v>
      </c>
      <c r="C1201" s="292" t="s">
        <v>6458</v>
      </c>
      <c r="D1201" s="297" t="s">
        <v>50</v>
      </c>
      <c r="E1201" s="301" t="n">
        <v>9.93</v>
      </c>
      <c r="F1201" s="304" t="n">
        <v>0</v>
      </c>
    </row>
    <row r="1202" customFormat="false" ht="13.8" hidden="false" customHeight="false" outlineLevel="0" collapsed="false">
      <c r="A1202" s="300" t="s">
        <v>6459</v>
      </c>
      <c r="B1202" s="1" t="n">
        <v>103005</v>
      </c>
      <c r="C1202" s="292" t="s">
        <v>6460</v>
      </c>
      <c r="D1202" s="297" t="s">
        <v>50</v>
      </c>
      <c r="E1202" s="301" t="n">
        <v>618.33</v>
      </c>
      <c r="F1202" s="304" t="n">
        <v>0.2934</v>
      </c>
    </row>
    <row r="1203" customFormat="false" ht="13.8" hidden="false" customHeight="false" outlineLevel="0" collapsed="false">
      <c r="A1203" s="300" t="s">
        <v>6459</v>
      </c>
      <c r="B1203" s="1" t="n">
        <v>103006</v>
      </c>
      <c r="C1203" s="292" t="s">
        <v>6461</v>
      </c>
      <c r="D1203" s="297" t="s">
        <v>50</v>
      </c>
      <c r="E1203" s="301" t="n">
        <v>786.55</v>
      </c>
      <c r="F1203" s="304" t="n">
        <v>0.2931</v>
      </c>
    </row>
    <row r="1204" customFormat="false" ht="13.8" hidden="false" customHeight="false" outlineLevel="0" collapsed="false">
      <c r="A1204" s="300" t="s">
        <v>6459</v>
      </c>
      <c r="B1204" s="1" t="n">
        <v>103007</v>
      </c>
      <c r="C1204" s="292" t="s">
        <v>6462</v>
      </c>
      <c r="D1204" s="297" t="s">
        <v>50</v>
      </c>
      <c r="E1204" s="301" t="n">
        <v>1041.43</v>
      </c>
      <c r="F1204" s="304" t="n">
        <v>0.3157</v>
      </c>
    </row>
    <row r="1205" customFormat="false" ht="13.8" hidden="false" customHeight="false" outlineLevel="0" collapsed="false">
      <c r="A1205" s="300" t="s">
        <v>6459</v>
      </c>
      <c r="B1205" s="1" t="n">
        <v>103004</v>
      </c>
      <c r="C1205" s="292" t="s">
        <v>6463</v>
      </c>
      <c r="D1205" s="297" t="s">
        <v>403</v>
      </c>
      <c r="E1205" s="301" t="n">
        <v>0</v>
      </c>
      <c r="F1205" s="304"/>
    </row>
    <row r="1206" customFormat="false" ht="13.8" hidden="false" customHeight="false" outlineLevel="0" collapsed="false">
      <c r="A1206" s="300" t="s">
        <v>6459</v>
      </c>
      <c r="B1206" s="1" t="n">
        <v>102989</v>
      </c>
      <c r="C1206" s="292" t="s">
        <v>6464</v>
      </c>
      <c r="D1206" s="297" t="s">
        <v>403</v>
      </c>
      <c r="E1206" s="301" t="n">
        <v>43.54</v>
      </c>
      <c r="F1206" s="304" t="n">
        <v>0.6915</v>
      </c>
    </row>
    <row r="1207" customFormat="false" ht="13.8" hidden="false" customHeight="false" outlineLevel="0" collapsed="false">
      <c r="A1207" s="300" t="s">
        <v>6459</v>
      </c>
      <c r="B1207" s="1" t="n">
        <v>102990</v>
      </c>
      <c r="C1207" s="292" t="s">
        <v>6465</v>
      </c>
      <c r="D1207" s="297" t="s">
        <v>403</v>
      </c>
      <c r="E1207" s="301" t="n">
        <v>54.56</v>
      </c>
      <c r="F1207" s="304" t="n">
        <v>0.6745</v>
      </c>
    </row>
    <row r="1208" customFormat="false" ht="13.8" hidden="false" customHeight="false" outlineLevel="0" collapsed="false">
      <c r="A1208" s="300" t="s">
        <v>6459</v>
      </c>
      <c r="B1208" s="1" t="n">
        <v>102991</v>
      </c>
      <c r="C1208" s="292" t="s">
        <v>6466</v>
      </c>
      <c r="D1208" s="297" t="s">
        <v>403</v>
      </c>
      <c r="E1208" s="301" t="n">
        <v>71.78</v>
      </c>
      <c r="F1208" s="304" t="n">
        <v>0.6705</v>
      </c>
    </row>
    <row r="1209" customFormat="false" ht="13.8" hidden="false" customHeight="false" outlineLevel="0" collapsed="false">
      <c r="A1209" s="300" t="s">
        <v>6459</v>
      </c>
      <c r="B1209" s="1" t="n">
        <v>102992</v>
      </c>
      <c r="C1209" s="292" t="s">
        <v>6467</v>
      </c>
      <c r="D1209" s="297" t="s">
        <v>403</v>
      </c>
      <c r="E1209" s="301" t="n">
        <v>108.53</v>
      </c>
      <c r="F1209" s="304" t="n">
        <v>0.7195</v>
      </c>
    </row>
    <row r="1210" customFormat="false" ht="13.8" hidden="false" customHeight="false" outlineLevel="0" collapsed="false">
      <c r="A1210" s="300" t="s">
        <v>6459</v>
      </c>
      <c r="B1210" s="1" t="n">
        <v>102993</v>
      </c>
      <c r="C1210" s="292" t="s">
        <v>6468</v>
      </c>
      <c r="D1210" s="297" t="s">
        <v>403</v>
      </c>
      <c r="E1210" s="301" t="n">
        <v>141.05</v>
      </c>
      <c r="F1210" s="304" t="n">
        <v>0.7161</v>
      </c>
    </row>
    <row r="1211" customFormat="false" ht="13.8" hidden="false" customHeight="false" outlineLevel="0" collapsed="false">
      <c r="A1211" s="300" t="s">
        <v>6459</v>
      </c>
      <c r="B1211" s="1" t="n">
        <v>102994</v>
      </c>
      <c r="C1211" s="292" t="s">
        <v>6469</v>
      </c>
      <c r="D1211" s="297" t="s">
        <v>403</v>
      </c>
      <c r="E1211" s="301" t="n">
        <v>263.35</v>
      </c>
      <c r="F1211" s="304" t="n">
        <v>0.7168</v>
      </c>
    </row>
    <row r="1212" customFormat="false" ht="13.8" hidden="false" customHeight="false" outlineLevel="0" collapsed="false">
      <c r="A1212" s="300" t="s">
        <v>6459</v>
      </c>
      <c r="B1212" s="1" t="n">
        <v>106017</v>
      </c>
      <c r="C1212" s="292" t="s">
        <v>6470</v>
      </c>
      <c r="D1212" s="297" t="s">
        <v>50</v>
      </c>
      <c r="E1212" s="301" t="n">
        <v>0</v>
      </c>
      <c r="F1212" s="304"/>
    </row>
    <row r="1213" customFormat="false" ht="13.8" hidden="false" customHeight="false" outlineLevel="0" collapsed="false">
      <c r="A1213" s="300" t="s">
        <v>6459</v>
      </c>
      <c r="B1213" s="1" t="n">
        <v>105944</v>
      </c>
      <c r="C1213" s="292" t="s">
        <v>6471</v>
      </c>
      <c r="D1213" s="297" t="s">
        <v>504</v>
      </c>
      <c r="E1213" s="301" t="n">
        <v>815.74</v>
      </c>
      <c r="F1213" s="304" t="n">
        <v>0</v>
      </c>
    </row>
    <row r="1214" customFormat="false" ht="13.8" hidden="false" customHeight="false" outlineLevel="0" collapsed="false">
      <c r="A1214" s="300" t="s">
        <v>6459</v>
      </c>
      <c r="B1214" s="1" t="n">
        <v>106004</v>
      </c>
      <c r="C1214" s="292" t="s">
        <v>6472</v>
      </c>
      <c r="D1214" s="297" t="s">
        <v>403</v>
      </c>
      <c r="E1214" s="301" t="n">
        <v>171.6</v>
      </c>
      <c r="F1214" s="304" t="n">
        <v>0.004</v>
      </c>
    </row>
    <row r="1215" customFormat="false" ht="13.8" hidden="false" customHeight="false" outlineLevel="0" collapsed="false">
      <c r="A1215" s="300" t="s">
        <v>6459</v>
      </c>
      <c r="B1215" s="1" t="n">
        <v>106005</v>
      </c>
      <c r="C1215" s="292" t="s">
        <v>6473</v>
      </c>
      <c r="D1215" s="297" t="s">
        <v>403</v>
      </c>
      <c r="E1215" s="301" t="n">
        <v>202.79</v>
      </c>
      <c r="F1215" s="304" t="n">
        <v>0.0038</v>
      </c>
    </row>
    <row r="1216" customFormat="false" ht="13.8" hidden="false" customHeight="false" outlineLevel="0" collapsed="false">
      <c r="A1216" s="300" t="s">
        <v>6459</v>
      </c>
      <c r="B1216" s="1" t="n">
        <v>106006</v>
      </c>
      <c r="C1216" s="292" t="s">
        <v>6474</v>
      </c>
      <c r="D1216" s="297" t="s">
        <v>403</v>
      </c>
      <c r="E1216" s="301" t="n">
        <v>241.7</v>
      </c>
      <c r="F1216" s="304" t="n">
        <v>0.0041</v>
      </c>
    </row>
    <row r="1217" customFormat="false" ht="13.8" hidden="false" customHeight="false" outlineLevel="0" collapsed="false">
      <c r="A1217" s="300" t="s">
        <v>6459</v>
      </c>
      <c r="B1217" s="1" t="n">
        <v>106007</v>
      </c>
      <c r="C1217" s="292" t="s">
        <v>6475</v>
      </c>
      <c r="D1217" s="297" t="s">
        <v>403</v>
      </c>
      <c r="E1217" s="301" t="n">
        <v>275.45</v>
      </c>
      <c r="F1217" s="304" t="n">
        <v>0.0041</v>
      </c>
    </row>
    <row r="1218" customFormat="false" ht="13.8" hidden="false" customHeight="false" outlineLevel="0" collapsed="false">
      <c r="A1218" s="300" t="s">
        <v>6459</v>
      </c>
      <c r="B1218" s="1" t="n">
        <v>106008</v>
      </c>
      <c r="C1218" s="292" t="s">
        <v>6476</v>
      </c>
      <c r="D1218" s="297" t="s">
        <v>403</v>
      </c>
      <c r="E1218" s="301" t="n">
        <v>309.23</v>
      </c>
      <c r="F1218" s="304" t="n">
        <v>0.0041</v>
      </c>
    </row>
    <row r="1219" customFormat="false" ht="13.8" hidden="false" customHeight="false" outlineLevel="0" collapsed="false">
      <c r="A1219" s="300" t="s">
        <v>6459</v>
      </c>
      <c r="B1219" s="1" t="n">
        <v>106009</v>
      </c>
      <c r="C1219" s="292" t="s">
        <v>6477</v>
      </c>
      <c r="D1219" s="297" t="s">
        <v>403</v>
      </c>
      <c r="E1219" s="301" t="n">
        <v>381.87</v>
      </c>
      <c r="F1219" s="304" t="n">
        <v>0.0043</v>
      </c>
    </row>
    <row r="1220" customFormat="false" ht="13.8" hidden="false" customHeight="false" outlineLevel="0" collapsed="false">
      <c r="A1220" s="300" t="s">
        <v>6459</v>
      </c>
      <c r="B1220" s="1" t="n">
        <v>106010</v>
      </c>
      <c r="C1220" s="292" t="s">
        <v>6478</v>
      </c>
      <c r="D1220" s="297" t="s">
        <v>403</v>
      </c>
      <c r="E1220" s="301" t="n">
        <v>446.84</v>
      </c>
      <c r="F1220" s="304" t="n">
        <v>0.0042</v>
      </c>
    </row>
    <row r="1221" customFormat="false" ht="13.8" hidden="false" customHeight="false" outlineLevel="0" collapsed="false">
      <c r="A1221" s="300" t="s">
        <v>6459</v>
      </c>
      <c r="B1221" s="1" t="n">
        <v>106011</v>
      </c>
      <c r="C1221" s="292" t="s">
        <v>6479</v>
      </c>
      <c r="D1221" s="297" t="s">
        <v>403</v>
      </c>
      <c r="E1221" s="301" t="n">
        <v>828.53</v>
      </c>
      <c r="F1221" s="304" t="n">
        <v>0.0058</v>
      </c>
    </row>
    <row r="1222" customFormat="false" ht="13.8" hidden="false" customHeight="false" outlineLevel="0" collapsed="false">
      <c r="A1222" s="300" t="s">
        <v>6459</v>
      </c>
      <c r="B1222" s="1" t="n">
        <v>106013</v>
      </c>
      <c r="C1222" s="292" t="s">
        <v>6480</v>
      </c>
      <c r="D1222" s="297" t="s">
        <v>403</v>
      </c>
      <c r="E1222" s="301" t="n">
        <v>1032.75</v>
      </c>
      <c r="F1222" s="304" t="n">
        <v>0.0055</v>
      </c>
    </row>
    <row r="1223" customFormat="false" ht="13.8" hidden="false" customHeight="false" outlineLevel="0" collapsed="false">
      <c r="A1223" s="300" t="s">
        <v>6459</v>
      </c>
      <c r="B1223" s="1" t="n">
        <v>106012</v>
      </c>
      <c r="C1223" s="292" t="s">
        <v>6481</v>
      </c>
      <c r="D1223" s="297" t="s">
        <v>403</v>
      </c>
      <c r="E1223" s="301" t="n">
        <v>915.42</v>
      </c>
      <c r="F1223" s="304" t="n">
        <v>0.0059</v>
      </c>
    </row>
    <row r="1224" customFormat="false" ht="13.8" hidden="false" customHeight="false" outlineLevel="0" collapsed="false">
      <c r="A1224" s="300" t="s">
        <v>6459</v>
      </c>
      <c r="B1224" s="1" t="n">
        <v>106014</v>
      </c>
      <c r="C1224" s="292" t="s">
        <v>6482</v>
      </c>
      <c r="D1224" s="297" t="s">
        <v>403</v>
      </c>
      <c r="E1224" s="301" t="n">
        <v>1186.91</v>
      </c>
      <c r="F1224" s="304" t="n">
        <v>0.0074</v>
      </c>
    </row>
    <row r="1225" customFormat="false" ht="13.8" hidden="false" customHeight="false" outlineLevel="0" collapsed="false">
      <c r="A1225" s="300" t="s">
        <v>6459</v>
      </c>
      <c r="B1225" s="1" t="n">
        <v>106015</v>
      </c>
      <c r="C1225" s="292" t="s">
        <v>6483</v>
      </c>
      <c r="D1225" s="297" t="s">
        <v>403</v>
      </c>
      <c r="E1225" s="301" t="n">
        <v>1409.77</v>
      </c>
      <c r="F1225" s="304" t="n">
        <v>0.0067</v>
      </c>
    </row>
    <row r="1226" customFormat="false" ht="13.8" hidden="false" customHeight="false" outlineLevel="0" collapsed="false">
      <c r="A1226" s="300" t="s">
        <v>6459</v>
      </c>
      <c r="B1226" s="1" t="n">
        <v>106016</v>
      </c>
      <c r="C1226" s="292" t="s">
        <v>6484</v>
      </c>
      <c r="D1226" s="297" t="s">
        <v>403</v>
      </c>
      <c r="E1226" s="301" t="n">
        <v>1647.18</v>
      </c>
      <c r="F1226" s="304" t="n">
        <v>0.0062</v>
      </c>
    </row>
    <row r="1227" customFormat="false" ht="13.8" hidden="false" customHeight="false" outlineLevel="0" collapsed="false">
      <c r="A1227" s="300" t="s">
        <v>6459</v>
      </c>
      <c r="B1227" s="1" t="n">
        <v>106003</v>
      </c>
      <c r="C1227" s="292" t="s">
        <v>6485</v>
      </c>
      <c r="D1227" s="297" t="s">
        <v>403</v>
      </c>
      <c r="E1227" s="301" t="n">
        <v>171.98</v>
      </c>
      <c r="F1227" s="304" t="n">
        <v>0</v>
      </c>
    </row>
    <row r="1228" customFormat="false" ht="13.8" hidden="false" customHeight="false" outlineLevel="0" collapsed="false">
      <c r="A1228" s="300" t="s">
        <v>6459</v>
      </c>
      <c r="B1228" s="1" t="n">
        <v>105997</v>
      </c>
      <c r="C1228" s="292" t="s">
        <v>6486</v>
      </c>
      <c r="D1228" s="297" t="s">
        <v>403</v>
      </c>
      <c r="E1228" s="301" t="n">
        <v>94.02</v>
      </c>
      <c r="F1228" s="304" t="n">
        <v>0</v>
      </c>
    </row>
    <row r="1229" customFormat="false" ht="13.8" hidden="false" customHeight="false" outlineLevel="0" collapsed="false">
      <c r="A1229" s="300" t="s">
        <v>6459</v>
      </c>
      <c r="B1229" s="1" t="n">
        <v>105998</v>
      </c>
      <c r="C1229" s="292" t="s">
        <v>6487</v>
      </c>
      <c r="D1229" s="297" t="s">
        <v>403</v>
      </c>
      <c r="E1229" s="301" t="n">
        <v>104.21</v>
      </c>
      <c r="F1229" s="304" t="n">
        <v>0</v>
      </c>
    </row>
    <row r="1230" customFormat="false" ht="13.8" hidden="false" customHeight="false" outlineLevel="0" collapsed="false">
      <c r="A1230" s="300" t="s">
        <v>6459</v>
      </c>
      <c r="B1230" s="1" t="n">
        <v>105999</v>
      </c>
      <c r="C1230" s="292" t="s">
        <v>6488</v>
      </c>
      <c r="D1230" s="297" t="s">
        <v>403</v>
      </c>
      <c r="E1230" s="301" t="n">
        <v>118.61</v>
      </c>
      <c r="F1230" s="304" t="n">
        <v>0</v>
      </c>
    </row>
    <row r="1231" customFormat="false" ht="13.8" hidden="false" customHeight="false" outlineLevel="0" collapsed="false">
      <c r="A1231" s="300" t="s">
        <v>6459</v>
      </c>
      <c r="B1231" s="1" t="n">
        <v>106000</v>
      </c>
      <c r="C1231" s="292" t="s">
        <v>6489</v>
      </c>
      <c r="D1231" s="297" t="s">
        <v>403</v>
      </c>
      <c r="E1231" s="301" t="n">
        <v>133.01</v>
      </c>
      <c r="F1231" s="304" t="n">
        <v>0</v>
      </c>
    </row>
    <row r="1232" customFormat="false" ht="13.8" hidden="false" customHeight="false" outlineLevel="0" collapsed="false">
      <c r="A1232" s="300" t="s">
        <v>6459</v>
      </c>
      <c r="B1232" s="1" t="n">
        <v>106001</v>
      </c>
      <c r="C1232" s="292" t="s">
        <v>6490</v>
      </c>
      <c r="D1232" s="297" t="s">
        <v>403</v>
      </c>
      <c r="E1232" s="301" t="n">
        <v>143.19</v>
      </c>
      <c r="F1232" s="304" t="n">
        <v>0</v>
      </c>
    </row>
    <row r="1233" customFormat="false" ht="13.8" hidden="false" customHeight="false" outlineLevel="0" collapsed="false">
      <c r="A1233" s="300" t="s">
        <v>6459</v>
      </c>
      <c r="B1233" s="1" t="n">
        <v>106002</v>
      </c>
      <c r="C1233" s="292" t="s">
        <v>6491</v>
      </c>
      <c r="D1233" s="297" t="s">
        <v>403</v>
      </c>
      <c r="E1233" s="301" t="n">
        <v>157.59</v>
      </c>
      <c r="F1233" s="304" t="n">
        <v>0</v>
      </c>
    </row>
    <row r="1234" customFormat="false" ht="13.8" hidden="false" customHeight="false" outlineLevel="0" collapsed="false">
      <c r="A1234" s="300" t="s">
        <v>6459</v>
      </c>
      <c r="B1234" s="1" t="n">
        <v>105992</v>
      </c>
      <c r="C1234" s="292" t="s">
        <v>6492</v>
      </c>
      <c r="D1234" s="297" t="s">
        <v>403</v>
      </c>
      <c r="E1234" s="301" t="n">
        <v>102.69</v>
      </c>
      <c r="F1234" s="304" t="n">
        <v>0</v>
      </c>
    </row>
    <row r="1235" customFormat="false" ht="13.8" hidden="false" customHeight="false" outlineLevel="0" collapsed="false">
      <c r="A1235" s="300" t="s">
        <v>6459</v>
      </c>
      <c r="B1235" s="1" t="n">
        <v>105993</v>
      </c>
      <c r="C1235" s="292" t="s">
        <v>6493</v>
      </c>
      <c r="D1235" s="297" t="s">
        <v>403</v>
      </c>
      <c r="E1235" s="301" t="n">
        <v>123.27</v>
      </c>
      <c r="F1235" s="304" t="n">
        <v>0</v>
      </c>
    </row>
    <row r="1236" customFormat="false" ht="13.8" hidden="false" customHeight="false" outlineLevel="0" collapsed="false">
      <c r="A1236" s="300" t="s">
        <v>6459</v>
      </c>
      <c r="B1236" s="1" t="n">
        <v>105994</v>
      </c>
      <c r="C1236" s="292" t="s">
        <v>6494</v>
      </c>
      <c r="D1236" s="297" t="s">
        <v>403</v>
      </c>
      <c r="E1236" s="301" t="n">
        <v>151.13</v>
      </c>
      <c r="F1236" s="304" t="n">
        <v>0</v>
      </c>
    </row>
    <row r="1237" customFormat="false" ht="13.8" hidden="false" customHeight="false" outlineLevel="0" collapsed="false">
      <c r="A1237" s="300" t="s">
        <v>6459</v>
      </c>
      <c r="B1237" s="1" t="n">
        <v>105995</v>
      </c>
      <c r="C1237" s="292" t="s">
        <v>6495</v>
      </c>
      <c r="D1237" s="297" t="s">
        <v>403</v>
      </c>
      <c r="E1237" s="301" t="n">
        <v>179.07</v>
      </c>
      <c r="F1237" s="304" t="n">
        <v>0</v>
      </c>
    </row>
    <row r="1238" customFormat="false" ht="13.8" hidden="false" customHeight="false" outlineLevel="0" collapsed="false">
      <c r="A1238" s="300" t="s">
        <v>6459</v>
      </c>
      <c r="B1238" s="1" t="n">
        <v>105996</v>
      </c>
      <c r="C1238" s="292" t="s">
        <v>6496</v>
      </c>
      <c r="D1238" s="297" t="s">
        <v>403</v>
      </c>
      <c r="E1238" s="301" t="n">
        <v>193.64</v>
      </c>
      <c r="F1238" s="304" t="n">
        <v>0</v>
      </c>
    </row>
    <row r="1239" customFormat="false" ht="13.8" hidden="false" customHeight="false" outlineLevel="0" collapsed="false">
      <c r="A1239" s="300" t="s">
        <v>6459</v>
      </c>
      <c r="B1239" s="1" t="n">
        <v>105988</v>
      </c>
      <c r="C1239" s="292" t="s">
        <v>6497</v>
      </c>
      <c r="D1239" s="297" t="s">
        <v>403</v>
      </c>
      <c r="E1239" s="301" t="n">
        <v>67.54</v>
      </c>
      <c r="F1239" s="304" t="n">
        <v>0</v>
      </c>
    </row>
    <row r="1240" customFormat="false" ht="13.8" hidden="false" customHeight="false" outlineLevel="0" collapsed="false">
      <c r="A1240" s="300" t="s">
        <v>6459</v>
      </c>
      <c r="B1240" s="1" t="n">
        <v>105989</v>
      </c>
      <c r="C1240" s="292" t="s">
        <v>6498</v>
      </c>
      <c r="D1240" s="297" t="s">
        <v>403</v>
      </c>
      <c r="E1240" s="301" t="n">
        <v>74.83</v>
      </c>
      <c r="F1240" s="304" t="n">
        <v>0</v>
      </c>
    </row>
    <row r="1241" customFormat="false" ht="13.8" hidden="false" customHeight="false" outlineLevel="0" collapsed="false">
      <c r="A1241" s="300" t="s">
        <v>6459</v>
      </c>
      <c r="B1241" s="1" t="n">
        <v>105990</v>
      </c>
      <c r="C1241" s="292" t="s">
        <v>6499</v>
      </c>
      <c r="D1241" s="297" t="s">
        <v>403</v>
      </c>
      <c r="E1241" s="301" t="n">
        <v>85.12</v>
      </c>
      <c r="F1241" s="304" t="n">
        <v>0</v>
      </c>
    </row>
    <row r="1242" customFormat="false" ht="13.8" hidden="false" customHeight="false" outlineLevel="0" collapsed="false">
      <c r="A1242" s="300" t="s">
        <v>6459</v>
      </c>
      <c r="B1242" s="1" t="n">
        <v>105991</v>
      </c>
      <c r="C1242" s="292" t="s">
        <v>6500</v>
      </c>
      <c r="D1242" s="297" t="s">
        <v>403</v>
      </c>
      <c r="E1242" s="301" t="n">
        <v>95.41</v>
      </c>
      <c r="F1242" s="304" t="n">
        <v>0</v>
      </c>
    </row>
    <row r="1243" customFormat="false" ht="13.8" hidden="false" customHeight="false" outlineLevel="0" collapsed="false">
      <c r="A1243" s="300" t="s">
        <v>6459</v>
      </c>
      <c r="B1243" s="1" t="n">
        <v>105987</v>
      </c>
      <c r="C1243" s="292" t="s">
        <v>6501</v>
      </c>
      <c r="D1243" s="297" t="s">
        <v>403</v>
      </c>
      <c r="E1243" s="301" t="n">
        <v>117.24</v>
      </c>
      <c r="F1243" s="304" t="n">
        <v>0</v>
      </c>
    </row>
    <row r="1244" customFormat="false" ht="13.8" hidden="false" customHeight="false" outlineLevel="0" collapsed="false">
      <c r="A1244" s="300" t="s">
        <v>6459</v>
      </c>
      <c r="B1244" s="1" t="n">
        <v>105986</v>
      </c>
      <c r="C1244" s="292" t="s">
        <v>6502</v>
      </c>
      <c r="D1244" s="297" t="s">
        <v>403</v>
      </c>
      <c r="E1244" s="301" t="n">
        <v>146.37</v>
      </c>
      <c r="F1244" s="304" t="n">
        <v>0</v>
      </c>
    </row>
    <row r="1245" customFormat="false" ht="13.8" hidden="false" customHeight="false" outlineLevel="0" collapsed="false">
      <c r="A1245" s="300" t="s">
        <v>6459</v>
      </c>
      <c r="B1245" s="1" t="n">
        <v>106019</v>
      </c>
      <c r="C1245" s="292" t="s">
        <v>6503</v>
      </c>
      <c r="D1245" s="297" t="s">
        <v>50</v>
      </c>
      <c r="E1245" s="301" t="n">
        <v>0</v>
      </c>
      <c r="F1245" s="304"/>
    </row>
    <row r="1246" customFormat="false" ht="13.8" hidden="false" customHeight="false" outlineLevel="0" collapsed="false">
      <c r="A1246" s="300" t="s">
        <v>6459</v>
      </c>
      <c r="B1246" s="1" t="n">
        <v>103001</v>
      </c>
      <c r="C1246" s="292" t="s">
        <v>6504</v>
      </c>
      <c r="D1246" s="297" t="s">
        <v>50</v>
      </c>
      <c r="E1246" s="301" t="n">
        <v>197.64</v>
      </c>
      <c r="F1246" s="304" t="n">
        <v>0.9178</v>
      </c>
    </row>
    <row r="1247" customFormat="false" ht="13.8" hidden="false" customHeight="false" outlineLevel="0" collapsed="false">
      <c r="A1247" s="300" t="s">
        <v>6459</v>
      </c>
      <c r="B1247" s="1" t="n">
        <v>103002</v>
      </c>
      <c r="C1247" s="292" t="s">
        <v>6505</v>
      </c>
      <c r="D1247" s="297" t="s">
        <v>50</v>
      </c>
      <c r="E1247" s="301" t="n">
        <v>247.45</v>
      </c>
      <c r="F1247" s="304" t="n">
        <v>0.9316</v>
      </c>
    </row>
    <row r="1248" customFormat="false" ht="13.8" hidden="false" customHeight="false" outlineLevel="0" collapsed="false">
      <c r="A1248" s="300" t="s">
        <v>6459</v>
      </c>
      <c r="B1248" s="1" t="n">
        <v>103003</v>
      </c>
      <c r="C1248" s="292" t="s">
        <v>6506</v>
      </c>
      <c r="D1248" s="297" t="s">
        <v>50</v>
      </c>
      <c r="E1248" s="301" t="n">
        <v>347.07</v>
      </c>
      <c r="F1248" s="304" t="n">
        <v>0.9473</v>
      </c>
    </row>
    <row r="1249" customFormat="false" ht="13.8" hidden="false" customHeight="false" outlineLevel="0" collapsed="false">
      <c r="A1249" s="300" t="s">
        <v>6459</v>
      </c>
      <c r="B1249" s="1" t="n">
        <v>106018</v>
      </c>
      <c r="C1249" s="292" t="s">
        <v>6507</v>
      </c>
      <c r="D1249" s="297" t="s">
        <v>50</v>
      </c>
      <c r="E1249" s="301" t="n">
        <v>0</v>
      </c>
      <c r="F1249" s="304"/>
    </row>
    <row r="1250" customFormat="false" ht="13.8" hidden="false" customHeight="false" outlineLevel="0" collapsed="false">
      <c r="A1250" s="300" t="s">
        <v>6459</v>
      </c>
      <c r="B1250" s="1" t="n">
        <v>105945</v>
      </c>
      <c r="C1250" s="292" t="s">
        <v>6508</v>
      </c>
      <c r="D1250" s="297" t="s">
        <v>763</v>
      </c>
      <c r="E1250" s="301" t="n">
        <v>7.54</v>
      </c>
      <c r="F1250" s="304" t="n">
        <v>0</v>
      </c>
    </row>
    <row r="1251" customFormat="false" ht="13.8" hidden="false" customHeight="false" outlineLevel="0" collapsed="false">
      <c r="A1251" s="300" t="s">
        <v>6509</v>
      </c>
      <c r="B1251" s="1" t="n">
        <v>98522</v>
      </c>
      <c r="C1251" s="292" t="s">
        <v>6510</v>
      </c>
      <c r="D1251" s="297" t="s">
        <v>403</v>
      </c>
      <c r="E1251" s="301" t="n">
        <v>154.95</v>
      </c>
      <c r="F1251" s="304" t="n">
        <v>0</v>
      </c>
    </row>
    <row r="1252" customFormat="false" ht="13.8" hidden="false" customHeight="false" outlineLevel="0" collapsed="false">
      <c r="A1252" s="300" t="s">
        <v>6509</v>
      </c>
      <c r="B1252" s="1" t="n">
        <v>98523</v>
      </c>
      <c r="C1252" s="292" t="s">
        <v>6511</v>
      </c>
      <c r="D1252" s="297" t="s">
        <v>403</v>
      </c>
      <c r="E1252" s="301" t="n">
        <v>0</v>
      </c>
      <c r="F1252" s="304"/>
    </row>
    <row r="1253" customFormat="false" ht="13.8" hidden="false" customHeight="false" outlineLevel="0" collapsed="false">
      <c r="A1253" s="300" t="s">
        <v>6509</v>
      </c>
      <c r="B1253" s="1" t="n">
        <v>102364</v>
      </c>
      <c r="C1253" s="292" t="s">
        <v>6512</v>
      </c>
      <c r="D1253" s="297" t="s">
        <v>763</v>
      </c>
      <c r="E1253" s="301" t="n">
        <v>172.77</v>
      </c>
      <c r="F1253" s="304" t="n">
        <v>0.4958</v>
      </c>
    </row>
    <row r="1254" customFormat="false" ht="13.8" hidden="false" customHeight="false" outlineLevel="0" collapsed="false">
      <c r="A1254" s="300" t="s">
        <v>6509</v>
      </c>
      <c r="B1254" s="1" t="n">
        <v>102363</v>
      </c>
      <c r="C1254" s="292" t="s">
        <v>6513</v>
      </c>
      <c r="D1254" s="297" t="s">
        <v>763</v>
      </c>
      <c r="E1254" s="301" t="n">
        <v>153.48</v>
      </c>
      <c r="F1254" s="304" t="n">
        <v>0.5581</v>
      </c>
    </row>
    <row r="1255" customFormat="false" ht="13.8" hidden="false" customHeight="false" outlineLevel="0" collapsed="false">
      <c r="A1255" s="300" t="s">
        <v>6509</v>
      </c>
      <c r="B1255" s="1" t="n">
        <v>102362</v>
      </c>
      <c r="C1255" s="292" t="s">
        <v>6514</v>
      </c>
      <c r="D1255" s="297" t="s">
        <v>763</v>
      </c>
      <c r="E1255" s="301" t="n">
        <v>142.57</v>
      </c>
      <c r="F1255" s="304" t="n">
        <v>0.6008</v>
      </c>
    </row>
    <row r="1256" customFormat="false" ht="13.8" hidden="false" customHeight="false" outlineLevel="0" collapsed="false">
      <c r="A1256" s="300" t="s">
        <v>6509</v>
      </c>
      <c r="B1256" s="1" t="n">
        <v>101196</v>
      </c>
      <c r="C1256" s="292" t="s">
        <v>6515</v>
      </c>
      <c r="D1256" s="297" t="s">
        <v>403</v>
      </c>
      <c r="E1256" s="301" t="n">
        <v>0</v>
      </c>
      <c r="F1256" s="304"/>
    </row>
    <row r="1257" customFormat="false" ht="13.8" hidden="false" customHeight="false" outlineLevel="0" collapsed="false">
      <c r="A1257" s="300" t="s">
        <v>6509</v>
      </c>
      <c r="B1257" s="1" t="n">
        <v>101195</v>
      </c>
      <c r="C1257" s="292" t="s">
        <v>6516</v>
      </c>
      <c r="D1257" s="297" t="s">
        <v>403</v>
      </c>
      <c r="E1257" s="301" t="n">
        <v>0</v>
      </c>
      <c r="F1257" s="304"/>
    </row>
    <row r="1258" customFormat="false" ht="13.8" hidden="false" customHeight="false" outlineLevel="0" collapsed="false">
      <c r="A1258" s="300" t="s">
        <v>6509</v>
      </c>
      <c r="B1258" s="1" t="n">
        <v>101193</v>
      </c>
      <c r="C1258" s="292" t="s">
        <v>6517</v>
      </c>
      <c r="D1258" s="297" t="s">
        <v>403</v>
      </c>
      <c r="E1258" s="301" t="n">
        <v>50.85</v>
      </c>
      <c r="F1258" s="304" t="n">
        <v>0</v>
      </c>
    </row>
    <row r="1259" customFormat="false" ht="13.8" hidden="false" customHeight="false" outlineLevel="0" collapsed="false">
      <c r="A1259" s="300" t="s">
        <v>6509</v>
      </c>
      <c r="B1259" s="1" t="n">
        <v>106459</v>
      </c>
      <c r="C1259" s="292" t="s">
        <v>6518</v>
      </c>
      <c r="D1259" s="297" t="s">
        <v>403</v>
      </c>
      <c r="E1259" s="301" t="n">
        <v>51</v>
      </c>
      <c r="F1259" s="304" t="n">
        <v>0</v>
      </c>
    </row>
    <row r="1260" customFormat="false" ht="13.8" hidden="false" customHeight="false" outlineLevel="0" collapsed="false">
      <c r="A1260" s="300" t="s">
        <v>6509</v>
      </c>
      <c r="B1260" s="1" t="n">
        <v>101194</v>
      </c>
      <c r="C1260" s="292" t="s">
        <v>6519</v>
      </c>
      <c r="D1260" s="297" t="s">
        <v>403</v>
      </c>
      <c r="E1260" s="301" t="n">
        <v>51.14</v>
      </c>
      <c r="F1260" s="304" t="n">
        <v>0</v>
      </c>
    </row>
    <row r="1261" customFormat="false" ht="13.8" hidden="false" customHeight="false" outlineLevel="0" collapsed="false">
      <c r="A1261" s="300" t="s">
        <v>6509</v>
      </c>
      <c r="B1261" s="1" t="n">
        <v>101190</v>
      </c>
      <c r="C1261" s="292" t="s">
        <v>6520</v>
      </c>
      <c r="D1261" s="297" t="s">
        <v>403</v>
      </c>
      <c r="E1261" s="301" t="n">
        <v>56.06</v>
      </c>
      <c r="F1261" s="304" t="n">
        <v>0</v>
      </c>
    </row>
    <row r="1262" customFormat="false" ht="13.8" hidden="false" customHeight="false" outlineLevel="0" collapsed="false">
      <c r="A1262" s="300" t="s">
        <v>6509</v>
      </c>
      <c r="B1262" s="1" t="n">
        <v>106458</v>
      </c>
      <c r="C1262" s="292" t="s">
        <v>6521</v>
      </c>
      <c r="D1262" s="297" t="s">
        <v>403</v>
      </c>
      <c r="E1262" s="301" t="n">
        <v>56.21</v>
      </c>
      <c r="F1262" s="304" t="n">
        <v>0</v>
      </c>
    </row>
    <row r="1263" customFormat="false" ht="13.8" hidden="false" customHeight="false" outlineLevel="0" collapsed="false">
      <c r="A1263" s="300" t="s">
        <v>6509</v>
      </c>
      <c r="B1263" s="1" t="n">
        <v>101191</v>
      </c>
      <c r="C1263" s="292" t="s">
        <v>6522</v>
      </c>
      <c r="D1263" s="297" t="s">
        <v>403</v>
      </c>
      <c r="E1263" s="301" t="n">
        <v>56.35</v>
      </c>
      <c r="F1263" s="304" t="n">
        <v>0</v>
      </c>
    </row>
    <row r="1264" customFormat="false" ht="13.8" hidden="false" customHeight="false" outlineLevel="0" collapsed="false">
      <c r="A1264" s="300" t="s">
        <v>6509</v>
      </c>
      <c r="B1264" s="1" t="n">
        <v>101198</v>
      </c>
      <c r="C1264" s="292" t="s">
        <v>6523</v>
      </c>
      <c r="D1264" s="297" t="s">
        <v>403</v>
      </c>
      <c r="E1264" s="301" t="n">
        <v>79.02</v>
      </c>
      <c r="F1264" s="304" t="n">
        <v>0</v>
      </c>
    </row>
    <row r="1265" customFormat="false" ht="13.8" hidden="false" customHeight="false" outlineLevel="0" collapsed="false">
      <c r="A1265" s="300" t="s">
        <v>6509</v>
      </c>
      <c r="B1265" s="1" t="n">
        <v>106460</v>
      </c>
      <c r="C1265" s="292" t="s">
        <v>6524</v>
      </c>
      <c r="D1265" s="297" t="s">
        <v>403</v>
      </c>
      <c r="E1265" s="301" t="n">
        <v>79.41</v>
      </c>
      <c r="F1265" s="304" t="n">
        <v>0</v>
      </c>
    </row>
    <row r="1266" customFormat="false" ht="13.8" hidden="false" customHeight="false" outlineLevel="0" collapsed="false">
      <c r="A1266" s="300" t="s">
        <v>6509</v>
      </c>
      <c r="B1266" s="1" t="n">
        <v>101199</v>
      </c>
      <c r="C1266" s="292" t="s">
        <v>6525</v>
      </c>
      <c r="D1266" s="297" t="s">
        <v>403</v>
      </c>
      <c r="E1266" s="301" t="n">
        <v>79.74</v>
      </c>
      <c r="F1266" s="304" t="n">
        <v>0</v>
      </c>
    </row>
    <row r="1267" customFormat="false" ht="13.8" hidden="false" customHeight="false" outlineLevel="0" collapsed="false">
      <c r="A1267" s="300" t="s">
        <v>6509</v>
      </c>
      <c r="B1267" s="1" t="n">
        <v>101203</v>
      </c>
      <c r="C1267" s="292" t="s">
        <v>6526</v>
      </c>
      <c r="D1267" s="297" t="s">
        <v>403</v>
      </c>
      <c r="E1267" s="301" t="n">
        <v>38.09</v>
      </c>
      <c r="F1267" s="304" t="n">
        <v>0</v>
      </c>
    </row>
    <row r="1268" customFormat="false" ht="13.8" hidden="false" customHeight="false" outlineLevel="0" collapsed="false">
      <c r="A1268" s="300" t="s">
        <v>6509</v>
      </c>
      <c r="B1268" s="1" t="n">
        <v>101204</v>
      </c>
      <c r="C1268" s="292" t="s">
        <v>6527</v>
      </c>
      <c r="D1268" s="297" t="s">
        <v>403</v>
      </c>
      <c r="E1268" s="301" t="n">
        <v>38.38</v>
      </c>
      <c r="F1268" s="304" t="n">
        <v>0</v>
      </c>
    </row>
    <row r="1269" customFormat="false" ht="13.8" hidden="false" customHeight="false" outlineLevel="0" collapsed="false">
      <c r="A1269" s="300" t="s">
        <v>6509</v>
      </c>
      <c r="B1269" s="1" t="n">
        <v>106257</v>
      </c>
      <c r="C1269" s="292" t="s">
        <v>6528</v>
      </c>
      <c r="D1269" s="297" t="s">
        <v>403</v>
      </c>
      <c r="E1269" s="301" t="n">
        <v>38.27</v>
      </c>
      <c r="F1269" s="304" t="n">
        <v>0</v>
      </c>
    </row>
    <row r="1270" customFormat="false" ht="13.8" hidden="false" customHeight="false" outlineLevel="0" collapsed="false">
      <c r="A1270" s="300" t="s">
        <v>6509</v>
      </c>
      <c r="B1270" s="1" t="n">
        <v>106461</v>
      </c>
      <c r="C1270" s="292" t="s">
        <v>6529</v>
      </c>
      <c r="D1270" s="297" t="s">
        <v>403</v>
      </c>
      <c r="E1270" s="301" t="n">
        <v>49.84</v>
      </c>
      <c r="F1270" s="304" t="n">
        <v>0</v>
      </c>
    </row>
    <row r="1271" customFormat="false" ht="13.8" hidden="false" customHeight="false" outlineLevel="0" collapsed="false">
      <c r="A1271" s="300" t="s">
        <v>6509</v>
      </c>
      <c r="B1271" s="1" t="n">
        <v>106462</v>
      </c>
      <c r="C1271" s="292" t="s">
        <v>6530</v>
      </c>
      <c r="D1271" s="297" t="s">
        <v>403</v>
      </c>
      <c r="E1271" s="301" t="n">
        <v>61.2</v>
      </c>
      <c r="F1271" s="304" t="n">
        <v>0</v>
      </c>
    </row>
    <row r="1272" customFormat="false" ht="13.8" hidden="false" customHeight="false" outlineLevel="0" collapsed="false">
      <c r="A1272" s="300" t="s">
        <v>6509</v>
      </c>
      <c r="B1272" s="1" t="n">
        <v>106479</v>
      </c>
      <c r="C1272" s="292" t="s">
        <v>6531</v>
      </c>
      <c r="D1272" s="297" t="s">
        <v>403</v>
      </c>
      <c r="E1272" s="301" t="n">
        <v>62.45</v>
      </c>
      <c r="F1272" s="304" t="n">
        <v>0.7465</v>
      </c>
    </row>
    <row r="1273" customFormat="false" ht="13.8" hidden="false" customHeight="false" outlineLevel="0" collapsed="false">
      <c r="A1273" s="300" t="s">
        <v>6509</v>
      </c>
      <c r="B1273" s="1" t="n">
        <v>106483</v>
      </c>
      <c r="C1273" s="292" t="s">
        <v>6532</v>
      </c>
      <c r="D1273" s="297" t="s">
        <v>50</v>
      </c>
      <c r="E1273" s="301" t="n">
        <v>96.96</v>
      </c>
      <c r="F1273" s="304" t="n">
        <v>0</v>
      </c>
    </row>
    <row r="1274" customFormat="false" ht="13.8" hidden="false" customHeight="false" outlineLevel="0" collapsed="false">
      <c r="A1274" s="300" t="s">
        <v>6509</v>
      </c>
      <c r="B1274" s="1" t="n">
        <v>106484</v>
      </c>
      <c r="C1274" s="292" t="s">
        <v>6533</v>
      </c>
      <c r="D1274" s="297" t="s">
        <v>50</v>
      </c>
      <c r="E1274" s="301" t="n">
        <v>104.66</v>
      </c>
      <c r="F1274" s="304" t="n">
        <v>0</v>
      </c>
    </row>
    <row r="1275" customFormat="false" ht="13.8" hidden="false" customHeight="false" outlineLevel="0" collapsed="false">
      <c r="A1275" s="300" t="s">
        <v>6509</v>
      </c>
      <c r="B1275" s="1" t="n">
        <v>106480</v>
      </c>
      <c r="C1275" s="292" t="s">
        <v>6534</v>
      </c>
      <c r="D1275" s="297" t="s">
        <v>50</v>
      </c>
      <c r="E1275" s="301" t="n">
        <v>93.38</v>
      </c>
      <c r="F1275" s="304" t="n">
        <v>0</v>
      </c>
    </row>
    <row r="1276" customFormat="false" ht="13.8" hidden="false" customHeight="false" outlineLevel="0" collapsed="false">
      <c r="A1276" s="300" t="s">
        <v>6509</v>
      </c>
      <c r="B1276" s="1" t="n">
        <v>106482</v>
      </c>
      <c r="C1276" s="292" t="s">
        <v>6535</v>
      </c>
      <c r="D1276" s="297" t="s">
        <v>50</v>
      </c>
      <c r="E1276" s="301" t="n">
        <v>0</v>
      </c>
      <c r="F1276" s="304"/>
    </row>
    <row r="1277" customFormat="false" ht="13.8" hidden="false" customHeight="false" outlineLevel="0" collapsed="false">
      <c r="A1277" s="300" t="s">
        <v>6509</v>
      </c>
      <c r="B1277" s="1" t="n">
        <v>106481</v>
      </c>
      <c r="C1277" s="292" t="s">
        <v>6536</v>
      </c>
      <c r="D1277" s="297" t="s">
        <v>50</v>
      </c>
      <c r="E1277" s="301" t="n">
        <v>106.4</v>
      </c>
      <c r="F1277" s="304" t="n">
        <v>0</v>
      </c>
    </row>
    <row r="1278" customFormat="false" ht="13.8" hidden="false" customHeight="false" outlineLevel="0" collapsed="false">
      <c r="A1278" s="300" t="s">
        <v>6509</v>
      </c>
      <c r="B1278" s="1" t="n">
        <v>106467</v>
      </c>
      <c r="C1278" s="292" t="s">
        <v>6537</v>
      </c>
      <c r="D1278" s="297" t="s">
        <v>763</v>
      </c>
      <c r="E1278" s="301" t="n">
        <v>0</v>
      </c>
      <c r="F1278" s="304"/>
    </row>
    <row r="1279" customFormat="false" ht="13.8" hidden="false" customHeight="false" outlineLevel="0" collapsed="false">
      <c r="A1279" s="300" t="s">
        <v>6509</v>
      </c>
      <c r="B1279" s="1" t="n">
        <v>106465</v>
      </c>
      <c r="C1279" s="292" t="s">
        <v>6538</v>
      </c>
      <c r="D1279" s="297" t="s">
        <v>763</v>
      </c>
      <c r="E1279" s="301" t="n">
        <v>0</v>
      </c>
      <c r="F1279" s="304"/>
    </row>
    <row r="1280" customFormat="false" ht="13.8" hidden="false" customHeight="false" outlineLevel="0" collapsed="false">
      <c r="A1280" s="300" t="s">
        <v>6509</v>
      </c>
      <c r="B1280" s="1" t="n">
        <v>106469</v>
      </c>
      <c r="C1280" s="292" t="s">
        <v>6539</v>
      </c>
      <c r="D1280" s="297" t="s">
        <v>763</v>
      </c>
      <c r="E1280" s="301" t="n">
        <v>29.59</v>
      </c>
      <c r="F1280" s="304" t="n">
        <v>0</v>
      </c>
    </row>
    <row r="1281" customFormat="false" ht="13.8" hidden="false" customHeight="false" outlineLevel="0" collapsed="false">
      <c r="A1281" s="300" t="s">
        <v>6509</v>
      </c>
      <c r="B1281" s="1" t="n">
        <v>106468</v>
      </c>
      <c r="C1281" s="292" t="s">
        <v>6540</v>
      </c>
      <c r="D1281" s="297" t="s">
        <v>763</v>
      </c>
      <c r="E1281" s="301" t="n">
        <v>18.69</v>
      </c>
      <c r="F1281" s="304" t="n">
        <v>0</v>
      </c>
    </row>
    <row r="1282" customFormat="false" ht="13.8" hidden="false" customHeight="false" outlineLevel="0" collapsed="false">
      <c r="A1282" s="300" t="s">
        <v>6509</v>
      </c>
      <c r="B1282" s="1" t="n">
        <v>106466</v>
      </c>
      <c r="C1282" s="292" t="s">
        <v>6541</v>
      </c>
      <c r="D1282" s="297" t="s">
        <v>763</v>
      </c>
      <c r="E1282" s="301" t="n">
        <v>39.02</v>
      </c>
      <c r="F1282" s="304" t="n">
        <v>0</v>
      </c>
    </row>
    <row r="1283" customFormat="false" ht="13.8" hidden="false" customHeight="false" outlineLevel="0" collapsed="false">
      <c r="A1283" s="300" t="s">
        <v>6509</v>
      </c>
      <c r="B1283" s="1" t="n">
        <v>106464</v>
      </c>
      <c r="C1283" s="292" t="s">
        <v>6542</v>
      </c>
      <c r="D1283" s="297" t="s">
        <v>763</v>
      </c>
      <c r="E1283" s="301" t="n">
        <v>51.57</v>
      </c>
      <c r="F1283" s="304" t="n">
        <v>0</v>
      </c>
    </row>
    <row r="1284" customFormat="false" ht="13.8" hidden="false" customHeight="false" outlineLevel="0" collapsed="false">
      <c r="A1284" s="300" t="s">
        <v>6509</v>
      </c>
      <c r="B1284" s="1" t="n">
        <v>106476</v>
      </c>
      <c r="C1284" s="292" t="s">
        <v>6543</v>
      </c>
      <c r="D1284" s="297" t="s">
        <v>403</v>
      </c>
      <c r="E1284" s="301" t="n">
        <v>59.06</v>
      </c>
      <c r="F1284" s="304" t="n">
        <v>0.7894</v>
      </c>
    </row>
    <row r="1285" customFormat="false" ht="13.8" hidden="false" customHeight="false" outlineLevel="0" collapsed="false">
      <c r="A1285" s="300" t="s">
        <v>6509</v>
      </c>
      <c r="B1285" s="1" t="n">
        <v>106477</v>
      </c>
      <c r="C1285" s="292" t="s">
        <v>6544</v>
      </c>
      <c r="D1285" s="297" t="s">
        <v>403</v>
      </c>
      <c r="E1285" s="301" t="n">
        <v>49.4</v>
      </c>
      <c r="F1285" s="304" t="n">
        <v>0.7482</v>
      </c>
    </row>
    <row r="1286" customFormat="false" ht="13.8" hidden="false" customHeight="false" outlineLevel="0" collapsed="false">
      <c r="A1286" s="300" t="s">
        <v>6509</v>
      </c>
      <c r="B1286" s="1" t="n">
        <v>106478</v>
      </c>
      <c r="C1286" s="292" t="s">
        <v>6545</v>
      </c>
      <c r="D1286" s="297" t="s">
        <v>403</v>
      </c>
      <c r="E1286" s="301" t="n">
        <v>109.35</v>
      </c>
      <c r="F1286" s="304" t="n">
        <v>0.8862</v>
      </c>
    </row>
    <row r="1287" customFormat="false" ht="13.8" hidden="false" customHeight="false" outlineLevel="0" collapsed="false">
      <c r="A1287" s="300" t="s">
        <v>6509</v>
      </c>
      <c r="B1287" s="1" t="n">
        <v>106471</v>
      </c>
      <c r="C1287" s="292" t="s">
        <v>6546</v>
      </c>
      <c r="D1287" s="297" t="s">
        <v>403</v>
      </c>
      <c r="E1287" s="301" t="n">
        <v>136.19</v>
      </c>
      <c r="F1287" s="304" t="n">
        <v>0.7116</v>
      </c>
    </row>
    <row r="1288" customFormat="false" ht="13.8" hidden="false" customHeight="false" outlineLevel="0" collapsed="false">
      <c r="A1288" s="300" t="s">
        <v>6509</v>
      </c>
      <c r="B1288" s="1" t="n">
        <v>106470</v>
      </c>
      <c r="C1288" s="292" t="s">
        <v>6547</v>
      </c>
      <c r="D1288" s="297" t="s">
        <v>403</v>
      </c>
      <c r="E1288" s="301" t="n">
        <v>117.64</v>
      </c>
      <c r="F1288" s="304" t="n">
        <v>0.6638</v>
      </c>
    </row>
    <row r="1289" customFormat="false" ht="13.8" hidden="false" customHeight="false" outlineLevel="0" collapsed="false">
      <c r="A1289" s="300" t="s">
        <v>6509</v>
      </c>
      <c r="B1289" s="1" t="n">
        <v>106472</v>
      </c>
      <c r="C1289" s="292" t="s">
        <v>6548</v>
      </c>
      <c r="D1289" s="297" t="s">
        <v>403</v>
      </c>
      <c r="E1289" s="301" t="n">
        <v>169.37</v>
      </c>
      <c r="F1289" s="304" t="n">
        <v>0.77</v>
      </c>
    </row>
    <row r="1290" customFormat="false" ht="13.8" hidden="false" customHeight="false" outlineLevel="0" collapsed="false">
      <c r="A1290" s="300" t="s">
        <v>6509</v>
      </c>
      <c r="B1290" s="1" t="n">
        <v>106475</v>
      </c>
      <c r="C1290" s="292" t="s">
        <v>6549</v>
      </c>
      <c r="D1290" s="297" t="s">
        <v>403</v>
      </c>
      <c r="E1290" s="301" t="n">
        <v>140.14</v>
      </c>
      <c r="F1290" s="304" t="n">
        <v>0.9306</v>
      </c>
    </row>
    <row r="1291" customFormat="false" ht="13.8" hidden="false" customHeight="false" outlineLevel="0" collapsed="false">
      <c r="A1291" s="300" t="s">
        <v>6509</v>
      </c>
      <c r="B1291" s="1" t="n">
        <v>106474</v>
      </c>
      <c r="C1291" s="292" t="s">
        <v>6550</v>
      </c>
      <c r="D1291" s="297" t="s">
        <v>403</v>
      </c>
      <c r="E1291" s="301" t="n">
        <v>106.72</v>
      </c>
      <c r="F1291" s="304" t="n">
        <v>0.9081</v>
      </c>
    </row>
    <row r="1292" customFormat="false" ht="13.8" hidden="false" customHeight="false" outlineLevel="0" collapsed="false">
      <c r="A1292" s="300" t="s">
        <v>6509</v>
      </c>
      <c r="B1292" s="1" t="n">
        <v>106473</v>
      </c>
      <c r="C1292" s="292" t="s">
        <v>6551</v>
      </c>
      <c r="D1292" s="297" t="s">
        <v>403</v>
      </c>
      <c r="E1292" s="301" t="n">
        <v>87.97</v>
      </c>
      <c r="F1292" s="304" t="n">
        <v>0.8877</v>
      </c>
    </row>
    <row r="1293" customFormat="false" ht="13.8" hidden="false" customHeight="false" outlineLevel="0" collapsed="false">
      <c r="A1293" s="300" t="s">
        <v>6509</v>
      </c>
      <c r="B1293" s="1" t="n">
        <v>101205</v>
      </c>
      <c r="C1293" s="292" t="s">
        <v>6552</v>
      </c>
      <c r="D1293" s="297" t="s">
        <v>403</v>
      </c>
      <c r="E1293" s="301" t="n">
        <v>38.27</v>
      </c>
      <c r="F1293" s="304" t="n">
        <v>0</v>
      </c>
    </row>
    <row r="1294" customFormat="false" ht="13.8" hidden="false" customHeight="false" outlineLevel="0" collapsed="false">
      <c r="A1294" s="300" t="s">
        <v>6509</v>
      </c>
      <c r="B1294" s="1" t="n">
        <v>106463</v>
      </c>
      <c r="C1294" s="292" t="s">
        <v>6553</v>
      </c>
      <c r="D1294" s="297" t="s">
        <v>763</v>
      </c>
      <c r="E1294" s="301" t="n">
        <v>0</v>
      </c>
      <c r="F1294" s="304"/>
    </row>
    <row r="1295" customFormat="false" ht="13.8" hidden="false" customHeight="false" outlineLevel="0" collapsed="false">
      <c r="A1295" s="300" t="s">
        <v>6509</v>
      </c>
      <c r="B1295" s="1" t="n">
        <v>106457</v>
      </c>
      <c r="C1295" s="292" t="s">
        <v>6554</v>
      </c>
      <c r="D1295" s="297" t="s">
        <v>403</v>
      </c>
      <c r="E1295" s="301" t="n">
        <v>5.61</v>
      </c>
      <c r="F1295" s="304" t="n">
        <v>0</v>
      </c>
    </row>
    <row r="1296" customFormat="false" ht="13.8" hidden="false" customHeight="false" outlineLevel="0" collapsed="false">
      <c r="A1296" s="300" t="s">
        <v>6555</v>
      </c>
      <c r="B1296" s="1" t="n">
        <v>87905</v>
      </c>
      <c r="C1296" s="292" t="s">
        <v>6556</v>
      </c>
      <c r="D1296" s="297" t="s">
        <v>763</v>
      </c>
      <c r="E1296" s="301" t="n">
        <v>8.34</v>
      </c>
      <c r="F1296" s="304" t="n">
        <v>0</v>
      </c>
    </row>
    <row r="1297" customFormat="false" ht="13.8" hidden="false" customHeight="false" outlineLevel="0" collapsed="false">
      <c r="A1297" s="300" t="s">
        <v>6555</v>
      </c>
      <c r="B1297" s="1" t="n">
        <v>87904</v>
      </c>
      <c r="C1297" s="292" t="s">
        <v>6557</v>
      </c>
      <c r="D1297" s="297" t="s">
        <v>763</v>
      </c>
      <c r="E1297" s="301" t="n">
        <v>8.81</v>
      </c>
      <c r="F1297" s="304" t="n">
        <v>0</v>
      </c>
    </row>
    <row r="1298" customFormat="false" ht="13.8" hidden="false" customHeight="false" outlineLevel="0" collapsed="false">
      <c r="A1298" s="300" t="s">
        <v>6555</v>
      </c>
      <c r="B1298" s="1" t="n">
        <v>87908</v>
      </c>
      <c r="C1298" s="292" t="s">
        <v>6558</v>
      </c>
      <c r="D1298" s="297" t="s">
        <v>763</v>
      </c>
      <c r="E1298" s="301" t="n">
        <v>6.48</v>
      </c>
      <c r="F1298" s="304" t="n">
        <v>0.1327</v>
      </c>
    </row>
    <row r="1299" customFormat="false" ht="13.8" hidden="false" customHeight="false" outlineLevel="0" collapsed="false">
      <c r="A1299" s="300" t="s">
        <v>6555</v>
      </c>
      <c r="B1299" s="1" t="n">
        <v>87907</v>
      </c>
      <c r="C1299" s="292" t="s">
        <v>6559</v>
      </c>
      <c r="D1299" s="297" t="s">
        <v>763</v>
      </c>
      <c r="E1299" s="301" t="n">
        <v>6.95</v>
      </c>
      <c r="F1299" s="304" t="n">
        <v>0.1237</v>
      </c>
    </row>
    <row r="1300" customFormat="false" ht="13.8" hidden="false" customHeight="false" outlineLevel="0" collapsed="false">
      <c r="A1300" s="300" t="s">
        <v>6555</v>
      </c>
      <c r="B1300" s="1" t="n">
        <v>87903</v>
      </c>
      <c r="C1300" s="292" t="s">
        <v>6560</v>
      </c>
      <c r="D1300" s="297" t="s">
        <v>763</v>
      </c>
      <c r="E1300" s="301" t="n">
        <v>13.52</v>
      </c>
      <c r="F1300" s="304" t="n">
        <v>0</v>
      </c>
    </row>
    <row r="1301" customFormat="false" ht="13.8" hidden="false" customHeight="false" outlineLevel="0" collapsed="false">
      <c r="A1301" s="300" t="s">
        <v>6555</v>
      </c>
      <c r="B1301" s="1" t="n">
        <v>87902</v>
      </c>
      <c r="C1301" s="292" t="s">
        <v>6561</v>
      </c>
      <c r="D1301" s="297" t="s">
        <v>763</v>
      </c>
      <c r="E1301" s="301" t="n">
        <v>13.92</v>
      </c>
      <c r="F1301" s="304" t="n">
        <v>0</v>
      </c>
    </row>
    <row r="1302" customFormat="false" ht="13.8" hidden="false" customHeight="false" outlineLevel="0" collapsed="false">
      <c r="A1302" s="300" t="s">
        <v>6555</v>
      </c>
      <c r="B1302" s="1" t="n">
        <v>87900</v>
      </c>
      <c r="C1302" s="292" t="s">
        <v>6562</v>
      </c>
      <c r="D1302" s="297" t="s">
        <v>763</v>
      </c>
      <c r="E1302" s="301" t="n">
        <v>8.59</v>
      </c>
      <c r="F1302" s="304" t="n">
        <v>0.475</v>
      </c>
    </row>
    <row r="1303" customFormat="false" ht="13.8" hidden="false" customHeight="false" outlineLevel="0" collapsed="false">
      <c r="A1303" s="300" t="s">
        <v>6555</v>
      </c>
      <c r="B1303" s="1" t="n">
        <v>87899</v>
      </c>
      <c r="C1303" s="292" t="s">
        <v>6563</v>
      </c>
      <c r="D1303" s="297" t="s">
        <v>763</v>
      </c>
      <c r="E1303" s="301" t="n">
        <v>8.75</v>
      </c>
      <c r="F1303" s="304" t="n">
        <v>0.4663</v>
      </c>
    </row>
    <row r="1304" customFormat="false" ht="13.8" hidden="false" customHeight="false" outlineLevel="0" collapsed="false">
      <c r="A1304" s="300" t="s">
        <v>6555</v>
      </c>
      <c r="B1304" s="1" t="n">
        <v>87894</v>
      </c>
      <c r="C1304" s="292" t="s">
        <v>6564</v>
      </c>
      <c r="D1304" s="297" t="s">
        <v>763</v>
      </c>
      <c r="E1304" s="301" t="n">
        <v>7.15</v>
      </c>
      <c r="F1304" s="304" t="n">
        <v>0</v>
      </c>
    </row>
    <row r="1305" customFormat="false" ht="13.8" hidden="false" customHeight="false" outlineLevel="0" collapsed="false">
      <c r="A1305" s="300" t="s">
        <v>6555</v>
      </c>
      <c r="B1305" s="1" t="n">
        <v>87893</v>
      </c>
      <c r="C1305" s="292" t="s">
        <v>6565</v>
      </c>
      <c r="D1305" s="297" t="s">
        <v>763</v>
      </c>
      <c r="E1305" s="301" t="n">
        <v>7.62</v>
      </c>
      <c r="F1305" s="304" t="n">
        <v>0</v>
      </c>
    </row>
    <row r="1306" customFormat="false" ht="13.8" hidden="false" customHeight="false" outlineLevel="0" collapsed="false">
      <c r="A1306" s="300" t="s">
        <v>6555</v>
      </c>
      <c r="B1306" s="1" t="n">
        <v>87897</v>
      </c>
      <c r="C1306" s="292" t="s">
        <v>6566</v>
      </c>
      <c r="D1306" s="297" t="s">
        <v>763</v>
      </c>
      <c r="E1306" s="301" t="n">
        <v>5.34</v>
      </c>
      <c r="F1306" s="304" t="n">
        <v>0.1199</v>
      </c>
    </row>
    <row r="1307" customFormat="false" ht="13.8" hidden="false" customHeight="false" outlineLevel="0" collapsed="false">
      <c r="A1307" s="300" t="s">
        <v>6555</v>
      </c>
      <c r="B1307" s="1" t="n">
        <v>87896</v>
      </c>
      <c r="C1307" s="292" t="s">
        <v>6567</v>
      </c>
      <c r="D1307" s="297" t="s">
        <v>763</v>
      </c>
      <c r="E1307" s="301" t="n">
        <v>5.81</v>
      </c>
      <c r="F1307" s="304" t="n">
        <v>0.1102</v>
      </c>
    </row>
    <row r="1308" customFormat="false" ht="13.8" hidden="false" customHeight="false" outlineLevel="0" collapsed="false">
      <c r="A1308" s="300" t="s">
        <v>6555</v>
      </c>
      <c r="B1308" s="1" t="n">
        <v>87892</v>
      </c>
      <c r="C1308" s="292" t="s">
        <v>6568</v>
      </c>
      <c r="D1308" s="297" t="s">
        <v>763</v>
      </c>
      <c r="E1308" s="301" t="n">
        <v>12.77</v>
      </c>
      <c r="F1308" s="304" t="n">
        <v>0</v>
      </c>
    </row>
    <row r="1309" customFormat="false" ht="13.8" hidden="false" customHeight="false" outlineLevel="0" collapsed="false">
      <c r="A1309" s="300" t="s">
        <v>6555</v>
      </c>
      <c r="B1309" s="1" t="n">
        <v>87891</v>
      </c>
      <c r="C1309" s="292" t="s">
        <v>6569</v>
      </c>
      <c r="D1309" s="297" t="s">
        <v>763</v>
      </c>
      <c r="E1309" s="301" t="n">
        <v>13.17</v>
      </c>
      <c r="F1309" s="304" t="n">
        <v>0</v>
      </c>
    </row>
    <row r="1310" customFormat="false" ht="13.8" hidden="false" customHeight="false" outlineLevel="0" collapsed="false">
      <c r="A1310" s="300" t="s">
        <v>6555</v>
      </c>
      <c r="B1310" s="1" t="n">
        <v>87889</v>
      </c>
      <c r="C1310" s="292" t="s">
        <v>6570</v>
      </c>
      <c r="D1310" s="297" t="s">
        <v>763</v>
      </c>
      <c r="E1310" s="301" t="n">
        <v>7.84</v>
      </c>
      <c r="F1310" s="304" t="n">
        <v>0.5204</v>
      </c>
    </row>
    <row r="1311" customFormat="false" ht="13.8" hidden="false" customHeight="false" outlineLevel="0" collapsed="false">
      <c r="A1311" s="300" t="s">
        <v>6555</v>
      </c>
      <c r="B1311" s="1" t="n">
        <v>87888</v>
      </c>
      <c r="C1311" s="292" t="s">
        <v>6571</v>
      </c>
      <c r="D1311" s="297" t="s">
        <v>763</v>
      </c>
      <c r="E1311" s="301" t="n">
        <v>8</v>
      </c>
      <c r="F1311" s="304" t="n">
        <v>0.51</v>
      </c>
    </row>
    <row r="1312" customFormat="false" ht="13.8" hidden="false" customHeight="false" outlineLevel="0" collapsed="false">
      <c r="A1312" s="300" t="s">
        <v>6555</v>
      </c>
      <c r="B1312" s="1" t="n">
        <v>104411</v>
      </c>
      <c r="C1312" s="292" t="s">
        <v>6572</v>
      </c>
      <c r="D1312" s="297" t="s">
        <v>763</v>
      </c>
      <c r="E1312" s="301" t="n">
        <v>4.82</v>
      </c>
      <c r="F1312" s="304" t="n">
        <v>0.0975</v>
      </c>
    </row>
    <row r="1313" customFormat="false" ht="13.8" hidden="false" customHeight="false" outlineLevel="0" collapsed="false">
      <c r="A1313" s="300" t="s">
        <v>6555</v>
      </c>
      <c r="B1313" s="1" t="n">
        <v>104410</v>
      </c>
      <c r="C1313" s="292" t="s">
        <v>6573</v>
      </c>
      <c r="D1313" s="297" t="s">
        <v>763</v>
      </c>
      <c r="E1313" s="301" t="n">
        <v>5.36</v>
      </c>
      <c r="F1313" s="304" t="n">
        <v>0.0877</v>
      </c>
    </row>
    <row r="1314" customFormat="false" ht="13.8" hidden="false" customHeight="false" outlineLevel="0" collapsed="false">
      <c r="A1314" s="300" t="s">
        <v>6555</v>
      </c>
      <c r="B1314" s="1" t="n">
        <v>87879</v>
      </c>
      <c r="C1314" s="292" t="s">
        <v>6574</v>
      </c>
      <c r="D1314" s="297" t="s">
        <v>763</v>
      </c>
      <c r="E1314" s="301" t="n">
        <v>4.65</v>
      </c>
      <c r="F1314" s="304" t="n">
        <v>0</v>
      </c>
    </row>
    <row r="1315" customFormat="false" ht="13.8" hidden="false" customHeight="false" outlineLevel="0" collapsed="false">
      <c r="A1315" s="300" t="s">
        <v>6555</v>
      </c>
      <c r="B1315" s="1" t="n">
        <v>87878</v>
      </c>
      <c r="C1315" s="292" t="s">
        <v>6575</v>
      </c>
      <c r="D1315" s="297" t="s">
        <v>763</v>
      </c>
      <c r="E1315" s="301" t="n">
        <v>5.12</v>
      </c>
      <c r="F1315" s="304" t="n">
        <v>0</v>
      </c>
    </row>
    <row r="1316" customFormat="false" ht="13.8" hidden="false" customHeight="false" outlineLevel="0" collapsed="false">
      <c r="A1316" s="300" t="s">
        <v>6555</v>
      </c>
      <c r="B1316" s="1" t="n">
        <v>87885</v>
      </c>
      <c r="C1316" s="292" t="s">
        <v>6576</v>
      </c>
      <c r="D1316" s="297" t="s">
        <v>763</v>
      </c>
      <c r="E1316" s="301" t="n">
        <v>11.08</v>
      </c>
      <c r="F1316" s="304" t="n">
        <v>0</v>
      </c>
    </row>
    <row r="1317" customFormat="false" ht="13.8" hidden="false" customHeight="false" outlineLevel="0" collapsed="false">
      <c r="A1317" s="300" t="s">
        <v>6555</v>
      </c>
      <c r="B1317" s="1" t="n">
        <v>87884</v>
      </c>
      <c r="C1317" s="292" t="s">
        <v>6577</v>
      </c>
      <c r="D1317" s="297" t="s">
        <v>763</v>
      </c>
      <c r="E1317" s="301" t="n">
        <v>11.48</v>
      </c>
      <c r="F1317" s="304" t="n">
        <v>0</v>
      </c>
    </row>
    <row r="1318" customFormat="false" ht="13.8" hidden="false" customHeight="false" outlineLevel="0" collapsed="false">
      <c r="A1318" s="300" t="s">
        <v>6555</v>
      </c>
      <c r="B1318" s="1" t="n">
        <v>87882</v>
      </c>
      <c r="C1318" s="292" t="s">
        <v>6578</v>
      </c>
      <c r="D1318" s="297" t="s">
        <v>763</v>
      </c>
      <c r="E1318" s="301" t="n">
        <v>6.15</v>
      </c>
      <c r="F1318" s="304" t="n">
        <v>0.6634</v>
      </c>
    </row>
    <row r="1319" customFormat="false" ht="13.8" hidden="false" customHeight="false" outlineLevel="0" collapsed="false">
      <c r="A1319" s="300" t="s">
        <v>6555</v>
      </c>
      <c r="B1319" s="1" t="n">
        <v>87881</v>
      </c>
      <c r="C1319" s="292" t="s">
        <v>6579</v>
      </c>
      <c r="D1319" s="297" t="s">
        <v>763</v>
      </c>
      <c r="E1319" s="301" t="n">
        <v>6.31</v>
      </c>
      <c r="F1319" s="304" t="n">
        <v>0.6466</v>
      </c>
    </row>
    <row r="1320" customFormat="false" ht="13.8" hidden="false" customHeight="false" outlineLevel="0" collapsed="false">
      <c r="A1320" s="300" t="s">
        <v>6555</v>
      </c>
      <c r="B1320" s="1" t="n">
        <v>87887</v>
      </c>
      <c r="C1320" s="292" t="s">
        <v>6580</v>
      </c>
      <c r="D1320" s="297" t="s">
        <v>763</v>
      </c>
      <c r="E1320" s="301" t="n">
        <v>18.58</v>
      </c>
      <c r="F1320" s="304" t="n">
        <v>0</v>
      </c>
    </row>
    <row r="1321" customFormat="false" ht="13.8" hidden="false" customHeight="false" outlineLevel="0" collapsed="false">
      <c r="A1321" s="300" t="s">
        <v>6555</v>
      </c>
      <c r="B1321" s="1" t="n">
        <v>87886</v>
      </c>
      <c r="C1321" s="292" t="s">
        <v>6581</v>
      </c>
      <c r="D1321" s="297" t="s">
        <v>763</v>
      </c>
      <c r="E1321" s="301" t="n">
        <v>19.44</v>
      </c>
      <c r="F1321" s="304" t="n">
        <v>0</v>
      </c>
    </row>
    <row r="1322" customFormat="false" ht="13.8" hidden="false" customHeight="false" outlineLevel="0" collapsed="false">
      <c r="A1322" s="300" t="s">
        <v>6555</v>
      </c>
      <c r="B1322" s="1" t="n">
        <v>87911</v>
      </c>
      <c r="C1322" s="292" t="s">
        <v>6582</v>
      </c>
      <c r="D1322" s="297" t="s">
        <v>763</v>
      </c>
      <c r="E1322" s="301" t="n">
        <v>24.22</v>
      </c>
      <c r="F1322" s="304" t="n">
        <v>0</v>
      </c>
    </row>
    <row r="1323" customFormat="false" ht="13.8" hidden="false" customHeight="false" outlineLevel="0" collapsed="false">
      <c r="A1323" s="300" t="s">
        <v>6555</v>
      </c>
      <c r="B1323" s="1" t="n">
        <v>87910</v>
      </c>
      <c r="C1323" s="292" t="s">
        <v>6583</v>
      </c>
      <c r="D1323" s="297" t="s">
        <v>763</v>
      </c>
      <c r="E1323" s="301" t="n">
        <v>25.08</v>
      </c>
      <c r="F1323" s="304" t="n">
        <v>0</v>
      </c>
    </row>
    <row r="1324" customFormat="false" ht="13.8" hidden="false" customHeight="false" outlineLevel="0" collapsed="false">
      <c r="A1324" s="300" t="s">
        <v>6584</v>
      </c>
      <c r="B1324" s="1" t="n">
        <v>103686</v>
      </c>
      <c r="C1324" s="292" t="s">
        <v>6585</v>
      </c>
      <c r="D1324" s="297" t="s">
        <v>504</v>
      </c>
      <c r="E1324" s="301" t="n">
        <v>829.57</v>
      </c>
      <c r="F1324" s="304" t="n">
        <v>0.0006</v>
      </c>
    </row>
    <row r="1325" customFormat="false" ht="13.8" hidden="false" customHeight="false" outlineLevel="0" collapsed="false">
      <c r="A1325" s="300" t="s">
        <v>6584</v>
      </c>
      <c r="B1325" s="1" t="n">
        <v>103685</v>
      </c>
      <c r="C1325" s="292" t="s">
        <v>6586</v>
      </c>
      <c r="D1325" s="297" t="s">
        <v>504</v>
      </c>
      <c r="E1325" s="301" t="n">
        <v>767.41</v>
      </c>
      <c r="F1325" s="304" t="n">
        <v>0.0002</v>
      </c>
    </row>
    <row r="1326" customFormat="false" ht="13.8" hidden="false" customHeight="false" outlineLevel="0" collapsed="false">
      <c r="A1326" s="300" t="s">
        <v>6584</v>
      </c>
      <c r="B1326" s="1" t="n">
        <v>103669</v>
      </c>
      <c r="C1326" s="292" t="s">
        <v>6587</v>
      </c>
      <c r="D1326" s="297" t="s">
        <v>504</v>
      </c>
      <c r="E1326" s="301" t="n">
        <v>1071.21</v>
      </c>
      <c r="F1326" s="304" t="n">
        <v>0.0017</v>
      </c>
    </row>
    <row r="1327" customFormat="false" ht="13.8" hidden="false" customHeight="false" outlineLevel="0" collapsed="false">
      <c r="A1327" s="300" t="s">
        <v>6584</v>
      </c>
      <c r="B1327" s="1" t="n">
        <v>103672</v>
      </c>
      <c r="C1327" s="292" t="s">
        <v>6588</v>
      </c>
      <c r="D1327" s="297" t="s">
        <v>504</v>
      </c>
      <c r="E1327" s="301" t="n">
        <v>762.13</v>
      </c>
      <c r="F1327" s="304" t="n">
        <v>0.0002</v>
      </c>
    </row>
    <row r="1328" customFormat="false" ht="13.8" hidden="false" customHeight="false" outlineLevel="0" collapsed="false">
      <c r="A1328" s="300" t="s">
        <v>6584</v>
      </c>
      <c r="B1328" s="1" t="n">
        <v>103671</v>
      </c>
      <c r="C1328" s="292" t="s">
        <v>6589</v>
      </c>
      <c r="D1328" s="297" t="s">
        <v>504</v>
      </c>
      <c r="E1328" s="301" t="n">
        <v>812.66</v>
      </c>
      <c r="F1328" s="304" t="n">
        <v>0.0004</v>
      </c>
    </row>
    <row r="1329" customFormat="false" ht="13.8" hidden="false" customHeight="false" outlineLevel="0" collapsed="false">
      <c r="A1329" s="300" t="s">
        <v>6584</v>
      </c>
      <c r="B1329" s="1" t="n">
        <v>103688</v>
      </c>
      <c r="C1329" s="292" t="s">
        <v>6590</v>
      </c>
      <c r="D1329" s="297" t="s">
        <v>504</v>
      </c>
      <c r="E1329" s="301" t="n">
        <v>946.44</v>
      </c>
      <c r="F1329" s="304" t="n">
        <v>0.0006</v>
      </c>
    </row>
    <row r="1330" customFormat="false" ht="13.8" hidden="false" customHeight="false" outlineLevel="0" collapsed="false">
      <c r="A1330" s="300" t="s">
        <v>6584</v>
      </c>
      <c r="B1330" s="1" t="n">
        <v>103687</v>
      </c>
      <c r="C1330" s="292" t="s">
        <v>6591</v>
      </c>
      <c r="D1330" s="297" t="s">
        <v>504</v>
      </c>
      <c r="E1330" s="301" t="n">
        <v>1200.13</v>
      </c>
      <c r="F1330" s="304" t="n">
        <v>0.001</v>
      </c>
    </row>
    <row r="1331" customFormat="false" ht="13.8" hidden="false" customHeight="false" outlineLevel="0" collapsed="false">
      <c r="A1331" s="300" t="s">
        <v>6584</v>
      </c>
      <c r="B1331" s="1" t="n">
        <v>103684</v>
      </c>
      <c r="C1331" s="292" t="s">
        <v>6592</v>
      </c>
      <c r="D1331" s="297" t="s">
        <v>504</v>
      </c>
      <c r="E1331" s="301" t="n">
        <v>780.51</v>
      </c>
      <c r="F1331" s="304" t="n">
        <v>0.0002</v>
      </c>
    </row>
    <row r="1332" customFormat="false" ht="13.8" hidden="false" customHeight="false" outlineLevel="0" collapsed="false">
      <c r="A1332" s="300" t="s">
        <v>6584</v>
      </c>
      <c r="B1332" s="1" t="n">
        <v>103681</v>
      </c>
      <c r="C1332" s="292" t="s">
        <v>6593</v>
      </c>
      <c r="D1332" s="297" t="s">
        <v>504</v>
      </c>
      <c r="E1332" s="301" t="n">
        <v>839.66</v>
      </c>
      <c r="F1332" s="304" t="n">
        <v>0.0003</v>
      </c>
    </row>
    <row r="1333" customFormat="false" ht="13.8" hidden="false" customHeight="false" outlineLevel="0" collapsed="false">
      <c r="A1333" s="300" t="s">
        <v>6584</v>
      </c>
      <c r="B1333" s="1" t="n">
        <v>103679</v>
      </c>
      <c r="C1333" s="292" t="s">
        <v>6594</v>
      </c>
      <c r="D1333" s="297" t="s">
        <v>504</v>
      </c>
      <c r="E1333" s="301" t="n">
        <v>909.43</v>
      </c>
      <c r="F1333" s="304" t="n">
        <v>0.0006</v>
      </c>
    </row>
    <row r="1334" customFormat="false" ht="13.8" hidden="false" customHeight="false" outlineLevel="0" collapsed="false">
      <c r="A1334" s="300" t="s">
        <v>6584</v>
      </c>
      <c r="B1334" s="1" t="n">
        <v>103677</v>
      </c>
      <c r="C1334" s="292" t="s">
        <v>6595</v>
      </c>
      <c r="D1334" s="297" t="s">
        <v>504</v>
      </c>
      <c r="E1334" s="301" t="n">
        <v>953.32</v>
      </c>
      <c r="F1334" s="304" t="n">
        <v>0.0005</v>
      </c>
    </row>
    <row r="1335" customFormat="false" ht="13.8" hidden="false" customHeight="false" outlineLevel="0" collapsed="false">
      <c r="A1335" s="300" t="s">
        <v>6584</v>
      </c>
      <c r="B1335" s="1" t="n">
        <v>103675</v>
      </c>
      <c r="C1335" s="292" t="s">
        <v>6596</v>
      </c>
      <c r="D1335" s="297" t="s">
        <v>504</v>
      </c>
      <c r="E1335" s="301" t="n">
        <v>762.68</v>
      </c>
      <c r="F1335" s="304" t="n">
        <v>0.0002</v>
      </c>
    </row>
    <row r="1336" customFormat="false" ht="13.8" hidden="false" customHeight="false" outlineLevel="0" collapsed="false">
      <c r="A1336" s="300" t="s">
        <v>6584</v>
      </c>
      <c r="B1336" s="1" t="n">
        <v>103680</v>
      </c>
      <c r="C1336" s="292" t="s">
        <v>6597</v>
      </c>
      <c r="D1336" s="297" t="s">
        <v>504</v>
      </c>
      <c r="E1336" s="301" t="n">
        <v>958.28</v>
      </c>
      <c r="F1336" s="304" t="n">
        <v>0.0008</v>
      </c>
    </row>
    <row r="1337" customFormat="false" ht="13.8" hidden="false" customHeight="false" outlineLevel="0" collapsed="false">
      <c r="A1337" s="300" t="s">
        <v>6584</v>
      </c>
      <c r="B1337" s="1" t="n">
        <v>103678</v>
      </c>
      <c r="C1337" s="292" t="s">
        <v>6598</v>
      </c>
      <c r="D1337" s="297" t="s">
        <v>504</v>
      </c>
      <c r="E1337" s="301" t="n">
        <v>1031.58</v>
      </c>
      <c r="F1337" s="304" t="n">
        <v>0.0009</v>
      </c>
    </row>
    <row r="1338" customFormat="false" ht="13.8" hidden="false" customHeight="false" outlineLevel="0" collapsed="false">
      <c r="A1338" s="300" t="s">
        <v>6584</v>
      </c>
      <c r="B1338" s="1" t="n">
        <v>103676</v>
      </c>
      <c r="C1338" s="292" t="s">
        <v>6599</v>
      </c>
      <c r="D1338" s="297" t="s">
        <v>504</v>
      </c>
      <c r="E1338" s="301" t="n">
        <v>1130.51</v>
      </c>
      <c r="F1338" s="304" t="n">
        <v>0.0008</v>
      </c>
    </row>
    <row r="1339" customFormat="false" ht="13.8" hidden="false" customHeight="false" outlineLevel="0" collapsed="false">
      <c r="A1339" s="300" t="s">
        <v>6584</v>
      </c>
      <c r="B1339" s="1" t="n">
        <v>103674</v>
      </c>
      <c r="C1339" s="292" t="s">
        <v>6600</v>
      </c>
      <c r="D1339" s="297" t="s">
        <v>504</v>
      </c>
      <c r="E1339" s="301" t="n">
        <v>783.27</v>
      </c>
      <c r="F1339" s="304" t="n">
        <v>0.0004</v>
      </c>
    </row>
    <row r="1340" customFormat="false" ht="13.8" hidden="false" customHeight="false" outlineLevel="0" collapsed="false">
      <c r="A1340" s="300" t="s">
        <v>6584</v>
      </c>
      <c r="B1340" s="1" t="n">
        <v>103683</v>
      </c>
      <c r="C1340" s="292" t="s">
        <v>6601</v>
      </c>
      <c r="D1340" s="297" t="s">
        <v>504</v>
      </c>
      <c r="E1340" s="301" t="n">
        <v>1390.29</v>
      </c>
      <c r="F1340" s="304" t="n">
        <v>0.0014</v>
      </c>
    </row>
    <row r="1341" customFormat="false" ht="13.8" hidden="false" customHeight="false" outlineLevel="0" collapsed="false">
      <c r="A1341" s="300" t="s">
        <v>6584</v>
      </c>
      <c r="B1341" s="1" t="n">
        <v>103682</v>
      </c>
      <c r="C1341" s="292" t="s">
        <v>6602</v>
      </c>
      <c r="D1341" s="297" t="s">
        <v>504</v>
      </c>
      <c r="E1341" s="301" t="n">
        <v>1090.3</v>
      </c>
      <c r="F1341" s="304" t="n">
        <v>0.001</v>
      </c>
    </row>
    <row r="1342" customFormat="false" ht="13.8" hidden="false" customHeight="false" outlineLevel="0" collapsed="false">
      <c r="A1342" s="300" t="s">
        <v>6584</v>
      </c>
      <c r="B1342" s="1" t="n">
        <v>103670</v>
      </c>
      <c r="C1342" s="292" t="s">
        <v>6603</v>
      </c>
      <c r="D1342" s="297" t="s">
        <v>504</v>
      </c>
      <c r="E1342" s="301" t="n">
        <v>308.59</v>
      </c>
      <c r="F1342" s="304" t="n">
        <v>0.0059</v>
      </c>
    </row>
    <row r="1343" customFormat="false" ht="13.8" hidden="false" customHeight="false" outlineLevel="0" collapsed="false">
      <c r="A1343" s="300" t="s">
        <v>6584</v>
      </c>
      <c r="B1343" s="1" t="n">
        <v>103673</v>
      </c>
      <c r="C1343" s="292" t="s">
        <v>6604</v>
      </c>
      <c r="D1343" s="297" t="s">
        <v>504</v>
      </c>
      <c r="E1343" s="301" t="n">
        <v>43.41</v>
      </c>
      <c r="F1343" s="304" t="n">
        <v>0.0037</v>
      </c>
    </row>
    <row r="1344" customFormat="false" ht="13.8" hidden="false" customHeight="false" outlineLevel="0" collapsed="false">
      <c r="A1344" s="300" t="s">
        <v>6605</v>
      </c>
      <c r="B1344" s="1" t="n">
        <v>91084</v>
      </c>
      <c r="C1344" s="292" t="s">
        <v>6606</v>
      </c>
      <c r="D1344" s="297" t="s">
        <v>763</v>
      </c>
      <c r="E1344" s="301" t="n">
        <v>239.56</v>
      </c>
      <c r="F1344" s="304" t="n">
        <v>0.1121</v>
      </c>
    </row>
    <row r="1345" customFormat="false" ht="13.8" hidden="false" customHeight="false" outlineLevel="0" collapsed="false">
      <c r="A1345" s="300" t="s">
        <v>6605</v>
      </c>
      <c r="B1345" s="1" t="n">
        <v>91080</v>
      </c>
      <c r="C1345" s="292" t="s">
        <v>6607</v>
      </c>
      <c r="D1345" s="297" t="s">
        <v>763</v>
      </c>
      <c r="E1345" s="301" t="n">
        <v>192.54</v>
      </c>
      <c r="F1345" s="304" t="n">
        <v>0.0882</v>
      </c>
    </row>
    <row r="1346" customFormat="false" ht="13.8" hidden="false" customHeight="false" outlineLevel="0" collapsed="false">
      <c r="A1346" s="300" t="s">
        <v>6605</v>
      </c>
      <c r="B1346" s="1" t="n">
        <v>91101</v>
      </c>
      <c r="C1346" s="292" t="s">
        <v>6608</v>
      </c>
      <c r="D1346" s="297" t="s">
        <v>763</v>
      </c>
      <c r="E1346" s="301" t="n">
        <v>223.7</v>
      </c>
      <c r="F1346" s="304" t="n">
        <v>0.1056</v>
      </c>
    </row>
    <row r="1347" customFormat="false" ht="13.8" hidden="false" customHeight="false" outlineLevel="0" collapsed="false">
      <c r="A1347" s="300" t="s">
        <v>6605</v>
      </c>
      <c r="B1347" s="1" t="n">
        <v>91097</v>
      </c>
      <c r="C1347" s="292" t="s">
        <v>6609</v>
      </c>
      <c r="D1347" s="297" t="s">
        <v>763</v>
      </c>
      <c r="E1347" s="301" t="n">
        <v>186.56</v>
      </c>
      <c r="F1347" s="304" t="n">
        <v>0.0843</v>
      </c>
    </row>
    <row r="1348" customFormat="false" ht="13.8" hidden="false" customHeight="false" outlineLevel="0" collapsed="false">
      <c r="A1348" s="300" t="s">
        <v>6605</v>
      </c>
      <c r="B1348" s="1" t="n">
        <v>91082</v>
      </c>
      <c r="C1348" s="292" t="s">
        <v>6610</v>
      </c>
      <c r="D1348" s="297" t="s">
        <v>763</v>
      </c>
      <c r="E1348" s="301" t="n">
        <v>216.31</v>
      </c>
      <c r="F1348" s="304" t="n">
        <v>0.1093</v>
      </c>
    </row>
    <row r="1349" customFormat="false" ht="13.8" hidden="false" customHeight="false" outlineLevel="0" collapsed="false">
      <c r="A1349" s="300" t="s">
        <v>6605</v>
      </c>
      <c r="B1349" s="1" t="n">
        <v>91078</v>
      </c>
      <c r="C1349" s="292" t="s">
        <v>6611</v>
      </c>
      <c r="D1349" s="297" t="s">
        <v>763</v>
      </c>
      <c r="E1349" s="301" t="n">
        <v>181.57</v>
      </c>
      <c r="F1349" s="304" t="n">
        <v>0.0867</v>
      </c>
    </row>
    <row r="1350" customFormat="false" ht="13.8" hidden="false" customHeight="false" outlineLevel="0" collapsed="false">
      <c r="A1350" s="300" t="s">
        <v>6605</v>
      </c>
      <c r="B1350" s="1" t="n">
        <v>91099</v>
      </c>
      <c r="C1350" s="292" t="s">
        <v>6612</v>
      </c>
      <c r="D1350" s="297" t="s">
        <v>763</v>
      </c>
      <c r="E1350" s="301" t="n">
        <v>205.29</v>
      </c>
      <c r="F1350" s="304" t="n">
        <v>0.103</v>
      </c>
    </row>
    <row r="1351" customFormat="false" ht="13.8" hidden="false" customHeight="false" outlineLevel="0" collapsed="false">
      <c r="A1351" s="300" t="s">
        <v>6605</v>
      </c>
      <c r="B1351" s="1" t="n">
        <v>91095</v>
      </c>
      <c r="C1351" s="292" t="s">
        <v>6613</v>
      </c>
      <c r="D1351" s="297" t="s">
        <v>763</v>
      </c>
      <c r="E1351" s="301" t="n">
        <v>176.89</v>
      </c>
      <c r="F1351" s="304" t="n">
        <v>0.083</v>
      </c>
    </row>
    <row r="1352" customFormat="false" ht="13.8" hidden="false" customHeight="false" outlineLevel="0" collapsed="false">
      <c r="A1352" s="300" t="s">
        <v>6605</v>
      </c>
      <c r="B1352" s="1" t="n">
        <v>91076</v>
      </c>
      <c r="C1352" s="292" t="s">
        <v>6614</v>
      </c>
      <c r="D1352" s="297" t="s">
        <v>763</v>
      </c>
      <c r="E1352" s="301" t="n">
        <v>308.94</v>
      </c>
      <c r="F1352" s="304" t="n">
        <v>0.076</v>
      </c>
    </row>
    <row r="1353" customFormat="false" ht="13.8" hidden="false" customHeight="false" outlineLevel="0" collapsed="false">
      <c r="A1353" s="300" t="s">
        <v>6605</v>
      </c>
      <c r="B1353" s="1" t="n">
        <v>91072</v>
      </c>
      <c r="C1353" s="292" t="s">
        <v>6615</v>
      </c>
      <c r="D1353" s="297" t="s">
        <v>763</v>
      </c>
      <c r="E1353" s="301" t="n">
        <v>271.77</v>
      </c>
      <c r="F1353" s="304" t="n">
        <v>0.0577</v>
      </c>
    </row>
    <row r="1354" customFormat="false" ht="13.8" hidden="false" customHeight="false" outlineLevel="0" collapsed="false">
      <c r="A1354" s="300" t="s">
        <v>6605</v>
      </c>
      <c r="B1354" s="1" t="n">
        <v>91093</v>
      </c>
      <c r="C1354" s="292" t="s">
        <v>6616</v>
      </c>
      <c r="D1354" s="297" t="s">
        <v>763</v>
      </c>
      <c r="E1354" s="301" t="n">
        <v>318.46</v>
      </c>
      <c r="F1354" s="304" t="n">
        <v>0.066</v>
      </c>
    </row>
    <row r="1355" customFormat="false" ht="13.8" hidden="false" customHeight="false" outlineLevel="0" collapsed="false">
      <c r="A1355" s="300" t="s">
        <v>6605</v>
      </c>
      <c r="B1355" s="1" t="n">
        <v>91089</v>
      </c>
      <c r="C1355" s="292" t="s">
        <v>6617</v>
      </c>
      <c r="D1355" s="297" t="s">
        <v>763</v>
      </c>
      <c r="E1355" s="301" t="n">
        <v>288.05</v>
      </c>
      <c r="F1355" s="304" t="n">
        <v>0.0508</v>
      </c>
    </row>
    <row r="1356" customFormat="false" ht="13.8" hidden="false" customHeight="false" outlineLevel="0" collapsed="false">
      <c r="A1356" s="300" t="s">
        <v>6605</v>
      </c>
      <c r="B1356" s="1" t="n">
        <v>91074</v>
      </c>
      <c r="C1356" s="292" t="s">
        <v>6618</v>
      </c>
      <c r="D1356" s="297" t="s">
        <v>763</v>
      </c>
      <c r="E1356" s="301" t="n">
        <v>209.5</v>
      </c>
      <c r="F1356" s="304" t="n">
        <v>0.1005</v>
      </c>
    </row>
    <row r="1357" customFormat="false" ht="13.8" hidden="false" customHeight="false" outlineLevel="0" collapsed="false">
      <c r="A1357" s="300" t="s">
        <v>6605</v>
      </c>
      <c r="B1357" s="1" t="n">
        <v>91070</v>
      </c>
      <c r="C1357" s="292" t="s">
        <v>6619</v>
      </c>
      <c r="D1357" s="297" t="s">
        <v>763</v>
      </c>
      <c r="E1357" s="301" t="n">
        <v>181.38</v>
      </c>
      <c r="F1357" s="304" t="n">
        <v>0.0807</v>
      </c>
    </row>
    <row r="1358" customFormat="false" ht="13.8" hidden="false" customHeight="false" outlineLevel="0" collapsed="false">
      <c r="A1358" s="300" t="s">
        <v>6605</v>
      </c>
      <c r="B1358" s="1" t="n">
        <v>91091</v>
      </c>
      <c r="C1358" s="292" t="s">
        <v>6620</v>
      </c>
      <c r="D1358" s="297" t="s">
        <v>763</v>
      </c>
      <c r="E1358" s="301" t="n">
        <v>219.77</v>
      </c>
      <c r="F1358" s="304" t="n">
        <v>0.0869</v>
      </c>
    </row>
    <row r="1359" customFormat="false" ht="13.8" hidden="false" customHeight="false" outlineLevel="0" collapsed="false">
      <c r="A1359" s="300" t="s">
        <v>6605</v>
      </c>
      <c r="B1359" s="1" t="n">
        <v>91087</v>
      </c>
      <c r="C1359" s="292" t="s">
        <v>6621</v>
      </c>
      <c r="D1359" s="297" t="s">
        <v>763</v>
      </c>
      <c r="E1359" s="301" t="n">
        <v>196.3</v>
      </c>
      <c r="F1359" s="304" t="n">
        <v>0.07</v>
      </c>
    </row>
    <row r="1360" customFormat="false" ht="13.8" hidden="false" customHeight="false" outlineLevel="0" collapsed="false">
      <c r="A1360" s="300" t="s">
        <v>6605</v>
      </c>
      <c r="B1360" s="1" t="n">
        <v>91083</v>
      </c>
      <c r="C1360" s="292" t="s">
        <v>6622</v>
      </c>
      <c r="D1360" s="297" t="s">
        <v>763</v>
      </c>
      <c r="E1360" s="301" t="n">
        <v>289.44</v>
      </c>
      <c r="F1360" s="304" t="n">
        <v>0.1412</v>
      </c>
    </row>
    <row r="1361" customFormat="false" ht="13.8" hidden="false" customHeight="false" outlineLevel="0" collapsed="false">
      <c r="A1361" s="300" t="s">
        <v>6605</v>
      </c>
      <c r="B1361" s="1" t="n">
        <v>91079</v>
      </c>
      <c r="C1361" s="292" t="s">
        <v>6623</v>
      </c>
      <c r="D1361" s="297" t="s">
        <v>763</v>
      </c>
      <c r="E1361" s="301" t="n">
        <v>178.97</v>
      </c>
      <c r="F1361" s="304" t="n">
        <v>0.099</v>
      </c>
    </row>
    <row r="1362" customFormat="false" ht="13.8" hidden="false" customHeight="false" outlineLevel="0" collapsed="false">
      <c r="A1362" s="300" t="s">
        <v>6605</v>
      </c>
      <c r="B1362" s="1" t="n">
        <v>91100</v>
      </c>
      <c r="C1362" s="292" t="s">
        <v>6624</v>
      </c>
      <c r="D1362" s="297" t="s">
        <v>763</v>
      </c>
      <c r="E1362" s="301" t="n">
        <v>243.05</v>
      </c>
      <c r="F1362" s="304" t="n">
        <v>0.1282</v>
      </c>
    </row>
    <row r="1363" customFormat="false" ht="13.8" hidden="false" customHeight="false" outlineLevel="0" collapsed="false">
      <c r="A1363" s="300" t="s">
        <v>6605</v>
      </c>
      <c r="B1363" s="1" t="n">
        <v>91096</v>
      </c>
      <c r="C1363" s="292" t="s">
        <v>6625</v>
      </c>
      <c r="D1363" s="297" t="s">
        <v>763</v>
      </c>
      <c r="E1363" s="301" t="n">
        <v>170</v>
      </c>
      <c r="F1363" s="304" t="n">
        <v>0.0932</v>
      </c>
    </row>
    <row r="1364" customFormat="false" ht="13.8" hidden="false" customHeight="false" outlineLevel="0" collapsed="false">
      <c r="A1364" s="300" t="s">
        <v>6605</v>
      </c>
      <c r="B1364" s="1" t="n">
        <v>91081</v>
      </c>
      <c r="C1364" s="292" t="s">
        <v>6626</v>
      </c>
      <c r="D1364" s="297" t="s">
        <v>763</v>
      </c>
      <c r="E1364" s="301" t="n">
        <v>232.6</v>
      </c>
      <c r="F1364" s="304" t="n">
        <v>0.1342</v>
      </c>
    </row>
    <row r="1365" customFormat="false" ht="13.8" hidden="false" customHeight="false" outlineLevel="0" collapsed="false">
      <c r="A1365" s="300" t="s">
        <v>6605</v>
      </c>
      <c r="B1365" s="1" t="n">
        <v>91077</v>
      </c>
      <c r="C1365" s="292" t="s">
        <v>6627</v>
      </c>
      <c r="D1365" s="297" t="s">
        <v>763</v>
      </c>
      <c r="E1365" s="301" t="n">
        <v>164.99</v>
      </c>
      <c r="F1365" s="304" t="n">
        <v>0.0961</v>
      </c>
    </row>
    <row r="1366" customFormat="false" ht="13.8" hidden="false" customHeight="false" outlineLevel="0" collapsed="false">
      <c r="A1366" s="300" t="s">
        <v>6605</v>
      </c>
      <c r="B1366" s="1" t="n">
        <v>91098</v>
      </c>
      <c r="C1366" s="292" t="s">
        <v>6628</v>
      </c>
      <c r="D1366" s="297" t="s">
        <v>763</v>
      </c>
      <c r="E1366" s="301" t="n">
        <v>206.78</v>
      </c>
      <c r="F1366" s="304" t="n">
        <v>0.1227</v>
      </c>
    </row>
    <row r="1367" customFormat="false" ht="13.8" hidden="false" customHeight="false" outlineLevel="0" collapsed="false">
      <c r="A1367" s="300" t="s">
        <v>6605</v>
      </c>
      <c r="B1367" s="1" t="n">
        <v>91094</v>
      </c>
      <c r="C1367" s="292" t="s">
        <v>6629</v>
      </c>
      <c r="D1367" s="297" t="s">
        <v>763</v>
      </c>
      <c r="E1367" s="301" t="n">
        <v>158.39</v>
      </c>
      <c r="F1367" s="304" t="n">
        <v>0.0907</v>
      </c>
    </row>
    <row r="1368" customFormat="false" ht="13.8" hidden="false" customHeight="false" outlineLevel="0" collapsed="false">
      <c r="A1368" s="300" t="s">
        <v>6605</v>
      </c>
      <c r="B1368" s="1" t="n">
        <v>91075</v>
      </c>
      <c r="C1368" s="292" t="s">
        <v>6630</v>
      </c>
      <c r="D1368" s="297" t="s">
        <v>763</v>
      </c>
      <c r="E1368" s="301" t="n">
        <v>334.23</v>
      </c>
      <c r="F1368" s="304" t="n">
        <v>0.0922</v>
      </c>
    </row>
    <row r="1369" customFormat="false" ht="13.8" hidden="false" customHeight="false" outlineLevel="0" collapsed="false">
      <c r="A1369" s="300" t="s">
        <v>6605</v>
      </c>
      <c r="B1369" s="1" t="n">
        <v>91071</v>
      </c>
      <c r="C1369" s="292" t="s">
        <v>6631</v>
      </c>
      <c r="D1369" s="297" t="s">
        <v>763</v>
      </c>
      <c r="E1369" s="301" t="n">
        <v>262.42</v>
      </c>
      <c r="F1369" s="304" t="n">
        <v>0.0601</v>
      </c>
    </row>
    <row r="1370" customFormat="false" ht="13.8" hidden="false" customHeight="false" outlineLevel="0" collapsed="false">
      <c r="A1370" s="300" t="s">
        <v>6605</v>
      </c>
      <c r="B1370" s="1" t="n">
        <v>91092</v>
      </c>
      <c r="C1370" s="292" t="s">
        <v>6632</v>
      </c>
      <c r="D1370" s="297" t="s">
        <v>763</v>
      </c>
      <c r="E1370" s="301" t="n">
        <v>328.2</v>
      </c>
      <c r="F1370" s="304" t="n">
        <v>0.0765</v>
      </c>
    </row>
    <row r="1371" customFormat="false" ht="13.8" hidden="false" customHeight="false" outlineLevel="0" collapsed="false">
      <c r="A1371" s="300" t="s">
        <v>6605</v>
      </c>
      <c r="B1371" s="1" t="n">
        <v>91088</v>
      </c>
      <c r="C1371" s="292" t="s">
        <v>6633</v>
      </c>
      <c r="D1371" s="297" t="s">
        <v>763</v>
      </c>
      <c r="E1371" s="301" t="n">
        <v>276.72</v>
      </c>
      <c r="F1371" s="304" t="n">
        <v>0.0517</v>
      </c>
    </row>
    <row r="1372" customFormat="false" ht="13.8" hidden="false" customHeight="false" outlineLevel="0" collapsed="false">
      <c r="A1372" s="300" t="s">
        <v>6605</v>
      </c>
      <c r="B1372" s="1" t="n">
        <v>91073</v>
      </c>
      <c r="C1372" s="292" t="s">
        <v>6634</v>
      </c>
      <c r="D1372" s="297" t="s">
        <v>763</v>
      </c>
      <c r="E1372" s="301" t="n">
        <v>217.85</v>
      </c>
      <c r="F1372" s="304" t="n">
        <v>0.1154</v>
      </c>
    </row>
    <row r="1373" customFormat="false" ht="13.8" hidden="false" customHeight="false" outlineLevel="0" collapsed="false">
      <c r="A1373" s="300" t="s">
        <v>6605</v>
      </c>
      <c r="B1373" s="1" t="n">
        <v>91069</v>
      </c>
      <c r="C1373" s="292" t="s">
        <v>6635</v>
      </c>
      <c r="D1373" s="297" t="s">
        <v>763</v>
      </c>
      <c r="E1373" s="301" t="n">
        <v>170.16</v>
      </c>
      <c r="F1373" s="304" t="n">
        <v>0.0841</v>
      </c>
    </row>
    <row r="1374" customFormat="false" ht="13.8" hidden="false" customHeight="false" outlineLevel="0" collapsed="false">
      <c r="A1374" s="300" t="s">
        <v>6605</v>
      </c>
      <c r="B1374" s="1" t="n">
        <v>91090</v>
      </c>
      <c r="C1374" s="292" t="s">
        <v>6636</v>
      </c>
      <c r="D1374" s="297" t="s">
        <v>763</v>
      </c>
      <c r="E1374" s="301" t="n">
        <v>219.81</v>
      </c>
      <c r="F1374" s="304" t="n">
        <v>0.0969</v>
      </c>
    </row>
    <row r="1375" customFormat="false" ht="13.8" hidden="false" customHeight="false" outlineLevel="0" collapsed="false">
      <c r="A1375" s="300" t="s">
        <v>6605</v>
      </c>
      <c r="B1375" s="1" t="n">
        <v>91086</v>
      </c>
      <c r="C1375" s="292" t="s">
        <v>6637</v>
      </c>
      <c r="D1375" s="297" t="s">
        <v>763</v>
      </c>
      <c r="E1375" s="301" t="n">
        <v>183.84</v>
      </c>
      <c r="F1375" s="304" t="n">
        <v>0.0714</v>
      </c>
    </row>
    <row r="1376" customFormat="false" ht="13.8" hidden="false" customHeight="false" outlineLevel="0" collapsed="false">
      <c r="A1376" s="300" t="s">
        <v>6605</v>
      </c>
      <c r="B1376" s="1" t="n">
        <v>105522</v>
      </c>
      <c r="C1376" s="292" t="s">
        <v>6638</v>
      </c>
      <c r="D1376" s="297" t="s">
        <v>763</v>
      </c>
      <c r="E1376" s="301" t="n">
        <v>0</v>
      </c>
      <c r="F1376" s="304"/>
    </row>
    <row r="1377" customFormat="false" ht="13.8" hidden="false" customHeight="false" outlineLevel="0" collapsed="false">
      <c r="A1377" s="300" t="s">
        <v>6639</v>
      </c>
      <c r="B1377" s="1" t="n">
        <v>104281</v>
      </c>
      <c r="C1377" s="292" t="s">
        <v>6640</v>
      </c>
      <c r="D1377" s="297" t="s">
        <v>50</v>
      </c>
      <c r="E1377" s="301" t="n">
        <v>0</v>
      </c>
      <c r="F1377" s="304"/>
    </row>
    <row r="1378" customFormat="false" ht="13.8" hidden="false" customHeight="false" outlineLevel="0" collapsed="false">
      <c r="A1378" s="300" t="s">
        <v>6639</v>
      </c>
      <c r="B1378" s="1" t="n">
        <v>104287</v>
      </c>
      <c r="C1378" s="292" t="s">
        <v>6641</v>
      </c>
      <c r="D1378" s="297" t="s">
        <v>50</v>
      </c>
      <c r="E1378" s="301" t="n">
        <v>0</v>
      </c>
      <c r="F1378" s="304"/>
    </row>
    <row r="1379" customFormat="false" ht="13.8" hidden="false" customHeight="false" outlineLevel="0" collapsed="false">
      <c r="A1379" s="300" t="s">
        <v>6639</v>
      </c>
      <c r="B1379" s="1" t="n">
        <v>104286</v>
      </c>
      <c r="C1379" s="292" t="s">
        <v>6642</v>
      </c>
      <c r="D1379" s="297" t="s">
        <v>50</v>
      </c>
      <c r="E1379" s="301" t="n">
        <v>0</v>
      </c>
      <c r="F1379" s="304"/>
    </row>
    <row r="1380" customFormat="false" ht="13.8" hidden="false" customHeight="false" outlineLevel="0" collapsed="false">
      <c r="A1380" s="300" t="s">
        <v>6639</v>
      </c>
      <c r="B1380" s="1" t="n">
        <v>104292</v>
      </c>
      <c r="C1380" s="292" t="s">
        <v>6643</v>
      </c>
      <c r="D1380" s="297" t="s">
        <v>50</v>
      </c>
      <c r="E1380" s="301" t="n">
        <v>0</v>
      </c>
      <c r="F1380" s="304"/>
    </row>
    <row r="1381" customFormat="false" ht="13.8" hidden="false" customHeight="false" outlineLevel="0" collapsed="false">
      <c r="A1381" s="300" t="s">
        <v>6639</v>
      </c>
      <c r="B1381" s="1" t="n">
        <v>104282</v>
      </c>
      <c r="C1381" s="292" t="s">
        <v>6644</v>
      </c>
      <c r="D1381" s="297" t="s">
        <v>50</v>
      </c>
      <c r="E1381" s="301" t="n">
        <v>0</v>
      </c>
      <c r="F1381" s="304"/>
    </row>
    <row r="1382" customFormat="false" ht="13.8" hidden="false" customHeight="false" outlineLevel="0" collapsed="false">
      <c r="A1382" s="300" t="s">
        <v>6639</v>
      </c>
      <c r="B1382" s="1" t="n">
        <v>104288</v>
      </c>
      <c r="C1382" s="292" t="s">
        <v>6645</v>
      </c>
      <c r="D1382" s="297" t="s">
        <v>50</v>
      </c>
      <c r="E1382" s="301" t="n">
        <v>0</v>
      </c>
      <c r="F1382" s="304"/>
    </row>
    <row r="1383" customFormat="false" ht="13.8" hidden="false" customHeight="false" outlineLevel="0" collapsed="false">
      <c r="A1383" s="300" t="s">
        <v>6639</v>
      </c>
      <c r="B1383" s="1" t="n">
        <v>104283</v>
      </c>
      <c r="C1383" s="292" t="s">
        <v>6646</v>
      </c>
      <c r="D1383" s="297" t="s">
        <v>50</v>
      </c>
      <c r="E1383" s="301" t="n">
        <v>0</v>
      </c>
      <c r="F1383" s="304"/>
    </row>
    <row r="1384" customFormat="false" ht="13.8" hidden="false" customHeight="false" outlineLevel="0" collapsed="false">
      <c r="A1384" s="300" t="s">
        <v>6639</v>
      </c>
      <c r="B1384" s="1" t="n">
        <v>104289</v>
      </c>
      <c r="C1384" s="292" t="s">
        <v>6647</v>
      </c>
      <c r="D1384" s="297" t="s">
        <v>50</v>
      </c>
      <c r="E1384" s="301" t="n">
        <v>0</v>
      </c>
      <c r="F1384" s="304"/>
    </row>
    <row r="1385" customFormat="false" ht="13.8" hidden="false" customHeight="false" outlineLevel="0" collapsed="false">
      <c r="A1385" s="300" t="s">
        <v>6639</v>
      </c>
      <c r="B1385" s="1" t="n">
        <v>104284</v>
      </c>
      <c r="C1385" s="292" t="s">
        <v>6648</v>
      </c>
      <c r="D1385" s="297" t="s">
        <v>50</v>
      </c>
      <c r="E1385" s="301" t="n">
        <v>0</v>
      </c>
      <c r="F1385" s="304"/>
    </row>
    <row r="1386" customFormat="false" ht="13.8" hidden="false" customHeight="false" outlineLevel="0" collapsed="false">
      <c r="A1386" s="300" t="s">
        <v>6639</v>
      </c>
      <c r="B1386" s="1" t="n">
        <v>104290</v>
      </c>
      <c r="C1386" s="292" t="s">
        <v>6649</v>
      </c>
      <c r="D1386" s="297" t="s">
        <v>50</v>
      </c>
      <c r="E1386" s="301" t="n">
        <v>0</v>
      </c>
      <c r="F1386" s="304"/>
    </row>
    <row r="1387" customFormat="false" ht="13.8" hidden="false" customHeight="false" outlineLevel="0" collapsed="false">
      <c r="A1387" s="300" t="s">
        <v>6639</v>
      </c>
      <c r="B1387" s="1" t="n">
        <v>104285</v>
      </c>
      <c r="C1387" s="292" t="s">
        <v>6650</v>
      </c>
      <c r="D1387" s="297" t="s">
        <v>50</v>
      </c>
      <c r="E1387" s="301" t="n">
        <v>0</v>
      </c>
      <c r="F1387" s="304"/>
    </row>
    <row r="1388" customFormat="false" ht="13.8" hidden="false" customHeight="false" outlineLevel="0" collapsed="false">
      <c r="A1388" s="300" t="s">
        <v>6639</v>
      </c>
      <c r="B1388" s="1" t="n">
        <v>104291</v>
      </c>
      <c r="C1388" s="292" t="s">
        <v>6651</v>
      </c>
      <c r="D1388" s="297" t="s">
        <v>50</v>
      </c>
      <c r="E1388" s="301" t="n">
        <v>0</v>
      </c>
      <c r="F1388" s="304"/>
    </row>
    <row r="1389" customFormat="false" ht="13.8" hidden="false" customHeight="false" outlineLevel="0" collapsed="false">
      <c r="A1389" s="300" t="s">
        <v>6639</v>
      </c>
      <c r="B1389" s="1" t="n">
        <v>104267</v>
      </c>
      <c r="C1389" s="292" t="s">
        <v>6652</v>
      </c>
      <c r="D1389" s="297" t="s">
        <v>50</v>
      </c>
      <c r="E1389" s="301" t="n">
        <v>0</v>
      </c>
      <c r="F1389" s="304"/>
    </row>
    <row r="1390" customFormat="false" ht="13.8" hidden="false" customHeight="false" outlineLevel="0" collapsed="false">
      <c r="A1390" s="300" t="s">
        <v>6639</v>
      </c>
      <c r="B1390" s="1" t="n">
        <v>104268</v>
      </c>
      <c r="C1390" s="292" t="s">
        <v>6653</v>
      </c>
      <c r="D1390" s="297" t="s">
        <v>50</v>
      </c>
      <c r="E1390" s="301" t="n">
        <v>0</v>
      </c>
      <c r="F1390" s="304"/>
    </row>
    <row r="1391" customFormat="false" ht="13.8" hidden="false" customHeight="false" outlineLevel="0" collapsed="false">
      <c r="A1391" s="300" t="s">
        <v>6639</v>
      </c>
      <c r="B1391" s="1" t="n">
        <v>104269</v>
      </c>
      <c r="C1391" s="292" t="s">
        <v>6654</v>
      </c>
      <c r="D1391" s="297" t="s">
        <v>50</v>
      </c>
      <c r="E1391" s="301" t="n">
        <v>0</v>
      </c>
      <c r="F1391" s="304"/>
    </row>
    <row r="1392" customFormat="false" ht="13.8" hidden="false" customHeight="false" outlineLevel="0" collapsed="false">
      <c r="A1392" s="300" t="s">
        <v>6639</v>
      </c>
      <c r="B1392" s="1" t="n">
        <v>104270</v>
      </c>
      <c r="C1392" s="292" t="s">
        <v>6655</v>
      </c>
      <c r="D1392" s="297" t="s">
        <v>50</v>
      </c>
      <c r="E1392" s="301" t="n">
        <v>0</v>
      </c>
      <c r="F1392" s="304"/>
    </row>
    <row r="1393" customFormat="false" ht="13.8" hidden="false" customHeight="false" outlineLevel="0" collapsed="false">
      <c r="A1393" s="300" t="s">
        <v>6639</v>
      </c>
      <c r="B1393" s="1" t="n">
        <v>104276</v>
      </c>
      <c r="C1393" s="292" t="s">
        <v>6656</v>
      </c>
      <c r="D1393" s="297" t="s">
        <v>50</v>
      </c>
      <c r="E1393" s="301" t="n">
        <v>0</v>
      </c>
      <c r="F1393" s="304"/>
    </row>
    <row r="1394" customFormat="false" ht="13.8" hidden="false" customHeight="false" outlineLevel="0" collapsed="false">
      <c r="A1394" s="300" t="s">
        <v>6639</v>
      </c>
      <c r="B1394" s="1" t="n">
        <v>104280</v>
      </c>
      <c r="C1394" s="292" t="s">
        <v>6657</v>
      </c>
      <c r="D1394" s="297" t="s">
        <v>50</v>
      </c>
      <c r="E1394" s="301" t="n">
        <v>0</v>
      </c>
      <c r="F1394" s="304"/>
    </row>
    <row r="1395" customFormat="false" ht="13.8" hidden="false" customHeight="false" outlineLevel="0" collapsed="false">
      <c r="A1395" s="300" t="s">
        <v>6639</v>
      </c>
      <c r="B1395" s="1" t="n">
        <v>104271</v>
      </c>
      <c r="C1395" s="292" t="s">
        <v>6658</v>
      </c>
      <c r="D1395" s="297" t="s">
        <v>50</v>
      </c>
      <c r="E1395" s="301" t="n">
        <v>0</v>
      </c>
      <c r="F1395" s="304"/>
    </row>
    <row r="1396" customFormat="false" ht="13.8" hidden="false" customHeight="false" outlineLevel="0" collapsed="false">
      <c r="A1396" s="300" t="s">
        <v>6639</v>
      </c>
      <c r="B1396" s="1" t="n">
        <v>104272</v>
      </c>
      <c r="C1396" s="292" t="s">
        <v>6659</v>
      </c>
      <c r="D1396" s="297" t="s">
        <v>50</v>
      </c>
      <c r="E1396" s="301" t="n">
        <v>0</v>
      </c>
      <c r="F1396" s="304"/>
    </row>
    <row r="1397" customFormat="false" ht="13.8" hidden="false" customHeight="false" outlineLevel="0" collapsed="false">
      <c r="A1397" s="300" t="s">
        <v>6639</v>
      </c>
      <c r="B1397" s="1" t="n">
        <v>104273</v>
      </c>
      <c r="C1397" s="292" t="s">
        <v>6660</v>
      </c>
      <c r="D1397" s="297" t="s">
        <v>50</v>
      </c>
      <c r="E1397" s="301" t="n">
        <v>0</v>
      </c>
      <c r="F1397" s="304"/>
    </row>
    <row r="1398" customFormat="false" ht="13.8" hidden="false" customHeight="false" outlineLevel="0" collapsed="false">
      <c r="A1398" s="300" t="s">
        <v>6639</v>
      </c>
      <c r="B1398" s="1" t="n">
        <v>104277</v>
      </c>
      <c r="C1398" s="292" t="s">
        <v>6661</v>
      </c>
      <c r="D1398" s="297" t="s">
        <v>50</v>
      </c>
      <c r="E1398" s="301" t="n">
        <v>0</v>
      </c>
      <c r="F1398" s="304"/>
    </row>
    <row r="1399" customFormat="false" ht="13.8" hidden="false" customHeight="false" outlineLevel="0" collapsed="false">
      <c r="A1399" s="300" t="s">
        <v>6639</v>
      </c>
      <c r="B1399" s="1" t="n">
        <v>104274</v>
      </c>
      <c r="C1399" s="292" t="s">
        <v>6662</v>
      </c>
      <c r="D1399" s="297" t="s">
        <v>50</v>
      </c>
      <c r="E1399" s="301" t="n">
        <v>0</v>
      </c>
      <c r="F1399" s="304"/>
    </row>
    <row r="1400" customFormat="false" ht="13.8" hidden="false" customHeight="false" outlineLevel="0" collapsed="false">
      <c r="A1400" s="300" t="s">
        <v>6639</v>
      </c>
      <c r="B1400" s="1" t="n">
        <v>104278</v>
      </c>
      <c r="C1400" s="292" t="s">
        <v>6663</v>
      </c>
      <c r="D1400" s="297" t="s">
        <v>50</v>
      </c>
      <c r="E1400" s="301" t="n">
        <v>0</v>
      </c>
      <c r="F1400" s="304"/>
    </row>
    <row r="1401" customFormat="false" ht="13.8" hidden="false" customHeight="false" outlineLevel="0" collapsed="false">
      <c r="A1401" s="300" t="s">
        <v>6639</v>
      </c>
      <c r="B1401" s="1" t="n">
        <v>104275</v>
      </c>
      <c r="C1401" s="292" t="s">
        <v>6664</v>
      </c>
      <c r="D1401" s="297" t="s">
        <v>50</v>
      </c>
      <c r="E1401" s="301" t="n">
        <v>0</v>
      </c>
      <c r="F1401" s="304"/>
    </row>
    <row r="1402" customFormat="false" ht="13.8" hidden="false" customHeight="false" outlineLevel="0" collapsed="false">
      <c r="A1402" s="300" t="s">
        <v>6639</v>
      </c>
      <c r="B1402" s="1" t="n">
        <v>104279</v>
      </c>
      <c r="C1402" s="292" t="s">
        <v>6665</v>
      </c>
      <c r="D1402" s="297" t="s">
        <v>50</v>
      </c>
      <c r="E1402" s="301" t="n">
        <v>0</v>
      </c>
      <c r="F1402" s="304"/>
    </row>
    <row r="1403" customFormat="false" ht="13.8" hidden="false" customHeight="false" outlineLevel="0" collapsed="false">
      <c r="A1403" s="300" t="s">
        <v>6639</v>
      </c>
      <c r="B1403" s="1" t="n">
        <v>104265</v>
      </c>
      <c r="C1403" s="292" t="s">
        <v>6666</v>
      </c>
      <c r="D1403" s="297" t="s">
        <v>50</v>
      </c>
      <c r="E1403" s="301" t="n">
        <v>0</v>
      </c>
      <c r="F1403" s="304"/>
    </row>
    <row r="1404" customFormat="false" ht="13.8" hidden="false" customHeight="false" outlineLevel="0" collapsed="false">
      <c r="A1404" s="300" t="s">
        <v>6639</v>
      </c>
      <c r="B1404" s="1" t="n">
        <v>104266</v>
      </c>
      <c r="C1404" s="292" t="s">
        <v>6667</v>
      </c>
      <c r="D1404" s="297" t="s">
        <v>50</v>
      </c>
      <c r="E1404" s="301" t="n">
        <v>0</v>
      </c>
      <c r="F1404" s="304"/>
    </row>
    <row r="1405" customFormat="false" ht="13.8" hidden="false" customHeight="false" outlineLevel="0" collapsed="false">
      <c r="A1405" s="300" t="s">
        <v>6639</v>
      </c>
      <c r="B1405" s="1" t="n">
        <v>104305</v>
      </c>
      <c r="C1405" s="292" t="s">
        <v>6668</v>
      </c>
      <c r="D1405" s="297" t="s">
        <v>403</v>
      </c>
      <c r="E1405" s="301" t="n">
        <v>0</v>
      </c>
      <c r="F1405" s="304"/>
    </row>
    <row r="1406" customFormat="false" ht="13.8" hidden="false" customHeight="false" outlineLevel="0" collapsed="false">
      <c r="A1406" s="300" t="s">
        <v>6639</v>
      </c>
      <c r="B1406" s="1" t="n">
        <v>104306</v>
      </c>
      <c r="C1406" s="292" t="s">
        <v>6669</v>
      </c>
      <c r="D1406" s="297" t="s">
        <v>403</v>
      </c>
      <c r="E1406" s="301" t="n">
        <v>0</v>
      </c>
      <c r="F1406" s="304"/>
    </row>
    <row r="1407" customFormat="false" ht="13.8" hidden="false" customHeight="false" outlineLevel="0" collapsed="false">
      <c r="A1407" s="300" t="s">
        <v>6639</v>
      </c>
      <c r="B1407" s="1" t="n">
        <v>104307</v>
      </c>
      <c r="C1407" s="292" t="s">
        <v>6670</v>
      </c>
      <c r="D1407" s="297" t="s">
        <v>403</v>
      </c>
      <c r="E1407" s="301" t="n">
        <v>0</v>
      </c>
      <c r="F1407" s="304"/>
    </row>
    <row r="1408" customFormat="false" ht="13.8" hidden="false" customHeight="false" outlineLevel="0" collapsed="false">
      <c r="A1408" s="300" t="s">
        <v>6639</v>
      </c>
      <c r="B1408" s="1" t="n">
        <v>104308</v>
      </c>
      <c r="C1408" s="292" t="s">
        <v>6671</v>
      </c>
      <c r="D1408" s="297" t="s">
        <v>403</v>
      </c>
      <c r="E1408" s="301" t="n">
        <v>0</v>
      </c>
      <c r="F1408" s="304"/>
    </row>
    <row r="1409" customFormat="false" ht="13.8" hidden="false" customHeight="false" outlineLevel="0" collapsed="false">
      <c r="A1409" s="300" t="s">
        <v>6639</v>
      </c>
      <c r="B1409" s="1" t="n">
        <v>104309</v>
      </c>
      <c r="C1409" s="292" t="s">
        <v>6672</v>
      </c>
      <c r="D1409" s="297" t="s">
        <v>403</v>
      </c>
      <c r="E1409" s="301" t="n">
        <v>0</v>
      </c>
      <c r="F1409" s="304"/>
    </row>
    <row r="1410" customFormat="false" ht="13.8" hidden="false" customHeight="false" outlineLevel="0" collapsed="false">
      <c r="A1410" s="300" t="s">
        <v>6639</v>
      </c>
      <c r="B1410" s="1" t="n">
        <v>104310</v>
      </c>
      <c r="C1410" s="292" t="s">
        <v>6673</v>
      </c>
      <c r="D1410" s="297" t="s">
        <v>403</v>
      </c>
      <c r="E1410" s="301" t="n">
        <v>0</v>
      </c>
      <c r="F1410" s="304"/>
    </row>
    <row r="1411" customFormat="false" ht="13.8" hidden="false" customHeight="false" outlineLevel="0" collapsed="false">
      <c r="A1411" s="300" t="s">
        <v>6639</v>
      </c>
      <c r="B1411" s="1" t="n">
        <v>104311</v>
      </c>
      <c r="C1411" s="292" t="s">
        <v>6674</v>
      </c>
      <c r="D1411" s="297" t="s">
        <v>403</v>
      </c>
      <c r="E1411" s="301" t="n">
        <v>0</v>
      </c>
      <c r="F1411" s="304"/>
    </row>
    <row r="1412" customFormat="false" ht="13.8" hidden="false" customHeight="false" outlineLevel="0" collapsed="false">
      <c r="A1412" s="300" t="s">
        <v>6639</v>
      </c>
      <c r="B1412" s="1" t="n">
        <v>104301</v>
      </c>
      <c r="C1412" s="292" t="s">
        <v>6675</v>
      </c>
      <c r="D1412" s="297" t="s">
        <v>241</v>
      </c>
      <c r="E1412" s="301" t="n">
        <v>0</v>
      </c>
      <c r="F1412" s="304"/>
    </row>
    <row r="1413" customFormat="false" ht="13.8" hidden="false" customHeight="false" outlineLevel="0" collapsed="false">
      <c r="A1413" s="300" t="s">
        <v>6639</v>
      </c>
      <c r="B1413" s="1" t="n">
        <v>104302</v>
      </c>
      <c r="C1413" s="292" t="s">
        <v>6676</v>
      </c>
      <c r="D1413" s="297" t="s">
        <v>241</v>
      </c>
      <c r="E1413" s="301" t="n">
        <v>0</v>
      </c>
      <c r="F1413" s="304"/>
    </row>
    <row r="1414" customFormat="false" ht="13.8" hidden="false" customHeight="false" outlineLevel="0" collapsed="false">
      <c r="A1414" s="300" t="s">
        <v>6639</v>
      </c>
      <c r="B1414" s="1" t="n">
        <v>104303</v>
      </c>
      <c r="C1414" s="292" t="s">
        <v>6677</v>
      </c>
      <c r="D1414" s="297" t="s">
        <v>241</v>
      </c>
      <c r="E1414" s="301" t="n">
        <v>0</v>
      </c>
      <c r="F1414" s="304"/>
    </row>
    <row r="1415" customFormat="false" ht="13.8" hidden="false" customHeight="false" outlineLevel="0" collapsed="false">
      <c r="A1415" s="300" t="s">
        <v>6639</v>
      </c>
      <c r="B1415" s="1" t="n">
        <v>104304</v>
      </c>
      <c r="C1415" s="292" t="s">
        <v>6678</v>
      </c>
      <c r="D1415" s="297" t="s">
        <v>241</v>
      </c>
      <c r="E1415" s="301" t="n">
        <v>0</v>
      </c>
      <c r="F1415" s="304"/>
    </row>
    <row r="1416" customFormat="false" ht="13.8" hidden="false" customHeight="false" outlineLevel="0" collapsed="false">
      <c r="A1416" s="300" t="s">
        <v>6639</v>
      </c>
      <c r="B1416" s="1" t="n">
        <v>104293</v>
      </c>
      <c r="C1416" s="292" t="s">
        <v>6679</v>
      </c>
      <c r="D1416" s="297" t="s">
        <v>241</v>
      </c>
      <c r="E1416" s="301" t="n">
        <v>0</v>
      </c>
      <c r="F1416" s="304"/>
    </row>
    <row r="1417" customFormat="false" ht="13.8" hidden="false" customHeight="false" outlineLevel="0" collapsed="false">
      <c r="A1417" s="300" t="s">
        <v>6639</v>
      </c>
      <c r="B1417" s="1" t="n">
        <v>104297</v>
      </c>
      <c r="C1417" s="292" t="s">
        <v>6680</v>
      </c>
      <c r="D1417" s="297" t="s">
        <v>241</v>
      </c>
      <c r="E1417" s="301" t="n">
        <v>0</v>
      </c>
      <c r="F1417" s="304"/>
    </row>
    <row r="1418" customFormat="false" ht="13.8" hidden="false" customHeight="false" outlineLevel="0" collapsed="false">
      <c r="A1418" s="300" t="s">
        <v>6639</v>
      </c>
      <c r="B1418" s="1" t="n">
        <v>104295</v>
      </c>
      <c r="C1418" s="292" t="s">
        <v>6681</v>
      </c>
      <c r="D1418" s="297" t="s">
        <v>241</v>
      </c>
      <c r="E1418" s="301" t="n">
        <v>0</v>
      </c>
      <c r="F1418" s="304"/>
    </row>
    <row r="1419" customFormat="false" ht="13.8" hidden="false" customHeight="false" outlineLevel="0" collapsed="false">
      <c r="A1419" s="300" t="s">
        <v>6639</v>
      </c>
      <c r="B1419" s="1" t="n">
        <v>104299</v>
      </c>
      <c r="C1419" s="292" t="s">
        <v>6682</v>
      </c>
      <c r="D1419" s="297" t="s">
        <v>241</v>
      </c>
      <c r="E1419" s="301" t="n">
        <v>0</v>
      </c>
      <c r="F1419" s="304"/>
    </row>
    <row r="1420" customFormat="false" ht="13.8" hidden="false" customHeight="false" outlineLevel="0" collapsed="false">
      <c r="A1420" s="300" t="s">
        <v>6639</v>
      </c>
      <c r="B1420" s="1" t="n">
        <v>104294</v>
      </c>
      <c r="C1420" s="292" t="s">
        <v>6683</v>
      </c>
      <c r="D1420" s="297" t="s">
        <v>241</v>
      </c>
      <c r="E1420" s="301" t="n">
        <v>0</v>
      </c>
      <c r="F1420" s="304"/>
    </row>
    <row r="1421" customFormat="false" ht="13.8" hidden="false" customHeight="false" outlineLevel="0" collapsed="false">
      <c r="A1421" s="300" t="s">
        <v>6639</v>
      </c>
      <c r="B1421" s="1" t="n">
        <v>104298</v>
      </c>
      <c r="C1421" s="292" t="s">
        <v>6684</v>
      </c>
      <c r="D1421" s="297" t="s">
        <v>241</v>
      </c>
      <c r="E1421" s="301" t="n">
        <v>0</v>
      </c>
      <c r="F1421" s="304"/>
    </row>
    <row r="1422" customFormat="false" ht="13.8" hidden="false" customHeight="false" outlineLevel="0" collapsed="false">
      <c r="A1422" s="300" t="s">
        <v>6639</v>
      </c>
      <c r="B1422" s="1" t="n">
        <v>104296</v>
      </c>
      <c r="C1422" s="292" t="s">
        <v>6685</v>
      </c>
      <c r="D1422" s="297" t="s">
        <v>241</v>
      </c>
      <c r="E1422" s="301" t="n">
        <v>0</v>
      </c>
      <c r="F1422" s="304"/>
    </row>
    <row r="1423" customFormat="false" ht="13.8" hidden="false" customHeight="false" outlineLevel="0" collapsed="false">
      <c r="A1423" s="300" t="s">
        <v>6639</v>
      </c>
      <c r="B1423" s="1" t="n">
        <v>104300</v>
      </c>
      <c r="C1423" s="292" t="s">
        <v>6686</v>
      </c>
      <c r="D1423" s="297" t="s">
        <v>241</v>
      </c>
      <c r="E1423" s="301" t="n">
        <v>0</v>
      </c>
      <c r="F1423" s="304"/>
    </row>
    <row r="1424" customFormat="false" ht="13.8" hidden="false" customHeight="false" outlineLevel="0" collapsed="false">
      <c r="A1424" s="300" t="s">
        <v>6687</v>
      </c>
      <c r="B1424" s="1" t="n">
        <v>90944</v>
      </c>
      <c r="C1424" s="292" t="s">
        <v>6688</v>
      </c>
      <c r="D1424" s="297" t="s">
        <v>763</v>
      </c>
      <c r="E1424" s="301" t="n">
        <v>216.04</v>
      </c>
      <c r="F1424" s="304" t="n">
        <v>0.046</v>
      </c>
    </row>
    <row r="1425" customFormat="false" ht="13.8" hidden="false" customHeight="false" outlineLevel="0" collapsed="false">
      <c r="A1425" s="300" t="s">
        <v>6687</v>
      </c>
      <c r="B1425" s="1" t="n">
        <v>90934</v>
      </c>
      <c r="C1425" s="292" t="s">
        <v>6689</v>
      </c>
      <c r="D1425" s="297" t="s">
        <v>763</v>
      </c>
      <c r="E1425" s="301" t="n">
        <v>199.98</v>
      </c>
      <c r="F1425" s="304" t="n">
        <v>0.0497</v>
      </c>
    </row>
    <row r="1426" customFormat="false" ht="13.8" hidden="false" customHeight="false" outlineLevel="0" collapsed="false">
      <c r="A1426" s="300" t="s">
        <v>6687</v>
      </c>
      <c r="B1426" s="1" t="n">
        <v>90954</v>
      </c>
      <c r="C1426" s="292" t="s">
        <v>6690</v>
      </c>
      <c r="D1426" s="297" t="s">
        <v>763</v>
      </c>
      <c r="E1426" s="301" t="n">
        <v>245.44</v>
      </c>
      <c r="F1426" s="304" t="n">
        <v>0.0405</v>
      </c>
    </row>
    <row r="1427" customFormat="false" ht="13.8" hidden="false" customHeight="false" outlineLevel="0" collapsed="false">
      <c r="A1427" s="300" t="s">
        <v>6687</v>
      </c>
      <c r="B1427" s="1" t="n">
        <v>90933</v>
      </c>
      <c r="C1427" s="292" t="s">
        <v>6691</v>
      </c>
      <c r="D1427" s="297" t="s">
        <v>763</v>
      </c>
      <c r="E1427" s="301" t="n">
        <v>186.21</v>
      </c>
      <c r="F1427" s="304" t="n">
        <v>0.0534</v>
      </c>
    </row>
    <row r="1428" customFormat="false" ht="13.8" hidden="false" customHeight="false" outlineLevel="0" collapsed="false">
      <c r="A1428" s="300" t="s">
        <v>6687</v>
      </c>
      <c r="B1428" s="1" t="n">
        <v>90943</v>
      </c>
      <c r="C1428" s="292" t="s">
        <v>6692</v>
      </c>
      <c r="D1428" s="297" t="s">
        <v>763</v>
      </c>
      <c r="E1428" s="301" t="n">
        <v>201.04</v>
      </c>
      <c r="F1428" s="304" t="n">
        <v>0.0494</v>
      </c>
    </row>
    <row r="1429" customFormat="false" ht="13.8" hidden="false" customHeight="false" outlineLevel="0" collapsed="false">
      <c r="A1429" s="300" t="s">
        <v>6687</v>
      </c>
      <c r="B1429" s="1" t="n">
        <v>90953</v>
      </c>
      <c r="C1429" s="292" t="s">
        <v>6693</v>
      </c>
      <c r="D1429" s="297" t="s">
        <v>763</v>
      </c>
      <c r="E1429" s="301" t="n">
        <v>228.19</v>
      </c>
      <c r="F1429" s="304" t="n">
        <v>0.0436</v>
      </c>
    </row>
    <row r="1430" customFormat="false" ht="13.8" hidden="false" customHeight="false" outlineLevel="0" collapsed="false">
      <c r="A1430" s="300" t="s">
        <v>6687</v>
      </c>
      <c r="B1430" s="1" t="n">
        <v>90932</v>
      </c>
      <c r="C1430" s="292" t="s">
        <v>6694</v>
      </c>
      <c r="D1430" s="297" t="s">
        <v>763</v>
      </c>
      <c r="E1430" s="301" t="n">
        <v>87.48</v>
      </c>
      <c r="F1430" s="304" t="n">
        <v>0.1136</v>
      </c>
    </row>
    <row r="1431" customFormat="false" ht="13.8" hidden="false" customHeight="false" outlineLevel="0" collapsed="false">
      <c r="A1431" s="300" t="s">
        <v>6687</v>
      </c>
      <c r="B1431" s="1" t="n">
        <v>90942</v>
      </c>
      <c r="C1431" s="292" t="s">
        <v>6695</v>
      </c>
      <c r="D1431" s="297" t="s">
        <v>763</v>
      </c>
      <c r="E1431" s="301" t="n">
        <v>93.53</v>
      </c>
      <c r="F1431" s="304" t="n">
        <v>0.1063</v>
      </c>
    </row>
    <row r="1432" customFormat="false" ht="13.8" hidden="false" customHeight="false" outlineLevel="0" collapsed="false">
      <c r="A1432" s="300" t="s">
        <v>6687</v>
      </c>
      <c r="B1432" s="1" t="n">
        <v>90952</v>
      </c>
      <c r="C1432" s="292" t="s">
        <v>6696</v>
      </c>
      <c r="D1432" s="297" t="s">
        <v>763</v>
      </c>
      <c r="E1432" s="301" t="n">
        <v>104.58</v>
      </c>
      <c r="F1432" s="304" t="n">
        <v>0.095</v>
      </c>
    </row>
    <row r="1433" customFormat="false" ht="13.8" hidden="false" customHeight="false" outlineLevel="0" collapsed="false">
      <c r="A1433" s="300" t="s">
        <v>6687</v>
      </c>
      <c r="B1433" s="1" t="n">
        <v>90930</v>
      </c>
      <c r="C1433" s="292" t="s">
        <v>6697</v>
      </c>
      <c r="D1433" s="297" t="s">
        <v>763</v>
      </c>
      <c r="E1433" s="301" t="n">
        <v>80.65</v>
      </c>
      <c r="F1433" s="304" t="n">
        <v>0.1232</v>
      </c>
    </row>
    <row r="1434" customFormat="false" ht="13.8" hidden="false" customHeight="false" outlineLevel="0" collapsed="false">
      <c r="A1434" s="300" t="s">
        <v>6687</v>
      </c>
      <c r="B1434" s="1" t="n">
        <v>90940</v>
      </c>
      <c r="C1434" s="292" t="s">
        <v>6698</v>
      </c>
      <c r="D1434" s="297" t="s">
        <v>763</v>
      </c>
      <c r="E1434" s="301" t="n">
        <v>86.09</v>
      </c>
      <c r="F1434" s="304" t="n">
        <v>0.1155</v>
      </c>
    </row>
    <row r="1435" customFormat="false" ht="13.8" hidden="false" customHeight="false" outlineLevel="0" collapsed="false">
      <c r="A1435" s="300" t="s">
        <v>6687</v>
      </c>
      <c r="B1435" s="1" t="n">
        <v>90950</v>
      </c>
      <c r="C1435" s="292" t="s">
        <v>6699</v>
      </c>
      <c r="D1435" s="297" t="s">
        <v>763</v>
      </c>
      <c r="E1435" s="301" t="n">
        <v>96.03</v>
      </c>
      <c r="F1435" s="304" t="n">
        <v>0.1035</v>
      </c>
    </row>
    <row r="1436" customFormat="false" ht="13.8" hidden="false" customHeight="false" outlineLevel="0" collapsed="false">
      <c r="A1436" s="300" t="s">
        <v>6687</v>
      </c>
      <c r="B1436" s="1" t="n">
        <v>88476</v>
      </c>
      <c r="C1436" s="292" t="s">
        <v>6700</v>
      </c>
      <c r="D1436" s="297" t="s">
        <v>763</v>
      </c>
      <c r="E1436" s="301" t="n">
        <v>24.9</v>
      </c>
      <c r="F1436" s="304" t="n">
        <v>0.1213</v>
      </c>
    </row>
    <row r="1437" customFormat="false" ht="13.8" hidden="false" customHeight="false" outlineLevel="0" collapsed="false">
      <c r="A1437" s="300" t="s">
        <v>6687</v>
      </c>
      <c r="B1437" s="1" t="n">
        <v>88477</v>
      </c>
      <c r="C1437" s="292" t="s">
        <v>6701</v>
      </c>
      <c r="D1437" s="297" t="s">
        <v>763</v>
      </c>
      <c r="E1437" s="301" t="n">
        <v>34.44</v>
      </c>
      <c r="F1437" s="304" t="n">
        <v>0.0877</v>
      </c>
    </row>
    <row r="1438" customFormat="false" ht="13.8" hidden="false" customHeight="false" outlineLevel="0" collapsed="false">
      <c r="A1438" s="300" t="s">
        <v>6687</v>
      </c>
      <c r="B1438" s="1" t="n">
        <v>88478</v>
      </c>
      <c r="C1438" s="292" t="s">
        <v>6702</v>
      </c>
      <c r="D1438" s="297" t="s">
        <v>763</v>
      </c>
      <c r="E1438" s="301" t="n">
        <v>42.35</v>
      </c>
      <c r="F1438" s="304" t="n">
        <v>0.0713</v>
      </c>
    </row>
    <row r="1439" customFormat="false" ht="13.8" hidden="false" customHeight="false" outlineLevel="0" collapsed="false">
      <c r="A1439" s="300" t="s">
        <v>6687</v>
      </c>
      <c r="B1439" s="1" t="n">
        <v>88470</v>
      </c>
      <c r="C1439" s="292" t="s">
        <v>6703</v>
      </c>
      <c r="D1439" s="297" t="s">
        <v>763</v>
      </c>
      <c r="E1439" s="301" t="n">
        <v>30.75</v>
      </c>
      <c r="F1439" s="304" t="n">
        <v>0</v>
      </c>
    </row>
    <row r="1440" customFormat="false" ht="13.8" hidden="false" customHeight="false" outlineLevel="0" collapsed="false">
      <c r="A1440" s="300" t="s">
        <v>6687</v>
      </c>
      <c r="B1440" s="1" t="n">
        <v>88471</v>
      </c>
      <c r="C1440" s="292" t="s">
        <v>6704</v>
      </c>
      <c r="D1440" s="297" t="s">
        <v>763</v>
      </c>
      <c r="E1440" s="301" t="n">
        <v>38.42</v>
      </c>
      <c r="F1440" s="304" t="n">
        <v>0</v>
      </c>
    </row>
    <row r="1441" customFormat="false" ht="13.8" hidden="false" customHeight="false" outlineLevel="0" collapsed="false">
      <c r="A1441" s="300" t="s">
        <v>6687</v>
      </c>
      <c r="B1441" s="1" t="n">
        <v>88472</v>
      </c>
      <c r="C1441" s="292" t="s">
        <v>6705</v>
      </c>
      <c r="D1441" s="297" t="s">
        <v>763</v>
      </c>
      <c r="E1441" s="301" t="n">
        <v>44.51</v>
      </c>
      <c r="F1441" s="304" t="n">
        <v>0</v>
      </c>
    </row>
    <row r="1442" customFormat="false" ht="13.8" hidden="false" customHeight="false" outlineLevel="0" collapsed="false">
      <c r="A1442" s="300" t="s">
        <v>6687</v>
      </c>
      <c r="B1442" s="1" t="n">
        <v>87759</v>
      </c>
      <c r="C1442" s="292" t="s">
        <v>6706</v>
      </c>
      <c r="D1442" s="297" t="s">
        <v>763</v>
      </c>
      <c r="E1442" s="301" t="n">
        <v>136.75</v>
      </c>
      <c r="F1442" s="304" t="n">
        <v>0</v>
      </c>
    </row>
    <row r="1443" customFormat="false" ht="13.8" hidden="false" customHeight="false" outlineLevel="0" collapsed="false">
      <c r="A1443" s="300" t="s">
        <v>6687</v>
      </c>
      <c r="B1443" s="1" t="n">
        <v>87769</v>
      </c>
      <c r="C1443" s="292" t="s">
        <v>6707</v>
      </c>
      <c r="D1443" s="297" t="s">
        <v>763</v>
      </c>
      <c r="E1443" s="301" t="n">
        <v>163.76</v>
      </c>
      <c r="F1443" s="304" t="n">
        <v>0</v>
      </c>
    </row>
    <row r="1444" customFormat="false" ht="13.8" hidden="false" customHeight="false" outlineLevel="0" collapsed="false">
      <c r="A1444" s="300" t="s">
        <v>6687</v>
      </c>
      <c r="B1444" s="1" t="n">
        <v>87739</v>
      </c>
      <c r="C1444" s="292" t="s">
        <v>6708</v>
      </c>
      <c r="D1444" s="297" t="s">
        <v>763</v>
      </c>
      <c r="E1444" s="301" t="n">
        <v>105.72</v>
      </c>
      <c r="F1444" s="304" t="n">
        <v>0.0286</v>
      </c>
    </row>
    <row r="1445" customFormat="false" ht="13.8" hidden="false" customHeight="false" outlineLevel="0" collapsed="false">
      <c r="A1445" s="300" t="s">
        <v>6687</v>
      </c>
      <c r="B1445" s="1" t="n">
        <v>87749</v>
      </c>
      <c r="C1445" s="292" t="s">
        <v>6709</v>
      </c>
      <c r="D1445" s="297" t="s">
        <v>763</v>
      </c>
      <c r="E1445" s="301" t="n">
        <v>138.65</v>
      </c>
      <c r="F1445" s="304" t="n">
        <v>0.0218</v>
      </c>
    </row>
    <row r="1446" customFormat="false" ht="13.8" hidden="false" customHeight="false" outlineLevel="0" collapsed="false">
      <c r="A1446" s="300" t="s">
        <v>6687</v>
      </c>
      <c r="B1446" s="1" t="n">
        <v>87624</v>
      </c>
      <c r="C1446" s="292" t="s">
        <v>6710</v>
      </c>
      <c r="D1446" s="297" t="s">
        <v>763</v>
      </c>
      <c r="E1446" s="301" t="n">
        <v>93.14</v>
      </c>
      <c r="F1446" s="304" t="n">
        <v>0.0324</v>
      </c>
    </row>
    <row r="1447" customFormat="false" ht="13.8" hidden="false" customHeight="false" outlineLevel="0" collapsed="false">
      <c r="A1447" s="300" t="s">
        <v>6687</v>
      </c>
      <c r="B1447" s="1" t="n">
        <v>87634</v>
      </c>
      <c r="C1447" s="292" t="s">
        <v>6711</v>
      </c>
      <c r="D1447" s="297" t="s">
        <v>763</v>
      </c>
      <c r="E1447" s="301" t="n">
        <v>126.07</v>
      </c>
      <c r="F1447" s="304" t="n">
        <v>0.024</v>
      </c>
    </row>
    <row r="1448" customFormat="false" ht="13.8" hidden="false" customHeight="false" outlineLevel="0" collapsed="false">
      <c r="A1448" s="300" t="s">
        <v>6687</v>
      </c>
      <c r="B1448" s="1" t="n">
        <v>87644</v>
      </c>
      <c r="C1448" s="292" t="s">
        <v>6712</v>
      </c>
      <c r="D1448" s="297" t="s">
        <v>763</v>
      </c>
      <c r="E1448" s="301" t="n">
        <v>153.03</v>
      </c>
      <c r="F1448" s="304" t="n">
        <v>0.0197</v>
      </c>
    </row>
    <row r="1449" customFormat="false" ht="13.8" hidden="false" customHeight="false" outlineLevel="0" collapsed="false">
      <c r="A1449" s="300" t="s">
        <v>6687</v>
      </c>
      <c r="B1449" s="1" t="n">
        <v>87684</v>
      </c>
      <c r="C1449" s="292" t="s">
        <v>6713</v>
      </c>
      <c r="D1449" s="297" t="s">
        <v>763</v>
      </c>
      <c r="E1449" s="301" t="n">
        <v>148.63</v>
      </c>
      <c r="F1449" s="304" t="n">
        <v>0</v>
      </c>
    </row>
    <row r="1450" customFormat="false" ht="13.8" hidden="false" customHeight="false" outlineLevel="0" collapsed="false">
      <c r="A1450" s="300" t="s">
        <v>6687</v>
      </c>
      <c r="B1450" s="1" t="n">
        <v>87694</v>
      </c>
      <c r="C1450" s="292" t="s">
        <v>6714</v>
      </c>
      <c r="D1450" s="297" t="s">
        <v>763</v>
      </c>
      <c r="E1450" s="301" t="n">
        <v>170.25</v>
      </c>
      <c r="F1450" s="304" t="n">
        <v>0</v>
      </c>
    </row>
    <row r="1451" customFormat="false" ht="13.8" hidden="false" customHeight="false" outlineLevel="0" collapsed="false">
      <c r="A1451" s="300" t="s">
        <v>6687</v>
      </c>
      <c r="B1451" s="1" t="n">
        <v>87704</v>
      </c>
      <c r="C1451" s="292" t="s">
        <v>6715</v>
      </c>
      <c r="D1451" s="297" t="s">
        <v>763</v>
      </c>
      <c r="E1451" s="301" t="n">
        <v>184.95</v>
      </c>
      <c r="F1451" s="304" t="n">
        <v>0</v>
      </c>
    </row>
    <row r="1452" customFormat="false" ht="13.8" hidden="false" customHeight="false" outlineLevel="0" collapsed="false">
      <c r="A1452" s="300" t="s">
        <v>6687</v>
      </c>
      <c r="B1452" s="1" t="n">
        <v>87758</v>
      </c>
      <c r="C1452" s="292" t="s">
        <v>6716</v>
      </c>
      <c r="D1452" s="297" t="s">
        <v>763</v>
      </c>
      <c r="E1452" s="301" t="n">
        <v>126.97</v>
      </c>
      <c r="F1452" s="304" t="n">
        <v>0</v>
      </c>
    </row>
    <row r="1453" customFormat="false" ht="13.8" hidden="false" customHeight="false" outlineLevel="0" collapsed="false">
      <c r="A1453" s="300" t="s">
        <v>6687</v>
      </c>
      <c r="B1453" s="1" t="n">
        <v>87768</v>
      </c>
      <c r="C1453" s="292" t="s">
        <v>6717</v>
      </c>
      <c r="D1453" s="297" t="s">
        <v>763</v>
      </c>
      <c r="E1453" s="301" t="n">
        <v>151.73</v>
      </c>
      <c r="F1453" s="304" t="n">
        <v>0</v>
      </c>
    </row>
    <row r="1454" customFormat="false" ht="13.8" hidden="false" customHeight="false" outlineLevel="0" collapsed="false">
      <c r="A1454" s="300" t="s">
        <v>6687</v>
      </c>
      <c r="B1454" s="1" t="n">
        <v>87738</v>
      </c>
      <c r="C1454" s="292" t="s">
        <v>6718</v>
      </c>
      <c r="D1454" s="297" t="s">
        <v>763</v>
      </c>
      <c r="E1454" s="301" t="n">
        <v>98.69</v>
      </c>
      <c r="F1454" s="304" t="n">
        <v>0.0306</v>
      </c>
    </row>
    <row r="1455" customFormat="false" ht="13.8" hidden="false" customHeight="false" outlineLevel="0" collapsed="false">
      <c r="A1455" s="300" t="s">
        <v>6687</v>
      </c>
      <c r="B1455" s="1" t="n">
        <v>87748</v>
      </c>
      <c r="C1455" s="292" t="s">
        <v>6719</v>
      </c>
      <c r="D1455" s="297" t="s">
        <v>763</v>
      </c>
      <c r="E1455" s="301" t="n">
        <v>128.87</v>
      </c>
      <c r="F1455" s="304" t="n">
        <v>0.0234</v>
      </c>
    </row>
    <row r="1456" customFormat="false" ht="13.8" hidden="false" customHeight="false" outlineLevel="0" collapsed="false">
      <c r="A1456" s="300" t="s">
        <v>6687</v>
      </c>
      <c r="B1456" s="1" t="n">
        <v>87623</v>
      </c>
      <c r="C1456" s="292" t="s">
        <v>6720</v>
      </c>
      <c r="D1456" s="297" t="s">
        <v>763</v>
      </c>
      <c r="E1456" s="301" t="n">
        <v>86.11</v>
      </c>
      <c r="F1456" s="304" t="n">
        <v>0.0351</v>
      </c>
    </row>
    <row r="1457" customFormat="false" ht="13.8" hidden="false" customHeight="false" outlineLevel="0" collapsed="false">
      <c r="A1457" s="300" t="s">
        <v>6687</v>
      </c>
      <c r="B1457" s="1" t="n">
        <v>87633</v>
      </c>
      <c r="C1457" s="292" t="s">
        <v>6721</v>
      </c>
      <c r="D1457" s="297" t="s">
        <v>763</v>
      </c>
      <c r="E1457" s="301" t="n">
        <v>116.29</v>
      </c>
      <c r="F1457" s="304" t="n">
        <v>0.026</v>
      </c>
    </row>
    <row r="1458" customFormat="false" ht="13.8" hidden="false" customHeight="false" outlineLevel="0" collapsed="false">
      <c r="A1458" s="300" t="s">
        <v>6687</v>
      </c>
      <c r="B1458" s="1" t="n">
        <v>87643</v>
      </c>
      <c r="C1458" s="292" t="s">
        <v>6722</v>
      </c>
      <c r="D1458" s="297" t="s">
        <v>763</v>
      </c>
      <c r="E1458" s="301" t="n">
        <v>141</v>
      </c>
      <c r="F1458" s="304" t="n">
        <v>0.0214</v>
      </c>
    </row>
    <row r="1459" customFormat="false" ht="13.8" hidden="false" customHeight="false" outlineLevel="0" collapsed="false">
      <c r="A1459" s="300" t="s">
        <v>6687</v>
      </c>
      <c r="B1459" s="1" t="n">
        <v>87683</v>
      </c>
      <c r="C1459" s="292" t="s">
        <v>6723</v>
      </c>
      <c r="D1459" s="297" t="s">
        <v>763</v>
      </c>
      <c r="E1459" s="301" t="n">
        <v>136.6</v>
      </c>
      <c r="F1459" s="304" t="n">
        <v>0</v>
      </c>
    </row>
    <row r="1460" customFormat="false" ht="13.8" hidden="false" customHeight="false" outlineLevel="0" collapsed="false">
      <c r="A1460" s="300" t="s">
        <v>6687</v>
      </c>
      <c r="B1460" s="1" t="n">
        <v>87703</v>
      </c>
      <c r="C1460" s="292" t="s">
        <v>6724</v>
      </c>
      <c r="D1460" s="297" t="s">
        <v>763</v>
      </c>
      <c r="E1460" s="301" t="n">
        <v>169.95</v>
      </c>
      <c r="F1460" s="304" t="n">
        <v>0</v>
      </c>
    </row>
    <row r="1461" customFormat="false" ht="13.8" hidden="false" customHeight="false" outlineLevel="0" collapsed="false">
      <c r="A1461" s="300" t="s">
        <v>6687</v>
      </c>
      <c r="B1461" s="1" t="n">
        <v>87693</v>
      </c>
      <c r="C1461" s="292" t="s">
        <v>6725</v>
      </c>
      <c r="D1461" s="297" t="s">
        <v>763</v>
      </c>
      <c r="E1461" s="301" t="n">
        <v>156.48</v>
      </c>
      <c r="F1461" s="304" t="n">
        <v>0</v>
      </c>
    </row>
    <row r="1462" customFormat="false" ht="13.8" hidden="false" customHeight="false" outlineLevel="0" collapsed="false">
      <c r="A1462" s="300" t="s">
        <v>6687</v>
      </c>
      <c r="B1462" s="1" t="n">
        <v>87757</v>
      </c>
      <c r="C1462" s="292" t="s">
        <v>6726</v>
      </c>
      <c r="D1462" s="297" t="s">
        <v>763</v>
      </c>
      <c r="E1462" s="301" t="n">
        <v>56.87</v>
      </c>
      <c r="F1462" s="304" t="n">
        <v>0</v>
      </c>
    </row>
    <row r="1463" customFormat="false" ht="13.8" hidden="false" customHeight="false" outlineLevel="0" collapsed="false">
      <c r="A1463" s="300" t="s">
        <v>6687</v>
      </c>
      <c r="B1463" s="1" t="n">
        <v>87767</v>
      </c>
      <c r="C1463" s="292" t="s">
        <v>6727</v>
      </c>
      <c r="D1463" s="297" t="s">
        <v>763</v>
      </c>
      <c r="E1463" s="301" t="n">
        <v>65.53</v>
      </c>
      <c r="F1463" s="304" t="n">
        <v>0</v>
      </c>
    </row>
    <row r="1464" customFormat="false" ht="13.8" hidden="false" customHeight="false" outlineLevel="0" collapsed="false">
      <c r="A1464" s="300" t="s">
        <v>6687</v>
      </c>
      <c r="B1464" s="1" t="n">
        <v>87737</v>
      </c>
      <c r="C1464" s="292" t="s">
        <v>6728</v>
      </c>
      <c r="D1464" s="297" t="s">
        <v>763</v>
      </c>
      <c r="E1464" s="301" t="n">
        <v>48.27</v>
      </c>
      <c r="F1464" s="304" t="n">
        <v>0.0626</v>
      </c>
    </row>
    <row r="1465" customFormat="false" ht="13.8" hidden="false" customHeight="false" outlineLevel="0" collapsed="false">
      <c r="A1465" s="300" t="s">
        <v>6687</v>
      </c>
      <c r="B1465" s="1" t="n">
        <v>87747</v>
      </c>
      <c r="C1465" s="292" t="s">
        <v>6729</v>
      </c>
      <c r="D1465" s="297" t="s">
        <v>763</v>
      </c>
      <c r="E1465" s="301" t="n">
        <v>58.77</v>
      </c>
      <c r="F1465" s="304" t="n">
        <v>0.0514</v>
      </c>
    </row>
    <row r="1466" customFormat="false" ht="13.8" hidden="false" customHeight="false" outlineLevel="0" collapsed="false">
      <c r="A1466" s="300" t="s">
        <v>6687</v>
      </c>
      <c r="B1466" s="1" t="n">
        <v>87622</v>
      </c>
      <c r="C1466" s="292" t="s">
        <v>6730</v>
      </c>
      <c r="D1466" s="297" t="s">
        <v>763</v>
      </c>
      <c r="E1466" s="301" t="n">
        <v>35.69</v>
      </c>
      <c r="F1466" s="304" t="n">
        <v>0.0846</v>
      </c>
    </row>
    <row r="1467" customFormat="false" ht="13.8" hidden="false" customHeight="false" outlineLevel="0" collapsed="false">
      <c r="A1467" s="300" t="s">
        <v>6687</v>
      </c>
      <c r="B1467" s="1" t="n">
        <v>87632</v>
      </c>
      <c r="C1467" s="292" t="s">
        <v>6731</v>
      </c>
      <c r="D1467" s="297" t="s">
        <v>763</v>
      </c>
      <c r="E1467" s="301" t="n">
        <v>46.19</v>
      </c>
      <c r="F1467" s="304" t="n">
        <v>0.0654</v>
      </c>
    </row>
    <row r="1468" customFormat="false" ht="13.8" hidden="false" customHeight="false" outlineLevel="0" collapsed="false">
      <c r="A1468" s="300" t="s">
        <v>6687</v>
      </c>
      <c r="B1468" s="1" t="n">
        <v>87642</v>
      </c>
      <c r="C1468" s="292" t="s">
        <v>6732</v>
      </c>
      <c r="D1468" s="297" t="s">
        <v>763</v>
      </c>
      <c r="E1468" s="301" t="n">
        <v>54.8</v>
      </c>
      <c r="F1468" s="304" t="n">
        <v>0.0551</v>
      </c>
    </row>
    <row r="1469" customFormat="false" ht="13.8" hidden="false" customHeight="false" outlineLevel="0" collapsed="false">
      <c r="A1469" s="300" t="s">
        <v>6687</v>
      </c>
      <c r="B1469" s="1" t="n">
        <v>87682</v>
      </c>
      <c r="C1469" s="292" t="s">
        <v>6733</v>
      </c>
      <c r="D1469" s="297" t="s">
        <v>763</v>
      </c>
      <c r="E1469" s="301" t="n">
        <v>50.4</v>
      </c>
      <c r="F1469" s="304" t="n">
        <v>0</v>
      </c>
    </row>
    <row r="1470" customFormat="false" ht="13.8" hidden="false" customHeight="false" outlineLevel="0" collapsed="false">
      <c r="A1470" s="300" t="s">
        <v>6687</v>
      </c>
      <c r="B1470" s="1" t="n">
        <v>87692</v>
      </c>
      <c r="C1470" s="292" t="s">
        <v>6734</v>
      </c>
      <c r="D1470" s="297" t="s">
        <v>763</v>
      </c>
      <c r="E1470" s="301" t="n">
        <v>57.75</v>
      </c>
      <c r="F1470" s="304" t="n">
        <v>0</v>
      </c>
    </row>
    <row r="1471" customFormat="false" ht="13.8" hidden="false" customHeight="false" outlineLevel="0" collapsed="false">
      <c r="A1471" s="300" t="s">
        <v>6687</v>
      </c>
      <c r="B1471" s="1" t="n">
        <v>87702</v>
      </c>
      <c r="C1471" s="292" t="s">
        <v>6735</v>
      </c>
      <c r="D1471" s="297" t="s">
        <v>763</v>
      </c>
      <c r="E1471" s="301" t="n">
        <v>62.44</v>
      </c>
      <c r="F1471" s="304" t="n">
        <v>0</v>
      </c>
    </row>
    <row r="1472" customFormat="false" ht="13.8" hidden="false" customHeight="false" outlineLevel="0" collapsed="false">
      <c r="A1472" s="300" t="s">
        <v>6687</v>
      </c>
      <c r="B1472" s="1" t="n">
        <v>87755</v>
      </c>
      <c r="C1472" s="292" t="s">
        <v>6736</v>
      </c>
      <c r="D1472" s="297" t="s">
        <v>763</v>
      </c>
      <c r="E1472" s="301" t="n">
        <v>52.02</v>
      </c>
      <c r="F1472" s="304" t="n">
        <v>0</v>
      </c>
    </row>
    <row r="1473" customFormat="false" ht="13.8" hidden="false" customHeight="false" outlineLevel="0" collapsed="false">
      <c r="A1473" s="300" t="s">
        <v>6687</v>
      </c>
      <c r="B1473" s="1" t="n">
        <v>87765</v>
      </c>
      <c r="C1473" s="292" t="s">
        <v>6737</v>
      </c>
      <c r="D1473" s="297" t="s">
        <v>763</v>
      </c>
      <c r="E1473" s="301" t="n">
        <v>59.56</v>
      </c>
      <c r="F1473" s="304" t="n">
        <v>0</v>
      </c>
    </row>
    <row r="1474" customFormat="false" ht="13.8" hidden="false" customHeight="false" outlineLevel="0" collapsed="false">
      <c r="A1474" s="300" t="s">
        <v>6687</v>
      </c>
      <c r="B1474" s="1" t="n">
        <v>87735</v>
      </c>
      <c r="C1474" s="292" t="s">
        <v>6738</v>
      </c>
      <c r="D1474" s="297" t="s">
        <v>763</v>
      </c>
      <c r="E1474" s="301" t="n">
        <v>44.78</v>
      </c>
      <c r="F1474" s="304" t="n">
        <v>0.0674</v>
      </c>
    </row>
    <row r="1475" customFormat="false" ht="13.8" hidden="false" customHeight="false" outlineLevel="0" collapsed="false">
      <c r="A1475" s="300" t="s">
        <v>6687</v>
      </c>
      <c r="B1475" s="1" t="n">
        <v>87745</v>
      </c>
      <c r="C1475" s="292" t="s">
        <v>6739</v>
      </c>
      <c r="D1475" s="297" t="s">
        <v>763</v>
      </c>
      <c r="E1475" s="301" t="n">
        <v>53.92</v>
      </c>
      <c r="F1475" s="304" t="n">
        <v>0.056</v>
      </c>
    </row>
    <row r="1476" customFormat="false" ht="13.8" hidden="false" customHeight="false" outlineLevel="0" collapsed="false">
      <c r="A1476" s="300" t="s">
        <v>6687</v>
      </c>
      <c r="B1476" s="1" t="n">
        <v>87620</v>
      </c>
      <c r="C1476" s="292" t="s">
        <v>6740</v>
      </c>
      <c r="D1476" s="297" t="s">
        <v>763</v>
      </c>
      <c r="E1476" s="301" t="n">
        <v>32.2</v>
      </c>
      <c r="F1476" s="304" t="n">
        <v>0.0938</v>
      </c>
    </row>
    <row r="1477" customFormat="false" ht="13.8" hidden="false" customHeight="false" outlineLevel="0" collapsed="false">
      <c r="A1477" s="300" t="s">
        <v>6687</v>
      </c>
      <c r="B1477" s="1" t="n">
        <v>87630</v>
      </c>
      <c r="C1477" s="292" t="s">
        <v>6741</v>
      </c>
      <c r="D1477" s="297" t="s">
        <v>763</v>
      </c>
      <c r="E1477" s="301" t="n">
        <v>41.34</v>
      </c>
      <c r="F1477" s="304" t="n">
        <v>0.0731</v>
      </c>
    </row>
    <row r="1478" customFormat="false" ht="13.8" hidden="false" customHeight="false" outlineLevel="0" collapsed="false">
      <c r="A1478" s="300" t="s">
        <v>6687</v>
      </c>
      <c r="B1478" s="1" t="n">
        <v>87640</v>
      </c>
      <c r="C1478" s="292" t="s">
        <v>6742</v>
      </c>
      <c r="D1478" s="297" t="s">
        <v>763</v>
      </c>
      <c r="E1478" s="301" t="n">
        <v>48.83</v>
      </c>
      <c r="F1478" s="304" t="n">
        <v>0.0618</v>
      </c>
    </row>
    <row r="1479" customFormat="false" ht="13.8" hidden="false" customHeight="false" outlineLevel="0" collapsed="false">
      <c r="A1479" s="300" t="s">
        <v>6687</v>
      </c>
      <c r="B1479" s="1" t="n">
        <v>87680</v>
      </c>
      <c r="C1479" s="292" t="s">
        <v>6743</v>
      </c>
      <c r="D1479" s="297" t="s">
        <v>763</v>
      </c>
      <c r="E1479" s="301" t="n">
        <v>44.43</v>
      </c>
      <c r="F1479" s="304" t="n">
        <v>0</v>
      </c>
    </row>
    <row r="1480" customFormat="false" ht="13.8" hidden="false" customHeight="false" outlineLevel="0" collapsed="false">
      <c r="A1480" s="300" t="s">
        <v>6687</v>
      </c>
      <c r="B1480" s="1" t="n">
        <v>87690</v>
      </c>
      <c r="C1480" s="292" t="s">
        <v>6744</v>
      </c>
      <c r="D1480" s="297" t="s">
        <v>763</v>
      </c>
      <c r="E1480" s="301" t="n">
        <v>50.92</v>
      </c>
      <c r="F1480" s="304" t="n">
        <v>0</v>
      </c>
    </row>
    <row r="1481" customFormat="false" ht="13.8" hidden="false" customHeight="false" outlineLevel="0" collapsed="false">
      <c r="A1481" s="300" t="s">
        <v>6687</v>
      </c>
      <c r="B1481" s="1" t="n">
        <v>87700</v>
      </c>
      <c r="C1481" s="292" t="s">
        <v>6745</v>
      </c>
      <c r="D1481" s="297" t="s">
        <v>763</v>
      </c>
      <c r="E1481" s="301" t="n">
        <v>55</v>
      </c>
      <c r="F1481" s="304" t="n">
        <v>0</v>
      </c>
    </row>
    <row r="1482" customFormat="false" ht="13.8" hidden="false" customHeight="false" outlineLevel="0" collapsed="false">
      <c r="A1482" s="300" t="s">
        <v>6687</v>
      </c>
      <c r="B1482" s="1" t="n">
        <v>102803</v>
      </c>
      <c r="C1482" s="292" t="s">
        <v>6746</v>
      </c>
      <c r="D1482" s="297" t="s">
        <v>763</v>
      </c>
      <c r="E1482" s="301" t="n">
        <v>2.52</v>
      </c>
      <c r="F1482" s="304" t="n">
        <v>0</v>
      </c>
    </row>
    <row r="1483" customFormat="false" ht="13.8" hidden="false" customHeight="false" outlineLevel="0" collapsed="false">
      <c r="A1483" s="300" t="s">
        <v>6747</v>
      </c>
      <c r="B1483" s="1" t="n">
        <v>92717</v>
      </c>
      <c r="C1483" s="292" t="s">
        <v>6748</v>
      </c>
      <c r="D1483" s="297" t="s">
        <v>6749</v>
      </c>
      <c r="E1483" s="301" t="n">
        <v>0.37</v>
      </c>
      <c r="F1483" s="304" t="n">
        <v>0</v>
      </c>
    </row>
    <row r="1484" customFormat="false" ht="13.8" hidden="false" customHeight="false" outlineLevel="0" collapsed="false">
      <c r="A1484" s="300" t="s">
        <v>6747</v>
      </c>
      <c r="B1484" s="1" t="n">
        <v>92716</v>
      </c>
      <c r="C1484" s="292" t="s">
        <v>6750</v>
      </c>
      <c r="D1484" s="297" t="s">
        <v>6751</v>
      </c>
      <c r="E1484" s="301" t="n">
        <v>116.52</v>
      </c>
      <c r="F1484" s="304" t="n">
        <v>0</v>
      </c>
    </row>
    <row r="1485" customFormat="false" ht="13.8" hidden="false" customHeight="false" outlineLevel="0" collapsed="false">
      <c r="A1485" s="300" t="s">
        <v>6747</v>
      </c>
      <c r="B1485" s="1" t="n">
        <v>103668</v>
      </c>
      <c r="C1485" s="292" t="s">
        <v>6752</v>
      </c>
      <c r="D1485" s="297" t="s">
        <v>6749</v>
      </c>
      <c r="E1485" s="301" t="n">
        <v>0</v>
      </c>
      <c r="F1485" s="304"/>
    </row>
    <row r="1486" customFormat="false" ht="13.8" hidden="false" customHeight="false" outlineLevel="0" collapsed="false">
      <c r="A1486" s="300" t="s">
        <v>6747</v>
      </c>
      <c r="B1486" s="1" t="n">
        <v>103667</v>
      </c>
      <c r="C1486" s="292" t="s">
        <v>6753</v>
      </c>
      <c r="D1486" s="297" t="s">
        <v>6751</v>
      </c>
      <c r="E1486" s="301" t="n">
        <v>0</v>
      </c>
      <c r="F1486" s="304"/>
    </row>
    <row r="1487" customFormat="false" ht="13.8" hidden="false" customHeight="false" outlineLevel="0" collapsed="false">
      <c r="A1487" s="300" t="s">
        <v>6747</v>
      </c>
      <c r="B1487" s="1" t="n">
        <v>89218</v>
      </c>
      <c r="C1487" s="292" t="s">
        <v>6754</v>
      </c>
      <c r="D1487" s="297" t="s">
        <v>6749</v>
      </c>
      <c r="E1487" s="301" t="n">
        <v>93.94</v>
      </c>
      <c r="F1487" s="304" t="n">
        <v>0.4145</v>
      </c>
    </row>
    <row r="1488" customFormat="false" ht="13.8" hidden="false" customHeight="false" outlineLevel="0" collapsed="false">
      <c r="A1488" s="300" t="s">
        <v>6747</v>
      </c>
      <c r="B1488" s="1" t="n">
        <v>89843</v>
      </c>
      <c r="C1488" s="292" t="s">
        <v>6755</v>
      </c>
      <c r="D1488" s="297" t="s">
        <v>6751</v>
      </c>
      <c r="E1488" s="301" t="n">
        <v>233.15</v>
      </c>
      <c r="F1488" s="304" t="n">
        <v>0.2869</v>
      </c>
    </row>
    <row r="1489" customFormat="false" ht="13.8" hidden="false" customHeight="false" outlineLevel="0" collapsed="false">
      <c r="A1489" s="300" t="s">
        <v>6747</v>
      </c>
      <c r="B1489" s="1" t="n">
        <v>87446</v>
      </c>
      <c r="C1489" s="292" t="s">
        <v>6756</v>
      </c>
      <c r="D1489" s="297" t="s">
        <v>6749</v>
      </c>
      <c r="E1489" s="301" t="n">
        <v>0.52</v>
      </c>
      <c r="F1489" s="304" t="n">
        <v>0</v>
      </c>
    </row>
    <row r="1490" customFormat="false" ht="13.8" hidden="false" customHeight="false" outlineLevel="0" collapsed="false">
      <c r="A1490" s="300" t="s">
        <v>6747</v>
      </c>
      <c r="B1490" s="1" t="n">
        <v>87445</v>
      </c>
      <c r="C1490" s="292" t="s">
        <v>6757</v>
      </c>
      <c r="D1490" s="297" t="s">
        <v>6751</v>
      </c>
      <c r="E1490" s="301" t="n">
        <v>6.07</v>
      </c>
      <c r="F1490" s="304" t="n">
        <v>0</v>
      </c>
    </row>
    <row r="1491" customFormat="false" ht="13.8" hidden="false" customHeight="false" outlineLevel="0" collapsed="false">
      <c r="A1491" s="300" t="s">
        <v>6747</v>
      </c>
      <c r="B1491" s="1" t="n">
        <v>93234</v>
      </c>
      <c r="C1491" s="292" t="s">
        <v>6758</v>
      </c>
      <c r="D1491" s="297" t="s">
        <v>6749</v>
      </c>
      <c r="E1491" s="301" t="n">
        <v>0.48</v>
      </c>
      <c r="F1491" s="304" t="n">
        <v>0</v>
      </c>
    </row>
    <row r="1492" customFormat="false" ht="13.8" hidden="false" customHeight="false" outlineLevel="0" collapsed="false">
      <c r="A1492" s="300" t="s">
        <v>6747</v>
      </c>
      <c r="B1492" s="1" t="n">
        <v>93233</v>
      </c>
      <c r="C1492" s="292" t="s">
        <v>6759</v>
      </c>
      <c r="D1492" s="297" t="s">
        <v>6751</v>
      </c>
      <c r="E1492" s="301" t="n">
        <v>6</v>
      </c>
      <c r="F1492" s="304" t="n">
        <v>0</v>
      </c>
    </row>
    <row r="1493" customFormat="false" ht="13.8" hidden="false" customHeight="false" outlineLevel="0" collapsed="false">
      <c r="A1493" s="300" t="s">
        <v>6747</v>
      </c>
      <c r="B1493" s="1" t="n">
        <v>102953</v>
      </c>
      <c r="C1493" s="292" t="s">
        <v>6760</v>
      </c>
      <c r="D1493" s="297" t="s">
        <v>6749</v>
      </c>
      <c r="E1493" s="301" t="n">
        <v>0</v>
      </c>
      <c r="F1493" s="304"/>
    </row>
    <row r="1494" customFormat="false" ht="13.8" hidden="false" customHeight="false" outlineLevel="0" collapsed="false">
      <c r="A1494" s="300" t="s">
        <v>6747</v>
      </c>
      <c r="B1494" s="1" t="n">
        <v>102952</v>
      </c>
      <c r="C1494" s="292" t="s">
        <v>6761</v>
      </c>
      <c r="D1494" s="297" t="s">
        <v>6751</v>
      </c>
      <c r="E1494" s="301" t="n">
        <v>0</v>
      </c>
      <c r="F1494" s="304"/>
    </row>
    <row r="1495" customFormat="false" ht="13.8" hidden="false" customHeight="false" outlineLevel="0" collapsed="false">
      <c r="A1495" s="300" t="s">
        <v>6747</v>
      </c>
      <c r="B1495" s="1" t="n">
        <v>88831</v>
      </c>
      <c r="C1495" s="292" t="s">
        <v>6762</v>
      </c>
      <c r="D1495" s="297" t="s">
        <v>6749</v>
      </c>
      <c r="E1495" s="301" t="n">
        <v>0.38</v>
      </c>
      <c r="F1495" s="304" t="n">
        <v>0</v>
      </c>
    </row>
    <row r="1496" customFormat="false" ht="13.8" hidden="false" customHeight="false" outlineLevel="0" collapsed="false">
      <c r="A1496" s="300" t="s">
        <v>6747</v>
      </c>
      <c r="B1496" s="1" t="n">
        <v>88830</v>
      </c>
      <c r="C1496" s="292" t="s">
        <v>6763</v>
      </c>
      <c r="D1496" s="297" t="s">
        <v>6751</v>
      </c>
      <c r="E1496" s="301" t="n">
        <v>2.04</v>
      </c>
      <c r="F1496" s="304" t="n">
        <v>0</v>
      </c>
    </row>
    <row r="1497" customFormat="false" ht="13.8" hidden="false" customHeight="false" outlineLevel="0" collapsed="false">
      <c r="A1497" s="300" t="s">
        <v>6747</v>
      </c>
      <c r="B1497" s="1" t="n">
        <v>89226</v>
      </c>
      <c r="C1497" s="292" t="s">
        <v>6764</v>
      </c>
      <c r="D1497" s="297" t="s">
        <v>6749</v>
      </c>
      <c r="E1497" s="301" t="n">
        <v>1.57</v>
      </c>
      <c r="F1497" s="304" t="n">
        <v>0</v>
      </c>
    </row>
    <row r="1498" customFormat="false" ht="13.8" hidden="false" customHeight="false" outlineLevel="0" collapsed="false">
      <c r="A1498" s="300" t="s">
        <v>6747</v>
      </c>
      <c r="B1498" s="1" t="n">
        <v>89225</v>
      </c>
      <c r="C1498" s="292" t="s">
        <v>6765</v>
      </c>
      <c r="D1498" s="297" t="s">
        <v>6751</v>
      </c>
      <c r="E1498" s="301" t="n">
        <v>5.62</v>
      </c>
      <c r="F1498" s="304" t="n">
        <v>0</v>
      </c>
    </row>
    <row r="1499" customFormat="false" ht="13.8" hidden="false" customHeight="false" outlineLevel="0" collapsed="false">
      <c r="A1499" s="300" t="s">
        <v>6747</v>
      </c>
      <c r="B1499" s="1" t="n">
        <v>89279</v>
      </c>
      <c r="C1499" s="292" t="s">
        <v>6766</v>
      </c>
      <c r="D1499" s="297" t="s">
        <v>6749</v>
      </c>
      <c r="E1499" s="301" t="n">
        <v>1.92</v>
      </c>
      <c r="F1499" s="304" t="n">
        <v>0</v>
      </c>
    </row>
    <row r="1500" customFormat="false" ht="13.8" hidden="false" customHeight="false" outlineLevel="0" collapsed="false">
      <c r="A1500" s="300" t="s">
        <v>6747</v>
      </c>
      <c r="B1500" s="1" t="n">
        <v>89278</v>
      </c>
      <c r="C1500" s="292" t="s">
        <v>6767</v>
      </c>
      <c r="D1500" s="297" t="s">
        <v>6751</v>
      </c>
      <c r="E1500" s="301" t="n">
        <v>13.9</v>
      </c>
      <c r="F1500" s="304" t="n">
        <v>0</v>
      </c>
    </row>
    <row r="1501" customFormat="false" ht="13.8" hidden="false" customHeight="false" outlineLevel="0" collapsed="false">
      <c r="A1501" s="300" t="s">
        <v>6747</v>
      </c>
      <c r="B1501" s="1" t="n">
        <v>90651</v>
      </c>
      <c r="C1501" s="292" t="s">
        <v>6768</v>
      </c>
      <c r="D1501" s="297" t="s">
        <v>6749</v>
      </c>
      <c r="E1501" s="301" t="n">
        <v>0.93</v>
      </c>
      <c r="F1501" s="304" t="n">
        <v>0</v>
      </c>
    </row>
    <row r="1502" customFormat="false" ht="13.8" hidden="false" customHeight="false" outlineLevel="0" collapsed="false">
      <c r="A1502" s="300" t="s">
        <v>6747</v>
      </c>
      <c r="B1502" s="1" t="n">
        <v>90650</v>
      </c>
      <c r="C1502" s="292" t="s">
        <v>6769</v>
      </c>
      <c r="D1502" s="297" t="s">
        <v>6751</v>
      </c>
      <c r="E1502" s="301" t="n">
        <v>12.03</v>
      </c>
      <c r="F1502" s="304" t="n">
        <v>0</v>
      </c>
    </row>
    <row r="1503" customFormat="false" ht="13.8" hidden="false" customHeight="false" outlineLevel="0" collapsed="false">
      <c r="A1503" s="300" t="s">
        <v>6747</v>
      </c>
      <c r="B1503" s="1" t="n">
        <v>106101</v>
      </c>
      <c r="C1503" s="292" t="s">
        <v>6770</v>
      </c>
      <c r="D1503" s="297" t="s">
        <v>6749</v>
      </c>
      <c r="E1503" s="301" t="n">
        <v>0</v>
      </c>
      <c r="F1503" s="304"/>
    </row>
    <row r="1504" customFormat="false" ht="13.8" hidden="false" customHeight="false" outlineLevel="0" collapsed="false">
      <c r="A1504" s="300" t="s">
        <v>6747</v>
      </c>
      <c r="B1504" s="1" t="n">
        <v>106100</v>
      </c>
      <c r="C1504" s="292" t="s">
        <v>6771</v>
      </c>
      <c r="D1504" s="297" t="s">
        <v>6751</v>
      </c>
      <c r="E1504" s="301" t="n">
        <v>0</v>
      </c>
      <c r="F1504" s="304"/>
    </row>
    <row r="1505" customFormat="false" ht="13.8" hidden="false" customHeight="false" outlineLevel="0" collapsed="false">
      <c r="A1505" s="300" t="s">
        <v>6747</v>
      </c>
      <c r="B1505" s="1" t="n">
        <v>90657</v>
      </c>
      <c r="C1505" s="292" t="s">
        <v>6772</v>
      </c>
      <c r="D1505" s="297" t="s">
        <v>6749</v>
      </c>
      <c r="E1505" s="301" t="n">
        <v>4.75</v>
      </c>
      <c r="F1505" s="304" t="n">
        <v>0</v>
      </c>
    </row>
    <row r="1506" customFormat="false" ht="13.8" hidden="false" customHeight="false" outlineLevel="0" collapsed="false">
      <c r="A1506" s="300" t="s">
        <v>6747</v>
      </c>
      <c r="B1506" s="1" t="n">
        <v>90656</v>
      </c>
      <c r="C1506" s="292" t="s">
        <v>6773</v>
      </c>
      <c r="D1506" s="297" t="s">
        <v>6751</v>
      </c>
      <c r="E1506" s="301" t="n">
        <v>15.73</v>
      </c>
      <c r="F1506" s="304" t="n">
        <v>0</v>
      </c>
    </row>
    <row r="1507" customFormat="false" ht="13.8" hidden="false" customHeight="false" outlineLevel="0" collapsed="false">
      <c r="A1507" s="300" t="s">
        <v>6747</v>
      </c>
      <c r="B1507" s="1" t="n">
        <v>90663</v>
      </c>
      <c r="C1507" s="292" t="s">
        <v>6774</v>
      </c>
      <c r="D1507" s="297" t="s">
        <v>6749</v>
      </c>
      <c r="E1507" s="301" t="n">
        <v>5.08</v>
      </c>
      <c r="F1507" s="304" t="n">
        <v>0</v>
      </c>
    </row>
    <row r="1508" customFormat="false" ht="13.8" hidden="false" customHeight="false" outlineLevel="0" collapsed="false">
      <c r="A1508" s="300" t="s">
        <v>6747</v>
      </c>
      <c r="B1508" s="1" t="n">
        <v>90662</v>
      </c>
      <c r="C1508" s="292" t="s">
        <v>6775</v>
      </c>
      <c r="D1508" s="297" t="s">
        <v>6751</v>
      </c>
      <c r="E1508" s="301" t="n">
        <v>16.36</v>
      </c>
      <c r="F1508" s="304" t="n">
        <v>0</v>
      </c>
    </row>
    <row r="1509" customFormat="false" ht="13.8" hidden="false" customHeight="false" outlineLevel="0" collapsed="false">
      <c r="A1509" s="300" t="s">
        <v>6747</v>
      </c>
      <c r="B1509" s="1" t="n">
        <v>89022</v>
      </c>
      <c r="C1509" s="292" t="s">
        <v>6776</v>
      </c>
      <c r="D1509" s="297" t="s">
        <v>6749</v>
      </c>
      <c r="E1509" s="301" t="n">
        <v>0.71</v>
      </c>
      <c r="F1509" s="304" t="n">
        <v>0</v>
      </c>
    </row>
    <row r="1510" customFormat="false" ht="13.8" hidden="false" customHeight="false" outlineLevel="0" collapsed="false">
      <c r="A1510" s="300" t="s">
        <v>6747</v>
      </c>
      <c r="B1510" s="1" t="n">
        <v>89021</v>
      </c>
      <c r="C1510" s="292" t="s">
        <v>6777</v>
      </c>
      <c r="D1510" s="297" t="s">
        <v>6751</v>
      </c>
      <c r="E1510" s="301" t="n">
        <v>3.37</v>
      </c>
      <c r="F1510" s="304" t="n">
        <v>0</v>
      </c>
    </row>
    <row r="1511" customFormat="false" ht="13.8" hidden="false" customHeight="false" outlineLevel="0" collapsed="false">
      <c r="A1511" s="300" t="s">
        <v>6747</v>
      </c>
      <c r="B1511" s="1" t="n">
        <v>90644</v>
      </c>
      <c r="C1511" s="292" t="s">
        <v>6778</v>
      </c>
      <c r="D1511" s="297" t="s">
        <v>6749</v>
      </c>
      <c r="E1511" s="301" t="n">
        <v>7.3</v>
      </c>
      <c r="F1511" s="304" t="n">
        <v>0</v>
      </c>
    </row>
    <row r="1512" customFormat="false" ht="13.8" hidden="false" customHeight="false" outlineLevel="0" collapsed="false">
      <c r="A1512" s="300" t="s">
        <v>6747</v>
      </c>
      <c r="B1512" s="1" t="n">
        <v>90643</v>
      </c>
      <c r="C1512" s="292" t="s">
        <v>6779</v>
      </c>
      <c r="D1512" s="297" t="s">
        <v>6751</v>
      </c>
      <c r="E1512" s="301" t="n">
        <v>28.83</v>
      </c>
      <c r="F1512" s="304" t="n">
        <v>0</v>
      </c>
    </row>
    <row r="1513" customFormat="false" ht="13.8" hidden="false" customHeight="false" outlineLevel="0" collapsed="false">
      <c r="A1513" s="300" t="s">
        <v>6747</v>
      </c>
      <c r="B1513" s="1" t="n">
        <v>102811</v>
      </c>
      <c r="C1513" s="292" t="s">
        <v>6780</v>
      </c>
      <c r="D1513" s="297" t="s">
        <v>6749</v>
      </c>
      <c r="E1513" s="301" t="n">
        <v>0</v>
      </c>
      <c r="F1513" s="304"/>
    </row>
    <row r="1514" customFormat="false" ht="13.8" hidden="false" customHeight="false" outlineLevel="0" collapsed="false">
      <c r="A1514" s="300" t="s">
        <v>6747</v>
      </c>
      <c r="B1514" s="1" t="n">
        <v>102810</v>
      </c>
      <c r="C1514" s="292" t="s">
        <v>6781</v>
      </c>
      <c r="D1514" s="297" t="s">
        <v>6751</v>
      </c>
      <c r="E1514" s="301" t="n">
        <v>0</v>
      </c>
      <c r="F1514" s="304"/>
    </row>
    <row r="1515" customFormat="false" ht="13.8" hidden="false" customHeight="false" outlineLevel="0" collapsed="false">
      <c r="A1515" s="300" t="s">
        <v>6747</v>
      </c>
      <c r="B1515" s="1" t="n">
        <v>92146</v>
      </c>
      <c r="C1515" s="292" t="s">
        <v>6782</v>
      </c>
      <c r="D1515" s="297" t="s">
        <v>6749</v>
      </c>
      <c r="E1515" s="301" t="n">
        <v>32.77</v>
      </c>
      <c r="F1515" s="304" t="n">
        <v>0</v>
      </c>
    </row>
    <row r="1516" customFormat="false" ht="13.8" hidden="false" customHeight="false" outlineLevel="0" collapsed="false">
      <c r="A1516" s="300" t="s">
        <v>6747</v>
      </c>
      <c r="B1516" s="1" t="n">
        <v>92145</v>
      </c>
      <c r="C1516" s="292" t="s">
        <v>6783</v>
      </c>
      <c r="D1516" s="297" t="s">
        <v>6751</v>
      </c>
      <c r="E1516" s="301" t="n">
        <v>82.57</v>
      </c>
      <c r="F1516" s="304" t="n">
        <v>0</v>
      </c>
    </row>
    <row r="1517" customFormat="false" ht="13.8" hidden="false" customHeight="false" outlineLevel="0" collapsed="false">
      <c r="A1517" s="300" t="s">
        <v>6747</v>
      </c>
      <c r="B1517" s="1" t="n">
        <v>92139</v>
      </c>
      <c r="C1517" s="292" t="s">
        <v>6784</v>
      </c>
      <c r="D1517" s="297" t="s">
        <v>6749</v>
      </c>
      <c r="E1517" s="301" t="n">
        <v>44.78</v>
      </c>
      <c r="F1517" s="304" t="n">
        <v>0</v>
      </c>
    </row>
    <row r="1518" customFormat="false" ht="13.8" hidden="false" customHeight="false" outlineLevel="0" collapsed="false">
      <c r="A1518" s="300" t="s">
        <v>6747</v>
      </c>
      <c r="B1518" s="1" t="n">
        <v>92138</v>
      </c>
      <c r="C1518" s="292" t="s">
        <v>6785</v>
      </c>
      <c r="D1518" s="297" t="s">
        <v>6751</v>
      </c>
      <c r="E1518" s="301" t="n">
        <v>103.54</v>
      </c>
      <c r="F1518" s="304" t="n">
        <v>0</v>
      </c>
    </row>
    <row r="1519" customFormat="false" ht="13.8" hidden="false" customHeight="false" outlineLevel="0" collapsed="false">
      <c r="A1519" s="300" t="s">
        <v>6747</v>
      </c>
      <c r="B1519" s="1" t="n">
        <v>91387</v>
      </c>
      <c r="C1519" s="292" t="s">
        <v>6786</v>
      </c>
      <c r="D1519" s="297" t="s">
        <v>6749</v>
      </c>
      <c r="E1519" s="301" t="n">
        <v>74.52</v>
      </c>
      <c r="F1519" s="304" t="n">
        <v>0.6284</v>
      </c>
    </row>
    <row r="1520" customFormat="false" ht="13.8" hidden="false" customHeight="false" outlineLevel="0" collapsed="false">
      <c r="A1520" s="300" t="s">
        <v>6747</v>
      </c>
      <c r="B1520" s="1" t="n">
        <v>91386</v>
      </c>
      <c r="C1520" s="292" t="s">
        <v>6787</v>
      </c>
      <c r="D1520" s="297" t="s">
        <v>6751</v>
      </c>
      <c r="E1520" s="301" t="n">
        <v>299.23</v>
      </c>
      <c r="F1520" s="304" t="n">
        <v>0.3396</v>
      </c>
    </row>
    <row r="1521" customFormat="false" ht="13.8" hidden="false" customHeight="false" outlineLevel="0" collapsed="false">
      <c r="A1521" s="300" t="s">
        <v>6747</v>
      </c>
      <c r="B1521" s="1" t="n">
        <v>96036</v>
      </c>
      <c r="C1521" s="292" t="s">
        <v>6788</v>
      </c>
      <c r="D1521" s="297" t="s">
        <v>6749</v>
      </c>
      <c r="E1521" s="301" t="n">
        <v>83.97</v>
      </c>
      <c r="F1521" s="304" t="n">
        <v>0.6702</v>
      </c>
    </row>
    <row r="1522" customFormat="false" ht="13.8" hidden="false" customHeight="false" outlineLevel="0" collapsed="false">
      <c r="A1522" s="300" t="s">
        <v>6747</v>
      </c>
      <c r="B1522" s="1" t="n">
        <v>96035</v>
      </c>
      <c r="C1522" s="292" t="s">
        <v>6789</v>
      </c>
      <c r="D1522" s="297" t="s">
        <v>6751</v>
      </c>
      <c r="E1522" s="301" t="n">
        <v>314.81</v>
      </c>
      <c r="F1522" s="304" t="n">
        <v>0.3723</v>
      </c>
    </row>
    <row r="1523" customFormat="false" ht="13.8" hidden="false" customHeight="false" outlineLevel="0" collapsed="false">
      <c r="A1523" s="300" t="s">
        <v>6747</v>
      </c>
      <c r="B1523" s="1" t="n">
        <v>89877</v>
      </c>
      <c r="C1523" s="292" t="s">
        <v>6790</v>
      </c>
      <c r="D1523" s="297" t="s">
        <v>6749</v>
      </c>
      <c r="E1523" s="301" t="n">
        <v>86.73</v>
      </c>
      <c r="F1523" s="304" t="n">
        <v>0.2215</v>
      </c>
    </row>
    <row r="1524" customFormat="false" ht="13.8" hidden="false" customHeight="false" outlineLevel="0" collapsed="false">
      <c r="A1524" s="300" t="s">
        <v>6747</v>
      </c>
      <c r="B1524" s="1" t="n">
        <v>89876</v>
      </c>
      <c r="C1524" s="292" t="s">
        <v>6791</v>
      </c>
      <c r="D1524" s="297" t="s">
        <v>6751</v>
      </c>
      <c r="E1524" s="301" t="n">
        <v>365.58</v>
      </c>
      <c r="F1524" s="304" t="n">
        <v>0.1078</v>
      </c>
    </row>
    <row r="1525" customFormat="false" ht="13.8" hidden="false" customHeight="false" outlineLevel="0" collapsed="false">
      <c r="A1525" s="300" t="s">
        <v>6747</v>
      </c>
      <c r="B1525" s="1" t="n">
        <v>89884</v>
      </c>
      <c r="C1525" s="292" t="s">
        <v>6792</v>
      </c>
      <c r="D1525" s="297" t="s">
        <v>6749</v>
      </c>
      <c r="E1525" s="301" t="n">
        <v>90.59</v>
      </c>
      <c r="F1525" s="304" t="n">
        <v>0.2493</v>
      </c>
    </row>
    <row r="1526" customFormat="false" ht="13.8" hidden="false" customHeight="false" outlineLevel="0" collapsed="false">
      <c r="A1526" s="300" t="s">
        <v>6747</v>
      </c>
      <c r="B1526" s="1" t="n">
        <v>89883</v>
      </c>
      <c r="C1526" s="292" t="s">
        <v>6793</v>
      </c>
      <c r="D1526" s="297" t="s">
        <v>6751</v>
      </c>
      <c r="E1526" s="301" t="n">
        <v>406.05</v>
      </c>
      <c r="F1526" s="304" t="n">
        <v>0.1141</v>
      </c>
    </row>
    <row r="1527" customFormat="false" ht="13.8" hidden="false" customHeight="false" outlineLevel="0" collapsed="false">
      <c r="A1527" s="300" t="s">
        <v>6747</v>
      </c>
      <c r="B1527" s="1" t="n">
        <v>67827</v>
      </c>
      <c r="C1527" s="292" t="s">
        <v>6794</v>
      </c>
      <c r="D1527" s="297" t="s">
        <v>6749</v>
      </c>
      <c r="E1527" s="301" t="n">
        <v>64.57</v>
      </c>
      <c r="F1527" s="304" t="n">
        <v>0.5712</v>
      </c>
    </row>
    <row r="1528" customFormat="false" ht="13.8" hidden="false" customHeight="false" outlineLevel="0" collapsed="false">
      <c r="A1528" s="300" t="s">
        <v>6747</v>
      </c>
      <c r="B1528" s="1" t="n">
        <v>67826</v>
      </c>
      <c r="C1528" s="292" t="s">
        <v>6795</v>
      </c>
      <c r="D1528" s="297" t="s">
        <v>6751</v>
      </c>
      <c r="E1528" s="301" t="n">
        <v>205.39</v>
      </c>
      <c r="F1528" s="304" t="n">
        <v>0.3897</v>
      </c>
    </row>
    <row r="1529" customFormat="false" ht="13.8" hidden="false" customHeight="false" outlineLevel="0" collapsed="false">
      <c r="A1529" s="300" t="s">
        <v>6747</v>
      </c>
      <c r="B1529" s="1" t="n">
        <v>5961</v>
      </c>
      <c r="C1529" s="292" t="s">
        <v>6796</v>
      </c>
      <c r="D1529" s="297" t="s">
        <v>6749</v>
      </c>
      <c r="E1529" s="301" t="n">
        <v>63.29</v>
      </c>
      <c r="F1529" s="304" t="n">
        <v>0.5625</v>
      </c>
    </row>
    <row r="1530" customFormat="false" ht="13.8" hidden="false" customHeight="false" outlineLevel="0" collapsed="false">
      <c r="A1530" s="300" t="s">
        <v>6747</v>
      </c>
      <c r="B1530" s="1" t="n">
        <v>5811</v>
      </c>
      <c r="C1530" s="292" t="s">
        <v>6797</v>
      </c>
      <c r="D1530" s="297" t="s">
        <v>6751</v>
      </c>
      <c r="E1530" s="301" t="n">
        <v>226.39</v>
      </c>
      <c r="F1530" s="304" t="n">
        <v>0.3415</v>
      </c>
    </row>
    <row r="1531" customFormat="false" ht="13.8" hidden="false" customHeight="false" outlineLevel="0" collapsed="false">
      <c r="A1531" s="300" t="s">
        <v>6747</v>
      </c>
      <c r="B1531" s="1" t="n">
        <v>106373</v>
      </c>
      <c r="C1531" s="292" t="s">
        <v>6798</v>
      </c>
      <c r="D1531" s="297" t="s">
        <v>6749</v>
      </c>
      <c r="E1531" s="301" t="n">
        <v>0</v>
      </c>
      <c r="F1531" s="304"/>
    </row>
    <row r="1532" customFormat="false" ht="13.8" hidden="false" customHeight="false" outlineLevel="0" collapsed="false">
      <c r="A1532" s="300" t="s">
        <v>6747</v>
      </c>
      <c r="B1532" s="1" t="n">
        <v>106366</v>
      </c>
      <c r="C1532" s="292" t="s">
        <v>6799</v>
      </c>
      <c r="D1532" s="297" t="s">
        <v>6751</v>
      </c>
      <c r="E1532" s="301" t="n">
        <v>0</v>
      </c>
      <c r="F1532" s="304"/>
    </row>
    <row r="1533" customFormat="false" ht="13.8" hidden="false" customHeight="false" outlineLevel="0" collapsed="false">
      <c r="A1533" s="300" t="s">
        <v>6747</v>
      </c>
      <c r="B1533" s="1" t="n">
        <v>106371</v>
      </c>
      <c r="C1533" s="292" t="s">
        <v>6800</v>
      </c>
      <c r="D1533" s="297" t="s">
        <v>6749</v>
      </c>
      <c r="E1533" s="301" t="n">
        <v>0</v>
      </c>
      <c r="F1533" s="304"/>
    </row>
    <row r="1534" customFormat="false" ht="13.8" hidden="false" customHeight="false" outlineLevel="0" collapsed="false">
      <c r="A1534" s="300" t="s">
        <v>6747</v>
      </c>
      <c r="B1534" s="1" t="n">
        <v>106364</v>
      </c>
      <c r="C1534" s="292" t="s">
        <v>6801</v>
      </c>
      <c r="D1534" s="297" t="s">
        <v>6751</v>
      </c>
      <c r="E1534" s="301" t="n">
        <v>0</v>
      </c>
      <c r="F1534" s="304"/>
    </row>
    <row r="1535" customFormat="false" ht="13.8" hidden="false" customHeight="false" outlineLevel="0" collapsed="false">
      <c r="A1535" s="300" t="s">
        <v>6747</v>
      </c>
      <c r="B1535" s="1" t="n">
        <v>92243</v>
      </c>
      <c r="C1535" s="292" t="s">
        <v>6802</v>
      </c>
      <c r="D1535" s="297" t="s">
        <v>6749</v>
      </c>
      <c r="E1535" s="301" t="n">
        <v>78.51</v>
      </c>
      <c r="F1535" s="304" t="n">
        <v>0.0772</v>
      </c>
    </row>
    <row r="1536" customFormat="false" ht="13.8" hidden="false" customHeight="false" outlineLevel="0" collapsed="false">
      <c r="A1536" s="300" t="s">
        <v>6747</v>
      </c>
      <c r="B1536" s="1" t="n">
        <v>92242</v>
      </c>
      <c r="C1536" s="292" t="s">
        <v>6803</v>
      </c>
      <c r="D1536" s="297" t="s">
        <v>6751</v>
      </c>
      <c r="E1536" s="301" t="n">
        <v>462.52</v>
      </c>
      <c r="F1536" s="304" t="n">
        <v>0.0241</v>
      </c>
    </row>
    <row r="1537" customFormat="false" ht="13.8" hidden="false" customHeight="false" outlineLevel="0" collapsed="false">
      <c r="A1537" s="300" t="s">
        <v>6747</v>
      </c>
      <c r="B1537" s="1" t="n">
        <v>91646</v>
      </c>
      <c r="C1537" s="292" t="s">
        <v>6804</v>
      </c>
      <c r="D1537" s="297" t="s">
        <v>6749</v>
      </c>
      <c r="E1537" s="301" t="n">
        <v>95.82</v>
      </c>
      <c r="F1537" s="304" t="n">
        <v>0.0779</v>
      </c>
    </row>
    <row r="1538" customFormat="false" ht="13.8" hidden="false" customHeight="false" outlineLevel="0" collapsed="false">
      <c r="A1538" s="300" t="s">
        <v>6747</v>
      </c>
      <c r="B1538" s="1" t="n">
        <v>91645</v>
      </c>
      <c r="C1538" s="292" t="s">
        <v>6805</v>
      </c>
      <c r="D1538" s="297" t="s">
        <v>6751</v>
      </c>
      <c r="E1538" s="301" t="n">
        <v>529.96</v>
      </c>
      <c r="F1538" s="304" t="n">
        <v>0.0259</v>
      </c>
    </row>
    <row r="1539" customFormat="false" ht="13.8" hidden="false" customHeight="false" outlineLevel="0" collapsed="false">
      <c r="A1539" s="300" t="s">
        <v>6747</v>
      </c>
      <c r="B1539" s="1" t="n">
        <v>92107</v>
      </c>
      <c r="C1539" s="292" t="s">
        <v>6806</v>
      </c>
      <c r="D1539" s="297" t="s">
        <v>6749</v>
      </c>
      <c r="E1539" s="301" t="n">
        <v>95.14</v>
      </c>
      <c r="F1539" s="304" t="n">
        <v>0.7177</v>
      </c>
    </row>
    <row r="1540" customFormat="false" ht="13.8" hidden="false" customHeight="false" outlineLevel="0" collapsed="false">
      <c r="A1540" s="300" t="s">
        <v>6747</v>
      </c>
      <c r="B1540" s="1" t="n">
        <v>92106</v>
      </c>
      <c r="C1540" s="292" t="s">
        <v>6807</v>
      </c>
      <c r="D1540" s="297" t="s">
        <v>6751</v>
      </c>
      <c r="E1540" s="301" t="n">
        <v>400.49</v>
      </c>
      <c r="F1540" s="304" t="n">
        <v>0.3572</v>
      </c>
    </row>
    <row r="1541" customFormat="false" ht="13.8" hidden="false" customHeight="false" outlineLevel="0" collapsed="false">
      <c r="A1541" s="300" t="s">
        <v>6747</v>
      </c>
      <c r="B1541" s="1" t="n">
        <v>5903</v>
      </c>
      <c r="C1541" s="292" t="s">
        <v>6808</v>
      </c>
      <c r="D1541" s="297" t="s">
        <v>6749</v>
      </c>
      <c r="E1541" s="301" t="n">
        <v>74.08</v>
      </c>
      <c r="F1541" s="304" t="n">
        <v>0.6374</v>
      </c>
    </row>
    <row r="1542" customFormat="false" ht="13.8" hidden="false" customHeight="false" outlineLevel="0" collapsed="false">
      <c r="A1542" s="300" t="s">
        <v>6747</v>
      </c>
      <c r="B1542" s="1" t="n">
        <v>5901</v>
      </c>
      <c r="C1542" s="292" t="s">
        <v>6809</v>
      </c>
      <c r="D1542" s="297" t="s">
        <v>6751</v>
      </c>
      <c r="E1542" s="301" t="n">
        <v>358.92</v>
      </c>
      <c r="F1542" s="304" t="n">
        <v>0.2827</v>
      </c>
    </row>
    <row r="1543" customFormat="false" ht="13.8" hidden="false" customHeight="false" outlineLevel="0" collapsed="false">
      <c r="A1543" s="300" t="s">
        <v>6747</v>
      </c>
      <c r="B1543" s="1" t="n">
        <v>106252</v>
      </c>
      <c r="C1543" s="292" t="s">
        <v>6810</v>
      </c>
      <c r="D1543" s="297" t="s">
        <v>6749</v>
      </c>
      <c r="E1543" s="301" t="n">
        <v>73.62</v>
      </c>
      <c r="F1543" s="304" t="n">
        <v>0.6352</v>
      </c>
    </row>
    <row r="1544" customFormat="false" ht="13.8" hidden="false" customHeight="false" outlineLevel="0" collapsed="false">
      <c r="A1544" s="300" t="s">
        <v>6747</v>
      </c>
      <c r="B1544" s="1" t="n">
        <v>106247</v>
      </c>
      <c r="C1544" s="292" t="s">
        <v>6811</v>
      </c>
      <c r="D1544" s="297" t="s">
        <v>6751</v>
      </c>
      <c r="E1544" s="301" t="n">
        <v>316.01</v>
      </c>
      <c r="F1544" s="304" t="n">
        <v>0.3165</v>
      </c>
    </row>
    <row r="1545" customFormat="false" ht="13.8" hidden="false" customHeight="false" outlineLevel="0" collapsed="false">
      <c r="A1545" s="300" t="s">
        <v>6747</v>
      </c>
      <c r="B1545" s="1" t="n">
        <v>6260</v>
      </c>
      <c r="C1545" s="292" t="s">
        <v>6812</v>
      </c>
      <c r="D1545" s="297" t="s">
        <v>6749</v>
      </c>
      <c r="E1545" s="301" t="n">
        <v>60.79</v>
      </c>
      <c r="F1545" s="304" t="n">
        <v>0.5582</v>
      </c>
    </row>
    <row r="1546" customFormat="false" ht="13.8" hidden="false" customHeight="false" outlineLevel="0" collapsed="false">
      <c r="A1546" s="300" t="s">
        <v>6747</v>
      </c>
      <c r="B1546" s="1" t="n">
        <v>6259</v>
      </c>
      <c r="C1546" s="292" t="s">
        <v>6813</v>
      </c>
      <c r="D1546" s="297" t="s">
        <v>6751</v>
      </c>
      <c r="E1546" s="301" t="n">
        <v>289.06</v>
      </c>
      <c r="F1546" s="304" t="n">
        <v>0.2515</v>
      </c>
    </row>
    <row r="1547" customFormat="false" ht="13.8" hidden="false" customHeight="false" outlineLevel="0" collapsed="false">
      <c r="A1547" s="300" t="s">
        <v>6747</v>
      </c>
      <c r="B1547" s="1" t="n">
        <v>104705</v>
      </c>
      <c r="C1547" s="292" t="s">
        <v>6814</v>
      </c>
      <c r="D1547" s="297" t="s">
        <v>6749</v>
      </c>
      <c r="E1547" s="301" t="n">
        <v>0</v>
      </c>
      <c r="F1547" s="304"/>
    </row>
    <row r="1548" customFormat="false" ht="13.8" hidden="false" customHeight="false" outlineLevel="0" collapsed="false">
      <c r="A1548" s="300" t="s">
        <v>6747</v>
      </c>
      <c r="B1548" s="1" t="n">
        <v>104704</v>
      </c>
      <c r="C1548" s="292" t="s">
        <v>6815</v>
      </c>
      <c r="D1548" s="297" t="s">
        <v>6751</v>
      </c>
      <c r="E1548" s="301" t="n">
        <v>0</v>
      </c>
      <c r="F1548" s="304"/>
    </row>
    <row r="1549" customFormat="false" ht="13.8" hidden="false" customHeight="false" outlineLevel="0" collapsed="false">
      <c r="A1549" s="300" t="s">
        <v>6747</v>
      </c>
      <c r="B1549" s="1" t="n">
        <v>91395</v>
      </c>
      <c r="C1549" s="292" t="s">
        <v>6816</v>
      </c>
      <c r="D1549" s="297" t="s">
        <v>6749</v>
      </c>
      <c r="E1549" s="301" t="n">
        <v>58.25</v>
      </c>
      <c r="F1549" s="304" t="n">
        <v>0.5389</v>
      </c>
    </row>
    <row r="1550" customFormat="false" ht="13.8" hidden="false" customHeight="false" outlineLevel="0" collapsed="false">
      <c r="A1550" s="300" t="s">
        <v>6747</v>
      </c>
      <c r="B1550" s="1" t="n">
        <v>73467</v>
      </c>
      <c r="C1550" s="292" t="s">
        <v>6817</v>
      </c>
      <c r="D1550" s="297" t="s">
        <v>6751</v>
      </c>
      <c r="E1550" s="301" t="n">
        <v>280.44</v>
      </c>
      <c r="F1550" s="304" t="n">
        <v>0.2428</v>
      </c>
    </row>
    <row r="1551" customFormat="false" ht="13.8" hidden="false" customHeight="false" outlineLevel="0" collapsed="false">
      <c r="A1551" s="300" t="s">
        <v>6747</v>
      </c>
      <c r="B1551" s="1" t="n">
        <v>5826</v>
      </c>
      <c r="C1551" s="292" t="s">
        <v>6818</v>
      </c>
      <c r="D1551" s="297" t="s">
        <v>6749</v>
      </c>
      <c r="E1551" s="301" t="n">
        <v>61.27</v>
      </c>
      <c r="F1551" s="304" t="n">
        <v>0.5616</v>
      </c>
    </row>
    <row r="1552" customFormat="false" ht="13.8" hidden="false" customHeight="false" outlineLevel="0" collapsed="false">
      <c r="A1552" s="300" t="s">
        <v>6747</v>
      </c>
      <c r="B1552" s="1" t="n">
        <v>5824</v>
      </c>
      <c r="C1552" s="292" t="s">
        <v>6819</v>
      </c>
      <c r="D1552" s="297" t="s">
        <v>6751</v>
      </c>
      <c r="E1552" s="301" t="n">
        <v>241.11</v>
      </c>
      <c r="F1552" s="304" t="n">
        <v>0.3097</v>
      </c>
    </row>
    <row r="1553" customFormat="false" ht="13.8" hidden="false" customHeight="false" outlineLevel="0" collapsed="false">
      <c r="A1553" s="300" t="s">
        <v>6747</v>
      </c>
      <c r="B1553" s="1" t="n">
        <v>106369</v>
      </c>
      <c r="C1553" s="292" t="s">
        <v>6820</v>
      </c>
      <c r="D1553" s="297" t="s">
        <v>6749</v>
      </c>
      <c r="E1553" s="301" t="n">
        <v>0</v>
      </c>
      <c r="F1553" s="304"/>
    </row>
    <row r="1554" customFormat="false" ht="13.8" hidden="false" customHeight="false" outlineLevel="0" collapsed="false">
      <c r="A1554" s="300" t="s">
        <v>6747</v>
      </c>
      <c r="B1554" s="1" t="n">
        <v>106362</v>
      </c>
      <c r="C1554" s="292" t="s">
        <v>6821</v>
      </c>
      <c r="D1554" s="297" t="s">
        <v>6751</v>
      </c>
      <c r="E1554" s="301" t="n">
        <v>0</v>
      </c>
      <c r="F1554" s="304"/>
    </row>
    <row r="1555" customFormat="false" ht="13.8" hidden="false" customHeight="false" outlineLevel="0" collapsed="false">
      <c r="A1555" s="300" t="s">
        <v>6747</v>
      </c>
      <c r="B1555" s="1" t="n">
        <v>106253</v>
      </c>
      <c r="C1555" s="292" t="s">
        <v>6822</v>
      </c>
      <c r="D1555" s="297" t="s">
        <v>6749</v>
      </c>
      <c r="E1555" s="301" t="n">
        <v>76.78</v>
      </c>
      <c r="F1555" s="304" t="n">
        <v>0.6502</v>
      </c>
    </row>
    <row r="1556" customFormat="false" ht="13.8" hidden="false" customHeight="false" outlineLevel="0" collapsed="false">
      <c r="A1556" s="300" t="s">
        <v>6747</v>
      </c>
      <c r="B1556" s="1" t="n">
        <v>106248</v>
      </c>
      <c r="C1556" s="292" t="s">
        <v>6823</v>
      </c>
      <c r="D1556" s="297" t="s">
        <v>6751</v>
      </c>
      <c r="E1556" s="301" t="n">
        <v>325.28</v>
      </c>
      <c r="F1556" s="304" t="n">
        <v>0.336</v>
      </c>
    </row>
    <row r="1557" customFormat="false" ht="13.8" hidden="false" customHeight="false" outlineLevel="0" collapsed="false">
      <c r="A1557" s="300" t="s">
        <v>6747</v>
      </c>
      <c r="B1557" s="1" t="n">
        <v>106372</v>
      </c>
      <c r="C1557" s="292" t="s">
        <v>6824</v>
      </c>
      <c r="D1557" s="297" t="s">
        <v>6749</v>
      </c>
      <c r="E1557" s="301" t="n">
        <v>0</v>
      </c>
      <c r="F1557" s="304"/>
    </row>
    <row r="1558" customFormat="false" ht="13.8" hidden="false" customHeight="false" outlineLevel="0" collapsed="false">
      <c r="A1558" s="300" t="s">
        <v>6747</v>
      </c>
      <c r="B1558" s="1" t="n">
        <v>106365</v>
      </c>
      <c r="C1558" s="292" t="s">
        <v>6825</v>
      </c>
      <c r="D1558" s="297" t="s">
        <v>6751</v>
      </c>
      <c r="E1558" s="301" t="n">
        <v>0</v>
      </c>
      <c r="F1558" s="304"/>
    </row>
    <row r="1559" customFormat="false" ht="13.8" hidden="false" customHeight="false" outlineLevel="0" collapsed="false">
      <c r="A1559" s="300" t="s">
        <v>6747</v>
      </c>
      <c r="B1559" s="1" t="n">
        <v>106370</v>
      </c>
      <c r="C1559" s="292" t="s">
        <v>6826</v>
      </c>
      <c r="D1559" s="297" t="s">
        <v>6749</v>
      </c>
      <c r="E1559" s="301" t="n">
        <v>0</v>
      </c>
      <c r="F1559" s="304"/>
    </row>
    <row r="1560" customFormat="false" ht="13.8" hidden="false" customHeight="false" outlineLevel="0" collapsed="false">
      <c r="A1560" s="300" t="s">
        <v>6747</v>
      </c>
      <c r="B1560" s="1" t="n">
        <v>106363</v>
      </c>
      <c r="C1560" s="292" t="s">
        <v>6827</v>
      </c>
      <c r="D1560" s="297" t="s">
        <v>6751</v>
      </c>
      <c r="E1560" s="301" t="n">
        <v>0</v>
      </c>
      <c r="F1560" s="304"/>
    </row>
    <row r="1561" customFormat="false" ht="13.8" hidden="false" customHeight="false" outlineLevel="0" collapsed="false">
      <c r="A1561" s="300" t="s">
        <v>6747</v>
      </c>
      <c r="B1561" s="1" t="n">
        <v>5892</v>
      </c>
      <c r="C1561" s="292" t="s">
        <v>6828</v>
      </c>
      <c r="D1561" s="297" t="s">
        <v>6749</v>
      </c>
      <c r="E1561" s="301" t="n">
        <v>56</v>
      </c>
      <c r="F1561" s="304" t="n">
        <v>0.5204</v>
      </c>
    </row>
    <row r="1562" customFormat="false" ht="13.8" hidden="false" customHeight="false" outlineLevel="0" collapsed="false">
      <c r="A1562" s="300" t="s">
        <v>6747</v>
      </c>
      <c r="B1562" s="1" t="n">
        <v>5890</v>
      </c>
      <c r="C1562" s="292" t="s">
        <v>6829</v>
      </c>
      <c r="D1562" s="297" t="s">
        <v>6751</v>
      </c>
      <c r="E1562" s="301" t="n">
        <v>227.3</v>
      </c>
      <c r="F1562" s="304" t="n">
        <v>0.2806</v>
      </c>
    </row>
    <row r="1563" customFormat="false" ht="13.8" hidden="false" customHeight="false" outlineLevel="0" collapsed="false">
      <c r="A1563" s="300" t="s">
        <v>6747</v>
      </c>
      <c r="B1563" s="1" t="n">
        <v>5896</v>
      </c>
      <c r="C1563" s="292" t="s">
        <v>6830</v>
      </c>
      <c r="D1563" s="297" t="s">
        <v>6749</v>
      </c>
      <c r="E1563" s="301" t="n">
        <v>58.86</v>
      </c>
      <c r="F1563" s="304" t="n">
        <v>0.5437</v>
      </c>
    </row>
    <row r="1564" customFormat="false" ht="13.8" hidden="false" customHeight="false" outlineLevel="0" collapsed="false">
      <c r="A1564" s="300" t="s">
        <v>6747</v>
      </c>
      <c r="B1564" s="1" t="n">
        <v>5894</v>
      </c>
      <c r="C1564" s="292" t="s">
        <v>6831</v>
      </c>
      <c r="D1564" s="297" t="s">
        <v>6751</v>
      </c>
      <c r="E1564" s="301" t="n">
        <v>236.48</v>
      </c>
      <c r="F1564" s="304" t="n">
        <v>0.2961</v>
      </c>
    </row>
    <row r="1565" customFormat="false" ht="13.8" hidden="false" customHeight="false" outlineLevel="0" collapsed="false">
      <c r="A1565" s="300" t="s">
        <v>6747</v>
      </c>
      <c r="B1565" s="1" t="n">
        <v>91032</v>
      </c>
      <c r="C1565" s="292" t="s">
        <v>6832</v>
      </c>
      <c r="D1565" s="297" t="s">
        <v>6749</v>
      </c>
      <c r="E1565" s="301" t="n">
        <v>67.35</v>
      </c>
      <c r="F1565" s="304" t="n">
        <v>0.6012</v>
      </c>
    </row>
    <row r="1566" customFormat="false" ht="13.8" hidden="false" customHeight="false" outlineLevel="0" collapsed="false">
      <c r="A1566" s="300" t="s">
        <v>6747</v>
      </c>
      <c r="B1566" s="1" t="n">
        <v>91031</v>
      </c>
      <c r="C1566" s="292" t="s">
        <v>6833</v>
      </c>
      <c r="D1566" s="297" t="s">
        <v>6751</v>
      </c>
      <c r="E1566" s="301" t="n">
        <v>290.68</v>
      </c>
      <c r="F1566" s="304" t="n">
        <v>0.3028</v>
      </c>
    </row>
    <row r="1567" customFormat="false" ht="13.8" hidden="false" customHeight="false" outlineLevel="0" collapsed="false">
      <c r="A1567" s="300" t="s">
        <v>6747</v>
      </c>
      <c r="B1567" s="1" t="n">
        <v>106255</v>
      </c>
      <c r="C1567" s="292" t="s">
        <v>6834</v>
      </c>
      <c r="D1567" s="297" t="s">
        <v>6749</v>
      </c>
      <c r="E1567" s="301" t="n">
        <v>0</v>
      </c>
      <c r="F1567" s="304"/>
    </row>
    <row r="1568" customFormat="false" ht="13.8" hidden="false" customHeight="false" outlineLevel="0" collapsed="false">
      <c r="A1568" s="300" t="s">
        <v>6747</v>
      </c>
      <c r="B1568" s="1" t="n">
        <v>106250</v>
      </c>
      <c r="C1568" s="292" t="s">
        <v>6835</v>
      </c>
      <c r="D1568" s="297" t="s">
        <v>6751</v>
      </c>
      <c r="E1568" s="301" t="n">
        <v>0</v>
      </c>
      <c r="F1568" s="304"/>
    </row>
    <row r="1569" customFormat="false" ht="13.8" hidden="false" customHeight="false" outlineLevel="0" collapsed="false">
      <c r="A1569" s="300" t="s">
        <v>6747</v>
      </c>
      <c r="B1569" s="1" t="n">
        <v>106374</v>
      </c>
      <c r="C1569" s="292" t="s">
        <v>6836</v>
      </c>
      <c r="D1569" s="297" t="s">
        <v>6749</v>
      </c>
      <c r="E1569" s="301" t="n">
        <v>0</v>
      </c>
      <c r="F1569" s="304"/>
    </row>
    <row r="1570" customFormat="false" ht="13.8" hidden="false" customHeight="false" outlineLevel="0" collapsed="false">
      <c r="A1570" s="300" t="s">
        <v>6747</v>
      </c>
      <c r="B1570" s="1" t="n">
        <v>106367</v>
      </c>
      <c r="C1570" s="292" t="s">
        <v>6837</v>
      </c>
      <c r="D1570" s="297" t="s">
        <v>6751</v>
      </c>
      <c r="E1570" s="301" t="n">
        <v>0</v>
      </c>
      <c r="F1570" s="304"/>
    </row>
    <row r="1571" customFormat="false" ht="13.8" hidden="false" customHeight="false" outlineLevel="0" collapsed="false">
      <c r="A1571" s="300" t="s">
        <v>6747</v>
      </c>
      <c r="B1571" s="1" t="n">
        <v>106375</v>
      </c>
      <c r="C1571" s="292" t="s">
        <v>6838</v>
      </c>
      <c r="D1571" s="297" t="s">
        <v>6749</v>
      </c>
      <c r="E1571" s="301" t="n">
        <v>0</v>
      </c>
      <c r="F1571" s="304"/>
    </row>
    <row r="1572" customFormat="false" ht="13.8" hidden="false" customHeight="false" outlineLevel="0" collapsed="false">
      <c r="A1572" s="300" t="s">
        <v>6747</v>
      </c>
      <c r="B1572" s="1" t="n">
        <v>106368</v>
      </c>
      <c r="C1572" s="292" t="s">
        <v>6839</v>
      </c>
      <c r="D1572" s="297" t="s">
        <v>6751</v>
      </c>
      <c r="E1572" s="301" t="n">
        <v>0</v>
      </c>
      <c r="F1572" s="304"/>
    </row>
    <row r="1573" customFormat="false" ht="13.8" hidden="false" customHeight="false" outlineLevel="0" collapsed="false">
      <c r="A1573" s="300" t="s">
        <v>6747</v>
      </c>
      <c r="B1573" s="1" t="n">
        <v>102817</v>
      </c>
      <c r="C1573" s="292" t="s">
        <v>6840</v>
      </c>
      <c r="D1573" s="297" t="s">
        <v>6749</v>
      </c>
      <c r="E1573" s="301" t="n">
        <v>0</v>
      </c>
      <c r="F1573" s="304"/>
    </row>
    <row r="1574" customFormat="false" ht="13.8" hidden="false" customHeight="false" outlineLevel="0" collapsed="false">
      <c r="A1574" s="300" t="s">
        <v>6747</v>
      </c>
      <c r="B1574" s="1" t="n">
        <v>102816</v>
      </c>
      <c r="C1574" s="292" t="s">
        <v>6841</v>
      </c>
      <c r="D1574" s="297" t="s">
        <v>6751</v>
      </c>
      <c r="E1574" s="301" t="n">
        <v>0</v>
      </c>
      <c r="F1574" s="304"/>
    </row>
    <row r="1575" customFormat="false" ht="13.8" hidden="false" customHeight="false" outlineLevel="0" collapsed="false">
      <c r="A1575" s="300" t="s">
        <v>6747</v>
      </c>
      <c r="B1575" s="1" t="n">
        <v>91534</v>
      </c>
      <c r="C1575" s="292" t="s">
        <v>6842</v>
      </c>
      <c r="D1575" s="297" t="s">
        <v>6749</v>
      </c>
      <c r="E1575" s="301" t="n">
        <v>30.69</v>
      </c>
      <c r="F1575" s="304" t="n">
        <v>0</v>
      </c>
    </row>
    <row r="1576" customFormat="false" ht="13.8" hidden="false" customHeight="false" outlineLevel="0" collapsed="false">
      <c r="A1576" s="300" t="s">
        <v>6747</v>
      </c>
      <c r="B1576" s="1" t="n">
        <v>91533</v>
      </c>
      <c r="C1576" s="292" t="s">
        <v>6843</v>
      </c>
      <c r="D1576" s="297" t="s">
        <v>6751</v>
      </c>
      <c r="E1576" s="301" t="n">
        <v>38.42</v>
      </c>
      <c r="F1576" s="304" t="n">
        <v>0</v>
      </c>
    </row>
    <row r="1577" customFormat="false" ht="13.8" hidden="false" customHeight="false" outlineLevel="0" collapsed="false">
      <c r="A1577" s="300" t="s">
        <v>6747</v>
      </c>
      <c r="B1577" s="1" t="n">
        <v>95265</v>
      </c>
      <c r="C1577" s="292" t="s">
        <v>6844</v>
      </c>
      <c r="D1577" s="297" t="s">
        <v>6749</v>
      </c>
      <c r="E1577" s="301" t="n">
        <v>0.81</v>
      </c>
      <c r="F1577" s="304" t="n">
        <v>0</v>
      </c>
    </row>
    <row r="1578" customFormat="false" ht="13.8" hidden="false" customHeight="false" outlineLevel="0" collapsed="false">
      <c r="A1578" s="300" t="s">
        <v>6747</v>
      </c>
      <c r="B1578" s="1" t="n">
        <v>95264</v>
      </c>
      <c r="C1578" s="292" t="s">
        <v>6845</v>
      </c>
      <c r="D1578" s="297" t="s">
        <v>6751</v>
      </c>
      <c r="E1578" s="301" t="n">
        <v>6.71</v>
      </c>
      <c r="F1578" s="304" t="n">
        <v>0</v>
      </c>
    </row>
    <row r="1579" customFormat="false" ht="13.8" hidden="false" customHeight="false" outlineLevel="0" collapsed="false">
      <c r="A1579" s="300" t="s">
        <v>6747</v>
      </c>
      <c r="B1579" s="1" t="n">
        <v>90973</v>
      </c>
      <c r="C1579" s="292" t="s">
        <v>6846</v>
      </c>
      <c r="D1579" s="297" t="s">
        <v>6749</v>
      </c>
      <c r="E1579" s="301" t="n">
        <v>8.93</v>
      </c>
      <c r="F1579" s="304" t="n">
        <v>1</v>
      </c>
    </row>
    <row r="1580" customFormat="false" ht="13.8" hidden="false" customHeight="false" outlineLevel="0" collapsed="false">
      <c r="A1580" s="300" t="s">
        <v>6747</v>
      </c>
      <c r="B1580" s="1" t="n">
        <v>90972</v>
      </c>
      <c r="C1580" s="292" t="s">
        <v>6847</v>
      </c>
      <c r="D1580" s="297" t="s">
        <v>6751</v>
      </c>
      <c r="E1580" s="301" t="n">
        <v>90.37</v>
      </c>
      <c r="F1580" s="304" t="n">
        <v>0.1963</v>
      </c>
    </row>
    <row r="1581" customFormat="false" ht="13.8" hidden="false" customHeight="false" outlineLevel="0" collapsed="false">
      <c r="A1581" s="300" t="s">
        <v>6747</v>
      </c>
      <c r="B1581" s="1" t="n">
        <v>91001</v>
      </c>
      <c r="C1581" s="292" t="s">
        <v>6848</v>
      </c>
      <c r="D1581" s="297" t="s">
        <v>6749</v>
      </c>
      <c r="E1581" s="301" t="n">
        <v>10.59</v>
      </c>
      <c r="F1581" s="304" t="n">
        <v>1</v>
      </c>
    </row>
    <row r="1582" customFormat="false" ht="13.8" hidden="false" customHeight="false" outlineLevel="0" collapsed="false">
      <c r="A1582" s="300" t="s">
        <v>6747</v>
      </c>
      <c r="B1582" s="1" t="n">
        <v>90999</v>
      </c>
      <c r="C1582" s="292" t="s">
        <v>6849</v>
      </c>
      <c r="D1582" s="297" t="s">
        <v>6751</v>
      </c>
      <c r="E1582" s="301" t="n">
        <v>119.69</v>
      </c>
      <c r="F1582" s="304" t="n">
        <v>0.1758</v>
      </c>
    </row>
    <row r="1583" customFormat="false" ht="13.8" hidden="false" customHeight="false" outlineLevel="0" collapsed="false">
      <c r="A1583" s="300" t="s">
        <v>6747</v>
      </c>
      <c r="B1583" s="1" t="n">
        <v>5954</v>
      </c>
      <c r="C1583" s="292" t="s">
        <v>6850</v>
      </c>
      <c r="D1583" s="297" t="s">
        <v>6749</v>
      </c>
      <c r="E1583" s="301" t="n">
        <v>6.67</v>
      </c>
      <c r="F1583" s="304" t="n">
        <v>1</v>
      </c>
    </row>
    <row r="1584" customFormat="false" ht="13.8" hidden="false" customHeight="false" outlineLevel="0" collapsed="false">
      <c r="A1584" s="300" t="s">
        <v>6747</v>
      </c>
      <c r="B1584" s="1" t="n">
        <v>5953</v>
      </c>
      <c r="C1584" s="292" t="s">
        <v>6851</v>
      </c>
      <c r="D1584" s="297" t="s">
        <v>6751</v>
      </c>
      <c r="E1584" s="301" t="n">
        <v>69.74</v>
      </c>
      <c r="F1584" s="304" t="n">
        <v>0.19</v>
      </c>
    </row>
    <row r="1585" customFormat="false" ht="13.8" hidden="false" customHeight="false" outlineLevel="0" collapsed="false">
      <c r="A1585" s="300" t="s">
        <v>6747</v>
      </c>
      <c r="B1585" s="1" t="n">
        <v>90982</v>
      </c>
      <c r="C1585" s="292" t="s">
        <v>6852</v>
      </c>
      <c r="D1585" s="297" t="s">
        <v>6749</v>
      </c>
      <c r="E1585" s="301" t="n">
        <v>22.69</v>
      </c>
      <c r="F1585" s="304" t="n">
        <v>1</v>
      </c>
    </row>
    <row r="1586" customFormat="false" ht="13.8" hidden="false" customHeight="false" outlineLevel="0" collapsed="false">
      <c r="A1586" s="300" t="s">
        <v>6747</v>
      </c>
      <c r="B1586" s="1" t="n">
        <v>90979</v>
      </c>
      <c r="C1586" s="292" t="s">
        <v>6853</v>
      </c>
      <c r="D1586" s="297" t="s">
        <v>6751</v>
      </c>
      <c r="E1586" s="301" t="n">
        <v>233.5</v>
      </c>
      <c r="F1586" s="304" t="n">
        <v>0.1931</v>
      </c>
    </row>
    <row r="1587" customFormat="false" ht="13.8" hidden="false" customHeight="false" outlineLevel="0" collapsed="false">
      <c r="A1587" s="300" t="s">
        <v>6747</v>
      </c>
      <c r="B1587" s="1" t="n">
        <v>90965</v>
      </c>
      <c r="C1587" s="292" t="s">
        <v>6854</v>
      </c>
      <c r="D1587" s="297" t="s">
        <v>6749</v>
      </c>
      <c r="E1587" s="301" t="n">
        <v>8.9</v>
      </c>
      <c r="F1587" s="304" t="n">
        <v>1</v>
      </c>
    </row>
    <row r="1588" customFormat="false" ht="13.8" hidden="false" customHeight="false" outlineLevel="0" collapsed="false">
      <c r="A1588" s="300" t="s">
        <v>6747</v>
      </c>
      <c r="B1588" s="1" t="n">
        <v>90964</v>
      </c>
      <c r="C1588" s="292" t="s">
        <v>6855</v>
      </c>
      <c r="D1588" s="297" t="s">
        <v>6751</v>
      </c>
      <c r="E1588" s="301" t="n">
        <v>35.61</v>
      </c>
      <c r="F1588" s="304" t="n">
        <v>0.4968</v>
      </c>
    </row>
    <row r="1589" customFormat="false" ht="13.8" hidden="false" customHeight="false" outlineLevel="0" collapsed="false">
      <c r="A1589" s="300" t="s">
        <v>6747</v>
      </c>
      <c r="B1589" s="1" t="n">
        <v>102970</v>
      </c>
      <c r="C1589" s="292" t="s">
        <v>6856</v>
      </c>
      <c r="D1589" s="297" t="s">
        <v>6749</v>
      </c>
      <c r="E1589" s="301" t="n">
        <v>0.26</v>
      </c>
      <c r="F1589" s="304" t="n">
        <v>0</v>
      </c>
    </row>
    <row r="1590" customFormat="false" ht="13.8" hidden="false" customHeight="false" outlineLevel="0" collapsed="false">
      <c r="A1590" s="300" t="s">
        <v>6747</v>
      </c>
      <c r="B1590" s="1" t="n">
        <v>102971</v>
      </c>
      <c r="C1590" s="292" t="s">
        <v>6857</v>
      </c>
      <c r="D1590" s="297" t="s">
        <v>6751</v>
      </c>
      <c r="E1590" s="301" t="n">
        <v>0.61</v>
      </c>
      <c r="F1590" s="304" t="n">
        <v>0</v>
      </c>
    </row>
    <row r="1591" customFormat="false" ht="13.8" hidden="false" customHeight="false" outlineLevel="0" collapsed="false">
      <c r="A1591" s="300" t="s">
        <v>6747</v>
      </c>
      <c r="B1591" s="1" t="n">
        <v>102822</v>
      </c>
      <c r="C1591" s="292" t="s">
        <v>6858</v>
      </c>
      <c r="D1591" s="297" t="s">
        <v>6749</v>
      </c>
      <c r="E1591" s="301" t="n">
        <v>0</v>
      </c>
      <c r="F1591" s="304"/>
    </row>
    <row r="1592" customFormat="false" ht="13.8" hidden="false" customHeight="false" outlineLevel="0" collapsed="false">
      <c r="A1592" s="300" t="s">
        <v>6747</v>
      </c>
      <c r="B1592" s="1" t="n">
        <v>102821</v>
      </c>
      <c r="C1592" s="292" t="s">
        <v>6859</v>
      </c>
      <c r="D1592" s="297" t="s">
        <v>6751</v>
      </c>
      <c r="E1592" s="301" t="n">
        <v>0</v>
      </c>
      <c r="F1592" s="304"/>
    </row>
    <row r="1593" customFormat="false" ht="13.8" hidden="false" customHeight="false" outlineLevel="0" collapsed="false">
      <c r="A1593" s="300" t="s">
        <v>6747</v>
      </c>
      <c r="B1593" s="1" t="n">
        <v>102828</v>
      </c>
      <c r="C1593" s="292" t="s">
        <v>6860</v>
      </c>
      <c r="D1593" s="297" t="s">
        <v>6749</v>
      </c>
      <c r="E1593" s="301" t="n">
        <v>0</v>
      </c>
      <c r="F1593" s="304"/>
    </row>
    <row r="1594" customFormat="false" ht="13.8" hidden="false" customHeight="false" outlineLevel="0" collapsed="false">
      <c r="A1594" s="300" t="s">
        <v>6747</v>
      </c>
      <c r="B1594" s="1" t="n">
        <v>102827</v>
      </c>
      <c r="C1594" s="292" t="s">
        <v>6861</v>
      </c>
      <c r="D1594" s="297" t="s">
        <v>6751</v>
      </c>
      <c r="E1594" s="301" t="n">
        <v>0</v>
      </c>
      <c r="F1594" s="304"/>
    </row>
    <row r="1595" customFormat="false" ht="13.8" hidden="false" customHeight="false" outlineLevel="0" collapsed="false">
      <c r="A1595" s="300" t="s">
        <v>6747</v>
      </c>
      <c r="B1595" s="1" t="n">
        <v>103939</v>
      </c>
      <c r="C1595" s="292" t="s">
        <v>6862</v>
      </c>
      <c r="D1595" s="297" t="s">
        <v>6749</v>
      </c>
      <c r="E1595" s="301" t="n">
        <v>0</v>
      </c>
      <c r="F1595" s="304"/>
    </row>
    <row r="1596" customFormat="false" ht="13.8" hidden="false" customHeight="false" outlineLevel="0" collapsed="false">
      <c r="A1596" s="300" t="s">
        <v>6747</v>
      </c>
      <c r="B1596" s="1" t="n">
        <v>103938</v>
      </c>
      <c r="C1596" s="292" t="s">
        <v>6863</v>
      </c>
      <c r="D1596" s="297" t="s">
        <v>6751</v>
      </c>
      <c r="E1596" s="301" t="n">
        <v>0</v>
      </c>
      <c r="F1596" s="304"/>
    </row>
    <row r="1597" customFormat="false" ht="13.8" hidden="false" customHeight="false" outlineLevel="0" collapsed="false">
      <c r="A1597" s="300" t="s">
        <v>6747</v>
      </c>
      <c r="B1597" s="1" t="n">
        <v>103945</v>
      </c>
      <c r="C1597" s="292" t="s">
        <v>6864</v>
      </c>
      <c r="D1597" s="297" t="s">
        <v>6749</v>
      </c>
      <c r="E1597" s="301" t="n">
        <v>0</v>
      </c>
      <c r="F1597" s="304"/>
    </row>
    <row r="1598" customFormat="false" ht="13.8" hidden="false" customHeight="false" outlineLevel="0" collapsed="false">
      <c r="A1598" s="300" t="s">
        <v>6747</v>
      </c>
      <c r="B1598" s="1" t="n">
        <v>103944</v>
      </c>
      <c r="C1598" s="292" t="s">
        <v>6865</v>
      </c>
      <c r="D1598" s="297" t="s">
        <v>6751</v>
      </c>
      <c r="E1598" s="301" t="n">
        <v>0</v>
      </c>
      <c r="F1598" s="304"/>
    </row>
    <row r="1599" customFormat="false" ht="13.8" hidden="false" customHeight="false" outlineLevel="0" collapsed="false">
      <c r="A1599" s="300" t="s">
        <v>6747</v>
      </c>
      <c r="B1599" s="1" t="n">
        <v>106416</v>
      </c>
      <c r="C1599" s="292" t="s">
        <v>6866</v>
      </c>
      <c r="D1599" s="297" t="s">
        <v>6749</v>
      </c>
      <c r="E1599" s="301" t="n">
        <v>15.37</v>
      </c>
      <c r="F1599" s="304" t="n">
        <v>0</v>
      </c>
    </row>
    <row r="1600" customFormat="false" ht="13.8" hidden="false" customHeight="false" outlineLevel="0" collapsed="false">
      <c r="A1600" s="300" t="s">
        <v>6747</v>
      </c>
      <c r="B1600" s="1" t="n">
        <v>106414</v>
      </c>
      <c r="C1600" s="292" t="s">
        <v>6867</v>
      </c>
      <c r="D1600" s="297" t="s">
        <v>6751</v>
      </c>
      <c r="E1600" s="301" t="n">
        <v>28.58</v>
      </c>
      <c r="F1600" s="304" t="n">
        <v>0</v>
      </c>
    </row>
    <row r="1601" customFormat="false" ht="13.8" hidden="false" customHeight="false" outlineLevel="0" collapsed="false">
      <c r="A1601" s="300" t="s">
        <v>6747</v>
      </c>
      <c r="B1601" s="1" t="n">
        <v>91285</v>
      </c>
      <c r="C1601" s="292" t="s">
        <v>6868</v>
      </c>
      <c r="D1601" s="297" t="s">
        <v>6749</v>
      </c>
      <c r="E1601" s="301" t="n">
        <v>0.61</v>
      </c>
      <c r="F1601" s="304" t="n">
        <v>0</v>
      </c>
    </row>
    <row r="1602" customFormat="false" ht="13.8" hidden="false" customHeight="false" outlineLevel="0" collapsed="false">
      <c r="A1602" s="300" t="s">
        <v>6747</v>
      </c>
      <c r="B1602" s="1" t="n">
        <v>91283</v>
      </c>
      <c r="C1602" s="292" t="s">
        <v>6869</v>
      </c>
      <c r="D1602" s="297" t="s">
        <v>6751</v>
      </c>
      <c r="E1602" s="301" t="n">
        <v>10.73</v>
      </c>
      <c r="F1602" s="304" t="n">
        <v>0</v>
      </c>
    </row>
    <row r="1603" customFormat="false" ht="13.8" hidden="false" customHeight="false" outlineLevel="0" collapsed="false">
      <c r="A1603" s="300" t="s">
        <v>6747</v>
      </c>
      <c r="B1603" s="1" t="n">
        <v>95283</v>
      </c>
      <c r="C1603" s="292" t="s">
        <v>6870</v>
      </c>
      <c r="D1603" s="297" t="s">
        <v>6749</v>
      </c>
      <c r="E1603" s="301" t="n">
        <v>0.84</v>
      </c>
      <c r="F1603" s="304" t="n">
        <v>1</v>
      </c>
    </row>
    <row r="1604" customFormat="false" ht="13.8" hidden="false" customHeight="false" outlineLevel="0" collapsed="false">
      <c r="A1604" s="300" t="s">
        <v>6747</v>
      </c>
      <c r="B1604" s="1" t="n">
        <v>95282</v>
      </c>
      <c r="C1604" s="292" t="s">
        <v>6871</v>
      </c>
      <c r="D1604" s="297" t="s">
        <v>6751</v>
      </c>
      <c r="E1604" s="301" t="n">
        <v>10.93</v>
      </c>
      <c r="F1604" s="304" t="n">
        <v>0.1391</v>
      </c>
    </row>
    <row r="1605" customFormat="false" ht="13.8" hidden="false" customHeight="false" outlineLevel="0" collapsed="false">
      <c r="A1605" s="300" t="s">
        <v>6747</v>
      </c>
      <c r="B1605" s="1" t="n">
        <v>95128</v>
      </c>
      <c r="C1605" s="292" t="s">
        <v>6872</v>
      </c>
      <c r="D1605" s="297" t="s">
        <v>6749</v>
      </c>
      <c r="E1605" s="301" t="n">
        <v>56.25</v>
      </c>
      <c r="F1605" s="304" t="n">
        <v>0.4724</v>
      </c>
    </row>
    <row r="1606" customFormat="false" ht="13.8" hidden="false" customHeight="false" outlineLevel="0" collapsed="false">
      <c r="A1606" s="300" t="s">
        <v>6747</v>
      </c>
      <c r="B1606" s="1" t="n">
        <v>95127</v>
      </c>
      <c r="C1606" s="292" t="s">
        <v>6873</v>
      </c>
      <c r="D1606" s="297" t="s">
        <v>6751</v>
      </c>
      <c r="E1606" s="301" t="n">
        <v>254.92</v>
      </c>
      <c r="F1606" s="304" t="n">
        <v>0.1914</v>
      </c>
    </row>
    <row r="1607" customFormat="false" ht="13.8" hidden="false" customHeight="false" outlineLevel="0" collapsed="false">
      <c r="A1607" s="300" t="s">
        <v>6747</v>
      </c>
      <c r="B1607" s="1" t="n">
        <v>92044</v>
      </c>
      <c r="C1607" s="292" t="s">
        <v>6874</v>
      </c>
      <c r="D1607" s="297" t="s">
        <v>6749</v>
      </c>
      <c r="E1607" s="301" t="n">
        <v>8.87</v>
      </c>
      <c r="F1607" s="304" t="n">
        <v>1</v>
      </c>
    </row>
    <row r="1608" customFormat="false" ht="13.8" hidden="false" customHeight="false" outlineLevel="0" collapsed="false">
      <c r="A1608" s="300" t="s">
        <v>6747</v>
      </c>
      <c r="B1608" s="1" t="n">
        <v>92043</v>
      </c>
      <c r="C1608" s="292" t="s">
        <v>6875</v>
      </c>
      <c r="D1608" s="297" t="s">
        <v>6751</v>
      </c>
      <c r="E1608" s="301" t="n">
        <v>15</v>
      </c>
      <c r="F1608" s="304" t="n">
        <v>1</v>
      </c>
    </row>
    <row r="1609" customFormat="false" ht="13.8" hidden="false" customHeight="false" outlineLevel="0" collapsed="false">
      <c r="A1609" s="300" t="s">
        <v>6747</v>
      </c>
      <c r="B1609" s="1" t="n">
        <v>106417</v>
      </c>
      <c r="C1609" s="292" t="s">
        <v>6876</v>
      </c>
      <c r="D1609" s="297" t="s">
        <v>6749</v>
      </c>
      <c r="E1609" s="301" t="n">
        <v>8.75</v>
      </c>
      <c r="F1609" s="304" t="n">
        <v>0</v>
      </c>
    </row>
    <row r="1610" customFormat="false" ht="13.8" hidden="false" customHeight="false" outlineLevel="0" collapsed="false">
      <c r="A1610" s="300" t="s">
        <v>6747</v>
      </c>
      <c r="B1610" s="1" t="n">
        <v>106415</v>
      </c>
      <c r="C1610" s="292" t="s">
        <v>6877</v>
      </c>
      <c r="D1610" s="297" t="s">
        <v>6751</v>
      </c>
      <c r="E1610" s="301" t="n">
        <v>18.16</v>
      </c>
      <c r="F1610" s="304" t="n">
        <v>0</v>
      </c>
    </row>
    <row r="1611" customFormat="false" ht="13.8" hidden="false" customHeight="false" outlineLevel="0" collapsed="false">
      <c r="A1611" s="300" t="s">
        <v>6747</v>
      </c>
      <c r="B1611" s="1" t="n">
        <v>102834</v>
      </c>
      <c r="C1611" s="292" t="s">
        <v>6878</v>
      </c>
      <c r="D1611" s="297" t="s">
        <v>6749</v>
      </c>
      <c r="E1611" s="301" t="n">
        <v>0</v>
      </c>
      <c r="F1611" s="304"/>
    </row>
    <row r="1612" customFormat="false" ht="13.8" hidden="false" customHeight="false" outlineLevel="0" collapsed="false">
      <c r="A1612" s="300" t="s">
        <v>6747</v>
      </c>
      <c r="B1612" s="1" t="n">
        <v>102833</v>
      </c>
      <c r="C1612" s="292" t="s">
        <v>6879</v>
      </c>
      <c r="D1612" s="297" t="s">
        <v>6751</v>
      </c>
      <c r="E1612" s="301" t="n">
        <v>0</v>
      </c>
      <c r="F1612" s="304"/>
    </row>
    <row r="1613" customFormat="false" ht="13.8" hidden="false" customHeight="false" outlineLevel="0" collapsed="false">
      <c r="A1613" s="300" t="s">
        <v>6747</v>
      </c>
      <c r="B1613" s="1" t="n">
        <v>92119</v>
      </c>
      <c r="C1613" s="292" t="s">
        <v>6880</v>
      </c>
      <c r="D1613" s="297" t="s">
        <v>6749</v>
      </c>
      <c r="E1613" s="301" t="n">
        <v>0.27</v>
      </c>
      <c r="F1613" s="304" t="n">
        <v>0</v>
      </c>
    </row>
    <row r="1614" customFormat="false" ht="13.8" hidden="false" customHeight="false" outlineLevel="0" collapsed="false">
      <c r="A1614" s="300" t="s">
        <v>6747</v>
      </c>
      <c r="B1614" s="1" t="n">
        <v>92118</v>
      </c>
      <c r="C1614" s="292" t="s">
        <v>6881</v>
      </c>
      <c r="D1614" s="297" t="s">
        <v>6751</v>
      </c>
      <c r="E1614" s="301" t="n">
        <v>0.43</v>
      </c>
      <c r="F1614" s="304" t="n">
        <v>0</v>
      </c>
    </row>
    <row r="1615" customFormat="false" ht="13.8" hidden="false" customHeight="false" outlineLevel="0" collapsed="false">
      <c r="A1615" s="300" t="s">
        <v>6747</v>
      </c>
      <c r="B1615" s="1" t="n">
        <v>102917</v>
      </c>
      <c r="C1615" s="292" t="s">
        <v>6882</v>
      </c>
      <c r="D1615" s="297" t="s">
        <v>6749</v>
      </c>
      <c r="E1615" s="301" t="n">
        <v>0</v>
      </c>
      <c r="F1615" s="304"/>
    </row>
    <row r="1616" customFormat="false" ht="13.8" hidden="false" customHeight="false" outlineLevel="0" collapsed="false">
      <c r="A1616" s="300" t="s">
        <v>6747</v>
      </c>
      <c r="B1616" s="1" t="n">
        <v>102916</v>
      </c>
      <c r="C1616" s="292" t="s">
        <v>6883</v>
      </c>
      <c r="D1616" s="297" t="s">
        <v>6751</v>
      </c>
      <c r="E1616" s="301" t="n">
        <v>0</v>
      </c>
      <c r="F1616" s="304"/>
    </row>
    <row r="1617" customFormat="false" ht="13.8" hidden="false" customHeight="false" outlineLevel="0" collapsed="false">
      <c r="A1617" s="300" t="s">
        <v>6747</v>
      </c>
      <c r="B1617" s="1" t="n">
        <v>95721</v>
      </c>
      <c r="C1617" s="292" t="s">
        <v>6884</v>
      </c>
      <c r="D1617" s="297" t="s">
        <v>6749</v>
      </c>
      <c r="E1617" s="301" t="n">
        <v>112.15</v>
      </c>
      <c r="F1617" s="304" t="n">
        <v>0</v>
      </c>
    </row>
    <row r="1618" customFormat="false" ht="13.8" hidden="false" customHeight="false" outlineLevel="0" collapsed="false">
      <c r="A1618" s="300" t="s">
        <v>6747</v>
      </c>
      <c r="B1618" s="1" t="n">
        <v>95720</v>
      </c>
      <c r="C1618" s="292" t="s">
        <v>6885</v>
      </c>
      <c r="D1618" s="297" t="s">
        <v>6751</v>
      </c>
      <c r="E1618" s="301" t="n">
        <v>298.42</v>
      </c>
      <c r="F1618" s="304" t="n">
        <v>0</v>
      </c>
    </row>
    <row r="1619" customFormat="false" ht="13.8" hidden="false" customHeight="false" outlineLevel="0" collapsed="false">
      <c r="A1619" s="300" t="s">
        <v>6747</v>
      </c>
      <c r="B1619" s="1" t="n">
        <v>104717</v>
      </c>
      <c r="C1619" s="292" t="s">
        <v>6886</v>
      </c>
      <c r="D1619" s="297" t="s">
        <v>6749</v>
      </c>
      <c r="E1619" s="301" t="n">
        <v>107.37</v>
      </c>
      <c r="F1619" s="304" t="n">
        <v>0</v>
      </c>
    </row>
    <row r="1620" customFormat="false" ht="13.8" hidden="false" customHeight="false" outlineLevel="0" collapsed="false">
      <c r="A1620" s="300" t="s">
        <v>6747</v>
      </c>
      <c r="B1620" s="1" t="n">
        <v>104716</v>
      </c>
      <c r="C1620" s="292" t="s">
        <v>6887</v>
      </c>
      <c r="D1620" s="297" t="s">
        <v>6751</v>
      </c>
      <c r="E1620" s="301" t="n">
        <v>288.92</v>
      </c>
      <c r="F1620" s="304" t="n">
        <v>0</v>
      </c>
    </row>
    <row r="1621" customFormat="false" ht="13.8" hidden="false" customHeight="false" outlineLevel="0" collapsed="false">
      <c r="A1621" s="300" t="s">
        <v>6747</v>
      </c>
      <c r="B1621" s="1" t="n">
        <v>106399</v>
      </c>
      <c r="C1621" s="292" t="s">
        <v>6888</v>
      </c>
      <c r="D1621" s="297" t="s">
        <v>6749</v>
      </c>
      <c r="E1621" s="301" t="n">
        <v>0</v>
      </c>
      <c r="F1621" s="304"/>
    </row>
    <row r="1622" customFormat="false" ht="13.8" hidden="false" customHeight="false" outlineLevel="0" collapsed="false">
      <c r="A1622" s="300" t="s">
        <v>6747</v>
      </c>
      <c r="B1622" s="1" t="n">
        <v>106398</v>
      </c>
      <c r="C1622" s="292" t="s">
        <v>6889</v>
      </c>
      <c r="D1622" s="297" t="s">
        <v>6751</v>
      </c>
      <c r="E1622" s="301" t="n">
        <v>0</v>
      </c>
      <c r="F1622" s="304"/>
    </row>
    <row r="1623" customFormat="false" ht="13.8" hidden="false" customHeight="false" outlineLevel="0" collapsed="false">
      <c r="A1623" s="300" t="s">
        <v>6747</v>
      </c>
      <c r="B1623" s="1" t="n">
        <v>106405</v>
      </c>
      <c r="C1623" s="292" t="s">
        <v>6890</v>
      </c>
      <c r="D1623" s="297" t="s">
        <v>6749</v>
      </c>
      <c r="E1623" s="301" t="n">
        <v>0</v>
      </c>
      <c r="F1623" s="304"/>
    </row>
    <row r="1624" customFormat="false" ht="13.8" hidden="false" customHeight="false" outlineLevel="0" collapsed="false">
      <c r="A1624" s="300" t="s">
        <v>6747</v>
      </c>
      <c r="B1624" s="1" t="n">
        <v>106404</v>
      </c>
      <c r="C1624" s="292" t="s">
        <v>6891</v>
      </c>
      <c r="D1624" s="297" t="s">
        <v>6751</v>
      </c>
      <c r="E1624" s="301" t="n">
        <v>0</v>
      </c>
      <c r="F1624" s="304"/>
    </row>
    <row r="1625" customFormat="false" ht="13.8" hidden="false" customHeight="false" outlineLevel="0" collapsed="false">
      <c r="A1625" s="300" t="s">
        <v>6747</v>
      </c>
      <c r="B1625" s="1" t="n">
        <v>102899</v>
      </c>
      <c r="C1625" s="292" t="s">
        <v>6892</v>
      </c>
      <c r="D1625" s="297" t="s">
        <v>6749</v>
      </c>
      <c r="E1625" s="301" t="n">
        <v>0</v>
      </c>
      <c r="F1625" s="304"/>
    </row>
    <row r="1626" customFormat="false" ht="13.8" hidden="false" customHeight="false" outlineLevel="0" collapsed="false">
      <c r="A1626" s="300" t="s">
        <v>6747</v>
      </c>
      <c r="B1626" s="1" t="n">
        <v>102898</v>
      </c>
      <c r="C1626" s="292" t="s">
        <v>6893</v>
      </c>
      <c r="D1626" s="297" t="s">
        <v>6751</v>
      </c>
      <c r="E1626" s="301" t="n">
        <v>0</v>
      </c>
      <c r="F1626" s="304"/>
    </row>
    <row r="1627" customFormat="false" ht="13.8" hidden="false" customHeight="false" outlineLevel="0" collapsed="false">
      <c r="A1627" s="300" t="s">
        <v>6747</v>
      </c>
      <c r="B1627" s="1" t="n">
        <v>5632</v>
      </c>
      <c r="C1627" s="292" t="s">
        <v>6894</v>
      </c>
      <c r="D1627" s="297" t="s">
        <v>6749</v>
      </c>
      <c r="E1627" s="301" t="n">
        <v>90.08</v>
      </c>
      <c r="F1627" s="304" t="n">
        <v>0</v>
      </c>
    </row>
    <row r="1628" customFormat="false" ht="13.8" hidden="false" customHeight="false" outlineLevel="0" collapsed="false">
      <c r="A1628" s="300" t="s">
        <v>6747</v>
      </c>
      <c r="B1628" s="1" t="n">
        <v>5631</v>
      </c>
      <c r="C1628" s="292" t="s">
        <v>6895</v>
      </c>
      <c r="D1628" s="297" t="s">
        <v>6751</v>
      </c>
      <c r="E1628" s="301" t="n">
        <v>224</v>
      </c>
      <c r="F1628" s="304" t="n">
        <v>0</v>
      </c>
    </row>
    <row r="1629" customFormat="false" ht="13.8" hidden="false" customHeight="false" outlineLevel="0" collapsed="false">
      <c r="A1629" s="300" t="s">
        <v>6747</v>
      </c>
      <c r="B1629" s="1" t="n">
        <v>88908</v>
      </c>
      <c r="C1629" s="292" t="s">
        <v>6896</v>
      </c>
      <c r="D1629" s="297" t="s">
        <v>6749</v>
      </c>
      <c r="E1629" s="301" t="n">
        <v>97.62</v>
      </c>
      <c r="F1629" s="304" t="n">
        <v>0</v>
      </c>
    </row>
    <row r="1630" customFormat="false" ht="13.8" hidden="false" customHeight="false" outlineLevel="0" collapsed="false">
      <c r="A1630" s="300" t="s">
        <v>6747</v>
      </c>
      <c r="B1630" s="1" t="n">
        <v>88907</v>
      </c>
      <c r="C1630" s="292" t="s">
        <v>6897</v>
      </c>
      <c r="D1630" s="297" t="s">
        <v>6751</v>
      </c>
      <c r="E1630" s="301" t="n">
        <v>269.53</v>
      </c>
      <c r="F1630" s="304" t="n">
        <v>0</v>
      </c>
    </row>
    <row r="1631" customFormat="false" ht="13.8" hidden="false" customHeight="false" outlineLevel="0" collapsed="false">
      <c r="A1631" s="300" t="s">
        <v>6747</v>
      </c>
      <c r="B1631" s="1" t="n">
        <v>5911</v>
      </c>
      <c r="C1631" s="292" t="s">
        <v>6898</v>
      </c>
      <c r="D1631" s="297" t="s">
        <v>6749</v>
      </c>
      <c r="E1631" s="301" t="n">
        <v>28.43</v>
      </c>
      <c r="F1631" s="304" t="n">
        <v>0.1994</v>
      </c>
    </row>
    <row r="1632" customFormat="false" ht="13.8" hidden="false" customHeight="false" outlineLevel="0" collapsed="false">
      <c r="A1632" s="300" t="s">
        <v>6747</v>
      </c>
      <c r="B1632" s="1" t="n">
        <v>5909</v>
      </c>
      <c r="C1632" s="292" t="s">
        <v>6899</v>
      </c>
      <c r="D1632" s="297" t="s">
        <v>6751</v>
      </c>
      <c r="E1632" s="301" t="n">
        <v>36.83</v>
      </c>
      <c r="F1632" s="304" t="n">
        <v>0.297</v>
      </c>
    </row>
    <row r="1633" customFormat="false" ht="13.8" hidden="false" customHeight="false" outlineLevel="0" collapsed="false">
      <c r="A1633" s="300" t="s">
        <v>6747</v>
      </c>
      <c r="B1633" s="1" t="n">
        <v>91486</v>
      </c>
      <c r="C1633" s="292" t="s">
        <v>6900</v>
      </c>
      <c r="D1633" s="297" t="s">
        <v>6749</v>
      </c>
      <c r="E1633" s="301" t="n">
        <v>69.3</v>
      </c>
      <c r="F1633" s="304" t="n">
        <v>0.6124</v>
      </c>
    </row>
    <row r="1634" customFormat="false" ht="13.8" hidden="false" customHeight="false" outlineLevel="0" collapsed="false">
      <c r="A1634" s="300" t="s">
        <v>6747</v>
      </c>
      <c r="B1634" s="1" t="n">
        <v>83362</v>
      </c>
      <c r="C1634" s="292" t="s">
        <v>6901</v>
      </c>
      <c r="D1634" s="297" t="s">
        <v>6751</v>
      </c>
      <c r="E1634" s="301" t="n">
        <v>300.55</v>
      </c>
      <c r="F1634" s="304" t="n">
        <v>0.2935</v>
      </c>
    </row>
    <row r="1635" customFormat="false" ht="13.8" hidden="false" customHeight="false" outlineLevel="0" collapsed="false">
      <c r="A1635" s="300" t="s">
        <v>6747</v>
      </c>
      <c r="B1635" s="1" t="n">
        <v>102839</v>
      </c>
      <c r="C1635" s="292" t="s">
        <v>6902</v>
      </c>
      <c r="D1635" s="297" t="s">
        <v>6749</v>
      </c>
      <c r="E1635" s="301" t="n">
        <v>0</v>
      </c>
      <c r="F1635" s="304"/>
    </row>
    <row r="1636" customFormat="false" ht="13.8" hidden="false" customHeight="false" outlineLevel="0" collapsed="false">
      <c r="A1636" s="300" t="s">
        <v>6747</v>
      </c>
      <c r="B1636" s="1" t="n">
        <v>102838</v>
      </c>
      <c r="C1636" s="292" t="s">
        <v>6903</v>
      </c>
      <c r="D1636" s="297" t="s">
        <v>6751</v>
      </c>
      <c r="E1636" s="301" t="n">
        <v>0</v>
      </c>
      <c r="F1636" s="304"/>
    </row>
    <row r="1637" customFormat="false" ht="13.8" hidden="false" customHeight="false" outlineLevel="0" collapsed="false">
      <c r="A1637" s="300" t="s">
        <v>6747</v>
      </c>
      <c r="B1637" s="1" t="n">
        <v>89235</v>
      </c>
      <c r="C1637" s="292" t="s">
        <v>6904</v>
      </c>
      <c r="D1637" s="297" t="s">
        <v>6749</v>
      </c>
      <c r="E1637" s="301" t="n">
        <v>189.2</v>
      </c>
      <c r="F1637" s="304" t="n">
        <v>0.8439</v>
      </c>
    </row>
    <row r="1638" customFormat="false" ht="13.8" hidden="false" customHeight="false" outlineLevel="0" collapsed="false">
      <c r="A1638" s="300" t="s">
        <v>6747</v>
      </c>
      <c r="B1638" s="1" t="n">
        <v>89234</v>
      </c>
      <c r="C1638" s="292" t="s">
        <v>6905</v>
      </c>
      <c r="D1638" s="297" t="s">
        <v>6751</v>
      </c>
      <c r="E1638" s="301" t="n">
        <v>607.49</v>
      </c>
      <c r="F1638" s="304" t="n">
        <v>0.6218</v>
      </c>
    </row>
    <row r="1639" customFormat="false" ht="13.8" hidden="false" customHeight="false" outlineLevel="0" collapsed="false">
      <c r="A1639" s="300" t="s">
        <v>6747</v>
      </c>
      <c r="B1639" s="1" t="n">
        <v>89243</v>
      </c>
      <c r="C1639" s="292" t="s">
        <v>6906</v>
      </c>
      <c r="D1639" s="297" t="s">
        <v>6749</v>
      </c>
      <c r="E1639" s="301" t="n">
        <v>402.51</v>
      </c>
      <c r="F1639" s="304" t="n">
        <v>0.9266</v>
      </c>
    </row>
    <row r="1640" customFormat="false" ht="13.8" hidden="false" customHeight="false" outlineLevel="0" collapsed="false">
      <c r="A1640" s="300" t="s">
        <v>6747</v>
      </c>
      <c r="B1640" s="1" t="n">
        <v>89242</v>
      </c>
      <c r="C1640" s="292" t="s">
        <v>6907</v>
      </c>
      <c r="D1640" s="297" t="s">
        <v>6751</v>
      </c>
      <c r="E1640" s="301" t="n">
        <v>1441.42</v>
      </c>
      <c r="F1640" s="304" t="n">
        <v>0.6121</v>
      </c>
    </row>
    <row r="1641" customFormat="false" ht="13.8" hidden="false" customHeight="false" outlineLevel="0" collapsed="false">
      <c r="A1641" s="300" t="s">
        <v>6747</v>
      </c>
      <c r="B1641" s="1" t="n">
        <v>102935</v>
      </c>
      <c r="C1641" s="292" t="s">
        <v>6908</v>
      </c>
      <c r="D1641" s="297" t="s">
        <v>6749</v>
      </c>
      <c r="E1641" s="301" t="n">
        <v>0</v>
      </c>
      <c r="F1641" s="304"/>
    </row>
    <row r="1642" customFormat="false" ht="13.8" hidden="false" customHeight="false" outlineLevel="0" collapsed="false">
      <c r="A1642" s="300" t="s">
        <v>6747</v>
      </c>
      <c r="B1642" s="1" t="n">
        <v>102934</v>
      </c>
      <c r="C1642" s="292" t="s">
        <v>6909</v>
      </c>
      <c r="D1642" s="297" t="s">
        <v>6751</v>
      </c>
      <c r="E1642" s="301" t="n">
        <v>0</v>
      </c>
      <c r="F1642" s="304"/>
    </row>
    <row r="1643" customFormat="false" ht="13.8" hidden="false" customHeight="false" outlineLevel="0" collapsed="false">
      <c r="A1643" s="300" t="s">
        <v>6747</v>
      </c>
      <c r="B1643" s="1" t="n">
        <v>93416</v>
      </c>
      <c r="C1643" s="292" t="s">
        <v>6910</v>
      </c>
      <c r="D1643" s="297" t="s">
        <v>6749</v>
      </c>
      <c r="E1643" s="301" t="n">
        <v>0.48</v>
      </c>
      <c r="F1643" s="304" t="n">
        <v>0</v>
      </c>
    </row>
    <row r="1644" customFormat="false" ht="13.8" hidden="false" customHeight="false" outlineLevel="0" collapsed="false">
      <c r="A1644" s="300" t="s">
        <v>6747</v>
      </c>
      <c r="B1644" s="1" t="n">
        <v>93415</v>
      </c>
      <c r="C1644" s="292" t="s">
        <v>6911</v>
      </c>
      <c r="D1644" s="297" t="s">
        <v>6751</v>
      </c>
      <c r="E1644" s="301" t="n">
        <v>12.7</v>
      </c>
      <c r="F1644" s="304" t="n">
        <v>0</v>
      </c>
    </row>
    <row r="1645" customFormat="false" ht="13.8" hidden="false" customHeight="false" outlineLevel="0" collapsed="false">
      <c r="A1645" s="300" t="s">
        <v>6747</v>
      </c>
      <c r="B1645" s="1" t="n">
        <v>5689</v>
      </c>
      <c r="C1645" s="292" t="s">
        <v>6912</v>
      </c>
      <c r="D1645" s="297" t="s">
        <v>6751</v>
      </c>
      <c r="E1645" s="301" t="n">
        <v>6.69</v>
      </c>
      <c r="F1645" s="304" t="n">
        <v>1</v>
      </c>
    </row>
    <row r="1646" customFormat="false" ht="13.8" hidden="false" customHeight="false" outlineLevel="0" collapsed="false">
      <c r="A1646" s="300" t="s">
        <v>6747</v>
      </c>
      <c r="B1646" s="1" t="n">
        <v>5690</v>
      </c>
      <c r="C1646" s="292" t="s">
        <v>6913</v>
      </c>
      <c r="D1646" s="297" t="s">
        <v>6749</v>
      </c>
      <c r="E1646" s="301" t="n">
        <v>4.33</v>
      </c>
      <c r="F1646" s="304" t="n">
        <v>1</v>
      </c>
    </row>
    <row r="1647" customFormat="false" ht="13.8" hidden="false" customHeight="false" outlineLevel="0" collapsed="false">
      <c r="A1647" s="300" t="s">
        <v>6747</v>
      </c>
      <c r="B1647" s="1" t="n">
        <v>5923</v>
      </c>
      <c r="C1647" s="292" t="s">
        <v>6914</v>
      </c>
      <c r="D1647" s="297" t="s">
        <v>6749</v>
      </c>
      <c r="E1647" s="301" t="n">
        <v>3.4</v>
      </c>
      <c r="F1647" s="304" t="n">
        <v>1</v>
      </c>
    </row>
    <row r="1648" customFormat="false" ht="13.8" hidden="false" customHeight="false" outlineLevel="0" collapsed="false">
      <c r="A1648" s="300" t="s">
        <v>6747</v>
      </c>
      <c r="B1648" s="1" t="n">
        <v>5921</v>
      </c>
      <c r="C1648" s="292" t="s">
        <v>6915</v>
      </c>
      <c r="D1648" s="297" t="s">
        <v>6751</v>
      </c>
      <c r="E1648" s="301" t="n">
        <v>5.25</v>
      </c>
      <c r="F1648" s="304" t="n">
        <v>1</v>
      </c>
    </row>
    <row r="1649" customFormat="false" ht="13.8" hidden="false" customHeight="false" outlineLevel="0" collapsed="false">
      <c r="A1649" s="300" t="s">
        <v>6747</v>
      </c>
      <c r="B1649" s="1" t="n">
        <v>95212</v>
      </c>
      <c r="C1649" s="292" t="s">
        <v>6916</v>
      </c>
      <c r="D1649" s="297" t="s">
        <v>6751</v>
      </c>
      <c r="E1649" s="301" t="n">
        <v>168.72</v>
      </c>
      <c r="F1649" s="304" t="n">
        <v>0.7401</v>
      </c>
    </row>
    <row r="1650" customFormat="false" ht="13.8" hidden="false" customHeight="false" outlineLevel="0" collapsed="false">
      <c r="A1650" s="300" t="s">
        <v>6747</v>
      </c>
      <c r="B1650" s="1" t="n">
        <v>95213</v>
      </c>
      <c r="C1650" s="292" t="s">
        <v>6917</v>
      </c>
      <c r="D1650" s="297" t="s">
        <v>6749</v>
      </c>
      <c r="E1650" s="301" t="n">
        <v>100.07</v>
      </c>
      <c r="F1650" s="304" t="n">
        <v>0.6608</v>
      </c>
    </row>
    <row r="1651" customFormat="false" ht="13.8" hidden="false" customHeight="false" outlineLevel="0" collapsed="false">
      <c r="A1651" s="300" t="s">
        <v>6747</v>
      </c>
      <c r="B1651" s="1" t="n">
        <v>93272</v>
      </c>
      <c r="C1651" s="292" t="s">
        <v>6918</v>
      </c>
      <c r="D1651" s="297" t="s">
        <v>6751</v>
      </c>
      <c r="E1651" s="301" t="n">
        <v>106.43</v>
      </c>
      <c r="F1651" s="304" t="n">
        <v>0.588</v>
      </c>
    </row>
    <row r="1652" customFormat="false" ht="13.8" hidden="false" customHeight="false" outlineLevel="0" collapsed="false">
      <c r="A1652" s="300" t="s">
        <v>6747</v>
      </c>
      <c r="B1652" s="1" t="n">
        <v>93274</v>
      </c>
      <c r="C1652" s="292" t="s">
        <v>6919</v>
      </c>
      <c r="D1652" s="297" t="s">
        <v>6749</v>
      </c>
      <c r="E1652" s="301" t="n">
        <v>70.6</v>
      </c>
      <c r="F1652" s="304" t="n">
        <v>0.5193</v>
      </c>
    </row>
    <row r="1653" customFormat="false" ht="13.8" hidden="false" customHeight="false" outlineLevel="0" collapsed="false">
      <c r="A1653" s="300" t="s">
        <v>6747</v>
      </c>
      <c r="B1653" s="1" t="n">
        <v>83766</v>
      </c>
      <c r="C1653" s="292" t="s">
        <v>6920</v>
      </c>
      <c r="D1653" s="297" t="s">
        <v>6749</v>
      </c>
      <c r="E1653" s="301" t="n">
        <v>43.36</v>
      </c>
      <c r="F1653" s="304" t="n">
        <v>0</v>
      </c>
    </row>
    <row r="1654" customFormat="false" ht="13.8" hidden="false" customHeight="false" outlineLevel="0" collapsed="false">
      <c r="A1654" s="300" t="s">
        <v>6747</v>
      </c>
      <c r="B1654" s="1" t="n">
        <v>83765</v>
      </c>
      <c r="C1654" s="292" t="s">
        <v>6921</v>
      </c>
      <c r="D1654" s="297" t="s">
        <v>6751</v>
      </c>
      <c r="E1654" s="301" t="n">
        <v>112.6</v>
      </c>
      <c r="F1654" s="304" t="n">
        <v>0</v>
      </c>
    </row>
    <row r="1655" customFormat="false" ht="13.8" hidden="false" customHeight="false" outlineLevel="0" collapsed="false">
      <c r="A1655" s="300" t="s">
        <v>6747</v>
      </c>
      <c r="B1655" s="1" t="n">
        <v>95873</v>
      </c>
      <c r="C1655" s="292" t="s">
        <v>6922</v>
      </c>
      <c r="D1655" s="297" t="s">
        <v>6749</v>
      </c>
      <c r="E1655" s="301" t="n">
        <v>14.7</v>
      </c>
      <c r="F1655" s="304" t="n">
        <v>0</v>
      </c>
    </row>
    <row r="1656" customFormat="false" ht="13.8" hidden="false" customHeight="false" outlineLevel="0" collapsed="false">
      <c r="A1656" s="300" t="s">
        <v>6747</v>
      </c>
      <c r="B1656" s="1" t="n">
        <v>95872</v>
      </c>
      <c r="C1656" s="292" t="s">
        <v>6923</v>
      </c>
      <c r="D1656" s="297" t="s">
        <v>6751</v>
      </c>
      <c r="E1656" s="301" t="n">
        <v>351.64</v>
      </c>
      <c r="F1656" s="304" t="n">
        <v>0</v>
      </c>
    </row>
    <row r="1657" customFormat="false" ht="13.8" hidden="false" customHeight="false" outlineLevel="0" collapsed="false">
      <c r="A1657" s="300" t="s">
        <v>6747</v>
      </c>
      <c r="B1657" s="1" t="n">
        <v>104689</v>
      </c>
      <c r="C1657" s="292" t="s">
        <v>6924</v>
      </c>
      <c r="D1657" s="297" t="s">
        <v>6749</v>
      </c>
      <c r="E1657" s="301" t="n">
        <v>0</v>
      </c>
      <c r="F1657" s="304"/>
    </row>
    <row r="1658" customFormat="false" ht="13.8" hidden="false" customHeight="false" outlineLevel="0" collapsed="false">
      <c r="A1658" s="300" t="s">
        <v>6747</v>
      </c>
      <c r="B1658" s="1" t="n">
        <v>104688</v>
      </c>
      <c r="C1658" s="292" t="s">
        <v>6925</v>
      </c>
      <c r="D1658" s="297" t="s">
        <v>6751</v>
      </c>
      <c r="E1658" s="301" t="n">
        <v>0</v>
      </c>
      <c r="F1658" s="304"/>
    </row>
    <row r="1659" customFormat="false" ht="13.8" hidden="false" customHeight="false" outlineLevel="0" collapsed="false">
      <c r="A1659" s="300" t="s">
        <v>6747</v>
      </c>
      <c r="B1659" s="1" t="n">
        <v>73395</v>
      </c>
      <c r="C1659" s="292" t="s">
        <v>6926</v>
      </c>
      <c r="D1659" s="297" t="s">
        <v>6749</v>
      </c>
      <c r="E1659" s="301" t="n">
        <v>10.33</v>
      </c>
      <c r="F1659" s="304" t="n">
        <v>0</v>
      </c>
    </row>
    <row r="1660" customFormat="false" ht="13.8" hidden="false" customHeight="false" outlineLevel="0" collapsed="false">
      <c r="A1660" s="300" t="s">
        <v>6747</v>
      </c>
      <c r="B1660" s="1" t="n">
        <v>73417</v>
      </c>
      <c r="C1660" s="292" t="s">
        <v>6927</v>
      </c>
      <c r="D1660" s="297" t="s">
        <v>6751</v>
      </c>
      <c r="E1660" s="301" t="n">
        <v>227.91</v>
      </c>
      <c r="F1660" s="304" t="n">
        <v>0</v>
      </c>
    </row>
    <row r="1661" customFormat="false" ht="13.8" hidden="false" customHeight="false" outlineLevel="0" collapsed="false">
      <c r="A1661" s="300" t="s">
        <v>6747</v>
      </c>
      <c r="B1661" s="1" t="n">
        <v>93428</v>
      </c>
      <c r="C1661" s="292" t="s">
        <v>6928</v>
      </c>
      <c r="D1661" s="297" t="s">
        <v>6749</v>
      </c>
      <c r="E1661" s="301" t="n">
        <v>9.19</v>
      </c>
      <c r="F1661" s="304" t="n">
        <v>0</v>
      </c>
    </row>
    <row r="1662" customFormat="false" ht="13.8" hidden="false" customHeight="false" outlineLevel="0" collapsed="false">
      <c r="A1662" s="300" t="s">
        <v>6747</v>
      </c>
      <c r="B1662" s="1" t="n">
        <v>93427</v>
      </c>
      <c r="C1662" s="292" t="s">
        <v>6929</v>
      </c>
      <c r="D1662" s="297" t="s">
        <v>6751</v>
      </c>
      <c r="E1662" s="301" t="n">
        <v>207.34</v>
      </c>
      <c r="F1662" s="304" t="n">
        <v>0</v>
      </c>
    </row>
    <row r="1663" customFormat="false" ht="13.8" hidden="false" customHeight="false" outlineLevel="0" collapsed="false">
      <c r="A1663" s="300" t="s">
        <v>6747</v>
      </c>
      <c r="B1663" s="1" t="n">
        <v>93422</v>
      </c>
      <c r="C1663" s="292" t="s">
        <v>6930</v>
      </c>
      <c r="D1663" s="297" t="s">
        <v>6749</v>
      </c>
      <c r="E1663" s="301" t="n">
        <v>6.5</v>
      </c>
      <c r="F1663" s="304" t="n">
        <v>0</v>
      </c>
    </row>
    <row r="1664" customFormat="false" ht="13.8" hidden="false" customHeight="false" outlineLevel="0" collapsed="false">
      <c r="A1664" s="300" t="s">
        <v>6747</v>
      </c>
      <c r="B1664" s="1" t="n">
        <v>93421</v>
      </c>
      <c r="C1664" s="292" t="s">
        <v>6931</v>
      </c>
      <c r="D1664" s="297" t="s">
        <v>6751</v>
      </c>
      <c r="E1664" s="301" t="n">
        <v>91.16</v>
      </c>
      <c r="F1664" s="304" t="n">
        <v>0</v>
      </c>
    </row>
    <row r="1665" customFormat="false" ht="13.8" hidden="false" customHeight="false" outlineLevel="0" collapsed="false">
      <c r="A1665" s="300" t="s">
        <v>6747</v>
      </c>
      <c r="B1665" s="1" t="n">
        <v>93282</v>
      </c>
      <c r="C1665" s="292" t="s">
        <v>6932</v>
      </c>
      <c r="D1665" s="297" t="s">
        <v>6749</v>
      </c>
      <c r="E1665" s="301" t="n">
        <v>28.65</v>
      </c>
      <c r="F1665" s="304" t="n">
        <v>0</v>
      </c>
    </row>
    <row r="1666" customFormat="false" ht="13.8" hidden="false" customHeight="false" outlineLevel="0" collapsed="false">
      <c r="A1666" s="300" t="s">
        <v>6747</v>
      </c>
      <c r="B1666" s="1" t="n">
        <v>93281</v>
      </c>
      <c r="C1666" s="292" t="s">
        <v>6933</v>
      </c>
      <c r="D1666" s="297" t="s">
        <v>6751</v>
      </c>
      <c r="E1666" s="301" t="n">
        <v>29.7</v>
      </c>
      <c r="F1666" s="304" t="n">
        <v>0</v>
      </c>
    </row>
    <row r="1667" customFormat="false" ht="13.8" hidden="false" customHeight="false" outlineLevel="0" collapsed="false">
      <c r="A1667" s="300" t="s">
        <v>6747</v>
      </c>
      <c r="B1667" s="1" t="n">
        <v>104914</v>
      </c>
      <c r="C1667" s="292" t="s">
        <v>6934</v>
      </c>
      <c r="D1667" s="297" t="s">
        <v>6749</v>
      </c>
      <c r="E1667" s="301" t="n">
        <v>0</v>
      </c>
      <c r="F1667" s="304"/>
    </row>
    <row r="1668" customFormat="false" ht="13.8" hidden="false" customHeight="false" outlineLevel="0" collapsed="false">
      <c r="A1668" s="300" t="s">
        <v>6747</v>
      </c>
      <c r="B1668" s="1" t="n">
        <v>104913</v>
      </c>
      <c r="C1668" s="292" t="s">
        <v>6935</v>
      </c>
      <c r="D1668" s="297" t="s">
        <v>6751</v>
      </c>
      <c r="E1668" s="301" t="n">
        <v>0</v>
      </c>
      <c r="F1668" s="304"/>
    </row>
    <row r="1669" customFormat="false" ht="13.8" hidden="false" customHeight="false" outlineLevel="0" collapsed="false">
      <c r="A1669" s="300" t="s">
        <v>6747</v>
      </c>
      <c r="B1669" s="1" t="n">
        <v>102845</v>
      </c>
      <c r="C1669" s="292" t="s">
        <v>6936</v>
      </c>
      <c r="D1669" s="297" t="s">
        <v>6749</v>
      </c>
      <c r="E1669" s="301" t="n">
        <v>0</v>
      </c>
      <c r="F1669" s="304"/>
    </row>
    <row r="1670" customFormat="false" ht="13.8" hidden="false" customHeight="false" outlineLevel="0" collapsed="false">
      <c r="A1670" s="300" t="s">
        <v>6747</v>
      </c>
      <c r="B1670" s="1" t="n">
        <v>102844</v>
      </c>
      <c r="C1670" s="292" t="s">
        <v>6937</v>
      </c>
      <c r="D1670" s="297" t="s">
        <v>6751</v>
      </c>
      <c r="E1670" s="301" t="n">
        <v>0</v>
      </c>
      <c r="F1670" s="304"/>
    </row>
    <row r="1671" customFormat="false" ht="13.8" hidden="false" customHeight="false" outlineLevel="0" collapsed="false">
      <c r="A1671" s="300" t="s">
        <v>6747</v>
      </c>
      <c r="B1671" s="1" t="n">
        <v>89273</v>
      </c>
      <c r="C1671" s="292" t="s">
        <v>6938</v>
      </c>
      <c r="D1671" s="297" t="s">
        <v>6749</v>
      </c>
      <c r="E1671" s="301" t="n">
        <v>111.39</v>
      </c>
      <c r="F1671" s="304" t="n">
        <v>0.6953</v>
      </c>
    </row>
    <row r="1672" customFormat="false" ht="13.8" hidden="false" customHeight="false" outlineLevel="0" collapsed="false">
      <c r="A1672" s="300" t="s">
        <v>6747</v>
      </c>
      <c r="B1672" s="1" t="n">
        <v>89272</v>
      </c>
      <c r="C1672" s="292" t="s">
        <v>6939</v>
      </c>
      <c r="D1672" s="297" t="s">
        <v>6751</v>
      </c>
      <c r="E1672" s="301" t="n">
        <v>229.45</v>
      </c>
      <c r="F1672" s="304" t="n">
        <v>0.7005</v>
      </c>
    </row>
    <row r="1673" customFormat="false" ht="13.8" hidden="false" customHeight="false" outlineLevel="0" collapsed="false">
      <c r="A1673" s="300" t="s">
        <v>6747</v>
      </c>
      <c r="B1673" s="1" t="n">
        <v>93288</v>
      </c>
      <c r="C1673" s="292" t="s">
        <v>6940</v>
      </c>
      <c r="D1673" s="297" t="s">
        <v>6749</v>
      </c>
      <c r="E1673" s="301" t="n">
        <v>182.89</v>
      </c>
      <c r="F1673" s="304" t="n">
        <v>0.8144</v>
      </c>
    </row>
    <row r="1674" customFormat="false" ht="13.8" hidden="false" customHeight="false" outlineLevel="0" collapsed="false">
      <c r="A1674" s="300" t="s">
        <v>6747</v>
      </c>
      <c r="B1674" s="1" t="n">
        <v>93287</v>
      </c>
      <c r="C1674" s="292" t="s">
        <v>6941</v>
      </c>
      <c r="D1674" s="297" t="s">
        <v>6751</v>
      </c>
      <c r="E1674" s="301" t="n">
        <v>356.84</v>
      </c>
      <c r="F1674" s="304" t="n">
        <v>0.8663</v>
      </c>
    </row>
    <row r="1675" customFormat="false" ht="13.8" hidden="false" customHeight="false" outlineLevel="0" collapsed="false">
      <c r="A1675" s="300" t="s">
        <v>6747</v>
      </c>
      <c r="B1675" s="1" t="n">
        <v>104711</v>
      </c>
      <c r="C1675" s="292" t="s">
        <v>6942</v>
      </c>
      <c r="D1675" s="297" t="s">
        <v>6749</v>
      </c>
      <c r="E1675" s="301" t="n">
        <v>0</v>
      </c>
      <c r="F1675" s="304"/>
    </row>
    <row r="1676" customFormat="false" ht="13.8" hidden="false" customHeight="false" outlineLevel="0" collapsed="false">
      <c r="A1676" s="300" t="s">
        <v>6747</v>
      </c>
      <c r="B1676" s="1" t="n">
        <v>104710</v>
      </c>
      <c r="C1676" s="292" t="s">
        <v>6943</v>
      </c>
      <c r="D1676" s="297" t="s">
        <v>6751</v>
      </c>
      <c r="E1676" s="301" t="n">
        <v>0</v>
      </c>
      <c r="F1676" s="304"/>
    </row>
    <row r="1677" customFormat="false" ht="13.8" hidden="false" customHeight="false" outlineLevel="0" collapsed="false">
      <c r="A1677" s="300" t="s">
        <v>6747</v>
      </c>
      <c r="B1677" s="1" t="n">
        <v>104908</v>
      </c>
      <c r="C1677" s="292" t="s">
        <v>6944</v>
      </c>
      <c r="D1677" s="297" t="s">
        <v>6749</v>
      </c>
      <c r="E1677" s="301" t="n">
        <v>0</v>
      </c>
      <c r="F1677" s="304"/>
    </row>
    <row r="1678" customFormat="false" ht="13.8" hidden="false" customHeight="false" outlineLevel="0" collapsed="false">
      <c r="A1678" s="300" t="s">
        <v>6747</v>
      </c>
      <c r="B1678" s="1" t="n">
        <v>104907</v>
      </c>
      <c r="C1678" s="292" t="s">
        <v>6945</v>
      </c>
      <c r="D1678" s="297" t="s">
        <v>6751</v>
      </c>
      <c r="E1678" s="301" t="n">
        <v>0</v>
      </c>
      <c r="F1678" s="304"/>
    </row>
    <row r="1679" customFormat="false" ht="13.8" hidden="false" customHeight="false" outlineLevel="0" collapsed="false">
      <c r="A1679" s="300" t="s">
        <v>6747</v>
      </c>
      <c r="B1679" s="1" t="n">
        <v>102851</v>
      </c>
      <c r="C1679" s="292" t="s">
        <v>6946</v>
      </c>
      <c r="D1679" s="297" t="s">
        <v>6749</v>
      </c>
      <c r="E1679" s="301" t="n">
        <v>0</v>
      </c>
      <c r="F1679" s="304"/>
    </row>
    <row r="1680" customFormat="false" ht="13.8" hidden="false" customHeight="false" outlineLevel="0" collapsed="false">
      <c r="A1680" s="300" t="s">
        <v>6747</v>
      </c>
      <c r="B1680" s="1" t="n">
        <v>102850</v>
      </c>
      <c r="C1680" s="292" t="s">
        <v>6947</v>
      </c>
      <c r="D1680" s="297" t="s">
        <v>6751</v>
      </c>
      <c r="E1680" s="301" t="n">
        <v>0</v>
      </c>
      <c r="F1680" s="304"/>
    </row>
    <row r="1681" customFormat="false" ht="13.8" hidden="false" customHeight="false" outlineLevel="0" collapsed="false">
      <c r="A1681" s="300" t="s">
        <v>6747</v>
      </c>
      <c r="B1681" s="1" t="n">
        <v>102857</v>
      </c>
      <c r="C1681" s="292" t="s">
        <v>6948</v>
      </c>
      <c r="D1681" s="297" t="s">
        <v>6749</v>
      </c>
      <c r="E1681" s="301" t="n">
        <v>0</v>
      </c>
      <c r="F1681" s="304"/>
    </row>
    <row r="1682" customFormat="false" ht="13.8" hidden="false" customHeight="false" outlineLevel="0" collapsed="false">
      <c r="A1682" s="300" t="s">
        <v>6747</v>
      </c>
      <c r="B1682" s="1" t="n">
        <v>102856</v>
      </c>
      <c r="C1682" s="292" t="s">
        <v>6949</v>
      </c>
      <c r="D1682" s="297" t="s">
        <v>6751</v>
      </c>
      <c r="E1682" s="301" t="n">
        <v>0</v>
      </c>
      <c r="F1682" s="304"/>
    </row>
    <row r="1683" customFormat="false" ht="13.8" hidden="false" customHeight="false" outlineLevel="0" collapsed="false">
      <c r="A1683" s="300" t="s">
        <v>6747</v>
      </c>
      <c r="B1683" s="1" t="n">
        <v>106256</v>
      </c>
      <c r="C1683" s="292" t="s">
        <v>6950</v>
      </c>
      <c r="D1683" s="297" t="s">
        <v>6749</v>
      </c>
      <c r="E1683" s="301" t="n">
        <v>97.64</v>
      </c>
      <c r="F1683" s="304" t="n">
        <v>0.708</v>
      </c>
    </row>
    <row r="1684" customFormat="false" ht="13.8" hidden="false" customHeight="false" outlineLevel="0" collapsed="false">
      <c r="A1684" s="300" t="s">
        <v>6747</v>
      </c>
      <c r="B1684" s="1" t="n">
        <v>106251</v>
      </c>
      <c r="C1684" s="292" t="s">
        <v>6951</v>
      </c>
      <c r="D1684" s="297" t="s">
        <v>6751</v>
      </c>
      <c r="E1684" s="301" t="n">
        <v>360.44</v>
      </c>
      <c r="F1684" s="304" t="n">
        <v>0.3962</v>
      </c>
    </row>
    <row r="1685" customFormat="false" ht="13.8" hidden="false" customHeight="false" outlineLevel="0" collapsed="false">
      <c r="A1685" s="300" t="s">
        <v>6747</v>
      </c>
      <c r="B1685" s="1" t="n">
        <v>93403</v>
      </c>
      <c r="C1685" s="292" t="s">
        <v>6952</v>
      </c>
      <c r="D1685" s="297" t="s">
        <v>6749</v>
      </c>
      <c r="E1685" s="301" t="n">
        <v>68.2</v>
      </c>
      <c r="F1685" s="304" t="n">
        <v>0.582</v>
      </c>
    </row>
    <row r="1686" customFormat="false" ht="13.8" hidden="false" customHeight="false" outlineLevel="0" collapsed="false">
      <c r="A1686" s="300" t="s">
        <v>6747</v>
      </c>
      <c r="B1686" s="1" t="n">
        <v>93402</v>
      </c>
      <c r="C1686" s="292" t="s">
        <v>6953</v>
      </c>
      <c r="D1686" s="297" t="s">
        <v>6751</v>
      </c>
      <c r="E1686" s="301" t="n">
        <v>302.77</v>
      </c>
      <c r="F1686" s="304" t="n">
        <v>0.2799</v>
      </c>
    </row>
    <row r="1687" customFormat="false" ht="13.8" hidden="false" customHeight="false" outlineLevel="0" collapsed="false">
      <c r="A1687" s="300" t="s">
        <v>6747</v>
      </c>
      <c r="B1687" s="1" t="n">
        <v>5930</v>
      </c>
      <c r="C1687" s="292" t="s">
        <v>6954</v>
      </c>
      <c r="D1687" s="297" t="s">
        <v>6749</v>
      </c>
      <c r="E1687" s="301" t="n">
        <v>71.33</v>
      </c>
      <c r="F1687" s="304" t="n">
        <v>0.6003</v>
      </c>
    </row>
    <row r="1688" customFormat="false" ht="13.8" hidden="false" customHeight="false" outlineLevel="0" collapsed="false">
      <c r="A1688" s="300" t="s">
        <v>6747</v>
      </c>
      <c r="B1688" s="1" t="n">
        <v>5928</v>
      </c>
      <c r="C1688" s="292" t="s">
        <v>6955</v>
      </c>
      <c r="D1688" s="297" t="s">
        <v>6751</v>
      </c>
      <c r="E1688" s="301" t="n">
        <v>308.76</v>
      </c>
      <c r="F1688" s="304" t="n">
        <v>0.2939</v>
      </c>
    </row>
    <row r="1689" customFormat="false" ht="13.8" hidden="false" customHeight="false" outlineLevel="0" collapsed="false">
      <c r="A1689" s="300" t="s">
        <v>6747</v>
      </c>
      <c r="B1689" s="1" t="n">
        <v>105845</v>
      </c>
      <c r="C1689" s="292" t="s">
        <v>6956</v>
      </c>
      <c r="D1689" s="297" t="s">
        <v>6749</v>
      </c>
      <c r="E1689" s="301" t="n">
        <v>0</v>
      </c>
      <c r="F1689" s="304"/>
    </row>
    <row r="1690" customFormat="false" ht="13.8" hidden="false" customHeight="false" outlineLevel="0" collapsed="false">
      <c r="A1690" s="300" t="s">
        <v>6747</v>
      </c>
      <c r="B1690" s="1" t="n">
        <v>105844</v>
      </c>
      <c r="C1690" s="292" t="s">
        <v>6957</v>
      </c>
      <c r="D1690" s="297" t="s">
        <v>6751</v>
      </c>
      <c r="E1690" s="301" t="n">
        <v>0</v>
      </c>
      <c r="F1690" s="304"/>
    </row>
    <row r="1691" customFormat="false" ht="13.8" hidden="false" customHeight="false" outlineLevel="0" collapsed="false">
      <c r="A1691" s="300" t="s">
        <v>6747</v>
      </c>
      <c r="B1691" s="1" t="n">
        <v>91635</v>
      </c>
      <c r="C1691" s="292" t="s">
        <v>6958</v>
      </c>
      <c r="D1691" s="297" t="s">
        <v>6749</v>
      </c>
      <c r="E1691" s="301" t="n">
        <v>62.6</v>
      </c>
      <c r="F1691" s="304" t="n">
        <v>0.5446</v>
      </c>
    </row>
    <row r="1692" customFormat="false" ht="13.8" hidden="false" customHeight="false" outlineLevel="0" collapsed="false">
      <c r="A1692" s="300" t="s">
        <v>6747</v>
      </c>
      <c r="B1692" s="1" t="n">
        <v>91634</v>
      </c>
      <c r="C1692" s="292" t="s">
        <v>6959</v>
      </c>
      <c r="D1692" s="297" t="s">
        <v>6751</v>
      </c>
      <c r="E1692" s="301" t="n">
        <v>261.42</v>
      </c>
      <c r="F1692" s="304" t="n">
        <v>0.2774</v>
      </c>
    </row>
    <row r="1693" customFormat="false" ht="13.8" hidden="false" customHeight="false" outlineLevel="0" collapsed="false">
      <c r="A1693" s="300" t="s">
        <v>6747</v>
      </c>
      <c r="B1693" s="1" t="n">
        <v>105985</v>
      </c>
      <c r="C1693" s="292" t="s">
        <v>6960</v>
      </c>
      <c r="D1693" s="297" t="s">
        <v>6749</v>
      </c>
      <c r="E1693" s="301" t="n">
        <v>94.9</v>
      </c>
      <c r="F1693" s="304" t="n">
        <v>0.6996</v>
      </c>
    </row>
    <row r="1694" customFormat="false" ht="13.8" hidden="false" customHeight="false" outlineLevel="0" collapsed="false">
      <c r="A1694" s="300" t="s">
        <v>6747</v>
      </c>
      <c r="B1694" s="1" t="n">
        <v>105984</v>
      </c>
      <c r="C1694" s="292" t="s">
        <v>6961</v>
      </c>
      <c r="D1694" s="297" t="s">
        <v>6751</v>
      </c>
      <c r="E1694" s="301" t="n">
        <v>355.21</v>
      </c>
      <c r="F1694" s="304" t="n">
        <v>0.3873</v>
      </c>
    </row>
    <row r="1695" customFormat="false" ht="13.8" hidden="false" customHeight="false" outlineLevel="0" collapsed="false">
      <c r="A1695" s="300" t="s">
        <v>6747</v>
      </c>
      <c r="B1695" s="1" t="n">
        <v>98765</v>
      </c>
      <c r="C1695" s="292" t="s">
        <v>6962</v>
      </c>
      <c r="D1695" s="297" t="s">
        <v>6749</v>
      </c>
      <c r="E1695" s="301" t="n">
        <v>0.09</v>
      </c>
      <c r="F1695" s="304" t="n">
        <v>0</v>
      </c>
    </row>
    <row r="1696" customFormat="false" ht="13.8" hidden="false" customHeight="false" outlineLevel="0" collapsed="false">
      <c r="A1696" s="300" t="s">
        <v>6747</v>
      </c>
      <c r="B1696" s="1" t="n">
        <v>98764</v>
      </c>
      <c r="C1696" s="292" t="s">
        <v>6963</v>
      </c>
      <c r="D1696" s="297" t="s">
        <v>6751</v>
      </c>
      <c r="E1696" s="301" t="n">
        <v>6.49</v>
      </c>
      <c r="F1696" s="304" t="n">
        <v>0</v>
      </c>
    </row>
    <row r="1697" customFormat="false" ht="13.8" hidden="false" customHeight="false" outlineLevel="0" collapsed="false">
      <c r="A1697" s="300" t="s">
        <v>6747</v>
      </c>
      <c r="B1697" s="1" t="n">
        <v>99834</v>
      </c>
      <c r="C1697" s="292" t="s">
        <v>6964</v>
      </c>
      <c r="D1697" s="297" t="s">
        <v>6749</v>
      </c>
      <c r="E1697" s="301" t="n">
        <v>0.18</v>
      </c>
      <c r="F1697" s="304" t="n">
        <v>0</v>
      </c>
    </row>
    <row r="1698" customFormat="false" ht="13.8" hidden="false" customHeight="false" outlineLevel="0" collapsed="false">
      <c r="A1698" s="300" t="s">
        <v>6747</v>
      </c>
      <c r="B1698" s="1" t="n">
        <v>99833</v>
      </c>
      <c r="C1698" s="292" t="s">
        <v>6965</v>
      </c>
      <c r="D1698" s="297" t="s">
        <v>6751</v>
      </c>
      <c r="E1698" s="301" t="n">
        <v>4.96</v>
      </c>
      <c r="F1698" s="304" t="n">
        <v>0</v>
      </c>
    </row>
    <row r="1699" customFormat="false" ht="13.8" hidden="false" customHeight="false" outlineLevel="0" collapsed="false">
      <c r="A1699" s="300" t="s">
        <v>6747</v>
      </c>
      <c r="B1699" s="1" t="n">
        <v>104521</v>
      </c>
      <c r="C1699" s="292" t="s">
        <v>6966</v>
      </c>
      <c r="D1699" s="297" t="s">
        <v>6749</v>
      </c>
      <c r="E1699" s="301" t="n">
        <v>0</v>
      </c>
      <c r="F1699" s="304"/>
    </row>
    <row r="1700" customFormat="false" ht="13.8" hidden="false" customHeight="false" outlineLevel="0" collapsed="false">
      <c r="A1700" s="300" t="s">
        <v>6747</v>
      </c>
      <c r="B1700" s="1" t="n">
        <v>104520</v>
      </c>
      <c r="C1700" s="292" t="s">
        <v>6967</v>
      </c>
      <c r="D1700" s="297" t="s">
        <v>6751</v>
      </c>
      <c r="E1700" s="301" t="n">
        <v>0</v>
      </c>
      <c r="F1700" s="304"/>
    </row>
    <row r="1701" customFormat="false" ht="13.8" hidden="false" customHeight="false" outlineLevel="0" collapsed="false">
      <c r="A1701" s="300" t="s">
        <v>6747</v>
      </c>
      <c r="B1701" s="1" t="n">
        <v>90687</v>
      </c>
      <c r="C1701" s="292" t="s">
        <v>6968</v>
      </c>
      <c r="D1701" s="297" t="s">
        <v>6749</v>
      </c>
      <c r="E1701" s="301" t="n">
        <v>75.75</v>
      </c>
      <c r="F1701" s="304" t="n">
        <v>0.6102</v>
      </c>
    </row>
    <row r="1702" customFormat="false" ht="13.8" hidden="false" customHeight="false" outlineLevel="0" collapsed="false">
      <c r="A1702" s="300" t="s">
        <v>6747</v>
      </c>
      <c r="B1702" s="1" t="n">
        <v>90686</v>
      </c>
      <c r="C1702" s="292" t="s">
        <v>6969</v>
      </c>
      <c r="D1702" s="297" t="s">
        <v>6751</v>
      </c>
      <c r="E1702" s="301" t="n">
        <v>184.99</v>
      </c>
      <c r="F1702" s="304" t="n">
        <v>0.4718</v>
      </c>
    </row>
    <row r="1703" customFormat="false" ht="13.8" hidden="false" customHeight="false" outlineLevel="0" collapsed="false">
      <c r="A1703" s="300" t="s">
        <v>6747</v>
      </c>
      <c r="B1703" s="1" t="n">
        <v>5952</v>
      </c>
      <c r="C1703" s="292" t="s">
        <v>6970</v>
      </c>
      <c r="D1703" s="297" t="s">
        <v>6749</v>
      </c>
      <c r="E1703" s="301" t="n">
        <v>26.4</v>
      </c>
      <c r="F1703" s="304" t="n">
        <v>0</v>
      </c>
    </row>
    <row r="1704" customFormat="false" ht="13.8" hidden="false" customHeight="false" outlineLevel="0" collapsed="false">
      <c r="A1704" s="300" t="s">
        <v>6747</v>
      </c>
      <c r="B1704" s="1" t="n">
        <v>5795</v>
      </c>
      <c r="C1704" s="292" t="s">
        <v>6971</v>
      </c>
      <c r="D1704" s="297" t="s">
        <v>6751</v>
      </c>
      <c r="E1704" s="301" t="n">
        <v>27.03</v>
      </c>
      <c r="F1704" s="304" t="n">
        <v>0</v>
      </c>
    </row>
    <row r="1705" customFormat="false" ht="13.8" hidden="false" customHeight="false" outlineLevel="0" collapsed="false">
      <c r="A1705" s="300" t="s">
        <v>6747</v>
      </c>
      <c r="B1705" s="1" t="n">
        <v>104657</v>
      </c>
      <c r="C1705" s="292" t="s">
        <v>6972</v>
      </c>
      <c r="D1705" s="297" t="s">
        <v>6749</v>
      </c>
      <c r="E1705" s="301" t="n">
        <v>0</v>
      </c>
      <c r="F1705" s="304"/>
    </row>
    <row r="1706" customFormat="false" ht="13.8" hidden="false" customHeight="false" outlineLevel="0" collapsed="false">
      <c r="A1706" s="300" t="s">
        <v>6747</v>
      </c>
      <c r="B1706" s="1" t="n">
        <v>104656</v>
      </c>
      <c r="C1706" s="292" t="s">
        <v>6973</v>
      </c>
      <c r="D1706" s="297" t="s">
        <v>6751</v>
      </c>
      <c r="E1706" s="301" t="n">
        <v>0</v>
      </c>
      <c r="F1706" s="304"/>
    </row>
    <row r="1707" customFormat="false" ht="13.8" hidden="false" customHeight="false" outlineLevel="0" collapsed="false">
      <c r="A1707" s="300" t="s">
        <v>6747</v>
      </c>
      <c r="B1707" s="1" t="n">
        <v>102274</v>
      </c>
      <c r="C1707" s="292" t="s">
        <v>6974</v>
      </c>
      <c r="D1707" s="297" t="s">
        <v>6749</v>
      </c>
      <c r="E1707" s="301" t="n">
        <v>26.84</v>
      </c>
      <c r="F1707" s="304" t="n">
        <v>0</v>
      </c>
    </row>
    <row r="1708" customFormat="false" ht="13.8" hidden="false" customHeight="false" outlineLevel="0" collapsed="false">
      <c r="A1708" s="300" t="s">
        <v>6747</v>
      </c>
      <c r="B1708" s="1" t="n">
        <v>102275</v>
      </c>
      <c r="C1708" s="292" t="s">
        <v>6975</v>
      </c>
      <c r="D1708" s="297" t="s">
        <v>6751</v>
      </c>
      <c r="E1708" s="301" t="n">
        <v>29.71</v>
      </c>
      <c r="F1708" s="304" t="n">
        <v>0</v>
      </c>
    </row>
    <row r="1709" customFormat="false" ht="13.8" hidden="false" customHeight="false" outlineLevel="0" collapsed="false">
      <c r="A1709" s="300" t="s">
        <v>6747</v>
      </c>
      <c r="B1709" s="1" t="n">
        <v>95259</v>
      </c>
      <c r="C1709" s="292" t="s">
        <v>6976</v>
      </c>
      <c r="D1709" s="297" t="s">
        <v>6749</v>
      </c>
      <c r="E1709" s="301" t="n">
        <v>27.05</v>
      </c>
      <c r="F1709" s="304" t="n">
        <v>0</v>
      </c>
    </row>
    <row r="1710" customFormat="false" ht="13.8" hidden="false" customHeight="false" outlineLevel="0" collapsed="false">
      <c r="A1710" s="300" t="s">
        <v>6747</v>
      </c>
      <c r="B1710" s="1" t="n">
        <v>95258</v>
      </c>
      <c r="C1710" s="292" t="s">
        <v>6977</v>
      </c>
      <c r="D1710" s="297" t="s">
        <v>6751</v>
      </c>
      <c r="E1710" s="301" t="n">
        <v>28.33</v>
      </c>
      <c r="F1710" s="304" t="n">
        <v>0</v>
      </c>
    </row>
    <row r="1711" customFormat="false" ht="13.8" hidden="false" customHeight="false" outlineLevel="0" collapsed="false">
      <c r="A1711" s="300" t="s">
        <v>6747</v>
      </c>
      <c r="B1711" s="1" t="n">
        <v>105917</v>
      </c>
      <c r="C1711" s="292" t="s">
        <v>6978</v>
      </c>
      <c r="D1711" s="297" t="s">
        <v>6749</v>
      </c>
      <c r="E1711" s="301" t="n">
        <v>26.86</v>
      </c>
      <c r="F1711" s="304" t="n">
        <v>0</v>
      </c>
    </row>
    <row r="1712" customFormat="false" ht="13.8" hidden="false" customHeight="false" outlineLevel="0" collapsed="false">
      <c r="A1712" s="300" t="s">
        <v>6747</v>
      </c>
      <c r="B1712" s="1" t="n">
        <v>105916</v>
      </c>
      <c r="C1712" s="292" t="s">
        <v>6979</v>
      </c>
      <c r="D1712" s="297" t="s">
        <v>6751</v>
      </c>
      <c r="E1712" s="301" t="n">
        <v>27.95</v>
      </c>
      <c r="F1712" s="304" t="n">
        <v>0</v>
      </c>
    </row>
    <row r="1713" customFormat="false" ht="13.8" hidden="false" customHeight="false" outlineLevel="0" collapsed="false">
      <c r="A1713" s="300" t="s">
        <v>6747</v>
      </c>
      <c r="B1713" s="1" t="n">
        <v>103794</v>
      </c>
      <c r="C1713" s="292" t="s">
        <v>6980</v>
      </c>
      <c r="D1713" s="297" t="s">
        <v>6749</v>
      </c>
      <c r="E1713" s="301" t="n">
        <v>0</v>
      </c>
      <c r="F1713" s="304"/>
    </row>
    <row r="1714" customFormat="false" ht="13.8" hidden="false" customHeight="false" outlineLevel="0" collapsed="false">
      <c r="A1714" s="300" t="s">
        <v>6747</v>
      </c>
      <c r="B1714" s="1" t="n">
        <v>103793</v>
      </c>
      <c r="C1714" s="292" t="s">
        <v>6981</v>
      </c>
      <c r="D1714" s="297" t="s">
        <v>6751</v>
      </c>
      <c r="E1714" s="301" t="n">
        <v>0</v>
      </c>
      <c r="F1714" s="304"/>
    </row>
    <row r="1715" customFormat="false" ht="13.8" hidden="false" customHeight="false" outlineLevel="0" collapsed="false">
      <c r="A1715" s="300" t="s">
        <v>6747</v>
      </c>
      <c r="B1715" s="1" t="n">
        <v>96156</v>
      </c>
      <c r="C1715" s="292" t="s">
        <v>6982</v>
      </c>
      <c r="D1715" s="297" t="s">
        <v>6749</v>
      </c>
      <c r="E1715" s="301" t="n">
        <v>69.46</v>
      </c>
      <c r="F1715" s="304" t="n">
        <v>0.0716</v>
      </c>
    </row>
    <row r="1716" customFormat="false" ht="13.8" hidden="false" customHeight="false" outlineLevel="0" collapsed="false">
      <c r="A1716" s="300" t="s">
        <v>6747</v>
      </c>
      <c r="B1716" s="1" t="n">
        <v>96158</v>
      </c>
      <c r="C1716" s="292" t="s">
        <v>6983</v>
      </c>
      <c r="D1716" s="297" t="s">
        <v>6751</v>
      </c>
      <c r="E1716" s="301" t="n">
        <v>158.63</v>
      </c>
      <c r="F1716" s="304" t="n">
        <v>0.0623</v>
      </c>
    </row>
    <row r="1717" customFormat="false" ht="13.8" hidden="false" customHeight="false" outlineLevel="0" collapsed="false">
      <c r="A1717" s="300" t="s">
        <v>6747</v>
      </c>
      <c r="B1717" s="1" t="n">
        <v>90693</v>
      </c>
      <c r="C1717" s="292" t="s">
        <v>6984</v>
      </c>
      <c r="D1717" s="297" t="s">
        <v>6749</v>
      </c>
      <c r="E1717" s="301" t="n">
        <v>64.49</v>
      </c>
      <c r="F1717" s="304" t="n">
        <v>0</v>
      </c>
    </row>
    <row r="1718" customFormat="false" ht="13.8" hidden="false" customHeight="false" outlineLevel="0" collapsed="false">
      <c r="A1718" s="300" t="s">
        <v>6747</v>
      </c>
      <c r="B1718" s="1" t="n">
        <v>90692</v>
      </c>
      <c r="C1718" s="292" t="s">
        <v>6985</v>
      </c>
      <c r="D1718" s="297" t="s">
        <v>6751</v>
      </c>
      <c r="E1718" s="301" t="n">
        <v>148.74</v>
      </c>
      <c r="F1718" s="304" t="n">
        <v>0</v>
      </c>
    </row>
    <row r="1719" customFormat="false" ht="13.8" hidden="false" customHeight="false" outlineLevel="0" collapsed="false">
      <c r="A1719" s="300" t="s">
        <v>6747</v>
      </c>
      <c r="B1719" s="1" t="n">
        <v>96246</v>
      </c>
      <c r="C1719" s="292" t="s">
        <v>6986</v>
      </c>
      <c r="D1719" s="297" t="s">
        <v>6749</v>
      </c>
      <c r="E1719" s="301" t="n">
        <v>71.96</v>
      </c>
      <c r="F1719" s="304" t="n">
        <v>0</v>
      </c>
    </row>
    <row r="1720" customFormat="false" ht="13.8" hidden="false" customHeight="false" outlineLevel="0" collapsed="false">
      <c r="A1720" s="300" t="s">
        <v>6747</v>
      </c>
      <c r="B1720" s="1" t="n">
        <v>96245</v>
      </c>
      <c r="C1720" s="292" t="s">
        <v>6987</v>
      </c>
      <c r="D1720" s="297" t="s">
        <v>6751</v>
      </c>
      <c r="E1720" s="301" t="n">
        <v>131.6</v>
      </c>
      <c r="F1720" s="304" t="n">
        <v>0</v>
      </c>
    </row>
    <row r="1721" customFormat="false" ht="13.8" hidden="false" customHeight="false" outlineLevel="0" collapsed="false">
      <c r="A1721" s="300" t="s">
        <v>6747</v>
      </c>
      <c r="B1721" s="1" t="n">
        <v>88404</v>
      </c>
      <c r="C1721" s="292" t="s">
        <v>6988</v>
      </c>
      <c r="D1721" s="297" t="s">
        <v>6749</v>
      </c>
      <c r="E1721" s="301" t="n">
        <v>0.97</v>
      </c>
      <c r="F1721" s="304" t="n">
        <v>0</v>
      </c>
    </row>
    <row r="1722" customFormat="false" ht="13.8" hidden="false" customHeight="false" outlineLevel="0" collapsed="false">
      <c r="A1722" s="300" t="s">
        <v>6747</v>
      </c>
      <c r="B1722" s="1" t="n">
        <v>88399</v>
      </c>
      <c r="C1722" s="292" t="s">
        <v>6989</v>
      </c>
      <c r="D1722" s="297" t="s">
        <v>6751</v>
      </c>
      <c r="E1722" s="301" t="n">
        <v>3.82</v>
      </c>
      <c r="F1722" s="304" t="n">
        <v>0</v>
      </c>
    </row>
    <row r="1723" customFormat="false" ht="13.8" hidden="false" customHeight="false" outlineLevel="0" collapsed="false">
      <c r="A1723" s="300" t="s">
        <v>6747</v>
      </c>
      <c r="B1723" s="1" t="n">
        <v>88392</v>
      </c>
      <c r="C1723" s="292" t="s">
        <v>6990</v>
      </c>
      <c r="D1723" s="297" t="s">
        <v>6749</v>
      </c>
      <c r="E1723" s="301" t="n">
        <v>1.02</v>
      </c>
      <c r="F1723" s="304" t="n">
        <v>0</v>
      </c>
    </row>
    <row r="1724" customFormat="false" ht="13.8" hidden="false" customHeight="false" outlineLevel="0" collapsed="false">
      <c r="A1724" s="300" t="s">
        <v>6747</v>
      </c>
      <c r="B1724" s="1" t="n">
        <v>88386</v>
      </c>
      <c r="C1724" s="292" t="s">
        <v>6991</v>
      </c>
      <c r="D1724" s="297" t="s">
        <v>6751</v>
      </c>
      <c r="E1724" s="301" t="n">
        <v>5.24</v>
      </c>
      <c r="F1724" s="304" t="n">
        <v>0</v>
      </c>
    </row>
    <row r="1725" customFormat="false" ht="13.8" hidden="false" customHeight="false" outlineLevel="0" collapsed="false">
      <c r="A1725" s="300" t="s">
        <v>6747</v>
      </c>
      <c r="B1725" s="1" t="n">
        <v>88398</v>
      </c>
      <c r="C1725" s="292" t="s">
        <v>6992</v>
      </c>
      <c r="D1725" s="297" t="s">
        <v>6749</v>
      </c>
      <c r="E1725" s="301" t="n">
        <v>1.22</v>
      </c>
      <c r="F1725" s="304" t="n">
        <v>0</v>
      </c>
    </row>
    <row r="1726" customFormat="false" ht="13.8" hidden="false" customHeight="false" outlineLevel="0" collapsed="false">
      <c r="A1726" s="300" t="s">
        <v>6747</v>
      </c>
      <c r="B1726" s="1" t="n">
        <v>88393</v>
      </c>
      <c r="C1726" s="292" t="s">
        <v>6993</v>
      </c>
      <c r="D1726" s="297" t="s">
        <v>6751</v>
      </c>
      <c r="E1726" s="301" t="n">
        <v>7.28</v>
      </c>
      <c r="F1726" s="304" t="n">
        <v>0</v>
      </c>
    </row>
    <row r="1727" customFormat="false" ht="13.8" hidden="false" customHeight="false" outlineLevel="0" collapsed="false">
      <c r="A1727" s="300" t="s">
        <v>6747</v>
      </c>
      <c r="B1727" s="1" t="n">
        <v>90638</v>
      </c>
      <c r="C1727" s="292" t="s">
        <v>6994</v>
      </c>
      <c r="D1727" s="297" t="s">
        <v>6749</v>
      </c>
      <c r="E1727" s="301" t="n">
        <v>4.88</v>
      </c>
      <c r="F1727" s="304" t="n">
        <v>0</v>
      </c>
    </row>
    <row r="1728" customFormat="false" ht="13.8" hidden="false" customHeight="false" outlineLevel="0" collapsed="false">
      <c r="A1728" s="300" t="s">
        <v>6747</v>
      </c>
      <c r="B1728" s="1" t="n">
        <v>90637</v>
      </c>
      <c r="C1728" s="292" t="s">
        <v>6995</v>
      </c>
      <c r="D1728" s="297" t="s">
        <v>6751</v>
      </c>
      <c r="E1728" s="301" t="n">
        <v>15.85</v>
      </c>
      <c r="F1728" s="304" t="n">
        <v>0</v>
      </c>
    </row>
    <row r="1729" customFormat="false" ht="13.8" hidden="false" customHeight="false" outlineLevel="0" collapsed="false">
      <c r="A1729" s="300" t="s">
        <v>6747</v>
      </c>
      <c r="B1729" s="1" t="n">
        <v>103243</v>
      </c>
      <c r="C1729" s="292" t="s">
        <v>6996</v>
      </c>
      <c r="D1729" s="297" t="s">
        <v>6749</v>
      </c>
      <c r="E1729" s="301" t="n">
        <v>0</v>
      </c>
      <c r="F1729" s="304"/>
    </row>
    <row r="1730" customFormat="false" ht="13.8" hidden="false" customHeight="false" outlineLevel="0" collapsed="false">
      <c r="A1730" s="300" t="s">
        <v>6747</v>
      </c>
      <c r="B1730" s="1" t="n">
        <v>103242</v>
      </c>
      <c r="C1730" s="292" t="s">
        <v>6997</v>
      </c>
      <c r="D1730" s="297" t="s">
        <v>6751</v>
      </c>
      <c r="E1730" s="301" t="n">
        <v>0</v>
      </c>
      <c r="F1730" s="304"/>
    </row>
    <row r="1731" customFormat="false" ht="13.8" hidden="false" customHeight="false" outlineLevel="0" collapsed="false">
      <c r="A1731" s="300" t="s">
        <v>6747</v>
      </c>
      <c r="B1731" s="1" t="n">
        <v>5806</v>
      </c>
      <c r="C1731" s="292" t="s">
        <v>6998</v>
      </c>
      <c r="D1731" s="297" t="s">
        <v>6749</v>
      </c>
      <c r="E1731" s="301" t="n">
        <v>0.26</v>
      </c>
      <c r="F1731" s="304" t="n">
        <v>0</v>
      </c>
    </row>
    <row r="1732" customFormat="false" ht="13.8" hidden="false" customHeight="false" outlineLevel="0" collapsed="false">
      <c r="A1732" s="300" t="s">
        <v>6747</v>
      </c>
      <c r="B1732" s="1" t="n">
        <v>73536</v>
      </c>
      <c r="C1732" s="292" t="s">
        <v>6999</v>
      </c>
      <c r="D1732" s="297" t="s">
        <v>6751</v>
      </c>
      <c r="E1732" s="301" t="n">
        <v>22.98</v>
      </c>
      <c r="F1732" s="304" t="n">
        <v>0</v>
      </c>
    </row>
    <row r="1733" customFormat="false" ht="13.8" hidden="false" customHeight="false" outlineLevel="0" collapsed="false">
      <c r="A1733" s="300" t="s">
        <v>6747</v>
      </c>
      <c r="B1733" s="1" t="n">
        <v>7043</v>
      </c>
      <c r="C1733" s="292" t="s">
        <v>7000</v>
      </c>
      <c r="D1733" s="297" t="s">
        <v>6749</v>
      </c>
      <c r="E1733" s="301" t="n">
        <v>0.32</v>
      </c>
      <c r="F1733" s="304" t="n">
        <v>0</v>
      </c>
    </row>
    <row r="1734" customFormat="false" ht="13.8" hidden="false" customHeight="false" outlineLevel="0" collapsed="false">
      <c r="A1734" s="300" t="s">
        <v>6747</v>
      </c>
      <c r="B1734" s="1" t="n">
        <v>7042</v>
      </c>
      <c r="C1734" s="292" t="s">
        <v>7001</v>
      </c>
      <c r="D1734" s="297" t="s">
        <v>6751</v>
      </c>
      <c r="E1734" s="301" t="n">
        <v>27.16</v>
      </c>
      <c r="F1734" s="304" t="n">
        <v>0</v>
      </c>
    </row>
    <row r="1735" customFormat="false" ht="13.8" hidden="false" customHeight="false" outlineLevel="0" collapsed="false">
      <c r="A1735" s="300" t="s">
        <v>6747</v>
      </c>
      <c r="B1735" s="1" t="n">
        <v>5934</v>
      </c>
      <c r="C1735" s="292" t="s">
        <v>7002</v>
      </c>
      <c r="D1735" s="297" t="s">
        <v>6749</v>
      </c>
      <c r="E1735" s="301" t="n">
        <v>115.32</v>
      </c>
      <c r="F1735" s="304" t="n">
        <v>0</v>
      </c>
    </row>
    <row r="1736" customFormat="false" ht="13.8" hidden="false" customHeight="false" outlineLevel="0" collapsed="false">
      <c r="A1736" s="300" t="s">
        <v>6747</v>
      </c>
      <c r="B1736" s="1" t="n">
        <v>5932</v>
      </c>
      <c r="C1736" s="292" t="s">
        <v>7003</v>
      </c>
      <c r="D1736" s="297" t="s">
        <v>6751</v>
      </c>
      <c r="E1736" s="301" t="n">
        <v>304.03</v>
      </c>
      <c r="F1736" s="304" t="n">
        <v>0</v>
      </c>
    </row>
    <row r="1737" customFormat="false" ht="13.8" hidden="false" customHeight="false" outlineLevel="0" collapsed="false">
      <c r="A1737" s="300" t="s">
        <v>6747</v>
      </c>
      <c r="B1737" s="1" t="n">
        <v>96159</v>
      </c>
      <c r="C1737" s="292" t="s">
        <v>7004</v>
      </c>
      <c r="D1737" s="297" t="s">
        <v>6749</v>
      </c>
      <c r="E1737" s="301" t="n">
        <v>103.67</v>
      </c>
      <c r="F1737" s="304" t="n">
        <v>0.7152</v>
      </c>
    </row>
    <row r="1738" customFormat="false" ht="13.8" hidden="false" customHeight="false" outlineLevel="0" collapsed="false">
      <c r="A1738" s="300" t="s">
        <v>6747</v>
      </c>
      <c r="B1738" s="1" t="n">
        <v>95133</v>
      </c>
      <c r="C1738" s="292" t="s">
        <v>7005</v>
      </c>
      <c r="D1738" s="297" t="s">
        <v>6751</v>
      </c>
      <c r="E1738" s="301" t="n">
        <v>206.36</v>
      </c>
      <c r="F1738" s="304" t="n">
        <v>0.6697</v>
      </c>
    </row>
    <row r="1739" customFormat="false" ht="13.8" hidden="false" customHeight="false" outlineLevel="0" collapsed="false">
      <c r="A1739" s="300" t="s">
        <v>6747</v>
      </c>
      <c r="B1739" s="1" t="n">
        <v>102986</v>
      </c>
      <c r="C1739" s="292" t="s">
        <v>7006</v>
      </c>
      <c r="D1739" s="297" t="s">
        <v>6749</v>
      </c>
      <c r="E1739" s="301" t="n">
        <v>0</v>
      </c>
      <c r="F1739" s="304"/>
    </row>
    <row r="1740" customFormat="false" ht="13.8" hidden="false" customHeight="false" outlineLevel="0" collapsed="false">
      <c r="A1740" s="300" t="s">
        <v>6747</v>
      </c>
      <c r="B1740" s="1" t="n">
        <v>102987</v>
      </c>
      <c r="C1740" s="292" t="s">
        <v>7007</v>
      </c>
      <c r="D1740" s="297" t="s">
        <v>6751</v>
      </c>
      <c r="E1740" s="301" t="n">
        <v>0</v>
      </c>
      <c r="F1740" s="304"/>
    </row>
    <row r="1741" customFormat="false" ht="13.8" hidden="false" customHeight="false" outlineLevel="0" collapsed="false">
      <c r="A1741" s="300" t="s">
        <v>6747</v>
      </c>
      <c r="B1741" s="1" t="n">
        <v>92961</v>
      </c>
      <c r="C1741" s="292" t="s">
        <v>7008</v>
      </c>
      <c r="D1741" s="297" t="s">
        <v>6749</v>
      </c>
      <c r="E1741" s="301" t="n">
        <v>5.61</v>
      </c>
      <c r="F1741" s="304" t="n">
        <v>1</v>
      </c>
    </row>
    <row r="1742" customFormat="false" ht="13.8" hidden="false" customHeight="false" outlineLevel="0" collapsed="false">
      <c r="A1742" s="300" t="s">
        <v>6747</v>
      </c>
      <c r="B1742" s="1" t="n">
        <v>92960</v>
      </c>
      <c r="C1742" s="292" t="s">
        <v>7009</v>
      </c>
      <c r="D1742" s="297" t="s">
        <v>6751</v>
      </c>
      <c r="E1742" s="301" t="n">
        <v>21.71</v>
      </c>
      <c r="F1742" s="304" t="n">
        <v>0.4883</v>
      </c>
    </row>
    <row r="1743" customFormat="false" ht="13.8" hidden="false" customHeight="false" outlineLevel="0" collapsed="false">
      <c r="A1743" s="300" t="s">
        <v>6747</v>
      </c>
      <c r="B1743" s="1" t="n">
        <v>102863</v>
      </c>
      <c r="C1743" s="292" t="s">
        <v>7010</v>
      </c>
      <c r="D1743" s="297" t="s">
        <v>6749</v>
      </c>
      <c r="E1743" s="301" t="n">
        <v>0</v>
      </c>
      <c r="F1743" s="304"/>
    </row>
    <row r="1744" customFormat="false" ht="13.8" hidden="false" customHeight="false" outlineLevel="0" collapsed="false">
      <c r="A1744" s="300" t="s">
        <v>6747</v>
      </c>
      <c r="B1744" s="1" t="n">
        <v>102862</v>
      </c>
      <c r="C1744" s="292" t="s">
        <v>7011</v>
      </c>
      <c r="D1744" s="297" t="s">
        <v>6751</v>
      </c>
      <c r="E1744" s="301" t="n">
        <v>0</v>
      </c>
      <c r="F1744" s="304"/>
    </row>
    <row r="1745" customFormat="false" ht="13.8" hidden="false" customHeight="false" outlineLevel="0" collapsed="false">
      <c r="A1745" s="300" t="s">
        <v>6747</v>
      </c>
      <c r="B1745" s="1" t="n">
        <v>93409</v>
      </c>
      <c r="C1745" s="292" t="s">
        <v>7012</v>
      </c>
      <c r="D1745" s="297" t="s">
        <v>6749</v>
      </c>
      <c r="E1745" s="301" t="n">
        <v>35.07</v>
      </c>
      <c r="F1745" s="304" t="n">
        <v>0.2774</v>
      </c>
    </row>
    <row r="1746" customFormat="false" ht="13.8" hidden="false" customHeight="false" outlineLevel="0" collapsed="false">
      <c r="A1746" s="300" t="s">
        <v>6747</v>
      </c>
      <c r="B1746" s="1" t="n">
        <v>93408</v>
      </c>
      <c r="C1746" s="292" t="s">
        <v>7013</v>
      </c>
      <c r="D1746" s="297" t="s">
        <v>6751</v>
      </c>
      <c r="E1746" s="301" t="n">
        <v>100.86</v>
      </c>
      <c r="F1746" s="304" t="n">
        <v>0.1887</v>
      </c>
    </row>
    <row r="1747" customFormat="false" ht="13.8" hidden="false" customHeight="false" outlineLevel="0" collapsed="false">
      <c r="A1747" s="300" t="s">
        <v>6747</v>
      </c>
      <c r="B1747" s="1" t="n">
        <v>102941</v>
      </c>
      <c r="C1747" s="292" t="s">
        <v>7014</v>
      </c>
      <c r="D1747" s="297" t="s">
        <v>6749</v>
      </c>
      <c r="E1747" s="301" t="n">
        <v>0</v>
      </c>
      <c r="F1747" s="304"/>
    </row>
    <row r="1748" customFormat="false" ht="13.8" hidden="false" customHeight="false" outlineLevel="0" collapsed="false">
      <c r="A1748" s="300" t="s">
        <v>6747</v>
      </c>
      <c r="B1748" s="1" t="n">
        <v>102940</v>
      </c>
      <c r="C1748" s="292" t="s">
        <v>7015</v>
      </c>
      <c r="D1748" s="297" t="s">
        <v>6751</v>
      </c>
      <c r="E1748" s="301" t="n">
        <v>0</v>
      </c>
      <c r="F1748" s="304"/>
    </row>
    <row r="1749" customFormat="false" ht="13.8" hidden="false" customHeight="false" outlineLevel="0" collapsed="false">
      <c r="A1749" s="300" t="s">
        <v>6747</v>
      </c>
      <c r="B1749" s="1" t="n">
        <v>103164</v>
      </c>
      <c r="C1749" s="292" t="s">
        <v>7016</v>
      </c>
      <c r="D1749" s="297" t="s">
        <v>6749</v>
      </c>
      <c r="E1749" s="301" t="n">
        <v>0</v>
      </c>
      <c r="F1749" s="304"/>
    </row>
    <row r="1750" customFormat="false" ht="13.8" hidden="false" customHeight="false" outlineLevel="0" collapsed="false">
      <c r="A1750" s="300" t="s">
        <v>6747</v>
      </c>
      <c r="B1750" s="1" t="n">
        <v>103163</v>
      </c>
      <c r="C1750" s="292" t="s">
        <v>7017</v>
      </c>
      <c r="D1750" s="297" t="s">
        <v>6751</v>
      </c>
      <c r="E1750" s="301" t="n">
        <v>0</v>
      </c>
      <c r="F1750" s="304"/>
    </row>
    <row r="1751" customFormat="false" ht="13.8" hidden="false" customHeight="false" outlineLevel="0" collapsed="false">
      <c r="A1751" s="300" t="s">
        <v>6747</v>
      </c>
      <c r="B1751" s="1" t="n">
        <v>103158</v>
      </c>
      <c r="C1751" s="292" t="s">
        <v>7018</v>
      </c>
      <c r="D1751" s="297" t="s">
        <v>6749</v>
      </c>
      <c r="E1751" s="301" t="n">
        <v>0</v>
      </c>
      <c r="F1751" s="304"/>
    </row>
    <row r="1752" customFormat="false" ht="13.8" hidden="false" customHeight="false" outlineLevel="0" collapsed="false">
      <c r="A1752" s="300" t="s">
        <v>6747</v>
      </c>
      <c r="B1752" s="1" t="n">
        <v>103157</v>
      </c>
      <c r="C1752" s="292" t="s">
        <v>7019</v>
      </c>
      <c r="D1752" s="297" t="s">
        <v>6751</v>
      </c>
      <c r="E1752" s="301" t="n">
        <v>0</v>
      </c>
      <c r="F1752" s="304"/>
    </row>
    <row r="1753" customFormat="false" ht="13.8" hidden="false" customHeight="false" outlineLevel="0" collapsed="false">
      <c r="A1753" s="300" t="s">
        <v>6747</v>
      </c>
      <c r="B1753" s="1" t="n">
        <v>103176</v>
      </c>
      <c r="C1753" s="292" t="s">
        <v>7020</v>
      </c>
      <c r="D1753" s="297" t="s">
        <v>6749</v>
      </c>
      <c r="E1753" s="301" t="n">
        <v>0</v>
      </c>
      <c r="F1753" s="304"/>
    </row>
    <row r="1754" customFormat="false" ht="13.8" hidden="false" customHeight="false" outlineLevel="0" collapsed="false">
      <c r="A1754" s="300" t="s">
        <v>6747</v>
      </c>
      <c r="B1754" s="1" t="n">
        <v>103175</v>
      </c>
      <c r="C1754" s="292" t="s">
        <v>7021</v>
      </c>
      <c r="D1754" s="297" t="s">
        <v>6751</v>
      </c>
      <c r="E1754" s="301" t="n">
        <v>0</v>
      </c>
      <c r="F1754" s="304"/>
    </row>
    <row r="1755" customFormat="false" ht="13.8" hidden="false" customHeight="false" outlineLevel="0" collapsed="false">
      <c r="A1755" s="300" t="s">
        <v>6747</v>
      </c>
      <c r="B1755" s="1" t="n">
        <v>103182</v>
      </c>
      <c r="C1755" s="292" t="s">
        <v>7022</v>
      </c>
      <c r="D1755" s="297" t="s">
        <v>6749</v>
      </c>
      <c r="E1755" s="301" t="n">
        <v>0</v>
      </c>
      <c r="F1755" s="304"/>
    </row>
    <row r="1756" customFormat="false" ht="13.8" hidden="false" customHeight="false" outlineLevel="0" collapsed="false">
      <c r="A1756" s="300" t="s">
        <v>6747</v>
      </c>
      <c r="B1756" s="1" t="n">
        <v>103181</v>
      </c>
      <c r="C1756" s="292" t="s">
        <v>7023</v>
      </c>
      <c r="D1756" s="297" t="s">
        <v>6751</v>
      </c>
      <c r="E1756" s="301" t="n">
        <v>0</v>
      </c>
      <c r="F1756" s="304"/>
    </row>
    <row r="1757" customFormat="false" ht="13.8" hidden="false" customHeight="false" outlineLevel="0" collapsed="false">
      <c r="A1757" s="300" t="s">
        <v>6747</v>
      </c>
      <c r="B1757" s="1" t="n">
        <v>103170</v>
      </c>
      <c r="C1757" s="292" t="s">
        <v>7024</v>
      </c>
      <c r="D1757" s="297" t="s">
        <v>6749</v>
      </c>
      <c r="E1757" s="301" t="n">
        <v>0</v>
      </c>
      <c r="F1757" s="304"/>
    </row>
    <row r="1758" customFormat="false" ht="13.8" hidden="false" customHeight="false" outlineLevel="0" collapsed="false">
      <c r="A1758" s="300" t="s">
        <v>6747</v>
      </c>
      <c r="B1758" s="1" t="n">
        <v>103169</v>
      </c>
      <c r="C1758" s="292" t="s">
        <v>7025</v>
      </c>
      <c r="D1758" s="297" t="s">
        <v>6751</v>
      </c>
      <c r="E1758" s="301" t="n">
        <v>0</v>
      </c>
      <c r="F1758" s="304"/>
    </row>
    <row r="1759" customFormat="false" ht="13.8" hidden="false" customHeight="false" outlineLevel="0" collapsed="false">
      <c r="A1759" s="300" t="s">
        <v>6747</v>
      </c>
      <c r="B1759" s="1" t="n">
        <v>102869</v>
      </c>
      <c r="C1759" s="292" t="s">
        <v>7026</v>
      </c>
      <c r="D1759" s="297" t="s">
        <v>6749</v>
      </c>
      <c r="E1759" s="301" t="n">
        <v>0</v>
      </c>
      <c r="F1759" s="304"/>
    </row>
    <row r="1760" customFormat="false" ht="13.8" hidden="false" customHeight="false" outlineLevel="0" collapsed="false">
      <c r="A1760" s="300" t="s">
        <v>6747</v>
      </c>
      <c r="B1760" s="1" t="n">
        <v>102868</v>
      </c>
      <c r="C1760" s="292" t="s">
        <v>7027</v>
      </c>
      <c r="D1760" s="297" t="s">
        <v>6751</v>
      </c>
      <c r="E1760" s="301" t="n">
        <v>0</v>
      </c>
      <c r="F1760" s="304"/>
    </row>
    <row r="1761" customFormat="false" ht="13.8" hidden="false" customHeight="false" outlineLevel="0" collapsed="false">
      <c r="A1761" s="300" t="s">
        <v>6747</v>
      </c>
      <c r="B1761" s="1" t="n">
        <v>106326</v>
      </c>
      <c r="C1761" s="292" t="s">
        <v>7028</v>
      </c>
      <c r="D1761" s="297" t="s">
        <v>6749</v>
      </c>
      <c r="E1761" s="301" t="n">
        <v>0</v>
      </c>
      <c r="F1761" s="304"/>
    </row>
    <row r="1762" customFormat="false" ht="13.8" hidden="false" customHeight="false" outlineLevel="0" collapsed="false">
      <c r="A1762" s="300" t="s">
        <v>6747</v>
      </c>
      <c r="B1762" s="1" t="n">
        <v>106325</v>
      </c>
      <c r="C1762" s="292" t="s">
        <v>7029</v>
      </c>
      <c r="D1762" s="297" t="s">
        <v>6751</v>
      </c>
      <c r="E1762" s="301" t="n">
        <v>0</v>
      </c>
      <c r="F1762" s="304"/>
    </row>
    <row r="1763" customFormat="false" ht="13.8" hidden="false" customHeight="false" outlineLevel="0" collapsed="false">
      <c r="A1763" s="300" t="s">
        <v>6747</v>
      </c>
      <c r="B1763" s="1" t="n">
        <v>92113</v>
      </c>
      <c r="C1763" s="292" t="s">
        <v>7030</v>
      </c>
      <c r="D1763" s="297" t="s">
        <v>6749</v>
      </c>
      <c r="E1763" s="301" t="n">
        <v>1.13</v>
      </c>
      <c r="F1763" s="304" t="n">
        <v>0</v>
      </c>
    </row>
    <row r="1764" customFormat="false" ht="13.8" hidden="false" customHeight="false" outlineLevel="0" collapsed="false">
      <c r="A1764" s="300" t="s">
        <v>6747</v>
      </c>
      <c r="B1764" s="1" t="n">
        <v>92112</v>
      </c>
      <c r="C1764" s="292" t="s">
        <v>7031</v>
      </c>
      <c r="D1764" s="297" t="s">
        <v>6751</v>
      </c>
      <c r="E1764" s="301" t="n">
        <v>3.61</v>
      </c>
      <c r="F1764" s="304" t="n">
        <v>0</v>
      </c>
    </row>
    <row r="1765" customFormat="false" ht="13.8" hidden="false" customHeight="false" outlineLevel="0" collapsed="false">
      <c r="A1765" s="300" t="s">
        <v>6747</v>
      </c>
      <c r="B1765" s="1" t="n">
        <v>90675</v>
      </c>
      <c r="C1765" s="292" t="s">
        <v>7032</v>
      </c>
      <c r="D1765" s="297" t="s">
        <v>6749</v>
      </c>
      <c r="E1765" s="301" t="n">
        <v>325.65</v>
      </c>
      <c r="F1765" s="304" t="n">
        <v>0</v>
      </c>
    </row>
    <row r="1766" customFormat="false" ht="13.8" hidden="false" customHeight="false" outlineLevel="0" collapsed="false">
      <c r="A1766" s="300" t="s">
        <v>6747</v>
      </c>
      <c r="B1766" s="1" t="n">
        <v>90674</v>
      </c>
      <c r="C1766" s="292" t="s">
        <v>7033</v>
      </c>
      <c r="D1766" s="297" t="s">
        <v>6751</v>
      </c>
      <c r="E1766" s="301" t="n">
        <v>761</v>
      </c>
      <c r="F1766" s="304" t="n">
        <v>0</v>
      </c>
    </row>
    <row r="1767" customFormat="false" ht="13.8" hidden="false" customHeight="false" outlineLevel="0" collapsed="false">
      <c r="A1767" s="300" t="s">
        <v>6747</v>
      </c>
      <c r="B1767" s="1" t="n">
        <v>93225</v>
      </c>
      <c r="C1767" s="292" t="s">
        <v>7034</v>
      </c>
      <c r="D1767" s="297" t="s">
        <v>6749</v>
      </c>
      <c r="E1767" s="301" t="n">
        <v>483.51</v>
      </c>
      <c r="F1767" s="304" t="n">
        <v>0</v>
      </c>
    </row>
    <row r="1768" customFormat="false" ht="13.8" hidden="false" customHeight="false" outlineLevel="0" collapsed="false">
      <c r="A1768" s="300" t="s">
        <v>6747</v>
      </c>
      <c r="B1768" s="1" t="n">
        <v>93224</v>
      </c>
      <c r="C1768" s="292" t="s">
        <v>7035</v>
      </c>
      <c r="D1768" s="297" t="s">
        <v>6751</v>
      </c>
      <c r="E1768" s="301" t="n">
        <v>1118.5</v>
      </c>
      <c r="F1768" s="304" t="n">
        <v>0</v>
      </c>
    </row>
    <row r="1769" customFormat="false" ht="13.8" hidden="false" customHeight="false" outlineLevel="0" collapsed="false">
      <c r="A1769" s="300" t="s">
        <v>6747</v>
      </c>
      <c r="B1769" s="1" t="n">
        <v>104696</v>
      </c>
      <c r="C1769" s="292" t="s">
        <v>7036</v>
      </c>
      <c r="D1769" s="297" t="s">
        <v>6749</v>
      </c>
      <c r="E1769" s="301" t="n">
        <v>30.82</v>
      </c>
      <c r="F1769" s="304" t="n">
        <v>0</v>
      </c>
    </row>
    <row r="1770" customFormat="false" ht="13.8" hidden="false" customHeight="false" outlineLevel="0" collapsed="false">
      <c r="A1770" s="300" t="s">
        <v>6747</v>
      </c>
      <c r="B1770" s="1" t="n">
        <v>104695</v>
      </c>
      <c r="C1770" s="292" t="s">
        <v>7037</v>
      </c>
      <c r="D1770" s="297" t="s">
        <v>6751</v>
      </c>
      <c r="E1770" s="301" t="n">
        <v>34.23</v>
      </c>
      <c r="F1770" s="304" t="n">
        <v>0</v>
      </c>
    </row>
    <row r="1771" customFormat="false" ht="13.8" hidden="false" customHeight="false" outlineLevel="0" collapsed="false">
      <c r="A1771" s="300" t="s">
        <v>6747</v>
      </c>
      <c r="B1771" s="1" t="n">
        <v>90681</v>
      </c>
      <c r="C1771" s="292" t="s">
        <v>7038</v>
      </c>
      <c r="D1771" s="297" t="s">
        <v>6749</v>
      </c>
      <c r="E1771" s="301" t="n">
        <v>168.17</v>
      </c>
      <c r="F1771" s="304" t="n">
        <v>0.227</v>
      </c>
    </row>
    <row r="1772" customFormat="false" ht="13.8" hidden="false" customHeight="false" outlineLevel="0" collapsed="false">
      <c r="A1772" s="300" t="s">
        <v>6747</v>
      </c>
      <c r="B1772" s="1" t="n">
        <v>90680</v>
      </c>
      <c r="C1772" s="292" t="s">
        <v>7039</v>
      </c>
      <c r="D1772" s="297" t="s">
        <v>6751</v>
      </c>
      <c r="E1772" s="301" t="n">
        <v>414.65</v>
      </c>
      <c r="F1772" s="304" t="n">
        <v>0.2015</v>
      </c>
    </row>
    <row r="1773" customFormat="false" ht="13.8" hidden="false" customHeight="false" outlineLevel="0" collapsed="false">
      <c r="A1773" s="300" t="s">
        <v>6747</v>
      </c>
      <c r="B1773" s="1" t="n">
        <v>102875</v>
      </c>
      <c r="C1773" s="292" t="s">
        <v>7040</v>
      </c>
      <c r="D1773" s="297" t="s">
        <v>6749</v>
      </c>
      <c r="E1773" s="301" t="n">
        <v>461.95</v>
      </c>
      <c r="F1773" s="304" t="n">
        <v>0</v>
      </c>
    </row>
    <row r="1774" customFormat="false" ht="13.8" hidden="false" customHeight="false" outlineLevel="0" collapsed="false">
      <c r="A1774" s="300" t="s">
        <v>6747</v>
      </c>
      <c r="B1774" s="1" t="n">
        <v>102874</v>
      </c>
      <c r="C1774" s="292" t="s">
        <v>7041</v>
      </c>
      <c r="D1774" s="297" t="s">
        <v>6751</v>
      </c>
      <c r="E1774" s="301" t="n">
        <v>1031.17</v>
      </c>
      <c r="F1774" s="304" t="n">
        <v>0</v>
      </c>
    </row>
    <row r="1775" customFormat="false" ht="13.8" hidden="false" customHeight="false" outlineLevel="0" collapsed="false">
      <c r="A1775" s="300" t="s">
        <v>6747</v>
      </c>
      <c r="B1775" s="1" t="n">
        <v>102965</v>
      </c>
      <c r="C1775" s="292" t="s">
        <v>7042</v>
      </c>
      <c r="D1775" s="297" t="s">
        <v>6749</v>
      </c>
      <c r="E1775" s="301" t="n">
        <v>239.47</v>
      </c>
      <c r="F1775" s="304" t="n">
        <v>0</v>
      </c>
    </row>
    <row r="1776" customFormat="false" ht="13.8" hidden="false" customHeight="false" outlineLevel="0" collapsed="false">
      <c r="A1776" s="300" t="s">
        <v>6747</v>
      </c>
      <c r="B1776" s="1" t="n">
        <v>102964</v>
      </c>
      <c r="C1776" s="292" t="s">
        <v>7043</v>
      </c>
      <c r="D1776" s="297" t="s">
        <v>6751</v>
      </c>
      <c r="E1776" s="301" t="n">
        <v>496</v>
      </c>
      <c r="F1776" s="304" t="n">
        <v>0</v>
      </c>
    </row>
    <row r="1777" customFormat="false" ht="13.8" hidden="false" customHeight="false" outlineLevel="0" collapsed="false">
      <c r="A1777" s="300" t="s">
        <v>6747</v>
      </c>
      <c r="B1777" s="1" t="n">
        <v>90626</v>
      </c>
      <c r="C1777" s="292" t="s">
        <v>7044</v>
      </c>
      <c r="D1777" s="297" t="s">
        <v>6749</v>
      </c>
      <c r="E1777" s="301" t="n">
        <v>3.95</v>
      </c>
      <c r="F1777" s="304" t="n">
        <v>0</v>
      </c>
    </row>
    <row r="1778" customFormat="false" ht="13.8" hidden="false" customHeight="false" outlineLevel="0" collapsed="false">
      <c r="A1778" s="300" t="s">
        <v>6747</v>
      </c>
      <c r="B1778" s="1" t="n">
        <v>90625</v>
      </c>
      <c r="C1778" s="292" t="s">
        <v>7045</v>
      </c>
      <c r="D1778" s="297" t="s">
        <v>6751</v>
      </c>
      <c r="E1778" s="301" t="n">
        <v>11.27</v>
      </c>
      <c r="F1778" s="304" t="n">
        <v>0</v>
      </c>
    </row>
    <row r="1779" customFormat="false" ht="13.8" hidden="false" customHeight="false" outlineLevel="0" collapsed="false">
      <c r="A1779" s="300" t="s">
        <v>6747</v>
      </c>
      <c r="B1779" s="1" t="n">
        <v>102881</v>
      </c>
      <c r="C1779" s="292" t="s">
        <v>7046</v>
      </c>
      <c r="D1779" s="297" t="s">
        <v>6749</v>
      </c>
      <c r="E1779" s="301" t="n">
        <v>630.4</v>
      </c>
      <c r="F1779" s="304" t="n">
        <v>0</v>
      </c>
    </row>
    <row r="1780" customFormat="false" ht="13.8" hidden="false" customHeight="false" outlineLevel="0" collapsed="false">
      <c r="A1780" s="300" t="s">
        <v>6747</v>
      </c>
      <c r="B1780" s="1" t="n">
        <v>102880</v>
      </c>
      <c r="C1780" s="292" t="s">
        <v>7047</v>
      </c>
      <c r="D1780" s="297" t="s">
        <v>6751</v>
      </c>
      <c r="E1780" s="301" t="n">
        <v>1437.36</v>
      </c>
      <c r="F1780" s="304" t="n">
        <v>0</v>
      </c>
    </row>
    <row r="1781" customFormat="false" ht="13.8" hidden="false" customHeight="false" outlineLevel="0" collapsed="false">
      <c r="A1781" s="300" t="s">
        <v>6747</v>
      </c>
      <c r="B1781" s="1" t="n">
        <v>103225</v>
      </c>
      <c r="C1781" s="292" t="s">
        <v>7048</v>
      </c>
      <c r="D1781" s="297" t="s">
        <v>6749</v>
      </c>
      <c r="E1781" s="301" t="n">
        <v>213.39</v>
      </c>
      <c r="F1781" s="304" t="n">
        <v>0</v>
      </c>
    </row>
    <row r="1782" customFormat="false" ht="13.8" hidden="false" customHeight="false" outlineLevel="0" collapsed="false">
      <c r="A1782" s="300" t="s">
        <v>6747</v>
      </c>
      <c r="B1782" s="1" t="n">
        <v>103224</v>
      </c>
      <c r="C1782" s="292" t="s">
        <v>7049</v>
      </c>
      <c r="D1782" s="297" t="s">
        <v>6751</v>
      </c>
      <c r="E1782" s="301" t="n">
        <v>436.4</v>
      </c>
      <c r="F1782" s="304" t="n">
        <v>0</v>
      </c>
    </row>
    <row r="1783" customFormat="false" ht="13.8" hidden="false" customHeight="false" outlineLevel="0" collapsed="false">
      <c r="A1783" s="300" t="s">
        <v>6747</v>
      </c>
      <c r="B1783" s="1" t="n">
        <v>103237</v>
      </c>
      <c r="C1783" s="292" t="s">
        <v>7050</v>
      </c>
      <c r="D1783" s="297" t="s">
        <v>6749</v>
      </c>
      <c r="E1783" s="301" t="n">
        <v>606.07</v>
      </c>
      <c r="F1783" s="304" t="n">
        <v>0</v>
      </c>
    </row>
    <row r="1784" customFormat="false" ht="13.8" hidden="false" customHeight="false" outlineLevel="0" collapsed="false">
      <c r="A1784" s="300" t="s">
        <v>6747</v>
      </c>
      <c r="B1784" s="1" t="n">
        <v>103236</v>
      </c>
      <c r="C1784" s="292" t="s">
        <v>7051</v>
      </c>
      <c r="D1784" s="297" t="s">
        <v>6751</v>
      </c>
      <c r="E1784" s="301" t="n">
        <v>1325.06</v>
      </c>
      <c r="F1784" s="304" t="n">
        <v>0</v>
      </c>
    </row>
    <row r="1785" customFormat="false" ht="13.8" hidden="false" customHeight="false" outlineLevel="0" collapsed="false">
      <c r="A1785" s="300" t="s">
        <v>6747</v>
      </c>
      <c r="B1785" s="1" t="n">
        <v>103231</v>
      </c>
      <c r="C1785" s="292" t="s">
        <v>7052</v>
      </c>
      <c r="D1785" s="297" t="s">
        <v>6749</v>
      </c>
      <c r="E1785" s="301" t="n">
        <v>451.16</v>
      </c>
      <c r="F1785" s="304" t="n">
        <v>0</v>
      </c>
    </row>
    <row r="1786" customFormat="false" ht="13.8" hidden="false" customHeight="false" outlineLevel="0" collapsed="false">
      <c r="A1786" s="300" t="s">
        <v>6747</v>
      </c>
      <c r="B1786" s="1" t="n">
        <v>103230</v>
      </c>
      <c r="C1786" s="292" t="s">
        <v>7053</v>
      </c>
      <c r="D1786" s="297" t="s">
        <v>6751</v>
      </c>
      <c r="E1786" s="301" t="n">
        <v>970.74</v>
      </c>
      <c r="F1786" s="304" t="n">
        <v>0</v>
      </c>
    </row>
    <row r="1787" customFormat="false" ht="13.8" hidden="false" customHeight="false" outlineLevel="0" collapsed="false">
      <c r="A1787" s="300" t="s">
        <v>6747</v>
      </c>
      <c r="B1787" s="1" t="n">
        <v>102975</v>
      </c>
      <c r="C1787" s="292" t="s">
        <v>7054</v>
      </c>
      <c r="D1787" s="297" t="s">
        <v>6749</v>
      </c>
      <c r="E1787" s="301" t="n">
        <v>142.31</v>
      </c>
      <c r="F1787" s="304" t="n">
        <v>0</v>
      </c>
    </row>
    <row r="1788" customFormat="false" ht="13.8" hidden="false" customHeight="false" outlineLevel="0" collapsed="false">
      <c r="A1788" s="300" t="s">
        <v>6747</v>
      </c>
      <c r="B1788" s="1" t="n">
        <v>102976</v>
      </c>
      <c r="C1788" s="292" t="s">
        <v>7055</v>
      </c>
      <c r="D1788" s="297" t="s">
        <v>6751</v>
      </c>
      <c r="E1788" s="301" t="n">
        <v>283.87</v>
      </c>
      <c r="F1788" s="304" t="n">
        <v>0</v>
      </c>
    </row>
    <row r="1789" customFormat="false" ht="13.8" hidden="false" customHeight="false" outlineLevel="0" collapsed="false">
      <c r="A1789" s="300" t="s">
        <v>6747</v>
      </c>
      <c r="B1789" s="1" t="n">
        <v>90632</v>
      </c>
      <c r="C1789" s="292" t="s">
        <v>7056</v>
      </c>
      <c r="D1789" s="297" t="s">
        <v>6749</v>
      </c>
      <c r="E1789" s="301" t="n">
        <v>95.27</v>
      </c>
      <c r="F1789" s="304" t="n">
        <v>0</v>
      </c>
    </row>
    <row r="1790" customFormat="false" ht="13.8" hidden="false" customHeight="false" outlineLevel="0" collapsed="false">
      <c r="A1790" s="300" t="s">
        <v>6747</v>
      </c>
      <c r="B1790" s="1" t="n">
        <v>90631</v>
      </c>
      <c r="C1790" s="292" t="s">
        <v>7057</v>
      </c>
      <c r="D1790" s="297" t="s">
        <v>6751</v>
      </c>
      <c r="E1790" s="301" t="n">
        <v>161.57</v>
      </c>
      <c r="F1790" s="304" t="n">
        <v>0</v>
      </c>
    </row>
    <row r="1791" customFormat="false" ht="13.8" hidden="false" customHeight="false" outlineLevel="0" collapsed="false">
      <c r="A1791" s="300" t="s">
        <v>6747</v>
      </c>
      <c r="B1791" s="1" t="n">
        <v>95709</v>
      </c>
      <c r="C1791" s="292" t="s">
        <v>7058</v>
      </c>
      <c r="D1791" s="297" t="s">
        <v>6749</v>
      </c>
      <c r="E1791" s="301" t="n">
        <v>95.92</v>
      </c>
      <c r="F1791" s="304" t="n">
        <v>0</v>
      </c>
    </row>
    <row r="1792" customFormat="false" ht="13.8" hidden="false" customHeight="false" outlineLevel="0" collapsed="false">
      <c r="A1792" s="300" t="s">
        <v>6747</v>
      </c>
      <c r="B1792" s="1" t="n">
        <v>95708</v>
      </c>
      <c r="C1792" s="292" t="s">
        <v>7059</v>
      </c>
      <c r="D1792" s="297" t="s">
        <v>6751</v>
      </c>
      <c r="E1792" s="301" t="n">
        <v>165.62</v>
      </c>
      <c r="F1792" s="304" t="n">
        <v>0</v>
      </c>
    </row>
    <row r="1793" customFormat="false" ht="13.8" hidden="false" customHeight="false" outlineLevel="0" collapsed="false">
      <c r="A1793" s="300" t="s">
        <v>6747</v>
      </c>
      <c r="B1793" s="1" t="n">
        <v>91278</v>
      </c>
      <c r="C1793" s="292" t="s">
        <v>7060</v>
      </c>
      <c r="D1793" s="297" t="s">
        <v>6749</v>
      </c>
      <c r="E1793" s="301" t="n">
        <v>0.68</v>
      </c>
      <c r="F1793" s="304" t="n">
        <v>0</v>
      </c>
    </row>
    <row r="1794" customFormat="false" ht="13.8" hidden="false" customHeight="false" outlineLevel="0" collapsed="false">
      <c r="A1794" s="300" t="s">
        <v>6747</v>
      </c>
      <c r="B1794" s="1" t="n">
        <v>91277</v>
      </c>
      <c r="C1794" s="292" t="s">
        <v>7061</v>
      </c>
      <c r="D1794" s="297" t="s">
        <v>6751</v>
      </c>
      <c r="E1794" s="301" t="n">
        <v>10.76</v>
      </c>
      <c r="F1794" s="304" t="n">
        <v>0</v>
      </c>
    </row>
    <row r="1795" customFormat="false" ht="13.8" hidden="false" customHeight="false" outlineLevel="0" collapsed="false">
      <c r="A1795" s="300" t="s">
        <v>6747</v>
      </c>
      <c r="B1795" s="1" t="n">
        <v>102887</v>
      </c>
      <c r="C1795" s="292" t="s">
        <v>7062</v>
      </c>
      <c r="D1795" s="297" t="s">
        <v>6749</v>
      </c>
      <c r="E1795" s="301" t="n">
        <v>0</v>
      </c>
      <c r="F1795" s="304"/>
    </row>
    <row r="1796" customFormat="false" ht="13.8" hidden="false" customHeight="false" outlineLevel="0" collapsed="false">
      <c r="A1796" s="300" t="s">
        <v>6747</v>
      </c>
      <c r="B1796" s="1" t="n">
        <v>102886</v>
      </c>
      <c r="C1796" s="292" t="s">
        <v>7063</v>
      </c>
      <c r="D1796" s="297" t="s">
        <v>6751</v>
      </c>
      <c r="E1796" s="301" t="n">
        <v>0</v>
      </c>
      <c r="F1796" s="304"/>
    </row>
    <row r="1797" customFormat="false" ht="13.8" hidden="false" customHeight="false" outlineLevel="0" collapsed="false">
      <c r="A1797" s="300" t="s">
        <v>6747</v>
      </c>
      <c r="B1797" s="1" t="n">
        <v>95277</v>
      </c>
      <c r="C1797" s="292" t="s">
        <v>7064</v>
      </c>
      <c r="D1797" s="297" t="s">
        <v>6749</v>
      </c>
      <c r="E1797" s="301" t="n">
        <v>0.7</v>
      </c>
      <c r="F1797" s="304" t="n">
        <v>1</v>
      </c>
    </row>
    <row r="1798" customFormat="false" ht="13.8" hidden="false" customHeight="false" outlineLevel="0" collapsed="false">
      <c r="A1798" s="300" t="s">
        <v>6747</v>
      </c>
      <c r="B1798" s="1" t="n">
        <v>95276</v>
      </c>
      <c r="C1798" s="292" t="s">
        <v>7065</v>
      </c>
      <c r="D1798" s="297" t="s">
        <v>6751</v>
      </c>
      <c r="E1798" s="301" t="n">
        <v>3.84</v>
      </c>
      <c r="F1798" s="304" t="n">
        <v>0.2995</v>
      </c>
    </row>
    <row r="1799" customFormat="false" ht="13.8" hidden="false" customHeight="false" outlineLevel="0" collapsed="false">
      <c r="A1799" s="300" t="s">
        <v>6747</v>
      </c>
      <c r="B1799" s="1" t="n">
        <v>106254</v>
      </c>
      <c r="C1799" s="292" t="s">
        <v>7066</v>
      </c>
      <c r="D1799" s="297" t="s">
        <v>6749</v>
      </c>
      <c r="E1799" s="301" t="n">
        <v>0</v>
      </c>
      <c r="F1799" s="304"/>
    </row>
    <row r="1800" customFormat="false" ht="13.8" hidden="false" customHeight="false" outlineLevel="0" collapsed="false">
      <c r="A1800" s="300" t="s">
        <v>6747</v>
      </c>
      <c r="B1800" s="1" t="n">
        <v>106249</v>
      </c>
      <c r="C1800" s="292" t="s">
        <v>7067</v>
      </c>
      <c r="D1800" s="297" t="s">
        <v>6751</v>
      </c>
      <c r="E1800" s="301" t="n">
        <v>0</v>
      </c>
      <c r="F1800" s="304"/>
    </row>
    <row r="1801" customFormat="false" ht="13.8" hidden="false" customHeight="false" outlineLevel="0" collapsed="false">
      <c r="A1801" s="300" t="s">
        <v>6747</v>
      </c>
      <c r="B1801" s="1" t="n">
        <v>88430</v>
      </c>
      <c r="C1801" s="292" t="s">
        <v>7068</v>
      </c>
      <c r="D1801" s="297" t="s">
        <v>6749</v>
      </c>
      <c r="E1801" s="301" t="n">
        <v>6.35</v>
      </c>
      <c r="F1801" s="304" t="n">
        <v>0</v>
      </c>
    </row>
    <row r="1802" customFormat="false" ht="13.8" hidden="false" customHeight="false" outlineLevel="0" collapsed="false">
      <c r="A1802" s="300" t="s">
        <v>6747</v>
      </c>
      <c r="B1802" s="1" t="n">
        <v>88418</v>
      </c>
      <c r="C1802" s="292" t="s">
        <v>7069</v>
      </c>
      <c r="D1802" s="297" t="s">
        <v>6751</v>
      </c>
      <c r="E1802" s="301" t="n">
        <v>13.92</v>
      </c>
      <c r="F1802" s="304" t="n">
        <v>0</v>
      </c>
    </row>
    <row r="1803" customFormat="false" ht="13.8" hidden="false" customHeight="false" outlineLevel="0" collapsed="false">
      <c r="A1803" s="300" t="s">
        <v>6747</v>
      </c>
      <c r="B1803" s="1" t="n">
        <v>88438</v>
      </c>
      <c r="C1803" s="292" t="s">
        <v>7070</v>
      </c>
      <c r="D1803" s="297" t="s">
        <v>6749</v>
      </c>
      <c r="E1803" s="301" t="n">
        <v>8.42</v>
      </c>
      <c r="F1803" s="304" t="n">
        <v>0</v>
      </c>
    </row>
    <row r="1804" customFormat="false" ht="13.8" hidden="false" customHeight="false" outlineLevel="0" collapsed="false">
      <c r="A1804" s="300" t="s">
        <v>6747</v>
      </c>
      <c r="B1804" s="1" t="n">
        <v>88433</v>
      </c>
      <c r="C1804" s="292" t="s">
        <v>7071</v>
      </c>
      <c r="D1804" s="297" t="s">
        <v>6751</v>
      </c>
      <c r="E1804" s="301" t="n">
        <v>18.09</v>
      </c>
      <c r="F1804" s="304" t="n">
        <v>0</v>
      </c>
    </row>
    <row r="1805" customFormat="false" ht="13.8" hidden="false" customHeight="false" outlineLevel="0" collapsed="false">
      <c r="A1805" s="300" t="s">
        <v>6747</v>
      </c>
      <c r="B1805" s="1" t="n">
        <v>90669</v>
      </c>
      <c r="C1805" s="292" t="s">
        <v>7072</v>
      </c>
      <c r="D1805" s="297" t="s">
        <v>6749</v>
      </c>
      <c r="E1805" s="301" t="n">
        <v>8.94</v>
      </c>
      <c r="F1805" s="304" t="n">
        <v>0.9955</v>
      </c>
    </row>
    <row r="1806" customFormat="false" ht="13.8" hidden="false" customHeight="false" outlineLevel="0" collapsed="false">
      <c r="A1806" s="300" t="s">
        <v>6747</v>
      </c>
      <c r="B1806" s="1" t="n">
        <v>90668</v>
      </c>
      <c r="C1806" s="292" t="s">
        <v>7073</v>
      </c>
      <c r="D1806" s="297" t="s">
        <v>6751</v>
      </c>
      <c r="E1806" s="301" t="n">
        <v>35.7</v>
      </c>
      <c r="F1806" s="304" t="n">
        <v>0.4955</v>
      </c>
    </row>
    <row r="1807" customFormat="false" ht="13.8" hidden="false" customHeight="false" outlineLevel="0" collapsed="false">
      <c r="A1807" s="300" t="s">
        <v>6747</v>
      </c>
      <c r="B1807" s="1" t="n">
        <v>102980</v>
      </c>
      <c r="C1807" s="292" t="s">
        <v>7074</v>
      </c>
      <c r="D1807" s="297" t="s">
        <v>6749</v>
      </c>
      <c r="E1807" s="301" t="n">
        <v>0</v>
      </c>
      <c r="F1807" s="304"/>
    </row>
    <row r="1808" customFormat="false" ht="13.8" hidden="false" customHeight="false" outlineLevel="0" collapsed="false">
      <c r="A1808" s="300" t="s">
        <v>6747</v>
      </c>
      <c r="B1808" s="1" t="n">
        <v>102981</v>
      </c>
      <c r="C1808" s="292" t="s">
        <v>7075</v>
      </c>
      <c r="D1808" s="297" t="s">
        <v>6751</v>
      </c>
      <c r="E1808" s="301" t="n">
        <v>0</v>
      </c>
      <c r="F1808" s="304"/>
    </row>
    <row r="1809" customFormat="false" ht="13.8" hidden="false" customHeight="false" outlineLevel="0" collapsed="false">
      <c r="A1809" s="300" t="s">
        <v>6747</v>
      </c>
      <c r="B1809" s="1" t="n">
        <v>5946</v>
      </c>
      <c r="C1809" s="292" t="s">
        <v>7076</v>
      </c>
      <c r="D1809" s="297" t="s">
        <v>6749</v>
      </c>
      <c r="E1809" s="301" t="n">
        <v>91.86</v>
      </c>
      <c r="F1809" s="304" t="n">
        <v>0</v>
      </c>
    </row>
    <row r="1810" customFormat="false" ht="13.8" hidden="false" customHeight="false" outlineLevel="0" collapsed="false">
      <c r="A1810" s="300" t="s">
        <v>6747</v>
      </c>
      <c r="B1810" s="1" t="n">
        <v>5944</v>
      </c>
      <c r="C1810" s="292" t="s">
        <v>7077</v>
      </c>
      <c r="D1810" s="297" t="s">
        <v>6751</v>
      </c>
      <c r="E1810" s="301" t="n">
        <v>237.8</v>
      </c>
      <c r="F1810" s="304" t="n">
        <v>0</v>
      </c>
    </row>
    <row r="1811" customFormat="false" ht="13.8" hidden="false" customHeight="false" outlineLevel="0" collapsed="false">
      <c r="A1811" s="300" t="s">
        <v>6747</v>
      </c>
      <c r="B1811" s="1" t="n">
        <v>5942</v>
      </c>
      <c r="C1811" s="292" t="s">
        <v>7078</v>
      </c>
      <c r="D1811" s="297" t="s">
        <v>6749</v>
      </c>
      <c r="E1811" s="301" t="n">
        <v>74.48</v>
      </c>
      <c r="F1811" s="304" t="n">
        <v>0</v>
      </c>
    </row>
    <row r="1812" customFormat="false" ht="13.8" hidden="false" customHeight="false" outlineLevel="0" collapsed="false">
      <c r="A1812" s="300" t="s">
        <v>6747</v>
      </c>
      <c r="B1812" s="1" t="n">
        <v>5940</v>
      </c>
      <c r="C1812" s="292" t="s">
        <v>7079</v>
      </c>
      <c r="D1812" s="297" t="s">
        <v>6751</v>
      </c>
      <c r="E1812" s="301" t="n">
        <v>173.7</v>
      </c>
      <c r="F1812" s="304" t="n">
        <v>0</v>
      </c>
    </row>
    <row r="1813" customFormat="false" ht="13.8" hidden="false" customHeight="false" outlineLevel="0" collapsed="false">
      <c r="A1813" s="300" t="s">
        <v>6747</v>
      </c>
      <c r="B1813" s="1" t="n">
        <v>102893</v>
      </c>
      <c r="C1813" s="292" t="s">
        <v>7080</v>
      </c>
      <c r="D1813" s="297" t="s">
        <v>6749</v>
      </c>
      <c r="E1813" s="301" t="n">
        <v>0</v>
      </c>
      <c r="F1813" s="304"/>
    </row>
    <row r="1814" customFormat="false" ht="13.8" hidden="false" customHeight="false" outlineLevel="0" collapsed="false">
      <c r="A1814" s="300" t="s">
        <v>6747</v>
      </c>
      <c r="B1814" s="1" t="n">
        <v>102892</v>
      </c>
      <c r="C1814" s="292" t="s">
        <v>7081</v>
      </c>
      <c r="D1814" s="297" t="s">
        <v>6751</v>
      </c>
      <c r="E1814" s="301" t="n">
        <v>0</v>
      </c>
      <c r="F1814" s="304"/>
    </row>
    <row r="1815" customFormat="false" ht="13.8" hidden="false" customHeight="false" outlineLevel="0" collapsed="false">
      <c r="A1815" s="300" t="s">
        <v>6747</v>
      </c>
      <c r="B1815" s="1" t="n">
        <v>89251</v>
      </c>
      <c r="C1815" s="292" t="s">
        <v>7082</v>
      </c>
      <c r="D1815" s="297" t="s">
        <v>6749</v>
      </c>
      <c r="E1815" s="301" t="n">
        <v>353.62</v>
      </c>
      <c r="F1815" s="304" t="n">
        <v>0.9165</v>
      </c>
    </row>
    <row r="1816" customFormat="false" ht="13.8" hidden="false" customHeight="false" outlineLevel="0" collapsed="false">
      <c r="A1816" s="300" t="s">
        <v>6747</v>
      </c>
      <c r="B1816" s="1" t="n">
        <v>89250</v>
      </c>
      <c r="C1816" s="292" t="s">
        <v>7083</v>
      </c>
      <c r="D1816" s="297" t="s">
        <v>6751</v>
      </c>
      <c r="E1816" s="301" t="n">
        <v>1247.63</v>
      </c>
      <c r="F1816" s="304" t="n">
        <v>0.6145</v>
      </c>
    </row>
    <row r="1817" customFormat="false" ht="13.8" hidden="false" customHeight="false" outlineLevel="0" collapsed="false">
      <c r="A1817" s="300" t="s">
        <v>6747</v>
      </c>
      <c r="B1817" s="1" t="n">
        <v>102959</v>
      </c>
      <c r="C1817" s="292" t="s">
        <v>7084</v>
      </c>
      <c r="D1817" s="297" t="s">
        <v>6749</v>
      </c>
      <c r="E1817" s="301" t="n">
        <v>0</v>
      </c>
      <c r="F1817" s="304"/>
    </row>
    <row r="1818" customFormat="false" ht="13.8" hidden="false" customHeight="false" outlineLevel="0" collapsed="false">
      <c r="A1818" s="300" t="s">
        <v>6747</v>
      </c>
      <c r="B1818" s="1" t="n">
        <v>102958</v>
      </c>
      <c r="C1818" s="292" t="s">
        <v>7085</v>
      </c>
      <c r="D1818" s="297" t="s">
        <v>6751</v>
      </c>
      <c r="E1818" s="301" t="n">
        <v>0</v>
      </c>
      <c r="F1818" s="304"/>
    </row>
    <row r="1819" customFormat="false" ht="13.8" hidden="false" customHeight="false" outlineLevel="0" collapsed="false">
      <c r="A1819" s="300" t="s">
        <v>6747</v>
      </c>
      <c r="B1819" s="1" t="n">
        <v>5681</v>
      </c>
      <c r="C1819" s="292" t="s">
        <v>7086</v>
      </c>
      <c r="D1819" s="297" t="s">
        <v>6749</v>
      </c>
      <c r="E1819" s="301" t="n">
        <v>62.6</v>
      </c>
      <c r="F1819" s="304" t="n">
        <v>0</v>
      </c>
    </row>
    <row r="1820" customFormat="false" ht="13.8" hidden="false" customHeight="false" outlineLevel="0" collapsed="false">
      <c r="A1820" s="300" t="s">
        <v>6747</v>
      </c>
      <c r="B1820" s="1" t="n">
        <v>5680</v>
      </c>
      <c r="C1820" s="292" t="s">
        <v>7087</v>
      </c>
      <c r="D1820" s="297" t="s">
        <v>6751</v>
      </c>
      <c r="E1820" s="301" t="n">
        <v>147.04</v>
      </c>
      <c r="F1820" s="304" t="n">
        <v>0</v>
      </c>
    </row>
    <row r="1821" customFormat="false" ht="13.8" hidden="false" customHeight="false" outlineLevel="0" collapsed="false">
      <c r="A1821" s="300" t="s">
        <v>6747</v>
      </c>
      <c r="B1821" s="1" t="n">
        <v>5877</v>
      </c>
      <c r="C1821" s="292" t="s">
        <v>7088</v>
      </c>
      <c r="D1821" s="297" t="s">
        <v>6749</v>
      </c>
      <c r="E1821" s="301" t="n">
        <v>65.13</v>
      </c>
      <c r="F1821" s="304" t="n">
        <v>0</v>
      </c>
    </row>
    <row r="1822" customFormat="false" ht="13.8" hidden="false" customHeight="false" outlineLevel="0" collapsed="false">
      <c r="A1822" s="300" t="s">
        <v>6747</v>
      </c>
      <c r="B1822" s="1" t="n">
        <v>5875</v>
      </c>
      <c r="C1822" s="292" t="s">
        <v>7089</v>
      </c>
      <c r="D1822" s="297" t="s">
        <v>6751</v>
      </c>
      <c r="E1822" s="301" t="n">
        <v>147.19</v>
      </c>
      <c r="F1822" s="304" t="n">
        <v>0</v>
      </c>
    </row>
    <row r="1823" customFormat="false" ht="13.8" hidden="false" customHeight="false" outlineLevel="0" collapsed="false">
      <c r="A1823" s="300" t="s">
        <v>6747</v>
      </c>
      <c r="B1823" s="1" t="n">
        <v>5679</v>
      </c>
      <c r="C1823" s="292" t="s">
        <v>7090</v>
      </c>
      <c r="D1823" s="297" t="s">
        <v>6749</v>
      </c>
      <c r="E1823" s="301" t="n">
        <v>66.3</v>
      </c>
      <c r="F1823" s="304" t="n">
        <v>0</v>
      </c>
    </row>
    <row r="1824" customFormat="false" ht="13.8" hidden="false" customHeight="false" outlineLevel="0" collapsed="false">
      <c r="A1824" s="300" t="s">
        <v>6747</v>
      </c>
      <c r="B1824" s="1" t="n">
        <v>5678</v>
      </c>
      <c r="C1824" s="292" t="s">
        <v>7091</v>
      </c>
      <c r="D1824" s="297" t="s">
        <v>6751</v>
      </c>
      <c r="E1824" s="301" t="n">
        <v>160.65</v>
      </c>
      <c r="F1824" s="304" t="n">
        <v>0</v>
      </c>
    </row>
    <row r="1825" customFormat="false" ht="13.8" hidden="false" customHeight="false" outlineLevel="0" collapsed="false">
      <c r="A1825" s="300" t="s">
        <v>6747</v>
      </c>
      <c r="B1825" s="1" t="n">
        <v>6880</v>
      </c>
      <c r="C1825" s="292" t="s">
        <v>7092</v>
      </c>
      <c r="D1825" s="297" t="s">
        <v>6749</v>
      </c>
      <c r="E1825" s="301" t="n">
        <v>87.3</v>
      </c>
      <c r="F1825" s="304" t="n">
        <v>0.6883</v>
      </c>
    </row>
    <row r="1826" customFormat="false" ht="13.8" hidden="false" customHeight="false" outlineLevel="0" collapsed="false">
      <c r="A1826" s="300" t="s">
        <v>6747</v>
      </c>
      <c r="B1826" s="1" t="n">
        <v>6879</v>
      </c>
      <c r="C1826" s="292" t="s">
        <v>7093</v>
      </c>
      <c r="D1826" s="297" t="s">
        <v>6751</v>
      </c>
      <c r="E1826" s="301" t="n">
        <v>223.81</v>
      </c>
      <c r="F1826" s="304" t="n">
        <v>0.5334</v>
      </c>
    </row>
    <row r="1827" customFormat="false" ht="13.8" hidden="false" customHeight="false" outlineLevel="0" collapsed="false">
      <c r="A1827" s="300" t="s">
        <v>6747</v>
      </c>
      <c r="B1827" s="1" t="n">
        <v>96464</v>
      </c>
      <c r="C1827" s="292" t="s">
        <v>7094</v>
      </c>
      <c r="D1827" s="297" t="s">
        <v>6749</v>
      </c>
      <c r="E1827" s="301" t="n">
        <v>90.99</v>
      </c>
      <c r="F1827" s="304" t="n">
        <v>0.701</v>
      </c>
    </row>
    <row r="1828" customFormat="false" ht="13.8" hidden="false" customHeight="false" outlineLevel="0" collapsed="false">
      <c r="A1828" s="300" t="s">
        <v>6747</v>
      </c>
      <c r="B1828" s="1" t="n">
        <v>96463</v>
      </c>
      <c r="C1828" s="292" t="s">
        <v>7095</v>
      </c>
      <c r="D1828" s="297" t="s">
        <v>6751</v>
      </c>
      <c r="E1828" s="301" t="n">
        <v>230.43</v>
      </c>
      <c r="F1828" s="304" t="n">
        <v>0.5499</v>
      </c>
    </row>
    <row r="1829" customFormat="false" ht="13.8" hidden="false" customHeight="false" outlineLevel="0" collapsed="false">
      <c r="A1829" s="300" t="s">
        <v>6747</v>
      </c>
      <c r="B1829" s="1" t="n">
        <v>7050</v>
      </c>
      <c r="C1829" s="292" t="s">
        <v>7096</v>
      </c>
      <c r="D1829" s="297" t="s">
        <v>6749</v>
      </c>
      <c r="E1829" s="301" t="n">
        <v>80.58</v>
      </c>
      <c r="F1829" s="304" t="n">
        <v>0.6623</v>
      </c>
    </row>
    <row r="1830" customFormat="false" ht="13.8" hidden="false" customHeight="false" outlineLevel="0" collapsed="false">
      <c r="A1830" s="300" t="s">
        <v>6747</v>
      </c>
      <c r="B1830" s="1" t="n">
        <v>7049</v>
      </c>
      <c r="C1830" s="292" t="s">
        <v>7097</v>
      </c>
      <c r="D1830" s="297" t="s">
        <v>6751</v>
      </c>
      <c r="E1830" s="301" t="n">
        <v>240.14</v>
      </c>
      <c r="F1830" s="304" t="n">
        <v>0.4412</v>
      </c>
    </row>
    <row r="1831" customFormat="false" ht="13.8" hidden="false" customHeight="false" outlineLevel="0" collapsed="false">
      <c r="A1831" s="300" t="s">
        <v>6747</v>
      </c>
      <c r="B1831" s="1" t="n">
        <v>95632</v>
      </c>
      <c r="C1831" s="292" t="s">
        <v>7098</v>
      </c>
      <c r="D1831" s="297" t="s">
        <v>6749</v>
      </c>
      <c r="E1831" s="301" t="n">
        <v>84.72</v>
      </c>
      <c r="F1831" s="304" t="n">
        <v>0.6788</v>
      </c>
    </row>
    <row r="1832" customFormat="false" ht="13.8" hidden="false" customHeight="false" outlineLevel="0" collapsed="false">
      <c r="A1832" s="300" t="s">
        <v>6747</v>
      </c>
      <c r="B1832" s="1" t="n">
        <v>95631</v>
      </c>
      <c r="C1832" s="292" t="s">
        <v>7099</v>
      </c>
      <c r="D1832" s="297" t="s">
        <v>6751</v>
      </c>
      <c r="E1832" s="301" t="n">
        <v>248.44</v>
      </c>
      <c r="F1832" s="304" t="n">
        <v>0.4599</v>
      </c>
    </row>
    <row r="1833" customFormat="false" ht="13.8" hidden="false" customHeight="false" outlineLevel="0" collapsed="false">
      <c r="A1833" s="300" t="s">
        <v>6747</v>
      </c>
      <c r="B1833" s="1" t="n">
        <v>5685</v>
      </c>
      <c r="C1833" s="292" t="s">
        <v>7100</v>
      </c>
      <c r="D1833" s="297" t="s">
        <v>6749</v>
      </c>
      <c r="E1833" s="301" t="n">
        <v>65.65</v>
      </c>
      <c r="F1833" s="304" t="n">
        <v>0.5855</v>
      </c>
    </row>
    <row r="1834" customFormat="false" ht="13.8" hidden="false" customHeight="false" outlineLevel="0" collapsed="false">
      <c r="A1834" s="300" t="s">
        <v>6747</v>
      </c>
      <c r="B1834" s="1" t="n">
        <v>5684</v>
      </c>
      <c r="C1834" s="292" t="s">
        <v>7101</v>
      </c>
      <c r="D1834" s="297" t="s">
        <v>6751</v>
      </c>
      <c r="E1834" s="301" t="n">
        <v>172.06</v>
      </c>
      <c r="F1834" s="304" t="n">
        <v>0.4439</v>
      </c>
    </row>
    <row r="1835" customFormat="false" ht="13.8" hidden="false" customHeight="false" outlineLevel="0" collapsed="false">
      <c r="A1835" s="300" t="s">
        <v>6747</v>
      </c>
      <c r="B1835" s="1" t="n">
        <v>93244</v>
      </c>
      <c r="C1835" s="292" t="s">
        <v>7102</v>
      </c>
      <c r="D1835" s="297" t="s">
        <v>6749</v>
      </c>
      <c r="E1835" s="301" t="n">
        <v>67.24</v>
      </c>
      <c r="F1835" s="304" t="n">
        <v>0.5953</v>
      </c>
    </row>
    <row r="1836" customFormat="false" ht="13.8" hidden="false" customHeight="false" outlineLevel="0" collapsed="false">
      <c r="A1836" s="300" t="s">
        <v>6747</v>
      </c>
      <c r="B1836" s="1" t="n">
        <v>73436</v>
      </c>
      <c r="C1836" s="292" t="s">
        <v>7103</v>
      </c>
      <c r="D1836" s="297" t="s">
        <v>6751</v>
      </c>
      <c r="E1836" s="301" t="n">
        <v>175.15</v>
      </c>
      <c r="F1836" s="304" t="n">
        <v>0.4537</v>
      </c>
    </row>
    <row r="1837" customFormat="false" ht="13.8" hidden="false" customHeight="false" outlineLevel="0" collapsed="false">
      <c r="A1837" s="300" t="s">
        <v>6747</v>
      </c>
      <c r="B1837" s="1" t="n">
        <v>5881</v>
      </c>
      <c r="C1837" s="292" t="s">
        <v>7104</v>
      </c>
      <c r="D1837" s="297" t="s">
        <v>6749</v>
      </c>
      <c r="E1837" s="301" t="n">
        <v>79.74</v>
      </c>
      <c r="F1837" s="304" t="n">
        <v>0.6588</v>
      </c>
    </row>
    <row r="1838" customFormat="false" ht="13.8" hidden="false" customHeight="false" outlineLevel="0" collapsed="false">
      <c r="A1838" s="300" t="s">
        <v>6747</v>
      </c>
      <c r="B1838" s="1" t="n">
        <v>5879</v>
      </c>
      <c r="C1838" s="292" t="s">
        <v>7105</v>
      </c>
      <c r="D1838" s="297" t="s">
        <v>6751</v>
      </c>
      <c r="E1838" s="301" t="n">
        <v>145.92</v>
      </c>
      <c r="F1838" s="304" t="n">
        <v>0.7153</v>
      </c>
    </row>
    <row r="1839" customFormat="false" ht="13.8" hidden="false" customHeight="false" outlineLevel="0" collapsed="false">
      <c r="A1839" s="300" t="s">
        <v>6747</v>
      </c>
      <c r="B1839" s="1" t="n">
        <v>5865</v>
      </c>
      <c r="C1839" s="292" t="s">
        <v>7106</v>
      </c>
      <c r="D1839" s="297" t="s">
        <v>6749</v>
      </c>
      <c r="E1839" s="301" t="n">
        <v>11.6</v>
      </c>
      <c r="F1839" s="304" t="n">
        <v>1</v>
      </c>
    </row>
    <row r="1840" customFormat="false" ht="13.8" hidden="false" customHeight="false" outlineLevel="0" collapsed="false">
      <c r="A1840" s="300" t="s">
        <v>6747</v>
      </c>
      <c r="B1840" s="1" t="n">
        <v>5863</v>
      </c>
      <c r="C1840" s="292" t="s">
        <v>7107</v>
      </c>
      <c r="D1840" s="297" t="s">
        <v>6751</v>
      </c>
      <c r="E1840" s="301" t="n">
        <v>23.05</v>
      </c>
      <c r="F1840" s="304" t="n">
        <v>1</v>
      </c>
    </row>
    <row r="1841" customFormat="false" ht="13.8" hidden="false" customHeight="false" outlineLevel="0" collapsed="false">
      <c r="A1841" s="300" t="s">
        <v>6747</v>
      </c>
      <c r="B1841" s="1" t="n">
        <v>5869</v>
      </c>
      <c r="C1841" s="292" t="s">
        <v>7108</v>
      </c>
      <c r="D1841" s="297" t="s">
        <v>6749</v>
      </c>
      <c r="E1841" s="301" t="n">
        <v>74.42</v>
      </c>
      <c r="F1841" s="304" t="n">
        <v>0.6344</v>
      </c>
    </row>
    <row r="1842" customFormat="false" ht="13.8" hidden="false" customHeight="false" outlineLevel="0" collapsed="false">
      <c r="A1842" s="300" t="s">
        <v>6747</v>
      </c>
      <c r="B1842" s="1" t="n">
        <v>5867</v>
      </c>
      <c r="C1842" s="292" t="s">
        <v>7109</v>
      </c>
      <c r="D1842" s="297" t="s">
        <v>6751</v>
      </c>
      <c r="E1842" s="301" t="n">
        <v>169.97</v>
      </c>
      <c r="F1842" s="304" t="n">
        <v>0.5518</v>
      </c>
    </row>
    <row r="1843" customFormat="false" ht="13.8" hidden="false" customHeight="false" outlineLevel="0" collapsed="false">
      <c r="A1843" s="300" t="s">
        <v>6747</v>
      </c>
      <c r="B1843" s="1" t="n">
        <v>95271</v>
      </c>
      <c r="C1843" s="292" t="s">
        <v>7110</v>
      </c>
      <c r="D1843" s="297" t="s">
        <v>6749</v>
      </c>
      <c r="E1843" s="301" t="n">
        <v>0.71</v>
      </c>
      <c r="F1843" s="304" t="n">
        <v>1</v>
      </c>
    </row>
    <row r="1844" customFormat="false" ht="13.8" hidden="false" customHeight="false" outlineLevel="0" collapsed="false">
      <c r="A1844" s="300" t="s">
        <v>6747</v>
      </c>
      <c r="B1844" s="1" t="n">
        <v>95270</v>
      </c>
      <c r="C1844" s="292" t="s">
        <v>7111</v>
      </c>
      <c r="D1844" s="297" t="s">
        <v>6751</v>
      </c>
      <c r="E1844" s="301" t="n">
        <v>10.69</v>
      </c>
      <c r="F1844" s="304" t="n">
        <v>0.1197</v>
      </c>
    </row>
    <row r="1845" customFormat="false" ht="13.8" hidden="false" customHeight="false" outlineLevel="0" collapsed="false">
      <c r="A1845" s="300" t="s">
        <v>6747</v>
      </c>
      <c r="B1845" s="1" t="n">
        <v>91693</v>
      </c>
      <c r="C1845" s="292" t="s">
        <v>7112</v>
      </c>
      <c r="D1845" s="297" t="s">
        <v>6749</v>
      </c>
      <c r="E1845" s="301" t="n">
        <v>29.81</v>
      </c>
      <c r="F1845" s="304" t="n">
        <v>0</v>
      </c>
    </row>
    <row r="1846" customFormat="false" ht="13.8" hidden="false" customHeight="false" outlineLevel="0" collapsed="false">
      <c r="A1846" s="300" t="s">
        <v>6747</v>
      </c>
      <c r="B1846" s="1" t="n">
        <v>91692</v>
      </c>
      <c r="C1846" s="292" t="s">
        <v>7113</v>
      </c>
      <c r="D1846" s="297" t="s">
        <v>6751</v>
      </c>
      <c r="E1846" s="301" t="n">
        <v>31.33</v>
      </c>
      <c r="F1846" s="304" t="n">
        <v>0</v>
      </c>
    </row>
    <row r="1847" customFormat="false" ht="13.8" hidden="false" customHeight="false" outlineLevel="0" collapsed="false">
      <c r="A1847" s="300" t="s">
        <v>6747</v>
      </c>
      <c r="B1847" s="1" t="n">
        <v>102929</v>
      </c>
      <c r="C1847" s="292" t="s">
        <v>7114</v>
      </c>
      <c r="D1847" s="297" t="s">
        <v>6749</v>
      </c>
      <c r="E1847" s="301" t="n">
        <v>0</v>
      </c>
      <c r="F1847" s="304"/>
    </row>
    <row r="1848" customFormat="false" ht="13.8" hidden="false" customHeight="false" outlineLevel="0" collapsed="false">
      <c r="A1848" s="300" t="s">
        <v>6747</v>
      </c>
      <c r="B1848" s="1" t="n">
        <v>102928</v>
      </c>
      <c r="C1848" s="292" t="s">
        <v>7115</v>
      </c>
      <c r="D1848" s="297" t="s">
        <v>6751</v>
      </c>
      <c r="E1848" s="301" t="n">
        <v>0</v>
      </c>
      <c r="F1848" s="304"/>
    </row>
    <row r="1849" customFormat="false" ht="13.8" hidden="false" customHeight="false" outlineLevel="0" collapsed="false">
      <c r="A1849" s="300" t="s">
        <v>6747</v>
      </c>
      <c r="B1849" s="1" t="n">
        <v>95140</v>
      </c>
      <c r="C1849" s="292" t="s">
        <v>7116</v>
      </c>
      <c r="D1849" s="297" t="s">
        <v>6749</v>
      </c>
      <c r="E1849" s="301" t="n">
        <v>0.03</v>
      </c>
      <c r="F1849" s="304" t="n">
        <v>0</v>
      </c>
    </row>
    <row r="1850" customFormat="false" ht="13.8" hidden="false" customHeight="false" outlineLevel="0" collapsed="false">
      <c r="A1850" s="300" t="s">
        <v>6747</v>
      </c>
      <c r="B1850" s="1" t="n">
        <v>95139</v>
      </c>
      <c r="C1850" s="292" t="s">
        <v>7117</v>
      </c>
      <c r="D1850" s="297" t="s">
        <v>6751</v>
      </c>
      <c r="E1850" s="301" t="n">
        <v>0.05</v>
      </c>
      <c r="F1850" s="304" t="n">
        <v>0</v>
      </c>
    </row>
    <row r="1851" customFormat="false" ht="13.8" hidden="false" customHeight="false" outlineLevel="0" collapsed="false">
      <c r="A1851" s="300" t="s">
        <v>6747</v>
      </c>
      <c r="B1851" s="1" t="n">
        <v>89027</v>
      </c>
      <c r="C1851" s="292" t="s">
        <v>7118</v>
      </c>
      <c r="D1851" s="297" t="s">
        <v>6749</v>
      </c>
      <c r="E1851" s="301" t="n">
        <v>5.49</v>
      </c>
      <c r="F1851" s="304" t="n">
        <v>1</v>
      </c>
    </row>
    <row r="1852" customFormat="false" ht="13.8" hidden="false" customHeight="false" outlineLevel="0" collapsed="false">
      <c r="A1852" s="300" t="s">
        <v>6747</v>
      </c>
      <c r="B1852" s="1" t="n">
        <v>89028</v>
      </c>
      <c r="C1852" s="292" t="s">
        <v>7119</v>
      </c>
      <c r="D1852" s="297" t="s">
        <v>6751</v>
      </c>
      <c r="E1852" s="301" t="n">
        <v>215.47</v>
      </c>
      <c r="F1852" s="304" t="n">
        <v>0.0491</v>
      </c>
    </row>
    <row r="1853" customFormat="false" ht="13.8" hidden="false" customHeight="false" outlineLevel="0" collapsed="false">
      <c r="A1853" s="300" t="s">
        <v>6747</v>
      </c>
      <c r="B1853" s="1" t="n">
        <v>7031</v>
      </c>
      <c r="C1853" s="292" t="s">
        <v>7120</v>
      </c>
      <c r="D1853" s="297" t="s">
        <v>6749</v>
      </c>
      <c r="E1853" s="301" t="n">
        <v>6.76</v>
      </c>
      <c r="F1853" s="304" t="n">
        <v>1</v>
      </c>
    </row>
    <row r="1854" customFormat="false" ht="13.8" hidden="false" customHeight="false" outlineLevel="0" collapsed="false">
      <c r="A1854" s="300" t="s">
        <v>6747</v>
      </c>
      <c r="B1854" s="1" t="n">
        <v>7030</v>
      </c>
      <c r="C1854" s="292" t="s">
        <v>7121</v>
      </c>
      <c r="D1854" s="297" t="s">
        <v>6751</v>
      </c>
      <c r="E1854" s="301" t="n">
        <v>320.35</v>
      </c>
      <c r="F1854" s="304" t="n">
        <v>0.0407</v>
      </c>
    </row>
    <row r="1855" customFormat="false" ht="13.8" hidden="false" customHeight="false" outlineLevel="0" collapsed="false">
      <c r="A1855" s="300" t="s">
        <v>6747</v>
      </c>
      <c r="B1855" s="1" t="n">
        <v>102947</v>
      </c>
      <c r="C1855" s="292" t="s">
        <v>7122</v>
      </c>
      <c r="D1855" s="297" t="s">
        <v>6749</v>
      </c>
      <c r="E1855" s="301" t="n">
        <v>0</v>
      </c>
      <c r="F1855" s="304"/>
    </row>
    <row r="1856" customFormat="false" ht="13.8" hidden="false" customHeight="false" outlineLevel="0" collapsed="false">
      <c r="A1856" s="300" t="s">
        <v>6747</v>
      </c>
      <c r="B1856" s="1" t="n">
        <v>102946</v>
      </c>
      <c r="C1856" s="292" t="s">
        <v>7123</v>
      </c>
      <c r="D1856" s="297" t="s">
        <v>6751</v>
      </c>
      <c r="E1856" s="301" t="n">
        <v>0</v>
      </c>
      <c r="F1856" s="304"/>
    </row>
    <row r="1857" customFormat="false" ht="13.8" hidden="false" customHeight="false" outlineLevel="0" collapsed="false">
      <c r="A1857" s="300" t="s">
        <v>6747</v>
      </c>
      <c r="B1857" s="1" t="n">
        <v>104092</v>
      </c>
      <c r="C1857" s="292" t="s">
        <v>7124</v>
      </c>
      <c r="D1857" s="297" t="s">
        <v>6749</v>
      </c>
      <c r="E1857" s="301" t="n">
        <v>0.05</v>
      </c>
      <c r="F1857" s="304" t="n">
        <v>0</v>
      </c>
    </row>
    <row r="1858" customFormat="false" ht="13.8" hidden="false" customHeight="false" outlineLevel="0" collapsed="false">
      <c r="A1858" s="300" t="s">
        <v>6747</v>
      </c>
      <c r="B1858" s="1" t="n">
        <v>104091</v>
      </c>
      <c r="C1858" s="292" t="s">
        <v>7125</v>
      </c>
      <c r="D1858" s="297" t="s">
        <v>6751</v>
      </c>
      <c r="E1858" s="301" t="n">
        <v>0.82</v>
      </c>
      <c r="F1858" s="304" t="n">
        <v>0</v>
      </c>
    </row>
    <row r="1859" customFormat="false" ht="13.8" hidden="false" customHeight="false" outlineLevel="0" collapsed="false">
      <c r="A1859" s="300" t="s">
        <v>6747</v>
      </c>
      <c r="B1859" s="1" t="n">
        <v>104098</v>
      </c>
      <c r="C1859" s="292" t="s">
        <v>7126</v>
      </c>
      <c r="D1859" s="297" t="s">
        <v>6749</v>
      </c>
      <c r="E1859" s="301" t="n">
        <v>0.06</v>
      </c>
      <c r="F1859" s="304" t="n">
        <v>0</v>
      </c>
    </row>
    <row r="1860" customFormat="false" ht="13.8" hidden="false" customHeight="false" outlineLevel="0" collapsed="false">
      <c r="A1860" s="300" t="s">
        <v>6747</v>
      </c>
      <c r="B1860" s="1" t="n">
        <v>104097</v>
      </c>
      <c r="C1860" s="292" t="s">
        <v>7127</v>
      </c>
      <c r="D1860" s="297" t="s">
        <v>6751</v>
      </c>
      <c r="E1860" s="301" t="n">
        <v>1.12</v>
      </c>
      <c r="F1860" s="304" t="n">
        <v>0</v>
      </c>
    </row>
    <row r="1861" customFormat="false" ht="13.8" hidden="false" customHeight="false" outlineLevel="0" collapsed="false">
      <c r="A1861" s="300" t="s">
        <v>6747</v>
      </c>
      <c r="B1861" s="1" t="n">
        <v>102905</v>
      </c>
      <c r="C1861" s="292" t="s">
        <v>7128</v>
      </c>
      <c r="D1861" s="297" t="s">
        <v>6749</v>
      </c>
      <c r="E1861" s="301" t="n">
        <v>0</v>
      </c>
      <c r="F1861" s="304"/>
    </row>
    <row r="1862" customFormat="false" ht="13.8" hidden="false" customHeight="false" outlineLevel="0" collapsed="false">
      <c r="A1862" s="300" t="s">
        <v>6747</v>
      </c>
      <c r="B1862" s="1" t="n">
        <v>102904</v>
      </c>
      <c r="C1862" s="292" t="s">
        <v>7129</v>
      </c>
      <c r="D1862" s="297" t="s">
        <v>6751</v>
      </c>
      <c r="E1862" s="301" t="n">
        <v>0</v>
      </c>
      <c r="F1862" s="304"/>
    </row>
    <row r="1863" customFormat="false" ht="13.8" hidden="false" customHeight="false" outlineLevel="0" collapsed="false">
      <c r="A1863" s="300" t="s">
        <v>6747</v>
      </c>
      <c r="B1863" s="1" t="n">
        <v>89031</v>
      </c>
      <c r="C1863" s="292" t="s">
        <v>7130</v>
      </c>
      <c r="D1863" s="297" t="s">
        <v>6749</v>
      </c>
      <c r="E1863" s="301" t="n">
        <v>79.78</v>
      </c>
      <c r="F1863" s="304" t="n">
        <v>0.628</v>
      </c>
    </row>
    <row r="1864" customFormat="false" ht="13.8" hidden="false" customHeight="false" outlineLevel="0" collapsed="false">
      <c r="A1864" s="300" t="s">
        <v>6747</v>
      </c>
      <c r="B1864" s="1" t="n">
        <v>89032</v>
      </c>
      <c r="C1864" s="292" t="s">
        <v>7131</v>
      </c>
      <c r="D1864" s="297" t="s">
        <v>6751</v>
      </c>
      <c r="E1864" s="301" t="n">
        <v>216.81</v>
      </c>
      <c r="F1864" s="304" t="n">
        <v>0.5179</v>
      </c>
    </row>
    <row r="1865" customFormat="false" ht="13.8" hidden="false" customHeight="false" outlineLevel="0" collapsed="false">
      <c r="A1865" s="300" t="s">
        <v>6747</v>
      </c>
      <c r="B1865" s="1" t="n">
        <v>88844</v>
      </c>
      <c r="C1865" s="292" t="s">
        <v>7132</v>
      </c>
      <c r="D1865" s="297" t="s">
        <v>6749</v>
      </c>
      <c r="E1865" s="301" t="n">
        <v>82.11</v>
      </c>
      <c r="F1865" s="304" t="n">
        <v>0.6385</v>
      </c>
    </row>
    <row r="1866" customFormat="false" ht="13.8" hidden="false" customHeight="false" outlineLevel="0" collapsed="false">
      <c r="A1866" s="300" t="s">
        <v>6747</v>
      </c>
      <c r="B1866" s="1" t="n">
        <v>88843</v>
      </c>
      <c r="C1866" s="292" t="s">
        <v>7133</v>
      </c>
      <c r="D1866" s="297" t="s">
        <v>6751</v>
      </c>
      <c r="E1866" s="301" t="n">
        <v>240.83</v>
      </c>
      <c r="F1866" s="304" t="n">
        <v>0.4879</v>
      </c>
    </row>
    <row r="1867" customFormat="false" ht="13.8" hidden="false" customHeight="false" outlineLevel="0" collapsed="false">
      <c r="A1867" s="300" t="s">
        <v>6747</v>
      </c>
      <c r="B1867" s="1" t="n">
        <v>5853</v>
      </c>
      <c r="C1867" s="292" t="s">
        <v>7134</v>
      </c>
      <c r="D1867" s="297" t="s">
        <v>6749</v>
      </c>
      <c r="E1867" s="301" t="n">
        <v>94.63</v>
      </c>
      <c r="F1867" s="304" t="n">
        <v>0.6864</v>
      </c>
    </row>
    <row r="1868" customFormat="false" ht="13.8" hidden="false" customHeight="false" outlineLevel="0" collapsed="false">
      <c r="A1868" s="300" t="s">
        <v>6747</v>
      </c>
      <c r="B1868" s="1" t="n">
        <v>5851</v>
      </c>
      <c r="C1868" s="292" t="s">
        <v>7135</v>
      </c>
      <c r="D1868" s="297" t="s">
        <v>6751</v>
      </c>
      <c r="E1868" s="301" t="n">
        <v>287.6</v>
      </c>
      <c r="F1868" s="304" t="n">
        <v>0.5062</v>
      </c>
    </row>
    <row r="1869" customFormat="false" ht="13.8" hidden="false" customHeight="false" outlineLevel="0" collapsed="false">
      <c r="A1869" s="300" t="s">
        <v>6747</v>
      </c>
      <c r="B1869" s="1" t="n">
        <v>5849</v>
      </c>
      <c r="C1869" s="292" t="s">
        <v>7136</v>
      </c>
      <c r="D1869" s="297" t="s">
        <v>6749</v>
      </c>
      <c r="E1869" s="301" t="n">
        <v>94.23</v>
      </c>
      <c r="F1869" s="304" t="n">
        <v>0.685</v>
      </c>
    </row>
    <row r="1870" customFormat="false" ht="13.8" hidden="false" customHeight="false" outlineLevel="0" collapsed="false">
      <c r="A1870" s="300" t="s">
        <v>6747</v>
      </c>
      <c r="B1870" s="1" t="n">
        <v>5847</v>
      </c>
      <c r="C1870" s="292" t="s">
        <v>7137</v>
      </c>
      <c r="D1870" s="297" t="s">
        <v>6751</v>
      </c>
      <c r="E1870" s="301" t="n">
        <v>301.68</v>
      </c>
      <c r="F1870" s="304" t="n">
        <v>0.4795</v>
      </c>
    </row>
    <row r="1871" customFormat="false" ht="13.8" hidden="false" customHeight="false" outlineLevel="0" collapsed="false">
      <c r="A1871" s="300" t="s">
        <v>6747</v>
      </c>
      <c r="B1871" s="1" t="n">
        <v>5857</v>
      </c>
      <c r="C1871" s="292" t="s">
        <v>7138</v>
      </c>
      <c r="D1871" s="297" t="s">
        <v>6749</v>
      </c>
      <c r="E1871" s="301" t="n">
        <v>242.45</v>
      </c>
      <c r="F1871" s="304" t="n">
        <v>0.8776</v>
      </c>
    </row>
    <row r="1872" customFormat="false" ht="13.8" hidden="false" customHeight="false" outlineLevel="0" collapsed="false">
      <c r="A1872" s="300" t="s">
        <v>6747</v>
      </c>
      <c r="B1872" s="1" t="n">
        <v>5855</v>
      </c>
      <c r="C1872" s="292" t="s">
        <v>7139</v>
      </c>
      <c r="D1872" s="297" t="s">
        <v>6751</v>
      </c>
      <c r="E1872" s="301" t="n">
        <v>766.36</v>
      </c>
      <c r="F1872" s="304" t="n">
        <v>0.6222</v>
      </c>
    </row>
    <row r="1873" customFormat="false" ht="13.8" hidden="false" customHeight="false" outlineLevel="0" collapsed="false">
      <c r="A1873" s="300" t="s">
        <v>6747</v>
      </c>
      <c r="B1873" s="1" t="n">
        <v>96021</v>
      </c>
      <c r="C1873" s="292" t="s">
        <v>7140</v>
      </c>
      <c r="D1873" s="297" t="s">
        <v>6749</v>
      </c>
      <c r="E1873" s="301" t="n">
        <v>58.12</v>
      </c>
      <c r="F1873" s="304" t="n">
        <v>0.4893</v>
      </c>
    </row>
    <row r="1874" customFormat="false" ht="13.8" hidden="false" customHeight="false" outlineLevel="0" collapsed="false">
      <c r="A1874" s="300" t="s">
        <v>6747</v>
      </c>
      <c r="B1874" s="1" t="n">
        <v>96020</v>
      </c>
      <c r="C1874" s="292" t="s">
        <v>7141</v>
      </c>
      <c r="D1874" s="297" t="s">
        <v>6751</v>
      </c>
      <c r="E1874" s="301" t="n">
        <v>198.52</v>
      </c>
      <c r="F1874" s="304" t="n">
        <v>0.2669</v>
      </c>
    </row>
    <row r="1875" customFormat="false" ht="13.8" hidden="false" customHeight="false" outlineLevel="0" collapsed="false">
      <c r="A1875" s="300" t="s">
        <v>6747</v>
      </c>
      <c r="B1875" s="1" t="n">
        <v>96014</v>
      </c>
      <c r="C1875" s="292" t="s">
        <v>7142</v>
      </c>
      <c r="D1875" s="297" t="s">
        <v>6749</v>
      </c>
      <c r="E1875" s="301" t="n">
        <v>58.39</v>
      </c>
      <c r="F1875" s="304" t="n">
        <v>0.4917</v>
      </c>
    </row>
    <row r="1876" customFormat="false" ht="13.8" hidden="false" customHeight="false" outlineLevel="0" collapsed="false">
      <c r="A1876" s="300" t="s">
        <v>6747</v>
      </c>
      <c r="B1876" s="1" t="n">
        <v>96013</v>
      </c>
      <c r="C1876" s="292" t="s">
        <v>7143</v>
      </c>
      <c r="D1876" s="297" t="s">
        <v>6751</v>
      </c>
      <c r="E1876" s="301" t="n">
        <v>199.02</v>
      </c>
      <c r="F1876" s="304" t="n">
        <v>0.2687</v>
      </c>
    </row>
    <row r="1877" customFormat="false" ht="13.8" hidden="false" customHeight="false" outlineLevel="0" collapsed="false">
      <c r="A1877" s="300" t="s">
        <v>6747</v>
      </c>
      <c r="B1877" s="1" t="n">
        <v>96029</v>
      </c>
      <c r="C1877" s="292" t="s">
        <v>7144</v>
      </c>
      <c r="D1877" s="297" t="s">
        <v>6749</v>
      </c>
      <c r="E1877" s="301" t="n">
        <v>51.71</v>
      </c>
      <c r="F1877" s="304" t="n">
        <v>0.426</v>
      </c>
    </row>
    <row r="1878" customFormat="false" ht="13.8" hidden="false" customHeight="false" outlineLevel="0" collapsed="false">
      <c r="A1878" s="300" t="s">
        <v>6747</v>
      </c>
      <c r="B1878" s="1" t="n">
        <v>96028</v>
      </c>
      <c r="C1878" s="292" t="s">
        <v>7145</v>
      </c>
      <c r="D1878" s="297" t="s">
        <v>6751</v>
      </c>
      <c r="E1878" s="301" t="n">
        <v>151.45</v>
      </c>
      <c r="F1878" s="304" t="n">
        <v>0.271</v>
      </c>
    </row>
    <row r="1879" customFormat="false" ht="13.8" hidden="false" customHeight="false" outlineLevel="0" collapsed="false">
      <c r="A1879" s="300" t="s">
        <v>6747</v>
      </c>
      <c r="B1879" s="1" t="n">
        <v>96155</v>
      </c>
      <c r="C1879" s="292" t="s">
        <v>7146</v>
      </c>
      <c r="D1879" s="297" t="s">
        <v>6749</v>
      </c>
      <c r="E1879" s="301" t="n">
        <v>51.98</v>
      </c>
      <c r="F1879" s="304" t="n">
        <v>0.429</v>
      </c>
    </row>
    <row r="1880" customFormat="false" ht="13.8" hidden="false" customHeight="false" outlineLevel="0" collapsed="false">
      <c r="A1880" s="300" t="s">
        <v>6747</v>
      </c>
      <c r="B1880" s="1" t="n">
        <v>96157</v>
      </c>
      <c r="C1880" s="292" t="s">
        <v>7147</v>
      </c>
      <c r="D1880" s="297" t="s">
        <v>6751</v>
      </c>
      <c r="E1880" s="301" t="n">
        <v>151.95</v>
      </c>
      <c r="F1880" s="304" t="n">
        <v>0.2734</v>
      </c>
    </row>
    <row r="1881" customFormat="false" ht="13.8" hidden="false" customHeight="false" outlineLevel="0" collapsed="false">
      <c r="A1881" s="300" t="s">
        <v>6747</v>
      </c>
      <c r="B1881" s="1" t="n">
        <v>5845</v>
      </c>
      <c r="C1881" s="292" t="s">
        <v>7148</v>
      </c>
      <c r="D1881" s="297" t="s">
        <v>6749</v>
      </c>
      <c r="E1881" s="301" t="n">
        <v>53.68</v>
      </c>
      <c r="F1881" s="304" t="n">
        <v>0.4471</v>
      </c>
    </row>
    <row r="1882" customFormat="false" ht="13.8" hidden="false" customHeight="false" outlineLevel="0" collapsed="false">
      <c r="A1882" s="300" t="s">
        <v>6747</v>
      </c>
      <c r="B1882" s="1" t="n">
        <v>5843</v>
      </c>
      <c r="C1882" s="292" t="s">
        <v>7149</v>
      </c>
      <c r="D1882" s="297" t="s">
        <v>6751</v>
      </c>
      <c r="E1882" s="301" t="n">
        <v>190.22</v>
      </c>
      <c r="F1882" s="304" t="n">
        <v>0.2349</v>
      </c>
    </row>
    <row r="1883" customFormat="false" ht="13.8" hidden="false" customHeight="false" outlineLevel="0" collapsed="false">
      <c r="A1883" s="300" t="s">
        <v>6747</v>
      </c>
      <c r="B1883" s="1" t="n">
        <v>89036</v>
      </c>
      <c r="C1883" s="292" t="s">
        <v>7150</v>
      </c>
      <c r="D1883" s="297" t="s">
        <v>6749</v>
      </c>
      <c r="E1883" s="301" t="n">
        <v>47.24</v>
      </c>
      <c r="F1883" s="304" t="n">
        <v>0.3717</v>
      </c>
    </row>
    <row r="1884" customFormat="false" ht="13.8" hidden="false" customHeight="false" outlineLevel="0" collapsed="false">
      <c r="A1884" s="300" t="s">
        <v>6747</v>
      </c>
      <c r="B1884" s="1" t="n">
        <v>89035</v>
      </c>
      <c r="C1884" s="292" t="s">
        <v>7151</v>
      </c>
      <c r="D1884" s="297" t="s">
        <v>6751</v>
      </c>
      <c r="E1884" s="301" t="n">
        <v>143.12</v>
      </c>
      <c r="F1884" s="304" t="n">
        <v>0.2285</v>
      </c>
    </row>
    <row r="1885" customFormat="false" ht="13.8" hidden="false" customHeight="false" outlineLevel="0" collapsed="false">
      <c r="A1885" s="300" t="s">
        <v>6747</v>
      </c>
      <c r="B1885" s="1" t="n">
        <v>102911</v>
      </c>
      <c r="C1885" s="292" t="s">
        <v>7152</v>
      </c>
      <c r="D1885" s="297" t="s">
        <v>6749</v>
      </c>
      <c r="E1885" s="301" t="n">
        <v>0</v>
      </c>
      <c r="F1885" s="304"/>
    </row>
    <row r="1886" customFormat="false" ht="13.8" hidden="false" customHeight="false" outlineLevel="0" collapsed="false">
      <c r="A1886" s="300" t="s">
        <v>6747</v>
      </c>
      <c r="B1886" s="1" t="n">
        <v>102910</v>
      </c>
      <c r="C1886" s="292" t="s">
        <v>7153</v>
      </c>
      <c r="D1886" s="297" t="s">
        <v>6751</v>
      </c>
      <c r="E1886" s="301" t="n">
        <v>0</v>
      </c>
      <c r="F1886" s="304"/>
    </row>
    <row r="1887" customFormat="false" ht="13.8" hidden="false" customHeight="false" outlineLevel="0" collapsed="false">
      <c r="A1887" s="300" t="s">
        <v>6747</v>
      </c>
      <c r="B1887" s="1" t="n">
        <v>93440</v>
      </c>
      <c r="C1887" s="292" t="s">
        <v>7154</v>
      </c>
      <c r="D1887" s="297" t="s">
        <v>6749</v>
      </c>
      <c r="E1887" s="301" t="n">
        <v>144.01</v>
      </c>
      <c r="F1887" s="304" t="n">
        <v>0.0835</v>
      </c>
    </row>
    <row r="1888" customFormat="false" ht="13.8" hidden="false" customHeight="false" outlineLevel="0" collapsed="false">
      <c r="A1888" s="300" t="s">
        <v>6747</v>
      </c>
      <c r="B1888" s="1" t="n">
        <v>93439</v>
      </c>
      <c r="C1888" s="292" t="s">
        <v>7155</v>
      </c>
      <c r="D1888" s="297" t="s">
        <v>6751</v>
      </c>
      <c r="E1888" s="301" t="n">
        <v>288.65</v>
      </c>
      <c r="F1888" s="304" t="n">
        <v>0.0765</v>
      </c>
    </row>
    <row r="1889" customFormat="false" ht="13.8" hidden="false" customHeight="false" outlineLevel="0" collapsed="false">
      <c r="A1889" s="300" t="s">
        <v>6747</v>
      </c>
      <c r="B1889" s="1" t="n">
        <v>100648</v>
      </c>
      <c r="C1889" s="292" t="s">
        <v>7156</v>
      </c>
      <c r="D1889" s="297" t="s">
        <v>6749</v>
      </c>
      <c r="E1889" s="301" t="n">
        <v>598.9</v>
      </c>
      <c r="F1889" s="304" t="n">
        <v>0.9316</v>
      </c>
    </row>
    <row r="1890" customFormat="false" ht="13.8" hidden="false" customHeight="false" outlineLevel="0" collapsed="false">
      <c r="A1890" s="300" t="s">
        <v>6747</v>
      </c>
      <c r="B1890" s="1" t="n">
        <v>100647</v>
      </c>
      <c r="C1890" s="292" t="s">
        <v>7157</v>
      </c>
      <c r="D1890" s="297" t="s">
        <v>6751</v>
      </c>
      <c r="E1890" s="301" t="n">
        <v>7715.07</v>
      </c>
      <c r="F1890" s="304" t="n">
        <v>0.1583</v>
      </c>
    </row>
    <row r="1891" customFormat="false" ht="13.8" hidden="false" customHeight="false" outlineLevel="0" collapsed="false">
      <c r="A1891" s="300" t="s">
        <v>6747</v>
      </c>
      <c r="B1891" s="1" t="n">
        <v>5829</v>
      </c>
      <c r="C1891" s="292" t="s">
        <v>7158</v>
      </c>
      <c r="D1891" s="297" t="s">
        <v>6749</v>
      </c>
      <c r="E1891" s="301" t="n">
        <v>174.57</v>
      </c>
      <c r="F1891" s="304" t="n">
        <v>0.244</v>
      </c>
    </row>
    <row r="1892" customFormat="false" ht="13.8" hidden="false" customHeight="false" outlineLevel="0" collapsed="false">
      <c r="A1892" s="300" t="s">
        <v>6747</v>
      </c>
      <c r="B1892" s="1" t="n">
        <v>5823</v>
      </c>
      <c r="C1892" s="292" t="s">
        <v>7159</v>
      </c>
      <c r="D1892" s="297" t="s">
        <v>6751</v>
      </c>
      <c r="E1892" s="301" t="n">
        <v>235.41</v>
      </c>
      <c r="F1892" s="304" t="n">
        <v>0.3322</v>
      </c>
    </row>
    <row r="1893" customFormat="false" ht="13.8" hidden="false" customHeight="false" outlineLevel="0" collapsed="false">
      <c r="A1893" s="300" t="s">
        <v>6747</v>
      </c>
      <c r="B1893" s="1" t="n">
        <v>106095</v>
      </c>
      <c r="C1893" s="292" t="s">
        <v>7160</v>
      </c>
      <c r="D1893" s="297" t="s">
        <v>6749</v>
      </c>
      <c r="E1893" s="301" t="n">
        <v>107.63</v>
      </c>
      <c r="F1893" s="304" t="n">
        <v>0.3797</v>
      </c>
    </row>
    <row r="1894" customFormat="false" ht="13.8" hidden="false" customHeight="false" outlineLevel="0" collapsed="false">
      <c r="A1894" s="300" t="s">
        <v>6747</v>
      </c>
      <c r="B1894" s="1" t="n">
        <v>106094</v>
      </c>
      <c r="C1894" s="292" t="s">
        <v>7161</v>
      </c>
      <c r="D1894" s="297" t="s">
        <v>6751</v>
      </c>
      <c r="E1894" s="301" t="n">
        <v>354.59</v>
      </c>
      <c r="F1894" s="304" t="n">
        <v>0.2523</v>
      </c>
    </row>
    <row r="1895" customFormat="false" ht="13.8" hidden="false" customHeight="false" outlineLevel="0" collapsed="false">
      <c r="A1895" s="300" t="s">
        <v>6747</v>
      </c>
      <c r="B1895" s="1" t="n">
        <v>100642</v>
      </c>
      <c r="C1895" s="292" t="s">
        <v>7162</v>
      </c>
      <c r="D1895" s="297" t="s">
        <v>6749</v>
      </c>
      <c r="E1895" s="301" t="n">
        <v>304.17</v>
      </c>
      <c r="F1895" s="304" t="n">
        <v>0.8654</v>
      </c>
    </row>
    <row r="1896" customFormat="false" ht="13.8" hidden="false" customHeight="false" outlineLevel="0" collapsed="false">
      <c r="A1896" s="300" t="s">
        <v>6747</v>
      </c>
      <c r="B1896" s="1" t="n">
        <v>100641</v>
      </c>
      <c r="C1896" s="292" t="s">
        <v>7163</v>
      </c>
      <c r="D1896" s="297" t="s">
        <v>6751</v>
      </c>
      <c r="E1896" s="301" t="n">
        <v>5718.44</v>
      </c>
      <c r="F1896" s="304" t="n">
        <v>0.0901</v>
      </c>
    </row>
    <row r="1897" customFormat="false" ht="13.8" hidden="false" customHeight="false" outlineLevel="0" collapsed="false">
      <c r="A1897" s="300" t="s">
        <v>6747</v>
      </c>
      <c r="B1897" s="1" t="n">
        <v>93434</v>
      </c>
      <c r="C1897" s="292" t="s">
        <v>7164</v>
      </c>
      <c r="D1897" s="297" t="s">
        <v>6749</v>
      </c>
      <c r="E1897" s="301" t="n">
        <v>346.27</v>
      </c>
      <c r="F1897" s="304" t="n">
        <v>0.6189</v>
      </c>
    </row>
    <row r="1898" customFormat="false" ht="13.8" hidden="false" customHeight="false" outlineLevel="0" collapsed="false">
      <c r="A1898" s="300" t="s">
        <v>6747</v>
      </c>
      <c r="B1898" s="1" t="n">
        <v>93433</v>
      </c>
      <c r="C1898" s="292" t="s">
        <v>7165</v>
      </c>
      <c r="D1898" s="297" t="s">
        <v>6751</v>
      </c>
      <c r="E1898" s="301" t="n">
        <v>3132.52</v>
      </c>
      <c r="F1898" s="304" t="n">
        <v>0.1339</v>
      </c>
    </row>
    <row r="1899" customFormat="false" ht="13.8" hidden="false" customHeight="false" outlineLevel="0" collapsed="false">
      <c r="A1899" s="300" t="s">
        <v>6747</v>
      </c>
      <c r="B1899" s="1" t="n">
        <v>95122</v>
      </c>
      <c r="C1899" s="292" t="s">
        <v>7166</v>
      </c>
      <c r="D1899" s="297" t="s">
        <v>6749</v>
      </c>
      <c r="E1899" s="301" t="n">
        <v>230.34</v>
      </c>
      <c r="F1899" s="304" t="n">
        <v>0.427</v>
      </c>
    </row>
    <row r="1900" customFormat="false" ht="13.8" hidden="false" customHeight="false" outlineLevel="0" collapsed="false">
      <c r="A1900" s="300" t="s">
        <v>6747</v>
      </c>
      <c r="B1900" s="1" t="n">
        <v>95121</v>
      </c>
      <c r="C1900" s="292" t="s">
        <v>7167</v>
      </c>
      <c r="D1900" s="297" t="s">
        <v>6751</v>
      </c>
      <c r="E1900" s="301" t="n">
        <v>380.16</v>
      </c>
      <c r="F1900" s="304" t="n">
        <v>0.4751</v>
      </c>
    </row>
    <row r="1901" customFormat="false" ht="13.8" hidden="false" customHeight="false" outlineLevel="0" collapsed="false">
      <c r="A1901" s="300" t="s">
        <v>6747</v>
      </c>
      <c r="B1901" s="1" t="n">
        <v>103662</v>
      </c>
      <c r="C1901" s="292" t="s">
        <v>7168</v>
      </c>
      <c r="D1901" s="297" t="s">
        <v>6749</v>
      </c>
      <c r="E1901" s="301" t="n">
        <v>0</v>
      </c>
      <c r="F1901" s="304"/>
    </row>
    <row r="1902" customFormat="false" ht="13.8" hidden="false" customHeight="false" outlineLevel="0" collapsed="false">
      <c r="A1902" s="300" t="s">
        <v>6747</v>
      </c>
      <c r="B1902" s="1" t="n">
        <v>103661</v>
      </c>
      <c r="C1902" s="292" t="s">
        <v>7169</v>
      </c>
      <c r="D1902" s="297" t="s">
        <v>6751</v>
      </c>
      <c r="E1902" s="301" t="n">
        <v>0</v>
      </c>
      <c r="F1902" s="304"/>
    </row>
    <row r="1903" customFormat="false" ht="13.8" hidden="false" customHeight="false" outlineLevel="0" collapsed="false">
      <c r="A1903" s="300" t="s">
        <v>6747</v>
      </c>
      <c r="B1903" s="1" t="n">
        <v>5841</v>
      </c>
      <c r="C1903" s="292" t="s">
        <v>7170</v>
      </c>
      <c r="D1903" s="297" t="s">
        <v>6749</v>
      </c>
      <c r="E1903" s="301" t="n">
        <v>4.97</v>
      </c>
      <c r="F1903" s="304" t="n">
        <v>1</v>
      </c>
    </row>
    <row r="1904" customFormat="false" ht="13.8" hidden="false" customHeight="false" outlineLevel="0" collapsed="false">
      <c r="A1904" s="300" t="s">
        <v>6747</v>
      </c>
      <c r="B1904" s="1" t="n">
        <v>5839</v>
      </c>
      <c r="C1904" s="292" t="s">
        <v>7171</v>
      </c>
      <c r="D1904" s="297" t="s">
        <v>6751</v>
      </c>
      <c r="E1904" s="301" t="n">
        <v>9.89</v>
      </c>
      <c r="F1904" s="304" t="n">
        <v>1</v>
      </c>
    </row>
    <row r="1905" customFormat="false" ht="13.8" hidden="false" customHeight="false" outlineLevel="0" collapsed="false">
      <c r="A1905" s="300" t="s">
        <v>6747</v>
      </c>
      <c r="B1905" s="1" t="n">
        <v>90587</v>
      </c>
      <c r="C1905" s="292" t="s">
        <v>7172</v>
      </c>
      <c r="D1905" s="297" t="s">
        <v>6749</v>
      </c>
      <c r="E1905" s="301" t="n">
        <v>0.59</v>
      </c>
      <c r="F1905" s="304" t="n">
        <v>1</v>
      </c>
    </row>
    <row r="1906" customFormat="false" ht="13.8" hidden="false" customHeight="false" outlineLevel="0" collapsed="false">
      <c r="A1906" s="300" t="s">
        <v>6747</v>
      </c>
      <c r="B1906" s="1" t="n">
        <v>90586</v>
      </c>
      <c r="C1906" s="292" t="s">
        <v>7173</v>
      </c>
      <c r="D1906" s="297" t="s">
        <v>6751</v>
      </c>
      <c r="E1906" s="301" t="n">
        <v>1.51</v>
      </c>
      <c r="F1906" s="304" t="n">
        <v>0.6358</v>
      </c>
    </row>
    <row r="1907" customFormat="false" ht="13.8" hidden="false" customHeight="false" outlineLevel="0" collapsed="false">
      <c r="A1907" s="300" t="s">
        <v>6747</v>
      </c>
      <c r="B1907" s="1" t="n">
        <v>106392</v>
      </c>
      <c r="C1907" s="292" t="s">
        <v>7174</v>
      </c>
      <c r="D1907" s="297" t="s">
        <v>6749</v>
      </c>
      <c r="E1907" s="301" t="n">
        <v>127.35</v>
      </c>
      <c r="F1907" s="304" t="n">
        <v>0.7681</v>
      </c>
    </row>
    <row r="1908" customFormat="false" ht="13.8" hidden="false" customHeight="false" outlineLevel="0" collapsed="false">
      <c r="A1908" s="300" t="s">
        <v>6747</v>
      </c>
      <c r="B1908" s="1" t="n">
        <v>106389</v>
      </c>
      <c r="C1908" s="292" t="s">
        <v>7175</v>
      </c>
      <c r="D1908" s="297" t="s">
        <v>6751</v>
      </c>
      <c r="E1908" s="301" t="n">
        <v>355.4</v>
      </c>
      <c r="F1908" s="304" t="n">
        <v>0.6024</v>
      </c>
    </row>
    <row r="1909" customFormat="false" ht="13.8" hidden="false" customHeight="false" outlineLevel="0" collapsed="false">
      <c r="A1909" s="300" t="s">
        <v>6747</v>
      </c>
      <c r="B1909" s="1" t="n">
        <v>106391</v>
      </c>
      <c r="C1909" s="292" t="s">
        <v>7176</v>
      </c>
      <c r="D1909" s="297" t="s">
        <v>6749</v>
      </c>
      <c r="E1909" s="301" t="n">
        <v>260.24</v>
      </c>
      <c r="F1909" s="304" t="n">
        <v>0.8865</v>
      </c>
    </row>
    <row r="1910" customFormat="false" ht="13.8" hidden="false" customHeight="false" outlineLevel="0" collapsed="false">
      <c r="A1910" s="300" t="s">
        <v>6747</v>
      </c>
      <c r="B1910" s="1" t="n">
        <v>106388</v>
      </c>
      <c r="C1910" s="292" t="s">
        <v>7177</v>
      </c>
      <c r="D1910" s="297" t="s">
        <v>6751</v>
      </c>
      <c r="E1910" s="301" t="n">
        <v>670.6</v>
      </c>
      <c r="F1910" s="304" t="n">
        <v>0.7529</v>
      </c>
    </row>
    <row r="1911" customFormat="false" ht="13.8" hidden="false" customHeight="false" outlineLevel="0" collapsed="false">
      <c r="A1911" s="300" t="s">
        <v>6747</v>
      </c>
      <c r="B1911" s="1" t="n">
        <v>5837</v>
      </c>
      <c r="C1911" s="292" t="s">
        <v>7178</v>
      </c>
      <c r="D1911" s="297" t="s">
        <v>6749</v>
      </c>
      <c r="E1911" s="301" t="n">
        <v>148.05</v>
      </c>
      <c r="F1911" s="304" t="n">
        <v>0.8005</v>
      </c>
    </row>
    <row r="1912" customFormat="false" ht="13.8" hidden="false" customHeight="false" outlineLevel="0" collapsed="false">
      <c r="A1912" s="300" t="s">
        <v>6747</v>
      </c>
      <c r="B1912" s="1" t="n">
        <v>5835</v>
      </c>
      <c r="C1912" s="292" t="s">
        <v>7179</v>
      </c>
      <c r="D1912" s="297" t="s">
        <v>6751</v>
      </c>
      <c r="E1912" s="301" t="n">
        <v>395.6</v>
      </c>
      <c r="F1912" s="304" t="n">
        <v>0.6557</v>
      </c>
    </row>
    <row r="1913" customFormat="false" ht="13.8" hidden="false" customHeight="false" outlineLevel="0" collapsed="false">
      <c r="A1913" s="300" t="s">
        <v>6747</v>
      </c>
      <c r="B1913" s="1" t="n">
        <v>89257</v>
      </c>
      <c r="C1913" s="292" t="s">
        <v>7180</v>
      </c>
      <c r="D1913" s="297" t="s">
        <v>6751</v>
      </c>
      <c r="E1913" s="301" t="n">
        <v>343.68</v>
      </c>
      <c r="F1913" s="304" t="n">
        <v>0.6185</v>
      </c>
    </row>
    <row r="1914" customFormat="false" ht="13.8" hidden="false" customHeight="false" outlineLevel="0" collapsed="false">
      <c r="A1914" s="300" t="s">
        <v>6747</v>
      </c>
      <c r="B1914" s="1" t="n">
        <v>89258</v>
      </c>
      <c r="C1914" s="292" t="s">
        <v>7181</v>
      </c>
      <c r="D1914" s="297" t="s">
        <v>6749</v>
      </c>
      <c r="E1914" s="301" t="n">
        <v>126.65</v>
      </c>
      <c r="F1914" s="304" t="n">
        <v>0.7668</v>
      </c>
    </row>
    <row r="1915" customFormat="false" ht="13.8" hidden="false" customHeight="false" outlineLevel="0" collapsed="false">
      <c r="A1915" s="300" t="s">
        <v>6747</v>
      </c>
      <c r="B1915" s="1" t="n">
        <v>106393</v>
      </c>
      <c r="C1915" s="292" t="s">
        <v>7182</v>
      </c>
      <c r="D1915" s="297" t="s">
        <v>6749</v>
      </c>
      <c r="E1915" s="301" t="n">
        <v>145.59</v>
      </c>
      <c r="F1915" s="304" t="n">
        <v>0.7972</v>
      </c>
    </row>
    <row r="1916" customFormat="false" ht="13.8" hidden="false" customHeight="false" outlineLevel="0" collapsed="false">
      <c r="A1916" s="300" t="s">
        <v>6747</v>
      </c>
      <c r="B1916" s="1" t="n">
        <v>106390</v>
      </c>
      <c r="C1916" s="292" t="s">
        <v>7183</v>
      </c>
      <c r="D1916" s="297" t="s">
        <v>6751</v>
      </c>
      <c r="E1916" s="301" t="n">
        <v>377.08</v>
      </c>
      <c r="F1916" s="304" t="n">
        <v>0.6388</v>
      </c>
    </row>
    <row r="1917" customFormat="false" ht="13.8" hidden="false" customHeight="false" outlineLevel="0" collapsed="false">
      <c r="A1917" s="300" t="s">
        <v>7184</v>
      </c>
      <c r="B1917" s="1" t="n">
        <v>97621</v>
      </c>
      <c r="C1917" s="292" t="s">
        <v>7185</v>
      </c>
      <c r="D1917" s="297" t="s">
        <v>504</v>
      </c>
      <c r="E1917" s="301" t="n">
        <v>123.22</v>
      </c>
      <c r="F1917" s="304" t="n">
        <v>0</v>
      </c>
    </row>
    <row r="1918" customFormat="false" ht="13.8" hidden="false" customHeight="false" outlineLevel="0" collapsed="false">
      <c r="A1918" s="300" t="s">
        <v>7184</v>
      </c>
      <c r="B1918" s="1" t="n">
        <v>97622</v>
      </c>
      <c r="C1918" s="292" t="s">
        <v>7186</v>
      </c>
      <c r="D1918" s="297" t="s">
        <v>504</v>
      </c>
      <c r="E1918" s="301" t="n">
        <v>60.06</v>
      </c>
      <c r="F1918" s="304" t="n">
        <v>0</v>
      </c>
    </row>
    <row r="1919" customFormat="false" ht="13.8" hidden="false" customHeight="false" outlineLevel="0" collapsed="false">
      <c r="A1919" s="300" t="s">
        <v>7184</v>
      </c>
      <c r="B1919" s="1" t="n">
        <v>97623</v>
      </c>
      <c r="C1919" s="292" t="s">
        <v>7187</v>
      </c>
      <c r="D1919" s="297" t="s">
        <v>504</v>
      </c>
      <c r="E1919" s="301" t="n">
        <v>183.98</v>
      </c>
      <c r="F1919" s="304" t="n">
        <v>0</v>
      </c>
    </row>
    <row r="1920" customFormat="false" ht="13.8" hidden="false" customHeight="false" outlineLevel="0" collapsed="false">
      <c r="A1920" s="300" t="s">
        <v>7184</v>
      </c>
      <c r="B1920" s="1" t="n">
        <v>97624</v>
      </c>
      <c r="C1920" s="292" t="s">
        <v>7188</v>
      </c>
      <c r="D1920" s="297" t="s">
        <v>504</v>
      </c>
      <c r="E1920" s="301" t="n">
        <v>112.91</v>
      </c>
      <c r="F1920" s="304" t="n">
        <v>0</v>
      </c>
    </row>
    <row r="1921" customFormat="false" ht="13.8" hidden="false" customHeight="false" outlineLevel="0" collapsed="false">
      <c r="A1921" s="300" t="s">
        <v>7184</v>
      </c>
      <c r="B1921" s="1" t="n">
        <v>97625</v>
      </c>
      <c r="C1921" s="292" t="s">
        <v>7189</v>
      </c>
      <c r="D1921" s="297" t="s">
        <v>504</v>
      </c>
      <c r="E1921" s="301" t="n">
        <v>52.06</v>
      </c>
      <c r="F1921" s="304" t="n">
        <v>0</v>
      </c>
    </row>
    <row r="1922" customFormat="false" ht="13.8" hidden="false" customHeight="false" outlineLevel="0" collapsed="false">
      <c r="A1922" s="300" t="s">
        <v>7184</v>
      </c>
      <c r="B1922" s="1" t="n">
        <v>104791</v>
      </c>
      <c r="C1922" s="292" t="s">
        <v>7190</v>
      </c>
      <c r="D1922" s="297" t="s">
        <v>763</v>
      </c>
      <c r="E1922" s="301" t="n">
        <v>6.55</v>
      </c>
      <c r="F1922" s="304" t="n">
        <v>0</v>
      </c>
    </row>
    <row r="1923" customFormat="false" ht="13.8" hidden="false" customHeight="false" outlineLevel="0" collapsed="false">
      <c r="A1923" s="300" t="s">
        <v>7184</v>
      </c>
      <c r="B1923" s="1" t="n">
        <v>97631</v>
      </c>
      <c r="C1923" s="292" t="s">
        <v>7191</v>
      </c>
      <c r="D1923" s="297" t="s">
        <v>763</v>
      </c>
      <c r="E1923" s="301" t="n">
        <v>12.09</v>
      </c>
      <c r="F1923" s="304" t="n">
        <v>0</v>
      </c>
    </row>
    <row r="1924" customFormat="false" ht="13.8" hidden="false" customHeight="false" outlineLevel="0" collapsed="false">
      <c r="A1924" s="300" t="s">
        <v>7184</v>
      </c>
      <c r="B1924" s="1" t="n">
        <v>97630</v>
      </c>
      <c r="C1924" s="292" t="s">
        <v>7192</v>
      </c>
      <c r="D1924" s="297" t="s">
        <v>504</v>
      </c>
      <c r="E1924" s="301" t="n">
        <v>0</v>
      </c>
      <c r="F1924" s="304"/>
    </row>
    <row r="1925" customFormat="false" ht="13.8" hidden="false" customHeight="false" outlineLevel="0" collapsed="false">
      <c r="A1925" s="300" t="s">
        <v>7184</v>
      </c>
      <c r="B1925" s="1" t="n">
        <v>104796</v>
      </c>
      <c r="C1925" s="292" t="s">
        <v>7193</v>
      </c>
      <c r="D1925" s="297" t="s">
        <v>403</v>
      </c>
      <c r="E1925" s="301" t="n">
        <v>14.61</v>
      </c>
      <c r="F1925" s="304" t="n">
        <v>0.1465</v>
      </c>
    </row>
    <row r="1926" customFormat="false" ht="13.8" hidden="false" customHeight="false" outlineLevel="0" collapsed="false">
      <c r="A1926" s="300" t="s">
        <v>7184</v>
      </c>
      <c r="B1926" s="1" t="n">
        <v>97628</v>
      </c>
      <c r="C1926" s="292" t="s">
        <v>7194</v>
      </c>
      <c r="D1926" s="297" t="s">
        <v>504</v>
      </c>
      <c r="E1926" s="301" t="n">
        <v>281.1</v>
      </c>
      <c r="F1926" s="304" t="n">
        <v>0</v>
      </c>
    </row>
    <row r="1927" customFormat="false" ht="13.8" hidden="false" customHeight="false" outlineLevel="0" collapsed="false">
      <c r="A1927" s="300" t="s">
        <v>7184</v>
      </c>
      <c r="B1927" s="1" t="n">
        <v>97629</v>
      </c>
      <c r="C1927" s="292" t="s">
        <v>7195</v>
      </c>
      <c r="D1927" s="297" t="s">
        <v>504</v>
      </c>
      <c r="E1927" s="301" t="n">
        <v>92.27</v>
      </c>
      <c r="F1927" s="304" t="n">
        <v>0</v>
      </c>
    </row>
    <row r="1928" customFormat="false" ht="13.8" hidden="false" customHeight="false" outlineLevel="0" collapsed="false">
      <c r="A1928" s="300" t="s">
        <v>7184</v>
      </c>
      <c r="B1928" s="1" t="n">
        <v>97626</v>
      </c>
      <c r="C1928" s="292" t="s">
        <v>7196</v>
      </c>
      <c r="D1928" s="297" t="s">
        <v>504</v>
      </c>
      <c r="E1928" s="301" t="n">
        <v>603.58</v>
      </c>
      <c r="F1928" s="304" t="n">
        <v>0</v>
      </c>
    </row>
    <row r="1929" customFormat="false" ht="13.8" hidden="false" customHeight="false" outlineLevel="0" collapsed="false">
      <c r="A1929" s="300" t="s">
        <v>7184</v>
      </c>
      <c r="B1929" s="1" t="n">
        <v>97627</v>
      </c>
      <c r="C1929" s="292" t="s">
        <v>7197</v>
      </c>
      <c r="D1929" s="297" t="s">
        <v>504</v>
      </c>
      <c r="E1929" s="301" t="n">
        <v>198.14</v>
      </c>
      <c r="F1929" s="304" t="n">
        <v>0</v>
      </c>
    </row>
    <row r="1930" customFormat="false" ht="13.8" hidden="false" customHeight="false" outlineLevel="0" collapsed="false">
      <c r="A1930" s="300" t="s">
        <v>7184</v>
      </c>
      <c r="B1930" s="1" t="n">
        <v>104789</v>
      </c>
      <c r="C1930" s="292" t="s">
        <v>7198</v>
      </c>
      <c r="D1930" s="297" t="s">
        <v>504</v>
      </c>
      <c r="E1930" s="301" t="n">
        <v>211.36</v>
      </c>
      <c r="F1930" s="304" t="n">
        <v>0</v>
      </c>
    </row>
    <row r="1931" customFormat="false" ht="13.8" hidden="false" customHeight="false" outlineLevel="0" collapsed="false">
      <c r="A1931" s="300" t="s">
        <v>7184</v>
      </c>
      <c r="B1931" s="1" t="n">
        <v>104790</v>
      </c>
      <c r="C1931" s="292" t="s">
        <v>7199</v>
      </c>
      <c r="D1931" s="297" t="s">
        <v>504</v>
      </c>
      <c r="E1931" s="301" t="n">
        <v>114.13</v>
      </c>
      <c r="F1931" s="304" t="n">
        <v>0.2439</v>
      </c>
    </row>
    <row r="1932" customFormat="false" ht="13.8" hidden="false" customHeight="false" outlineLevel="0" collapsed="false">
      <c r="A1932" s="300" t="s">
        <v>7184</v>
      </c>
      <c r="B1932" s="1" t="n">
        <v>97633</v>
      </c>
      <c r="C1932" s="292" t="s">
        <v>7200</v>
      </c>
      <c r="D1932" s="297" t="s">
        <v>763</v>
      </c>
      <c r="E1932" s="301" t="n">
        <v>24.13</v>
      </c>
      <c r="F1932" s="304" t="n">
        <v>0</v>
      </c>
    </row>
    <row r="1933" customFormat="false" ht="13.8" hidden="false" customHeight="false" outlineLevel="0" collapsed="false">
      <c r="A1933" s="300" t="s">
        <v>7184</v>
      </c>
      <c r="B1933" s="1" t="n">
        <v>97634</v>
      </c>
      <c r="C1933" s="292" t="s">
        <v>7201</v>
      </c>
      <c r="D1933" s="297" t="s">
        <v>763</v>
      </c>
      <c r="E1933" s="301" t="n">
        <v>7.32</v>
      </c>
      <c r="F1933" s="304" t="n">
        <v>0</v>
      </c>
    </row>
    <row r="1934" customFormat="false" ht="13.8" hidden="false" customHeight="false" outlineLevel="0" collapsed="false">
      <c r="A1934" s="300" t="s">
        <v>7184</v>
      </c>
      <c r="B1934" s="1" t="n">
        <v>97632</v>
      </c>
      <c r="C1934" s="292" t="s">
        <v>7202</v>
      </c>
      <c r="D1934" s="297" t="s">
        <v>403</v>
      </c>
      <c r="E1934" s="301" t="n">
        <v>2.76</v>
      </c>
      <c r="F1934" s="304" t="n">
        <v>0</v>
      </c>
    </row>
    <row r="1935" customFormat="false" ht="13.8" hidden="false" customHeight="false" outlineLevel="0" collapsed="false">
      <c r="A1935" s="300" t="s">
        <v>7184</v>
      </c>
      <c r="B1935" s="1" t="n">
        <v>97636</v>
      </c>
      <c r="C1935" s="292" t="s">
        <v>7203</v>
      </c>
      <c r="D1935" s="297" t="s">
        <v>763</v>
      </c>
      <c r="E1935" s="301" t="n">
        <v>22.91</v>
      </c>
      <c r="F1935" s="304" t="n">
        <v>0</v>
      </c>
    </row>
    <row r="1936" customFormat="false" ht="13.8" hidden="false" customHeight="false" outlineLevel="0" collapsed="false">
      <c r="A1936" s="300" t="s">
        <v>7184</v>
      </c>
      <c r="B1936" s="1" t="n">
        <v>104797</v>
      </c>
      <c r="C1936" s="292" t="s">
        <v>7204</v>
      </c>
      <c r="D1936" s="297" t="s">
        <v>403</v>
      </c>
      <c r="E1936" s="301" t="n">
        <v>18.26</v>
      </c>
      <c r="F1936" s="304" t="n">
        <v>0.1468</v>
      </c>
    </row>
    <row r="1937" customFormat="false" ht="13.8" hidden="false" customHeight="false" outlineLevel="0" collapsed="false">
      <c r="A1937" s="300" t="s">
        <v>7184</v>
      </c>
      <c r="B1937" s="1" t="n">
        <v>104803</v>
      </c>
      <c r="C1937" s="292" t="s">
        <v>7205</v>
      </c>
      <c r="D1937" s="297" t="s">
        <v>403</v>
      </c>
      <c r="E1937" s="301" t="n">
        <v>4.79</v>
      </c>
      <c r="F1937" s="304" t="n">
        <v>0</v>
      </c>
    </row>
    <row r="1938" customFormat="false" ht="13.8" hidden="false" customHeight="false" outlineLevel="0" collapsed="false">
      <c r="A1938" s="300" t="s">
        <v>7184</v>
      </c>
      <c r="B1938" s="1" t="n">
        <v>97664</v>
      </c>
      <c r="C1938" s="292" t="s">
        <v>7206</v>
      </c>
      <c r="D1938" s="297" t="s">
        <v>50</v>
      </c>
      <c r="E1938" s="301" t="n">
        <v>1.66</v>
      </c>
      <c r="F1938" s="304" t="n">
        <v>0</v>
      </c>
    </row>
    <row r="1939" customFormat="false" ht="13.8" hidden="false" customHeight="false" outlineLevel="0" collapsed="false">
      <c r="A1939" s="300" t="s">
        <v>7184</v>
      </c>
      <c r="B1939" s="1" t="n">
        <v>104801</v>
      </c>
      <c r="C1939" s="292" t="s">
        <v>7207</v>
      </c>
      <c r="D1939" s="297" t="s">
        <v>763</v>
      </c>
      <c r="E1939" s="301" t="n">
        <v>15.06</v>
      </c>
      <c r="F1939" s="304" t="n">
        <v>0</v>
      </c>
    </row>
    <row r="1940" customFormat="false" ht="13.8" hidden="false" customHeight="false" outlineLevel="0" collapsed="false">
      <c r="A1940" s="300" t="s">
        <v>7184</v>
      </c>
      <c r="B1940" s="1" t="n">
        <v>97661</v>
      </c>
      <c r="C1940" s="292" t="s">
        <v>7208</v>
      </c>
      <c r="D1940" s="297" t="s">
        <v>403</v>
      </c>
      <c r="E1940" s="301" t="n">
        <v>0.77</v>
      </c>
      <c r="F1940" s="304" t="n">
        <v>0</v>
      </c>
    </row>
    <row r="1941" customFormat="false" ht="13.8" hidden="false" customHeight="false" outlineLevel="0" collapsed="false">
      <c r="A1941" s="300" t="s">
        <v>7184</v>
      </c>
      <c r="B1941" s="1" t="n">
        <v>104794</v>
      </c>
      <c r="C1941" s="292" t="s">
        <v>7209</v>
      </c>
      <c r="D1941" s="297" t="s">
        <v>403</v>
      </c>
      <c r="E1941" s="301" t="n">
        <v>1.05</v>
      </c>
      <c r="F1941" s="304" t="n">
        <v>0</v>
      </c>
    </row>
    <row r="1942" customFormat="false" ht="13.8" hidden="false" customHeight="false" outlineLevel="0" collapsed="false">
      <c r="A1942" s="300" t="s">
        <v>7184</v>
      </c>
      <c r="B1942" s="1" t="n">
        <v>104795</v>
      </c>
      <c r="C1942" s="292" t="s">
        <v>7210</v>
      </c>
      <c r="D1942" s="297" t="s">
        <v>403</v>
      </c>
      <c r="E1942" s="301" t="n">
        <v>1.46</v>
      </c>
      <c r="F1942" s="304" t="n">
        <v>0</v>
      </c>
    </row>
    <row r="1943" customFormat="false" ht="13.8" hidden="false" customHeight="false" outlineLevel="0" collapsed="false">
      <c r="A1943" s="300" t="s">
        <v>7184</v>
      </c>
      <c r="B1943" s="1" t="n">
        <v>104792</v>
      </c>
      <c r="C1943" s="292" t="s">
        <v>7211</v>
      </c>
      <c r="D1943" s="297" t="s">
        <v>403</v>
      </c>
      <c r="E1943" s="301" t="n">
        <v>0.43</v>
      </c>
      <c r="F1943" s="304" t="n">
        <v>0</v>
      </c>
    </row>
    <row r="1944" customFormat="false" ht="13.8" hidden="false" customHeight="false" outlineLevel="0" collapsed="false">
      <c r="A1944" s="300" t="s">
        <v>7184</v>
      </c>
      <c r="B1944" s="1" t="n">
        <v>104793</v>
      </c>
      <c r="C1944" s="292" t="s">
        <v>7212</v>
      </c>
      <c r="D1944" s="297" t="s">
        <v>403</v>
      </c>
      <c r="E1944" s="301" t="n">
        <v>0.59</v>
      </c>
      <c r="F1944" s="304" t="n">
        <v>0</v>
      </c>
    </row>
    <row r="1945" customFormat="false" ht="13.8" hidden="false" customHeight="false" outlineLevel="0" collapsed="false">
      <c r="A1945" s="300" t="s">
        <v>7184</v>
      </c>
      <c r="B1945" s="1" t="n">
        <v>104800</v>
      </c>
      <c r="C1945" s="292" t="s">
        <v>7213</v>
      </c>
      <c r="D1945" s="297" t="s">
        <v>403</v>
      </c>
      <c r="E1945" s="301" t="n">
        <v>9.82</v>
      </c>
      <c r="F1945" s="304" t="n">
        <v>0</v>
      </c>
    </row>
    <row r="1946" customFormat="false" ht="13.8" hidden="false" customHeight="false" outlineLevel="0" collapsed="false">
      <c r="A1946" s="300" t="s">
        <v>7184</v>
      </c>
      <c r="B1946" s="1" t="n">
        <v>97638</v>
      </c>
      <c r="C1946" s="292" t="s">
        <v>7214</v>
      </c>
      <c r="D1946" s="297" t="s">
        <v>763</v>
      </c>
      <c r="E1946" s="301" t="n">
        <v>9.15</v>
      </c>
      <c r="F1946" s="304" t="n">
        <v>0</v>
      </c>
    </row>
    <row r="1947" customFormat="false" ht="13.8" hidden="false" customHeight="false" outlineLevel="0" collapsed="false">
      <c r="A1947" s="300" t="s">
        <v>7184</v>
      </c>
      <c r="B1947" s="1" t="n">
        <v>97641</v>
      </c>
      <c r="C1947" s="292" t="s">
        <v>7215</v>
      </c>
      <c r="D1947" s="297" t="s">
        <v>763</v>
      </c>
      <c r="E1947" s="301" t="n">
        <v>3.2</v>
      </c>
      <c r="F1947" s="304" t="n">
        <v>0</v>
      </c>
    </row>
    <row r="1948" customFormat="false" ht="13.8" hidden="false" customHeight="false" outlineLevel="0" collapsed="false">
      <c r="A1948" s="300" t="s">
        <v>7184</v>
      </c>
      <c r="B1948" s="1" t="n">
        <v>97640</v>
      </c>
      <c r="C1948" s="292" t="s">
        <v>7216</v>
      </c>
      <c r="D1948" s="297" t="s">
        <v>763</v>
      </c>
      <c r="E1948" s="301" t="n">
        <v>2.14</v>
      </c>
      <c r="F1948" s="304" t="n">
        <v>0</v>
      </c>
    </row>
    <row r="1949" customFormat="false" ht="13.8" hidden="false" customHeight="false" outlineLevel="0" collapsed="false">
      <c r="A1949" s="300" t="s">
        <v>7184</v>
      </c>
      <c r="B1949" s="1" t="n">
        <v>97660</v>
      </c>
      <c r="C1949" s="292" t="s">
        <v>7217</v>
      </c>
      <c r="D1949" s="297" t="s">
        <v>50</v>
      </c>
      <c r="E1949" s="301" t="n">
        <v>0.71</v>
      </c>
      <c r="F1949" s="304" t="n">
        <v>0</v>
      </c>
    </row>
    <row r="1950" customFormat="false" ht="13.8" hidden="false" customHeight="false" outlineLevel="0" collapsed="false">
      <c r="A1950" s="300" t="s">
        <v>7184</v>
      </c>
      <c r="B1950" s="1" t="n">
        <v>97645</v>
      </c>
      <c r="C1950" s="292" t="s">
        <v>7218</v>
      </c>
      <c r="D1950" s="297" t="s">
        <v>763</v>
      </c>
      <c r="E1950" s="301" t="n">
        <v>26.05</v>
      </c>
      <c r="F1950" s="304" t="n">
        <v>0</v>
      </c>
    </row>
    <row r="1951" customFormat="false" ht="13.8" hidden="false" customHeight="false" outlineLevel="0" collapsed="false">
      <c r="A1951" s="300" t="s">
        <v>7184</v>
      </c>
      <c r="B1951" s="1" t="n">
        <v>97663</v>
      </c>
      <c r="C1951" s="292" t="s">
        <v>7219</v>
      </c>
      <c r="D1951" s="297" t="s">
        <v>50</v>
      </c>
      <c r="E1951" s="301" t="n">
        <v>13.35</v>
      </c>
      <c r="F1951" s="304" t="n">
        <v>0</v>
      </c>
    </row>
    <row r="1952" customFormat="false" ht="13.8" hidden="false" customHeight="false" outlineLevel="0" collapsed="false">
      <c r="A1952" s="300" t="s">
        <v>7184</v>
      </c>
      <c r="B1952" s="1" t="n">
        <v>97665</v>
      </c>
      <c r="C1952" s="292" t="s">
        <v>7220</v>
      </c>
      <c r="D1952" s="297" t="s">
        <v>50</v>
      </c>
      <c r="E1952" s="301" t="n">
        <v>1.95</v>
      </c>
      <c r="F1952" s="304" t="n">
        <v>0</v>
      </c>
    </row>
    <row r="1953" customFormat="false" ht="13.8" hidden="false" customHeight="false" outlineLevel="0" collapsed="false">
      <c r="A1953" s="300" t="s">
        <v>7184</v>
      </c>
      <c r="B1953" s="1" t="n">
        <v>97666</v>
      </c>
      <c r="C1953" s="292" t="s">
        <v>7221</v>
      </c>
      <c r="D1953" s="297" t="s">
        <v>50</v>
      </c>
      <c r="E1953" s="301" t="n">
        <v>9.72</v>
      </c>
      <c r="F1953" s="304" t="n">
        <v>0</v>
      </c>
    </row>
    <row r="1954" customFormat="false" ht="13.8" hidden="false" customHeight="false" outlineLevel="0" collapsed="false">
      <c r="A1954" s="300" t="s">
        <v>7184</v>
      </c>
      <c r="B1954" s="1" t="n">
        <v>97635</v>
      </c>
      <c r="C1954" s="292" t="s">
        <v>7222</v>
      </c>
      <c r="D1954" s="297" t="s">
        <v>763</v>
      </c>
      <c r="E1954" s="301" t="n">
        <v>17.44</v>
      </c>
      <c r="F1954" s="304" t="n">
        <v>0</v>
      </c>
    </row>
    <row r="1955" customFormat="false" ht="13.8" hidden="false" customHeight="false" outlineLevel="0" collapsed="false">
      <c r="A1955" s="300" t="s">
        <v>7184</v>
      </c>
      <c r="B1955" s="1" t="n">
        <v>97643</v>
      </c>
      <c r="C1955" s="292" t="s">
        <v>7223</v>
      </c>
      <c r="D1955" s="297" t="s">
        <v>763</v>
      </c>
      <c r="E1955" s="301" t="n">
        <v>26.6</v>
      </c>
      <c r="F1955" s="304" t="n">
        <v>0</v>
      </c>
    </row>
    <row r="1956" customFormat="false" ht="13.8" hidden="false" customHeight="false" outlineLevel="0" collapsed="false">
      <c r="A1956" s="300" t="s">
        <v>7184</v>
      </c>
      <c r="B1956" s="1" t="n">
        <v>104799</v>
      </c>
      <c r="C1956" s="292" t="s">
        <v>7224</v>
      </c>
      <c r="D1956" s="297" t="s">
        <v>763</v>
      </c>
      <c r="E1956" s="301" t="n">
        <v>11.8</v>
      </c>
      <c r="F1956" s="304" t="n">
        <v>0</v>
      </c>
    </row>
    <row r="1957" customFormat="false" ht="13.8" hidden="false" customHeight="false" outlineLevel="0" collapsed="false">
      <c r="A1957" s="300" t="s">
        <v>7184</v>
      </c>
      <c r="B1957" s="1" t="n">
        <v>97639</v>
      </c>
      <c r="C1957" s="292" t="s">
        <v>7225</v>
      </c>
      <c r="D1957" s="297" t="s">
        <v>763</v>
      </c>
      <c r="E1957" s="301" t="n">
        <v>21.78</v>
      </c>
      <c r="F1957" s="304" t="n">
        <v>0</v>
      </c>
    </row>
    <row r="1958" customFormat="false" ht="13.8" hidden="false" customHeight="false" outlineLevel="0" collapsed="false">
      <c r="A1958" s="300" t="s">
        <v>7184</v>
      </c>
      <c r="B1958" s="1" t="n">
        <v>97644</v>
      </c>
      <c r="C1958" s="292" t="s">
        <v>7226</v>
      </c>
      <c r="D1958" s="297" t="s">
        <v>763</v>
      </c>
      <c r="E1958" s="301" t="n">
        <v>10.08</v>
      </c>
      <c r="F1958" s="304" t="n">
        <v>0</v>
      </c>
    </row>
    <row r="1959" customFormat="false" ht="13.8" hidden="false" customHeight="false" outlineLevel="0" collapsed="false">
      <c r="A1959" s="300" t="s">
        <v>7184</v>
      </c>
      <c r="B1959" s="1" t="n">
        <v>97648</v>
      </c>
      <c r="C1959" s="292" t="s">
        <v>7227</v>
      </c>
      <c r="D1959" s="297" t="s">
        <v>763</v>
      </c>
      <c r="E1959" s="301" t="n">
        <v>2.15</v>
      </c>
      <c r="F1959" s="304" t="n">
        <v>0</v>
      </c>
    </row>
    <row r="1960" customFormat="false" ht="13.8" hidden="false" customHeight="false" outlineLevel="0" collapsed="false">
      <c r="A1960" s="300" t="s">
        <v>7184</v>
      </c>
      <c r="B1960" s="1" t="n">
        <v>104798</v>
      </c>
      <c r="C1960" s="292" t="s">
        <v>7228</v>
      </c>
      <c r="D1960" s="297" t="s">
        <v>50</v>
      </c>
      <c r="E1960" s="301" t="n">
        <v>15.03</v>
      </c>
      <c r="F1960" s="304" t="n">
        <v>0</v>
      </c>
    </row>
    <row r="1961" customFormat="false" ht="13.8" hidden="false" customHeight="false" outlineLevel="0" collapsed="false">
      <c r="A1961" s="300" t="s">
        <v>7184</v>
      </c>
      <c r="B1961" s="1" t="n">
        <v>97637</v>
      </c>
      <c r="C1961" s="292" t="s">
        <v>7229</v>
      </c>
      <c r="D1961" s="297" t="s">
        <v>763</v>
      </c>
      <c r="E1961" s="301" t="n">
        <v>3.14</v>
      </c>
      <c r="F1961" s="304" t="n">
        <v>0</v>
      </c>
    </row>
    <row r="1962" customFormat="false" ht="13.8" hidden="false" customHeight="false" outlineLevel="0" collapsed="false">
      <c r="A1962" s="300" t="s">
        <v>7184</v>
      </c>
      <c r="B1962" s="1" t="n">
        <v>104802</v>
      </c>
      <c r="C1962" s="292" t="s">
        <v>7230</v>
      </c>
      <c r="D1962" s="297" t="s">
        <v>763</v>
      </c>
      <c r="E1962" s="301" t="n">
        <v>10.02</v>
      </c>
      <c r="F1962" s="304" t="n">
        <v>0</v>
      </c>
    </row>
    <row r="1963" customFormat="false" ht="13.8" hidden="false" customHeight="false" outlineLevel="0" collapsed="false">
      <c r="A1963" s="300" t="s">
        <v>7184</v>
      </c>
      <c r="B1963" s="1" t="n">
        <v>97647</v>
      </c>
      <c r="C1963" s="292" t="s">
        <v>7231</v>
      </c>
      <c r="D1963" s="297" t="s">
        <v>763</v>
      </c>
      <c r="E1963" s="301" t="n">
        <v>3.74</v>
      </c>
      <c r="F1963" s="304" t="n">
        <v>0</v>
      </c>
    </row>
    <row r="1964" customFormat="false" ht="13.8" hidden="false" customHeight="false" outlineLevel="0" collapsed="false">
      <c r="A1964" s="300" t="s">
        <v>7184</v>
      </c>
      <c r="B1964" s="1" t="n">
        <v>97649</v>
      </c>
      <c r="C1964" s="292" t="s">
        <v>7232</v>
      </c>
      <c r="D1964" s="297" t="s">
        <v>763</v>
      </c>
      <c r="E1964" s="301" t="n">
        <v>4.73</v>
      </c>
      <c r="F1964" s="304" t="n">
        <v>0.1353</v>
      </c>
    </row>
    <row r="1965" customFormat="false" ht="13.8" hidden="false" customHeight="false" outlineLevel="0" collapsed="false">
      <c r="A1965" s="300" t="s">
        <v>7184</v>
      </c>
      <c r="B1965" s="1" t="n">
        <v>97652</v>
      </c>
      <c r="C1965" s="292" t="s">
        <v>7233</v>
      </c>
      <c r="D1965" s="297" t="s">
        <v>50</v>
      </c>
      <c r="E1965" s="301" t="n">
        <v>199.29</v>
      </c>
      <c r="F1965" s="304" t="n">
        <v>0</v>
      </c>
    </row>
    <row r="1966" customFormat="false" ht="13.8" hidden="false" customHeight="false" outlineLevel="0" collapsed="false">
      <c r="A1966" s="300" t="s">
        <v>7184</v>
      </c>
      <c r="B1966" s="1" t="n">
        <v>97654</v>
      </c>
      <c r="C1966" s="292" t="s">
        <v>7234</v>
      </c>
      <c r="D1966" s="297" t="s">
        <v>50</v>
      </c>
      <c r="E1966" s="301" t="n">
        <v>182.91</v>
      </c>
      <c r="F1966" s="304" t="n">
        <v>0.5328</v>
      </c>
    </row>
    <row r="1967" customFormat="false" ht="13.8" hidden="false" customHeight="false" outlineLevel="0" collapsed="false">
      <c r="A1967" s="300" t="s">
        <v>7184</v>
      </c>
      <c r="B1967" s="1" t="n">
        <v>97651</v>
      </c>
      <c r="C1967" s="292" t="s">
        <v>7235</v>
      </c>
      <c r="D1967" s="297" t="s">
        <v>50</v>
      </c>
      <c r="E1967" s="301" t="n">
        <v>87.91</v>
      </c>
      <c r="F1967" s="304" t="n">
        <v>0</v>
      </c>
    </row>
    <row r="1968" customFormat="false" ht="13.8" hidden="false" customHeight="false" outlineLevel="0" collapsed="false">
      <c r="A1968" s="300" t="s">
        <v>7184</v>
      </c>
      <c r="B1968" s="1" t="n">
        <v>97653</v>
      </c>
      <c r="C1968" s="292" t="s">
        <v>7236</v>
      </c>
      <c r="D1968" s="297" t="s">
        <v>50</v>
      </c>
      <c r="E1968" s="301" t="n">
        <v>146.45</v>
      </c>
      <c r="F1968" s="304" t="n">
        <v>0.6654</v>
      </c>
    </row>
    <row r="1969" customFormat="false" ht="13.8" hidden="false" customHeight="false" outlineLevel="0" collapsed="false">
      <c r="A1969" s="300" t="s">
        <v>7184</v>
      </c>
      <c r="B1969" s="1" t="n">
        <v>97657</v>
      </c>
      <c r="C1969" s="292" t="s">
        <v>7237</v>
      </c>
      <c r="D1969" s="297" t="s">
        <v>50</v>
      </c>
      <c r="E1969" s="301" t="n">
        <v>718.04</v>
      </c>
      <c r="F1969" s="304" t="n">
        <v>0</v>
      </c>
    </row>
    <row r="1970" customFormat="false" ht="13.8" hidden="false" customHeight="false" outlineLevel="0" collapsed="false">
      <c r="A1970" s="300" t="s">
        <v>7184</v>
      </c>
      <c r="B1970" s="1" t="n">
        <v>97659</v>
      </c>
      <c r="C1970" s="292" t="s">
        <v>7238</v>
      </c>
      <c r="D1970" s="297" t="s">
        <v>50</v>
      </c>
      <c r="E1970" s="301" t="n">
        <v>323.78</v>
      </c>
      <c r="F1970" s="304" t="n">
        <v>0.3028</v>
      </c>
    </row>
    <row r="1971" customFormat="false" ht="13.8" hidden="false" customHeight="false" outlineLevel="0" collapsed="false">
      <c r="A1971" s="300" t="s">
        <v>7184</v>
      </c>
      <c r="B1971" s="1" t="n">
        <v>97656</v>
      </c>
      <c r="C1971" s="292" t="s">
        <v>7239</v>
      </c>
      <c r="D1971" s="297" t="s">
        <v>50</v>
      </c>
      <c r="E1971" s="301" t="n">
        <v>362.26</v>
      </c>
      <c r="F1971" s="304" t="n">
        <v>0</v>
      </c>
    </row>
    <row r="1972" customFormat="false" ht="13.8" hidden="false" customHeight="false" outlineLevel="0" collapsed="false">
      <c r="A1972" s="300" t="s">
        <v>7184</v>
      </c>
      <c r="B1972" s="1" t="n">
        <v>97658</v>
      </c>
      <c r="C1972" s="292" t="s">
        <v>7240</v>
      </c>
      <c r="D1972" s="297" t="s">
        <v>50</v>
      </c>
      <c r="E1972" s="301" t="n">
        <v>231.79</v>
      </c>
      <c r="F1972" s="304" t="n">
        <v>0.4229</v>
      </c>
    </row>
    <row r="1973" customFormat="false" ht="13.8" hidden="false" customHeight="false" outlineLevel="0" collapsed="false">
      <c r="A1973" s="300" t="s">
        <v>7184</v>
      </c>
      <c r="B1973" s="1" t="n">
        <v>97650</v>
      </c>
      <c r="C1973" s="292" t="s">
        <v>7241</v>
      </c>
      <c r="D1973" s="297" t="s">
        <v>763</v>
      </c>
      <c r="E1973" s="301" t="n">
        <v>8.07</v>
      </c>
      <c r="F1973" s="304" t="n">
        <v>0</v>
      </c>
    </row>
    <row r="1974" customFormat="false" ht="13.8" hidden="false" customHeight="false" outlineLevel="0" collapsed="false">
      <c r="A1974" s="300" t="s">
        <v>7184</v>
      </c>
      <c r="B1974" s="1" t="n">
        <v>97642</v>
      </c>
      <c r="C1974" s="292" t="s">
        <v>7242</v>
      </c>
      <c r="D1974" s="297" t="s">
        <v>763</v>
      </c>
      <c r="E1974" s="301" t="n">
        <v>3.06</v>
      </c>
      <c r="F1974" s="304" t="n">
        <v>0</v>
      </c>
    </row>
    <row r="1975" customFormat="false" ht="13.8" hidden="false" customHeight="false" outlineLevel="0" collapsed="false">
      <c r="A1975" s="300" t="s">
        <v>7184</v>
      </c>
      <c r="B1975" s="1" t="n">
        <v>97655</v>
      </c>
      <c r="C1975" s="292" t="s">
        <v>7243</v>
      </c>
      <c r="D1975" s="297" t="s">
        <v>763</v>
      </c>
      <c r="E1975" s="301" t="n">
        <v>39.94</v>
      </c>
      <c r="F1975" s="304" t="n">
        <v>0</v>
      </c>
    </row>
    <row r="1976" customFormat="false" ht="13.8" hidden="false" customHeight="false" outlineLevel="0" collapsed="false">
      <c r="A1976" s="300" t="s">
        <v>7184</v>
      </c>
      <c r="B1976" s="1" t="n">
        <v>97662</v>
      </c>
      <c r="C1976" s="292" t="s">
        <v>7244</v>
      </c>
      <c r="D1976" s="297" t="s">
        <v>403</v>
      </c>
      <c r="E1976" s="301" t="n">
        <v>0.53</v>
      </c>
      <c r="F1976" s="304" t="n">
        <v>0</v>
      </c>
    </row>
    <row r="1977" customFormat="false" ht="13.8" hidden="false" customHeight="false" outlineLevel="0" collapsed="false">
      <c r="A1977" s="300" t="s">
        <v>7184</v>
      </c>
      <c r="B1977" s="1" t="n">
        <v>97646</v>
      </c>
      <c r="C1977" s="292" t="s">
        <v>7245</v>
      </c>
      <c r="D1977" s="297" t="s">
        <v>763</v>
      </c>
      <c r="E1977" s="301" t="n">
        <v>0</v>
      </c>
      <c r="F1977" s="304"/>
    </row>
    <row r="1978" customFormat="false" ht="13.8" hidden="false" customHeight="false" outlineLevel="0" collapsed="false">
      <c r="A1978" s="300" t="s">
        <v>7246</v>
      </c>
      <c r="B1978" s="1" t="n">
        <v>92712</v>
      </c>
      <c r="C1978" s="292" t="s">
        <v>7247</v>
      </c>
      <c r="D1978" s="297" t="s">
        <v>507</v>
      </c>
      <c r="E1978" s="301" t="n">
        <v>0.3</v>
      </c>
      <c r="F1978" s="304" t="n">
        <v>0</v>
      </c>
    </row>
    <row r="1979" customFormat="false" ht="13.8" hidden="false" customHeight="false" outlineLevel="0" collapsed="false">
      <c r="A1979" s="300" t="s">
        <v>7246</v>
      </c>
      <c r="B1979" s="1" t="n">
        <v>92713</v>
      </c>
      <c r="C1979" s="292" t="s">
        <v>7248</v>
      </c>
      <c r="D1979" s="297" t="s">
        <v>507</v>
      </c>
      <c r="E1979" s="301" t="n">
        <v>0.07</v>
      </c>
      <c r="F1979" s="304" t="n">
        <v>0</v>
      </c>
    </row>
    <row r="1980" customFormat="false" ht="13.8" hidden="false" customHeight="false" outlineLevel="0" collapsed="false">
      <c r="A1980" s="300" t="s">
        <v>7246</v>
      </c>
      <c r="B1980" s="1" t="n">
        <v>92714</v>
      </c>
      <c r="C1980" s="292" t="s">
        <v>7249</v>
      </c>
      <c r="D1980" s="297" t="s">
        <v>507</v>
      </c>
      <c r="E1980" s="301" t="n">
        <v>0.38</v>
      </c>
      <c r="F1980" s="304" t="n">
        <v>0</v>
      </c>
    </row>
    <row r="1981" customFormat="false" ht="13.8" hidden="false" customHeight="false" outlineLevel="0" collapsed="false">
      <c r="A1981" s="300" t="s">
        <v>7246</v>
      </c>
      <c r="B1981" s="1" t="n">
        <v>92715</v>
      </c>
      <c r="C1981" s="292" t="s">
        <v>7250</v>
      </c>
      <c r="D1981" s="297" t="s">
        <v>507</v>
      </c>
      <c r="E1981" s="301" t="n">
        <v>115.77</v>
      </c>
      <c r="F1981" s="304" t="n">
        <v>0</v>
      </c>
    </row>
    <row r="1982" customFormat="false" ht="13.8" hidden="false" customHeight="false" outlineLevel="0" collapsed="false">
      <c r="A1982" s="300" t="s">
        <v>7246</v>
      </c>
      <c r="B1982" s="1" t="n">
        <v>103663</v>
      </c>
      <c r="C1982" s="292" t="s">
        <v>7251</v>
      </c>
      <c r="D1982" s="297" t="s">
        <v>507</v>
      </c>
      <c r="E1982" s="301" t="n">
        <v>0</v>
      </c>
      <c r="F1982" s="304"/>
    </row>
    <row r="1983" customFormat="false" ht="13.8" hidden="false" customHeight="false" outlineLevel="0" collapsed="false">
      <c r="A1983" s="300" t="s">
        <v>7246</v>
      </c>
      <c r="B1983" s="1" t="n">
        <v>104390</v>
      </c>
      <c r="C1983" s="292" t="s">
        <v>7252</v>
      </c>
      <c r="D1983" s="297" t="s">
        <v>507</v>
      </c>
      <c r="E1983" s="301" t="n">
        <v>0</v>
      </c>
      <c r="F1983" s="304"/>
    </row>
    <row r="1984" customFormat="false" ht="13.8" hidden="false" customHeight="false" outlineLevel="0" collapsed="false">
      <c r="A1984" s="300" t="s">
        <v>7246</v>
      </c>
      <c r="B1984" s="1" t="n">
        <v>103664</v>
      </c>
      <c r="C1984" s="292" t="s">
        <v>7253</v>
      </c>
      <c r="D1984" s="297" t="s">
        <v>507</v>
      </c>
      <c r="E1984" s="301" t="n">
        <v>0</v>
      </c>
      <c r="F1984" s="304"/>
    </row>
    <row r="1985" customFormat="false" ht="13.8" hidden="false" customHeight="false" outlineLevel="0" collapsed="false">
      <c r="A1985" s="300" t="s">
        <v>7246</v>
      </c>
      <c r="B1985" s="1" t="n">
        <v>104451</v>
      </c>
      <c r="C1985" s="292" t="s">
        <v>7254</v>
      </c>
      <c r="D1985" s="297" t="s">
        <v>507</v>
      </c>
      <c r="E1985" s="301" t="n">
        <v>0</v>
      </c>
      <c r="F1985" s="304"/>
    </row>
    <row r="1986" customFormat="false" ht="13.8" hidden="false" customHeight="false" outlineLevel="0" collapsed="false">
      <c r="A1986" s="300" t="s">
        <v>7246</v>
      </c>
      <c r="B1986" s="1" t="n">
        <v>103666</v>
      </c>
      <c r="C1986" s="292" t="s">
        <v>7255</v>
      </c>
      <c r="D1986" s="297" t="s">
        <v>507</v>
      </c>
      <c r="E1986" s="301" t="n">
        <v>162.61</v>
      </c>
      <c r="F1986" s="304" t="n">
        <v>0</v>
      </c>
    </row>
    <row r="1987" customFormat="false" ht="13.8" hidden="false" customHeight="false" outlineLevel="0" collapsed="false">
      <c r="A1987" s="300" t="s">
        <v>7246</v>
      </c>
      <c r="B1987" s="1" t="n">
        <v>89212</v>
      </c>
      <c r="C1987" s="292" t="s">
        <v>7256</v>
      </c>
      <c r="D1987" s="297" t="s">
        <v>507</v>
      </c>
      <c r="E1987" s="301" t="n">
        <v>29.76</v>
      </c>
      <c r="F1987" s="304" t="n">
        <v>1</v>
      </c>
    </row>
    <row r="1988" customFormat="false" ht="13.8" hidden="false" customHeight="false" outlineLevel="0" collapsed="false">
      <c r="A1988" s="300" t="s">
        <v>7246</v>
      </c>
      <c r="B1988" s="1" t="n">
        <v>89213</v>
      </c>
      <c r="C1988" s="292" t="s">
        <v>7257</v>
      </c>
      <c r="D1988" s="297" t="s">
        <v>507</v>
      </c>
      <c r="E1988" s="301" t="n">
        <v>9.18</v>
      </c>
      <c r="F1988" s="304" t="n">
        <v>1</v>
      </c>
    </row>
    <row r="1989" customFormat="false" ht="13.8" hidden="false" customHeight="false" outlineLevel="0" collapsed="false">
      <c r="A1989" s="300" t="s">
        <v>7246</v>
      </c>
      <c r="B1989" s="1" t="n">
        <v>89214</v>
      </c>
      <c r="C1989" s="292" t="s">
        <v>7258</v>
      </c>
      <c r="D1989" s="297" t="s">
        <v>507</v>
      </c>
      <c r="E1989" s="301" t="n">
        <v>27.94</v>
      </c>
      <c r="F1989" s="304" t="n">
        <v>1</v>
      </c>
    </row>
    <row r="1990" customFormat="false" ht="13.8" hidden="false" customHeight="false" outlineLevel="0" collapsed="false">
      <c r="A1990" s="300" t="s">
        <v>7246</v>
      </c>
      <c r="B1990" s="1" t="n">
        <v>89215</v>
      </c>
      <c r="C1990" s="292" t="s">
        <v>7259</v>
      </c>
      <c r="D1990" s="297" t="s">
        <v>507</v>
      </c>
      <c r="E1990" s="301" t="n">
        <v>111.27</v>
      </c>
      <c r="F1990" s="304" t="n">
        <v>0</v>
      </c>
    </row>
    <row r="1991" customFormat="false" ht="13.8" hidden="false" customHeight="false" outlineLevel="0" collapsed="false">
      <c r="A1991" s="300" t="s">
        <v>7246</v>
      </c>
      <c r="B1991" s="1" t="n">
        <v>87441</v>
      </c>
      <c r="C1991" s="292" t="s">
        <v>7260</v>
      </c>
      <c r="D1991" s="297" t="s">
        <v>507</v>
      </c>
      <c r="E1991" s="301" t="n">
        <v>0.43</v>
      </c>
      <c r="F1991" s="304" t="n">
        <v>0</v>
      </c>
    </row>
    <row r="1992" customFormat="false" ht="13.8" hidden="false" customHeight="false" outlineLevel="0" collapsed="false">
      <c r="A1992" s="300" t="s">
        <v>7246</v>
      </c>
      <c r="B1992" s="1" t="n">
        <v>87442</v>
      </c>
      <c r="C1992" s="292" t="s">
        <v>7261</v>
      </c>
      <c r="D1992" s="297" t="s">
        <v>507</v>
      </c>
      <c r="E1992" s="301" t="n">
        <v>0.09</v>
      </c>
      <c r="F1992" s="304" t="n">
        <v>0</v>
      </c>
    </row>
    <row r="1993" customFormat="false" ht="13.8" hidden="false" customHeight="false" outlineLevel="0" collapsed="false">
      <c r="A1993" s="300" t="s">
        <v>7246</v>
      </c>
      <c r="B1993" s="1" t="n">
        <v>87443</v>
      </c>
      <c r="C1993" s="292" t="s">
        <v>7262</v>
      </c>
      <c r="D1993" s="297" t="s">
        <v>507</v>
      </c>
      <c r="E1993" s="301" t="n">
        <v>0.54</v>
      </c>
      <c r="F1993" s="304" t="n">
        <v>0</v>
      </c>
    </row>
    <row r="1994" customFormat="false" ht="13.8" hidden="false" customHeight="false" outlineLevel="0" collapsed="false">
      <c r="A1994" s="300" t="s">
        <v>7246</v>
      </c>
      <c r="B1994" s="1" t="n">
        <v>87444</v>
      </c>
      <c r="C1994" s="292" t="s">
        <v>7263</v>
      </c>
      <c r="D1994" s="297" t="s">
        <v>507</v>
      </c>
      <c r="E1994" s="301" t="n">
        <v>5.01</v>
      </c>
      <c r="F1994" s="304" t="n">
        <v>0</v>
      </c>
    </row>
    <row r="1995" customFormat="false" ht="13.8" hidden="false" customHeight="false" outlineLevel="0" collapsed="false">
      <c r="A1995" s="300" t="s">
        <v>7246</v>
      </c>
      <c r="B1995" s="1" t="n">
        <v>93229</v>
      </c>
      <c r="C1995" s="292" t="s">
        <v>7264</v>
      </c>
      <c r="D1995" s="297" t="s">
        <v>507</v>
      </c>
      <c r="E1995" s="301" t="n">
        <v>0.39</v>
      </c>
      <c r="F1995" s="304" t="n">
        <v>0</v>
      </c>
    </row>
    <row r="1996" customFormat="false" ht="13.8" hidden="false" customHeight="false" outlineLevel="0" collapsed="false">
      <c r="A1996" s="300" t="s">
        <v>7246</v>
      </c>
      <c r="B1996" s="1" t="n">
        <v>93230</v>
      </c>
      <c r="C1996" s="292" t="s">
        <v>7265</v>
      </c>
      <c r="D1996" s="297" t="s">
        <v>507</v>
      </c>
      <c r="E1996" s="301" t="n">
        <v>0.09</v>
      </c>
      <c r="F1996" s="304" t="n">
        <v>0</v>
      </c>
    </row>
    <row r="1997" customFormat="false" ht="13.8" hidden="false" customHeight="false" outlineLevel="0" collapsed="false">
      <c r="A1997" s="300" t="s">
        <v>7246</v>
      </c>
      <c r="B1997" s="1" t="n">
        <v>93231</v>
      </c>
      <c r="C1997" s="292" t="s">
        <v>7266</v>
      </c>
      <c r="D1997" s="297" t="s">
        <v>507</v>
      </c>
      <c r="E1997" s="301" t="n">
        <v>0.49</v>
      </c>
      <c r="F1997" s="304" t="n">
        <v>0</v>
      </c>
    </row>
    <row r="1998" customFormat="false" ht="13.8" hidden="false" customHeight="false" outlineLevel="0" collapsed="false">
      <c r="A1998" s="300" t="s">
        <v>7246</v>
      </c>
      <c r="B1998" s="1" t="n">
        <v>93232</v>
      </c>
      <c r="C1998" s="292" t="s">
        <v>7267</v>
      </c>
      <c r="D1998" s="297" t="s">
        <v>507</v>
      </c>
      <c r="E1998" s="301" t="n">
        <v>5.03</v>
      </c>
      <c r="F1998" s="304" t="n">
        <v>0</v>
      </c>
    </row>
    <row r="1999" customFormat="false" ht="13.8" hidden="false" customHeight="false" outlineLevel="0" collapsed="false">
      <c r="A1999" s="300" t="s">
        <v>7246</v>
      </c>
      <c r="B1999" s="1" t="n">
        <v>102948</v>
      </c>
      <c r="C1999" s="292" t="s">
        <v>7268</v>
      </c>
      <c r="D1999" s="297" t="s">
        <v>507</v>
      </c>
      <c r="E1999" s="301" t="n">
        <v>0</v>
      </c>
      <c r="F1999" s="304"/>
    </row>
    <row r="2000" customFormat="false" ht="13.8" hidden="false" customHeight="false" outlineLevel="0" collapsed="false">
      <c r="A2000" s="300" t="s">
        <v>7246</v>
      </c>
      <c r="B2000" s="1" t="n">
        <v>102949</v>
      </c>
      <c r="C2000" s="292" t="s">
        <v>7269</v>
      </c>
      <c r="D2000" s="297" t="s">
        <v>507</v>
      </c>
      <c r="E2000" s="301" t="n">
        <v>0</v>
      </c>
      <c r="F2000" s="304"/>
    </row>
    <row r="2001" customFormat="false" ht="13.8" hidden="false" customHeight="false" outlineLevel="0" collapsed="false">
      <c r="A2001" s="300" t="s">
        <v>7246</v>
      </c>
      <c r="B2001" s="1" t="n">
        <v>102950</v>
      </c>
      <c r="C2001" s="292" t="s">
        <v>7270</v>
      </c>
      <c r="D2001" s="297" t="s">
        <v>507</v>
      </c>
      <c r="E2001" s="301" t="n">
        <v>0</v>
      </c>
      <c r="F2001" s="304"/>
    </row>
    <row r="2002" customFormat="false" ht="13.8" hidden="false" customHeight="false" outlineLevel="0" collapsed="false">
      <c r="A2002" s="300" t="s">
        <v>7246</v>
      </c>
      <c r="B2002" s="1" t="n">
        <v>102951</v>
      </c>
      <c r="C2002" s="292" t="s">
        <v>7271</v>
      </c>
      <c r="D2002" s="297" t="s">
        <v>507</v>
      </c>
      <c r="E2002" s="301" t="n">
        <v>0.66</v>
      </c>
      <c r="F2002" s="304" t="n">
        <v>0</v>
      </c>
    </row>
    <row r="2003" customFormat="false" ht="13.8" hidden="false" customHeight="false" outlineLevel="0" collapsed="false">
      <c r="A2003" s="300" t="s">
        <v>7246</v>
      </c>
      <c r="B2003" s="1" t="n">
        <v>88826</v>
      </c>
      <c r="C2003" s="292" t="s">
        <v>7272</v>
      </c>
      <c r="D2003" s="297" t="s">
        <v>507</v>
      </c>
      <c r="E2003" s="301" t="n">
        <v>0.31</v>
      </c>
      <c r="F2003" s="304" t="n">
        <v>0</v>
      </c>
    </row>
    <row r="2004" customFormat="false" ht="13.8" hidden="false" customHeight="false" outlineLevel="0" collapsed="false">
      <c r="A2004" s="300" t="s">
        <v>7246</v>
      </c>
      <c r="B2004" s="1" t="n">
        <v>88827</v>
      </c>
      <c r="C2004" s="292" t="s">
        <v>7273</v>
      </c>
      <c r="D2004" s="297" t="s">
        <v>507</v>
      </c>
      <c r="E2004" s="301" t="n">
        <v>0.07</v>
      </c>
      <c r="F2004" s="304" t="n">
        <v>0</v>
      </c>
    </row>
    <row r="2005" customFormat="false" ht="13.8" hidden="false" customHeight="false" outlineLevel="0" collapsed="false">
      <c r="A2005" s="300" t="s">
        <v>7246</v>
      </c>
      <c r="B2005" s="1" t="n">
        <v>88828</v>
      </c>
      <c r="C2005" s="292" t="s">
        <v>7274</v>
      </c>
      <c r="D2005" s="297" t="s">
        <v>507</v>
      </c>
      <c r="E2005" s="301" t="n">
        <v>0.34</v>
      </c>
      <c r="F2005" s="304" t="n">
        <v>0</v>
      </c>
    </row>
    <row r="2006" customFormat="false" ht="13.8" hidden="false" customHeight="false" outlineLevel="0" collapsed="false">
      <c r="A2006" s="300" t="s">
        <v>7246</v>
      </c>
      <c r="B2006" s="1" t="n">
        <v>88829</v>
      </c>
      <c r="C2006" s="292" t="s">
        <v>7275</v>
      </c>
      <c r="D2006" s="297" t="s">
        <v>507</v>
      </c>
      <c r="E2006" s="301" t="n">
        <v>1.32</v>
      </c>
      <c r="F2006" s="304" t="n">
        <v>0</v>
      </c>
    </row>
    <row r="2007" customFormat="false" ht="13.8" hidden="false" customHeight="false" outlineLevel="0" collapsed="false">
      <c r="A2007" s="300" t="s">
        <v>7246</v>
      </c>
      <c r="B2007" s="1" t="n">
        <v>89221</v>
      </c>
      <c r="C2007" s="292" t="s">
        <v>7276</v>
      </c>
      <c r="D2007" s="297" t="s">
        <v>507</v>
      </c>
      <c r="E2007" s="301" t="n">
        <v>1.28</v>
      </c>
      <c r="F2007" s="304" t="n">
        <v>0</v>
      </c>
    </row>
    <row r="2008" customFormat="false" ht="13.8" hidden="false" customHeight="false" outlineLevel="0" collapsed="false">
      <c r="A2008" s="300" t="s">
        <v>7246</v>
      </c>
      <c r="B2008" s="1" t="n">
        <v>89222</v>
      </c>
      <c r="C2008" s="292" t="s">
        <v>7277</v>
      </c>
      <c r="D2008" s="297" t="s">
        <v>507</v>
      </c>
      <c r="E2008" s="301" t="n">
        <v>0.29</v>
      </c>
      <c r="F2008" s="304" t="n">
        <v>0</v>
      </c>
    </row>
    <row r="2009" customFormat="false" ht="13.8" hidden="false" customHeight="false" outlineLevel="0" collapsed="false">
      <c r="A2009" s="300" t="s">
        <v>7246</v>
      </c>
      <c r="B2009" s="1" t="n">
        <v>89223</v>
      </c>
      <c r="C2009" s="292" t="s">
        <v>7278</v>
      </c>
      <c r="D2009" s="297" t="s">
        <v>507</v>
      </c>
      <c r="E2009" s="301" t="n">
        <v>1.4</v>
      </c>
      <c r="F2009" s="304" t="n">
        <v>0</v>
      </c>
    </row>
    <row r="2010" customFormat="false" ht="13.8" hidden="false" customHeight="false" outlineLevel="0" collapsed="false">
      <c r="A2010" s="300" t="s">
        <v>7246</v>
      </c>
      <c r="B2010" s="1" t="n">
        <v>89224</v>
      </c>
      <c r="C2010" s="292" t="s">
        <v>7279</v>
      </c>
      <c r="D2010" s="297" t="s">
        <v>507</v>
      </c>
      <c r="E2010" s="301" t="n">
        <v>2.65</v>
      </c>
      <c r="F2010" s="304" t="n">
        <v>0</v>
      </c>
    </row>
    <row r="2011" customFormat="false" ht="13.8" hidden="false" customHeight="false" outlineLevel="0" collapsed="false">
      <c r="A2011" s="300" t="s">
        <v>7246</v>
      </c>
      <c r="B2011" s="1" t="n">
        <v>89274</v>
      </c>
      <c r="C2011" s="292" t="s">
        <v>7280</v>
      </c>
      <c r="D2011" s="297" t="s">
        <v>507</v>
      </c>
      <c r="E2011" s="301" t="n">
        <v>1.56</v>
      </c>
      <c r="F2011" s="304" t="n">
        <v>0</v>
      </c>
    </row>
    <row r="2012" customFormat="false" ht="13.8" hidden="false" customHeight="false" outlineLevel="0" collapsed="false">
      <c r="A2012" s="300" t="s">
        <v>7246</v>
      </c>
      <c r="B2012" s="1" t="n">
        <v>89275</v>
      </c>
      <c r="C2012" s="292" t="s">
        <v>7281</v>
      </c>
      <c r="D2012" s="297" t="s">
        <v>507</v>
      </c>
      <c r="E2012" s="301" t="n">
        <v>0.36</v>
      </c>
      <c r="F2012" s="304" t="n">
        <v>0</v>
      </c>
    </row>
    <row r="2013" customFormat="false" ht="13.8" hidden="false" customHeight="false" outlineLevel="0" collapsed="false">
      <c r="A2013" s="300" t="s">
        <v>7246</v>
      </c>
      <c r="B2013" s="1" t="n">
        <v>89276</v>
      </c>
      <c r="C2013" s="292" t="s">
        <v>7282</v>
      </c>
      <c r="D2013" s="297" t="s">
        <v>507</v>
      </c>
      <c r="E2013" s="301" t="n">
        <v>1.95</v>
      </c>
      <c r="F2013" s="304" t="n">
        <v>0</v>
      </c>
    </row>
    <row r="2014" customFormat="false" ht="13.8" hidden="false" customHeight="false" outlineLevel="0" collapsed="false">
      <c r="A2014" s="300" t="s">
        <v>7246</v>
      </c>
      <c r="B2014" s="1" t="n">
        <v>89277</v>
      </c>
      <c r="C2014" s="292" t="s">
        <v>7283</v>
      </c>
      <c r="D2014" s="297" t="s">
        <v>507</v>
      </c>
      <c r="E2014" s="301" t="n">
        <v>10.03</v>
      </c>
      <c r="F2014" s="304" t="n">
        <v>0</v>
      </c>
    </row>
    <row r="2015" customFormat="false" ht="13.8" hidden="false" customHeight="false" outlineLevel="0" collapsed="false">
      <c r="A2015" s="300" t="s">
        <v>7246</v>
      </c>
      <c r="B2015" s="1" t="n">
        <v>90646</v>
      </c>
      <c r="C2015" s="292" t="s">
        <v>7284</v>
      </c>
      <c r="D2015" s="297" t="s">
        <v>507</v>
      </c>
      <c r="E2015" s="301" t="n">
        <v>0.76</v>
      </c>
      <c r="F2015" s="304" t="n">
        <v>0</v>
      </c>
    </row>
    <row r="2016" customFormat="false" ht="13.8" hidden="false" customHeight="false" outlineLevel="0" collapsed="false">
      <c r="A2016" s="300" t="s">
        <v>7246</v>
      </c>
      <c r="B2016" s="1" t="n">
        <v>90647</v>
      </c>
      <c r="C2016" s="292" t="s">
        <v>7285</v>
      </c>
      <c r="D2016" s="297" t="s">
        <v>507</v>
      </c>
      <c r="E2016" s="301" t="n">
        <v>0.17</v>
      </c>
      <c r="F2016" s="304" t="n">
        <v>0</v>
      </c>
    </row>
    <row r="2017" customFormat="false" ht="13.8" hidden="false" customHeight="false" outlineLevel="0" collapsed="false">
      <c r="A2017" s="300" t="s">
        <v>7246</v>
      </c>
      <c r="B2017" s="1" t="n">
        <v>90648</v>
      </c>
      <c r="C2017" s="292" t="s">
        <v>7286</v>
      </c>
      <c r="D2017" s="297" t="s">
        <v>507</v>
      </c>
      <c r="E2017" s="301" t="n">
        <v>0.83</v>
      </c>
      <c r="F2017" s="304" t="n">
        <v>0</v>
      </c>
    </row>
    <row r="2018" customFormat="false" ht="13.8" hidden="false" customHeight="false" outlineLevel="0" collapsed="false">
      <c r="A2018" s="300" t="s">
        <v>7246</v>
      </c>
      <c r="B2018" s="1" t="n">
        <v>90649</v>
      </c>
      <c r="C2018" s="292" t="s">
        <v>7287</v>
      </c>
      <c r="D2018" s="297" t="s">
        <v>507</v>
      </c>
      <c r="E2018" s="301" t="n">
        <v>10.27</v>
      </c>
      <c r="F2018" s="304" t="n">
        <v>0</v>
      </c>
    </row>
    <row r="2019" customFormat="false" ht="13.8" hidden="false" customHeight="false" outlineLevel="0" collapsed="false">
      <c r="A2019" s="300" t="s">
        <v>7246</v>
      </c>
      <c r="B2019" s="1" t="n">
        <v>106096</v>
      </c>
      <c r="C2019" s="292" t="s">
        <v>7288</v>
      </c>
      <c r="D2019" s="297" t="s">
        <v>507</v>
      </c>
      <c r="E2019" s="301" t="n">
        <v>0</v>
      </c>
      <c r="F2019" s="304"/>
    </row>
    <row r="2020" customFormat="false" ht="13.8" hidden="false" customHeight="false" outlineLevel="0" collapsed="false">
      <c r="A2020" s="300" t="s">
        <v>7246</v>
      </c>
      <c r="B2020" s="1" t="n">
        <v>106097</v>
      </c>
      <c r="C2020" s="292" t="s">
        <v>7289</v>
      </c>
      <c r="D2020" s="297" t="s">
        <v>507</v>
      </c>
      <c r="E2020" s="301" t="n">
        <v>0</v>
      </c>
      <c r="F2020" s="304"/>
    </row>
    <row r="2021" customFormat="false" ht="13.8" hidden="false" customHeight="false" outlineLevel="0" collapsed="false">
      <c r="A2021" s="300" t="s">
        <v>7246</v>
      </c>
      <c r="B2021" s="1" t="n">
        <v>106098</v>
      </c>
      <c r="C2021" s="292" t="s">
        <v>7290</v>
      </c>
      <c r="D2021" s="297" t="s">
        <v>507</v>
      </c>
      <c r="E2021" s="301" t="n">
        <v>0</v>
      </c>
      <c r="F2021" s="304"/>
    </row>
    <row r="2022" customFormat="false" ht="13.8" hidden="false" customHeight="false" outlineLevel="0" collapsed="false">
      <c r="A2022" s="300" t="s">
        <v>7246</v>
      </c>
      <c r="B2022" s="1" t="n">
        <v>106099</v>
      </c>
      <c r="C2022" s="292" t="s">
        <v>7291</v>
      </c>
      <c r="D2022" s="297" t="s">
        <v>507</v>
      </c>
      <c r="E2022" s="301" t="n">
        <v>1.11</v>
      </c>
      <c r="F2022" s="304" t="n">
        <v>0</v>
      </c>
    </row>
    <row r="2023" customFormat="false" ht="13.8" hidden="false" customHeight="false" outlineLevel="0" collapsed="false">
      <c r="A2023" s="300" t="s">
        <v>7246</v>
      </c>
      <c r="B2023" s="1" t="n">
        <v>90652</v>
      </c>
      <c r="C2023" s="292" t="s">
        <v>7292</v>
      </c>
      <c r="D2023" s="297" t="s">
        <v>507</v>
      </c>
      <c r="E2023" s="301" t="n">
        <v>3.86</v>
      </c>
      <c r="F2023" s="304" t="n">
        <v>0</v>
      </c>
    </row>
    <row r="2024" customFormat="false" ht="13.8" hidden="false" customHeight="false" outlineLevel="0" collapsed="false">
      <c r="A2024" s="300" t="s">
        <v>7246</v>
      </c>
      <c r="B2024" s="1" t="n">
        <v>90653</v>
      </c>
      <c r="C2024" s="292" t="s">
        <v>7293</v>
      </c>
      <c r="D2024" s="297" t="s">
        <v>507</v>
      </c>
      <c r="E2024" s="301" t="n">
        <v>0.89</v>
      </c>
      <c r="F2024" s="304" t="n">
        <v>0</v>
      </c>
    </row>
    <row r="2025" customFormat="false" ht="13.8" hidden="false" customHeight="false" outlineLevel="0" collapsed="false">
      <c r="A2025" s="300" t="s">
        <v>7246</v>
      </c>
      <c r="B2025" s="1" t="n">
        <v>90654</v>
      </c>
      <c r="C2025" s="292" t="s">
        <v>7294</v>
      </c>
      <c r="D2025" s="297" t="s">
        <v>507</v>
      </c>
      <c r="E2025" s="301" t="n">
        <v>4.22</v>
      </c>
      <c r="F2025" s="304" t="n">
        <v>0</v>
      </c>
    </row>
    <row r="2026" customFormat="false" ht="13.8" hidden="false" customHeight="false" outlineLevel="0" collapsed="false">
      <c r="A2026" s="300" t="s">
        <v>7246</v>
      </c>
      <c r="B2026" s="1" t="n">
        <v>90655</v>
      </c>
      <c r="C2026" s="292" t="s">
        <v>7295</v>
      </c>
      <c r="D2026" s="297" t="s">
        <v>507</v>
      </c>
      <c r="E2026" s="301" t="n">
        <v>6.76</v>
      </c>
      <c r="F2026" s="304" t="n">
        <v>0</v>
      </c>
    </row>
    <row r="2027" customFormat="false" ht="13.8" hidden="false" customHeight="false" outlineLevel="0" collapsed="false">
      <c r="A2027" s="300" t="s">
        <v>7246</v>
      </c>
      <c r="B2027" s="1" t="n">
        <v>90658</v>
      </c>
      <c r="C2027" s="292" t="s">
        <v>7296</v>
      </c>
      <c r="D2027" s="297" t="s">
        <v>507</v>
      </c>
      <c r="E2027" s="301" t="n">
        <v>4.13</v>
      </c>
      <c r="F2027" s="304" t="n">
        <v>0</v>
      </c>
    </row>
    <row r="2028" customFormat="false" ht="13.8" hidden="false" customHeight="false" outlineLevel="0" collapsed="false">
      <c r="A2028" s="300" t="s">
        <v>7246</v>
      </c>
      <c r="B2028" s="1" t="n">
        <v>90659</v>
      </c>
      <c r="C2028" s="292" t="s">
        <v>7297</v>
      </c>
      <c r="D2028" s="297" t="s">
        <v>507</v>
      </c>
      <c r="E2028" s="301" t="n">
        <v>0.95</v>
      </c>
      <c r="F2028" s="304" t="n">
        <v>0</v>
      </c>
    </row>
    <row r="2029" customFormat="false" ht="13.8" hidden="false" customHeight="false" outlineLevel="0" collapsed="false">
      <c r="A2029" s="300" t="s">
        <v>7246</v>
      </c>
      <c r="B2029" s="1" t="n">
        <v>90660</v>
      </c>
      <c r="C2029" s="292" t="s">
        <v>7298</v>
      </c>
      <c r="D2029" s="297" t="s">
        <v>507</v>
      </c>
      <c r="E2029" s="301" t="n">
        <v>4.52</v>
      </c>
      <c r="F2029" s="304" t="n">
        <v>0</v>
      </c>
    </row>
    <row r="2030" customFormat="false" ht="13.8" hidden="false" customHeight="false" outlineLevel="0" collapsed="false">
      <c r="A2030" s="300" t="s">
        <v>7246</v>
      </c>
      <c r="B2030" s="1" t="n">
        <v>90661</v>
      </c>
      <c r="C2030" s="292" t="s">
        <v>7299</v>
      </c>
      <c r="D2030" s="297" t="s">
        <v>507</v>
      </c>
      <c r="E2030" s="301" t="n">
        <v>6.76</v>
      </c>
      <c r="F2030" s="304" t="n">
        <v>0</v>
      </c>
    </row>
    <row r="2031" customFormat="false" ht="13.8" hidden="false" customHeight="false" outlineLevel="0" collapsed="false">
      <c r="A2031" s="300" t="s">
        <v>7246</v>
      </c>
      <c r="B2031" s="1" t="n">
        <v>89019</v>
      </c>
      <c r="C2031" s="292" t="s">
        <v>7300</v>
      </c>
      <c r="D2031" s="297" t="s">
        <v>507</v>
      </c>
      <c r="E2031" s="301" t="n">
        <v>0.58</v>
      </c>
      <c r="F2031" s="304" t="n">
        <v>0</v>
      </c>
    </row>
    <row r="2032" customFormat="false" ht="13.8" hidden="false" customHeight="false" outlineLevel="0" collapsed="false">
      <c r="A2032" s="300" t="s">
        <v>7246</v>
      </c>
      <c r="B2032" s="1" t="n">
        <v>89020</v>
      </c>
      <c r="C2032" s="292" t="s">
        <v>7301</v>
      </c>
      <c r="D2032" s="297" t="s">
        <v>507</v>
      </c>
      <c r="E2032" s="301" t="n">
        <v>0.13</v>
      </c>
      <c r="F2032" s="304" t="n">
        <v>0</v>
      </c>
    </row>
    <row r="2033" customFormat="false" ht="13.8" hidden="false" customHeight="false" outlineLevel="0" collapsed="false">
      <c r="A2033" s="300" t="s">
        <v>7246</v>
      </c>
      <c r="B2033" s="1" t="n">
        <v>5800</v>
      </c>
      <c r="C2033" s="292" t="s">
        <v>7302</v>
      </c>
      <c r="D2033" s="297" t="s">
        <v>507</v>
      </c>
      <c r="E2033" s="301" t="n">
        <v>0.63</v>
      </c>
      <c r="F2033" s="304" t="n">
        <v>0</v>
      </c>
    </row>
    <row r="2034" customFormat="false" ht="13.8" hidden="false" customHeight="false" outlineLevel="0" collapsed="false">
      <c r="A2034" s="300" t="s">
        <v>7246</v>
      </c>
      <c r="B2034" s="1" t="n">
        <v>53866</v>
      </c>
      <c r="C2034" s="292" t="s">
        <v>7303</v>
      </c>
      <c r="D2034" s="297" t="s">
        <v>507</v>
      </c>
      <c r="E2034" s="301" t="n">
        <v>2.03</v>
      </c>
      <c r="F2034" s="304" t="n">
        <v>0</v>
      </c>
    </row>
    <row r="2035" customFormat="false" ht="13.8" hidden="false" customHeight="false" outlineLevel="0" collapsed="false">
      <c r="A2035" s="300" t="s">
        <v>7246</v>
      </c>
      <c r="B2035" s="1" t="n">
        <v>90639</v>
      </c>
      <c r="C2035" s="292" t="s">
        <v>7304</v>
      </c>
      <c r="D2035" s="297" t="s">
        <v>507</v>
      </c>
      <c r="E2035" s="301" t="n">
        <v>5.93</v>
      </c>
      <c r="F2035" s="304" t="n">
        <v>0</v>
      </c>
    </row>
    <row r="2036" customFormat="false" ht="13.8" hidden="false" customHeight="false" outlineLevel="0" collapsed="false">
      <c r="A2036" s="300" t="s">
        <v>7246</v>
      </c>
      <c r="B2036" s="1" t="n">
        <v>90640</v>
      </c>
      <c r="C2036" s="292" t="s">
        <v>7305</v>
      </c>
      <c r="D2036" s="297" t="s">
        <v>507</v>
      </c>
      <c r="E2036" s="301" t="n">
        <v>1.37</v>
      </c>
      <c r="F2036" s="304" t="n">
        <v>0</v>
      </c>
    </row>
    <row r="2037" customFormat="false" ht="13.8" hidden="false" customHeight="false" outlineLevel="0" collapsed="false">
      <c r="A2037" s="300" t="s">
        <v>7246</v>
      </c>
      <c r="B2037" s="1" t="n">
        <v>90641</v>
      </c>
      <c r="C2037" s="292" t="s">
        <v>7306</v>
      </c>
      <c r="D2037" s="297" t="s">
        <v>507</v>
      </c>
      <c r="E2037" s="301" t="n">
        <v>6.48</v>
      </c>
      <c r="F2037" s="304" t="n">
        <v>0</v>
      </c>
    </row>
    <row r="2038" customFormat="false" ht="13.8" hidden="false" customHeight="false" outlineLevel="0" collapsed="false">
      <c r="A2038" s="300" t="s">
        <v>7246</v>
      </c>
      <c r="B2038" s="1" t="n">
        <v>90642</v>
      </c>
      <c r="C2038" s="292" t="s">
        <v>7307</v>
      </c>
      <c r="D2038" s="297" t="s">
        <v>507</v>
      </c>
      <c r="E2038" s="301" t="n">
        <v>15.05</v>
      </c>
      <c r="F2038" s="304" t="n">
        <v>0</v>
      </c>
    </row>
    <row r="2039" customFormat="false" ht="13.8" hidden="false" customHeight="false" outlineLevel="0" collapsed="false">
      <c r="A2039" s="300" t="s">
        <v>7246</v>
      </c>
      <c r="B2039" s="1" t="n">
        <v>102806</v>
      </c>
      <c r="C2039" s="292" t="s">
        <v>7308</v>
      </c>
      <c r="D2039" s="297" t="s">
        <v>507</v>
      </c>
      <c r="E2039" s="301" t="n">
        <v>0</v>
      </c>
      <c r="F2039" s="304"/>
    </row>
    <row r="2040" customFormat="false" ht="13.8" hidden="false" customHeight="false" outlineLevel="0" collapsed="false">
      <c r="A2040" s="300" t="s">
        <v>7246</v>
      </c>
      <c r="B2040" s="1" t="n">
        <v>102807</v>
      </c>
      <c r="C2040" s="292" t="s">
        <v>7309</v>
      </c>
      <c r="D2040" s="297" t="s">
        <v>507</v>
      </c>
      <c r="E2040" s="301" t="n">
        <v>0</v>
      </c>
      <c r="F2040" s="304"/>
    </row>
    <row r="2041" customFormat="false" ht="13.8" hidden="false" customHeight="false" outlineLevel="0" collapsed="false">
      <c r="A2041" s="300" t="s">
        <v>7246</v>
      </c>
      <c r="B2041" s="1" t="n">
        <v>102808</v>
      </c>
      <c r="C2041" s="292" t="s">
        <v>7310</v>
      </c>
      <c r="D2041" s="297" t="s">
        <v>507</v>
      </c>
      <c r="E2041" s="301" t="n">
        <v>0</v>
      </c>
      <c r="F2041" s="304"/>
    </row>
    <row r="2042" customFormat="false" ht="13.8" hidden="false" customHeight="false" outlineLevel="0" collapsed="false">
      <c r="A2042" s="300" t="s">
        <v>7246</v>
      </c>
      <c r="B2042" s="1" t="n">
        <v>102809</v>
      </c>
      <c r="C2042" s="292" t="s">
        <v>7311</v>
      </c>
      <c r="D2042" s="297" t="s">
        <v>507</v>
      </c>
      <c r="E2042" s="301" t="n">
        <v>19.65</v>
      </c>
      <c r="F2042" s="304" t="n">
        <v>0</v>
      </c>
    </row>
    <row r="2043" customFormat="false" ht="13.8" hidden="false" customHeight="false" outlineLevel="0" collapsed="false">
      <c r="A2043" s="300" t="s">
        <v>7246</v>
      </c>
      <c r="B2043" s="1" t="n">
        <v>92140</v>
      </c>
      <c r="C2043" s="292" t="s">
        <v>7312</v>
      </c>
      <c r="D2043" s="297" t="s">
        <v>507</v>
      </c>
      <c r="E2043" s="301" t="n">
        <v>4.84</v>
      </c>
      <c r="F2043" s="304" t="n">
        <v>0</v>
      </c>
    </row>
    <row r="2044" customFormat="false" ht="13.8" hidden="false" customHeight="false" outlineLevel="0" collapsed="false">
      <c r="A2044" s="300" t="s">
        <v>7246</v>
      </c>
      <c r="B2044" s="1" t="n">
        <v>92142</v>
      </c>
      <c r="C2044" s="292" t="s">
        <v>7313</v>
      </c>
      <c r="D2044" s="297" t="s">
        <v>507</v>
      </c>
      <c r="E2044" s="301" t="n">
        <v>0.6</v>
      </c>
      <c r="F2044" s="304" t="n">
        <v>0</v>
      </c>
    </row>
    <row r="2045" customFormat="false" ht="13.8" hidden="false" customHeight="false" outlineLevel="0" collapsed="false">
      <c r="A2045" s="300" t="s">
        <v>7246</v>
      </c>
      <c r="B2045" s="1" t="n">
        <v>92141</v>
      </c>
      <c r="C2045" s="292" t="s">
        <v>7314</v>
      </c>
      <c r="D2045" s="297" t="s">
        <v>507</v>
      </c>
      <c r="E2045" s="301" t="n">
        <v>1.49</v>
      </c>
      <c r="F2045" s="304" t="n">
        <v>0</v>
      </c>
    </row>
    <row r="2046" customFormat="false" ht="13.8" hidden="false" customHeight="false" outlineLevel="0" collapsed="false">
      <c r="A2046" s="300" t="s">
        <v>7246</v>
      </c>
      <c r="B2046" s="1" t="n">
        <v>92143</v>
      </c>
      <c r="C2046" s="292" t="s">
        <v>7315</v>
      </c>
      <c r="D2046" s="297" t="s">
        <v>507</v>
      </c>
      <c r="E2046" s="301" t="n">
        <v>6.05</v>
      </c>
      <c r="F2046" s="304" t="n">
        <v>0</v>
      </c>
    </row>
    <row r="2047" customFormat="false" ht="13.8" hidden="false" customHeight="false" outlineLevel="0" collapsed="false">
      <c r="A2047" s="300" t="s">
        <v>7246</v>
      </c>
      <c r="B2047" s="1" t="n">
        <v>92144</v>
      </c>
      <c r="C2047" s="292" t="s">
        <v>7316</v>
      </c>
      <c r="D2047" s="297" t="s">
        <v>507</v>
      </c>
      <c r="E2047" s="301" t="n">
        <v>43.75</v>
      </c>
      <c r="F2047" s="304" t="n">
        <v>0</v>
      </c>
    </row>
    <row r="2048" customFormat="false" ht="13.8" hidden="false" customHeight="false" outlineLevel="0" collapsed="false">
      <c r="A2048" s="300" t="s">
        <v>7246</v>
      </c>
      <c r="B2048" s="1" t="n">
        <v>92133</v>
      </c>
      <c r="C2048" s="292" t="s">
        <v>7317</v>
      </c>
      <c r="D2048" s="297" t="s">
        <v>507</v>
      </c>
      <c r="E2048" s="301" t="n">
        <v>13.22</v>
      </c>
      <c r="F2048" s="304" t="n">
        <v>0</v>
      </c>
    </row>
    <row r="2049" customFormat="false" ht="13.8" hidden="false" customHeight="false" outlineLevel="0" collapsed="false">
      <c r="A2049" s="300" t="s">
        <v>7246</v>
      </c>
      <c r="B2049" s="1" t="n">
        <v>92135</v>
      </c>
      <c r="C2049" s="292" t="s">
        <v>7318</v>
      </c>
      <c r="D2049" s="297" t="s">
        <v>507</v>
      </c>
      <c r="E2049" s="301" t="n">
        <v>1.65</v>
      </c>
      <c r="F2049" s="304" t="n">
        <v>0</v>
      </c>
    </row>
    <row r="2050" customFormat="false" ht="13.8" hidden="false" customHeight="false" outlineLevel="0" collapsed="false">
      <c r="A2050" s="300" t="s">
        <v>7246</v>
      </c>
      <c r="B2050" s="1" t="n">
        <v>92134</v>
      </c>
      <c r="C2050" s="292" t="s">
        <v>7319</v>
      </c>
      <c r="D2050" s="297" t="s">
        <v>507</v>
      </c>
      <c r="E2050" s="301" t="n">
        <v>4.07</v>
      </c>
      <c r="F2050" s="304" t="n">
        <v>0</v>
      </c>
    </row>
    <row r="2051" customFormat="false" ht="13.8" hidden="false" customHeight="false" outlineLevel="0" collapsed="false">
      <c r="A2051" s="300" t="s">
        <v>7246</v>
      </c>
      <c r="B2051" s="1" t="n">
        <v>92136</v>
      </c>
      <c r="C2051" s="292" t="s">
        <v>7320</v>
      </c>
      <c r="D2051" s="297" t="s">
        <v>507</v>
      </c>
      <c r="E2051" s="301" t="n">
        <v>16.53</v>
      </c>
      <c r="F2051" s="304" t="n">
        <v>0</v>
      </c>
    </row>
    <row r="2052" customFormat="false" ht="13.8" hidden="false" customHeight="false" outlineLevel="0" collapsed="false">
      <c r="A2052" s="300" t="s">
        <v>7246</v>
      </c>
      <c r="B2052" s="1" t="n">
        <v>92137</v>
      </c>
      <c r="C2052" s="292" t="s">
        <v>7321</v>
      </c>
      <c r="D2052" s="297" t="s">
        <v>507</v>
      </c>
      <c r="E2052" s="301" t="n">
        <v>42.23</v>
      </c>
      <c r="F2052" s="304" t="n">
        <v>0</v>
      </c>
    </row>
    <row r="2053" customFormat="false" ht="13.8" hidden="false" customHeight="false" outlineLevel="0" collapsed="false">
      <c r="A2053" s="300" t="s">
        <v>7246</v>
      </c>
      <c r="B2053" s="1" t="n">
        <v>91380</v>
      </c>
      <c r="C2053" s="292" t="s">
        <v>7322</v>
      </c>
      <c r="D2053" s="297" t="s">
        <v>507</v>
      </c>
      <c r="E2053" s="301" t="n">
        <v>30.41</v>
      </c>
      <c r="F2053" s="304" t="n">
        <v>1</v>
      </c>
    </row>
    <row r="2054" customFormat="false" ht="13.8" hidden="false" customHeight="false" outlineLevel="0" collapsed="false">
      <c r="A2054" s="300" t="s">
        <v>7246</v>
      </c>
      <c r="B2054" s="1" t="n">
        <v>91382</v>
      </c>
      <c r="C2054" s="292" t="s">
        <v>7323</v>
      </c>
      <c r="D2054" s="297" t="s">
        <v>507</v>
      </c>
      <c r="E2054" s="301" t="n">
        <v>4.72</v>
      </c>
      <c r="F2054" s="304" t="n">
        <v>1</v>
      </c>
    </row>
    <row r="2055" customFormat="false" ht="13.8" hidden="false" customHeight="false" outlineLevel="0" collapsed="false">
      <c r="A2055" s="300" t="s">
        <v>7246</v>
      </c>
      <c r="B2055" s="1" t="n">
        <v>91381</v>
      </c>
      <c r="C2055" s="292" t="s">
        <v>7324</v>
      </c>
      <c r="D2055" s="297" t="s">
        <v>507</v>
      </c>
      <c r="E2055" s="301" t="n">
        <v>11.7</v>
      </c>
      <c r="F2055" s="304" t="n">
        <v>1</v>
      </c>
    </row>
    <row r="2056" customFormat="false" ht="13.8" hidden="false" customHeight="false" outlineLevel="0" collapsed="false">
      <c r="A2056" s="300" t="s">
        <v>7246</v>
      </c>
      <c r="B2056" s="1" t="n">
        <v>91383</v>
      </c>
      <c r="C2056" s="292" t="s">
        <v>7325</v>
      </c>
      <c r="D2056" s="297" t="s">
        <v>507</v>
      </c>
      <c r="E2056" s="301" t="n">
        <v>54.79</v>
      </c>
      <c r="F2056" s="304" t="n">
        <v>1</v>
      </c>
    </row>
    <row r="2057" customFormat="false" ht="13.8" hidden="false" customHeight="false" outlineLevel="0" collapsed="false">
      <c r="A2057" s="300" t="s">
        <v>7246</v>
      </c>
      <c r="B2057" s="1" t="n">
        <v>91384</v>
      </c>
      <c r="C2057" s="292" t="s">
        <v>7326</v>
      </c>
      <c r="D2057" s="297" t="s">
        <v>507</v>
      </c>
      <c r="E2057" s="301" t="n">
        <v>169.92</v>
      </c>
      <c r="F2057" s="304" t="n">
        <v>0</v>
      </c>
    </row>
    <row r="2058" customFormat="false" ht="13.8" hidden="false" customHeight="false" outlineLevel="0" collapsed="false">
      <c r="A2058" s="300" t="s">
        <v>7246</v>
      </c>
      <c r="B2058" s="1" t="n">
        <v>96030</v>
      </c>
      <c r="C2058" s="292" t="s">
        <v>7327</v>
      </c>
      <c r="D2058" s="297" t="s">
        <v>507</v>
      </c>
      <c r="E2058" s="301" t="n">
        <v>37.77</v>
      </c>
      <c r="F2058" s="304" t="n">
        <v>1</v>
      </c>
    </row>
    <row r="2059" customFormat="false" ht="13.8" hidden="false" customHeight="false" outlineLevel="0" collapsed="false">
      <c r="A2059" s="300" t="s">
        <v>7246</v>
      </c>
      <c r="B2059" s="1" t="n">
        <v>96032</v>
      </c>
      <c r="C2059" s="292" t="s">
        <v>7328</v>
      </c>
      <c r="D2059" s="297" t="s">
        <v>507</v>
      </c>
      <c r="E2059" s="301" t="n">
        <v>5.3</v>
      </c>
      <c r="F2059" s="304" t="n">
        <v>1</v>
      </c>
    </row>
    <row r="2060" customFormat="false" ht="13.8" hidden="false" customHeight="false" outlineLevel="0" collapsed="false">
      <c r="A2060" s="300" t="s">
        <v>7246</v>
      </c>
      <c r="B2060" s="1" t="n">
        <v>96031</v>
      </c>
      <c r="C2060" s="292" t="s">
        <v>7329</v>
      </c>
      <c r="D2060" s="297" t="s">
        <v>507</v>
      </c>
      <c r="E2060" s="301" t="n">
        <v>13.21</v>
      </c>
      <c r="F2060" s="304" t="n">
        <v>1</v>
      </c>
    </row>
    <row r="2061" customFormat="false" ht="13.8" hidden="false" customHeight="false" outlineLevel="0" collapsed="false">
      <c r="A2061" s="300" t="s">
        <v>7246</v>
      </c>
      <c r="B2061" s="1" t="n">
        <v>96033</v>
      </c>
      <c r="C2061" s="292" t="s">
        <v>7330</v>
      </c>
      <c r="D2061" s="297" t="s">
        <v>507</v>
      </c>
      <c r="E2061" s="301" t="n">
        <v>60.92</v>
      </c>
      <c r="F2061" s="304" t="n">
        <v>1</v>
      </c>
    </row>
    <row r="2062" customFormat="false" ht="13.8" hidden="false" customHeight="false" outlineLevel="0" collapsed="false">
      <c r="A2062" s="300" t="s">
        <v>7246</v>
      </c>
      <c r="B2062" s="1" t="n">
        <v>96034</v>
      </c>
      <c r="C2062" s="292" t="s">
        <v>7331</v>
      </c>
      <c r="D2062" s="297" t="s">
        <v>507</v>
      </c>
      <c r="E2062" s="301" t="n">
        <v>169.92</v>
      </c>
      <c r="F2062" s="304" t="n">
        <v>0</v>
      </c>
    </row>
    <row r="2063" customFormat="false" ht="13.8" hidden="false" customHeight="false" outlineLevel="0" collapsed="false">
      <c r="A2063" s="300" t="s">
        <v>7246</v>
      </c>
      <c r="B2063" s="1" t="n">
        <v>89870</v>
      </c>
      <c r="C2063" s="292" t="s">
        <v>7332</v>
      </c>
      <c r="D2063" s="297" t="s">
        <v>507</v>
      </c>
      <c r="E2063" s="301" t="n">
        <v>39.57</v>
      </c>
      <c r="F2063" s="304" t="n">
        <v>0.3624</v>
      </c>
    </row>
    <row r="2064" customFormat="false" ht="13.8" hidden="false" customHeight="false" outlineLevel="0" collapsed="false">
      <c r="A2064" s="300" t="s">
        <v>7246</v>
      </c>
      <c r="B2064" s="1" t="n">
        <v>89872</v>
      </c>
      <c r="C2064" s="292" t="s">
        <v>7333</v>
      </c>
      <c r="D2064" s="297" t="s">
        <v>507</v>
      </c>
      <c r="E2064" s="301" t="n">
        <v>5.6</v>
      </c>
      <c r="F2064" s="304" t="n">
        <v>0.25</v>
      </c>
    </row>
    <row r="2065" customFormat="false" ht="13.8" hidden="false" customHeight="false" outlineLevel="0" collapsed="false">
      <c r="A2065" s="300" t="s">
        <v>7246</v>
      </c>
      <c r="B2065" s="1" t="n">
        <v>89871</v>
      </c>
      <c r="C2065" s="292" t="s">
        <v>7334</v>
      </c>
      <c r="D2065" s="297" t="s">
        <v>507</v>
      </c>
      <c r="E2065" s="301" t="n">
        <v>13.87</v>
      </c>
      <c r="F2065" s="304" t="n">
        <v>0.2502</v>
      </c>
    </row>
    <row r="2066" customFormat="false" ht="13.8" hidden="false" customHeight="false" outlineLevel="0" collapsed="false">
      <c r="A2066" s="300" t="s">
        <v>7246</v>
      </c>
      <c r="B2066" s="1" t="n">
        <v>89873</v>
      </c>
      <c r="C2066" s="292" t="s">
        <v>7335</v>
      </c>
      <c r="D2066" s="297" t="s">
        <v>507</v>
      </c>
      <c r="E2066" s="301" t="n">
        <v>67.56</v>
      </c>
      <c r="F2066" s="304" t="n">
        <v>0.2988</v>
      </c>
    </row>
    <row r="2067" customFormat="false" ht="13.8" hidden="false" customHeight="false" outlineLevel="0" collapsed="false">
      <c r="A2067" s="300" t="s">
        <v>7246</v>
      </c>
      <c r="B2067" s="1" t="n">
        <v>89874</v>
      </c>
      <c r="C2067" s="292" t="s">
        <v>7336</v>
      </c>
      <c r="D2067" s="297" t="s">
        <v>507</v>
      </c>
      <c r="E2067" s="301" t="n">
        <v>211.29</v>
      </c>
      <c r="F2067" s="304" t="n">
        <v>0</v>
      </c>
    </row>
    <row r="2068" customFormat="false" ht="13.8" hidden="false" customHeight="false" outlineLevel="0" collapsed="false">
      <c r="A2068" s="300" t="s">
        <v>7246</v>
      </c>
      <c r="B2068" s="1" t="n">
        <v>89878</v>
      </c>
      <c r="C2068" s="292" t="s">
        <v>7337</v>
      </c>
      <c r="D2068" s="297" t="s">
        <v>507</v>
      </c>
      <c r="E2068" s="301" t="n">
        <v>42.4</v>
      </c>
      <c r="F2068" s="304" t="n">
        <v>0.3976</v>
      </c>
    </row>
    <row r="2069" customFormat="false" ht="13.8" hidden="false" customHeight="false" outlineLevel="0" collapsed="false">
      <c r="A2069" s="300" t="s">
        <v>7246</v>
      </c>
      <c r="B2069" s="1" t="n">
        <v>89880</v>
      </c>
      <c r="C2069" s="292" t="s">
        <v>7338</v>
      </c>
      <c r="D2069" s="297" t="s">
        <v>507</v>
      </c>
      <c r="E2069" s="301" t="n">
        <v>5.89</v>
      </c>
      <c r="F2069" s="304" t="n">
        <v>0.2784</v>
      </c>
    </row>
    <row r="2070" customFormat="false" ht="13.8" hidden="false" customHeight="false" outlineLevel="0" collapsed="false">
      <c r="A2070" s="300" t="s">
        <v>7246</v>
      </c>
      <c r="B2070" s="1" t="n">
        <v>89879</v>
      </c>
      <c r="C2070" s="292" t="s">
        <v>7339</v>
      </c>
      <c r="D2070" s="297" t="s">
        <v>507</v>
      </c>
      <c r="E2070" s="301" t="n">
        <v>14.61</v>
      </c>
      <c r="F2070" s="304" t="n">
        <v>0.2793</v>
      </c>
    </row>
    <row r="2071" customFormat="false" ht="13.8" hidden="false" customHeight="false" outlineLevel="0" collapsed="false">
      <c r="A2071" s="300" t="s">
        <v>7246</v>
      </c>
      <c r="B2071" s="1" t="n">
        <v>89881</v>
      </c>
      <c r="C2071" s="292" t="s">
        <v>7340</v>
      </c>
      <c r="D2071" s="297" t="s">
        <v>507</v>
      </c>
      <c r="E2071" s="301" t="n">
        <v>71.68</v>
      </c>
      <c r="F2071" s="304" t="n">
        <v>0.3312</v>
      </c>
    </row>
    <row r="2072" customFormat="false" ht="13.8" hidden="false" customHeight="false" outlineLevel="0" collapsed="false">
      <c r="A2072" s="300" t="s">
        <v>7246</v>
      </c>
      <c r="B2072" s="1" t="n">
        <v>89882</v>
      </c>
      <c r="C2072" s="292" t="s">
        <v>7341</v>
      </c>
      <c r="D2072" s="297" t="s">
        <v>507</v>
      </c>
      <c r="E2072" s="301" t="n">
        <v>243.78</v>
      </c>
      <c r="F2072" s="304" t="n">
        <v>0</v>
      </c>
    </row>
    <row r="2073" customFormat="false" ht="13.8" hidden="false" customHeight="false" outlineLevel="0" collapsed="false">
      <c r="A2073" s="300" t="s">
        <v>7246</v>
      </c>
      <c r="B2073" s="1" t="n">
        <v>7058</v>
      </c>
      <c r="C2073" s="292" t="s">
        <v>7342</v>
      </c>
      <c r="D2073" s="297" t="s">
        <v>507</v>
      </c>
      <c r="E2073" s="301" t="n">
        <v>23.92</v>
      </c>
      <c r="F2073" s="304" t="n">
        <v>1</v>
      </c>
    </row>
    <row r="2074" customFormat="false" ht="13.8" hidden="false" customHeight="false" outlineLevel="0" collapsed="false">
      <c r="A2074" s="300" t="s">
        <v>7246</v>
      </c>
      <c r="B2074" s="1" t="n">
        <v>91402</v>
      </c>
      <c r="C2074" s="292" t="s">
        <v>7343</v>
      </c>
      <c r="D2074" s="297" t="s">
        <v>507</v>
      </c>
      <c r="E2074" s="301" t="n">
        <v>3.73</v>
      </c>
      <c r="F2074" s="304" t="n">
        <v>1</v>
      </c>
    </row>
    <row r="2075" customFormat="false" ht="13.8" hidden="false" customHeight="false" outlineLevel="0" collapsed="false">
      <c r="A2075" s="300" t="s">
        <v>7246</v>
      </c>
      <c r="B2075" s="1" t="n">
        <v>7059</v>
      </c>
      <c r="C2075" s="292" t="s">
        <v>7344</v>
      </c>
      <c r="D2075" s="297" t="s">
        <v>507</v>
      </c>
      <c r="E2075" s="301" t="n">
        <v>9.23</v>
      </c>
      <c r="F2075" s="304" t="n">
        <v>1</v>
      </c>
    </row>
    <row r="2076" customFormat="false" ht="13.8" hidden="false" customHeight="false" outlineLevel="0" collapsed="false">
      <c r="A2076" s="300" t="s">
        <v>7246</v>
      </c>
      <c r="B2076" s="1" t="n">
        <v>7060</v>
      </c>
      <c r="C2076" s="292" t="s">
        <v>7345</v>
      </c>
      <c r="D2076" s="297" t="s">
        <v>507</v>
      </c>
      <c r="E2076" s="301" t="n">
        <v>43.17</v>
      </c>
      <c r="F2076" s="304" t="n">
        <v>1</v>
      </c>
    </row>
    <row r="2077" customFormat="false" ht="13.8" hidden="false" customHeight="false" outlineLevel="0" collapsed="false">
      <c r="A2077" s="300" t="s">
        <v>7246</v>
      </c>
      <c r="B2077" s="1" t="n">
        <v>7061</v>
      </c>
      <c r="C2077" s="292" t="s">
        <v>7346</v>
      </c>
      <c r="D2077" s="297" t="s">
        <v>507</v>
      </c>
      <c r="E2077" s="301" t="n">
        <v>97.65</v>
      </c>
      <c r="F2077" s="304" t="n">
        <v>0</v>
      </c>
    </row>
    <row r="2078" customFormat="false" ht="13.8" hidden="false" customHeight="false" outlineLevel="0" collapsed="false">
      <c r="A2078" s="300" t="s">
        <v>7246</v>
      </c>
      <c r="B2078" s="1" t="n">
        <v>91367</v>
      </c>
      <c r="C2078" s="292" t="s">
        <v>7347</v>
      </c>
      <c r="D2078" s="297" t="s">
        <v>507</v>
      </c>
      <c r="E2078" s="301" t="n">
        <v>23.11</v>
      </c>
      <c r="F2078" s="304" t="n">
        <v>1</v>
      </c>
    </row>
    <row r="2079" customFormat="false" ht="13.8" hidden="false" customHeight="false" outlineLevel="0" collapsed="false">
      <c r="A2079" s="300" t="s">
        <v>7246</v>
      </c>
      <c r="B2079" s="1" t="n">
        <v>91369</v>
      </c>
      <c r="C2079" s="292" t="s">
        <v>7348</v>
      </c>
      <c r="D2079" s="297" t="s">
        <v>507</v>
      </c>
      <c r="E2079" s="301" t="n">
        <v>3.59</v>
      </c>
      <c r="F2079" s="304" t="n">
        <v>1</v>
      </c>
    </row>
    <row r="2080" customFormat="false" ht="13.8" hidden="false" customHeight="false" outlineLevel="0" collapsed="false">
      <c r="A2080" s="300" t="s">
        <v>7246</v>
      </c>
      <c r="B2080" s="1" t="n">
        <v>91368</v>
      </c>
      <c r="C2080" s="292" t="s">
        <v>7349</v>
      </c>
      <c r="D2080" s="297" t="s">
        <v>507</v>
      </c>
      <c r="E2080" s="301" t="n">
        <v>8.9</v>
      </c>
      <c r="F2080" s="304" t="n">
        <v>1</v>
      </c>
    </row>
    <row r="2081" customFormat="false" ht="13.8" hidden="false" customHeight="false" outlineLevel="0" collapsed="false">
      <c r="A2081" s="300" t="s">
        <v>7246</v>
      </c>
      <c r="B2081" s="1" t="n">
        <v>5695</v>
      </c>
      <c r="C2081" s="292" t="s">
        <v>7350</v>
      </c>
      <c r="D2081" s="297" t="s">
        <v>507</v>
      </c>
      <c r="E2081" s="301" t="n">
        <v>41.72</v>
      </c>
      <c r="F2081" s="304" t="n">
        <v>1</v>
      </c>
    </row>
    <row r="2082" customFormat="false" ht="13.8" hidden="false" customHeight="false" outlineLevel="0" collapsed="false">
      <c r="A2082" s="300" t="s">
        <v>7246</v>
      </c>
      <c r="B2082" s="1" t="n">
        <v>53792</v>
      </c>
      <c r="C2082" s="292" t="s">
        <v>7351</v>
      </c>
      <c r="D2082" s="297" t="s">
        <v>507</v>
      </c>
      <c r="E2082" s="301" t="n">
        <v>121.38</v>
      </c>
      <c r="F2082" s="304" t="n">
        <v>0</v>
      </c>
    </row>
    <row r="2083" customFormat="false" ht="13.8" hidden="false" customHeight="false" outlineLevel="0" collapsed="false">
      <c r="A2083" s="300" t="s">
        <v>7246</v>
      </c>
      <c r="B2083" s="1" t="n">
        <v>106347</v>
      </c>
      <c r="C2083" s="292" t="s">
        <v>7352</v>
      </c>
      <c r="D2083" s="297" t="s">
        <v>507</v>
      </c>
      <c r="E2083" s="301" t="n">
        <v>0</v>
      </c>
      <c r="F2083" s="304"/>
    </row>
    <row r="2084" customFormat="false" ht="13.8" hidden="false" customHeight="false" outlineLevel="0" collapsed="false">
      <c r="A2084" s="300" t="s">
        <v>7246</v>
      </c>
      <c r="B2084" s="1" t="n">
        <v>106350</v>
      </c>
      <c r="C2084" s="292" t="s">
        <v>7353</v>
      </c>
      <c r="D2084" s="297" t="s">
        <v>507</v>
      </c>
      <c r="E2084" s="301" t="n">
        <v>0</v>
      </c>
      <c r="F2084" s="304"/>
    </row>
    <row r="2085" customFormat="false" ht="13.8" hidden="false" customHeight="false" outlineLevel="0" collapsed="false">
      <c r="A2085" s="300" t="s">
        <v>7246</v>
      </c>
      <c r="B2085" s="1" t="n">
        <v>106348</v>
      </c>
      <c r="C2085" s="292" t="s">
        <v>7354</v>
      </c>
      <c r="D2085" s="297" t="s">
        <v>507</v>
      </c>
      <c r="E2085" s="301" t="n">
        <v>0</v>
      </c>
      <c r="F2085" s="304"/>
    </row>
    <row r="2086" customFormat="false" ht="13.8" hidden="false" customHeight="false" outlineLevel="0" collapsed="false">
      <c r="A2086" s="300" t="s">
        <v>7246</v>
      </c>
      <c r="B2086" s="1" t="n">
        <v>106349</v>
      </c>
      <c r="C2086" s="292" t="s">
        <v>7355</v>
      </c>
      <c r="D2086" s="297" t="s">
        <v>507</v>
      </c>
      <c r="E2086" s="301" t="n">
        <v>0</v>
      </c>
      <c r="F2086" s="304"/>
    </row>
    <row r="2087" customFormat="false" ht="13.8" hidden="false" customHeight="false" outlineLevel="0" collapsed="false">
      <c r="A2087" s="300" t="s">
        <v>7246</v>
      </c>
      <c r="B2087" s="1" t="n">
        <v>106351</v>
      </c>
      <c r="C2087" s="292" t="s">
        <v>7356</v>
      </c>
      <c r="D2087" s="297" t="s">
        <v>507</v>
      </c>
      <c r="E2087" s="301" t="n">
        <v>237.18</v>
      </c>
      <c r="F2087" s="304" t="n">
        <v>0</v>
      </c>
    </row>
    <row r="2088" customFormat="false" ht="13.8" hidden="false" customHeight="false" outlineLevel="0" collapsed="false">
      <c r="A2088" s="300" t="s">
        <v>7246</v>
      </c>
      <c r="B2088" s="1" t="n">
        <v>106337</v>
      </c>
      <c r="C2088" s="292" t="s">
        <v>7357</v>
      </c>
      <c r="D2088" s="297" t="s">
        <v>507</v>
      </c>
      <c r="E2088" s="301" t="n">
        <v>0</v>
      </c>
      <c r="F2088" s="304"/>
    </row>
    <row r="2089" customFormat="false" ht="13.8" hidden="false" customHeight="false" outlineLevel="0" collapsed="false">
      <c r="A2089" s="300" t="s">
        <v>7246</v>
      </c>
      <c r="B2089" s="1" t="n">
        <v>106340</v>
      </c>
      <c r="C2089" s="292" t="s">
        <v>7358</v>
      </c>
      <c r="D2089" s="297" t="s">
        <v>507</v>
      </c>
      <c r="E2089" s="301" t="n">
        <v>0</v>
      </c>
      <c r="F2089" s="304"/>
    </row>
    <row r="2090" customFormat="false" ht="13.8" hidden="false" customHeight="false" outlineLevel="0" collapsed="false">
      <c r="A2090" s="300" t="s">
        <v>7246</v>
      </c>
      <c r="B2090" s="1" t="n">
        <v>106338</v>
      </c>
      <c r="C2090" s="292" t="s">
        <v>7359</v>
      </c>
      <c r="D2090" s="297" t="s">
        <v>507</v>
      </c>
      <c r="E2090" s="301" t="n">
        <v>0</v>
      </c>
      <c r="F2090" s="304"/>
    </row>
    <row r="2091" customFormat="false" ht="13.8" hidden="false" customHeight="false" outlineLevel="0" collapsed="false">
      <c r="A2091" s="300" t="s">
        <v>7246</v>
      </c>
      <c r="B2091" s="1" t="n">
        <v>106339</v>
      </c>
      <c r="C2091" s="292" t="s">
        <v>7360</v>
      </c>
      <c r="D2091" s="297" t="s">
        <v>507</v>
      </c>
      <c r="E2091" s="301" t="n">
        <v>0</v>
      </c>
      <c r="F2091" s="304"/>
    </row>
    <row r="2092" customFormat="false" ht="13.8" hidden="false" customHeight="false" outlineLevel="0" collapsed="false">
      <c r="A2092" s="300" t="s">
        <v>7246</v>
      </c>
      <c r="B2092" s="1" t="n">
        <v>106341</v>
      </c>
      <c r="C2092" s="292" t="s">
        <v>7361</v>
      </c>
      <c r="D2092" s="297" t="s">
        <v>507</v>
      </c>
      <c r="E2092" s="301" t="n">
        <v>321.86</v>
      </c>
      <c r="F2092" s="304" t="n">
        <v>0</v>
      </c>
    </row>
    <row r="2093" customFormat="false" ht="13.8" hidden="false" customHeight="false" outlineLevel="0" collapsed="false">
      <c r="A2093" s="300" t="s">
        <v>7246</v>
      </c>
      <c r="B2093" s="1" t="n">
        <v>92237</v>
      </c>
      <c r="C2093" s="292" t="s">
        <v>7362</v>
      </c>
      <c r="D2093" s="297" t="s">
        <v>507</v>
      </c>
      <c r="E2093" s="301" t="n">
        <v>29.69</v>
      </c>
      <c r="F2093" s="304" t="n">
        <v>0.1374</v>
      </c>
    </row>
    <row r="2094" customFormat="false" ht="13.8" hidden="false" customHeight="false" outlineLevel="0" collapsed="false">
      <c r="A2094" s="300" t="s">
        <v>7246</v>
      </c>
      <c r="B2094" s="1" t="n">
        <v>92239</v>
      </c>
      <c r="C2094" s="292" t="s">
        <v>7363</v>
      </c>
      <c r="D2094" s="297" t="s">
        <v>507</v>
      </c>
      <c r="E2094" s="301" t="n">
        <v>4.82</v>
      </c>
      <c r="F2094" s="304" t="n">
        <v>0.1183</v>
      </c>
    </row>
    <row r="2095" customFormat="false" ht="13.8" hidden="false" customHeight="false" outlineLevel="0" collapsed="false">
      <c r="A2095" s="300" t="s">
        <v>7246</v>
      </c>
      <c r="B2095" s="1" t="n">
        <v>92238</v>
      </c>
      <c r="C2095" s="292" t="s">
        <v>7364</v>
      </c>
      <c r="D2095" s="297" t="s">
        <v>507</v>
      </c>
      <c r="E2095" s="301" t="n">
        <v>11.94</v>
      </c>
      <c r="F2095" s="304" t="n">
        <v>0.1181</v>
      </c>
    </row>
    <row r="2096" customFormat="false" ht="13.8" hidden="false" customHeight="false" outlineLevel="0" collapsed="false">
      <c r="A2096" s="300" t="s">
        <v>7246</v>
      </c>
      <c r="B2096" s="1" t="n">
        <v>92240</v>
      </c>
      <c r="C2096" s="292" t="s">
        <v>7365</v>
      </c>
      <c r="D2096" s="297" t="s">
        <v>507</v>
      </c>
      <c r="E2096" s="301" t="n">
        <v>53.12</v>
      </c>
      <c r="F2096" s="304" t="n">
        <v>0.096</v>
      </c>
    </row>
    <row r="2097" customFormat="false" ht="13.8" hidden="false" customHeight="false" outlineLevel="0" collapsed="false">
      <c r="A2097" s="300" t="s">
        <v>7246</v>
      </c>
      <c r="B2097" s="1" t="n">
        <v>92241</v>
      </c>
      <c r="C2097" s="292" t="s">
        <v>7366</v>
      </c>
      <c r="D2097" s="297" t="s">
        <v>507</v>
      </c>
      <c r="E2097" s="301" t="n">
        <v>330.89</v>
      </c>
      <c r="F2097" s="304" t="n">
        <v>0</v>
      </c>
    </row>
    <row r="2098" customFormat="false" ht="13.8" hidden="false" customHeight="false" outlineLevel="0" collapsed="false">
      <c r="A2098" s="300" t="s">
        <v>7246</v>
      </c>
      <c r="B2098" s="1" t="n">
        <v>91640</v>
      </c>
      <c r="C2098" s="292" t="s">
        <v>7367</v>
      </c>
      <c r="D2098" s="297" t="s">
        <v>507</v>
      </c>
      <c r="E2098" s="301" t="n">
        <v>40.72</v>
      </c>
      <c r="F2098" s="304" t="n">
        <v>0.1233</v>
      </c>
    </row>
    <row r="2099" customFormat="false" ht="13.8" hidden="false" customHeight="false" outlineLevel="0" collapsed="false">
      <c r="A2099" s="300" t="s">
        <v>7246</v>
      </c>
      <c r="B2099" s="1" t="n">
        <v>91642</v>
      </c>
      <c r="C2099" s="292" t="s">
        <v>7368</v>
      </c>
      <c r="D2099" s="297" t="s">
        <v>507</v>
      </c>
      <c r="E2099" s="301" t="n">
        <v>6.63</v>
      </c>
      <c r="F2099" s="304" t="n">
        <v>0.1056</v>
      </c>
    </row>
    <row r="2100" customFormat="false" ht="13.8" hidden="false" customHeight="false" outlineLevel="0" collapsed="false">
      <c r="A2100" s="300" t="s">
        <v>7246</v>
      </c>
      <c r="B2100" s="1" t="n">
        <v>91641</v>
      </c>
      <c r="C2100" s="292" t="s">
        <v>7369</v>
      </c>
      <c r="D2100" s="297" t="s">
        <v>507</v>
      </c>
      <c r="E2100" s="301" t="n">
        <v>16.41</v>
      </c>
      <c r="F2100" s="304" t="n">
        <v>0.106</v>
      </c>
    </row>
    <row r="2101" customFormat="false" ht="13.8" hidden="false" customHeight="false" outlineLevel="0" collapsed="false">
      <c r="A2101" s="300" t="s">
        <v>7246</v>
      </c>
      <c r="B2101" s="1" t="n">
        <v>91643</v>
      </c>
      <c r="C2101" s="292" t="s">
        <v>7370</v>
      </c>
      <c r="D2101" s="297" t="s">
        <v>507</v>
      </c>
      <c r="E2101" s="301" t="n">
        <v>73.21</v>
      </c>
      <c r="F2101" s="304" t="n">
        <v>0.0856</v>
      </c>
    </row>
    <row r="2102" customFormat="false" ht="13.8" hidden="false" customHeight="false" outlineLevel="0" collapsed="false">
      <c r="A2102" s="300" t="s">
        <v>7246</v>
      </c>
      <c r="B2102" s="1" t="n">
        <v>91644</v>
      </c>
      <c r="C2102" s="292" t="s">
        <v>7371</v>
      </c>
      <c r="D2102" s="297" t="s">
        <v>507</v>
      </c>
      <c r="E2102" s="301" t="n">
        <v>360.93</v>
      </c>
      <c r="F2102" s="304" t="n">
        <v>0</v>
      </c>
    </row>
    <row r="2103" customFormat="false" ht="13.8" hidden="false" customHeight="false" outlineLevel="0" collapsed="false">
      <c r="A2103" s="300" t="s">
        <v>7246</v>
      </c>
      <c r="B2103" s="1" t="n">
        <v>92105</v>
      </c>
      <c r="C2103" s="292" t="s">
        <v>7372</v>
      </c>
      <c r="D2103" s="297" t="s">
        <v>507</v>
      </c>
      <c r="E2103" s="301" t="n">
        <v>230.58</v>
      </c>
      <c r="F2103" s="304" t="n">
        <v>0</v>
      </c>
    </row>
    <row r="2104" customFormat="false" ht="13.8" hidden="false" customHeight="false" outlineLevel="0" collapsed="false">
      <c r="A2104" s="300" t="s">
        <v>7246</v>
      </c>
      <c r="B2104" s="1" t="n">
        <v>92101</v>
      </c>
      <c r="C2104" s="292" t="s">
        <v>7373</v>
      </c>
      <c r="D2104" s="297" t="s">
        <v>507</v>
      </c>
      <c r="E2104" s="301" t="n">
        <v>47.45</v>
      </c>
      <c r="F2104" s="304" t="n">
        <v>1</v>
      </c>
    </row>
    <row r="2105" customFormat="false" ht="13.8" hidden="false" customHeight="false" outlineLevel="0" collapsed="false">
      <c r="A2105" s="300" t="s">
        <v>7246</v>
      </c>
      <c r="B2105" s="1" t="n">
        <v>92103</v>
      </c>
      <c r="C2105" s="292" t="s">
        <v>7374</v>
      </c>
      <c r="D2105" s="297" t="s">
        <v>507</v>
      </c>
      <c r="E2105" s="301" t="n">
        <v>6</v>
      </c>
      <c r="F2105" s="304" t="n">
        <v>1</v>
      </c>
    </row>
    <row r="2106" customFormat="false" ht="13.8" hidden="false" customHeight="false" outlineLevel="0" collapsed="false">
      <c r="A2106" s="300" t="s">
        <v>7246</v>
      </c>
      <c r="B2106" s="1" t="n">
        <v>92102</v>
      </c>
      <c r="C2106" s="292" t="s">
        <v>7375</v>
      </c>
      <c r="D2106" s="297" t="s">
        <v>507</v>
      </c>
      <c r="E2106" s="301" t="n">
        <v>14.83</v>
      </c>
      <c r="F2106" s="304" t="n">
        <v>1</v>
      </c>
    </row>
    <row r="2107" customFormat="false" ht="13.8" hidden="false" customHeight="false" outlineLevel="0" collapsed="false">
      <c r="A2107" s="300" t="s">
        <v>7246</v>
      </c>
      <c r="B2107" s="1" t="n">
        <v>92104</v>
      </c>
      <c r="C2107" s="292" t="s">
        <v>7376</v>
      </c>
      <c r="D2107" s="297" t="s">
        <v>507</v>
      </c>
      <c r="E2107" s="301" t="n">
        <v>74.77</v>
      </c>
      <c r="F2107" s="304" t="n">
        <v>1</v>
      </c>
    </row>
    <row r="2108" customFormat="false" ht="13.8" hidden="false" customHeight="false" outlineLevel="0" collapsed="false">
      <c r="A2108" s="300" t="s">
        <v>7246</v>
      </c>
      <c r="B2108" s="1" t="n">
        <v>91396</v>
      </c>
      <c r="C2108" s="292" t="s">
        <v>7377</v>
      </c>
      <c r="D2108" s="297" t="s">
        <v>507</v>
      </c>
      <c r="E2108" s="301" t="n">
        <v>30.62</v>
      </c>
      <c r="F2108" s="304" t="n">
        <v>1</v>
      </c>
    </row>
    <row r="2109" customFormat="false" ht="13.8" hidden="false" customHeight="false" outlineLevel="0" collapsed="false">
      <c r="A2109" s="300" t="s">
        <v>7246</v>
      </c>
      <c r="B2109" s="1" t="n">
        <v>91398</v>
      </c>
      <c r="C2109" s="292" t="s">
        <v>7378</v>
      </c>
      <c r="D2109" s="297" t="s">
        <v>507</v>
      </c>
      <c r="E2109" s="301" t="n">
        <v>4.77</v>
      </c>
      <c r="F2109" s="304" t="n">
        <v>1</v>
      </c>
    </row>
    <row r="2110" customFormat="false" ht="13.8" hidden="false" customHeight="false" outlineLevel="0" collapsed="false">
      <c r="A2110" s="300" t="s">
        <v>7246</v>
      </c>
      <c r="B2110" s="1" t="n">
        <v>91397</v>
      </c>
      <c r="C2110" s="292" t="s">
        <v>7379</v>
      </c>
      <c r="D2110" s="297" t="s">
        <v>507</v>
      </c>
      <c r="E2110" s="301" t="n">
        <v>11.83</v>
      </c>
      <c r="F2110" s="304" t="n">
        <v>1</v>
      </c>
    </row>
    <row r="2111" customFormat="false" ht="13.8" hidden="false" customHeight="false" outlineLevel="0" collapsed="false">
      <c r="A2111" s="300" t="s">
        <v>7246</v>
      </c>
      <c r="B2111" s="1" t="n">
        <v>5763</v>
      </c>
      <c r="C2111" s="292" t="s">
        <v>7380</v>
      </c>
      <c r="D2111" s="297" t="s">
        <v>507</v>
      </c>
      <c r="E2111" s="301" t="n">
        <v>54.26</v>
      </c>
      <c r="F2111" s="304" t="n">
        <v>1</v>
      </c>
    </row>
    <row r="2112" customFormat="false" ht="13.8" hidden="false" customHeight="false" outlineLevel="0" collapsed="false">
      <c r="A2112" s="300" t="s">
        <v>7246</v>
      </c>
      <c r="B2112" s="1" t="n">
        <v>53831</v>
      </c>
      <c r="C2112" s="292" t="s">
        <v>7381</v>
      </c>
      <c r="D2112" s="297" t="s">
        <v>507</v>
      </c>
      <c r="E2112" s="301" t="n">
        <v>230.58</v>
      </c>
      <c r="F2112" s="304" t="n">
        <v>0</v>
      </c>
    </row>
    <row r="2113" customFormat="false" ht="13.8" hidden="false" customHeight="false" outlineLevel="0" collapsed="false">
      <c r="A2113" s="300" t="s">
        <v>7246</v>
      </c>
      <c r="B2113" s="1" t="n">
        <v>106222</v>
      </c>
      <c r="C2113" s="292" t="s">
        <v>7382</v>
      </c>
      <c r="D2113" s="297" t="s">
        <v>507</v>
      </c>
      <c r="E2113" s="301" t="n">
        <v>30.48</v>
      </c>
      <c r="F2113" s="304" t="n">
        <v>1</v>
      </c>
    </row>
    <row r="2114" customFormat="false" ht="13.8" hidden="false" customHeight="false" outlineLevel="0" collapsed="false">
      <c r="A2114" s="300" t="s">
        <v>7246</v>
      </c>
      <c r="B2114" s="1" t="n">
        <v>106225</v>
      </c>
      <c r="C2114" s="292" t="s">
        <v>7383</v>
      </c>
      <c r="D2114" s="297" t="s">
        <v>507</v>
      </c>
      <c r="E2114" s="301" t="n">
        <v>4.69</v>
      </c>
      <c r="F2114" s="304" t="n">
        <v>1</v>
      </c>
    </row>
    <row r="2115" customFormat="false" ht="13.8" hidden="false" customHeight="false" outlineLevel="0" collapsed="false">
      <c r="A2115" s="300" t="s">
        <v>7246</v>
      </c>
      <c r="B2115" s="1" t="n">
        <v>106223</v>
      </c>
      <c r="C2115" s="292" t="s">
        <v>7384</v>
      </c>
      <c r="D2115" s="297" t="s">
        <v>507</v>
      </c>
      <c r="E2115" s="301" t="n">
        <v>11.59</v>
      </c>
      <c r="F2115" s="304" t="n">
        <v>1</v>
      </c>
    </row>
    <row r="2116" customFormat="false" ht="13.8" hidden="false" customHeight="false" outlineLevel="0" collapsed="false">
      <c r="A2116" s="300" t="s">
        <v>7246</v>
      </c>
      <c r="B2116" s="1" t="n">
        <v>106224</v>
      </c>
      <c r="C2116" s="292" t="s">
        <v>7385</v>
      </c>
      <c r="D2116" s="297" t="s">
        <v>507</v>
      </c>
      <c r="E2116" s="301" t="n">
        <v>53.25</v>
      </c>
      <c r="F2116" s="304" t="n">
        <v>1</v>
      </c>
    </row>
    <row r="2117" customFormat="false" ht="13.8" hidden="false" customHeight="false" outlineLevel="0" collapsed="false">
      <c r="A2117" s="300" t="s">
        <v>7246</v>
      </c>
      <c r="B2117" s="1" t="n">
        <v>106226</v>
      </c>
      <c r="C2117" s="292" t="s">
        <v>7386</v>
      </c>
      <c r="D2117" s="297" t="s">
        <v>507</v>
      </c>
      <c r="E2117" s="301" t="n">
        <v>189.14</v>
      </c>
      <c r="F2117" s="304" t="n">
        <v>0</v>
      </c>
    </row>
    <row r="2118" customFormat="false" ht="13.8" hidden="false" customHeight="false" outlineLevel="0" collapsed="false">
      <c r="A2118" s="300" t="s">
        <v>7246</v>
      </c>
      <c r="B2118" s="1" t="n">
        <v>91359</v>
      </c>
      <c r="C2118" s="292" t="s">
        <v>7387</v>
      </c>
      <c r="D2118" s="297" t="s">
        <v>507</v>
      </c>
      <c r="E2118" s="301" t="n">
        <v>22.08</v>
      </c>
      <c r="F2118" s="304" t="n">
        <v>1</v>
      </c>
    </row>
    <row r="2119" customFormat="false" ht="13.8" hidden="false" customHeight="false" outlineLevel="0" collapsed="false">
      <c r="A2119" s="300" t="s">
        <v>7246</v>
      </c>
      <c r="B2119" s="1" t="n">
        <v>91361</v>
      </c>
      <c r="C2119" s="292" t="s">
        <v>7388</v>
      </c>
      <c r="D2119" s="297" t="s">
        <v>507</v>
      </c>
      <c r="E2119" s="301" t="n">
        <v>3.41</v>
      </c>
      <c r="F2119" s="304" t="n">
        <v>1</v>
      </c>
    </row>
    <row r="2120" customFormat="false" ht="13.8" hidden="false" customHeight="false" outlineLevel="0" collapsed="false">
      <c r="A2120" s="300" t="s">
        <v>7246</v>
      </c>
      <c r="B2120" s="1" t="n">
        <v>91360</v>
      </c>
      <c r="C2120" s="292" t="s">
        <v>7389</v>
      </c>
      <c r="D2120" s="297" t="s">
        <v>507</v>
      </c>
      <c r="E2120" s="301" t="n">
        <v>8.44</v>
      </c>
      <c r="F2120" s="304" t="n">
        <v>1</v>
      </c>
    </row>
    <row r="2121" customFormat="false" ht="13.8" hidden="false" customHeight="false" outlineLevel="0" collapsed="false">
      <c r="A2121" s="300" t="s">
        <v>7246</v>
      </c>
      <c r="B2121" s="1" t="n">
        <v>53882</v>
      </c>
      <c r="C2121" s="292" t="s">
        <v>7390</v>
      </c>
      <c r="D2121" s="297" t="s">
        <v>507</v>
      </c>
      <c r="E2121" s="301" t="n">
        <v>38.77</v>
      </c>
      <c r="F2121" s="304" t="n">
        <v>1</v>
      </c>
    </row>
    <row r="2122" customFormat="false" ht="13.8" hidden="false" customHeight="false" outlineLevel="0" collapsed="false">
      <c r="A2122" s="300" t="s">
        <v>7246</v>
      </c>
      <c r="B2122" s="1" t="n">
        <v>5747</v>
      </c>
      <c r="C2122" s="292" t="s">
        <v>7391</v>
      </c>
      <c r="D2122" s="297" t="s">
        <v>507</v>
      </c>
      <c r="E2122" s="301" t="n">
        <v>189.5</v>
      </c>
      <c r="F2122" s="304" t="n">
        <v>0</v>
      </c>
    </row>
    <row r="2123" customFormat="false" ht="13.8" hidden="false" customHeight="false" outlineLevel="0" collapsed="false">
      <c r="A2123" s="300" t="s">
        <v>7246</v>
      </c>
      <c r="B2123" s="1" t="n">
        <v>104699</v>
      </c>
      <c r="C2123" s="292" t="s">
        <v>7392</v>
      </c>
      <c r="D2123" s="297" t="s">
        <v>507</v>
      </c>
      <c r="E2123" s="301" t="n">
        <v>0</v>
      </c>
      <c r="F2123" s="304"/>
    </row>
    <row r="2124" customFormat="false" ht="13.8" hidden="false" customHeight="false" outlineLevel="0" collapsed="false">
      <c r="A2124" s="300" t="s">
        <v>7246</v>
      </c>
      <c r="B2124" s="1" t="n">
        <v>104702</v>
      </c>
      <c r="C2124" s="292" t="s">
        <v>7393</v>
      </c>
      <c r="D2124" s="297" t="s">
        <v>507</v>
      </c>
      <c r="E2124" s="301" t="n">
        <v>0</v>
      </c>
      <c r="F2124" s="304"/>
    </row>
    <row r="2125" customFormat="false" ht="13.8" hidden="false" customHeight="false" outlineLevel="0" collapsed="false">
      <c r="A2125" s="300" t="s">
        <v>7246</v>
      </c>
      <c r="B2125" s="1" t="n">
        <v>104700</v>
      </c>
      <c r="C2125" s="292" t="s">
        <v>7394</v>
      </c>
      <c r="D2125" s="297" t="s">
        <v>507</v>
      </c>
      <c r="E2125" s="301" t="n">
        <v>0</v>
      </c>
      <c r="F2125" s="304"/>
    </row>
    <row r="2126" customFormat="false" ht="13.8" hidden="false" customHeight="false" outlineLevel="0" collapsed="false">
      <c r="A2126" s="300" t="s">
        <v>7246</v>
      </c>
      <c r="B2126" s="1" t="n">
        <v>104701</v>
      </c>
      <c r="C2126" s="292" t="s">
        <v>7395</v>
      </c>
      <c r="D2126" s="297" t="s">
        <v>507</v>
      </c>
      <c r="E2126" s="301" t="n">
        <v>0</v>
      </c>
      <c r="F2126" s="304"/>
    </row>
    <row r="2127" customFormat="false" ht="13.8" hidden="false" customHeight="false" outlineLevel="0" collapsed="false">
      <c r="A2127" s="300" t="s">
        <v>7246</v>
      </c>
      <c r="B2127" s="1" t="n">
        <v>104703</v>
      </c>
      <c r="C2127" s="292" t="s">
        <v>7396</v>
      </c>
      <c r="D2127" s="297" t="s">
        <v>507</v>
      </c>
      <c r="E2127" s="301" t="n">
        <v>110.84</v>
      </c>
      <c r="F2127" s="304" t="n">
        <v>0</v>
      </c>
    </row>
    <row r="2128" customFormat="false" ht="13.8" hidden="false" customHeight="false" outlineLevel="0" collapsed="false">
      <c r="A2128" s="300" t="s">
        <v>7246</v>
      </c>
      <c r="B2128" s="1" t="n">
        <v>91390</v>
      </c>
      <c r="C2128" s="292" t="s">
        <v>7397</v>
      </c>
      <c r="D2128" s="297" t="s">
        <v>507</v>
      </c>
      <c r="E2128" s="301" t="n">
        <v>20.13</v>
      </c>
      <c r="F2128" s="304" t="n">
        <v>1</v>
      </c>
    </row>
    <row r="2129" customFormat="false" ht="13.8" hidden="false" customHeight="false" outlineLevel="0" collapsed="false">
      <c r="A2129" s="300" t="s">
        <v>7246</v>
      </c>
      <c r="B2129" s="1" t="n">
        <v>91392</v>
      </c>
      <c r="C2129" s="292" t="s">
        <v>7398</v>
      </c>
      <c r="D2129" s="297" t="s">
        <v>507</v>
      </c>
      <c r="E2129" s="301" t="n">
        <v>3.24</v>
      </c>
      <c r="F2129" s="304" t="n">
        <v>1</v>
      </c>
    </row>
    <row r="2130" customFormat="false" ht="13.8" hidden="false" customHeight="false" outlineLevel="0" collapsed="false">
      <c r="A2130" s="300" t="s">
        <v>7246</v>
      </c>
      <c r="B2130" s="1" t="n">
        <v>91391</v>
      </c>
      <c r="C2130" s="292" t="s">
        <v>7399</v>
      </c>
      <c r="D2130" s="297" t="s">
        <v>507</v>
      </c>
      <c r="E2130" s="301" t="n">
        <v>8.02</v>
      </c>
      <c r="F2130" s="304" t="n">
        <v>1</v>
      </c>
    </row>
    <row r="2131" customFormat="false" ht="13.8" hidden="false" customHeight="false" outlineLevel="0" collapsed="false">
      <c r="A2131" s="300" t="s">
        <v>7246</v>
      </c>
      <c r="B2131" s="1" t="n">
        <v>73335</v>
      </c>
      <c r="C2131" s="292" t="s">
        <v>7400</v>
      </c>
      <c r="D2131" s="297" t="s">
        <v>507</v>
      </c>
      <c r="E2131" s="301" t="n">
        <v>36.71</v>
      </c>
      <c r="F2131" s="304" t="n">
        <v>1</v>
      </c>
    </row>
    <row r="2132" customFormat="false" ht="13.8" hidden="false" customHeight="false" outlineLevel="0" collapsed="false">
      <c r="A2132" s="300" t="s">
        <v>7246</v>
      </c>
      <c r="B2132" s="1" t="n">
        <v>73340</v>
      </c>
      <c r="C2132" s="292" t="s">
        <v>7401</v>
      </c>
      <c r="D2132" s="297" t="s">
        <v>507</v>
      </c>
      <c r="E2132" s="301" t="n">
        <v>185.48</v>
      </c>
      <c r="F2132" s="304" t="n">
        <v>0</v>
      </c>
    </row>
    <row r="2133" customFormat="false" ht="13.8" hidden="false" customHeight="false" outlineLevel="0" collapsed="false">
      <c r="A2133" s="300" t="s">
        <v>7246</v>
      </c>
      <c r="B2133" s="1" t="n">
        <v>89264</v>
      </c>
      <c r="C2133" s="292" t="s">
        <v>7402</v>
      </c>
      <c r="D2133" s="297" t="s">
        <v>507</v>
      </c>
      <c r="E2133" s="301" t="n">
        <v>22.06</v>
      </c>
      <c r="F2133" s="304" t="n">
        <v>1</v>
      </c>
    </row>
    <row r="2134" customFormat="false" ht="13.8" hidden="false" customHeight="false" outlineLevel="0" collapsed="false">
      <c r="A2134" s="300" t="s">
        <v>7246</v>
      </c>
      <c r="B2134" s="1" t="n">
        <v>89266</v>
      </c>
      <c r="C2134" s="292" t="s">
        <v>7403</v>
      </c>
      <c r="D2134" s="297" t="s">
        <v>507</v>
      </c>
      <c r="E2134" s="301" t="n">
        <v>3.55</v>
      </c>
      <c r="F2134" s="304" t="n">
        <v>1</v>
      </c>
    </row>
    <row r="2135" customFormat="false" ht="13.8" hidden="false" customHeight="false" outlineLevel="0" collapsed="false">
      <c r="A2135" s="300" t="s">
        <v>7246</v>
      </c>
      <c r="B2135" s="1" t="n">
        <v>89265</v>
      </c>
      <c r="C2135" s="292" t="s">
        <v>7404</v>
      </c>
      <c r="D2135" s="297" t="s">
        <v>507</v>
      </c>
      <c r="E2135" s="301" t="n">
        <v>8.8</v>
      </c>
      <c r="F2135" s="304" t="n">
        <v>1</v>
      </c>
    </row>
    <row r="2136" customFormat="false" ht="13.8" hidden="false" customHeight="false" outlineLevel="0" collapsed="false">
      <c r="A2136" s="300" t="s">
        <v>7246</v>
      </c>
      <c r="B2136" s="1" t="n">
        <v>5705</v>
      </c>
      <c r="C2136" s="292" t="s">
        <v>7405</v>
      </c>
      <c r="D2136" s="297" t="s">
        <v>507</v>
      </c>
      <c r="E2136" s="301" t="n">
        <v>40.25</v>
      </c>
      <c r="F2136" s="304" t="n">
        <v>1</v>
      </c>
    </row>
    <row r="2137" customFormat="false" ht="13.8" hidden="false" customHeight="false" outlineLevel="0" collapsed="false">
      <c r="A2137" s="300" t="s">
        <v>7246</v>
      </c>
      <c r="B2137" s="1" t="n">
        <v>53797</v>
      </c>
      <c r="C2137" s="292" t="s">
        <v>7406</v>
      </c>
      <c r="D2137" s="297" t="s">
        <v>507</v>
      </c>
      <c r="E2137" s="301" t="n">
        <v>139.59</v>
      </c>
      <c r="F2137" s="304" t="n">
        <v>0</v>
      </c>
    </row>
    <row r="2138" customFormat="false" ht="13.8" hidden="false" customHeight="false" outlineLevel="0" collapsed="false">
      <c r="A2138" s="300" t="s">
        <v>7246</v>
      </c>
      <c r="B2138" s="1" t="n">
        <v>106327</v>
      </c>
      <c r="C2138" s="292" t="s">
        <v>7407</v>
      </c>
      <c r="D2138" s="297" t="s">
        <v>507</v>
      </c>
      <c r="E2138" s="301" t="n">
        <v>0</v>
      </c>
      <c r="F2138" s="304"/>
    </row>
    <row r="2139" customFormat="false" ht="13.8" hidden="false" customHeight="false" outlineLevel="0" collapsed="false">
      <c r="A2139" s="300" t="s">
        <v>7246</v>
      </c>
      <c r="B2139" s="1" t="n">
        <v>106330</v>
      </c>
      <c r="C2139" s="292" t="s">
        <v>7408</v>
      </c>
      <c r="D2139" s="297" t="s">
        <v>507</v>
      </c>
      <c r="E2139" s="301" t="n">
        <v>0</v>
      </c>
      <c r="F2139" s="304"/>
    </row>
    <row r="2140" customFormat="false" ht="13.8" hidden="false" customHeight="false" outlineLevel="0" collapsed="false">
      <c r="A2140" s="300" t="s">
        <v>7246</v>
      </c>
      <c r="B2140" s="1" t="n">
        <v>106328</v>
      </c>
      <c r="C2140" s="292" t="s">
        <v>7409</v>
      </c>
      <c r="D2140" s="297" t="s">
        <v>507</v>
      </c>
      <c r="E2140" s="301" t="n">
        <v>0</v>
      </c>
      <c r="F2140" s="304"/>
    </row>
    <row r="2141" customFormat="false" ht="13.8" hidden="false" customHeight="false" outlineLevel="0" collapsed="false">
      <c r="A2141" s="300" t="s">
        <v>7246</v>
      </c>
      <c r="B2141" s="1" t="n">
        <v>106329</v>
      </c>
      <c r="C2141" s="292" t="s">
        <v>7410</v>
      </c>
      <c r="D2141" s="297" t="s">
        <v>507</v>
      </c>
      <c r="E2141" s="301" t="n">
        <v>0</v>
      </c>
      <c r="F2141" s="304"/>
    </row>
    <row r="2142" customFormat="false" ht="13.8" hidden="false" customHeight="false" outlineLevel="0" collapsed="false">
      <c r="A2142" s="300" t="s">
        <v>7246</v>
      </c>
      <c r="B2142" s="1" t="n">
        <v>106331</v>
      </c>
      <c r="C2142" s="292" t="s">
        <v>7411</v>
      </c>
      <c r="D2142" s="297" t="s">
        <v>507</v>
      </c>
      <c r="E2142" s="301" t="n">
        <v>119.23</v>
      </c>
      <c r="F2142" s="304" t="n">
        <v>0</v>
      </c>
    </row>
    <row r="2143" customFormat="false" ht="13.8" hidden="false" customHeight="false" outlineLevel="0" collapsed="false">
      <c r="A2143" s="300" t="s">
        <v>7246</v>
      </c>
      <c r="B2143" s="1" t="n">
        <v>106227</v>
      </c>
      <c r="C2143" s="292" t="s">
        <v>7412</v>
      </c>
      <c r="D2143" s="297" t="s">
        <v>507</v>
      </c>
      <c r="E2143" s="301" t="n">
        <v>31.66</v>
      </c>
      <c r="F2143" s="304" t="n">
        <v>1</v>
      </c>
    </row>
    <row r="2144" customFormat="false" ht="13.8" hidden="false" customHeight="false" outlineLevel="0" collapsed="false">
      <c r="A2144" s="300" t="s">
        <v>7246</v>
      </c>
      <c r="B2144" s="1" t="n">
        <v>106230</v>
      </c>
      <c r="C2144" s="292" t="s">
        <v>7413</v>
      </c>
      <c r="D2144" s="297" t="s">
        <v>507</v>
      </c>
      <c r="E2144" s="301" t="n">
        <v>5.26</v>
      </c>
      <c r="F2144" s="304" t="n">
        <v>1</v>
      </c>
    </row>
    <row r="2145" customFormat="false" ht="13.8" hidden="false" customHeight="false" outlineLevel="0" collapsed="false">
      <c r="A2145" s="300" t="s">
        <v>7246</v>
      </c>
      <c r="B2145" s="1" t="n">
        <v>106228</v>
      </c>
      <c r="C2145" s="292" t="s">
        <v>7414</v>
      </c>
      <c r="D2145" s="297" t="s">
        <v>507</v>
      </c>
      <c r="E2145" s="301" t="n">
        <v>13</v>
      </c>
      <c r="F2145" s="304" t="n">
        <v>1</v>
      </c>
    </row>
    <row r="2146" customFormat="false" ht="13.8" hidden="false" customHeight="false" outlineLevel="0" collapsed="false">
      <c r="A2146" s="300" t="s">
        <v>7246</v>
      </c>
      <c r="B2146" s="1" t="n">
        <v>106229</v>
      </c>
      <c r="C2146" s="292" t="s">
        <v>7415</v>
      </c>
      <c r="D2146" s="297" t="s">
        <v>507</v>
      </c>
      <c r="E2146" s="301" t="n">
        <v>59.36</v>
      </c>
      <c r="F2146" s="304" t="n">
        <v>1</v>
      </c>
    </row>
    <row r="2147" customFormat="false" ht="13.8" hidden="false" customHeight="false" outlineLevel="0" collapsed="false">
      <c r="A2147" s="300" t="s">
        <v>7246</v>
      </c>
      <c r="B2147" s="1" t="n">
        <v>106231</v>
      </c>
      <c r="C2147" s="292" t="s">
        <v>7416</v>
      </c>
      <c r="D2147" s="297" t="s">
        <v>507</v>
      </c>
      <c r="E2147" s="301" t="n">
        <v>189.14</v>
      </c>
      <c r="F2147" s="304" t="n">
        <v>0</v>
      </c>
    </row>
    <row r="2148" customFormat="false" ht="13.8" hidden="false" customHeight="false" outlineLevel="0" collapsed="false">
      <c r="A2148" s="300" t="s">
        <v>7246</v>
      </c>
      <c r="B2148" s="1" t="n">
        <v>106342</v>
      </c>
      <c r="C2148" s="292" t="s">
        <v>7417</v>
      </c>
      <c r="D2148" s="297" t="s">
        <v>507</v>
      </c>
      <c r="E2148" s="301" t="n">
        <v>0</v>
      </c>
      <c r="F2148" s="304"/>
    </row>
    <row r="2149" customFormat="false" ht="13.8" hidden="false" customHeight="false" outlineLevel="0" collapsed="false">
      <c r="A2149" s="300" t="s">
        <v>7246</v>
      </c>
      <c r="B2149" s="1" t="n">
        <v>106345</v>
      </c>
      <c r="C2149" s="292" t="s">
        <v>7418</v>
      </c>
      <c r="D2149" s="297" t="s">
        <v>507</v>
      </c>
      <c r="E2149" s="301" t="n">
        <v>0</v>
      </c>
      <c r="F2149" s="304"/>
    </row>
    <row r="2150" customFormat="false" ht="13.8" hidden="false" customHeight="false" outlineLevel="0" collapsed="false">
      <c r="A2150" s="300" t="s">
        <v>7246</v>
      </c>
      <c r="B2150" s="1" t="n">
        <v>106343</v>
      </c>
      <c r="C2150" s="292" t="s">
        <v>7419</v>
      </c>
      <c r="D2150" s="297" t="s">
        <v>507</v>
      </c>
      <c r="E2150" s="301" t="n">
        <v>0</v>
      </c>
      <c r="F2150" s="304"/>
    </row>
    <row r="2151" customFormat="false" ht="13.8" hidden="false" customHeight="false" outlineLevel="0" collapsed="false">
      <c r="A2151" s="300" t="s">
        <v>7246</v>
      </c>
      <c r="B2151" s="1" t="n">
        <v>106344</v>
      </c>
      <c r="C2151" s="292" t="s">
        <v>7420</v>
      </c>
      <c r="D2151" s="297" t="s">
        <v>507</v>
      </c>
      <c r="E2151" s="301" t="n">
        <v>0</v>
      </c>
      <c r="F2151" s="304"/>
    </row>
    <row r="2152" customFormat="false" ht="13.8" hidden="false" customHeight="false" outlineLevel="0" collapsed="false">
      <c r="A2152" s="300" t="s">
        <v>7246</v>
      </c>
      <c r="B2152" s="1" t="n">
        <v>106346</v>
      </c>
      <c r="C2152" s="292" t="s">
        <v>7421</v>
      </c>
      <c r="D2152" s="297" t="s">
        <v>507</v>
      </c>
      <c r="E2152" s="301" t="n">
        <v>189.14</v>
      </c>
      <c r="F2152" s="304" t="n">
        <v>0</v>
      </c>
    </row>
    <row r="2153" customFormat="false" ht="13.8" hidden="false" customHeight="false" outlineLevel="0" collapsed="false">
      <c r="A2153" s="300" t="s">
        <v>7246</v>
      </c>
      <c r="B2153" s="1" t="n">
        <v>106332</v>
      </c>
      <c r="C2153" s="292" t="s">
        <v>7422</v>
      </c>
      <c r="D2153" s="297" t="s">
        <v>507</v>
      </c>
      <c r="E2153" s="301" t="n">
        <v>0</v>
      </c>
      <c r="F2153" s="304"/>
    </row>
    <row r="2154" customFormat="false" ht="13.8" hidden="false" customHeight="false" outlineLevel="0" collapsed="false">
      <c r="A2154" s="300" t="s">
        <v>7246</v>
      </c>
      <c r="B2154" s="1" t="n">
        <v>106335</v>
      </c>
      <c r="C2154" s="292" t="s">
        <v>7423</v>
      </c>
      <c r="D2154" s="297" t="s">
        <v>507</v>
      </c>
      <c r="E2154" s="301" t="n">
        <v>0</v>
      </c>
      <c r="F2154" s="304"/>
    </row>
    <row r="2155" customFormat="false" ht="13.8" hidden="false" customHeight="false" outlineLevel="0" collapsed="false">
      <c r="A2155" s="300" t="s">
        <v>7246</v>
      </c>
      <c r="B2155" s="1" t="n">
        <v>106333</v>
      </c>
      <c r="C2155" s="292" t="s">
        <v>7424</v>
      </c>
      <c r="D2155" s="297" t="s">
        <v>507</v>
      </c>
      <c r="E2155" s="301" t="n">
        <v>0</v>
      </c>
      <c r="F2155" s="304"/>
    </row>
    <row r="2156" customFormat="false" ht="13.8" hidden="false" customHeight="false" outlineLevel="0" collapsed="false">
      <c r="A2156" s="300" t="s">
        <v>7246</v>
      </c>
      <c r="B2156" s="1" t="n">
        <v>106334</v>
      </c>
      <c r="C2156" s="292" t="s">
        <v>7425</v>
      </c>
      <c r="D2156" s="297" t="s">
        <v>507</v>
      </c>
      <c r="E2156" s="301" t="n">
        <v>0</v>
      </c>
      <c r="F2156" s="304"/>
    </row>
    <row r="2157" customFormat="false" ht="13.8" hidden="false" customHeight="false" outlineLevel="0" collapsed="false">
      <c r="A2157" s="300" t="s">
        <v>7246</v>
      </c>
      <c r="B2157" s="1" t="n">
        <v>106336</v>
      </c>
      <c r="C2157" s="292" t="s">
        <v>7426</v>
      </c>
      <c r="D2157" s="297" t="s">
        <v>507</v>
      </c>
      <c r="E2157" s="301" t="n">
        <v>189.14</v>
      </c>
      <c r="F2157" s="304" t="n">
        <v>0</v>
      </c>
    </row>
    <row r="2158" customFormat="false" ht="13.8" hidden="false" customHeight="false" outlineLevel="0" collapsed="false">
      <c r="A2158" s="300" t="s">
        <v>7246</v>
      </c>
      <c r="B2158" s="1" t="n">
        <v>91354</v>
      </c>
      <c r="C2158" s="292" t="s">
        <v>7427</v>
      </c>
      <c r="D2158" s="297" t="s">
        <v>507</v>
      </c>
      <c r="E2158" s="301" t="n">
        <v>18.48</v>
      </c>
      <c r="F2158" s="304" t="n">
        <v>1</v>
      </c>
    </row>
    <row r="2159" customFormat="false" ht="13.8" hidden="false" customHeight="false" outlineLevel="0" collapsed="false">
      <c r="A2159" s="300" t="s">
        <v>7246</v>
      </c>
      <c r="B2159" s="1" t="n">
        <v>91356</v>
      </c>
      <c r="C2159" s="292" t="s">
        <v>7428</v>
      </c>
      <c r="D2159" s="297" t="s">
        <v>507</v>
      </c>
      <c r="E2159" s="301" t="n">
        <v>3.07</v>
      </c>
      <c r="F2159" s="304" t="n">
        <v>1</v>
      </c>
    </row>
    <row r="2160" customFormat="false" ht="13.8" hidden="false" customHeight="false" outlineLevel="0" collapsed="false">
      <c r="A2160" s="300" t="s">
        <v>7246</v>
      </c>
      <c r="B2160" s="1" t="n">
        <v>91355</v>
      </c>
      <c r="C2160" s="292" t="s">
        <v>7429</v>
      </c>
      <c r="D2160" s="297" t="s">
        <v>507</v>
      </c>
      <c r="E2160" s="301" t="n">
        <v>7.59</v>
      </c>
      <c r="F2160" s="304" t="n">
        <v>1</v>
      </c>
    </row>
    <row r="2161" customFormat="false" ht="13.8" hidden="false" customHeight="false" outlineLevel="0" collapsed="false">
      <c r="A2161" s="300" t="s">
        <v>7246</v>
      </c>
      <c r="B2161" s="1" t="n">
        <v>5751</v>
      </c>
      <c r="C2161" s="292" t="s">
        <v>7430</v>
      </c>
      <c r="D2161" s="297" t="s">
        <v>507</v>
      </c>
      <c r="E2161" s="301" t="n">
        <v>34.64</v>
      </c>
      <c r="F2161" s="304" t="n">
        <v>1</v>
      </c>
    </row>
    <row r="2162" customFormat="false" ht="13.8" hidden="false" customHeight="false" outlineLevel="0" collapsed="false">
      <c r="A2162" s="300" t="s">
        <v>7246</v>
      </c>
      <c r="B2162" s="1" t="n">
        <v>53827</v>
      </c>
      <c r="C2162" s="292" t="s">
        <v>7431</v>
      </c>
      <c r="D2162" s="297" t="s">
        <v>507</v>
      </c>
      <c r="E2162" s="301" t="n">
        <v>136.66</v>
      </c>
      <c r="F2162" s="304" t="n">
        <v>0</v>
      </c>
    </row>
    <row r="2163" customFormat="false" ht="13.8" hidden="false" customHeight="false" outlineLevel="0" collapsed="false">
      <c r="A2163" s="300" t="s">
        <v>7246</v>
      </c>
      <c r="B2163" s="1" t="n">
        <v>91375</v>
      </c>
      <c r="C2163" s="292" t="s">
        <v>7432</v>
      </c>
      <c r="D2163" s="297" t="s">
        <v>507</v>
      </c>
      <c r="E2163" s="301" t="n">
        <v>20.29</v>
      </c>
      <c r="F2163" s="304" t="n">
        <v>1</v>
      </c>
    </row>
    <row r="2164" customFormat="false" ht="13.8" hidden="false" customHeight="false" outlineLevel="0" collapsed="false">
      <c r="A2164" s="300" t="s">
        <v>7246</v>
      </c>
      <c r="B2164" s="1" t="n">
        <v>91377</v>
      </c>
      <c r="C2164" s="292" t="s">
        <v>7433</v>
      </c>
      <c r="D2164" s="297" t="s">
        <v>507</v>
      </c>
      <c r="E2164" s="301" t="n">
        <v>3.37</v>
      </c>
      <c r="F2164" s="304" t="n">
        <v>1</v>
      </c>
    </row>
    <row r="2165" customFormat="false" ht="13.8" hidden="false" customHeight="false" outlineLevel="0" collapsed="false">
      <c r="A2165" s="300" t="s">
        <v>7246</v>
      </c>
      <c r="B2165" s="1" t="n">
        <v>91376</v>
      </c>
      <c r="C2165" s="292" t="s">
        <v>7434</v>
      </c>
      <c r="D2165" s="297" t="s">
        <v>507</v>
      </c>
      <c r="E2165" s="301" t="n">
        <v>8.34</v>
      </c>
      <c r="F2165" s="304" t="n">
        <v>1</v>
      </c>
    </row>
    <row r="2166" customFormat="false" ht="13.8" hidden="false" customHeight="false" outlineLevel="0" collapsed="false">
      <c r="A2166" s="300" t="s">
        <v>7246</v>
      </c>
      <c r="B2166" s="1" t="n">
        <v>5754</v>
      </c>
      <c r="C2166" s="292" t="s">
        <v>7435</v>
      </c>
      <c r="D2166" s="297" t="s">
        <v>507</v>
      </c>
      <c r="E2166" s="301" t="n">
        <v>38.03</v>
      </c>
      <c r="F2166" s="304" t="n">
        <v>1</v>
      </c>
    </row>
    <row r="2167" customFormat="false" ht="13.8" hidden="false" customHeight="false" outlineLevel="0" collapsed="false">
      <c r="A2167" s="300" t="s">
        <v>7246</v>
      </c>
      <c r="B2167" s="1" t="n">
        <v>53829</v>
      </c>
      <c r="C2167" s="292" t="s">
        <v>7436</v>
      </c>
      <c r="D2167" s="297" t="s">
        <v>507</v>
      </c>
      <c r="E2167" s="301" t="n">
        <v>139.59</v>
      </c>
      <c r="F2167" s="304" t="n">
        <v>0</v>
      </c>
    </row>
    <row r="2168" customFormat="false" ht="13.8" hidden="false" customHeight="false" outlineLevel="0" collapsed="false">
      <c r="A2168" s="300" t="s">
        <v>7246</v>
      </c>
      <c r="B2168" s="1" t="n">
        <v>91026</v>
      </c>
      <c r="C2168" s="292" t="s">
        <v>7437</v>
      </c>
      <c r="D2168" s="297" t="s">
        <v>507</v>
      </c>
      <c r="E2168" s="301" t="n">
        <v>25.9</v>
      </c>
      <c r="F2168" s="304" t="n">
        <v>1</v>
      </c>
    </row>
    <row r="2169" customFormat="false" ht="13.8" hidden="false" customHeight="false" outlineLevel="0" collapsed="false">
      <c r="A2169" s="300" t="s">
        <v>7246</v>
      </c>
      <c r="B2169" s="1" t="n">
        <v>91028</v>
      </c>
      <c r="C2169" s="292" t="s">
        <v>7438</v>
      </c>
      <c r="D2169" s="297" t="s">
        <v>507</v>
      </c>
      <c r="E2169" s="301" t="n">
        <v>4.2</v>
      </c>
      <c r="F2169" s="304" t="n">
        <v>1</v>
      </c>
    </row>
    <row r="2170" customFormat="false" ht="13.8" hidden="false" customHeight="false" outlineLevel="0" collapsed="false">
      <c r="A2170" s="300" t="s">
        <v>7246</v>
      </c>
      <c r="B2170" s="1" t="n">
        <v>91027</v>
      </c>
      <c r="C2170" s="292" t="s">
        <v>7439</v>
      </c>
      <c r="D2170" s="297" t="s">
        <v>507</v>
      </c>
      <c r="E2170" s="301" t="n">
        <v>10.39</v>
      </c>
      <c r="F2170" s="304" t="n">
        <v>1</v>
      </c>
    </row>
    <row r="2171" customFormat="false" ht="13.8" hidden="false" customHeight="false" outlineLevel="0" collapsed="false">
      <c r="A2171" s="300" t="s">
        <v>7246</v>
      </c>
      <c r="B2171" s="1" t="n">
        <v>91029</v>
      </c>
      <c r="C2171" s="292" t="s">
        <v>7440</v>
      </c>
      <c r="D2171" s="297" t="s">
        <v>507</v>
      </c>
      <c r="E2171" s="301" t="n">
        <v>47.53</v>
      </c>
      <c r="F2171" s="304" t="n">
        <v>1</v>
      </c>
    </row>
    <row r="2172" customFormat="false" ht="13.8" hidden="false" customHeight="false" outlineLevel="0" collapsed="false">
      <c r="A2172" s="300" t="s">
        <v>7246</v>
      </c>
      <c r="B2172" s="1" t="n">
        <v>91030</v>
      </c>
      <c r="C2172" s="292" t="s">
        <v>7441</v>
      </c>
      <c r="D2172" s="297" t="s">
        <v>507</v>
      </c>
      <c r="E2172" s="301" t="n">
        <v>175.8</v>
      </c>
      <c r="F2172" s="304" t="n">
        <v>0</v>
      </c>
    </row>
    <row r="2173" customFormat="false" ht="13.8" hidden="false" customHeight="false" outlineLevel="0" collapsed="false">
      <c r="A2173" s="300" t="s">
        <v>7246</v>
      </c>
      <c r="B2173" s="1" t="n">
        <v>106237</v>
      </c>
      <c r="C2173" s="292" t="s">
        <v>7442</v>
      </c>
      <c r="D2173" s="297" t="s">
        <v>507</v>
      </c>
      <c r="E2173" s="301" t="n">
        <v>0</v>
      </c>
      <c r="F2173" s="304"/>
    </row>
    <row r="2174" customFormat="false" ht="13.8" hidden="false" customHeight="false" outlineLevel="0" collapsed="false">
      <c r="A2174" s="300" t="s">
        <v>7246</v>
      </c>
      <c r="B2174" s="1" t="n">
        <v>106240</v>
      </c>
      <c r="C2174" s="292" t="s">
        <v>7443</v>
      </c>
      <c r="D2174" s="297" t="s">
        <v>507</v>
      </c>
      <c r="E2174" s="301" t="n">
        <v>0</v>
      </c>
      <c r="F2174" s="304"/>
    </row>
    <row r="2175" customFormat="false" ht="13.8" hidden="false" customHeight="false" outlineLevel="0" collapsed="false">
      <c r="A2175" s="300" t="s">
        <v>7246</v>
      </c>
      <c r="B2175" s="1" t="n">
        <v>106238</v>
      </c>
      <c r="C2175" s="292" t="s">
        <v>7444</v>
      </c>
      <c r="D2175" s="297" t="s">
        <v>507</v>
      </c>
      <c r="E2175" s="301" t="n">
        <v>0</v>
      </c>
      <c r="F2175" s="304"/>
    </row>
    <row r="2176" customFormat="false" ht="13.8" hidden="false" customHeight="false" outlineLevel="0" collapsed="false">
      <c r="A2176" s="300" t="s">
        <v>7246</v>
      </c>
      <c r="B2176" s="1" t="n">
        <v>106239</v>
      </c>
      <c r="C2176" s="292" t="s">
        <v>7445</v>
      </c>
      <c r="D2176" s="297" t="s">
        <v>507</v>
      </c>
      <c r="E2176" s="301" t="n">
        <v>0</v>
      </c>
      <c r="F2176" s="304"/>
    </row>
    <row r="2177" customFormat="false" ht="13.8" hidden="false" customHeight="false" outlineLevel="0" collapsed="false">
      <c r="A2177" s="300" t="s">
        <v>7246</v>
      </c>
      <c r="B2177" s="1" t="n">
        <v>106241</v>
      </c>
      <c r="C2177" s="292" t="s">
        <v>7446</v>
      </c>
      <c r="D2177" s="297" t="s">
        <v>507</v>
      </c>
      <c r="E2177" s="301" t="n">
        <v>265.93</v>
      </c>
      <c r="F2177" s="304" t="n">
        <v>0</v>
      </c>
    </row>
    <row r="2178" customFormat="false" ht="13.8" hidden="false" customHeight="false" outlineLevel="0" collapsed="false">
      <c r="A2178" s="300" t="s">
        <v>7246</v>
      </c>
      <c r="B2178" s="1" t="n">
        <v>106352</v>
      </c>
      <c r="C2178" s="292" t="s">
        <v>7447</v>
      </c>
      <c r="D2178" s="297" t="s">
        <v>507</v>
      </c>
      <c r="E2178" s="301" t="n">
        <v>0</v>
      </c>
      <c r="F2178" s="304"/>
    </row>
    <row r="2179" customFormat="false" ht="13.8" hidden="false" customHeight="false" outlineLevel="0" collapsed="false">
      <c r="A2179" s="300" t="s">
        <v>7246</v>
      </c>
      <c r="B2179" s="1" t="n">
        <v>106355</v>
      </c>
      <c r="C2179" s="292" t="s">
        <v>7448</v>
      </c>
      <c r="D2179" s="297" t="s">
        <v>507</v>
      </c>
      <c r="E2179" s="301" t="n">
        <v>0</v>
      </c>
      <c r="F2179" s="304"/>
    </row>
    <row r="2180" customFormat="false" ht="13.8" hidden="false" customHeight="false" outlineLevel="0" collapsed="false">
      <c r="A2180" s="300" t="s">
        <v>7246</v>
      </c>
      <c r="B2180" s="1" t="n">
        <v>106353</v>
      </c>
      <c r="C2180" s="292" t="s">
        <v>7449</v>
      </c>
      <c r="D2180" s="297" t="s">
        <v>507</v>
      </c>
      <c r="E2180" s="301" t="n">
        <v>0</v>
      </c>
      <c r="F2180" s="304"/>
    </row>
    <row r="2181" customFormat="false" ht="13.8" hidden="false" customHeight="false" outlineLevel="0" collapsed="false">
      <c r="A2181" s="300" t="s">
        <v>7246</v>
      </c>
      <c r="B2181" s="1" t="n">
        <v>106354</v>
      </c>
      <c r="C2181" s="292" t="s">
        <v>7450</v>
      </c>
      <c r="D2181" s="297" t="s">
        <v>507</v>
      </c>
      <c r="E2181" s="301" t="n">
        <v>0</v>
      </c>
      <c r="F2181" s="304"/>
    </row>
    <row r="2182" customFormat="false" ht="13.8" hidden="false" customHeight="false" outlineLevel="0" collapsed="false">
      <c r="A2182" s="300" t="s">
        <v>7246</v>
      </c>
      <c r="B2182" s="1" t="n">
        <v>106356</v>
      </c>
      <c r="C2182" s="292" t="s">
        <v>7451</v>
      </c>
      <c r="D2182" s="297" t="s">
        <v>507</v>
      </c>
      <c r="E2182" s="301" t="n">
        <v>265.93</v>
      </c>
      <c r="F2182" s="304" t="n">
        <v>0</v>
      </c>
    </row>
    <row r="2183" customFormat="false" ht="13.8" hidden="false" customHeight="false" outlineLevel="0" collapsed="false">
      <c r="A2183" s="300" t="s">
        <v>7246</v>
      </c>
      <c r="B2183" s="1" t="n">
        <v>106357</v>
      </c>
      <c r="C2183" s="292" t="s">
        <v>7452</v>
      </c>
      <c r="D2183" s="297" t="s">
        <v>507</v>
      </c>
      <c r="E2183" s="301" t="n">
        <v>0</v>
      </c>
      <c r="F2183" s="304"/>
    </row>
    <row r="2184" customFormat="false" ht="13.8" hidden="false" customHeight="false" outlineLevel="0" collapsed="false">
      <c r="A2184" s="300" t="s">
        <v>7246</v>
      </c>
      <c r="B2184" s="1" t="n">
        <v>106360</v>
      </c>
      <c r="C2184" s="292" t="s">
        <v>7453</v>
      </c>
      <c r="D2184" s="297" t="s">
        <v>507</v>
      </c>
      <c r="E2184" s="301" t="n">
        <v>0</v>
      </c>
      <c r="F2184" s="304"/>
    </row>
    <row r="2185" customFormat="false" ht="13.8" hidden="false" customHeight="false" outlineLevel="0" collapsed="false">
      <c r="A2185" s="300" t="s">
        <v>7246</v>
      </c>
      <c r="B2185" s="1" t="n">
        <v>106358</v>
      </c>
      <c r="C2185" s="292" t="s">
        <v>7454</v>
      </c>
      <c r="D2185" s="297" t="s">
        <v>507</v>
      </c>
      <c r="E2185" s="301" t="n">
        <v>0</v>
      </c>
      <c r="F2185" s="304"/>
    </row>
    <row r="2186" customFormat="false" ht="13.8" hidden="false" customHeight="false" outlineLevel="0" collapsed="false">
      <c r="A2186" s="300" t="s">
        <v>7246</v>
      </c>
      <c r="B2186" s="1" t="n">
        <v>106359</v>
      </c>
      <c r="C2186" s="292" t="s">
        <v>7455</v>
      </c>
      <c r="D2186" s="297" t="s">
        <v>507</v>
      </c>
      <c r="E2186" s="301" t="n">
        <v>0</v>
      </c>
      <c r="F2186" s="304"/>
    </row>
    <row r="2187" customFormat="false" ht="13.8" hidden="false" customHeight="false" outlineLevel="0" collapsed="false">
      <c r="A2187" s="300" t="s">
        <v>7246</v>
      </c>
      <c r="B2187" s="1" t="n">
        <v>106361</v>
      </c>
      <c r="C2187" s="292" t="s">
        <v>7456</v>
      </c>
      <c r="D2187" s="297" t="s">
        <v>507</v>
      </c>
      <c r="E2187" s="301" t="n">
        <v>360.93</v>
      </c>
      <c r="F2187" s="304" t="n">
        <v>0</v>
      </c>
    </row>
    <row r="2188" customFormat="false" ht="13.8" hidden="false" customHeight="false" outlineLevel="0" collapsed="false">
      <c r="A2188" s="300" t="s">
        <v>7246</v>
      </c>
      <c r="B2188" s="1" t="n">
        <v>102812</v>
      </c>
      <c r="C2188" s="292" t="s">
        <v>7457</v>
      </c>
      <c r="D2188" s="297" t="s">
        <v>507</v>
      </c>
      <c r="E2188" s="301" t="n">
        <v>0</v>
      </c>
      <c r="F2188" s="304"/>
    </row>
    <row r="2189" customFormat="false" ht="13.8" hidden="false" customHeight="false" outlineLevel="0" collapsed="false">
      <c r="A2189" s="300" t="s">
        <v>7246</v>
      </c>
      <c r="B2189" s="1" t="n">
        <v>102813</v>
      </c>
      <c r="C2189" s="292" t="s">
        <v>7458</v>
      </c>
      <c r="D2189" s="297" t="s">
        <v>507</v>
      </c>
      <c r="E2189" s="301" t="n">
        <v>0</v>
      </c>
      <c r="F2189" s="304"/>
    </row>
    <row r="2190" customFormat="false" ht="13.8" hidden="false" customHeight="false" outlineLevel="0" collapsed="false">
      <c r="A2190" s="300" t="s">
        <v>7246</v>
      </c>
      <c r="B2190" s="1" t="n">
        <v>102814</v>
      </c>
      <c r="C2190" s="292" t="s">
        <v>7459</v>
      </c>
      <c r="D2190" s="297" t="s">
        <v>507</v>
      </c>
      <c r="E2190" s="301" t="n">
        <v>0</v>
      </c>
      <c r="F2190" s="304"/>
    </row>
    <row r="2191" customFormat="false" ht="13.8" hidden="false" customHeight="false" outlineLevel="0" collapsed="false">
      <c r="A2191" s="300" t="s">
        <v>7246</v>
      </c>
      <c r="B2191" s="1" t="n">
        <v>102815</v>
      </c>
      <c r="C2191" s="292" t="s">
        <v>7460</v>
      </c>
      <c r="D2191" s="297" t="s">
        <v>507</v>
      </c>
      <c r="E2191" s="301" t="n">
        <v>3.6</v>
      </c>
      <c r="F2191" s="304" t="n">
        <v>0</v>
      </c>
    </row>
    <row r="2192" customFormat="false" ht="13.8" hidden="false" customHeight="false" outlineLevel="0" collapsed="false">
      <c r="A2192" s="300" t="s">
        <v>7246</v>
      </c>
      <c r="B2192" s="1" t="n">
        <v>91529</v>
      </c>
      <c r="C2192" s="292" t="s">
        <v>7461</v>
      </c>
      <c r="D2192" s="297" t="s">
        <v>507</v>
      </c>
      <c r="E2192" s="301" t="n">
        <v>0.8</v>
      </c>
      <c r="F2192" s="304" t="n">
        <v>0</v>
      </c>
    </row>
    <row r="2193" customFormat="false" ht="13.8" hidden="false" customHeight="false" outlineLevel="0" collapsed="false">
      <c r="A2193" s="300" t="s">
        <v>7246</v>
      </c>
      <c r="B2193" s="1" t="n">
        <v>91530</v>
      </c>
      <c r="C2193" s="292" t="s">
        <v>7462</v>
      </c>
      <c r="D2193" s="297" t="s">
        <v>507</v>
      </c>
      <c r="E2193" s="301" t="n">
        <v>0.21</v>
      </c>
      <c r="F2193" s="304" t="n">
        <v>0</v>
      </c>
    </row>
    <row r="2194" customFormat="false" ht="13.8" hidden="false" customHeight="false" outlineLevel="0" collapsed="false">
      <c r="A2194" s="300" t="s">
        <v>7246</v>
      </c>
      <c r="B2194" s="1" t="n">
        <v>91531</v>
      </c>
      <c r="C2194" s="292" t="s">
        <v>7463</v>
      </c>
      <c r="D2194" s="297" t="s">
        <v>507</v>
      </c>
      <c r="E2194" s="301" t="n">
        <v>1</v>
      </c>
      <c r="F2194" s="304" t="n">
        <v>0</v>
      </c>
    </row>
    <row r="2195" customFormat="false" ht="13.8" hidden="false" customHeight="false" outlineLevel="0" collapsed="false">
      <c r="A2195" s="300" t="s">
        <v>7246</v>
      </c>
      <c r="B2195" s="1" t="n">
        <v>91532</v>
      </c>
      <c r="C2195" s="292" t="s">
        <v>7464</v>
      </c>
      <c r="D2195" s="297" t="s">
        <v>507</v>
      </c>
      <c r="E2195" s="301" t="n">
        <v>6.73</v>
      </c>
      <c r="F2195" s="304" t="n">
        <v>0</v>
      </c>
    </row>
    <row r="2196" customFormat="false" ht="13.8" hidden="false" customHeight="false" outlineLevel="0" collapsed="false">
      <c r="A2196" s="300" t="s">
        <v>7246</v>
      </c>
      <c r="B2196" s="1" t="n">
        <v>95260</v>
      </c>
      <c r="C2196" s="292" t="s">
        <v>7465</v>
      </c>
      <c r="D2196" s="297" t="s">
        <v>507</v>
      </c>
      <c r="E2196" s="301" t="n">
        <v>0.64</v>
      </c>
      <c r="F2196" s="304" t="n">
        <v>0</v>
      </c>
    </row>
    <row r="2197" customFormat="false" ht="13.8" hidden="false" customHeight="false" outlineLevel="0" collapsed="false">
      <c r="A2197" s="300" t="s">
        <v>7246</v>
      </c>
      <c r="B2197" s="1" t="n">
        <v>95261</v>
      </c>
      <c r="C2197" s="292" t="s">
        <v>7466</v>
      </c>
      <c r="D2197" s="297" t="s">
        <v>507</v>
      </c>
      <c r="E2197" s="301" t="n">
        <v>0.17</v>
      </c>
      <c r="F2197" s="304" t="n">
        <v>0</v>
      </c>
    </row>
    <row r="2198" customFormat="false" ht="13.8" hidden="false" customHeight="false" outlineLevel="0" collapsed="false">
      <c r="A2198" s="300" t="s">
        <v>7246</v>
      </c>
      <c r="B2198" s="1" t="n">
        <v>95262</v>
      </c>
      <c r="C2198" s="292" t="s">
        <v>7467</v>
      </c>
      <c r="D2198" s="297" t="s">
        <v>507</v>
      </c>
      <c r="E2198" s="301" t="n">
        <v>0.8</v>
      </c>
      <c r="F2198" s="304" t="n">
        <v>0</v>
      </c>
    </row>
    <row r="2199" customFormat="false" ht="13.8" hidden="false" customHeight="false" outlineLevel="0" collapsed="false">
      <c r="A2199" s="300" t="s">
        <v>7246</v>
      </c>
      <c r="B2199" s="1" t="n">
        <v>95263</v>
      </c>
      <c r="C2199" s="292" t="s">
        <v>7468</v>
      </c>
      <c r="D2199" s="297" t="s">
        <v>507</v>
      </c>
      <c r="E2199" s="301" t="n">
        <v>5.1</v>
      </c>
      <c r="F2199" s="304" t="n">
        <v>0</v>
      </c>
    </row>
    <row r="2200" customFormat="false" ht="13.8" hidden="false" customHeight="false" outlineLevel="0" collapsed="false">
      <c r="A2200" s="300" t="s">
        <v>7246</v>
      </c>
      <c r="B2200" s="1" t="n">
        <v>90968</v>
      </c>
      <c r="C2200" s="292" t="s">
        <v>7469</v>
      </c>
      <c r="D2200" s="297" t="s">
        <v>507</v>
      </c>
      <c r="E2200" s="301" t="n">
        <v>7.04</v>
      </c>
      <c r="F2200" s="304" t="n">
        <v>1</v>
      </c>
    </row>
    <row r="2201" customFormat="false" ht="13.8" hidden="false" customHeight="false" outlineLevel="0" collapsed="false">
      <c r="A2201" s="300" t="s">
        <v>7246</v>
      </c>
      <c r="B2201" s="1" t="n">
        <v>90969</v>
      </c>
      <c r="C2201" s="292" t="s">
        <v>7470</v>
      </c>
      <c r="D2201" s="297" t="s">
        <v>507</v>
      </c>
      <c r="E2201" s="301" t="n">
        <v>1.89</v>
      </c>
      <c r="F2201" s="304" t="n">
        <v>1</v>
      </c>
    </row>
    <row r="2202" customFormat="false" ht="13.8" hidden="false" customHeight="false" outlineLevel="0" collapsed="false">
      <c r="A2202" s="300" t="s">
        <v>7246</v>
      </c>
      <c r="B2202" s="1" t="n">
        <v>90970</v>
      </c>
      <c r="C2202" s="292" t="s">
        <v>7471</v>
      </c>
      <c r="D2202" s="297" t="s">
        <v>507</v>
      </c>
      <c r="E2202" s="301" t="n">
        <v>8.81</v>
      </c>
      <c r="F2202" s="304" t="n">
        <v>1</v>
      </c>
    </row>
    <row r="2203" customFormat="false" ht="13.8" hidden="false" customHeight="false" outlineLevel="0" collapsed="false">
      <c r="A2203" s="300" t="s">
        <v>7246</v>
      </c>
      <c r="B2203" s="1" t="n">
        <v>90971</v>
      </c>
      <c r="C2203" s="292" t="s">
        <v>7472</v>
      </c>
      <c r="D2203" s="297" t="s">
        <v>507</v>
      </c>
      <c r="E2203" s="301" t="n">
        <v>72.63</v>
      </c>
      <c r="F2203" s="304" t="n">
        <v>0</v>
      </c>
    </row>
    <row r="2204" customFormat="false" ht="13.8" hidden="false" customHeight="false" outlineLevel="0" collapsed="false">
      <c r="A2204" s="300" t="s">
        <v>7246</v>
      </c>
      <c r="B2204" s="1" t="n">
        <v>90992</v>
      </c>
      <c r="C2204" s="292" t="s">
        <v>7473</v>
      </c>
      <c r="D2204" s="297" t="s">
        <v>507</v>
      </c>
      <c r="E2204" s="301" t="n">
        <v>8.35</v>
      </c>
      <c r="F2204" s="304" t="n">
        <v>1</v>
      </c>
    </row>
    <row r="2205" customFormat="false" ht="13.8" hidden="false" customHeight="false" outlineLevel="0" collapsed="false">
      <c r="A2205" s="300" t="s">
        <v>7246</v>
      </c>
      <c r="B2205" s="1" t="n">
        <v>90993</v>
      </c>
      <c r="C2205" s="292" t="s">
        <v>7474</v>
      </c>
      <c r="D2205" s="297" t="s">
        <v>507</v>
      </c>
      <c r="E2205" s="301" t="n">
        <v>2.24</v>
      </c>
      <c r="F2205" s="304" t="n">
        <v>1</v>
      </c>
    </row>
    <row r="2206" customFormat="false" ht="13.8" hidden="false" customHeight="false" outlineLevel="0" collapsed="false">
      <c r="A2206" s="300" t="s">
        <v>7246</v>
      </c>
      <c r="B2206" s="1" t="n">
        <v>90994</v>
      </c>
      <c r="C2206" s="292" t="s">
        <v>7475</v>
      </c>
      <c r="D2206" s="297" t="s">
        <v>507</v>
      </c>
      <c r="E2206" s="301" t="n">
        <v>10.45</v>
      </c>
      <c r="F2206" s="304" t="n">
        <v>1</v>
      </c>
    </row>
    <row r="2207" customFormat="false" ht="13.8" hidden="false" customHeight="false" outlineLevel="0" collapsed="false">
      <c r="A2207" s="300" t="s">
        <v>7246</v>
      </c>
      <c r="B2207" s="1" t="n">
        <v>90995</v>
      </c>
      <c r="C2207" s="292" t="s">
        <v>7476</v>
      </c>
      <c r="D2207" s="297" t="s">
        <v>507</v>
      </c>
      <c r="E2207" s="301" t="n">
        <v>98.65</v>
      </c>
      <c r="F2207" s="304" t="n">
        <v>0</v>
      </c>
    </row>
    <row r="2208" customFormat="false" ht="13.8" hidden="false" customHeight="false" outlineLevel="0" collapsed="false">
      <c r="A2208" s="300" t="s">
        <v>7246</v>
      </c>
      <c r="B2208" s="1" t="n">
        <v>90957</v>
      </c>
      <c r="C2208" s="292" t="s">
        <v>7477</v>
      </c>
      <c r="D2208" s="297" t="s">
        <v>507</v>
      </c>
      <c r="E2208" s="301" t="n">
        <v>5.26</v>
      </c>
      <c r="F2208" s="304" t="n">
        <v>1</v>
      </c>
    </row>
    <row r="2209" customFormat="false" ht="13.8" hidden="false" customHeight="false" outlineLevel="0" collapsed="false">
      <c r="A2209" s="300" t="s">
        <v>7246</v>
      </c>
      <c r="B2209" s="1" t="n">
        <v>90958</v>
      </c>
      <c r="C2209" s="292" t="s">
        <v>7478</v>
      </c>
      <c r="D2209" s="297" t="s">
        <v>507</v>
      </c>
      <c r="E2209" s="301" t="n">
        <v>1.41</v>
      </c>
      <c r="F2209" s="304" t="n">
        <v>1</v>
      </c>
    </row>
    <row r="2210" customFormat="false" ht="13.8" hidden="false" customHeight="false" outlineLevel="0" collapsed="false">
      <c r="A2210" s="300" t="s">
        <v>7246</v>
      </c>
      <c r="B2210" s="1" t="n">
        <v>5797</v>
      </c>
      <c r="C2210" s="292" t="s">
        <v>7479</v>
      </c>
      <c r="D2210" s="297" t="s">
        <v>507</v>
      </c>
      <c r="E2210" s="301" t="n">
        <v>6.58</v>
      </c>
      <c r="F2210" s="304" t="n">
        <v>1</v>
      </c>
    </row>
    <row r="2211" customFormat="false" ht="13.8" hidden="false" customHeight="false" outlineLevel="0" collapsed="false">
      <c r="A2211" s="300" t="s">
        <v>7246</v>
      </c>
      <c r="B2211" s="1" t="n">
        <v>53865</v>
      </c>
      <c r="C2211" s="292" t="s">
        <v>7480</v>
      </c>
      <c r="D2211" s="297" t="s">
        <v>507</v>
      </c>
      <c r="E2211" s="301" t="n">
        <v>56.49</v>
      </c>
      <c r="F2211" s="304" t="n">
        <v>0</v>
      </c>
    </row>
    <row r="2212" customFormat="false" ht="13.8" hidden="false" customHeight="false" outlineLevel="0" collapsed="false">
      <c r="A2212" s="300" t="s">
        <v>7246</v>
      </c>
      <c r="B2212" s="1" t="n">
        <v>90975</v>
      </c>
      <c r="C2212" s="292" t="s">
        <v>7481</v>
      </c>
      <c r="D2212" s="297" t="s">
        <v>507</v>
      </c>
      <c r="E2212" s="301" t="n">
        <v>17.89</v>
      </c>
      <c r="F2212" s="304" t="n">
        <v>1</v>
      </c>
    </row>
    <row r="2213" customFormat="false" ht="13.8" hidden="false" customHeight="false" outlineLevel="0" collapsed="false">
      <c r="A2213" s="300" t="s">
        <v>7246</v>
      </c>
      <c r="B2213" s="1" t="n">
        <v>90976</v>
      </c>
      <c r="C2213" s="292" t="s">
        <v>7482</v>
      </c>
      <c r="D2213" s="297" t="s">
        <v>507</v>
      </c>
      <c r="E2213" s="301" t="n">
        <v>4.8</v>
      </c>
      <c r="F2213" s="304" t="n">
        <v>1</v>
      </c>
    </row>
    <row r="2214" customFormat="false" ht="13.8" hidden="false" customHeight="false" outlineLevel="0" collapsed="false">
      <c r="A2214" s="300" t="s">
        <v>7246</v>
      </c>
      <c r="B2214" s="1" t="n">
        <v>90977</v>
      </c>
      <c r="C2214" s="292" t="s">
        <v>7483</v>
      </c>
      <c r="D2214" s="297" t="s">
        <v>507</v>
      </c>
      <c r="E2214" s="301" t="n">
        <v>22.39</v>
      </c>
      <c r="F2214" s="304" t="n">
        <v>1</v>
      </c>
    </row>
    <row r="2215" customFormat="false" ht="13.8" hidden="false" customHeight="false" outlineLevel="0" collapsed="false">
      <c r="A2215" s="300" t="s">
        <v>7246</v>
      </c>
      <c r="B2215" s="1" t="n">
        <v>90978</v>
      </c>
      <c r="C2215" s="292" t="s">
        <v>7484</v>
      </c>
      <c r="D2215" s="297" t="s">
        <v>507</v>
      </c>
      <c r="E2215" s="301" t="n">
        <v>188.42</v>
      </c>
      <c r="F2215" s="304" t="n">
        <v>0</v>
      </c>
    </row>
    <row r="2216" customFormat="false" ht="13.8" hidden="false" customHeight="false" outlineLevel="0" collapsed="false">
      <c r="A2216" s="300" t="s">
        <v>7246</v>
      </c>
      <c r="B2216" s="1" t="n">
        <v>90960</v>
      </c>
      <c r="C2216" s="292" t="s">
        <v>7485</v>
      </c>
      <c r="D2216" s="297" t="s">
        <v>507</v>
      </c>
      <c r="E2216" s="301" t="n">
        <v>7.02</v>
      </c>
      <c r="F2216" s="304" t="n">
        <v>1</v>
      </c>
    </row>
    <row r="2217" customFormat="false" ht="13.8" hidden="false" customHeight="false" outlineLevel="0" collapsed="false">
      <c r="A2217" s="300" t="s">
        <v>7246</v>
      </c>
      <c r="B2217" s="1" t="n">
        <v>90961</v>
      </c>
      <c r="C2217" s="292" t="s">
        <v>7486</v>
      </c>
      <c r="D2217" s="297" t="s">
        <v>507</v>
      </c>
      <c r="E2217" s="301" t="n">
        <v>1.88</v>
      </c>
      <c r="F2217" s="304" t="n">
        <v>1</v>
      </c>
    </row>
    <row r="2218" customFormat="false" ht="13.8" hidden="false" customHeight="false" outlineLevel="0" collapsed="false">
      <c r="A2218" s="300" t="s">
        <v>7246</v>
      </c>
      <c r="B2218" s="1" t="n">
        <v>90962</v>
      </c>
      <c r="C2218" s="292" t="s">
        <v>7487</v>
      </c>
      <c r="D2218" s="297" t="s">
        <v>507</v>
      </c>
      <c r="E2218" s="301" t="n">
        <v>8.79</v>
      </c>
      <c r="F2218" s="304" t="n">
        <v>1</v>
      </c>
    </row>
    <row r="2219" customFormat="false" ht="13.8" hidden="false" customHeight="false" outlineLevel="0" collapsed="false">
      <c r="A2219" s="300" t="s">
        <v>7246</v>
      </c>
      <c r="B2219" s="1" t="n">
        <v>90963</v>
      </c>
      <c r="C2219" s="292" t="s">
        <v>7488</v>
      </c>
      <c r="D2219" s="297" t="s">
        <v>507</v>
      </c>
      <c r="E2219" s="301" t="n">
        <v>17.92</v>
      </c>
      <c r="F2219" s="304" t="n">
        <v>0</v>
      </c>
    </row>
    <row r="2220" customFormat="false" ht="13.8" hidden="false" customHeight="false" outlineLevel="0" collapsed="false">
      <c r="A2220" s="300" t="s">
        <v>7246</v>
      </c>
      <c r="B2220" s="1" t="n">
        <v>102966</v>
      </c>
      <c r="C2220" s="292" t="s">
        <v>7489</v>
      </c>
      <c r="D2220" s="297" t="s">
        <v>507</v>
      </c>
      <c r="E2220" s="301" t="n">
        <v>0.22</v>
      </c>
      <c r="F2220" s="304" t="n">
        <v>0</v>
      </c>
    </row>
    <row r="2221" customFormat="false" ht="13.8" hidden="false" customHeight="false" outlineLevel="0" collapsed="false">
      <c r="A2221" s="300" t="s">
        <v>7246</v>
      </c>
      <c r="B2221" s="1" t="n">
        <v>102967</v>
      </c>
      <c r="C2221" s="292" t="s">
        <v>7490</v>
      </c>
      <c r="D2221" s="297" t="s">
        <v>507</v>
      </c>
      <c r="E2221" s="301" t="n">
        <v>0.04</v>
      </c>
      <c r="F2221" s="304" t="n">
        <v>0</v>
      </c>
    </row>
    <row r="2222" customFormat="false" ht="13.8" hidden="false" customHeight="false" outlineLevel="0" collapsed="false">
      <c r="A2222" s="300" t="s">
        <v>7246</v>
      </c>
      <c r="B2222" s="1" t="n">
        <v>102968</v>
      </c>
      <c r="C2222" s="292" t="s">
        <v>7491</v>
      </c>
      <c r="D2222" s="297" t="s">
        <v>507</v>
      </c>
      <c r="E2222" s="301" t="n">
        <v>0.2</v>
      </c>
      <c r="F2222" s="304" t="n">
        <v>0</v>
      </c>
    </row>
    <row r="2223" customFormat="false" ht="13.8" hidden="false" customHeight="false" outlineLevel="0" collapsed="false">
      <c r="A2223" s="300" t="s">
        <v>7246</v>
      </c>
      <c r="B2223" s="1" t="n">
        <v>102969</v>
      </c>
      <c r="C2223" s="292" t="s">
        <v>7492</v>
      </c>
      <c r="D2223" s="297" t="s">
        <v>507</v>
      </c>
      <c r="E2223" s="301" t="n">
        <v>0.15</v>
      </c>
      <c r="F2223" s="304" t="n">
        <v>0</v>
      </c>
    </row>
    <row r="2224" customFormat="false" ht="13.8" hidden="false" customHeight="false" outlineLevel="0" collapsed="false">
      <c r="A2224" s="300" t="s">
        <v>7246</v>
      </c>
      <c r="B2224" s="1" t="n">
        <v>102818</v>
      </c>
      <c r="C2224" s="292" t="s">
        <v>7493</v>
      </c>
      <c r="D2224" s="297" t="s">
        <v>507</v>
      </c>
      <c r="E2224" s="301" t="n">
        <v>0</v>
      </c>
      <c r="F2224" s="304"/>
    </row>
    <row r="2225" customFormat="false" ht="13.8" hidden="false" customHeight="false" outlineLevel="0" collapsed="false">
      <c r="A2225" s="300" t="s">
        <v>7246</v>
      </c>
      <c r="B2225" s="1" t="n">
        <v>102819</v>
      </c>
      <c r="C2225" s="292" t="s">
        <v>7494</v>
      </c>
      <c r="D2225" s="297" t="s">
        <v>507</v>
      </c>
      <c r="E2225" s="301" t="n">
        <v>0</v>
      </c>
      <c r="F2225" s="304"/>
    </row>
    <row r="2226" customFormat="false" ht="13.8" hidden="false" customHeight="false" outlineLevel="0" collapsed="false">
      <c r="A2226" s="300" t="s">
        <v>7246</v>
      </c>
      <c r="B2226" s="1" t="n">
        <v>102820</v>
      </c>
      <c r="C2226" s="292" t="s">
        <v>7495</v>
      </c>
      <c r="D2226" s="297" t="s">
        <v>507</v>
      </c>
      <c r="E2226" s="301" t="n">
        <v>0</v>
      </c>
      <c r="F2226" s="304"/>
    </row>
    <row r="2227" customFormat="false" ht="13.8" hidden="false" customHeight="false" outlineLevel="0" collapsed="false">
      <c r="A2227" s="300" t="s">
        <v>7246</v>
      </c>
      <c r="B2227" s="1" t="n">
        <v>102832</v>
      </c>
      <c r="C2227" s="292" t="s">
        <v>7496</v>
      </c>
      <c r="D2227" s="297" t="s">
        <v>507</v>
      </c>
      <c r="E2227" s="301" t="n">
        <v>9.01</v>
      </c>
      <c r="F2227" s="304" t="n">
        <v>0</v>
      </c>
    </row>
    <row r="2228" customFormat="false" ht="13.8" hidden="false" customHeight="false" outlineLevel="0" collapsed="false">
      <c r="A2228" s="300" t="s">
        <v>7246</v>
      </c>
      <c r="B2228" s="1" t="n">
        <v>102823</v>
      </c>
      <c r="C2228" s="292" t="s">
        <v>7497</v>
      </c>
      <c r="D2228" s="297" t="s">
        <v>507</v>
      </c>
      <c r="E2228" s="301" t="n">
        <v>0</v>
      </c>
      <c r="F2228" s="304"/>
    </row>
    <row r="2229" customFormat="false" ht="13.8" hidden="false" customHeight="false" outlineLevel="0" collapsed="false">
      <c r="A2229" s="300" t="s">
        <v>7246</v>
      </c>
      <c r="B2229" s="1" t="n">
        <v>102824</v>
      </c>
      <c r="C2229" s="292" t="s">
        <v>7498</v>
      </c>
      <c r="D2229" s="297" t="s">
        <v>507</v>
      </c>
      <c r="E2229" s="301" t="n">
        <v>0</v>
      </c>
      <c r="F2229" s="304"/>
    </row>
    <row r="2230" customFormat="false" ht="13.8" hidden="false" customHeight="false" outlineLevel="0" collapsed="false">
      <c r="A2230" s="300" t="s">
        <v>7246</v>
      </c>
      <c r="B2230" s="1" t="n">
        <v>102825</v>
      </c>
      <c r="C2230" s="292" t="s">
        <v>7499</v>
      </c>
      <c r="D2230" s="297" t="s">
        <v>507</v>
      </c>
      <c r="E2230" s="301" t="n">
        <v>0</v>
      </c>
      <c r="F2230" s="304"/>
    </row>
    <row r="2231" customFormat="false" ht="13.8" hidden="false" customHeight="false" outlineLevel="0" collapsed="false">
      <c r="A2231" s="300" t="s">
        <v>7246</v>
      </c>
      <c r="B2231" s="1" t="n">
        <v>102826</v>
      </c>
      <c r="C2231" s="292" t="s">
        <v>7500</v>
      </c>
      <c r="D2231" s="297" t="s">
        <v>507</v>
      </c>
      <c r="E2231" s="301" t="n">
        <v>6.76</v>
      </c>
      <c r="F2231" s="304" t="n">
        <v>0</v>
      </c>
    </row>
    <row r="2232" customFormat="false" ht="13.8" hidden="false" customHeight="false" outlineLevel="0" collapsed="false">
      <c r="A2232" s="300" t="s">
        <v>7246</v>
      </c>
      <c r="B2232" s="1" t="n">
        <v>103934</v>
      </c>
      <c r="C2232" s="292" t="s">
        <v>7501</v>
      </c>
      <c r="D2232" s="297" t="s">
        <v>507</v>
      </c>
      <c r="E2232" s="301" t="n">
        <v>0</v>
      </c>
      <c r="F2232" s="304"/>
    </row>
    <row r="2233" customFormat="false" ht="13.8" hidden="false" customHeight="false" outlineLevel="0" collapsed="false">
      <c r="A2233" s="300" t="s">
        <v>7246</v>
      </c>
      <c r="B2233" s="1" t="n">
        <v>103935</v>
      </c>
      <c r="C2233" s="292" t="s">
        <v>7502</v>
      </c>
      <c r="D2233" s="297" t="s">
        <v>507</v>
      </c>
      <c r="E2233" s="301" t="n">
        <v>0</v>
      </c>
      <c r="F2233" s="304"/>
    </row>
    <row r="2234" customFormat="false" ht="13.8" hidden="false" customHeight="false" outlineLevel="0" collapsed="false">
      <c r="A2234" s="300" t="s">
        <v>7246</v>
      </c>
      <c r="B2234" s="1" t="n">
        <v>103936</v>
      </c>
      <c r="C2234" s="292" t="s">
        <v>7503</v>
      </c>
      <c r="D2234" s="297" t="s">
        <v>507</v>
      </c>
      <c r="E2234" s="301" t="n">
        <v>0</v>
      </c>
      <c r="F2234" s="304"/>
    </row>
    <row r="2235" customFormat="false" ht="13.8" hidden="false" customHeight="false" outlineLevel="0" collapsed="false">
      <c r="A2235" s="300" t="s">
        <v>7246</v>
      </c>
      <c r="B2235" s="1" t="n">
        <v>103937</v>
      </c>
      <c r="C2235" s="292" t="s">
        <v>7504</v>
      </c>
      <c r="D2235" s="297" t="s">
        <v>507</v>
      </c>
      <c r="E2235" s="301" t="n">
        <v>1.62</v>
      </c>
      <c r="F2235" s="304" t="n">
        <v>0</v>
      </c>
    </row>
    <row r="2236" customFormat="false" ht="13.8" hidden="false" customHeight="false" outlineLevel="0" collapsed="false">
      <c r="A2236" s="300" t="s">
        <v>7246</v>
      </c>
      <c r="B2236" s="1" t="n">
        <v>103940</v>
      </c>
      <c r="C2236" s="292" t="s">
        <v>7505</v>
      </c>
      <c r="D2236" s="297" t="s">
        <v>507</v>
      </c>
      <c r="E2236" s="301" t="n">
        <v>0</v>
      </c>
      <c r="F2236" s="304"/>
    </row>
    <row r="2237" customFormat="false" ht="13.8" hidden="false" customHeight="false" outlineLevel="0" collapsed="false">
      <c r="A2237" s="300" t="s">
        <v>7246</v>
      </c>
      <c r="B2237" s="1" t="n">
        <v>103941</v>
      </c>
      <c r="C2237" s="292" t="s">
        <v>7506</v>
      </c>
      <c r="D2237" s="297" t="s">
        <v>507</v>
      </c>
      <c r="E2237" s="301" t="n">
        <v>0</v>
      </c>
      <c r="F2237" s="304"/>
    </row>
    <row r="2238" customFormat="false" ht="13.8" hidden="false" customHeight="false" outlineLevel="0" collapsed="false">
      <c r="A2238" s="300" t="s">
        <v>7246</v>
      </c>
      <c r="B2238" s="1" t="n">
        <v>103942</v>
      </c>
      <c r="C2238" s="292" t="s">
        <v>7507</v>
      </c>
      <c r="D2238" s="297" t="s">
        <v>507</v>
      </c>
      <c r="E2238" s="301" t="n">
        <v>0</v>
      </c>
      <c r="F2238" s="304"/>
    </row>
    <row r="2239" customFormat="false" ht="13.8" hidden="false" customHeight="false" outlineLevel="0" collapsed="false">
      <c r="A2239" s="300" t="s">
        <v>7246</v>
      </c>
      <c r="B2239" s="1" t="n">
        <v>103943</v>
      </c>
      <c r="C2239" s="292" t="s">
        <v>7508</v>
      </c>
      <c r="D2239" s="297" t="s">
        <v>507</v>
      </c>
      <c r="E2239" s="301" t="n">
        <v>1.62</v>
      </c>
      <c r="F2239" s="304" t="n">
        <v>0</v>
      </c>
    </row>
    <row r="2240" customFormat="false" ht="13.8" hidden="false" customHeight="false" outlineLevel="0" collapsed="false">
      <c r="A2240" s="300" t="s">
        <v>7246</v>
      </c>
      <c r="B2240" s="1" t="n">
        <v>106406</v>
      </c>
      <c r="C2240" s="292" t="s">
        <v>7509</v>
      </c>
      <c r="D2240" s="297" t="s">
        <v>507</v>
      </c>
      <c r="E2240" s="301" t="n">
        <v>12.75</v>
      </c>
      <c r="F2240" s="304" t="n">
        <v>0</v>
      </c>
    </row>
    <row r="2241" customFormat="false" ht="13.8" hidden="false" customHeight="false" outlineLevel="0" collapsed="false">
      <c r="A2241" s="300" t="s">
        <v>7246</v>
      </c>
      <c r="B2241" s="1" t="n">
        <v>106407</v>
      </c>
      <c r="C2241" s="292" t="s">
        <v>7510</v>
      </c>
      <c r="D2241" s="297" t="s">
        <v>507</v>
      </c>
      <c r="E2241" s="301" t="n">
        <v>2.62</v>
      </c>
      <c r="F2241" s="304" t="n">
        <v>0</v>
      </c>
    </row>
    <row r="2242" customFormat="false" ht="13.8" hidden="false" customHeight="false" outlineLevel="0" collapsed="false">
      <c r="A2242" s="300" t="s">
        <v>7246</v>
      </c>
      <c r="B2242" s="1" t="n">
        <v>106408</v>
      </c>
      <c r="C2242" s="292" t="s">
        <v>7511</v>
      </c>
      <c r="D2242" s="297" t="s">
        <v>507</v>
      </c>
      <c r="E2242" s="301" t="n">
        <v>8.85</v>
      </c>
      <c r="F2242" s="304" t="n">
        <v>0</v>
      </c>
    </row>
    <row r="2243" customFormat="false" ht="13.8" hidden="false" customHeight="false" outlineLevel="0" collapsed="false">
      <c r="A2243" s="300" t="s">
        <v>7246</v>
      </c>
      <c r="B2243" s="1" t="n">
        <v>106409</v>
      </c>
      <c r="C2243" s="292" t="s">
        <v>7512</v>
      </c>
      <c r="D2243" s="297" t="s">
        <v>507</v>
      </c>
      <c r="E2243" s="301" t="n">
        <v>4.36</v>
      </c>
      <c r="F2243" s="304" t="n">
        <v>0</v>
      </c>
    </row>
    <row r="2244" customFormat="false" ht="13.8" hidden="false" customHeight="false" outlineLevel="0" collapsed="false">
      <c r="A2244" s="300" t="s">
        <v>7246</v>
      </c>
      <c r="B2244" s="1" t="n">
        <v>91279</v>
      </c>
      <c r="C2244" s="292" t="s">
        <v>7513</v>
      </c>
      <c r="D2244" s="297" t="s">
        <v>507</v>
      </c>
      <c r="E2244" s="301" t="n">
        <v>0.5</v>
      </c>
      <c r="F2244" s="304" t="n">
        <v>0</v>
      </c>
    </row>
    <row r="2245" customFormat="false" ht="13.8" hidden="false" customHeight="false" outlineLevel="0" collapsed="false">
      <c r="A2245" s="300" t="s">
        <v>7246</v>
      </c>
      <c r="B2245" s="1" t="n">
        <v>91280</v>
      </c>
      <c r="C2245" s="292" t="s">
        <v>7514</v>
      </c>
      <c r="D2245" s="297" t="s">
        <v>507</v>
      </c>
      <c r="E2245" s="301" t="n">
        <v>0.11</v>
      </c>
      <c r="F2245" s="304" t="n">
        <v>0</v>
      </c>
    </row>
    <row r="2246" customFormat="false" ht="13.8" hidden="false" customHeight="false" outlineLevel="0" collapsed="false">
      <c r="A2246" s="300" t="s">
        <v>7246</v>
      </c>
      <c r="B2246" s="1" t="n">
        <v>91281</v>
      </c>
      <c r="C2246" s="292" t="s">
        <v>7515</v>
      </c>
      <c r="D2246" s="297" t="s">
        <v>507</v>
      </c>
      <c r="E2246" s="301" t="n">
        <v>0.64</v>
      </c>
      <c r="F2246" s="304" t="n">
        <v>0</v>
      </c>
    </row>
    <row r="2247" customFormat="false" ht="13.8" hidden="false" customHeight="false" outlineLevel="0" collapsed="false">
      <c r="A2247" s="300" t="s">
        <v>7246</v>
      </c>
      <c r="B2247" s="1" t="n">
        <v>91282</v>
      </c>
      <c r="C2247" s="292" t="s">
        <v>7516</v>
      </c>
      <c r="D2247" s="297" t="s">
        <v>507</v>
      </c>
      <c r="E2247" s="301" t="n">
        <v>9.48</v>
      </c>
      <c r="F2247" s="304" t="n">
        <v>0</v>
      </c>
    </row>
    <row r="2248" customFormat="false" ht="13.8" hidden="false" customHeight="false" outlineLevel="0" collapsed="false">
      <c r="A2248" s="300" t="s">
        <v>7246</v>
      </c>
      <c r="B2248" s="1" t="n">
        <v>95278</v>
      </c>
      <c r="C2248" s="292" t="s">
        <v>7517</v>
      </c>
      <c r="D2248" s="297" t="s">
        <v>507</v>
      </c>
      <c r="E2248" s="301" t="n">
        <v>0.7</v>
      </c>
      <c r="F2248" s="304" t="n">
        <v>1</v>
      </c>
    </row>
    <row r="2249" customFormat="false" ht="13.8" hidden="false" customHeight="false" outlineLevel="0" collapsed="false">
      <c r="A2249" s="300" t="s">
        <v>7246</v>
      </c>
      <c r="B2249" s="1" t="n">
        <v>95279</v>
      </c>
      <c r="C2249" s="292" t="s">
        <v>7518</v>
      </c>
      <c r="D2249" s="297" t="s">
        <v>507</v>
      </c>
      <c r="E2249" s="301" t="n">
        <v>0.14</v>
      </c>
      <c r="F2249" s="304" t="n">
        <v>1</v>
      </c>
    </row>
    <row r="2250" customFormat="false" ht="13.8" hidden="false" customHeight="false" outlineLevel="0" collapsed="false">
      <c r="A2250" s="300" t="s">
        <v>7246</v>
      </c>
      <c r="B2250" s="1" t="n">
        <v>95280</v>
      </c>
      <c r="C2250" s="292" t="s">
        <v>7519</v>
      </c>
      <c r="D2250" s="297" t="s">
        <v>507</v>
      </c>
      <c r="E2250" s="301" t="n">
        <v>0.68</v>
      </c>
      <c r="F2250" s="304" t="n">
        <v>1</v>
      </c>
    </row>
    <row r="2251" customFormat="false" ht="13.8" hidden="false" customHeight="false" outlineLevel="0" collapsed="false">
      <c r="A2251" s="300" t="s">
        <v>7246</v>
      </c>
      <c r="B2251" s="1" t="n">
        <v>95281</v>
      </c>
      <c r="C2251" s="292" t="s">
        <v>7520</v>
      </c>
      <c r="D2251" s="297" t="s">
        <v>507</v>
      </c>
      <c r="E2251" s="301" t="n">
        <v>9.41</v>
      </c>
      <c r="F2251" s="304" t="n">
        <v>0</v>
      </c>
    </row>
    <row r="2252" customFormat="false" ht="13.8" hidden="false" customHeight="false" outlineLevel="0" collapsed="false">
      <c r="A2252" s="300" t="s">
        <v>7246</v>
      </c>
      <c r="B2252" s="1" t="n">
        <v>95124</v>
      </c>
      <c r="C2252" s="292" t="s">
        <v>7521</v>
      </c>
      <c r="D2252" s="297" t="s">
        <v>507</v>
      </c>
      <c r="E2252" s="301" t="n">
        <v>6.26</v>
      </c>
      <c r="F2252" s="304" t="n">
        <v>1</v>
      </c>
    </row>
    <row r="2253" customFormat="false" ht="13.8" hidden="false" customHeight="false" outlineLevel="0" collapsed="false">
      <c r="A2253" s="300" t="s">
        <v>7246</v>
      </c>
      <c r="B2253" s="1" t="n">
        <v>95123</v>
      </c>
      <c r="C2253" s="292" t="s">
        <v>7522</v>
      </c>
      <c r="D2253" s="297" t="s">
        <v>507</v>
      </c>
      <c r="E2253" s="301" t="n">
        <v>20.31</v>
      </c>
      <c r="F2253" s="304" t="n">
        <v>1</v>
      </c>
    </row>
    <row r="2254" customFormat="false" ht="13.8" hidden="false" customHeight="false" outlineLevel="0" collapsed="false">
      <c r="A2254" s="300" t="s">
        <v>7246</v>
      </c>
      <c r="B2254" s="1" t="n">
        <v>95125</v>
      </c>
      <c r="C2254" s="292" t="s">
        <v>7523</v>
      </c>
      <c r="D2254" s="297" t="s">
        <v>507</v>
      </c>
      <c r="E2254" s="301" t="n">
        <v>22.22</v>
      </c>
      <c r="F2254" s="304" t="n">
        <v>1</v>
      </c>
    </row>
    <row r="2255" customFormat="false" ht="13.8" hidden="false" customHeight="false" outlineLevel="0" collapsed="false">
      <c r="A2255" s="300" t="s">
        <v>7246</v>
      </c>
      <c r="B2255" s="1" t="n">
        <v>95126</v>
      </c>
      <c r="C2255" s="292" t="s">
        <v>7524</v>
      </c>
      <c r="D2255" s="297" t="s">
        <v>507</v>
      </c>
      <c r="E2255" s="301" t="n">
        <v>176.45</v>
      </c>
      <c r="F2255" s="304" t="n">
        <v>0</v>
      </c>
    </row>
    <row r="2256" customFormat="false" ht="13.8" hidden="false" customHeight="false" outlineLevel="0" collapsed="false">
      <c r="A2256" s="300" t="s">
        <v>7246</v>
      </c>
      <c r="B2256" s="1" t="n">
        <v>92040</v>
      </c>
      <c r="C2256" s="292" t="s">
        <v>7525</v>
      </c>
      <c r="D2256" s="297" t="s">
        <v>507</v>
      </c>
      <c r="E2256" s="301" t="n">
        <v>7.36</v>
      </c>
      <c r="F2256" s="304" t="n">
        <v>1</v>
      </c>
    </row>
    <row r="2257" customFormat="false" ht="13.8" hidden="false" customHeight="false" outlineLevel="0" collapsed="false">
      <c r="A2257" s="300" t="s">
        <v>7246</v>
      </c>
      <c r="B2257" s="1" t="n">
        <v>92041</v>
      </c>
      <c r="C2257" s="292" t="s">
        <v>7526</v>
      </c>
      <c r="D2257" s="297" t="s">
        <v>507</v>
      </c>
      <c r="E2257" s="301" t="n">
        <v>1.51</v>
      </c>
      <c r="F2257" s="304" t="n">
        <v>1</v>
      </c>
    </row>
    <row r="2258" customFormat="false" ht="13.8" hidden="false" customHeight="false" outlineLevel="0" collapsed="false">
      <c r="A2258" s="300" t="s">
        <v>7246</v>
      </c>
      <c r="B2258" s="1" t="n">
        <v>92042</v>
      </c>
      <c r="C2258" s="292" t="s">
        <v>7527</v>
      </c>
      <c r="D2258" s="297" t="s">
        <v>507</v>
      </c>
      <c r="E2258" s="301" t="n">
        <v>6.13</v>
      </c>
      <c r="F2258" s="304" t="n">
        <v>1</v>
      </c>
    </row>
    <row r="2259" customFormat="false" ht="13.8" hidden="false" customHeight="false" outlineLevel="0" collapsed="false">
      <c r="A2259" s="300" t="s">
        <v>7246</v>
      </c>
      <c r="B2259" s="1" t="n">
        <v>106410</v>
      </c>
      <c r="C2259" s="292" t="s">
        <v>7528</v>
      </c>
      <c r="D2259" s="297" t="s">
        <v>507</v>
      </c>
      <c r="E2259" s="301" t="n">
        <v>6.14</v>
      </c>
      <c r="F2259" s="304" t="n">
        <v>0</v>
      </c>
    </row>
    <row r="2260" customFormat="false" ht="13.8" hidden="false" customHeight="false" outlineLevel="0" collapsed="false">
      <c r="A2260" s="300" t="s">
        <v>7246</v>
      </c>
      <c r="B2260" s="1" t="n">
        <v>106411</v>
      </c>
      <c r="C2260" s="292" t="s">
        <v>7529</v>
      </c>
      <c r="D2260" s="297" t="s">
        <v>507</v>
      </c>
      <c r="E2260" s="301" t="n">
        <v>2.61</v>
      </c>
      <c r="F2260" s="304" t="n">
        <v>0</v>
      </c>
    </row>
    <row r="2261" customFormat="false" ht="13.8" hidden="false" customHeight="false" outlineLevel="0" collapsed="false">
      <c r="A2261" s="300" t="s">
        <v>7246</v>
      </c>
      <c r="B2261" s="1" t="n">
        <v>106412</v>
      </c>
      <c r="C2261" s="292" t="s">
        <v>7530</v>
      </c>
      <c r="D2261" s="297" t="s">
        <v>507</v>
      </c>
      <c r="E2261" s="301" t="n">
        <v>6.72</v>
      </c>
      <c r="F2261" s="304" t="n">
        <v>0</v>
      </c>
    </row>
    <row r="2262" customFormat="false" ht="13.8" hidden="false" customHeight="false" outlineLevel="0" collapsed="false">
      <c r="A2262" s="300" t="s">
        <v>7246</v>
      </c>
      <c r="B2262" s="1" t="n">
        <v>106413</v>
      </c>
      <c r="C2262" s="292" t="s">
        <v>7531</v>
      </c>
      <c r="D2262" s="297" t="s">
        <v>507</v>
      </c>
      <c r="E2262" s="301" t="n">
        <v>2.69</v>
      </c>
      <c r="F2262" s="304" t="n">
        <v>0</v>
      </c>
    </row>
    <row r="2263" customFormat="false" ht="13.8" hidden="false" customHeight="false" outlineLevel="0" collapsed="false">
      <c r="A2263" s="300" t="s">
        <v>7246</v>
      </c>
      <c r="B2263" s="1" t="n">
        <v>102829</v>
      </c>
      <c r="C2263" s="292" t="s">
        <v>7532</v>
      </c>
      <c r="D2263" s="297" t="s">
        <v>507</v>
      </c>
      <c r="E2263" s="301" t="n">
        <v>0</v>
      </c>
      <c r="F2263" s="304"/>
    </row>
    <row r="2264" customFormat="false" ht="13.8" hidden="false" customHeight="false" outlineLevel="0" collapsed="false">
      <c r="A2264" s="300" t="s">
        <v>7246</v>
      </c>
      <c r="B2264" s="1" t="n">
        <v>102830</v>
      </c>
      <c r="C2264" s="292" t="s">
        <v>7533</v>
      </c>
      <c r="D2264" s="297" t="s">
        <v>507</v>
      </c>
      <c r="E2264" s="301" t="n">
        <v>0</v>
      </c>
      <c r="F2264" s="304"/>
    </row>
    <row r="2265" customFormat="false" ht="13.8" hidden="false" customHeight="false" outlineLevel="0" collapsed="false">
      <c r="A2265" s="300" t="s">
        <v>7246</v>
      </c>
      <c r="B2265" s="1" t="n">
        <v>102831</v>
      </c>
      <c r="C2265" s="292" t="s">
        <v>7534</v>
      </c>
      <c r="D2265" s="297" t="s">
        <v>507</v>
      </c>
      <c r="E2265" s="301" t="n">
        <v>0</v>
      </c>
      <c r="F2265" s="304"/>
    </row>
    <row r="2266" customFormat="false" ht="13.8" hidden="false" customHeight="false" outlineLevel="0" collapsed="false">
      <c r="A2266" s="300" t="s">
        <v>7246</v>
      </c>
      <c r="B2266" s="1" t="n">
        <v>92114</v>
      </c>
      <c r="C2266" s="292" t="s">
        <v>7535</v>
      </c>
      <c r="D2266" s="297" t="s">
        <v>507</v>
      </c>
      <c r="E2266" s="301" t="n">
        <v>0.23</v>
      </c>
      <c r="F2266" s="304" t="n">
        <v>0</v>
      </c>
    </row>
    <row r="2267" customFormat="false" ht="13.8" hidden="false" customHeight="false" outlineLevel="0" collapsed="false">
      <c r="A2267" s="300" t="s">
        <v>7246</v>
      </c>
      <c r="B2267" s="1" t="n">
        <v>92115</v>
      </c>
      <c r="C2267" s="292" t="s">
        <v>7536</v>
      </c>
      <c r="D2267" s="297" t="s">
        <v>507</v>
      </c>
      <c r="E2267" s="301" t="n">
        <v>0.04</v>
      </c>
      <c r="F2267" s="304" t="n">
        <v>0</v>
      </c>
    </row>
    <row r="2268" customFormat="false" ht="13.8" hidden="false" customHeight="false" outlineLevel="0" collapsed="false">
      <c r="A2268" s="300" t="s">
        <v>7246</v>
      </c>
      <c r="B2268" s="1" t="n">
        <v>92116</v>
      </c>
      <c r="C2268" s="292" t="s">
        <v>7537</v>
      </c>
      <c r="D2268" s="297" t="s">
        <v>507</v>
      </c>
      <c r="E2268" s="301" t="n">
        <v>0.16</v>
      </c>
      <c r="F2268" s="304" t="n">
        <v>0</v>
      </c>
    </row>
    <row r="2269" customFormat="false" ht="13.8" hidden="false" customHeight="false" outlineLevel="0" collapsed="false">
      <c r="A2269" s="300" t="s">
        <v>7246</v>
      </c>
      <c r="B2269" s="1" t="n">
        <v>102912</v>
      </c>
      <c r="C2269" s="292" t="s">
        <v>7538</v>
      </c>
      <c r="D2269" s="297" t="s">
        <v>507</v>
      </c>
      <c r="E2269" s="301" t="n">
        <v>0</v>
      </c>
      <c r="F2269" s="304"/>
    </row>
    <row r="2270" customFormat="false" ht="13.8" hidden="false" customHeight="false" outlineLevel="0" collapsed="false">
      <c r="A2270" s="300" t="s">
        <v>7246</v>
      </c>
      <c r="B2270" s="1" t="n">
        <v>102913</v>
      </c>
      <c r="C2270" s="292" t="s">
        <v>7539</v>
      </c>
      <c r="D2270" s="297" t="s">
        <v>507</v>
      </c>
      <c r="E2270" s="301" t="n">
        <v>0</v>
      </c>
      <c r="F2270" s="304"/>
    </row>
    <row r="2271" customFormat="false" ht="13.8" hidden="false" customHeight="false" outlineLevel="0" collapsed="false">
      <c r="A2271" s="300" t="s">
        <v>7246</v>
      </c>
      <c r="B2271" s="1" t="n">
        <v>102914</v>
      </c>
      <c r="C2271" s="292" t="s">
        <v>7540</v>
      </c>
      <c r="D2271" s="297" t="s">
        <v>507</v>
      </c>
      <c r="E2271" s="301" t="n">
        <v>0</v>
      </c>
      <c r="F2271" s="304"/>
    </row>
    <row r="2272" customFormat="false" ht="13.8" hidden="false" customHeight="false" outlineLevel="0" collapsed="false">
      <c r="A2272" s="300" t="s">
        <v>7246</v>
      </c>
      <c r="B2272" s="1" t="n">
        <v>102915</v>
      </c>
      <c r="C2272" s="292" t="s">
        <v>7541</v>
      </c>
      <c r="D2272" s="297" t="s">
        <v>507</v>
      </c>
      <c r="E2272" s="301" t="n">
        <v>0.66</v>
      </c>
      <c r="F2272" s="304" t="n">
        <v>0</v>
      </c>
    </row>
    <row r="2273" customFormat="false" ht="13.8" hidden="false" customHeight="false" outlineLevel="0" collapsed="false">
      <c r="A2273" s="300" t="s">
        <v>7246</v>
      </c>
      <c r="B2273" s="1" t="n">
        <v>95716</v>
      </c>
      <c r="C2273" s="292" t="s">
        <v>7542</v>
      </c>
      <c r="D2273" s="297" t="s">
        <v>507</v>
      </c>
      <c r="E2273" s="301" t="n">
        <v>62.81</v>
      </c>
      <c r="F2273" s="304" t="n">
        <v>0</v>
      </c>
    </row>
    <row r="2274" customFormat="false" ht="13.8" hidden="false" customHeight="false" outlineLevel="0" collapsed="false">
      <c r="A2274" s="300" t="s">
        <v>7246</v>
      </c>
      <c r="B2274" s="1" t="n">
        <v>95717</v>
      </c>
      <c r="C2274" s="292" t="s">
        <v>7543</v>
      </c>
      <c r="D2274" s="297" t="s">
        <v>507</v>
      </c>
      <c r="E2274" s="301" t="n">
        <v>16.6</v>
      </c>
      <c r="F2274" s="304" t="n">
        <v>0</v>
      </c>
    </row>
    <row r="2275" customFormat="false" ht="13.8" hidden="false" customHeight="false" outlineLevel="0" collapsed="false">
      <c r="A2275" s="300" t="s">
        <v>7246</v>
      </c>
      <c r="B2275" s="1" t="n">
        <v>95718</v>
      </c>
      <c r="C2275" s="292" t="s">
        <v>7544</v>
      </c>
      <c r="D2275" s="297" t="s">
        <v>507</v>
      </c>
      <c r="E2275" s="301" t="n">
        <v>78.51</v>
      </c>
      <c r="F2275" s="304" t="n">
        <v>0</v>
      </c>
    </row>
    <row r="2276" customFormat="false" ht="13.8" hidden="false" customHeight="false" outlineLevel="0" collapsed="false">
      <c r="A2276" s="300" t="s">
        <v>7246</v>
      </c>
      <c r="B2276" s="1" t="n">
        <v>95719</v>
      </c>
      <c r="C2276" s="292" t="s">
        <v>7545</v>
      </c>
      <c r="D2276" s="297" t="s">
        <v>507</v>
      </c>
      <c r="E2276" s="301" t="n">
        <v>107.76</v>
      </c>
      <c r="F2276" s="304" t="n">
        <v>0</v>
      </c>
    </row>
    <row r="2277" customFormat="false" ht="13.8" hidden="false" customHeight="false" outlineLevel="0" collapsed="false">
      <c r="A2277" s="300" t="s">
        <v>7246</v>
      </c>
      <c r="B2277" s="1" t="n">
        <v>104712</v>
      </c>
      <c r="C2277" s="292" t="s">
        <v>7546</v>
      </c>
      <c r="D2277" s="297" t="s">
        <v>507</v>
      </c>
      <c r="E2277" s="301" t="n">
        <v>59.03</v>
      </c>
      <c r="F2277" s="304" t="n">
        <v>0</v>
      </c>
    </row>
    <row r="2278" customFormat="false" ht="13.8" hidden="false" customHeight="false" outlineLevel="0" collapsed="false">
      <c r="A2278" s="300" t="s">
        <v>7246</v>
      </c>
      <c r="B2278" s="1" t="n">
        <v>104713</v>
      </c>
      <c r="C2278" s="292" t="s">
        <v>7547</v>
      </c>
      <c r="D2278" s="297" t="s">
        <v>507</v>
      </c>
      <c r="E2278" s="301" t="n">
        <v>15.6</v>
      </c>
      <c r="F2278" s="304" t="n">
        <v>0</v>
      </c>
    </row>
    <row r="2279" customFormat="false" ht="13.8" hidden="false" customHeight="false" outlineLevel="0" collapsed="false">
      <c r="A2279" s="300" t="s">
        <v>7246</v>
      </c>
      <c r="B2279" s="1" t="n">
        <v>104714</v>
      </c>
      <c r="C2279" s="292" t="s">
        <v>7548</v>
      </c>
      <c r="D2279" s="297" t="s">
        <v>507</v>
      </c>
      <c r="E2279" s="301" t="n">
        <v>73.79</v>
      </c>
      <c r="F2279" s="304" t="n">
        <v>0</v>
      </c>
    </row>
    <row r="2280" customFormat="false" ht="13.8" hidden="false" customHeight="false" outlineLevel="0" collapsed="false">
      <c r="A2280" s="300" t="s">
        <v>7246</v>
      </c>
      <c r="B2280" s="1" t="n">
        <v>104715</v>
      </c>
      <c r="C2280" s="292" t="s">
        <v>7549</v>
      </c>
      <c r="D2280" s="297" t="s">
        <v>507</v>
      </c>
      <c r="E2280" s="301" t="n">
        <v>107.76</v>
      </c>
      <c r="F2280" s="304" t="n">
        <v>0</v>
      </c>
    </row>
    <row r="2281" customFormat="false" ht="13.8" hidden="false" customHeight="false" outlineLevel="0" collapsed="false">
      <c r="A2281" s="300" t="s">
        <v>7246</v>
      </c>
      <c r="B2281" s="1" t="n">
        <v>106394</v>
      </c>
      <c r="C2281" s="292" t="s">
        <v>7550</v>
      </c>
      <c r="D2281" s="297" t="s">
        <v>507</v>
      </c>
      <c r="E2281" s="301" t="n">
        <v>0</v>
      </c>
      <c r="F2281" s="304"/>
    </row>
    <row r="2282" customFormat="false" ht="13.8" hidden="false" customHeight="false" outlineLevel="0" collapsed="false">
      <c r="A2282" s="300" t="s">
        <v>7246</v>
      </c>
      <c r="B2282" s="1" t="n">
        <v>106395</v>
      </c>
      <c r="C2282" s="292" t="s">
        <v>7551</v>
      </c>
      <c r="D2282" s="297" t="s">
        <v>507</v>
      </c>
      <c r="E2282" s="301" t="n">
        <v>0</v>
      </c>
      <c r="F2282" s="304"/>
    </row>
    <row r="2283" customFormat="false" ht="13.8" hidden="false" customHeight="false" outlineLevel="0" collapsed="false">
      <c r="A2283" s="300" t="s">
        <v>7246</v>
      </c>
      <c r="B2283" s="1" t="n">
        <v>106396</v>
      </c>
      <c r="C2283" s="292" t="s">
        <v>7552</v>
      </c>
      <c r="D2283" s="297" t="s">
        <v>507</v>
      </c>
      <c r="E2283" s="301" t="n">
        <v>0</v>
      </c>
      <c r="F2283" s="304"/>
    </row>
    <row r="2284" customFormat="false" ht="13.8" hidden="false" customHeight="false" outlineLevel="0" collapsed="false">
      <c r="A2284" s="300" t="s">
        <v>7246</v>
      </c>
      <c r="B2284" s="1" t="n">
        <v>106397</v>
      </c>
      <c r="C2284" s="292" t="s">
        <v>7553</v>
      </c>
      <c r="D2284" s="297" t="s">
        <v>507</v>
      </c>
      <c r="E2284" s="301" t="n">
        <v>107.76</v>
      </c>
      <c r="F2284" s="304" t="n">
        <v>0</v>
      </c>
    </row>
    <row r="2285" customFormat="false" ht="13.8" hidden="false" customHeight="false" outlineLevel="0" collapsed="false">
      <c r="A2285" s="300" t="s">
        <v>7246</v>
      </c>
      <c r="B2285" s="1" t="n">
        <v>106400</v>
      </c>
      <c r="C2285" s="292" t="s">
        <v>7554</v>
      </c>
      <c r="D2285" s="297" t="s">
        <v>507</v>
      </c>
      <c r="E2285" s="301" t="n">
        <v>0</v>
      </c>
      <c r="F2285" s="304"/>
    </row>
    <row r="2286" customFormat="false" ht="13.8" hidden="false" customHeight="false" outlineLevel="0" collapsed="false">
      <c r="A2286" s="300" t="s">
        <v>7246</v>
      </c>
      <c r="B2286" s="1" t="n">
        <v>106401</v>
      </c>
      <c r="C2286" s="292" t="s">
        <v>7555</v>
      </c>
      <c r="D2286" s="297" t="s">
        <v>507</v>
      </c>
      <c r="E2286" s="301" t="n">
        <v>0</v>
      </c>
      <c r="F2286" s="304"/>
    </row>
    <row r="2287" customFormat="false" ht="13.8" hidden="false" customHeight="false" outlineLevel="0" collapsed="false">
      <c r="A2287" s="300" t="s">
        <v>7246</v>
      </c>
      <c r="B2287" s="1" t="n">
        <v>106402</v>
      </c>
      <c r="C2287" s="292" t="s">
        <v>7556</v>
      </c>
      <c r="D2287" s="297" t="s">
        <v>507</v>
      </c>
      <c r="E2287" s="301" t="n">
        <v>0</v>
      </c>
      <c r="F2287" s="304"/>
    </row>
    <row r="2288" customFormat="false" ht="13.8" hidden="false" customHeight="false" outlineLevel="0" collapsed="false">
      <c r="A2288" s="300" t="s">
        <v>7246</v>
      </c>
      <c r="B2288" s="1" t="n">
        <v>106403</v>
      </c>
      <c r="C2288" s="292" t="s">
        <v>7557</v>
      </c>
      <c r="D2288" s="297" t="s">
        <v>507</v>
      </c>
      <c r="E2288" s="301" t="n">
        <v>107.76</v>
      </c>
      <c r="F2288" s="304" t="n">
        <v>0</v>
      </c>
    </row>
    <row r="2289" customFormat="false" ht="13.8" hidden="false" customHeight="false" outlineLevel="0" collapsed="false">
      <c r="A2289" s="300" t="s">
        <v>7246</v>
      </c>
      <c r="B2289" s="1" t="n">
        <v>102894</v>
      </c>
      <c r="C2289" s="292" t="s">
        <v>7558</v>
      </c>
      <c r="D2289" s="297" t="s">
        <v>507</v>
      </c>
      <c r="E2289" s="301" t="n">
        <v>0</v>
      </c>
      <c r="F2289" s="304"/>
    </row>
    <row r="2290" customFormat="false" ht="13.8" hidden="false" customHeight="false" outlineLevel="0" collapsed="false">
      <c r="A2290" s="300" t="s">
        <v>7246</v>
      </c>
      <c r="B2290" s="1" t="n">
        <v>104161</v>
      </c>
      <c r="C2290" s="292" t="s">
        <v>7559</v>
      </c>
      <c r="D2290" s="297" t="s">
        <v>507</v>
      </c>
      <c r="E2290" s="301" t="n">
        <v>0</v>
      </c>
      <c r="F2290" s="304"/>
    </row>
    <row r="2291" customFormat="false" ht="13.8" hidden="false" customHeight="false" outlineLevel="0" collapsed="false">
      <c r="A2291" s="300" t="s">
        <v>7246</v>
      </c>
      <c r="B2291" s="1" t="n">
        <v>102896</v>
      </c>
      <c r="C2291" s="292" t="s">
        <v>7560</v>
      </c>
      <c r="D2291" s="297" t="s">
        <v>507</v>
      </c>
      <c r="E2291" s="301" t="n">
        <v>0</v>
      </c>
      <c r="F2291" s="304"/>
    </row>
    <row r="2292" customFormat="false" ht="13.8" hidden="false" customHeight="false" outlineLevel="0" collapsed="false">
      <c r="A2292" s="300" t="s">
        <v>7246</v>
      </c>
      <c r="B2292" s="1" t="n">
        <v>102897</v>
      </c>
      <c r="C2292" s="292" t="s">
        <v>7561</v>
      </c>
      <c r="D2292" s="297" t="s">
        <v>507</v>
      </c>
      <c r="E2292" s="301" t="n">
        <v>107.76</v>
      </c>
      <c r="F2292" s="304" t="n">
        <v>0</v>
      </c>
    </row>
    <row r="2293" customFormat="false" ht="13.8" hidden="false" customHeight="false" outlineLevel="0" collapsed="false">
      <c r="A2293" s="300" t="s">
        <v>7246</v>
      </c>
      <c r="B2293" s="1" t="n">
        <v>5627</v>
      </c>
      <c r="C2293" s="292" t="s">
        <v>7562</v>
      </c>
      <c r="D2293" s="297" t="s">
        <v>507</v>
      </c>
      <c r="E2293" s="301" t="n">
        <v>45.36</v>
      </c>
      <c r="F2293" s="304" t="n">
        <v>0</v>
      </c>
    </row>
    <row r="2294" customFormat="false" ht="13.8" hidden="false" customHeight="false" outlineLevel="0" collapsed="false">
      <c r="A2294" s="300" t="s">
        <v>7246</v>
      </c>
      <c r="B2294" s="1" t="n">
        <v>5628</v>
      </c>
      <c r="C2294" s="292" t="s">
        <v>7563</v>
      </c>
      <c r="D2294" s="297" t="s">
        <v>507</v>
      </c>
      <c r="E2294" s="301" t="n">
        <v>11.98</v>
      </c>
      <c r="F2294" s="304" t="n">
        <v>0</v>
      </c>
    </row>
    <row r="2295" customFormat="false" ht="13.8" hidden="false" customHeight="false" outlineLevel="0" collapsed="false">
      <c r="A2295" s="300" t="s">
        <v>7246</v>
      </c>
      <c r="B2295" s="1" t="n">
        <v>5629</v>
      </c>
      <c r="C2295" s="292" t="s">
        <v>7564</v>
      </c>
      <c r="D2295" s="297" t="s">
        <v>507</v>
      </c>
      <c r="E2295" s="301" t="n">
        <v>56.7</v>
      </c>
      <c r="F2295" s="304" t="n">
        <v>0</v>
      </c>
    </row>
    <row r="2296" customFormat="false" ht="13.8" hidden="false" customHeight="false" outlineLevel="0" collapsed="false">
      <c r="A2296" s="300" t="s">
        <v>7246</v>
      </c>
      <c r="B2296" s="1" t="n">
        <v>5630</v>
      </c>
      <c r="C2296" s="292" t="s">
        <v>7565</v>
      </c>
      <c r="D2296" s="297" t="s">
        <v>507</v>
      </c>
      <c r="E2296" s="301" t="n">
        <v>77.22</v>
      </c>
      <c r="F2296" s="304" t="n">
        <v>0</v>
      </c>
    </row>
    <row r="2297" customFormat="false" ht="13.8" hidden="false" customHeight="false" outlineLevel="0" collapsed="false">
      <c r="A2297" s="300" t="s">
        <v>7246</v>
      </c>
      <c r="B2297" s="1" t="n">
        <v>88900</v>
      </c>
      <c r="C2297" s="292" t="s">
        <v>7566</v>
      </c>
      <c r="D2297" s="297" t="s">
        <v>507</v>
      </c>
      <c r="E2297" s="301" t="n">
        <v>51.32</v>
      </c>
      <c r="F2297" s="304" t="n">
        <v>0</v>
      </c>
    </row>
    <row r="2298" customFormat="false" ht="13.8" hidden="false" customHeight="false" outlineLevel="0" collapsed="false">
      <c r="A2298" s="300" t="s">
        <v>7246</v>
      </c>
      <c r="B2298" s="1" t="n">
        <v>88902</v>
      </c>
      <c r="C2298" s="292" t="s">
        <v>7567</v>
      </c>
      <c r="D2298" s="297" t="s">
        <v>507</v>
      </c>
      <c r="E2298" s="301" t="n">
        <v>13.56</v>
      </c>
      <c r="F2298" s="304" t="n">
        <v>0</v>
      </c>
    </row>
    <row r="2299" customFormat="false" ht="13.8" hidden="false" customHeight="false" outlineLevel="0" collapsed="false">
      <c r="A2299" s="300" t="s">
        <v>7246</v>
      </c>
      <c r="B2299" s="1" t="n">
        <v>88903</v>
      </c>
      <c r="C2299" s="292" t="s">
        <v>7568</v>
      </c>
      <c r="D2299" s="297" t="s">
        <v>507</v>
      </c>
      <c r="E2299" s="301" t="n">
        <v>64.15</v>
      </c>
      <c r="F2299" s="304" t="n">
        <v>0</v>
      </c>
    </row>
    <row r="2300" customFormat="false" ht="13.8" hidden="false" customHeight="false" outlineLevel="0" collapsed="false">
      <c r="A2300" s="300" t="s">
        <v>7246</v>
      </c>
      <c r="B2300" s="1" t="n">
        <v>88904</v>
      </c>
      <c r="C2300" s="292" t="s">
        <v>7569</v>
      </c>
      <c r="D2300" s="297" t="s">
        <v>507</v>
      </c>
      <c r="E2300" s="301" t="n">
        <v>107.76</v>
      </c>
      <c r="F2300" s="304" t="n">
        <v>0</v>
      </c>
    </row>
    <row r="2301" customFormat="false" ht="13.8" hidden="false" customHeight="false" outlineLevel="0" collapsed="false">
      <c r="A2301" s="300" t="s">
        <v>7246</v>
      </c>
      <c r="B2301" s="1" t="n">
        <v>88569</v>
      </c>
      <c r="C2301" s="292" t="s">
        <v>7570</v>
      </c>
      <c r="D2301" s="297" t="s">
        <v>507</v>
      </c>
      <c r="E2301" s="301" t="n">
        <v>4.21</v>
      </c>
      <c r="F2301" s="304" t="n">
        <v>1</v>
      </c>
    </row>
    <row r="2302" customFormat="false" ht="13.8" hidden="false" customHeight="false" outlineLevel="0" collapsed="false">
      <c r="A2302" s="300" t="s">
        <v>7246</v>
      </c>
      <c r="B2302" s="1" t="n">
        <v>88570</v>
      </c>
      <c r="C2302" s="292" t="s">
        <v>7571</v>
      </c>
      <c r="D2302" s="297" t="s">
        <v>507</v>
      </c>
      <c r="E2302" s="301" t="n">
        <v>1.46</v>
      </c>
      <c r="F2302" s="304" t="n">
        <v>1</v>
      </c>
    </row>
    <row r="2303" customFormat="false" ht="13.8" hidden="false" customHeight="false" outlineLevel="0" collapsed="false">
      <c r="A2303" s="300" t="s">
        <v>7246</v>
      </c>
      <c r="B2303" s="1" t="n">
        <v>5765</v>
      </c>
      <c r="C2303" s="292" t="s">
        <v>7572</v>
      </c>
      <c r="D2303" s="297" t="s">
        <v>507</v>
      </c>
      <c r="E2303" s="301" t="n">
        <v>5.27</v>
      </c>
      <c r="F2303" s="304" t="n">
        <v>1</v>
      </c>
    </row>
    <row r="2304" customFormat="false" ht="13.8" hidden="false" customHeight="false" outlineLevel="0" collapsed="false">
      <c r="A2304" s="300" t="s">
        <v>7246</v>
      </c>
      <c r="B2304" s="1" t="n">
        <v>5766</v>
      </c>
      <c r="C2304" s="292" t="s">
        <v>7573</v>
      </c>
      <c r="D2304" s="297" t="s">
        <v>507</v>
      </c>
      <c r="E2304" s="301" t="n">
        <v>3.13</v>
      </c>
      <c r="F2304" s="304" t="n">
        <v>0</v>
      </c>
    </row>
    <row r="2305" customFormat="false" ht="13.8" hidden="false" customHeight="false" outlineLevel="0" collapsed="false">
      <c r="A2305" s="300" t="s">
        <v>7246</v>
      </c>
      <c r="B2305" s="1" t="n">
        <v>91468</v>
      </c>
      <c r="C2305" s="292" t="s">
        <v>7574</v>
      </c>
      <c r="D2305" s="297" t="s">
        <v>507</v>
      </c>
      <c r="E2305" s="301" t="n">
        <v>27.43</v>
      </c>
      <c r="F2305" s="304" t="n">
        <v>1</v>
      </c>
    </row>
    <row r="2306" customFormat="false" ht="13.8" hidden="false" customHeight="false" outlineLevel="0" collapsed="false">
      <c r="A2306" s="300" t="s">
        <v>7246</v>
      </c>
      <c r="B2306" s="1" t="n">
        <v>91484</v>
      </c>
      <c r="C2306" s="292" t="s">
        <v>7575</v>
      </c>
      <c r="D2306" s="297" t="s">
        <v>507</v>
      </c>
      <c r="E2306" s="301" t="n">
        <v>4.32</v>
      </c>
      <c r="F2306" s="304" t="n">
        <v>1</v>
      </c>
    </row>
    <row r="2307" customFormat="false" ht="13.8" hidden="false" customHeight="false" outlineLevel="0" collapsed="false">
      <c r="A2307" s="300" t="s">
        <v>7246</v>
      </c>
      <c r="B2307" s="1" t="n">
        <v>91469</v>
      </c>
      <c r="C2307" s="292" t="s">
        <v>7576</v>
      </c>
      <c r="D2307" s="297" t="s">
        <v>507</v>
      </c>
      <c r="E2307" s="301" t="n">
        <v>10.69</v>
      </c>
      <c r="F2307" s="304" t="n">
        <v>1</v>
      </c>
    </row>
    <row r="2308" customFormat="false" ht="13.8" hidden="false" customHeight="false" outlineLevel="0" collapsed="false">
      <c r="A2308" s="300" t="s">
        <v>7246</v>
      </c>
      <c r="B2308" s="1" t="n">
        <v>83361</v>
      </c>
      <c r="C2308" s="292" t="s">
        <v>7577</v>
      </c>
      <c r="D2308" s="297" t="s">
        <v>507</v>
      </c>
      <c r="E2308" s="301" t="n">
        <v>45.77</v>
      </c>
      <c r="F2308" s="304" t="n">
        <v>1</v>
      </c>
    </row>
    <row r="2309" customFormat="false" ht="13.8" hidden="false" customHeight="false" outlineLevel="0" collapsed="false">
      <c r="A2309" s="300" t="s">
        <v>7246</v>
      </c>
      <c r="B2309" s="1" t="n">
        <v>91485</v>
      </c>
      <c r="C2309" s="292" t="s">
        <v>7578</v>
      </c>
      <c r="D2309" s="297" t="s">
        <v>507</v>
      </c>
      <c r="E2309" s="301" t="n">
        <v>185.48</v>
      </c>
      <c r="F2309" s="304" t="n">
        <v>0</v>
      </c>
    </row>
    <row r="2310" customFormat="false" ht="13.8" hidden="false" customHeight="false" outlineLevel="0" collapsed="false">
      <c r="A2310" s="300" t="s">
        <v>7246</v>
      </c>
      <c r="B2310" s="1" t="n">
        <v>102835</v>
      </c>
      <c r="C2310" s="292" t="s">
        <v>7579</v>
      </c>
      <c r="D2310" s="297" t="s">
        <v>507</v>
      </c>
      <c r="E2310" s="301" t="n">
        <v>0</v>
      </c>
      <c r="F2310" s="304"/>
    </row>
    <row r="2311" customFormat="false" ht="13.8" hidden="false" customHeight="false" outlineLevel="0" collapsed="false">
      <c r="A2311" s="300" t="s">
        <v>7246</v>
      </c>
      <c r="B2311" s="1" t="n">
        <v>102836</v>
      </c>
      <c r="C2311" s="292" t="s">
        <v>7580</v>
      </c>
      <c r="D2311" s="297" t="s">
        <v>507</v>
      </c>
      <c r="E2311" s="301" t="n">
        <v>0</v>
      </c>
      <c r="F2311" s="304"/>
    </row>
    <row r="2312" customFormat="false" ht="13.8" hidden="false" customHeight="false" outlineLevel="0" collapsed="false">
      <c r="A2312" s="300" t="s">
        <v>7246</v>
      </c>
      <c r="B2312" s="1" t="n">
        <v>102837</v>
      </c>
      <c r="C2312" s="292" t="s">
        <v>7581</v>
      </c>
      <c r="D2312" s="297" t="s">
        <v>507</v>
      </c>
      <c r="E2312" s="301" t="n">
        <v>0</v>
      </c>
      <c r="F2312" s="304"/>
    </row>
    <row r="2313" customFormat="false" ht="13.8" hidden="false" customHeight="false" outlineLevel="0" collapsed="false">
      <c r="A2313" s="300" t="s">
        <v>7246</v>
      </c>
      <c r="B2313" s="1" t="n">
        <v>89230</v>
      </c>
      <c r="C2313" s="292" t="s">
        <v>7582</v>
      </c>
      <c r="D2313" s="297" t="s">
        <v>507</v>
      </c>
      <c r="E2313" s="301" t="n">
        <v>122.24</v>
      </c>
      <c r="F2313" s="304" t="n">
        <v>1</v>
      </c>
    </row>
    <row r="2314" customFormat="false" ht="13.8" hidden="false" customHeight="false" outlineLevel="0" collapsed="false">
      <c r="A2314" s="300" t="s">
        <v>7246</v>
      </c>
      <c r="B2314" s="1" t="n">
        <v>89231</v>
      </c>
      <c r="C2314" s="292" t="s">
        <v>7583</v>
      </c>
      <c r="D2314" s="297" t="s">
        <v>507</v>
      </c>
      <c r="E2314" s="301" t="n">
        <v>37.43</v>
      </c>
      <c r="F2314" s="304" t="n">
        <v>1</v>
      </c>
    </row>
    <row r="2315" customFormat="false" ht="13.8" hidden="false" customHeight="false" outlineLevel="0" collapsed="false">
      <c r="A2315" s="300" t="s">
        <v>7246</v>
      </c>
      <c r="B2315" s="1" t="n">
        <v>89232</v>
      </c>
      <c r="C2315" s="292" t="s">
        <v>7584</v>
      </c>
      <c r="D2315" s="297" t="s">
        <v>507</v>
      </c>
      <c r="E2315" s="301" t="n">
        <v>218.04</v>
      </c>
      <c r="F2315" s="304" t="n">
        <v>1</v>
      </c>
    </row>
    <row r="2316" customFormat="false" ht="13.8" hidden="false" customHeight="false" outlineLevel="0" collapsed="false">
      <c r="A2316" s="300" t="s">
        <v>7246</v>
      </c>
      <c r="B2316" s="1" t="n">
        <v>89233</v>
      </c>
      <c r="C2316" s="292" t="s">
        <v>7585</v>
      </c>
      <c r="D2316" s="297" t="s">
        <v>507</v>
      </c>
      <c r="E2316" s="301" t="n">
        <v>200.25</v>
      </c>
      <c r="F2316" s="304" t="n">
        <v>0</v>
      </c>
    </row>
    <row r="2317" customFormat="false" ht="13.8" hidden="false" customHeight="false" outlineLevel="0" collapsed="false">
      <c r="A2317" s="300" t="s">
        <v>7246</v>
      </c>
      <c r="B2317" s="1" t="n">
        <v>89236</v>
      </c>
      <c r="C2317" s="292" t="s">
        <v>7586</v>
      </c>
      <c r="D2317" s="297" t="s">
        <v>507</v>
      </c>
      <c r="E2317" s="301" t="n">
        <v>285.55</v>
      </c>
      <c r="F2317" s="304" t="n">
        <v>1</v>
      </c>
    </row>
    <row r="2318" customFormat="false" ht="13.8" hidden="false" customHeight="false" outlineLevel="0" collapsed="false">
      <c r="A2318" s="300" t="s">
        <v>7246</v>
      </c>
      <c r="B2318" s="1" t="n">
        <v>89237</v>
      </c>
      <c r="C2318" s="292" t="s">
        <v>7587</v>
      </c>
      <c r="D2318" s="297" t="s">
        <v>507</v>
      </c>
      <c r="E2318" s="301" t="n">
        <v>87.43</v>
      </c>
      <c r="F2318" s="304" t="n">
        <v>1</v>
      </c>
    </row>
    <row r="2319" customFormat="false" ht="13.8" hidden="false" customHeight="false" outlineLevel="0" collapsed="false">
      <c r="A2319" s="300" t="s">
        <v>7246</v>
      </c>
      <c r="B2319" s="1" t="n">
        <v>89238</v>
      </c>
      <c r="C2319" s="292" t="s">
        <v>7588</v>
      </c>
      <c r="D2319" s="297" t="s">
        <v>507</v>
      </c>
      <c r="E2319" s="301" t="n">
        <v>509.34</v>
      </c>
      <c r="F2319" s="304" t="n">
        <v>1</v>
      </c>
    </row>
    <row r="2320" customFormat="false" ht="13.8" hidden="false" customHeight="false" outlineLevel="0" collapsed="false">
      <c r="A2320" s="300" t="s">
        <v>7246</v>
      </c>
      <c r="B2320" s="1" t="n">
        <v>89239</v>
      </c>
      <c r="C2320" s="292" t="s">
        <v>7589</v>
      </c>
      <c r="D2320" s="297" t="s">
        <v>507</v>
      </c>
      <c r="E2320" s="301" t="n">
        <v>529.57</v>
      </c>
      <c r="F2320" s="304" t="n">
        <v>0</v>
      </c>
    </row>
    <row r="2321" customFormat="false" ht="13.8" hidden="false" customHeight="false" outlineLevel="0" collapsed="false">
      <c r="A2321" s="300" t="s">
        <v>7246</v>
      </c>
      <c r="B2321" s="1" t="n">
        <v>102930</v>
      </c>
      <c r="C2321" s="292" t="s">
        <v>7590</v>
      </c>
      <c r="D2321" s="297" t="s">
        <v>507</v>
      </c>
      <c r="E2321" s="301" t="n">
        <v>0</v>
      </c>
      <c r="F2321" s="304"/>
    </row>
    <row r="2322" customFormat="false" ht="13.8" hidden="false" customHeight="false" outlineLevel="0" collapsed="false">
      <c r="A2322" s="300" t="s">
        <v>7246</v>
      </c>
      <c r="B2322" s="1" t="n">
        <v>102931</v>
      </c>
      <c r="C2322" s="292" t="s">
        <v>7591</v>
      </c>
      <c r="D2322" s="297" t="s">
        <v>507</v>
      </c>
      <c r="E2322" s="301" t="n">
        <v>0</v>
      </c>
      <c r="F2322" s="304"/>
    </row>
    <row r="2323" customFormat="false" ht="13.8" hidden="false" customHeight="false" outlineLevel="0" collapsed="false">
      <c r="A2323" s="300" t="s">
        <v>7246</v>
      </c>
      <c r="B2323" s="1" t="n">
        <v>102932</v>
      </c>
      <c r="C2323" s="292" t="s">
        <v>7592</v>
      </c>
      <c r="D2323" s="297" t="s">
        <v>507</v>
      </c>
      <c r="E2323" s="301" t="n">
        <v>0</v>
      </c>
      <c r="F2323" s="304"/>
    </row>
    <row r="2324" customFormat="false" ht="13.8" hidden="false" customHeight="false" outlineLevel="0" collapsed="false">
      <c r="A2324" s="300" t="s">
        <v>7246</v>
      </c>
      <c r="B2324" s="1" t="n">
        <v>102933</v>
      </c>
      <c r="C2324" s="292" t="s">
        <v>7593</v>
      </c>
      <c r="D2324" s="297" t="s">
        <v>507</v>
      </c>
      <c r="E2324" s="301" t="n">
        <v>0.99</v>
      </c>
      <c r="F2324" s="304" t="n">
        <v>0</v>
      </c>
    </row>
    <row r="2325" customFormat="false" ht="13.8" hidden="false" customHeight="false" outlineLevel="0" collapsed="false">
      <c r="A2325" s="300" t="s">
        <v>7246</v>
      </c>
      <c r="B2325" s="1" t="n">
        <v>93411</v>
      </c>
      <c r="C2325" s="292" t="s">
        <v>7594</v>
      </c>
      <c r="D2325" s="297" t="s">
        <v>507</v>
      </c>
      <c r="E2325" s="301" t="n">
        <v>0.36</v>
      </c>
      <c r="F2325" s="304" t="n">
        <v>0</v>
      </c>
    </row>
    <row r="2326" customFormat="false" ht="13.8" hidden="false" customHeight="false" outlineLevel="0" collapsed="false">
      <c r="A2326" s="300" t="s">
        <v>7246</v>
      </c>
      <c r="B2326" s="1" t="n">
        <v>93412</v>
      </c>
      <c r="C2326" s="292" t="s">
        <v>7595</v>
      </c>
      <c r="D2326" s="297" t="s">
        <v>507</v>
      </c>
      <c r="E2326" s="301" t="n">
        <v>0.12</v>
      </c>
      <c r="F2326" s="304" t="n">
        <v>0</v>
      </c>
    </row>
    <row r="2327" customFormat="false" ht="13.8" hidden="false" customHeight="false" outlineLevel="0" collapsed="false">
      <c r="A2327" s="300" t="s">
        <v>7246</v>
      </c>
      <c r="B2327" s="1" t="n">
        <v>93413</v>
      </c>
      <c r="C2327" s="292" t="s">
        <v>7596</v>
      </c>
      <c r="D2327" s="297" t="s">
        <v>507</v>
      </c>
      <c r="E2327" s="301" t="n">
        <v>0.32</v>
      </c>
      <c r="F2327" s="304" t="n">
        <v>0</v>
      </c>
    </row>
    <row r="2328" customFormat="false" ht="13.8" hidden="false" customHeight="false" outlineLevel="0" collapsed="false">
      <c r="A2328" s="300" t="s">
        <v>7246</v>
      </c>
      <c r="B2328" s="1" t="n">
        <v>93414</v>
      </c>
      <c r="C2328" s="292" t="s">
        <v>7597</v>
      </c>
      <c r="D2328" s="297" t="s">
        <v>507</v>
      </c>
      <c r="E2328" s="301" t="n">
        <v>11.9</v>
      </c>
      <c r="F2328" s="304" t="n">
        <v>0</v>
      </c>
    </row>
    <row r="2329" customFormat="false" ht="13.8" hidden="false" customHeight="false" outlineLevel="0" collapsed="false">
      <c r="A2329" s="300" t="s">
        <v>7246</v>
      </c>
      <c r="B2329" s="1" t="n">
        <v>88855</v>
      </c>
      <c r="C2329" s="292" t="s">
        <v>7598</v>
      </c>
      <c r="D2329" s="297" t="s">
        <v>507</v>
      </c>
      <c r="E2329" s="301" t="n">
        <v>3.4</v>
      </c>
      <c r="F2329" s="304" t="n">
        <v>1</v>
      </c>
    </row>
    <row r="2330" customFormat="false" ht="13.8" hidden="false" customHeight="false" outlineLevel="0" collapsed="false">
      <c r="A2330" s="300" t="s">
        <v>7246</v>
      </c>
      <c r="B2330" s="1" t="n">
        <v>88856</v>
      </c>
      <c r="C2330" s="292" t="s">
        <v>7599</v>
      </c>
      <c r="D2330" s="297" t="s">
        <v>507</v>
      </c>
      <c r="E2330" s="301" t="n">
        <v>0.93</v>
      </c>
      <c r="F2330" s="304" t="n">
        <v>1</v>
      </c>
    </row>
    <row r="2331" customFormat="false" ht="13.8" hidden="false" customHeight="false" outlineLevel="0" collapsed="false">
      <c r="A2331" s="300" t="s">
        <v>7246</v>
      </c>
      <c r="B2331" s="1" t="n">
        <v>5658</v>
      </c>
      <c r="C2331" s="292" t="s">
        <v>7600</v>
      </c>
      <c r="D2331" s="297" t="s">
        <v>507</v>
      </c>
      <c r="E2331" s="301" t="n">
        <v>2.36</v>
      </c>
      <c r="F2331" s="304" t="n">
        <v>1</v>
      </c>
    </row>
    <row r="2332" customFormat="false" ht="13.8" hidden="false" customHeight="false" outlineLevel="0" collapsed="false">
      <c r="A2332" s="300" t="s">
        <v>7246</v>
      </c>
      <c r="B2332" s="1" t="n">
        <v>53840</v>
      </c>
      <c r="C2332" s="292" t="s">
        <v>7601</v>
      </c>
      <c r="D2332" s="297" t="s">
        <v>507</v>
      </c>
      <c r="E2332" s="301" t="n">
        <v>2.67</v>
      </c>
      <c r="F2332" s="304" t="n">
        <v>1</v>
      </c>
    </row>
    <row r="2333" customFormat="false" ht="13.8" hidden="false" customHeight="false" outlineLevel="0" collapsed="false">
      <c r="A2333" s="300" t="s">
        <v>7246</v>
      </c>
      <c r="B2333" s="1" t="n">
        <v>87026</v>
      </c>
      <c r="C2333" s="292" t="s">
        <v>7602</v>
      </c>
      <c r="D2333" s="297" t="s">
        <v>507</v>
      </c>
      <c r="E2333" s="301" t="n">
        <v>0.73</v>
      </c>
      <c r="F2333" s="304" t="n">
        <v>1</v>
      </c>
    </row>
    <row r="2334" customFormat="false" ht="13.8" hidden="false" customHeight="false" outlineLevel="0" collapsed="false">
      <c r="A2334" s="300" t="s">
        <v>7246</v>
      </c>
      <c r="B2334" s="1" t="n">
        <v>53841</v>
      </c>
      <c r="C2334" s="292" t="s">
        <v>7603</v>
      </c>
      <c r="D2334" s="297" t="s">
        <v>507</v>
      </c>
      <c r="E2334" s="301" t="n">
        <v>1.85</v>
      </c>
      <c r="F2334" s="304" t="n">
        <v>1</v>
      </c>
    </row>
    <row r="2335" customFormat="false" ht="13.8" hidden="false" customHeight="false" outlineLevel="0" collapsed="false">
      <c r="A2335" s="300" t="s">
        <v>7246</v>
      </c>
      <c r="B2335" s="1" t="n">
        <v>95209</v>
      </c>
      <c r="C2335" s="292" t="s">
        <v>7604</v>
      </c>
      <c r="D2335" s="297" t="s">
        <v>507</v>
      </c>
      <c r="E2335" s="301" t="n">
        <v>12.42</v>
      </c>
      <c r="F2335" s="304" t="n">
        <v>1</v>
      </c>
    </row>
    <row r="2336" customFormat="false" ht="13.8" hidden="false" customHeight="false" outlineLevel="0" collapsed="false">
      <c r="A2336" s="300" t="s">
        <v>7246</v>
      </c>
      <c r="B2336" s="1" t="n">
        <v>95210</v>
      </c>
      <c r="C2336" s="292" t="s">
        <v>7605</v>
      </c>
      <c r="D2336" s="297" t="s">
        <v>507</v>
      </c>
      <c r="E2336" s="301" t="n">
        <v>58.74</v>
      </c>
      <c r="F2336" s="304" t="n">
        <v>1</v>
      </c>
    </row>
    <row r="2337" customFormat="false" ht="13.8" hidden="false" customHeight="false" outlineLevel="0" collapsed="false">
      <c r="A2337" s="300" t="s">
        <v>7246</v>
      </c>
      <c r="B2337" s="1" t="n">
        <v>95211</v>
      </c>
      <c r="C2337" s="292" t="s">
        <v>7606</v>
      </c>
      <c r="D2337" s="297" t="s">
        <v>507</v>
      </c>
      <c r="E2337" s="301" t="n">
        <v>9.91</v>
      </c>
      <c r="F2337" s="304" t="n">
        <v>0</v>
      </c>
    </row>
    <row r="2338" customFormat="false" ht="13.8" hidden="false" customHeight="false" outlineLevel="0" collapsed="false">
      <c r="A2338" s="300" t="s">
        <v>7246</v>
      </c>
      <c r="B2338" s="1" t="n">
        <v>93267</v>
      </c>
      <c r="C2338" s="292" t="s">
        <v>7607</v>
      </c>
      <c r="D2338" s="297" t="s">
        <v>507</v>
      </c>
      <c r="E2338" s="301" t="n">
        <v>26.66</v>
      </c>
      <c r="F2338" s="304" t="n">
        <v>1</v>
      </c>
    </row>
    <row r="2339" customFormat="false" ht="13.8" hidden="false" customHeight="false" outlineLevel="0" collapsed="false">
      <c r="A2339" s="300" t="s">
        <v>7246</v>
      </c>
      <c r="B2339" s="1" t="n">
        <v>93269</v>
      </c>
      <c r="C2339" s="292" t="s">
        <v>7608</v>
      </c>
      <c r="D2339" s="297" t="s">
        <v>507</v>
      </c>
      <c r="E2339" s="301" t="n">
        <v>10</v>
      </c>
      <c r="F2339" s="304" t="n">
        <v>1</v>
      </c>
    </row>
    <row r="2340" customFormat="false" ht="13.8" hidden="false" customHeight="false" outlineLevel="0" collapsed="false">
      <c r="A2340" s="300" t="s">
        <v>7246</v>
      </c>
      <c r="B2340" s="1" t="n">
        <v>93270</v>
      </c>
      <c r="C2340" s="292" t="s">
        <v>7609</v>
      </c>
      <c r="D2340" s="297" t="s">
        <v>507</v>
      </c>
      <c r="E2340" s="301" t="n">
        <v>25.92</v>
      </c>
      <c r="F2340" s="304" t="n">
        <v>1</v>
      </c>
    </row>
    <row r="2341" customFormat="false" ht="13.8" hidden="false" customHeight="false" outlineLevel="0" collapsed="false">
      <c r="A2341" s="300" t="s">
        <v>7246</v>
      </c>
      <c r="B2341" s="1" t="n">
        <v>93271</v>
      </c>
      <c r="C2341" s="292" t="s">
        <v>7610</v>
      </c>
      <c r="D2341" s="297" t="s">
        <v>507</v>
      </c>
      <c r="E2341" s="301" t="n">
        <v>9.91</v>
      </c>
      <c r="F2341" s="304" t="n">
        <v>0</v>
      </c>
    </row>
    <row r="2342" customFormat="false" ht="13.8" hidden="false" customHeight="false" outlineLevel="0" collapsed="false">
      <c r="A2342" s="300" t="s">
        <v>7246</v>
      </c>
      <c r="B2342" s="1" t="n">
        <v>95208</v>
      </c>
      <c r="C2342" s="292" t="s">
        <v>7611</v>
      </c>
      <c r="D2342" s="297" t="s">
        <v>507</v>
      </c>
      <c r="E2342" s="301" t="n">
        <v>53.71</v>
      </c>
      <c r="F2342" s="304" t="n">
        <v>1</v>
      </c>
    </row>
    <row r="2343" customFormat="false" ht="13.8" hidden="false" customHeight="false" outlineLevel="0" collapsed="false">
      <c r="A2343" s="300" t="s">
        <v>7246</v>
      </c>
      <c r="B2343" s="1" t="n">
        <v>83761</v>
      </c>
      <c r="C2343" s="292" t="s">
        <v>7612</v>
      </c>
      <c r="D2343" s="297" t="s">
        <v>507</v>
      </c>
      <c r="E2343" s="301" t="n">
        <v>10.18</v>
      </c>
      <c r="F2343" s="304" t="n">
        <v>0</v>
      </c>
    </row>
    <row r="2344" customFormat="false" ht="13.8" hidden="false" customHeight="false" outlineLevel="0" collapsed="false">
      <c r="A2344" s="300" t="s">
        <v>7246</v>
      </c>
      <c r="B2344" s="1" t="n">
        <v>83764</v>
      </c>
      <c r="C2344" s="292" t="s">
        <v>7613</v>
      </c>
      <c r="D2344" s="297" t="s">
        <v>507</v>
      </c>
      <c r="E2344" s="301" t="n">
        <v>3.59</v>
      </c>
      <c r="F2344" s="304" t="n">
        <v>0</v>
      </c>
    </row>
    <row r="2345" customFormat="false" ht="13.8" hidden="false" customHeight="false" outlineLevel="0" collapsed="false">
      <c r="A2345" s="300" t="s">
        <v>7246</v>
      </c>
      <c r="B2345" s="1" t="n">
        <v>83762</v>
      </c>
      <c r="C2345" s="292" t="s">
        <v>7614</v>
      </c>
      <c r="D2345" s="297" t="s">
        <v>507</v>
      </c>
      <c r="E2345" s="301" t="n">
        <v>9.09</v>
      </c>
      <c r="F2345" s="304" t="n">
        <v>0</v>
      </c>
    </row>
    <row r="2346" customFormat="false" ht="13.8" hidden="false" customHeight="false" outlineLevel="0" collapsed="false">
      <c r="A2346" s="300" t="s">
        <v>7246</v>
      </c>
      <c r="B2346" s="1" t="n">
        <v>83763</v>
      </c>
      <c r="C2346" s="292" t="s">
        <v>7615</v>
      </c>
      <c r="D2346" s="297" t="s">
        <v>507</v>
      </c>
      <c r="E2346" s="301" t="n">
        <v>60.15</v>
      </c>
      <c r="F2346" s="304" t="n">
        <v>0</v>
      </c>
    </row>
    <row r="2347" customFormat="false" ht="13.8" hidden="false" customHeight="false" outlineLevel="0" collapsed="false">
      <c r="A2347" s="300" t="s">
        <v>7246</v>
      </c>
      <c r="B2347" s="1" t="n">
        <v>95874</v>
      </c>
      <c r="C2347" s="292" t="s">
        <v>7616</v>
      </c>
      <c r="D2347" s="297" t="s">
        <v>507</v>
      </c>
      <c r="E2347" s="301" t="n">
        <v>10.87</v>
      </c>
      <c r="F2347" s="304" t="n">
        <v>0</v>
      </c>
    </row>
    <row r="2348" customFormat="false" ht="13.8" hidden="false" customHeight="false" outlineLevel="0" collapsed="false">
      <c r="A2348" s="300" t="s">
        <v>7246</v>
      </c>
      <c r="B2348" s="1" t="n">
        <v>95869</v>
      </c>
      <c r="C2348" s="292" t="s">
        <v>7617</v>
      </c>
      <c r="D2348" s="297" t="s">
        <v>507</v>
      </c>
      <c r="E2348" s="301" t="n">
        <v>3.83</v>
      </c>
      <c r="F2348" s="304" t="n">
        <v>0</v>
      </c>
    </row>
    <row r="2349" customFormat="false" ht="13.8" hidden="false" customHeight="false" outlineLevel="0" collapsed="false">
      <c r="A2349" s="300" t="s">
        <v>7246</v>
      </c>
      <c r="B2349" s="1" t="n">
        <v>95870</v>
      </c>
      <c r="C2349" s="292" t="s">
        <v>7618</v>
      </c>
      <c r="D2349" s="297" t="s">
        <v>507</v>
      </c>
      <c r="E2349" s="301" t="n">
        <v>9.71</v>
      </c>
      <c r="F2349" s="304" t="n">
        <v>0</v>
      </c>
    </row>
    <row r="2350" customFormat="false" ht="13.8" hidden="false" customHeight="false" outlineLevel="0" collapsed="false">
      <c r="A2350" s="300" t="s">
        <v>7246</v>
      </c>
      <c r="B2350" s="1" t="n">
        <v>95871</v>
      </c>
      <c r="C2350" s="292" t="s">
        <v>7619</v>
      </c>
      <c r="D2350" s="297" t="s">
        <v>507</v>
      </c>
      <c r="E2350" s="301" t="n">
        <v>327.23</v>
      </c>
      <c r="F2350" s="304" t="n">
        <v>0</v>
      </c>
    </row>
    <row r="2351" customFormat="false" ht="13.8" hidden="false" customHeight="false" outlineLevel="0" collapsed="false">
      <c r="A2351" s="300" t="s">
        <v>7246</v>
      </c>
      <c r="B2351" s="1" t="n">
        <v>104684</v>
      </c>
      <c r="C2351" s="292" t="s">
        <v>7620</v>
      </c>
      <c r="D2351" s="297" t="s">
        <v>507</v>
      </c>
      <c r="E2351" s="301" t="n">
        <v>0</v>
      </c>
      <c r="F2351" s="304"/>
    </row>
    <row r="2352" customFormat="false" ht="13.8" hidden="false" customHeight="false" outlineLevel="0" collapsed="false">
      <c r="A2352" s="300" t="s">
        <v>7246</v>
      </c>
      <c r="B2352" s="1" t="n">
        <v>104685</v>
      </c>
      <c r="C2352" s="292" t="s">
        <v>7621</v>
      </c>
      <c r="D2352" s="297" t="s">
        <v>507</v>
      </c>
      <c r="E2352" s="301" t="n">
        <v>0</v>
      </c>
      <c r="F2352" s="304"/>
    </row>
    <row r="2353" customFormat="false" ht="13.8" hidden="false" customHeight="false" outlineLevel="0" collapsed="false">
      <c r="A2353" s="300" t="s">
        <v>7246</v>
      </c>
      <c r="B2353" s="1" t="n">
        <v>104686</v>
      </c>
      <c r="C2353" s="292" t="s">
        <v>7622</v>
      </c>
      <c r="D2353" s="297" t="s">
        <v>507</v>
      </c>
      <c r="E2353" s="301" t="n">
        <v>0</v>
      </c>
      <c r="F2353" s="304"/>
    </row>
    <row r="2354" customFormat="false" ht="13.8" hidden="false" customHeight="false" outlineLevel="0" collapsed="false">
      <c r="A2354" s="300" t="s">
        <v>7246</v>
      </c>
      <c r="B2354" s="1" t="n">
        <v>104687</v>
      </c>
      <c r="C2354" s="292" t="s">
        <v>7623</v>
      </c>
      <c r="D2354" s="297" t="s">
        <v>507</v>
      </c>
      <c r="E2354" s="301" t="n">
        <v>538.61</v>
      </c>
      <c r="F2354" s="304" t="n">
        <v>0</v>
      </c>
    </row>
    <row r="2355" customFormat="false" ht="13.8" hidden="false" customHeight="false" outlineLevel="0" collapsed="false">
      <c r="A2355" s="300" t="s">
        <v>7246</v>
      </c>
      <c r="B2355" s="1" t="n">
        <v>73303</v>
      </c>
      <c r="C2355" s="292" t="s">
        <v>7624</v>
      </c>
      <c r="D2355" s="297" t="s">
        <v>507</v>
      </c>
      <c r="E2355" s="301" t="n">
        <v>7.64</v>
      </c>
      <c r="F2355" s="304" t="n">
        <v>0</v>
      </c>
    </row>
    <row r="2356" customFormat="false" ht="13.8" hidden="false" customHeight="false" outlineLevel="0" collapsed="false">
      <c r="A2356" s="300" t="s">
        <v>7246</v>
      </c>
      <c r="B2356" s="1" t="n">
        <v>93235</v>
      </c>
      <c r="C2356" s="292" t="s">
        <v>7625</v>
      </c>
      <c r="D2356" s="297" t="s">
        <v>507</v>
      </c>
      <c r="E2356" s="301" t="n">
        <v>2.69</v>
      </c>
      <c r="F2356" s="304" t="n">
        <v>0</v>
      </c>
    </row>
    <row r="2357" customFormat="false" ht="13.8" hidden="false" customHeight="false" outlineLevel="0" collapsed="false">
      <c r="A2357" s="300" t="s">
        <v>7246</v>
      </c>
      <c r="B2357" s="1" t="n">
        <v>73307</v>
      </c>
      <c r="C2357" s="292" t="s">
        <v>7626</v>
      </c>
      <c r="D2357" s="297" t="s">
        <v>507</v>
      </c>
      <c r="E2357" s="301" t="n">
        <v>6.82</v>
      </c>
      <c r="F2357" s="304" t="n">
        <v>0</v>
      </c>
    </row>
    <row r="2358" customFormat="false" ht="13.8" hidden="false" customHeight="false" outlineLevel="0" collapsed="false">
      <c r="A2358" s="300" t="s">
        <v>7246</v>
      </c>
      <c r="B2358" s="1" t="n">
        <v>73311</v>
      </c>
      <c r="C2358" s="292" t="s">
        <v>7627</v>
      </c>
      <c r="D2358" s="297" t="s">
        <v>507</v>
      </c>
      <c r="E2358" s="301" t="n">
        <v>213.45</v>
      </c>
      <c r="F2358" s="304" t="n">
        <v>0</v>
      </c>
    </row>
    <row r="2359" customFormat="false" ht="13.8" hidden="false" customHeight="false" outlineLevel="0" collapsed="false">
      <c r="A2359" s="300" t="s">
        <v>7246</v>
      </c>
      <c r="B2359" s="1" t="n">
        <v>93423</v>
      </c>
      <c r="C2359" s="292" t="s">
        <v>7628</v>
      </c>
      <c r="D2359" s="297" t="s">
        <v>507</v>
      </c>
      <c r="E2359" s="301" t="n">
        <v>6.8</v>
      </c>
      <c r="F2359" s="304" t="n">
        <v>0</v>
      </c>
    </row>
    <row r="2360" customFormat="false" ht="13.8" hidden="false" customHeight="false" outlineLevel="0" collapsed="false">
      <c r="A2360" s="300" t="s">
        <v>7246</v>
      </c>
      <c r="B2360" s="1" t="n">
        <v>93424</v>
      </c>
      <c r="C2360" s="292" t="s">
        <v>7629</v>
      </c>
      <c r="D2360" s="297" t="s">
        <v>507</v>
      </c>
      <c r="E2360" s="301" t="n">
        <v>2.39</v>
      </c>
      <c r="F2360" s="304" t="n">
        <v>0</v>
      </c>
    </row>
    <row r="2361" customFormat="false" ht="13.8" hidden="false" customHeight="false" outlineLevel="0" collapsed="false">
      <c r="A2361" s="300" t="s">
        <v>7246</v>
      </c>
      <c r="B2361" s="1" t="n">
        <v>93425</v>
      </c>
      <c r="C2361" s="292" t="s">
        <v>7630</v>
      </c>
      <c r="D2361" s="297" t="s">
        <v>507</v>
      </c>
      <c r="E2361" s="301" t="n">
        <v>6.07</v>
      </c>
      <c r="F2361" s="304" t="n">
        <v>0</v>
      </c>
    </row>
    <row r="2362" customFormat="false" ht="13.8" hidden="false" customHeight="false" outlineLevel="0" collapsed="false">
      <c r="A2362" s="300" t="s">
        <v>7246</v>
      </c>
      <c r="B2362" s="1" t="n">
        <v>93426</v>
      </c>
      <c r="C2362" s="292" t="s">
        <v>7631</v>
      </c>
      <c r="D2362" s="297" t="s">
        <v>507</v>
      </c>
      <c r="E2362" s="301" t="n">
        <v>192.08</v>
      </c>
      <c r="F2362" s="304" t="n">
        <v>0</v>
      </c>
    </row>
    <row r="2363" customFormat="false" ht="13.8" hidden="false" customHeight="false" outlineLevel="0" collapsed="false">
      <c r="A2363" s="300" t="s">
        <v>7246</v>
      </c>
      <c r="B2363" s="1" t="n">
        <v>93417</v>
      </c>
      <c r="C2363" s="292" t="s">
        <v>7632</v>
      </c>
      <c r="D2363" s="297" t="s">
        <v>507</v>
      </c>
      <c r="E2363" s="301" t="n">
        <v>4.81</v>
      </c>
      <c r="F2363" s="304" t="n">
        <v>0</v>
      </c>
    </row>
    <row r="2364" customFormat="false" ht="13.8" hidden="false" customHeight="false" outlineLevel="0" collapsed="false">
      <c r="A2364" s="300" t="s">
        <v>7246</v>
      </c>
      <c r="B2364" s="1" t="n">
        <v>93418</v>
      </c>
      <c r="C2364" s="292" t="s">
        <v>7633</v>
      </c>
      <c r="D2364" s="297" t="s">
        <v>507</v>
      </c>
      <c r="E2364" s="301" t="n">
        <v>1.69</v>
      </c>
      <c r="F2364" s="304" t="n">
        <v>0</v>
      </c>
    </row>
    <row r="2365" customFormat="false" ht="13.8" hidden="false" customHeight="false" outlineLevel="0" collapsed="false">
      <c r="A2365" s="300" t="s">
        <v>7246</v>
      </c>
      <c r="B2365" s="1" t="n">
        <v>93419</v>
      </c>
      <c r="C2365" s="292" t="s">
        <v>7634</v>
      </c>
      <c r="D2365" s="297" t="s">
        <v>507</v>
      </c>
      <c r="E2365" s="301" t="n">
        <v>4.29</v>
      </c>
      <c r="F2365" s="304" t="n">
        <v>0</v>
      </c>
    </row>
    <row r="2366" customFormat="false" ht="13.8" hidden="false" customHeight="false" outlineLevel="0" collapsed="false">
      <c r="A2366" s="300" t="s">
        <v>7246</v>
      </c>
      <c r="B2366" s="1" t="n">
        <v>93420</v>
      </c>
      <c r="C2366" s="292" t="s">
        <v>7635</v>
      </c>
      <c r="D2366" s="297" t="s">
        <v>507</v>
      </c>
      <c r="E2366" s="301" t="n">
        <v>80.37</v>
      </c>
      <c r="F2366" s="304" t="n">
        <v>0</v>
      </c>
    </row>
    <row r="2367" customFormat="false" ht="13.8" hidden="false" customHeight="false" outlineLevel="0" collapsed="false">
      <c r="A2367" s="300" t="s">
        <v>7246</v>
      </c>
      <c r="B2367" s="1" t="n">
        <v>93277</v>
      </c>
      <c r="C2367" s="292" t="s">
        <v>7636</v>
      </c>
      <c r="D2367" s="297" t="s">
        <v>507</v>
      </c>
      <c r="E2367" s="301" t="n">
        <v>0.25</v>
      </c>
      <c r="F2367" s="304" t="n">
        <v>0</v>
      </c>
    </row>
    <row r="2368" customFormat="false" ht="13.8" hidden="false" customHeight="false" outlineLevel="0" collapsed="false">
      <c r="A2368" s="300" t="s">
        <v>7246</v>
      </c>
      <c r="B2368" s="1" t="n">
        <v>93278</v>
      </c>
      <c r="C2368" s="292" t="s">
        <v>7637</v>
      </c>
      <c r="D2368" s="297" t="s">
        <v>507</v>
      </c>
      <c r="E2368" s="301" t="n">
        <v>0.05</v>
      </c>
      <c r="F2368" s="304" t="n">
        <v>0</v>
      </c>
    </row>
    <row r="2369" customFormat="false" ht="13.8" hidden="false" customHeight="false" outlineLevel="0" collapsed="false">
      <c r="A2369" s="300" t="s">
        <v>7246</v>
      </c>
      <c r="B2369" s="1" t="n">
        <v>93279</v>
      </c>
      <c r="C2369" s="292" t="s">
        <v>7638</v>
      </c>
      <c r="D2369" s="297" t="s">
        <v>507</v>
      </c>
      <c r="E2369" s="301" t="n">
        <v>0.23</v>
      </c>
      <c r="F2369" s="304" t="n">
        <v>0</v>
      </c>
    </row>
    <row r="2370" customFormat="false" ht="13.8" hidden="false" customHeight="false" outlineLevel="0" collapsed="false">
      <c r="A2370" s="300" t="s">
        <v>7246</v>
      </c>
      <c r="B2370" s="1" t="n">
        <v>93280</v>
      </c>
      <c r="C2370" s="292" t="s">
        <v>7639</v>
      </c>
      <c r="D2370" s="297" t="s">
        <v>507</v>
      </c>
      <c r="E2370" s="301" t="n">
        <v>0.82</v>
      </c>
      <c r="F2370" s="304" t="n">
        <v>0</v>
      </c>
    </row>
    <row r="2371" customFormat="false" ht="13.8" hidden="false" customHeight="false" outlineLevel="0" collapsed="false">
      <c r="A2371" s="300" t="s">
        <v>7246</v>
      </c>
      <c r="B2371" s="1" t="n">
        <v>104909</v>
      </c>
      <c r="C2371" s="292" t="s">
        <v>7640</v>
      </c>
      <c r="D2371" s="297" t="s">
        <v>507</v>
      </c>
      <c r="E2371" s="301" t="n">
        <v>0</v>
      </c>
      <c r="F2371" s="304"/>
    </row>
    <row r="2372" customFormat="false" ht="13.8" hidden="false" customHeight="false" outlineLevel="0" collapsed="false">
      <c r="A2372" s="300" t="s">
        <v>7246</v>
      </c>
      <c r="B2372" s="1" t="n">
        <v>104910</v>
      </c>
      <c r="C2372" s="292" t="s">
        <v>7641</v>
      </c>
      <c r="D2372" s="297" t="s">
        <v>507</v>
      </c>
      <c r="E2372" s="301" t="n">
        <v>0</v>
      </c>
      <c r="F2372" s="304"/>
    </row>
    <row r="2373" customFormat="false" ht="13.8" hidden="false" customHeight="false" outlineLevel="0" collapsed="false">
      <c r="A2373" s="300" t="s">
        <v>7246</v>
      </c>
      <c r="B2373" s="1" t="n">
        <v>104911</v>
      </c>
      <c r="C2373" s="292" t="s">
        <v>7642</v>
      </c>
      <c r="D2373" s="297" t="s">
        <v>507</v>
      </c>
      <c r="E2373" s="301" t="n">
        <v>0</v>
      </c>
      <c r="F2373" s="304"/>
    </row>
    <row r="2374" customFormat="false" ht="13.8" hidden="false" customHeight="false" outlineLevel="0" collapsed="false">
      <c r="A2374" s="300" t="s">
        <v>7246</v>
      </c>
      <c r="B2374" s="1" t="n">
        <v>104912</v>
      </c>
      <c r="C2374" s="292" t="s">
        <v>7643</v>
      </c>
      <c r="D2374" s="297" t="s">
        <v>507</v>
      </c>
      <c r="E2374" s="301" t="n">
        <v>40.54</v>
      </c>
      <c r="F2374" s="304" t="n">
        <v>0</v>
      </c>
    </row>
    <row r="2375" customFormat="false" ht="13.8" hidden="false" customHeight="false" outlineLevel="0" collapsed="false">
      <c r="A2375" s="300" t="s">
        <v>7246</v>
      </c>
      <c r="B2375" s="1" t="n">
        <v>102840</v>
      </c>
      <c r="C2375" s="292" t="s">
        <v>7644</v>
      </c>
      <c r="D2375" s="297" t="s">
        <v>507</v>
      </c>
      <c r="E2375" s="301" t="n">
        <v>0</v>
      </c>
      <c r="F2375" s="304"/>
    </row>
    <row r="2376" customFormat="false" ht="13.8" hidden="false" customHeight="false" outlineLevel="0" collapsed="false">
      <c r="A2376" s="300" t="s">
        <v>7246</v>
      </c>
      <c r="B2376" s="1" t="n">
        <v>102841</v>
      </c>
      <c r="C2376" s="292" t="s">
        <v>7645</v>
      </c>
      <c r="D2376" s="297" t="s">
        <v>507</v>
      </c>
      <c r="E2376" s="301" t="n">
        <v>0</v>
      </c>
      <c r="F2376" s="304"/>
    </row>
    <row r="2377" customFormat="false" ht="13.8" hidden="false" customHeight="false" outlineLevel="0" collapsed="false">
      <c r="A2377" s="300" t="s">
        <v>7246</v>
      </c>
      <c r="B2377" s="1" t="n">
        <v>102842</v>
      </c>
      <c r="C2377" s="292" t="s">
        <v>7646</v>
      </c>
      <c r="D2377" s="297" t="s">
        <v>507</v>
      </c>
      <c r="E2377" s="301" t="n">
        <v>0</v>
      </c>
      <c r="F2377" s="304"/>
    </row>
    <row r="2378" customFormat="false" ht="13.8" hidden="false" customHeight="false" outlineLevel="0" collapsed="false">
      <c r="A2378" s="300" t="s">
        <v>7246</v>
      </c>
      <c r="B2378" s="1" t="n">
        <v>102843</v>
      </c>
      <c r="C2378" s="292" t="s">
        <v>7647</v>
      </c>
      <c r="D2378" s="297" t="s">
        <v>507</v>
      </c>
      <c r="E2378" s="301" t="n">
        <v>161.32</v>
      </c>
      <c r="F2378" s="304" t="n">
        <v>0</v>
      </c>
    </row>
    <row r="2379" customFormat="false" ht="13.8" hidden="false" customHeight="false" outlineLevel="0" collapsed="false">
      <c r="A2379" s="300" t="s">
        <v>7246</v>
      </c>
      <c r="B2379" s="1" t="n">
        <v>89267</v>
      </c>
      <c r="C2379" s="292" t="s">
        <v>7648</v>
      </c>
      <c r="D2379" s="297" t="s">
        <v>507</v>
      </c>
      <c r="E2379" s="301" t="n">
        <v>51.81</v>
      </c>
      <c r="F2379" s="304" t="n">
        <v>1</v>
      </c>
    </row>
    <row r="2380" customFormat="false" ht="13.8" hidden="false" customHeight="false" outlineLevel="0" collapsed="false">
      <c r="A2380" s="300" t="s">
        <v>7246</v>
      </c>
      <c r="B2380" s="1" t="n">
        <v>89269</v>
      </c>
      <c r="C2380" s="292" t="s">
        <v>7649</v>
      </c>
      <c r="D2380" s="297" t="s">
        <v>507</v>
      </c>
      <c r="E2380" s="301" t="n">
        <v>7.38</v>
      </c>
      <c r="F2380" s="304" t="n">
        <v>1</v>
      </c>
    </row>
    <row r="2381" customFormat="false" ht="13.8" hidden="false" customHeight="false" outlineLevel="0" collapsed="false">
      <c r="A2381" s="300" t="s">
        <v>7246</v>
      </c>
      <c r="B2381" s="1" t="n">
        <v>89268</v>
      </c>
      <c r="C2381" s="292" t="s">
        <v>7650</v>
      </c>
      <c r="D2381" s="297" t="s">
        <v>507</v>
      </c>
      <c r="E2381" s="301" t="n">
        <v>18.26</v>
      </c>
      <c r="F2381" s="304" t="n">
        <v>1</v>
      </c>
    </row>
    <row r="2382" customFormat="false" ht="13.8" hidden="false" customHeight="false" outlineLevel="0" collapsed="false">
      <c r="A2382" s="300" t="s">
        <v>7246</v>
      </c>
      <c r="B2382" s="1" t="n">
        <v>89270</v>
      </c>
      <c r="C2382" s="292" t="s">
        <v>7651</v>
      </c>
      <c r="D2382" s="297" t="s">
        <v>507</v>
      </c>
      <c r="E2382" s="301" t="n">
        <v>83.29</v>
      </c>
      <c r="F2382" s="304" t="n">
        <v>1</v>
      </c>
    </row>
    <row r="2383" customFormat="false" ht="13.8" hidden="false" customHeight="false" outlineLevel="0" collapsed="false">
      <c r="A2383" s="300" t="s">
        <v>7246</v>
      </c>
      <c r="B2383" s="1" t="n">
        <v>89271</v>
      </c>
      <c r="C2383" s="292" t="s">
        <v>7652</v>
      </c>
      <c r="D2383" s="297" t="s">
        <v>507</v>
      </c>
      <c r="E2383" s="301" t="n">
        <v>34.77</v>
      </c>
      <c r="F2383" s="304" t="n">
        <v>0</v>
      </c>
    </row>
    <row r="2384" customFormat="false" ht="13.8" hidden="false" customHeight="false" outlineLevel="0" collapsed="false">
      <c r="A2384" s="300" t="s">
        <v>7246</v>
      </c>
      <c r="B2384" s="1" t="n">
        <v>93283</v>
      </c>
      <c r="C2384" s="292" t="s">
        <v>7653</v>
      </c>
      <c r="D2384" s="297" t="s">
        <v>507</v>
      </c>
      <c r="E2384" s="301" t="n">
        <v>99.64</v>
      </c>
      <c r="F2384" s="304" t="n">
        <v>1</v>
      </c>
    </row>
    <row r="2385" customFormat="false" ht="13.8" hidden="false" customHeight="false" outlineLevel="0" collapsed="false">
      <c r="A2385" s="300" t="s">
        <v>7246</v>
      </c>
      <c r="B2385" s="1" t="n">
        <v>93296</v>
      </c>
      <c r="C2385" s="292" t="s">
        <v>7654</v>
      </c>
      <c r="D2385" s="297" t="s">
        <v>507</v>
      </c>
      <c r="E2385" s="301" t="n">
        <v>14.19</v>
      </c>
      <c r="F2385" s="304" t="n">
        <v>1</v>
      </c>
    </row>
    <row r="2386" customFormat="false" ht="13.8" hidden="false" customHeight="false" outlineLevel="0" collapsed="false">
      <c r="A2386" s="300" t="s">
        <v>7246</v>
      </c>
      <c r="B2386" s="1" t="n">
        <v>93284</v>
      </c>
      <c r="C2386" s="292" t="s">
        <v>7655</v>
      </c>
      <c r="D2386" s="297" t="s">
        <v>507</v>
      </c>
      <c r="E2386" s="301" t="n">
        <v>35.12</v>
      </c>
      <c r="F2386" s="304" t="n">
        <v>1</v>
      </c>
    </row>
    <row r="2387" customFormat="false" ht="13.8" hidden="false" customHeight="false" outlineLevel="0" collapsed="false">
      <c r="A2387" s="300" t="s">
        <v>7246</v>
      </c>
      <c r="B2387" s="1" t="n">
        <v>93285</v>
      </c>
      <c r="C2387" s="292" t="s">
        <v>7656</v>
      </c>
      <c r="D2387" s="297" t="s">
        <v>507</v>
      </c>
      <c r="E2387" s="301" t="n">
        <v>160.17</v>
      </c>
      <c r="F2387" s="304" t="n">
        <v>1</v>
      </c>
    </row>
    <row r="2388" customFormat="false" ht="13.8" hidden="false" customHeight="false" outlineLevel="0" collapsed="false">
      <c r="A2388" s="300" t="s">
        <v>7246</v>
      </c>
      <c r="B2388" s="1" t="n">
        <v>93286</v>
      </c>
      <c r="C2388" s="292" t="s">
        <v>7657</v>
      </c>
      <c r="D2388" s="297" t="s">
        <v>507</v>
      </c>
      <c r="E2388" s="301" t="n">
        <v>13.78</v>
      </c>
      <c r="F2388" s="304" t="n">
        <v>0</v>
      </c>
    </row>
    <row r="2389" customFormat="false" ht="13.8" hidden="false" customHeight="false" outlineLevel="0" collapsed="false">
      <c r="A2389" s="300" t="s">
        <v>7246</v>
      </c>
      <c r="B2389" s="1" t="n">
        <v>104706</v>
      </c>
      <c r="C2389" s="292" t="s">
        <v>7658</v>
      </c>
      <c r="D2389" s="297" t="s">
        <v>507</v>
      </c>
      <c r="E2389" s="301" t="n">
        <v>0</v>
      </c>
      <c r="F2389" s="304"/>
    </row>
    <row r="2390" customFormat="false" ht="13.8" hidden="false" customHeight="false" outlineLevel="0" collapsed="false">
      <c r="A2390" s="300" t="s">
        <v>7246</v>
      </c>
      <c r="B2390" s="1" t="n">
        <v>104707</v>
      </c>
      <c r="C2390" s="292" t="s">
        <v>7659</v>
      </c>
      <c r="D2390" s="297" t="s">
        <v>507</v>
      </c>
      <c r="E2390" s="301" t="n">
        <v>0</v>
      </c>
      <c r="F2390" s="304"/>
    </row>
    <row r="2391" customFormat="false" ht="13.8" hidden="false" customHeight="false" outlineLevel="0" collapsed="false">
      <c r="A2391" s="300" t="s">
        <v>7246</v>
      </c>
      <c r="B2391" s="1" t="n">
        <v>104708</v>
      </c>
      <c r="C2391" s="292" t="s">
        <v>7660</v>
      </c>
      <c r="D2391" s="297" t="s">
        <v>507</v>
      </c>
      <c r="E2391" s="301" t="n">
        <v>0</v>
      </c>
      <c r="F2391" s="304"/>
    </row>
    <row r="2392" customFormat="false" ht="13.8" hidden="false" customHeight="false" outlineLevel="0" collapsed="false">
      <c r="A2392" s="300" t="s">
        <v>7246</v>
      </c>
      <c r="B2392" s="1" t="n">
        <v>104709</v>
      </c>
      <c r="C2392" s="292" t="s">
        <v>7661</v>
      </c>
      <c r="D2392" s="297" t="s">
        <v>507</v>
      </c>
      <c r="E2392" s="301" t="n">
        <v>1401.73</v>
      </c>
      <c r="F2392" s="304" t="n">
        <v>0</v>
      </c>
    </row>
    <row r="2393" customFormat="false" ht="13.8" hidden="false" customHeight="false" outlineLevel="0" collapsed="false">
      <c r="A2393" s="300" t="s">
        <v>7246</v>
      </c>
      <c r="B2393" s="1" t="n">
        <v>104903</v>
      </c>
      <c r="C2393" s="292" t="s">
        <v>7662</v>
      </c>
      <c r="D2393" s="297" t="s">
        <v>507</v>
      </c>
      <c r="E2393" s="301" t="n">
        <v>0</v>
      </c>
      <c r="F2393" s="304"/>
    </row>
    <row r="2394" customFormat="false" ht="13.8" hidden="false" customHeight="false" outlineLevel="0" collapsed="false">
      <c r="A2394" s="300" t="s">
        <v>7246</v>
      </c>
      <c r="B2394" s="1" t="n">
        <v>104904</v>
      </c>
      <c r="C2394" s="292" t="s">
        <v>7663</v>
      </c>
      <c r="D2394" s="297" t="s">
        <v>507</v>
      </c>
      <c r="E2394" s="301" t="n">
        <v>0</v>
      </c>
      <c r="F2394" s="304"/>
    </row>
    <row r="2395" customFormat="false" ht="13.8" hidden="false" customHeight="false" outlineLevel="0" collapsed="false">
      <c r="A2395" s="300" t="s">
        <v>7246</v>
      </c>
      <c r="B2395" s="1" t="n">
        <v>104905</v>
      </c>
      <c r="C2395" s="292" t="s">
        <v>7664</v>
      </c>
      <c r="D2395" s="297" t="s">
        <v>507</v>
      </c>
      <c r="E2395" s="301" t="n">
        <v>0</v>
      </c>
      <c r="F2395" s="304"/>
    </row>
    <row r="2396" customFormat="false" ht="13.8" hidden="false" customHeight="false" outlineLevel="0" collapsed="false">
      <c r="A2396" s="300" t="s">
        <v>7246</v>
      </c>
      <c r="B2396" s="1" t="n">
        <v>104906</v>
      </c>
      <c r="C2396" s="292" t="s">
        <v>7665</v>
      </c>
      <c r="D2396" s="297" t="s">
        <v>507</v>
      </c>
      <c r="E2396" s="301" t="n">
        <v>118.3</v>
      </c>
      <c r="F2396" s="304" t="n">
        <v>0</v>
      </c>
    </row>
    <row r="2397" customFormat="false" ht="13.8" hidden="false" customHeight="false" outlineLevel="0" collapsed="false">
      <c r="A2397" s="300" t="s">
        <v>7246</v>
      </c>
      <c r="B2397" s="1" t="n">
        <v>102846</v>
      </c>
      <c r="C2397" s="292" t="s">
        <v>7666</v>
      </c>
      <c r="D2397" s="297" t="s">
        <v>507</v>
      </c>
      <c r="E2397" s="301" t="n">
        <v>0</v>
      </c>
      <c r="F2397" s="304"/>
    </row>
    <row r="2398" customFormat="false" ht="13.8" hidden="false" customHeight="false" outlineLevel="0" collapsed="false">
      <c r="A2398" s="300" t="s">
        <v>7246</v>
      </c>
      <c r="B2398" s="1" t="n">
        <v>102847</v>
      </c>
      <c r="C2398" s="292" t="s">
        <v>7667</v>
      </c>
      <c r="D2398" s="297" t="s">
        <v>507</v>
      </c>
      <c r="E2398" s="301" t="n">
        <v>0</v>
      </c>
      <c r="F2398" s="304"/>
    </row>
    <row r="2399" customFormat="false" ht="13.8" hidden="false" customHeight="false" outlineLevel="0" collapsed="false">
      <c r="A2399" s="300" t="s">
        <v>7246</v>
      </c>
      <c r="B2399" s="1" t="n">
        <v>102848</v>
      </c>
      <c r="C2399" s="292" t="s">
        <v>7668</v>
      </c>
      <c r="D2399" s="297" t="s">
        <v>507</v>
      </c>
      <c r="E2399" s="301" t="n">
        <v>0</v>
      </c>
      <c r="F2399" s="304"/>
    </row>
    <row r="2400" customFormat="false" ht="13.8" hidden="false" customHeight="false" outlineLevel="0" collapsed="false">
      <c r="A2400" s="300" t="s">
        <v>7246</v>
      </c>
      <c r="B2400" s="1" t="n">
        <v>102849</v>
      </c>
      <c r="C2400" s="292" t="s">
        <v>7669</v>
      </c>
      <c r="D2400" s="297" t="s">
        <v>507</v>
      </c>
      <c r="E2400" s="301" t="n">
        <v>78.87</v>
      </c>
      <c r="F2400" s="304" t="n">
        <v>0</v>
      </c>
    </row>
    <row r="2401" customFormat="false" ht="13.8" hidden="false" customHeight="false" outlineLevel="0" collapsed="false">
      <c r="A2401" s="300" t="s">
        <v>7246</v>
      </c>
      <c r="B2401" s="1" t="n">
        <v>102852</v>
      </c>
      <c r="C2401" s="292" t="s">
        <v>7670</v>
      </c>
      <c r="D2401" s="297" t="s">
        <v>507</v>
      </c>
      <c r="E2401" s="301" t="n">
        <v>0</v>
      </c>
      <c r="F2401" s="304"/>
    </row>
    <row r="2402" customFormat="false" ht="13.8" hidden="false" customHeight="false" outlineLevel="0" collapsed="false">
      <c r="A2402" s="300" t="s">
        <v>7246</v>
      </c>
      <c r="B2402" s="1" t="n">
        <v>102853</v>
      </c>
      <c r="C2402" s="292" t="s">
        <v>7671</v>
      </c>
      <c r="D2402" s="297" t="s">
        <v>507</v>
      </c>
      <c r="E2402" s="301" t="n">
        <v>0</v>
      </c>
      <c r="F2402" s="304"/>
    </row>
    <row r="2403" customFormat="false" ht="13.8" hidden="false" customHeight="false" outlineLevel="0" collapsed="false">
      <c r="A2403" s="300" t="s">
        <v>7246</v>
      </c>
      <c r="B2403" s="1" t="n">
        <v>102854</v>
      </c>
      <c r="C2403" s="292" t="s">
        <v>7672</v>
      </c>
      <c r="D2403" s="297" t="s">
        <v>507</v>
      </c>
      <c r="E2403" s="301" t="n">
        <v>0</v>
      </c>
      <c r="F2403" s="304"/>
    </row>
    <row r="2404" customFormat="false" ht="13.8" hidden="false" customHeight="false" outlineLevel="0" collapsed="false">
      <c r="A2404" s="300" t="s">
        <v>7246</v>
      </c>
      <c r="B2404" s="1" t="n">
        <v>102855</v>
      </c>
      <c r="C2404" s="292" t="s">
        <v>7673</v>
      </c>
      <c r="D2404" s="297" t="s">
        <v>507</v>
      </c>
      <c r="E2404" s="301" t="n">
        <v>78.87</v>
      </c>
      <c r="F2404" s="304" t="n">
        <v>0</v>
      </c>
    </row>
    <row r="2405" customFormat="false" ht="13.8" hidden="false" customHeight="false" outlineLevel="0" collapsed="false">
      <c r="A2405" s="300" t="s">
        <v>7246</v>
      </c>
      <c r="B2405" s="1" t="n">
        <v>106242</v>
      </c>
      <c r="C2405" s="292" t="s">
        <v>7674</v>
      </c>
      <c r="D2405" s="297" t="s">
        <v>507</v>
      </c>
      <c r="E2405" s="301" t="n">
        <v>46.81</v>
      </c>
      <c r="F2405" s="304" t="n">
        <v>1</v>
      </c>
    </row>
    <row r="2406" customFormat="false" ht="13.8" hidden="false" customHeight="false" outlineLevel="0" collapsed="false">
      <c r="A2406" s="300" t="s">
        <v>7246</v>
      </c>
      <c r="B2406" s="1" t="n">
        <v>106245</v>
      </c>
      <c r="C2406" s="292" t="s">
        <v>7675</v>
      </c>
      <c r="D2406" s="297" t="s">
        <v>507</v>
      </c>
      <c r="E2406" s="301" t="n">
        <v>6.44</v>
      </c>
      <c r="F2406" s="304" t="n">
        <v>1</v>
      </c>
    </row>
    <row r="2407" customFormat="false" ht="13.8" hidden="false" customHeight="false" outlineLevel="0" collapsed="false">
      <c r="A2407" s="300" t="s">
        <v>7246</v>
      </c>
      <c r="B2407" s="1" t="n">
        <v>106243</v>
      </c>
      <c r="C2407" s="292" t="s">
        <v>7676</v>
      </c>
      <c r="D2407" s="297" t="s">
        <v>507</v>
      </c>
      <c r="E2407" s="301" t="n">
        <v>15.88</v>
      </c>
      <c r="F2407" s="304" t="n">
        <v>1</v>
      </c>
    </row>
    <row r="2408" customFormat="false" ht="13.8" hidden="false" customHeight="false" outlineLevel="0" collapsed="false">
      <c r="A2408" s="300" t="s">
        <v>7246</v>
      </c>
      <c r="B2408" s="1" t="n">
        <v>106244</v>
      </c>
      <c r="C2408" s="292" t="s">
        <v>7677</v>
      </c>
      <c r="D2408" s="297" t="s">
        <v>507</v>
      </c>
      <c r="E2408" s="301" t="n">
        <v>73.66</v>
      </c>
      <c r="F2408" s="304" t="n">
        <v>1</v>
      </c>
    </row>
    <row r="2409" customFormat="false" ht="13.8" hidden="false" customHeight="false" outlineLevel="0" collapsed="false">
      <c r="A2409" s="300" t="s">
        <v>7246</v>
      </c>
      <c r="B2409" s="1" t="n">
        <v>106246</v>
      </c>
      <c r="C2409" s="292" t="s">
        <v>7678</v>
      </c>
      <c r="D2409" s="297" t="s">
        <v>507</v>
      </c>
      <c r="E2409" s="301" t="n">
        <v>189.14</v>
      </c>
      <c r="F2409" s="304" t="n">
        <v>0</v>
      </c>
    </row>
    <row r="2410" customFormat="false" ht="13.8" hidden="false" customHeight="false" outlineLevel="0" collapsed="false">
      <c r="A2410" s="300" t="s">
        <v>7246</v>
      </c>
      <c r="B2410" s="1" t="n">
        <v>93397</v>
      </c>
      <c r="C2410" s="292" t="s">
        <v>7679</v>
      </c>
      <c r="D2410" s="297" t="s">
        <v>507</v>
      </c>
      <c r="E2410" s="301" t="n">
        <v>25.92</v>
      </c>
      <c r="F2410" s="304" t="n">
        <v>1</v>
      </c>
    </row>
    <row r="2411" customFormat="false" ht="13.8" hidden="false" customHeight="false" outlineLevel="0" collapsed="false">
      <c r="A2411" s="300" t="s">
        <v>7246</v>
      </c>
      <c r="B2411" s="1" t="n">
        <v>93399</v>
      </c>
      <c r="C2411" s="292" t="s">
        <v>7680</v>
      </c>
      <c r="D2411" s="297" t="s">
        <v>507</v>
      </c>
      <c r="E2411" s="301" t="n">
        <v>3.96</v>
      </c>
      <c r="F2411" s="304" t="n">
        <v>1</v>
      </c>
    </row>
    <row r="2412" customFormat="false" ht="13.8" hidden="false" customHeight="false" outlineLevel="0" collapsed="false">
      <c r="A2412" s="300" t="s">
        <v>7246</v>
      </c>
      <c r="B2412" s="1" t="n">
        <v>93398</v>
      </c>
      <c r="C2412" s="292" t="s">
        <v>7681</v>
      </c>
      <c r="D2412" s="297" t="s">
        <v>507</v>
      </c>
      <c r="E2412" s="301" t="n">
        <v>9.81</v>
      </c>
      <c r="F2412" s="304" t="n">
        <v>1</v>
      </c>
    </row>
    <row r="2413" customFormat="false" ht="13.8" hidden="false" customHeight="false" outlineLevel="0" collapsed="false">
      <c r="A2413" s="300" t="s">
        <v>7246</v>
      </c>
      <c r="B2413" s="1" t="n">
        <v>93400</v>
      </c>
      <c r="C2413" s="292" t="s">
        <v>7682</v>
      </c>
      <c r="D2413" s="297" t="s">
        <v>507</v>
      </c>
      <c r="E2413" s="301" t="n">
        <v>45.07</v>
      </c>
      <c r="F2413" s="304" t="n">
        <v>1</v>
      </c>
    </row>
    <row r="2414" customFormat="false" ht="13.8" hidden="false" customHeight="false" outlineLevel="0" collapsed="false">
      <c r="A2414" s="300" t="s">
        <v>7246</v>
      </c>
      <c r="B2414" s="1" t="n">
        <v>93401</v>
      </c>
      <c r="C2414" s="292" t="s">
        <v>7683</v>
      </c>
      <c r="D2414" s="297" t="s">
        <v>507</v>
      </c>
      <c r="E2414" s="301" t="n">
        <v>189.5</v>
      </c>
      <c r="F2414" s="304" t="n">
        <v>0</v>
      </c>
    </row>
    <row r="2415" customFormat="false" ht="13.8" hidden="false" customHeight="false" outlineLevel="0" collapsed="false">
      <c r="A2415" s="300" t="s">
        <v>7246</v>
      </c>
      <c r="B2415" s="1" t="n">
        <v>89259</v>
      </c>
      <c r="C2415" s="292" t="s">
        <v>7684</v>
      </c>
      <c r="D2415" s="297" t="s">
        <v>507</v>
      </c>
      <c r="E2415" s="301" t="n">
        <v>28.21</v>
      </c>
      <c r="F2415" s="304" t="n">
        <v>1</v>
      </c>
    </row>
    <row r="2416" customFormat="false" ht="13.8" hidden="false" customHeight="false" outlineLevel="0" collapsed="false">
      <c r="A2416" s="300" t="s">
        <v>7246</v>
      </c>
      <c r="B2416" s="1" t="n">
        <v>91466</v>
      </c>
      <c r="C2416" s="292" t="s">
        <v>7685</v>
      </c>
      <c r="D2416" s="297" t="s">
        <v>507</v>
      </c>
      <c r="E2416" s="301" t="n">
        <v>4.2</v>
      </c>
      <c r="F2416" s="304" t="n">
        <v>1</v>
      </c>
    </row>
    <row r="2417" customFormat="false" ht="13.8" hidden="false" customHeight="false" outlineLevel="0" collapsed="false">
      <c r="A2417" s="300" t="s">
        <v>7246</v>
      </c>
      <c r="B2417" s="1" t="n">
        <v>89260</v>
      </c>
      <c r="C2417" s="292" t="s">
        <v>7686</v>
      </c>
      <c r="D2417" s="297" t="s">
        <v>507</v>
      </c>
      <c r="E2417" s="301" t="n">
        <v>10.41</v>
      </c>
      <c r="F2417" s="304" t="n">
        <v>1</v>
      </c>
    </row>
    <row r="2418" customFormat="false" ht="13.8" hidden="false" customHeight="false" outlineLevel="0" collapsed="false">
      <c r="A2418" s="300" t="s">
        <v>7246</v>
      </c>
      <c r="B2418" s="1" t="n">
        <v>89262</v>
      </c>
      <c r="C2418" s="292" t="s">
        <v>7687</v>
      </c>
      <c r="D2418" s="297" t="s">
        <v>507</v>
      </c>
      <c r="E2418" s="301" t="n">
        <v>47.93</v>
      </c>
      <c r="F2418" s="304" t="n">
        <v>1</v>
      </c>
    </row>
    <row r="2419" customFormat="false" ht="13.8" hidden="false" customHeight="false" outlineLevel="0" collapsed="false">
      <c r="A2419" s="300" t="s">
        <v>7246</v>
      </c>
      <c r="B2419" s="1" t="n">
        <v>91467</v>
      </c>
      <c r="C2419" s="292" t="s">
        <v>7688</v>
      </c>
      <c r="D2419" s="297" t="s">
        <v>507</v>
      </c>
      <c r="E2419" s="301" t="n">
        <v>189.5</v>
      </c>
      <c r="F2419" s="304" t="n">
        <v>0</v>
      </c>
    </row>
    <row r="2420" customFormat="false" ht="13.8" hidden="false" customHeight="false" outlineLevel="0" collapsed="false">
      <c r="A2420" s="300" t="s">
        <v>7246</v>
      </c>
      <c r="B2420" s="1" t="n">
        <v>105839</v>
      </c>
      <c r="C2420" s="292" t="s">
        <v>7689</v>
      </c>
      <c r="D2420" s="297" t="s">
        <v>507</v>
      </c>
      <c r="E2420" s="301" t="n">
        <v>0</v>
      </c>
      <c r="F2420" s="304"/>
    </row>
    <row r="2421" customFormat="false" ht="13.8" hidden="false" customHeight="false" outlineLevel="0" collapsed="false">
      <c r="A2421" s="300" t="s">
        <v>7246</v>
      </c>
      <c r="B2421" s="1" t="n">
        <v>105842</v>
      </c>
      <c r="C2421" s="292" t="s">
        <v>7690</v>
      </c>
      <c r="D2421" s="297" t="s">
        <v>507</v>
      </c>
      <c r="E2421" s="301" t="n">
        <v>0</v>
      </c>
      <c r="F2421" s="304"/>
    </row>
    <row r="2422" customFormat="false" ht="13.8" hidden="false" customHeight="false" outlineLevel="0" collapsed="false">
      <c r="A2422" s="300" t="s">
        <v>7246</v>
      </c>
      <c r="B2422" s="1" t="n">
        <v>105840</v>
      </c>
      <c r="C2422" s="292" t="s">
        <v>7691</v>
      </c>
      <c r="D2422" s="297" t="s">
        <v>507</v>
      </c>
      <c r="E2422" s="301" t="n">
        <v>0</v>
      </c>
      <c r="F2422" s="304"/>
    </row>
    <row r="2423" customFormat="false" ht="13.8" hidden="false" customHeight="false" outlineLevel="0" collapsed="false">
      <c r="A2423" s="300" t="s">
        <v>7246</v>
      </c>
      <c r="B2423" s="1" t="n">
        <v>105841</v>
      </c>
      <c r="C2423" s="292" t="s">
        <v>7692</v>
      </c>
      <c r="D2423" s="297" t="s">
        <v>507</v>
      </c>
      <c r="E2423" s="301" t="n">
        <v>0</v>
      </c>
      <c r="F2423" s="304"/>
    </row>
    <row r="2424" customFormat="false" ht="13.8" hidden="false" customHeight="false" outlineLevel="0" collapsed="false">
      <c r="A2424" s="300" t="s">
        <v>7246</v>
      </c>
      <c r="B2424" s="1" t="n">
        <v>105843</v>
      </c>
      <c r="C2424" s="292" t="s">
        <v>7693</v>
      </c>
      <c r="D2424" s="297" t="s">
        <v>507</v>
      </c>
      <c r="E2424" s="301" t="n">
        <v>99.73</v>
      </c>
      <c r="F2424" s="304" t="n">
        <v>0</v>
      </c>
    </row>
    <row r="2425" customFormat="false" ht="13.8" hidden="false" customHeight="false" outlineLevel="0" collapsed="false">
      <c r="A2425" s="300" t="s">
        <v>7246</v>
      </c>
      <c r="B2425" s="1" t="n">
        <v>91629</v>
      </c>
      <c r="C2425" s="292" t="s">
        <v>7694</v>
      </c>
      <c r="D2425" s="297" t="s">
        <v>507</v>
      </c>
      <c r="E2425" s="301" t="n">
        <v>22.37</v>
      </c>
      <c r="F2425" s="304" t="n">
        <v>1</v>
      </c>
    </row>
    <row r="2426" customFormat="false" ht="13.8" hidden="false" customHeight="false" outlineLevel="0" collapsed="false">
      <c r="A2426" s="300" t="s">
        <v>7246</v>
      </c>
      <c r="B2426" s="1" t="n">
        <v>91631</v>
      </c>
      <c r="C2426" s="292" t="s">
        <v>7695</v>
      </c>
      <c r="D2426" s="297" t="s">
        <v>507</v>
      </c>
      <c r="E2426" s="301" t="n">
        <v>3.37</v>
      </c>
      <c r="F2426" s="304" t="n">
        <v>1</v>
      </c>
    </row>
    <row r="2427" customFormat="false" ht="13.8" hidden="false" customHeight="false" outlineLevel="0" collapsed="false">
      <c r="A2427" s="300" t="s">
        <v>7246</v>
      </c>
      <c r="B2427" s="1" t="n">
        <v>91630</v>
      </c>
      <c r="C2427" s="292" t="s">
        <v>7696</v>
      </c>
      <c r="D2427" s="297" t="s">
        <v>507</v>
      </c>
      <c r="E2427" s="301" t="n">
        <v>8.35</v>
      </c>
      <c r="F2427" s="304" t="n">
        <v>1</v>
      </c>
    </row>
    <row r="2428" customFormat="false" ht="13.8" hidden="false" customHeight="false" outlineLevel="0" collapsed="false">
      <c r="A2428" s="300" t="s">
        <v>7246</v>
      </c>
      <c r="B2428" s="1" t="n">
        <v>91632</v>
      </c>
      <c r="C2428" s="292" t="s">
        <v>7697</v>
      </c>
      <c r="D2428" s="297" t="s">
        <v>507</v>
      </c>
      <c r="E2428" s="301" t="n">
        <v>38.43</v>
      </c>
      <c r="F2428" s="304" t="n">
        <v>1</v>
      </c>
    </row>
    <row r="2429" customFormat="false" ht="13.8" hidden="false" customHeight="false" outlineLevel="0" collapsed="false">
      <c r="A2429" s="300" t="s">
        <v>7246</v>
      </c>
      <c r="B2429" s="1" t="n">
        <v>91633</v>
      </c>
      <c r="C2429" s="292" t="s">
        <v>7698</v>
      </c>
      <c r="D2429" s="297" t="s">
        <v>507</v>
      </c>
      <c r="E2429" s="301" t="n">
        <v>160.39</v>
      </c>
      <c r="F2429" s="304" t="n">
        <v>0</v>
      </c>
    </row>
    <row r="2430" customFormat="false" ht="13.8" hidden="false" customHeight="false" outlineLevel="0" collapsed="false">
      <c r="A2430" s="300" t="s">
        <v>7246</v>
      </c>
      <c r="B2430" s="1" t="n">
        <v>105979</v>
      </c>
      <c r="C2430" s="292" t="s">
        <v>7699</v>
      </c>
      <c r="D2430" s="297" t="s">
        <v>507</v>
      </c>
      <c r="E2430" s="301" t="n">
        <v>44.81</v>
      </c>
      <c r="F2430" s="304" t="n">
        <v>1</v>
      </c>
    </row>
    <row r="2431" customFormat="false" ht="13.8" hidden="false" customHeight="false" outlineLevel="0" collapsed="false">
      <c r="A2431" s="300" t="s">
        <v>7246</v>
      </c>
      <c r="B2431" s="1" t="n">
        <v>105982</v>
      </c>
      <c r="C2431" s="292" t="s">
        <v>7700</v>
      </c>
      <c r="D2431" s="297" t="s">
        <v>507</v>
      </c>
      <c r="E2431" s="301" t="n">
        <v>6.22</v>
      </c>
      <c r="F2431" s="304" t="n">
        <v>1</v>
      </c>
    </row>
    <row r="2432" customFormat="false" ht="13.8" hidden="false" customHeight="false" outlineLevel="0" collapsed="false">
      <c r="A2432" s="300" t="s">
        <v>7246</v>
      </c>
      <c r="B2432" s="1" t="n">
        <v>105980</v>
      </c>
      <c r="C2432" s="292" t="s">
        <v>7701</v>
      </c>
      <c r="D2432" s="297" t="s">
        <v>507</v>
      </c>
      <c r="E2432" s="301" t="n">
        <v>15.36</v>
      </c>
      <c r="F2432" s="304" t="n">
        <v>1</v>
      </c>
    </row>
    <row r="2433" customFormat="false" ht="13.8" hidden="false" customHeight="false" outlineLevel="0" collapsed="false">
      <c r="A2433" s="300" t="s">
        <v>7246</v>
      </c>
      <c r="B2433" s="1" t="n">
        <v>105981</v>
      </c>
      <c r="C2433" s="292" t="s">
        <v>7702</v>
      </c>
      <c r="D2433" s="297" t="s">
        <v>507</v>
      </c>
      <c r="E2433" s="301" t="n">
        <v>71.17</v>
      </c>
      <c r="F2433" s="304" t="n">
        <v>1</v>
      </c>
    </row>
    <row r="2434" customFormat="false" ht="13.8" hidden="false" customHeight="false" outlineLevel="0" collapsed="false">
      <c r="A2434" s="300" t="s">
        <v>7246</v>
      </c>
      <c r="B2434" s="1" t="n">
        <v>105983</v>
      </c>
      <c r="C2434" s="292" t="s">
        <v>7703</v>
      </c>
      <c r="D2434" s="297" t="s">
        <v>507</v>
      </c>
      <c r="E2434" s="301" t="n">
        <v>189.14</v>
      </c>
      <c r="F2434" s="304" t="n">
        <v>0</v>
      </c>
    </row>
    <row r="2435" customFormat="false" ht="13.8" hidden="false" customHeight="false" outlineLevel="0" collapsed="false">
      <c r="A2435" s="300" t="s">
        <v>7246</v>
      </c>
      <c r="B2435" s="1" t="n">
        <v>98760</v>
      </c>
      <c r="C2435" s="292" t="s">
        <v>7704</v>
      </c>
      <c r="D2435" s="297" t="s">
        <v>507</v>
      </c>
      <c r="E2435" s="301" t="n">
        <v>0.08</v>
      </c>
      <c r="F2435" s="304" t="n">
        <v>0</v>
      </c>
    </row>
    <row r="2436" customFormat="false" ht="13.8" hidden="false" customHeight="false" outlineLevel="0" collapsed="false">
      <c r="A2436" s="300" t="s">
        <v>7246</v>
      </c>
      <c r="B2436" s="1" t="n">
        <v>98761</v>
      </c>
      <c r="C2436" s="292" t="s">
        <v>7705</v>
      </c>
      <c r="D2436" s="297" t="s">
        <v>507</v>
      </c>
      <c r="E2436" s="301" t="n">
        <v>0.01</v>
      </c>
      <c r="F2436" s="304" t="n">
        <v>0</v>
      </c>
    </row>
    <row r="2437" customFormat="false" ht="13.8" hidden="false" customHeight="false" outlineLevel="0" collapsed="false">
      <c r="A2437" s="300" t="s">
        <v>7246</v>
      </c>
      <c r="B2437" s="1" t="n">
        <v>98762</v>
      </c>
      <c r="C2437" s="292" t="s">
        <v>7706</v>
      </c>
      <c r="D2437" s="297" t="s">
        <v>507</v>
      </c>
      <c r="E2437" s="301" t="n">
        <v>0.1</v>
      </c>
      <c r="F2437" s="304" t="n">
        <v>0</v>
      </c>
    </row>
    <row r="2438" customFormat="false" ht="13.8" hidden="false" customHeight="false" outlineLevel="0" collapsed="false">
      <c r="A2438" s="300" t="s">
        <v>7246</v>
      </c>
      <c r="B2438" s="1" t="n">
        <v>98763</v>
      </c>
      <c r="C2438" s="292" t="s">
        <v>7707</v>
      </c>
      <c r="D2438" s="297" t="s">
        <v>507</v>
      </c>
      <c r="E2438" s="301" t="n">
        <v>6.3</v>
      </c>
      <c r="F2438" s="304" t="n">
        <v>0</v>
      </c>
    </row>
    <row r="2439" customFormat="false" ht="13.8" hidden="false" customHeight="false" outlineLevel="0" collapsed="false">
      <c r="A2439" s="300" t="s">
        <v>7246</v>
      </c>
      <c r="B2439" s="1" t="n">
        <v>99829</v>
      </c>
      <c r="C2439" s="292" t="s">
        <v>7708</v>
      </c>
      <c r="D2439" s="297" t="s">
        <v>507</v>
      </c>
      <c r="E2439" s="301" t="n">
        <v>0.15</v>
      </c>
      <c r="F2439" s="304" t="n">
        <v>0</v>
      </c>
    </row>
    <row r="2440" customFormat="false" ht="13.8" hidden="false" customHeight="false" outlineLevel="0" collapsed="false">
      <c r="A2440" s="300" t="s">
        <v>7246</v>
      </c>
      <c r="B2440" s="1" t="n">
        <v>99830</v>
      </c>
      <c r="C2440" s="292" t="s">
        <v>7709</v>
      </c>
      <c r="D2440" s="297" t="s">
        <v>507</v>
      </c>
      <c r="E2440" s="301" t="n">
        <v>0.03</v>
      </c>
      <c r="F2440" s="304" t="n">
        <v>0</v>
      </c>
    </row>
    <row r="2441" customFormat="false" ht="13.8" hidden="false" customHeight="false" outlineLevel="0" collapsed="false">
      <c r="A2441" s="300" t="s">
        <v>7246</v>
      </c>
      <c r="B2441" s="1" t="n">
        <v>99831</v>
      </c>
      <c r="C2441" s="292" t="s">
        <v>7710</v>
      </c>
      <c r="D2441" s="297" t="s">
        <v>507</v>
      </c>
      <c r="E2441" s="301" t="n">
        <v>0.1</v>
      </c>
      <c r="F2441" s="304" t="n">
        <v>0</v>
      </c>
    </row>
    <row r="2442" customFormat="false" ht="13.8" hidden="false" customHeight="false" outlineLevel="0" collapsed="false">
      <c r="A2442" s="300" t="s">
        <v>7246</v>
      </c>
      <c r="B2442" s="1" t="n">
        <v>99832</v>
      </c>
      <c r="C2442" s="292" t="s">
        <v>7711</v>
      </c>
      <c r="D2442" s="297" t="s">
        <v>507</v>
      </c>
      <c r="E2442" s="301" t="n">
        <v>4.68</v>
      </c>
      <c r="F2442" s="304" t="n">
        <v>0</v>
      </c>
    </row>
    <row r="2443" customFormat="false" ht="13.8" hidden="false" customHeight="false" outlineLevel="0" collapsed="false">
      <c r="A2443" s="300" t="s">
        <v>7246</v>
      </c>
      <c r="B2443" s="1" t="n">
        <v>104516</v>
      </c>
      <c r="C2443" s="292" t="s">
        <v>7712</v>
      </c>
      <c r="D2443" s="297" t="s">
        <v>507</v>
      </c>
      <c r="E2443" s="301" t="n">
        <v>0</v>
      </c>
      <c r="F2443" s="304"/>
    </row>
    <row r="2444" customFormat="false" ht="13.8" hidden="false" customHeight="false" outlineLevel="0" collapsed="false">
      <c r="A2444" s="300" t="s">
        <v>7246</v>
      </c>
      <c r="B2444" s="1" t="n">
        <v>104517</v>
      </c>
      <c r="C2444" s="292" t="s">
        <v>7713</v>
      </c>
      <c r="D2444" s="297" t="s">
        <v>507</v>
      </c>
      <c r="E2444" s="301" t="n">
        <v>0</v>
      </c>
      <c r="F2444" s="304"/>
    </row>
    <row r="2445" customFormat="false" ht="13.8" hidden="false" customHeight="false" outlineLevel="0" collapsed="false">
      <c r="A2445" s="300" t="s">
        <v>7246</v>
      </c>
      <c r="B2445" s="1" t="n">
        <v>104518</v>
      </c>
      <c r="C2445" s="292" t="s">
        <v>7714</v>
      </c>
      <c r="D2445" s="297" t="s">
        <v>507</v>
      </c>
      <c r="E2445" s="301" t="n">
        <v>0</v>
      </c>
      <c r="F2445" s="304"/>
    </row>
    <row r="2446" customFormat="false" ht="13.8" hidden="false" customHeight="false" outlineLevel="0" collapsed="false">
      <c r="A2446" s="300" t="s">
        <v>7246</v>
      </c>
      <c r="B2446" s="1" t="n">
        <v>104519</v>
      </c>
      <c r="C2446" s="292" t="s">
        <v>7715</v>
      </c>
      <c r="D2446" s="297" t="s">
        <v>507</v>
      </c>
      <c r="E2446" s="301" t="n">
        <v>0.67</v>
      </c>
      <c r="F2446" s="304" t="n">
        <v>0</v>
      </c>
    </row>
    <row r="2447" customFormat="false" ht="13.8" hidden="false" customHeight="false" outlineLevel="0" collapsed="false">
      <c r="A2447" s="300" t="s">
        <v>7246</v>
      </c>
      <c r="B2447" s="1" t="n">
        <v>90682</v>
      </c>
      <c r="C2447" s="292" t="s">
        <v>7716</v>
      </c>
      <c r="D2447" s="297" t="s">
        <v>507</v>
      </c>
      <c r="E2447" s="301" t="n">
        <v>37.54</v>
      </c>
      <c r="F2447" s="304" t="n">
        <v>1</v>
      </c>
    </row>
    <row r="2448" customFormat="false" ht="13.8" hidden="false" customHeight="false" outlineLevel="0" collapsed="false">
      <c r="A2448" s="300" t="s">
        <v>7246</v>
      </c>
      <c r="B2448" s="1" t="n">
        <v>90683</v>
      </c>
      <c r="C2448" s="292" t="s">
        <v>7717</v>
      </c>
      <c r="D2448" s="297" t="s">
        <v>507</v>
      </c>
      <c r="E2448" s="301" t="n">
        <v>8.68</v>
      </c>
      <c r="F2448" s="304" t="n">
        <v>1</v>
      </c>
    </row>
    <row r="2449" customFormat="false" ht="13.8" hidden="false" customHeight="false" outlineLevel="0" collapsed="false">
      <c r="A2449" s="300" t="s">
        <v>7246</v>
      </c>
      <c r="B2449" s="1" t="n">
        <v>90684</v>
      </c>
      <c r="C2449" s="292" t="s">
        <v>7718</v>
      </c>
      <c r="D2449" s="297" t="s">
        <v>507</v>
      </c>
      <c r="E2449" s="301" t="n">
        <v>41.06</v>
      </c>
      <c r="F2449" s="304" t="n">
        <v>1</v>
      </c>
    </row>
    <row r="2450" customFormat="false" ht="13.8" hidden="false" customHeight="false" outlineLevel="0" collapsed="false">
      <c r="A2450" s="300" t="s">
        <v>7246</v>
      </c>
      <c r="B2450" s="1" t="n">
        <v>90685</v>
      </c>
      <c r="C2450" s="292" t="s">
        <v>7719</v>
      </c>
      <c r="D2450" s="297" t="s">
        <v>507</v>
      </c>
      <c r="E2450" s="301" t="n">
        <v>68.18</v>
      </c>
      <c r="F2450" s="304" t="n">
        <v>0</v>
      </c>
    </row>
    <row r="2451" customFormat="false" ht="13.8" hidden="false" customHeight="false" outlineLevel="0" collapsed="false">
      <c r="A2451" s="300" t="s">
        <v>7246</v>
      </c>
      <c r="B2451" s="1" t="n">
        <v>95114</v>
      </c>
      <c r="C2451" s="292" t="s">
        <v>7720</v>
      </c>
      <c r="D2451" s="297" t="s">
        <v>507</v>
      </c>
      <c r="E2451" s="301" t="n">
        <v>0.5</v>
      </c>
      <c r="F2451" s="304" t="n">
        <v>0</v>
      </c>
    </row>
    <row r="2452" customFormat="false" ht="13.8" hidden="false" customHeight="false" outlineLevel="0" collapsed="false">
      <c r="A2452" s="300" t="s">
        <v>7246</v>
      </c>
      <c r="B2452" s="1" t="n">
        <v>95115</v>
      </c>
      <c r="C2452" s="292" t="s">
        <v>7721</v>
      </c>
      <c r="D2452" s="297" t="s">
        <v>507</v>
      </c>
      <c r="E2452" s="301" t="n">
        <v>0.11</v>
      </c>
      <c r="F2452" s="304" t="n">
        <v>0</v>
      </c>
    </row>
    <row r="2453" customFormat="false" ht="13.8" hidden="false" customHeight="false" outlineLevel="0" collapsed="false">
      <c r="A2453" s="300" t="s">
        <v>7246</v>
      </c>
      <c r="B2453" s="1" t="n">
        <v>53863</v>
      </c>
      <c r="C2453" s="292" t="s">
        <v>7722</v>
      </c>
      <c r="D2453" s="297" t="s">
        <v>507</v>
      </c>
      <c r="E2453" s="301" t="n">
        <v>0.63</v>
      </c>
      <c r="F2453" s="304" t="n">
        <v>0</v>
      </c>
    </row>
    <row r="2454" customFormat="false" ht="13.8" hidden="false" customHeight="false" outlineLevel="0" collapsed="false">
      <c r="A2454" s="300" t="s">
        <v>7246</v>
      </c>
      <c r="B2454" s="1" t="n">
        <v>104652</v>
      </c>
      <c r="C2454" s="292" t="s">
        <v>7723</v>
      </c>
      <c r="D2454" s="297" t="s">
        <v>507</v>
      </c>
      <c r="E2454" s="301" t="n">
        <v>0</v>
      </c>
      <c r="F2454" s="304"/>
    </row>
    <row r="2455" customFormat="false" ht="13.8" hidden="false" customHeight="false" outlineLevel="0" collapsed="false">
      <c r="A2455" s="300" t="s">
        <v>7246</v>
      </c>
      <c r="B2455" s="1" t="n">
        <v>104653</v>
      </c>
      <c r="C2455" s="292" t="s">
        <v>7724</v>
      </c>
      <c r="D2455" s="297" t="s">
        <v>507</v>
      </c>
      <c r="E2455" s="301" t="n">
        <v>0</v>
      </c>
      <c r="F2455" s="304"/>
    </row>
    <row r="2456" customFormat="false" ht="13.8" hidden="false" customHeight="false" outlineLevel="0" collapsed="false">
      <c r="A2456" s="300" t="s">
        <v>7246</v>
      </c>
      <c r="B2456" s="1" t="n">
        <v>104654</v>
      </c>
      <c r="C2456" s="292" t="s">
        <v>7725</v>
      </c>
      <c r="D2456" s="297" t="s">
        <v>507</v>
      </c>
      <c r="E2456" s="301" t="n">
        <v>0</v>
      </c>
      <c r="F2456" s="304"/>
    </row>
    <row r="2457" customFormat="false" ht="13.8" hidden="false" customHeight="false" outlineLevel="0" collapsed="false">
      <c r="A2457" s="300" t="s">
        <v>7246</v>
      </c>
      <c r="B2457" s="1" t="n">
        <v>104655</v>
      </c>
      <c r="C2457" s="292" t="s">
        <v>7726</v>
      </c>
      <c r="D2457" s="297" t="s">
        <v>507</v>
      </c>
      <c r="E2457" s="301" t="n">
        <v>0.72</v>
      </c>
      <c r="F2457" s="304" t="n">
        <v>0</v>
      </c>
    </row>
    <row r="2458" customFormat="false" ht="13.8" hidden="false" customHeight="false" outlineLevel="0" collapsed="false">
      <c r="A2458" s="300" t="s">
        <v>7246</v>
      </c>
      <c r="B2458" s="1" t="n">
        <v>102270</v>
      </c>
      <c r="C2458" s="292" t="s">
        <v>7727</v>
      </c>
      <c r="D2458" s="297" t="s">
        <v>507</v>
      </c>
      <c r="E2458" s="301" t="n">
        <v>0.86</v>
      </c>
      <c r="F2458" s="304" t="n">
        <v>0</v>
      </c>
    </row>
    <row r="2459" customFormat="false" ht="13.8" hidden="false" customHeight="false" outlineLevel="0" collapsed="false">
      <c r="A2459" s="300" t="s">
        <v>7246</v>
      </c>
      <c r="B2459" s="1" t="n">
        <v>102271</v>
      </c>
      <c r="C2459" s="292" t="s">
        <v>7728</v>
      </c>
      <c r="D2459" s="297" t="s">
        <v>507</v>
      </c>
      <c r="E2459" s="301" t="n">
        <v>0.19</v>
      </c>
      <c r="F2459" s="304" t="n">
        <v>0</v>
      </c>
    </row>
    <row r="2460" customFormat="false" ht="13.8" hidden="false" customHeight="false" outlineLevel="0" collapsed="false">
      <c r="A2460" s="300" t="s">
        <v>7246</v>
      </c>
      <c r="B2460" s="1" t="n">
        <v>102272</v>
      </c>
      <c r="C2460" s="292" t="s">
        <v>7729</v>
      </c>
      <c r="D2460" s="297" t="s">
        <v>507</v>
      </c>
      <c r="E2460" s="301" t="n">
        <v>1.07</v>
      </c>
      <c r="F2460" s="304" t="n">
        <v>0</v>
      </c>
    </row>
    <row r="2461" customFormat="false" ht="13.8" hidden="false" customHeight="false" outlineLevel="0" collapsed="false">
      <c r="A2461" s="300" t="s">
        <v>7246</v>
      </c>
      <c r="B2461" s="1" t="n">
        <v>102273</v>
      </c>
      <c r="C2461" s="292" t="s">
        <v>7730</v>
      </c>
      <c r="D2461" s="297" t="s">
        <v>507</v>
      </c>
      <c r="E2461" s="301" t="n">
        <v>1.8</v>
      </c>
      <c r="F2461" s="304" t="n">
        <v>0</v>
      </c>
    </row>
    <row r="2462" customFormat="false" ht="13.8" hidden="false" customHeight="false" outlineLevel="0" collapsed="false">
      <c r="A2462" s="300" t="s">
        <v>7246</v>
      </c>
      <c r="B2462" s="1" t="n">
        <v>95255</v>
      </c>
      <c r="C2462" s="292" t="s">
        <v>7731</v>
      </c>
      <c r="D2462" s="297" t="s">
        <v>507</v>
      </c>
      <c r="E2462" s="301" t="n">
        <v>1.03</v>
      </c>
      <c r="F2462" s="304" t="n">
        <v>0</v>
      </c>
    </row>
    <row r="2463" customFormat="false" ht="13.8" hidden="false" customHeight="false" outlineLevel="0" collapsed="false">
      <c r="A2463" s="300" t="s">
        <v>7246</v>
      </c>
      <c r="B2463" s="1" t="n">
        <v>95256</v>
      </c>
      <c r="C2463" s="292" t="s">
        <v>7732</v>
      </c>
      <c r="D2463" s="297" t="s">
        <v>507</v>
      </c>
      <c r="E2463" s="301" t="n">
        <v>0.23</v>
      </c>
      <c r="F2463" s="304" t="n">
        <v>0</v>
      </c>
    </row>
    <row r="2464" customFormat="false" ht="13.8" hidden="false" customHeight="false" outlineLevel="0" collapsed="false">
      <c r="A2464" s="300" t="s">
        <v>7246</v>
      </c>
      <c r="B2464" s="1" t="n">
        <v>95257</v>
      </c>
      <c r="C2464" s="292" t="s">
        <v>7733</v>
      </c>
      <c r="D2464" s="297" t="s">
        <v>507</v>
      </c>
      <c r="E2464" s="301" t="n">
        <v>1.28</v>
      </c>
      <c r="F2464" s="304" t="n">
        <v>0</v>
      </c>
    </row>
    <row r="2465" customFormat="false" ht="13.8" hidden="false" customHeight="false" outlineLevel="0" collapsed="false">
      <c r="A2465" s="300" t="s">
        <v>7246</v>
      </c>
      <c r="B2465" s="1" t="n">
        <v>105913</v>
      </c>
      <c r="C2465" s="292" t="s">
        <v>7734</v>
      </c>
      <c r="D2465" s="297" t="s">
        <v>507</v>
      </c>
      <c r="E2465" s="301" t="n">
        <v>0.87</v>
      </c>
      <c r="F2465" s="304" t="n">
        <v>0</v>
      </c>
    </row>
    <row r="2466" customFormat="false" ht="13.8" hidden="false" customHeight="false" outlineLevel="0" collapsed="false">
      <c r="A2466" s="300" t="s">
        <v>7246</v>
      </c>
      <c r="B2466" s="1" t="n">
        <v>105914</v>
      </c>
      <c r="C2466" s="292" t="s">
        <v>7735</v>
      </c>
      <c r="D2466" s="297" t="s">
        <v>507</v>
      </c>
      <c r="E2466" s="301" t="n">
        <v>0.2</v>
      </c>
      <c r="F2466" s="304" t="n">
        <v>0</v>
      </c>
    </row>
    <row r="2467" customFormat="false" ht="13.8" hidden="false" customHeight="false" outlineLevel="0" collapsed="false">
      <c r="A2467" s="300" t="s">
        <v>7246</v>
      </c>
      <c r="B2467" s="1" t="n">
        <v>105915</v>
      </c>
      <c r="C2467" s="292" t="s">
        <v>7736</v>
      </c>
      <c r="D2467" s="297" t="s">
        <v>507</v>
      </c>
      <c r="E2467" s="301" t="n">
        <v>1.09</v>
      </c>
      <c r="F2467" s="304" t="n">
        <v>0</v>
      </c>
    </row>
    <row r="2468" customFormat="false" ht="13.8" hidden="false" customHeight="false" outlineLevel="0" collapsed="false">
      <c r="A2468" s="300" t="s">
        <v>7246</v>
      </c>
      <c r="B2468" s="1" t="n">
        <v>103792</v>
      </c>
      <c r="C2468" s="292" t="s">
        <v>7737</v>
      </c>
      <c r="D2468" s="297" t="s">
        <v>507</v>
      </c>
      <c r="E2468" s="301" t="n">
        <v>4.96</v>
      </c>
      <c r="F2468" s="304" t="n">
        <v>0</v>
      </c>
    </row>
    <row r="2469" customFormat="false" ht="13.8" hidden="false" customHeight="false" outlineLevel="0" collapsed="false">
      <c r="A2469" s="300" t="s">
        <v>7246</v>
      </c>
      <c r="B2469" s="1" t="n">
        <v>103789</v>
      </c>
      <c r="C2469" s="292" t="s">
        <v>7738</v>
      </c>
      <c r="D2469" s="297" t="s">
        <v>507</v>
      </c>
      <c r="E2469" s="301" t="n">
        <v>0</v>
      </c>
      <c r="F2469" s="304"/>
    </row>
    <row r="2470" customFormat="false" ht="13.8" hidden="false" customHeight="false" outlineLevel="0" collapsed="false">
      <c r="A2470" s="300" t="s">
        <v>7246</v>
      </c>
      <c r="B2470" s="1" t="n">
        <v>103790</v>
      </c>
      <c r="C2470" s="292" t="s">
        <v>7739</v>
      </c>
      <c r="D2470" s="297" t="s">
        <v>507</v>
      </c>
      <c r="E2470" s="301" t="n">
        <v>0</v>
      </c>
      <c r="F2470" s="304"/>
    </row>
    <row r="2471" customFormat="false" ht="13.8" hidden="false" customHeight="false" outlineLevel="0" collapsed="false">
      <c r="A2471" s="300" t="s">
        <v>7246</v>
      </c>
      <c r="B2471" s="1" t="n">
        <v>103791</v>
      </c>
      <c r="C2471" s="292" t="s">
        <v>7740</v>
      </c>
      <c r="D2471" s="297" t="s">
        <v>507</v>
      </c>
      <c r="E2471" s="301" t="n">
        <v>0</v>
      </c>
      <c r="F2471" s="304"/>
    </row>
    <row r="2472" customFormat="false" ht="13.8" hidden="false" customHeight="false" outlineLevel="0" collapsed="false">
      <c r="A2472" s="300" t="s">
        <v>7246</v>
      </c>
      <c r="B2472" s="1" t="n">
        <v>96054</v>
      </c>
      <c r="C2472" s="292" t="s">
        <v>7741</v>
      </c>
      <c r="D2472" s="297" t="s">
        <v>507</v>
      </c>
      <c r="E2472" s="301" t="n">
        <v>33.13</v>
      </c>
      <c r="F2472" s="304" t="n">
        <v>0.1186</v>
      </c>
    </row>
    <row r="2473" customFormat="false" ht="13.8" hidden="false" customHeight="false" outlineLevel="0" collapsed="false">
      <c r="A2473" s="300" t="s">
        <v>7246</v>
      </c>
      <c r="B2473" s="1" t="n">
        <v>96060</v>
      </c>
      <c r="C2473" s="292" t="s">
        <v>7742</v>
      </c>
      <c r="D2473" s="297" t="s">
        <v>507</v>
      </c>
      <c r="E2473" s="301" t="n">
        <v>6.8</v>
      </c>
      <c r="F2473" s="304" t="n">
        <v>0.1529</v>
      </c>
    </row>
    <row r="2474" customFormat="false" ht="13.8" hidden="false" customHeight="false" outlineLevel="0" collapsed="false">
      <c r="A2474" s="300" t="s">
        <v>7246</v>
      </c>
      <c r="B2474" s="1" t="n">
        <v>96061</v>
      </c>
      <c r="C2474" s="292" t="s">
        <v>7743</v>
      </c>
      <c r="D2474" s="297" t="s">
        <v>507</v>
      </c>
      <c r="E2474" s="301" t="n">
        <v>41.42</v>
      </c>
      <c r="F2474" s="304" t="n">
        <v>0.1188</v>
      </c>
    </row>
    <row r="2475" customFormat="false" ht="13.8" hidden="false" customHeight="false" outlineLevel="0" collapsed="false">
      <c r="A2475" s="300" t="s">
        <v>7246</v>
      </c>
      <c r="B2475" s="1" t="n">
        <v>96062</v>
      </c>
      <c r="C2475" s="292" t="s">
        <v>7744</v>
      </c>
      <c r="D2475" s="297" t="s">
        <v>507</v>
      </c>
      <c r="E2475" s="301" t="n">
        <v>47.75</v>
      </c>
      <c r="F2475" s="304" t="n">
        <v>0</v>
      </c>
    </row>
    <row r="2476" customFormat="false" ht="13.8" hidden="false" customHeight="false" outlineLevel="0" collapsed="false">
      <c r="A2476" s="300" t="s">
        <v>7246</v>
      </c>
      <c r="B2476" s="1" t="n">
        <v>90688</v>
      </c>
      <c r="C2476" s="292" t="s">
        <v>7745</v>
      </c>
      <c r="D2476" s="297" t="s">
        <v>507</v>
      </c>
      <c r="E2476" s="301" t="n">
        <v>29.2</v>
      </c>
      <c r="F2476" s="304" t="n">
        <v>0</v>
      </c>
    </row>
    <row r="2477" customFormat="false" ht="13.8" hidden="false" customHeight="false" outlineLevel="0" collapsed="false">
      <c r="A2477" s="300" t="s">
        <v>7246</v>
      </c>
      <c r="B2477" s="1" t="n">
        <v>90689</v>
      </c>
      <c r="C2477" s="292" t="s">
        <v>7746</v>
      </c>
      <c r="D2477" s="297" t="s">
        <v>507</v>
      </c>
      <c r="E2477" s="301" t="n">
        <v>5.76</v>
      </c>
      <c r="F2477" s="304" t="n">
        <v>0</v>
      </c>
    </row>
    <row r="2478" customFormat="false" ht="13.8" hidden="false" customHeight="false" outlineLevel="0" collapsed="false">
      <c r="A2478" s="300" t="s">
        <v>7246</v>
      </c>
      <c r="B2478" s="1" t="n">
        <v>90690</v>
      </c>
      <c r="C2478" s="292" t="s">
        <v>7747</v>
      </c>
      <c r="D2478" s="297" t="s">
        <v>507</v>
      </c>
      <c r="E2478" s="301" t="n">
        <v>36.5</v>
      </c>
      <c r="F2478" s="304" t="n">
        <v>0</v>
      </c>
    </row>
    <row r="2479" customFormat="false" ht="13.8" hidden="false" customHeight="false" outlineLevel="0" collapsed="false">
      <c r="A2479" s="300" t="s">
        <v>7246</v>
      </c>
      <c r="B2479" s="1" t="n">
        <v>90691</v>
      </c>
      <c r="C2479" s="292" t="s">
        <v>7748</v>
      </c>
      <c r="D2479" s="297" t="s">
        <v>507</v>
      </c>
      <c r="E2479" s="301" t="n">
        <v>47.75</v>
      </c>
      <c r="F2479" s="304" t="n">
        <v>0</v>
      </c>
    </row>
    <row r="2480" customFormat="false" ht="13.8" hidden="false" customHeight="false" outlineLevel="0" collapsed="false">
      <c r="A2480" s="300" t="s">
        <v>7246</v>
      </c>
      <c r="B2480" s="1" t="n">
        <v>96241</v>
      </c>
      <c r="C2480" s="292" t="s">
        <v>7749</v>
      </c>
      <c r="D2480" s="297" t="s">
        <v>507</v>
      </c>
      <c r="E2480" s="301" t="n">
        <v>31.02</v>
      </c>
      <c r="F2480" s="304" t="n">
        <v>0</v>
      </c>
    </row>
    <row r="2481" customFormat="false" ht="13.8" hidden="false" customHeight="false" outlineLevel="0" collapsed="false">
      <c r="A2481" s="300" t="s">
        <v>7246</v>
      </c>
      <c r="B2481" s="1" t="n">
        <v>96242</v>
      </c>
      <c r="C2481" s="292" t="s">
        <v>7750</v>
      </c>
      <c r="D2481" s="297" t="s">
        <v>507</v>
      </c>
      <c r="E2481" s="301" t="n">
        <v>8.2</v>
      </c>
      <c r="F2481" s="304" t="n">
        <v>0</v>
      </c>
    </row>
    <row r="2482" customFormat="false" ht="13.8" hidden="false" customHeight="false" outlineLevel="0" collapsed="false">
      <c r="A2482" s="300" t="s">
        <v>7246</v>
      </c>
      <c r="B2482" s="1" t="n">
        <v>96243</v>
      </c>
      <c r="C2482" s="292" t="s">
        <v>7751</v>
      </c>
      <c r="D2482" s="297" t="s">
        <v>507</v>
      </c>
      <c r="E2482" s="301" t="n">
        <v>38.78</v>
      </c>
      <c r="F2482" s="304" t="n">
        <v>0</v>
      </c>
    </row>
    <row r="2483" customFormat="false" ht="13.8" hidden="false" customHeight="false" outlineLevel="0" collapsed="false">
      <c r="A2483" s="300" t="s">
        <v>7246</v>
      </c>
      <c r="B2483" s="1" t="n">
        <v>96244</v>
      </c>
      <c r="C2483" s="292" t="s">
        <v>7752</v>
      </c>
      <c r="D2483" s="297" t="s">
        <v>507</v>
      </c>
      <c r="E2483" s="301" t="n">
        <v>20.86</v>
      </c>
      <c r="F2483" s="304" t="n">
        <v>0</v>
      </c>
    </row>
    <row r="2484" customFormat="false" ht="13.8" hidden="false" customHeight="false" outlineLevel="0" collapsed="false">
      <c r="A2484" s="300" t="s">
        <v>7246</v>
      </c>
      <c r="B2484" s="1" t="n">
        <v>88400</v>
      </c>
      <c r="C2484" s="292" t="s">
        <v>7753</v>
      </c>
      <c r="D2484" s="297" t="s">
        <v>507</v>
      </c>
      <c r="E2484" s="301" t="n">
        <v>0.79</v>
      </c>
      <c r="F2484" s="304" t="n">
        <v>0</v>
      </c>
    </row>
    <row r="2485" customFormat="false" ht="13.8" hidden="false" customHeight="false" outlineLevel="0" collapsed="false">
      <c r="A2485" s="300" t="s">
        <v>7246</v>
      </c>
      <c r="B2485" s="1" t="n">
        <v>88401</v>
      </c>
      <c r="C2485" s="292" t="s">
        <v>7754</v>
      </c>
      <c r="D2485" s="297" t="s">
        <v>507</v>
      </c>
      <c r="E2485" s="301" t="n">
        <v>0.18</v>
      </c>
      <c r="F2485" s="304" t="n">
        <v>0</v>
      </c>
    </row>
    <row r="2486" customFormat="false" ht="13.8" hidden="false" customHeight="false" outlineLevel="0" collapsed="false">
      <c r="A2486" s="300" t="s">
        <v>7246</v>
      </c>
      <c r="B2486" s="1" t="n">
        <v>88402</v>
      </c>
      <c r="C2486" s="292" t="s">
        <v>7755</v>
      </c>
      <c r="D2486" s="297" t="s">
        <v>507</v>
      </c>
      <c r="E2486" s="301" t="n">
        <v>0.86</v>
      </c>
      <c r="F2486" s="304" t="n">
        <v>0</v>
      </c>
    </row>
    <row r="2487" customFormat="false" ht="13.8" hidden="false" customHeight="false" outlineLevel="0" collapsed="false">
      <c r="A2487" s="300" t="s">
        <v>7246</v>
      </c>
      <c r="B2487" s="1" t="n">
        <v>88403</v>
      </c>
      <c r="C2487" s="292" t="s">
        <v>7756</v>
      </c>
      <c r="D2487" s="297" t="s">
        <v>507</v>
      </c>
      <c r="E2487" s="301" t="n">
        <v>1.99</v>
      </c>
      <c r="F2487" s="304" t="n">
        <v>0</v>
      </c>
    </row>
    <row r="2488" customFormat="false" ht="13.8" hidden="false" customHeight="false" outlineLevel="0" collapsed="false">
      <c r="A2488" s="300" t="s">
        <v>7246</v>
      </c>
      <c r="B2488" s="1" t="n">
        <v>88387</v>
      </c>
      <c r="C2488" s="292" t="s">
        <v>7757</v>
      </c>
      <c r="D2488" s="297" t="s">
        <v>507</v>
      </c>
      <c r="E2488" s="301" t="n">
        <v>0.83</v>
      </c>
      <c r="F2488" s="304" t="n">
        <v>0</v>
      </c>
    </row>
    <row r="2489" customFormat="false" ht="13.8" hidden="false" customHeight="false" outlineLevel="0" collapsed="false">
      <c r="A2489" s="300" t="s">
        <v>7246</v>
      </c>
      <c r="B2489" s="1" t="n">
        <v>88389</v>
      </c>
      <c r="C2489" s="292" t="s">
        <v>7758</v>
      </c>
      <c r="D2489" s="297" t="s">
        <v>507</v>
      </c>
      <c r="E2489" s="301" t="n">
        <v>0.19</v>
      </c>
      <c r="F2489" s="304" t="n">
        <v>0</v>
      </c>
    </row>
    <row r="2490" customFormat="false" ht="13.8" hidden="false" customHeight="false" outlineLevel="0" collapsed="false">
      <c r="A2490" s="300" t="s">
        <v>7246</v>
      </c>
      <c r="B2490" s="1" t="n">
        <v>88390</v>
      </c>
      <c r="C2490" s="292" t="s">
        <v>7759</v>
      </c>
      <c r="D2490" s="297" t="s">
        <v>507</v>
      </c>
      <c r="E2490" s="301" t="n">
        <v>0.91</v>
      </c>
      <c r="F2490" s="304" t="n">
        <v>0</v>
      </c>
    </row>
    <row r="2491" customFormat="false" ht="13.8" hidden="false" customHeight="false" outlineLevel="0" collapsed="false">
      <c r="A2491" s="300" t="s">
        <v>7246</v>
      </c>
      <c r="B2491" s="1" t="n">
        <v>88391</v>
      </c>
      <c r="C2491" s="292" t="s">
        <v>7760</v>
      </c>
      <c r="D2491" s="297" t="s">
        <v>507</v>
      </c>
      <c r="E2491" s="301" t="n">
        <v>3.31</v>
      </c>
      <c r="F2491" s="304" t="n">
        <v>0</v>
      </c>
    </row>
    <row r="2492" customFormat="false" ht="13.8" hidden="false" customHeight="false" outlineLevel="0" collapsed="false">
      <c r="A2492" s="300" t="s">
        <v>7246</v>
      </c>
      <c r="B2492" s="1" t="n">
        <v>88394</v>
      </c>
      <c r="C2492" s="292" t="s">
        <v>7761</v>
      </c>
      <c r="D2492" s="297" t="s">
        <v>507</v>
      </c>
      <c r="E2492" s="301" t="n">
        <v>0.99</v>
      </c>
      <c r="F2492" s="304" t="n">
        <v>0</v>
      </c>
    </row>
    <row r="2493" customFormat="false" ht="13.8" hidden="false" customHeight="false" outlineLevel="0" collapsed="false">
      <c r="A2493" s="300" t="s">
        <v>7246</v>
      </c>
      <c r="B2493" s="1" t="n">
        <v>88395</v>
      </c>
      <c r="C2493" s="292" t="s">
        <v>7762</v>
      </c>
      <c r="D2493" s="297" t="s">
        <v>507</v>
      </c>
      <c r="E2493" s="301" t="n">
        <v>0.23</v>
      </c>
      <c r="F2493" s="304" t="n">
        <v>0</v>
      </c>
    </row>
    <row r="2494" customFormat="false" ht="13.8" hidden="false" customHeight="false" outlineLevel="0" collapsed="false">
      <c r="A2494" s="300" t="s">
        <v>7246</v>
      </c>
      <c r="B2494" s="1" t="n">
        <v>88396</v>
      </c>
      <c r="C2494" s="292" t="s">
        <v>7763</v>
      </c>
      <c r="D2494" s="297" t="s">
        <v>507</v>
      </c>
      <c r="E2494" s="301" t="n">
        <v>1.09</v>
      </c>
      <c r="F2494" s="304" t="n">
        <v>0</v>
      </c>
    </row>
    <row r="2495" customFormat="false" ht="13.8" hidden="false" customHeight="false" outlineLevel="0" collapsed="false">
      <c r="A2495" s="300" t="s">
        <v>7246</v>
      </c>
      <c r="B2495" s="1" t="n">
        <v>88397</v>
      </c>
      <c r="C2495" s="292" t="s">
        <v>7764</v>
      </c>
      <c r="D2495" s="297" t="s">
        <v>507</v>
      </c>
      <c r="E2495" s="301" t="n">
        <v>4.97</v>
      </c>
      <c r="F2495" s="304" t="n">
        <v>0</v>
      </c>
    </row>
    <row r="2496" customFormat="false" ht="13.8" hidden="false" customHeight="false" outlineLevel="0" collapsed="false">
      <c r="A2496" s="300" t="s">
        <v>7246</v>
      </c>
      <c r="B2496" s="1" t="n">
        <v>90633</v>
      </c>
      <c r="C2496" s="292" t="s">
        <v>7765</v>
      </c>
      <c r="D2496" s="297" t="s">
        <v>507</v>
      </c>
      <c r="E2496" s="301" t="n">
        <v>3.97</v>
      </c>
      <c r="F2496" s="304" t="n">
        <v>0</v>
      </c>
    </row>
    <row r="2497" customFormat="false" ht="13.8" hidden="false" customHeight="false" outlineLevel="0" collapsed="false">
      <c r="A2497" s="300" t="s">
        <v>7246</v>
      </c>
      <c r="B2497" s="1" t="n">
        <v>90634</v>
      </c>
      <c r="C2497" s="292" t="s">
        <v>7766</v>
      </c>
      <c r="D2497" s="297" t="s">
        <v>507</v>
      </c>
      <c r="E2497" s="301" t="n">
        <v>0.91</v>
      </c>
      <c r="F2497" s="304" t="n">
        <v>0</v>
      </c>
    </row>
    <row r="2498" customFormat="false" ht="13.8" hidden="false" customHeight="false" outlineLevel="0" collapsed="false">
      <c r="A2498" s="300" t="s">
        <v>7246</v>
      </c>
      <c r="B2498" s="1" t="n">
        <v>90635</v>
      </c>
      <c r="C2498" s="292" t="s">
        <v>7767</v>
      </c>
      <c r="D2498" s="297" t="s">
        <v>507</v>
      </c>
      <c r="E2498" s="301" t="n">
        <v>4.34</v>
      </c>
      <c r="F2498" s="304" t="n">
        <v>0</v>
      </c>
    </row>
    <row r="2499" customFormat="false" ht="13.8" hidden="false" customHeight="false" outlineLevel="0" collapsed="false">
      <c r="A2499" s="300" t="s">
        <v>7246</v>
      </c>
      <c r="B2499" s="1" t="n">
        <v>90636</v>
      </c>
      <c r="C2499" s="292" t="s">
        <v>7768</v>
      </c>
      <c r="D2499" s="297" t="s">
        <v>507</v>
      </c>
      <c r="E2499" s="301" t="n">
        <v>6.63</v>
      </c>
      <c r="F2499" s="304" t="n">
        <v>0</v>
      </c>
    </row>
    <row r="2500" customFormat="false" ht="13.8" hidden="false" customHeight="false" outlineLevel="0" collapsed="false">
      <c r="A2500" s="300" t="s">
        <v>7246</v>
      </c>
      <c r="B2500" s="1" t="n">
        <v>103238</v>
      </c>
      <c r="C2500" s="292" t="s">
        <v>7769</v>
      </c>
      <c r="D2500" s="297" t="s">
        <v>507</v>
      </c>
      <c r="E2500" s="301" t="n">
        <v>0</v>
      </c>
      <c r="F2500" s="304"/>
    </row>
    <row r="2501" customFormat="false" ht="13.8" hidden="false" customHeight="false" outlineLevel="0" collapsed="false">
      <c r="A2501" s="300" t="s">
        <v>7246</v>
      </c>
      <c r="B2501" s="1" t="n">
        <v>103239</v>
      </c>
      <c r="C2501" s="292" t="s">
        <v>7770</v>
      </c>
      <c r="D2501" s="297" t="s">
        <v>507</v>
      </c>
      <c r="E2501" s="301" t="n">
        <v>0</v>
      </c>
      <c r="F2501" s="304"/>
    </row>
    <row r="2502" customFormat="false" ht="13.8" hidden="false" customHeight="false" outlineLevel="0" collapsed="false">
      <c r="A2502" s="300" t="s">
        <v>7246</v>
      </c>
      <c r="B2502" s="1" t="n">
        <v>103240</v>
      </c>
      <c r="C2502" s="292" t="s">
        <v>7771</v>
      </c>
      <c r="D2502" s="297" t="s">
        <v>507</v>
      </c>
      <c r="E2502" s="301" t="n">
        <v>0</v>
      </c>
      <c r="F2502" s="304"/>
    </row>
    <row r="2503" customFormat="false" ht="13.8" hidden="false" customHeight="false" outlineLevel="0" collapsed="false">
      <c r="A2503" s="300" t="s">
        <v>7246</v>
      </c>
      <c r="B2503" s="1" t="n">
        <v>103241</v>
      </c>
      <c r="C2503" s="292" t="s">
        <v>7772</v>
      </c>
      <c r="D2503" s="297" t="s">
        <v>507</v>
      </c>
      <c r="E2503" s="301" t="n">
        <v>12.43</v>
      </c>
      <c r="F2503" s="304" t="n">
        <v>0</v>
      </c>
    </row>
    <row r="2504" customFormat="false" ht="13.8" hidden="false" customHeight="false" outlineLevel="0" collapsed="false">
      <c r="A2504" s="300" t="s">
        <v>7246</v>
      </c>
      <c r="B2504" s="1" t="n">
        <v>88853</v>
      </c>
      <c r="C2504" s="292" t="s">
        <v>7773</v>
      </c>
      <c r="D2504" s="297" t="s">
        <v>507</v>
      </c>
      <c r="E2504" s="301" t="n">
        <v>0.21</v>
      </c>
      <c r="F2504" s="304" t="n">
        <v>0</v>
      </c>
    </row>
    <row r="2505" customFormat="false" ht="13.8" hidden="false" customHeight="false" outlineLevel="0" collapsed="false">
      <c r="A2505" s="300" t="s">
        <v>7246</v>
      </c>
      <c r="B2505" s="1" t="n">
        <v>88854</v>
      </c>
      <c r="C2505" s="292" t="s">
        <v>7774</v>
      </c>
      <c r="D2505" s="297" t="s">
        <v>507</v>
      </c>
      <c r="E2505" s="301" t="n">
        <v>0.05</v>
      </c>
      <c r="F2505" s="304" t="n">
        <v>0</v>
      </c>
    </row>
    <row r="2506" customFormat="false" ht="13.8" hidden="false" customHeight="false" outlineLevel="0" collapsed="false">
      <c r="A2506" s="300" t="s">
        <v>7246</v>
      </c>
      <c r="B2506" s="1" t="n">
        <v>5692</v>
      </c>
      <c r="C2506" s="292" t="s">
        <v>7775</v>
      </c>
      <c r="D2506" s="297" t="s">
        <v>507</v>
      </c>
      <c r="E2506" s="301" t="n">
        <v>0.23</v>
      </c>
      <c r="F2506" s="304" t="n">
        <v>0</v>
      </c>
    </row>
    <row r="2507" customFormat="false" ht="13.8" hidden="false" customHeight="false" outlineLevel="0" collapsed="false">
      <c r="A2507" s="300" t="s">
        <v>7246</v>
      </c>
      <c r="B2507" s="1" t="n">
        <v>5693</v>
      </c>
      <c r="C2507" s="292" t="s">
        <v>7776</v>
      </c>
      <c r="D2507" s="297" t="s">
        <v>507</v>
      </c>
      <c r="E2507" s="301" t="n">
        <v>22.49</v>
      </c>
      <c r="F2507" s="304" t="n">
        <v>0</v>
      </c>
    </row>
    <row r="2508" customFormat="false" ht="13.8" hidden="false" customHeight="false" outlineLevel="0" collapsed="false">
      <c r="A2508" s="300" t="s">
        <v>7246</v>
      </c>
      <c r="B2508" s="1" t="n">
        <v>7044</v>
      </c>
      <c r="C2508" s="292" t="s">
        <v>7777</v>
      </c>
      <c r="D2508" s="297" t="s">
        <v>507</v>
      </c>
      <c r="E2508" s="301" t="n">
        <v>0.26</v>
      </c>
      <c r="F2508" s="304" t="n">
        <v>0</v>
      </c>
    </row>
    <row r="2509" customFormat="false" ht="13.8" hidden="false" customHeight="false" outlineLevel="0" collapsed="false">
      <c r="A2509" s="300" t="s">
        <v>7246</v>
      </c>
      <c r="B2509" s="1" t="n">
        <v>7045</v>
      </c>
      <c r="C2509" s="292" t="s">
        <v>7778</v>
      </c>
      <c r="D2509" s="297" t="s">
        <v>507</v>
      </c>
      <c r="E2509" s="301" t="n">
        <v>0.06</v>
      </c>
      <c r="F2509" s="304" t="n">
        <v>0</v>
      </c>
    </row>
    <row r="2510" customFormat="false" ht="13.8" hidden="false" customHeight="false" outlineLevel="0" collapsed="false">
      <c r="A2510" s="300" t="s">
        <v>7246</v>
      </c>
      <c r="B2510" s="1" t="n">
        <v>7046</v>
      </c>
      <c r="C2510" s="292" t="s">
        <v>7779</v>
      </c>
      <c r="D2510" s="297" t="s">
        <v>507</v>
      </c>
      <c r="E2510" s="301" t="n">
        <v>0.29</v>
      </c>
      <c r="F2510" s="304" t="n">
        <v>0</v>
      </c>
    </row>
    <row r="2511" customFormat="false" ht="13.8" hidden="false" customHeight="false" outlineLevel="0" collapsed="false">
      <c r="A2511" s="300" t="s">
        <v>7246</v>
      </c>
      <c r="B2511" s="1" t="n">
        <v>7047</v>
      </c>
      <c r="C2511" s="292" t="s">
        <v>7780</v>
      </c>
      <c r="D2511" s="297" t="s">
        <v>507</v>
      </c>
      <c r="E2511" s="301" t="n">
        <v>26.55</v>
      </c>
      <c r="F2511" s="304" t="n">
        <v>0</v>
      </c>
    </row>
    <row r="2512" customFormat="false" ht="13.8" hidden="false" customHeight="false" outlineLevel="0" collapsed="false">
      <c r="A2512" s="300" t="s">
        <v>7246</v>
      </c>
      <c r="B2512" s="1" t="n">
        <v>89228</v>
      </c>
      <c r="C2512" s="292" t="s">
        <v>7781</v>
      </c>
      <c r="D2512" s="297" t="s">
        <v>507</v>
      </c>
      <c r="E2512" s="301" t="n">
        <v>55</v>
      </c>
      <c r="F2512" s="304" t="n">
        <v>0</v>
      </c>
    </row>
    <row r="2513" customFormat="false" ht="13.8" hidden="false" customHeight="false" outlineLevel="0" collapsed="false">
      <c r="A2513" s="300" t="s">
        <v>7246</v>
      </c>
      <c r="B2513" s="1" t="n">
        <v>89229</v>
      </c>
      <c r="C2513" s="292" t="s">
        <v>7782</v>
      </c>
      <c r="D2513" s="297" t="s">
        <v>507</v>
      </c>
      <c r="E2513" s="301" t="n">
        <v>19.38</v>
      </c>
      <c r="F2513" s="304" t="n">
        <v>0</v>
      </c>
    </row>
    <row r="2514" customFormat="false" ht="13.8" hidden="false" customHeight="false" outlineLevel="0" collapsed="false">
      <c r="A2514" s="300" t="s">
        <v>7246</v>
      </c>
      <c r="B2514" s="1" t="n">
        <v>5779</v>
      </c>
      <c r="C2514" s="292" t="s">
        <v>7783</v>
      </c>
      <c r="D2514" s="297" t="s">
        <v>507</v>
      </c>
      <c r="E2514" s="301" t="n">
        <v>88.41</v>
      </c>
      <c r="F2514" s="304" t="n">
        <v>0</v>
      </c>
    </row>
    <row r="2515" customFormat="false" ht="13.8" hidden="false" customHeight="false" outlineLevel="0" collapsed="false">
      <c r="A2515" s="300" t="s">
        <v>7246</v>
      </c>
      <c r="B2515" s="1" t="n">
        <v>53849</v>
      </c>
      <c r="C2515" s="292" t="s">
        <v>7784</v>
      </c>
      <c r="D2515" s="297" t="s">
        <v>507</v>
      </c>
      <c r="E2515" s="301" t="n">
        <v>100.3</v>
      </c>
      <c r="F2515" s="304" t="n">
        <v>0</v>
      </c>
    </row>
    <row r="2516" customFormat="false" ht="13.8" hidden="false" customHeight="false" outlineLevel="0" collapsed="false">
      <c r="A2516" s="300" t="s">
        <v>7246</v>
      </c>
      <c r="B2516" s="1" t="n">
        <v>95129</v>
      </c>
      <c r="C2516" s="292" t="s">
        <v>7785</v>
      </c>
      <c r="D2516" s="297" t="s">
        <v>507</v>
      </c>
      <c r="E2516" s="301" t="n">
        <v>54.41</v>
      </c>
      <c r="F2516" s="304" t="n">
        <v>1</v>
      </c>
    </row>
    <row r="2517" customFormat="false" ht="13.8" hidden="false" customHeight="false" outlineLevel="0" collapsed="false">
      <c r="A2517" s="300" t="s">
        <v>7246</v>
      </c>
      <c r="B2517" s="1" t="n">
        <v>95130</v>
      </c>
      <c r="C2517" s="292" t="s">
        <v>7786</v>
      </c>
      <c r="D2517" s="297" t="s">
        <v>507</v>
      </c>
      <c r="E2517" s="301" t="n">
        <v>19.73</v>
      </c>
      <c r="F2517" s="304" t="n">
        <v>1</v>
      </c>
    </row>
    <row r="2518" customFormat="false" ht="13.8" hidden="false" customHeight="false" outlineLevel="0" collapsed="false">
      <c r="A2518" s="300" t="s">
        <v>7246</v>
      </c>
      <c r="B2518" s="1" t="n">
        <v>95131</v>
      </c>
      <c r="C2518" s="292" t="s">
        <v>7787</v>
      </c>
      <c r="D2518" s="297" t="s">
        <v>507</v>
      </c>
      <c r="E2518" s="301" t="n">
        <v>64.05</v>
      </c>
      <c r="F2518" s="304" t="n">
        <v>1</v>
      </c>
    </row>
    <row r="2519" customFormat="false" ht="13.8" hidden="false" customHeight="false" outlineLevel="0" collapsed="false">
      <c r="A2519" s="300" t="s">
        <v>7246</v>
      </c>
      <c r="B2519" s="1" t="n">
        <v>95132</v>
      </c>
      <c r="C2519" s="292" t="s">
        <v>7788</v>
      </c>
      <c r="D2519" s="297" t="s">
        <v>507</v>
      </c>
      <c r="E2519" s="301" t="n">
        <v>38.64</v>
      </c>
      <c r="F2519" s="304" t="n">
        <v>0</v>
      </c>
    </row>
    <row r="2520" customFormat="false" ht="13.8" hidden="false" customHeight="false" outlineLevel="0" collapsed="false">
      <c r="A2520" s="300" t="s">
        <v>7246</v>
      </c>
      <c r="B2520" s="1" t="n">
        <v>102982</v>
      </c>
      <c r="C2520" s="292" t="s">
        <v>7789</v>
      </c>
      <c r="D2520" s="297" t="s">
        <v>507</v>
      </c>
      <c r="E2520" s="301" t="n">
        <v>0</v>
      </c>
      <c r="F2520" s="304"/>
    </row>
    <row r="2521" customFormat="false" ht="13.8" hidden="false" customHeight="false" outlineLevel="0" collapsed="false">
      <c r="A2521" s="300" t="s">
        <v>7246</v>
      </c>
      <c r="B2521" s="1" t="n">
        <v>102983</v>
      </c>
      <c r="C2521" s="292" t="s">
        <v>7790</v>
      </c>
      <c r="D2521" s="297" t="s">
        <v>507</v>
      </c>
      <c r="E2521" s="301" t="n">
        <v>0</v>
      </c>
      <c r="F2521" s="304"/>
    </row>
    <row r="2522" customFormat="false" ht="13.8" hidden="false" customHeight="false" outlineLevel="0" collapsed="false">
      <c r="A2522" s="300" t="s">
        <v>7246</v>
      </c>
      <c r="B2522" s="1" t="n">
        <v>102984</v>
      </c>
      <c r="C2522" s="292" t="s">
        <v>7791</v>
      </c>
      <c r="D2522" s="297" t="s">
        <v>507</v>
      </c>
      <c r="E2522" s="301" t="n">
        <v>0</v>
      </c>
      <c r="F2522" s="304"/>
    </row>
    <row r="2523" customFormat="false" ht="13.8" hidden="false" customHeight="false" outlineLevel="0" collapsed="false">
      <c r="A2523" s="300" t="s">
        <v>7246</v>
      </c>
      <c r="B2523" s="1" t="n">
        <v>102985</v>
      </c>
      <c r="C2523" s="292" t="s">
        <v>7792</v>
      </c>
      <c r="D2523" s="297" t="s">
        <v>507</v>
      </c>
      <c r="E2523" s="301" t="n">
        <v>17.92</v>
      </c>
      <c r="F2523" s="304" t="n">
        <v>0</v>
      </c>
    </row>
    <row r="2524" customFormat="false" ht="13.8" hidden="false" customHeight="false" outlineLevel="0" collapsed="false">
      <c r="A2524" s="300" t="s">
        <v>7246</v>
      </c>
      <c r="B2524" s="1" t="n">
        <v>92956</v>
      </c>
      <c r="C2524" s="292" t="s">
        <v>7793</v>
      </c>
      <c r="D2524" s="297" t="s">
        <v>507</v>
      </c>
      <c r="E2524" s="301" t="n">
        <v>4.56</v>
      </c>
      <c r="F2524" s="304" t="n">
        <v>1</v>
      </c>
    </row>
    <row r="2525" customFormat="false" ht="13.8" hidden="false" customHeight="false" outlineLevel="0" collapsed="false">
      <c r="A2525" s="300" t="s">
        <v>7246</v>
      </c>
      <c r="B2525" s="1" t="n">
        <v>92957</v>
      </c>
      <c r="C2525" s="292" t="s">
        <v>7794</v>
      </c>
      <c r="D2525" s="297" t="s">
        <v>507</v>
      </c>
      <c r="E2525" s="301" t="n">
        <v>1.05</v>
      </c>
      <c r="F2525" s="304" t="n">
        <v>1</v>
      </c>
    </row>
    <row r="2526" customFormat="false" ht="13.8" hidden="false" customHeight="false" outlineLevel="0" collapsed="false">
      <c r="A2526" s="300" t="s">
        <v>7246</v>
      </c>
      <c r="B2526" s="1" t="n">
        <v>92958</v>
      </c>
      <c r="C2526" s="292" t="s">
        <v>7795</v>
      </c>
      <c r="D2526" s="297" t="s">
        <v>507</v>
      </c>
      <c r="E2526" s="301" t="n">
        <v>4.99</v>
      </c>
      <c r="F2526" s="304" t="n">
        <v>1</v>
      </c>
    </row>
    <row r="2527" customFormat="false" ht="13.8" hidden="false" customHeight="false" outlineLevel="0" collapsed="false">
      <c r="A2527" s="300" t="s">
        <v>7246</v>
      </c>
      <c r="B2527" s="1" t="n">
        <v>92959</v>
      </c>
      <c r="C2527" s="292" t="s">
        <v>7796</v>
      </c>
      <c r="D2527" s="297" t="s">
        <v>507</v>
      </c>
      <c r="E2527" s="301" t="n">
        <v>11.11</v>
      </c>
      <c r="F2527" s="304" t="n">
        <v>0</v>
      </c>
    </row>
    <row r="2528" customFormat="false" ht="13.8" hidden="false" customHeight="false" outlineLevel="0" collapsed="false">
      <c r="A2528" s="300" t="s">
        <v>7246</v>
      </c>
      <c r="B2528" s="1" t="n">
        <v>102858</v>
      </c>
      <c r="C2528" s="292" t="s">
        <v>7797</v>
      </c>
      <c r="D2528" s="297" t="s">
        <v>507</v>
      </c>
      <c r="E2528" s="301" t="n">
        <v>0</v>
      </c>
      <c r="F2528" s="304"/>
    </row>
    <row r="2529" customFormat="false" ht="13.8" hidden="false" customHeight="false" outlineLevel="0" collapsed="false">
      <c r="A2529" s="300" t="s">
        <v>7246</v>
      </c>
      <c r="B2529" s="1" t="n">
        <v>102859</v>
      </c>
      <c r="C2529" s="292" t="s">
        <v>7798</v>
      </c>
      <c r="D2529" s="297" t="s">
        <v>507</v>
      </c>
      <c r="E2529" s="301" t="n">
        <v>0</v>
      </c>
      <c r="F2529" s="304"/>
    </row>
    <row r="2530" customFormat="false" ht="13.8" hidden="false" customHeight="false" outlineLevel="0" collapsed="false">
      <c r="A2530" s="300" t="s">
        <v>7246</v>
      </c>
      <c r="B2530" s="1" t="n">
        <v>102860</v>
      </c>
      <c r="C2530" s="292" t="s">
        <v>7799</v>
      </c>
      <c r="D2530" s="297" t="s">
        <v>507</v>
      </c>
      <c r="E2530" s="301" t="n">
        <v>0</v>
      </c>
      <c r="F2530" s="304"/>
    </row>
    <row r="2531" customFormat="false" ht="13.8" hidden="false" customHeight="false" outlineLevel="0" collapsed="false">
      <c r="A2531" s="300" t="s">
        <v>7246</v>
      </c>
      <c r="B2531" s="1" t="n">
        <v>102861</v>
      </c>
      <c r="C2531" s="292" t="s">
        <v>7800</v>
      </c>
      <c r="D2531" s="297" t="s">
        <v>507</v>
      </c>
      <c r="E2531" s="301" t="n">
        <v>1.32</v>
      </c>
      <c r="F2531" s="304" t="n">
        <v>0</v>
      </c>
    </row>
    <row r="2532" customFormat="false" ht="13.8" hidden="false" customHeight="false" outlineLevel="0" collapsed="false">
      <c r="A2532" s="300" t="s">
        <v>7246</v>
      </c>
      <c r="B2532" s="1" t="n">
        <v>93404</v>
      </c>
      <c r="C2532" s="292" t="s">
        <v>7801</v>
      </c>
      <c r="D2532" s="297" t="s">
        <v>507</v>
      </c>
      <c r="E2532" s="301" t="n">
        <v>7.75</v>
      </c>
      <c r="F2532" s="304" t="n">
        <v>1</v>
      </c>
    </row>
    <row r="2533" customFormat="false" ht="13.8" hidden="false" customHeight="false" outlineLevel="0" collapsed="false">
      <c r="A2533" s="300" t="s">
        <v>7246</v>
      </c>
      <c r="B2533" s="1" t="n">
        <v>93405</v>
      </c>
      <c r="C2533" s="292" t="s">
        <v>7802</v>
      </c>
      <c r="D2533" s="297" t="s">
        <v>507</v>
      </c>
      <c r="E2533" s="301" t="n">
        <v>1.98</v>
      </c>
      <c r="F2533" s="304" t="n">
        <v>1</v>
      </c>
    </row>
    <row r="2534" customFormat="false" ht="13.8" hidden="false" customHeight="false" outlineLevel="0" collapsed="false">
      <c r="A2534" s="300" t="s">
        <v>7246</v>
      </c>
      <c r="B2534" s="1" t="n">
        <v>93406</v>
      </c>
      <c r="C2534" s="292" t="s">
        <v>7803</v>
      </c>
      <c r="D2534" s="297" t="s">
        <v>507</v>
      </c>
      <c r="E2534" s="301" t="n">
        <v>9.3</v>
      </c>
      <c r="F2534" s="304" t="n">
        <v>1</v>
      </c>
    </row>
    <row r="2535" customFormat="false" ht="13.8" hidden="false" customHeight="false" outlineLevel="0" collapsed="false">
      <c r="A2535" s="300" t="s">
        <v>7246</v>
      </c>
      <c r="B2535" s="1" t="n">
        <v>93407</v>
      </c>
      <c r="C2535" s="292" t="s">
        <v>7804</v>
      </c>
      <c r="D2535" s="297" t="s">
        <v>507</v>
      </c>
      <c r="E2535" s="301" t="n">
        <v>56.49</v>
      </c>
      <c r="F2535" s="304" t="n">
        <v>0</v>
      </c>
    </row>
    <row r="2536" customFormat="false" ht="13.8" hidden="false" customHeight="false" outlineLevel="0" collapsed="false">
      <c r="A2536" s="300" t="s">
        <v>7246</v>
      </c>
      <c r="B2536" s="1" t="n">
        <v>102936</v>
      </c>
      <c r="C2536" s="292" t="s">
        <v>7805</v>
      </c>
      <c r="D2536" s="297" t="s">
        <v>507</v>
      </c>
      <c r="E2536" s="301" t="n">
        <v>0</v>
      </c>
      <c r="F2536" s="304"/>
    </row>
    <row r="2537" customFormat="false" ht="13.8" hidden="false" customHeight="false" outlineLevel="0" collapsed="false">
      <c r="A2537" s="300" t="s">
        <v>7246</v>
      </c>
      <c r="B2537" s="1" t="n">
        <v>102937</v>
      </c>
      <c r="C2537" s="292" t="s">
        <v>7806</v>
      </c>
      <c r="D2537" s="297" t="s">
        <v>507</v>
      </c>
      <c r="E2537" s="301" t="n">
        <v>0</v>
      </c>
      <c r="F2537" s="304"/>
    </row>
    <row r="2538" customFormat="false" ht="13.8" hidden="false" customHeight="false" outlineLevel="0" collapsed="false">
      <c r="A2538" s="300" t="s">
        <v>7246</v>
      </c>
      <c r="B2538" s="1" t="n">
        <v>102938</v>
      </c>
      <c r="C2538" s="292" t="s">
        <v>7807</v>
      </c>
      <c r="D2538" s="297" t="s">
        <v>507</v>
      </c>
      <c r="E2538" s="301" t="n">
        <v>0</v>
      </c>
      <c r="F2538" s="304"/>
    </row>
    <row r="2539" customFormat="false" ht="13.8" hidden="false" customHeight="false" outlineLevel="0" collapsed="false">
      <c r="A2539" s="300" t="s">
        <v>7246</v>
      </c>
      <c r="B2539" s="1" t="n">
        <v>102939</v>
      </c>
      <c r="C2539" s="292" t="s">
        <v>7808</v>
      </c>
      <c r="D2539" s="297" t="s">
        <v>507</v>
      </c>
      <c r="E2539" s="301" t="n">
        <v>9.91</v>
      </c>
      <c r="F2539" s="304" t="n">
        <v>0</v>
      </c>
    </row>
    <row r="2540" customFormat="false" ht="13.8" hidden="false" customHeight="false" outlineLevel="0" collapsed="false">
      <c r="A2540" s="300" t="s">
        <v>7246</v>
      </c>
      <c r="B2540" s="1" t="n">
        <v>103159</v>
      </c>
      <c r="C2540" s="292" t="s">
        <v>7809</v>
      </c>
      <c r="D2540" s="297" t="s">
        <v>507</v>
      </c>
      <c r="E2540" s="301" t="n">
        <v>0</v>
      </c>
      <c r="F2540" s="304"/>
    </row>
    <row r="2541" customFormat="false" ht="13.8" hidden="false" customHeight="false" outlineLevel="0" collapsed="false">
      <c r="A2541" s="300" t="s">
        <v>7246</v>
      </c>
      <c r="B2541" s="1" t="n">
        <v>103160</v>
      </c>
      <c r="C2541" s="292" t="s">
        <v>7810</v>
      </c>
      <c r="D2541" s="297" t="s">
        <v>507</v>
      </c>
      <c r="E2541" s="301" t="n">
        <v>0</v>
      </c>
      <c r="F2541" s="304"/>
    </row>
    <row r="2542" customFormat="false" ht="13.8" hidden="false" customHeight="false" outlineLevel="0" collapsed="false">
      <c r="A2542" s="300" t="s">
        <v>7246</v>
      </c>
      <c r="B2542" s="1" t="n">
        <v>103161</v>
      </c>
      <c r="C2542" s="292" t="s">
        <v>7811</v>
      </c>
      <c r="D2542" s="297" t="s">
        <v>507</v>
      </c>
      <c r="E2542" s="301" t="n">
        <v>0</v>
      </c>
      <c r="F2542" s="304"/>
    </row>
    <row r="2543" customFormat="false" ht="13.8" hidden="false" customHeight="false" outlineLevel="0" collapsed="false">
      <c r="A2543" s="300" t="s">
        <v>7246</v>
      </c>
      <c r="B2543" s="1" t="n">
        <v>103162</v>
      </c>
      <c r="C2543" s="292" t="s">
        <v>7812</v>
      </c>
      <c r="D2543" s="297" t="s">
        <v>507</v>
      </c>
      <c r="E2543" s="301" t="n">
        <v>0.71</v>
      </c>
      <c r="F2543" s="304" t="n">
        <v>0</v>
      </c>
    </row>
    <row r="2544" customFormat="false" ht="13.8" hidden="false" customHeight="false" outlineLevel="0" collapsed="false">
      <c r="A2544" s="300" t="s">
        <v>7246</v>
      </c>
      <c r="B2544" s="1" t="n">
        <v>103153</v>
      </c>
      <c r="C2544" s="292" t="s">
        <v>7813</v>
      </c>
      <c r="D2544" s="297" t="s">
        <v>507</v>
      </c>
      <c r="E2544" s="301" t="n">
        <v>0</v>
      </c>
      <c r="F2544" s="304"/>
    </row>
    <row r="2545" customFormat="false" ht="13.8" hidden="false" customHeight="false" outlineLevel="0" collapsed="false">
      <c r="A2545" s="300" t="s">
        <v>7246</v>
      </c>
      <c r="B2545" s="1" t="n">
        <v>103154</v>
      </c>
      <c r="C2545" s="292" t="s">
        <v>7814</v>
      </c>
      <c r="D2545" s="297" t="s">
        <v>507</v>
      </c>
      <c r="E2545" s="301" t="n">
        <v>0</v>
      </c>
      <c r="F2545" s="304"/>
    </row>
    <row r="2546" customFormat="false" ht="13.8" hidden="false" customHeight="false" outlineLevel="0" collapsed="false">
      <c r="A2546" s="300" t="s">
        <v>7246</v>
      </c>
      <c r="B2546" s="1" t="n">
        <v>103155</v>
      </c>
      <c r="C2546" s="292" t="s">
        <v>7815</v>
      </c>
      <c r="D2546" s="297" t="s">
        <v>507</v>
      </c>
      <c r="E2546" s="301" t="n">
        <v>0</v>
      </c>
      <c r="F2546" s="304"/>
    </row>
    <row r="2547" customFormat="false" ht="13.8" hidden="false" customHeight="false" outlineLevel="0" collapsed="false">
      <c r="A2547" s="300" t="s">
        <v>7246</v>
      </c>
      <c r="B2547" s="1" t="n">
        <v>103156</v>
      </c>
      <c r="C2547" s="292" t="s">
        <v>7816</v>
      </c>
      <c r="D2547" s="297" t="s">
        <v>507</v>
      </c>
      <c r="E2547" s="301" t="n">
        <v>2.52</v>
      </c>
      <c r="F2547" s="304" t="n">
        <v>0</v>
      </c>
    </row>
    <row r="2548" customFormat="false" ht="13.8" hidden="false" customHeight="false" outlineLevel="0" collapsed="false">
      <c r="A2548" s="300" t="s">
        <v>7246</v>
      </c>
      <c r="B2548" s="1" t="n">
        <v>103171</v>
      </c>
      <c r="C2548" s="292" t="s">
        <v>7817</v>
      </c>
      <c r="D2548" s="297" t="s">
        <v>507</v>
      </c>
      <c r="E2548" s="301" t="n">
        <v>0</v>
      </c>
      <c r="F2548" s="304"/>
    </row>
    <row r="2549" customFormat="false" ht="13.8" hidden="false" customHeight="false" outlineLevel="0" collapsed="false">
      <c r="A2549" s="300" t="s">
        <v>7246</v>
      </c>
      <c r="B2549" s="1" t="n">
        <v>103172</v>
      </c>
      <c r="C2549" s="292" t="s">
        <v>7818</v>
      </c>
      <c r="D2549" s="297" t="s">
        <v>507</v>
      </c>
      <c r="E2549" s="301" t="n">
        <v>0</v>
      </c>
      <c r="F2549" s="304"/>
    </row>
    <row r="2550" customFormat="false" ht="13.8" hidden="false" customHeight="false" outlineLevel="0" collapsed="false">
      <c r="A2550" s="300" t="s">
        <v>7246</v>
      </c>
      <c r="B2550" s="1" t="n">
        <v>103173</v>
      </c>
      <c r="C2550" s="292" t="s">
        <v>7819</v>
      </c>
      <c r="D2550" s="297" t="s">
        <v>507</v>
      </c>
      <c r="E2550" s="301" t="n">
        <v>0</v>
      </c>
      <c r="F2550" s="304"/>
    </row>
    <row r="2551" customFormat="false" ht="13.8" hidden="false" customHeight="false" outlineLevel="0" collapsed="false">
      <c r="A2551" s="300" t="s">
        <v>7246</v>
      </c>
      <c r="B2551" s="1" t="n">
        <v>103174</v>
      </c>
      <c r="C2551" s="292" t="s">
        <v>7820</v>
      </c>
      <c r="D2551" s="297" t="s">
        <v>507</v>
      </c>
      <c r="E2551" s="301" t="n">
        <v>2.01</v>
      </c>
      <c r="F2551" s="304" t="n">
        <v>0</v>
      </c>
    </row>
    <row r="2552" customFormat="false" ht="13.8" hidden="false" customHeight="false" outlineLevel="0" collapsed="false">
      <c r="A2552" s="300" t="s">
        <v>7246</v>
      </c>
      <c r="B2552" s="1" t="n">
        <v>103177</v>
      </c>
      <c r="C2552" s="292" t="s">
        <v>7821</v>
      </c>
      <c r="D2552" s="297" t="s">
        <v>507</v>
      </c>
      <c r="E2552" s="301" t="n">
        <v>0</v>
      </c>
      <c r="F2552" s="304"/>
    </row>
    <row r="2553" customFormat="false" ht="13.8" hidden="false" customHeight="false" outlineLevel="0" collapsed="false">
      <c r="A2553" s="300" t="s">
        <v>7246</v>
      </c>
      <c r="B2553" s="1" t="n">
        <v>103178</v>
      </c>
      <c r="C2553" s="292" t="s">
        <v>7822</v>
      </c>
      <c r="D2553" s="297" t="s">
        <v>507</v>
      </c>
      <c r="E2553" s="301" t="n">
        <v>0</v>
      </c>
      <c r="F2553" s="304"/>
    </row>
    <row r="2554" customFormat="false" ht="13.8" hidden="false" customHeight="false" outlineLevel="0" collapsed="false">
      <c r="A2554" s="300" t="s">
        <v>7246</v>
      </c>
      <c r="B2554" s="1" t="n">
        <v>103179</v>
      </c>
      <c r="C2554" s="292" t="s">
        <v>7823</v>
      </c>
      <c r="D2554" s="297" t="s">
        <v>507</v>
      </c>
      <c r="E2554" s="301" t="n">
        <v>0</v>
      </c>
      <c r="F2554" s="304"/>
    </row>
    <row r="2555" customFormat="false" ht="13.8" hidden="false" customHeight="false" outlineLevel="0" collapsed="false">
      <c r="A2555" s="300" t="s">
        <v>7246</v>
      </c>
      <c r="B2555" s="1" t="n">
        <v>103180</v>
      </c>
      <c r="C2555" s="292" t="s">
        <v>7824</v>
      </c>
      <c r="D2555" s="297" t="s">
        <v>507</v>
      </c>
      <c r="E2555" s="301" t="n">
        <v>4.63</v>
      </c>
      <c r="F2555" s="304" t="n">
        <v>0</v>
      </c>
    </row>
    <row r="2556" customFormat="false" ht="13.8" hidden="false" customHeight="false" outlineLevel="0" collapsed="false">
      <c r="A2556" s="300" t="s">
        <v>7246</v>
      </c>
      <c r="B2556" s="1" t="n">
        <v>103165</v>
      </c>
      <c r="C2556" s="292" t="s">
        <v>7825</v>
      </c>
      <c r="D2556" s="297" t="s">
        <v>507</v>
      </c>
      <c r="E2556" s="301" t="n">
        <v>0</v>
      </c>
      <c r="F2556" s="304"/>
    </row>
    <row r="2557" customFormat="false" ht="13.8" hidden="false" customHeight="false" outlineLevel="0" collapsed="false">
      <c r="A2557" s="300" t="s">
        <v>7246</v>
      </c>
      <c r="B2557" s="1" t="n">
        <v>103166</v>
      </c>
      <c r="C2557" s="292" t="s">
        <v>7826</v>
      </c>
      <c r="D2557" s="297" t="s">
        <v>507</v>
      </c>
      <c r="E2557" s="301" t="n">
        <v>0</v>
      </c>
      <c r="F2557" s="304"/>
    </row>
    <row r="2558" customFormat="false" ht="13.8" hidden="false" customHeight="false" outlineLevel="0" collapsed="false">
      <c r="A2558" s="300" t="s">
        <v>7246</v>
      </c>
      <c r="B2558" s="1" t="n">
        <v>103167</v>
      </c>
      <c r="C2558" s="292" t="s">
        <v>7827</v>
      </c>
      <c r="D2558" s="297" t="s">
        <v>507</v>
      </c>
      <c r="E2558" s="301" t="n">
        <v>0</v>
      </c>
      <c r="F2558" s="304"/>
    </row>
    <row r="2559" customFormat="false" ht="13.8" hidden="false" customHeight="false" outlineLevel="0" collapsed="false">
      <c r="A2559" s="300" t="s">
        <v>7246</v>
      </c>
      <c r="B2559" s="1" t="n">
        <v>103168</v>
      </c>
      <c r="C2559" s="292" t="s">
        <v>7828</v>
      </c>
      <c r="D2559" s="297" t="s">
        <v>507</v>
      </c>
      <c r="E2559" s="301" t="n">
        <v>0.8</v>
      </c>
      <c r="F2559" s="304" t="n">
        <v>0</v>
      </c>
    </row>
    <row r="2560" customFormat="false" ht="13.8" hidden="false" customHeight="false" outlineLevel="0" collapsed="false">
      <c r="A2560" s="300" t="s">
        <v>7246</v>
      </c>
      <c r="B2560" s="1" t="n">
        <v>102864</v>
      </c>
      <c r="C2560" s="292" t="s">
        <v>7829</v>
      </c>
      <c r="D2560" s="297" t="s">
        <v>507</v>
      </c>
      <c r="E2560" s="301" t="n">
        <v>0</v>
      </c>
      <c r="F2560" s="304"/>
    </row>
    <row r="2561" customFormat="false" ht="13.8" hidden="false" customHeight="false" outlineLevel="0" collapsed="false">
      <c r="A2561" s="300" t="s">
        <v>7246</v>
      </c>
      <c r="B2561" s="1" t="n">
        <v>102865</v>
      </c>
      <c r="C2561" s="292" t="s">
        <v>7830</v>
      </c>
      <c r="D2561" s="297" t="s">
        <v>507</v>
      </c>
      <c r="E2561" s="301" t="n">
        <v>0</v>
      </c>
      <c r="F2561" s="304"/>
    </row>
    <row r="2562" customFormat="false" ht="13.8" hidden="false" customHeight="false" outlineLevel="0" collapsed="false">
      <c r="A2562" s="300" t="s">
        <v>7246</v>
      </c>
      <c r="B2562" s="1" t="n">
        <v>102866</v>
      </c>
      <c r="C2562" s="292" t="s">
        <v>7831</v>
      </c>
      <c r="D2562" s="297" t="s">
        <v>507</v>
      </c>
      <c r="E2562" s="301" t="n">
        <v>0</v>
      </c>
      <c r="F2562" s="304"/>
    </row>
    <row r="2563" customFormat="false" ht="13.8" hidden="false" customHeight="false" outlineLevel="0" collapsed="false">
      <c r="A2563" s="300" t="s">
        <v>7246</v>
      </c>
      <c r="B2563" s="1" t="n">
        <v>102867</v>
      </c>
      <c r="C2563" s="292" t="s">
        <v>7832</v>
      </c>
      <c r="D2563" s="297" t="s">
        <v>507</v>
      </c>
      <c r="E2563" s="301" t="n">
        <v>0.72</v>
      </c>
      <c r="F2563" s="304" t="n">
        <v>0</v>
      </c>
    </row>
    <row r="2564" customFormat="false" ht="13.8" hidden="false" customHeight="false" outlineLevel="0" collapsed="false">
      <c r="A2564" s="300" t="s">
        <v>7246</v>
      </c>
      <c r="B2564" s="1" t="n">
        <v>106321</v>
      </c>
      <c r="C2564" s="292" t="s">
        <v>7833</v>
      </c>
      <c r="D2564" s="297" t="s">
        <v>507</v>
      </c>
      <c r="E2564" s="301" t="n">
        <v>0</v>
      </c>
      <c r="F2564" s="304"/>
    </row>
    <row r="2565" customFormat="false" ht="13.8" hidden="false" customHeight="false" outlineLevel="0" collapsed="false">
      <c r="A2565" s="300" t="s">
        <v>7246</v>
      </c>
      <c r="B2565" s="1" t="n">
        <v>106322</v>
      </c>
      <c r="C2565" s="292" t="s">
        <v>7834</v>
      </c>
      <c r="D2565" s="297" t="s">
        <v>507</v>
      </c>
      <c r="E2565" s="301" t="n">
        <v>0</v>
      </c>
      <c r="F2565" s="304"/>
    </row>
    <row r="2566" customFormat="false" ht="13.8" hidden="false" customHeight="false" outlineLevel="0" collapsed="false">
      <c r="A2566" s="300" t="s">
        <v>7246</v>
      </c>
      <c r="B2566" s="1" t="n">
        <v>106323</v>
      </c>
      <c r="C2566" s="292" t="s">
        <v>7835</v>
      </c>
      <c r="D2566" s="297" t="s">
        <v>507</v>
      </c>
      <c r="E2566" s="301" t="n">
        <v>0</v>
      </c>
      <c r="F2566" s="304"/>
    </row>
    <row r="2567" customFormat="false" ht="13.8" hidden="false" customHeight="false" outlineLevel="0" collapsed="false">
      <c r="A2567" s="300" t="s">
        <v>7246</v>
      </c>
      <c r="B2567" s="1" t="n">
        <v>106324</v>
      </c>
      <c r="C2567" s="292" t="s">
        <v>7836</v>
      </c>
      <c r="D2567" s="297" t="s">
        <v>507</v>
      </c>
      <c r="E2567" s="301" t="n">
        <v>0.66</v>
      </c>
      <c r="F2567" s="304" t="n">
        <v>0</v>
      </c>
    </row>
    <row r="2568" customFormat="false" ht="13.8" hidden="false" customHeight="false" outlineLevel="0" collapsed="false">
      <c r="A2568" s="300" t="s">
        <v>7246</v>
      </c>
      <c r="B2568" s="1" t="n">
        <v>92108</v>
      </c>
      <c r="C2568" s="292" t="s">
        <v>7837</v>
      </c>
      <c r="D2568" s="297" t="s">
        <v>507</v>
      </c>
      <c r="E2568" s="301" t="n">
        <v>0.92</v>
      </c>
      <c r="F2568" s="304" t="n">
        <v>0</v>
      </c>
    </row>
    <row r="2569" customFormat="false" ht="13.8" hidden="false" customHeight="false" outlineLevel="0" collapsed="false">
      <c r="A2569" s="300" t="s">
        <v>7246</v>
      </c>
      <c r="B2569" s="1" t="n">
        <v>92109</v>
      </c>
      <c r="C2569" s="292" t="s">
        <v>7838</v>
      </c>
      <c r="D2569" s="297" t="s">
        <v>507</v>
      </c>
      <c r="E2569" s="301" t="n">
        <v>0.21</v>
      </c>
      <c r="F2569" s="304" t="n">
        <v>0</v>
      </c>
    </row>
    <row r="2570" customFormat="false" ht="13.8" hidden="false" customHeight="false" outlineLevel="0" collapsed="false">
      <c r="A2570" s="300" t="s">
        <v>7246</v>
      </c>
      <c r="B2570" s="1" t="n">
        <v>92110</v>
      </c>
      <c r="C2570" s="292" t="s">
        <v>7839</v>
      </c>
      <c r="D2570" s="297" t="s">
        <v>507</v>
      </c>
      <c r="E2570" s="301" t="n">
        <v>1.16</v>
      </c>
      <c r="F2570" s="304" t="n">
        <v>0</v>
      </c>
    </row>
    <row r="2571" customFormat="false" ht="13.8" hidden="false" customHeight="false" outlineLevel="0" collapsed="false">
      <c r="A2571" s="300" t="s">
        <v>7246</v>
      </c>
      <c r="B2571" s="1" t="n">
        <v>92111</v>
      </c>
      <c r="C2571" s="292" t="s">
        <v>7840</v>
      </c>
      <c r="D2571" s="297" t="s">
        <v>507</v>
      </c>
      <c r="E2571" s="301" t="n">
        <v>1.32</v>
      </c>
      <c r="F2571" s="304" t="n">
        <v>0</v>
      </c>
    </row>
    <row r="2572" customFormat="false" ht="13.8" hidden="false" customHeight="false" outlineLevel="0" collapsed="false">
      <c r="A2572" s="300" t="s">
        <v>7246</v>
      </c>
      <c r="B2572" s="1" t="n">
        <v>90670</v>
      </c>
      <c r="C2572" s="292" t="s">
        <v>7841</v>
      </c>
      <c r="D2572" s="297" t="s">
        <v>507</v>
      </c>
      <c r="E2572" s="301" t="n">
        <v>233.36</v>
      </c>
      <c r="F2572" s="304" t="n">
        <v>0</v>
      </c>
    </row>
    <row r="2573" customFormat="false" ht="13.8" hidden="false" customHeight="false" outlineLevel="0" collapsed="false">
      <c r="A2573" s="300" t="s">
        <v>7246</v>
      </c>
      <c r="B2573" s="1" t="n">
        <v>90671</v>
      </c>
      <c r="C2573" s="292" t="s">
        <v>7842</v>
      </c>
      <c r="D2573" s="297" t="s">
        <v>507</v>
      </c>
      <c r="E2573" s="301" t="n">
        <v>62.61</v>
      </c>
      <c r="F2573" s="304" t="n">
        <v>0</v>
      </c>
    </row>
    <row r="2574" customFormat="false" ht="13.8" hidden="false" customHeight="false" outlineLevel="0" collapsed="false">
      <c r="A2574" s="300" t="s">
        <v>7246</v>
      </c>
      <c r="B2574" s="1" t="n">
        <v>90672</v>
      </c>
      <c r="C2574" s="292" t="s">
        <v>7843</v>
      </c>
      <c r="D2574" s="297" t="s">
        <v>507</v>
      </c>
      <c r="E2574" s="301" t="n">
        <v>292.03</v>
      </c>
      <c r="F2574" s="304" t="n">
        <v>0</v>
      </c>
    </row>
    <row r="2575" customFormat="false" ht="13.8" hidden="false" customHeight="false" outlineLevel="0" collapsed="false">
      <c r="A2575" s="300" t="s">
        <v>7246</v>
      </c>
      <c r="B2575" s="1" t="n">
        <v>90673</v>
      </c>
      <c r="C2575" s="292" t="s">
        <v>7844</v>
      </c>
      <c r="D2575" s="297" t="s">
        <v>507</v>
      </c>
      <c r="E2575" s="301" t="n">
        <v>143.32</v>
      </c>
      <c r="F2575" s="304" t="n">
        <v>0</v>
      </c>
    </row>
    <row r="2576" customFormat="false" ht="13.8" hidden="false" customHeight="false" outlineLevel="0" collapsed="false">
      <c r="A2576" s="300" t="s">
        <v>7246</v>
      </c>
      <c r="B2576" s="1" t="n">
        <v>93220</v>
      </c>
      <c r="C2576" s="292" t="s">
        <v>7845</v>
      </c>
      <c r="D2576" s="297" t="s">
        <v>507</v>
      </c>
      <c r="E2576" s="301" t="n">
        <v>357.83</v>
      </c>
      <c r="F2576" s="304" t="n">
        <v>0</v>
      </c>
    </row>
    <row r="2577" customFormat="false" ht="13.8" hidden="false" customHeight="false" outlineLevel="0" collapsed="false">
      <c r="A2577" s="300" t="s">
        <v>7246</v>
      </c>
      <c r="B2577" s="1" t="n">
        <v>93221</v>
      </c>
      <c r="C2577" s="292" t="s">
        <v>7846</v>
      </c>
      <c r="D2577" s="297" t="s">
        <v>507</v>
      </c>
      <c r="E2577" s="301" t="n">
        <v>96</v>
      </c>
      <c r="F2577" s="304" t="n">
        <v>0</v>
      </c>
    </row>
    <row r="2578" customFormat="false" ht="13.8" hidden="false" customHeight="false" outlineLevel="0" collapsed="false">
      <c r="A2578" s="300" t="s">
        <v>7246</v>
      </c>
      <c r="B2578" s="1" t="n">
        <v>93222</v>
      </c>
      <c r="C2578" s="292" t="s">
        <v>7847</v>
      </c>
      <c r="D2578" s="297" t="s">
        <v>507</v>
      </c>
      <c r="E2578" s="301" t="n">
        <v>447.79</v>
      </c>
      <c r="F2578" s="304" t="n">
        <v>0</v>
      </c>
    </row>
    <row r="2579" customFormat="false" ht="13.8" hidden="false" customHeight="false" outlineLevel="0" collapsed="false">
      <c r="A2579" s="300" t="s">
        <v>7246</v>
      </c>
      <c r="B2579" s="1" t="n">
        <v>93223</v>
      </c>
      <c r="C2579" s="292" t="s">
        <v>7848</v>
      </c>
      <c r="D2579" s="297" t="s">
        <v>507</v>
      </c>
      <c r="E2579" s="301" t="n">
        <v>187.2</v>
      </c>
      <c r="F2579" s="304" t="n">
        <v>0</v>
      </c>
    </row>
    <row r="2580" customFormat="false" ht="13.8" hidden="false" customHeight="false" outlineLevel="0" collapsed="false">
      <c r="A2580" s="300" t="s">
        <v>7246</v>
      </c>
      <c r="B2580" s="1" t="n">
        <v>104691</v>
      </c>
      <c r="C2580" s="292" t="s">
        <v>7849</v>
      </c>
      <c r="D2580" s="297" t="s">
        <v>507</v>
      </c>
      <c r="E2580" s="301" t="n">
        <v>0.93</v>
      </c>
      <c r="F2580" s="304" t="n">
        <v>0</v>
      </c>
    </row>
    <row r="2581" customFormat="false" ht="13.8" hidden="false" customHeight="false" outlineLevel="0" collapsed="false">
      <c r="A2581" s="300" t="s">
        <v>7246</v>
      </c>
      <c r="B2581" s="1" t="n">
        <v>104692</v>
      </c>
      <c r="C2581" s="292" t="s">
        <v>7850</v>
      </c>
      <c r="D2581" s="297" t="s">
        <v>507</v>
      </c>
      <c r="E2581" s="301" t="n">
        <v>0.21</v>
      </c>
      <c r="F2581" s="304" t="n">
        <v>0</v>
      </c>
    </row>
    <row r="2582" customFormat="false" ht="13.8" hidden="false" customHeight="false" outlineLevel="0" collapsed="false">
      <c r="A2582" s="300" t="s">
        <v>7246</v>
      </c>
      <c r="B2582" s="1" t="n">
        <v>104693</v>
      </c>
      <c r="C2582" s="292" t="s">
        <v>7851</v>
      </c>
      <c r="D2582" s="297" t="s">
        <v>507</v>
      </c>
      <c r="E2582" s="301" t="n">
        <v>1.16</v>
      </c>
      <c r="F2582" s="304" t="n">
        <v>0</v>
      </c>
    </row>
    <row r="2583" customFormat="false" ht="13.8" hidden="false" customHeight="false" outlineLevel="0" collapsed="false">
      <c r="A2583" s="300" t="s">
        <v>7246</v>
      </c>
      <c r="B2583" s="1" t="n">
        <v>104694</v>
      </c>
      <c r="C2583" s="292" t="s">
        <v>7852</v>
      </c>
      <c r="D2583" s="297" t="s">
        <v>507</v>
      </c>
      <c r="E2583" s="301" t="n">
        <v>2.25</v>
      </c>
      <c r="F2583" s="304" t="n">
        <v>0</v>
      </c>
    </row>
    <row r="2584" customFormat="false" ht="13.8" hidden="false" customHeight="false" outlineLevel="0" collapsed="false">
      <c r="A2584" s="300" t="s">
        <v>7246</v>
      </c>
      <c r="B2584" s="1" t="n">
        <v>90676</v>
      </c>
      <c r="C2584" s="292" t="s">
        <v>7853</v>
      </c>
      <c r="D2584" s="297" t="s">
        <v>507</v>
      </c>
      <c r="E2584" s="301" t="n">
        <v>97.04</v>
      </c>
      <c r="F2584" s="304" t="n">
        <v>0.2492</v>
      </c>
    </row>
    <row r="2585" customFormat="false" ht="13.8" hidden="false" customHeight="false" outlineLevel="0" collapsed="false">
      <c r="A2585" s="300" t="s">
        <v>7246</v>
      </c>
      <c r="B2585" s="1" t="n">
        <v>91021</v>
      </c>
      <c r="C2585" s="292" t="s">
        <v>7854</v>
      </c>
      <c r="D2585" s="297" t="s">
        <v>507</v>
      </c>
      <c r="E2585" s="301" t="n">
        <v>11.95</v>
      </c>
      <c r="F2585" s="304" t="n">
        <v>0.3372</v>
      </c>
    </row>
    <row r="2586" customFormat="false" ht="13.8" hidden="false" customHeight="false" outlineLevel="0" collapsed="false">
      <c r="A2586" s="300" t="s">
        <v>7246</v>
      </c>
      <c r="B2586" s="1" t="n">
        <v>90677</v>
      </c>
      <c r="C2586" s="292" t="s">
        <v>7855</v>
      </c>
      <c r="D2586" s="297" t="s">
        <v>507</v>
      </c>
      <c r="E2586" s="301" t="n">
        <v>29.5</v>
      </c>
      <c r="F2586" s="304" t="n">
        <v>0.3376</v>
      </c>
    </row>
    <row r="2587" customFormat="false" ht="13.8" hidden="false" customHeight="false" outlineLevel="0" collapsed="false">
      <c r="A2587" s="300" t="s">
        <v>7246</v>
      </c>
      <c r="B2587" s="1" t="n">
        <v>90678</v>
      </c>
      <c r="C2587" s="292" t="s">
        <v>7856</v>
      </c>
      <c r="D2587" s="297" t="s">
        <v>507</v>
      </c>
      <c r="E2587" s="301" t="n">
        <v>136.57</v>
      </c>
      <c r="F2587" s="304" t="n">
        <v>0.3324</v>
      </c>
    </row>
    <row r="2588" customFormat="false" ht="13.8" hidden="false" customHeight="false" outlineLevel="0" collapsed="false">
      <c r="A2588" s="300" t="s">
        <v>7246</v>
      </c>
      <c r="B2588" s="1" t="n">
        <v>90679</v>
      </c>
      <c r="C2588" s="292" t="s">
        <v>7857</v>
      </c>
      <c r="D2588" s="297" t="s">
        <v>507</v>
      </c>
      <c r="E2588" s="301" t="n">
        <v>109.91</v>
      </c>
      <c r="F2588" s="304" t="n">
        <v>0</v>
      </c>
    </row>
    <row r="2589" customFormat="false" ht="13.8" hidden="false" customHeight="false" outlineLevel="0" collapsed="false">
      <c r="A2589" s="300" t="s">
        <v>7246</v>
      </c>
      <c r="B2589" s="1" t="n">
        <v>102870</v>
      </c>
      <c r="C2589" s="292" t="s">
        <v>7858</v>
      </c>
      <c r="D2589" s="297" t="s">
        <v>507</v>
      </c>
      <c r="E2589" s="301" t="n">
        <v>340.33</v>
      </c>
      <c r="F2589" s="304" t="n">
        <v>0</v>
      </c>
    </row>
    <row r="2590" customFormat="false" ht="13.8" hidden="false" customHeight="false" outlineLevel="0" collapsed="false">
      <c r="A2590" s="300" t="s">
        <v>7246</v>
      </c>
      <c r="B2590" s="1" t="n">
        <v>102871</v>
      </c>
      <c r="C2590" s="292" t="s">
        <v>7859</v>
      </c>
      <c r="D2590" s="297" t="s">
        <v>507</v>
      </c>
      <c r="E2590" s="301" t="n">
        <v>91.94</v>
      </c>
      <c r="F2590" s="304" t="n">
        <v>0</v>
      </c>
    </row>
    <row r="2591" customFormat="false" ht="13.8" hidden="false" customHeight="false" outlineLevel="0" collapsed="false">
      <c r="A2591" s="300" t="s">
        <v>7246</v>
      </c>
      <c r="B2591" s="1" t="n">
        <v>102872</v>
      </c>
      <c r="C2591" s="292" t="s">
        <v>7860</v>
      </c>
      <c r="D2591" s="297" t="s">
        <v>507</v>
      </c>
      <c r="E2591" s="301" t="n">
        <v>425.9</v>
      </c>
      <c r="F2591" s="304" t="n">
        <v>0</v>
      </c>
    </row>
    <row r="2592" customFormat="false" ht="13.8" hidden="false" customHeight="false" outlineLevel="0" collapsed="false">
      <c r="A2592" s="300" t="s">
        <v>7246</v>
      </c>
      <c r="B2592" s="1" t="n">
        <v>102873</v>
      </c>
      <c r="C2592" s="292" t="s">
        <v>7861</v>
      </c>
      <c r="D2592" s="297" t="s">
        <v>507</v>
      </c>
      <c r="E2592" s="301" t="n">
        <v>143.32</v>
      </c>
      <c r="F2592" s="304" t="n">
        <v>0</v>
      </c>
    </row>
    <row r="2593" customFormat="false" ht="13.8" hidden="false" customHeight="false" outlineLevel="0" collapsed="false">
      <c r="A2593" s="300" t="s">
        <v>7246</v>
      </c>
      <c r="B2593" s="1" t="n">
        <v>102960</v>
      </c>
      <c r="C2593" s="292" t="s">
        <v>7862</v>
      </c>
      <c r="D2593" s="297" t="s">
        <v>507</v>
      </c>
      <c r="E2593" s="301" t="n">
        <v>165.17</v>
      </c>
      <c r="F2593" s="304" t="n">
        <v>0</v>
      </c>
    </row>
    <row r="2594" customFormat="false" ht="13.8" hidden="false" customHeight="false" outlineLevel="0" collapsed="false">
      <c r="A2594" s="300" t="s">
        <v>7246</v>
      </c>
      <c r="B2594" s="1" t="n">
        <v>102961</v>
      </c>
      <c r="C2594" s="292" t="s">
        <v>7863</v>
      </c>
      <c r="D2594" s="297" t="s">
        <v>507</v>
      </c>
      <c r="E2594" s="301" t="n">
        <v>44.62</v>
      </c>
      <c r="F2594" s="304" t="n">
        <v>0</v>
      </c>
    </row>
    <row r="2595" customFormat="false" ht="13.8" hidden="false" customHeight="false" outlineLevel="0" collapsed="false">
      <c r="A2595" s="300" t="s">
        <v>7246</v>
      </c>
      <c r="B2595" s="1" t="n">
        <v>102962</v>
      </c>
      <c r="C2595" s="292" t="s">
        <v>7864</v>
      </c>
      <c r="D2595" s="297" t="s">
        <v>507</v>
      </c>
      <c r="E2595" s="301" t="n">
        <v>154.94</v>
      </c>
      <c r="F2595" s="304" t="n">
        <v>0</v>
      </c>
    </row>
    <row r="2596" customFormat="false" ht="13.8" hidden="false" customHeight="false" outlineLevel="0" collapsed="false">
      <c r="A2596" s="300" t="s">
        <v>7246</v>
      </c>
      <c r="B2596" s="1" t="n">
        <v>102963</v>
      </c>
      <c r="C2596" s="292" t="s">
        <v>7865</v>
      </c>
      <c r="D2596" s="297" t="s">
        <v>507</v>
      </c>
      <c r="E2596" s="301" t="n">
        <v>101.59</v>
      </c>
      <c r="F2596" s="304" t="n">
        <v>0</v>
      </c>
    </row>
    <row r="2597" customFormat="false" ht="13.8" hidden="false" customHeight="false" outlineLevel="0" collapsed="false">
      <c r="A2597" s="300" t="s">
        <v>7246</v>
      </c>
      <c r="B2597" s="1" t="n">
        <v>90621</v>
      </c>
      <c r="C2597" s="292" t="s">
        <v>7866</v>
      </c>
      <c r="D2597" s="297" t="s">
        <v>507</v>
      </c>
      <c r="E2597" s="301" t="n">
        <v>3.21</v>
      </c>
      <c r="F2597" s="304" t="n">
        <v>0</v>
      </c>
    </row>
    <row r="2598" customFormat="false" ht="13.8" hidden="false" customHeight="false" outlineLevel="0" collapsed="false">
      <c r="A2598" s="300" t="s">
        <v>7246</v>
      </c>
      <c r="B2598" s="1" t="n">
        <v>90622</v>
      </c>
      <c r="C2598" s="292" t="s">
        <v>7867</v>
      </c>
      <c r="D2598" s="297" t="s">
        <v>507</v>
      </c>
      <c r="E2598" s="301" t="n">
        <v>0.74</v>
      </c>
      <c r="F2598" s="304" t="n">
        <v>0</v>
      </c>
    </row>
    <row r="2599" customFormat="false" ht="13.8" hidden="false" customHeight="false" outlineLevel="0" collapsed="false">
      <c r="A2599" s="300" t="s">
        <v>7246</v>
      </c>
      <c r="B2599" s="1" t="n">
        <v>90623</v>
      </c>
      <c r="C2599" s="292" t="s">
        <v>7868</v>
      </c>
      <c r="D2599" s="297" t="s">
        <v>507</v>
      </c>
      <c r="E2599" s="301" t="n">
        <v>4.01</v>
      </c>
      <c r="F2599" s="304" t="n">
        <v>0</v>
      </c>
    </row>
    <row r="2600" customFormat="false" ht="13.8" hidden="false" customHeight="false" outlineLevel="0" collapsed="false">
      <c r="A2600" s="300" t="s">
        <v>7246</v>
      </c>
      <c r="B2600" s="1" t="n">
        <v>90624</v>
      </c>
      <c r="C2600" s="292" t="s">
        <v>7869</v>
      </c>
      <c r="D2600" s="297" t="s">
        <v>507</v>
      </c>
      <c r="E2600" s="301" t="n">
        <v>3.31</v>
      </c>
      <c r="F2600" s="304" t="n">
        <v>0</v>
      </c>
    </row>
    <row r="2601" customFormat="false" ht="13.8" hidden="false" customHeight="false" outlineLevel="0" collapsed="false">
      <c r="A2601" s="300" t="s">
        <v>7246</v>
      </c>
      <c r="B2601" s="1" t="n">
        <v>102876</v>
      </c>
      <c r="C2601" s="292" t="s">
        <v>7870</v>
      </c>
      <c r="D2601" s="297" t="s">
        <v>507</v>
      </c>
      <c r="E2601" s="301" t="n">
        <v>472.95</v>
      </c>
      <c r="F2601" s="304" t="n">
        <v>0</v>
      </c>
    </row>
    <row r="2602" customFormat="false" ht="13.8" hidden="false" customHeight="false" outlineLevel="0" collapsed="false">
      <c r="A2602" s="300" t="s">
        <v>7246</v>
      </c>
      <c r="B2602" s="1" t="n">
        <v>102877</v>
      </c>
      <c r="C2602" s="292" t="s">
        <v>7871</v>
      </c>
      <c r="D2602" s="297" t="s">
        <v>507</v>
      </c>
      <c r="E2602" s="301" t="n">
        <v>127.77</v>
      </c>
      <c r="F2602" s="304" t="n">
        <v>0</v>
      </c>
    </row>
    <row r="2603" customFormat="false" ht="13.8" hidden="false" customHeight="false" outlineLevel="0" collapsed="false">
      <c r="A2603" s="300" t="s">
        <v>7246</v>
      </c>
      <c r="B2603" s="1" t="n">
        <v>102878</v>
      </c>
      <c r="C2603" s="292" t="s">
        <v>7872</v>
      </c>
      <c r="D2603" s="297" t="s">
        <v>507</v>
      </c>
      <c r="E2603" s="301" t="n">
        <v>591.86</v>
      </c>
      <c r="F2603" s="304" t="n">
        <v>0</v>
      </c>
    </row>
    <row r="2604" customFormat="false" ht="13.8" hidden="false" customHeight="false" outlineLevel="0" collapsed="false">
      <c r="A2604" s="300" t="s">
        <v>7246</v>
      </c>
      <c r="B2604" s="1" t="n">
        <v>102879</v>
      </c>
      <c r="C2604" s="292" t="s">
        <v>7873</v>
      </c>
      <c r="D2604" s="297" t="s">
        <v>507</v>
      </c>
      <c r="E2604" s="301" t="n">
        <v>215.1</v>
      </c>
      <c r="F2604" s="304" t="n">
        <v>0</v>
      </c>
    </row>
    <row r="2605" customFormat="false" ht="13.8" hidden="false" customHeight="false" outlineLevel="0" collapsed="false">
      <c r="A2605" s="300" t="s">
        <v>7246</v>
      </c>
      <c r="B2605" s="1" t="n">
        <v>103220</v>
      </c>
      <c r="C2605" s="292" t="s">
        <v>7874</v>
      </c>
      <c r="D2605" s="297" t="s">
        <v>507</v>
      </c>
      <c r="E2605" s="301" t="n">
        <v>144.64</v>
      </c>
      <c r="F2605" s="304" t="n">
        <v>0</v>
      </c>
    </row>
    <row r="2606" customFormat="false" ht="13.8" hidden="false" customHeight="false" outlineLevel="0" collapsed="false">
      <c r="A2606" s="300" t="s">
        <v>7246</v>
      </c>
      <c r="B2606" s="1" t="n">
        <v>103221</v>
      </c>
      <c r="C2606" s="292" t="s">
        <v>7875</v>
      </c>
      <c r="D2606" s="297" t="s">
        <v>507</v>
      </c>
      <c r="E2606" s="301" t="n">
        <v>39.07</v>
      </c>
      <c r="F2606" s="304" t="n">
        <v>0</v>
      </c>
    </row>
    <row r="2607" customFormat="false" ht="13.8" hidden="false" customHeight="false" outlineLevel="0" collapsed="false">
      <c r="A2607" s="300" t="s">
        <v>7246</v>
      </c>
      <c r="B2607" s="1" t="n">
        <v>103222</v>
      </c>
      <c r="C2607" s="292" t="s">
        <v>7876</v>
      </c>
      <c r="D2607" s="297" t="s">
        <v>507</v>
      </c>
      <c r="E2607" s="301" t="n">
        <v>181</v>
      </c>
      <c r="F2607" s="304" t="n">
        <v>0</v>
      </c>
    </row>
    <row r="2608" customFormat="false" ht="13.8" hidden="false" customHeight="false" outlineLevel="0" collapsed="false">
      <c r="A2608" s="300" t="s">
        <v>7246</v>
      </c>
      <c r="B2608" s="1" t="n">
        <v>103223</v>
      </c>
      <c r="C2608" s="292" t="s">
        <v>7877</v>
      </c>
      <c r="D2608" s="297" t="s">
        <v>507</v>
      </c>
      <c r="E2608" s="301" t="n">
        <v>42.01</v>
      </c>
      <c r="F2608" s="304" t="n">
        <v>0</v>
      </c>
    </row>
    <row r="2609" customFormat="false" ht="13.8" hidden="false" customHeight="false" outlineLevel="0" collapsed="false">
      <c r="A2609" s="300" t="s">
        <v>7246</v>
      </c>
      <c r="B2609" s="1" t="n">
        <v>103232</v>
      </c>
      <c r="C2609" s="292" t="s">
        <v>7878</v>
      </c>
      <c r="D2609" s="297" t="s">
        <v>507</v>
      </c>
      <c r="E2609" s="301" t="n">
        <v>453.79</v>
      </c>
      <c r="F2609" s="304" t="n">
        <v>0</v>
      </c>
    </row>
    <row r="2610" customFormat="false" ht="13.8" hidden="false" customHeight="false" outlineLevel="0" collapsed="false">
      <c r="A2610" s="300" t="s">
        <v>7246</v>
      </c>
      <c r="B2610" s="1" t="n">
        <v>103233</v>
      </c>
      <c r="C2610" s="292" t="s">
        <v>7879</v>
      </c>
      <c r="D2610" s="297" t="s">
        <v>507</v>
      </c>
      <c r="E2610" s="301" t="n">
        <v>122.6</v>
      </c>
      <c r="F2610" s="304" t="n">
        <v>0</v>
      </c>
    </row>
    <row r="2611" customFormat="false" ht="13.8" hidden="false" customHeight="false" outlineLevel="0" collapsed="false">
      <c r="A2611" s="300" t="s">
        <v>7246</v>
      </c>
      <c r="B2611" s="1" t="n">
        <v>103234</v>
      </c>
      <c r="C2611" s="292" t="s">
        <v>7880</v>
      </c>
      <c r="D2611" s="297" t="s">
        <v>507</v>
      </c>
      <c r="E2611" s="301" t="n">
        <v>595.97</v>
      </c>
      <c r="F2611" s="304" t="n">
        <v>0</v>
      </c>
    </row>
    <row r="2612" customFormat="false" ht="13.8" hidden="false" customHeight="false" outlineLevel="0" collapsed="false">
      <c r="A2612" s="300" t="s">
        <v>7246</v>
      </c>
      <c r="B2612" s="1" t="n">
        <v>103235</v>
      </c>
      <c r="C2612" s="292" t="s">
        <v>7881</v>
      </c>
      <c r="D2612" s="297" t="s">
        <v>507</v>
      </c>
      <c r="E2612" s="301" t="n">
        <v>123.02</v>
      </c>
      <c r="F2612" s="304" t="n">
        <v>0</v>
      </c>
    </row>
    <row r="2613" customFormat="false" ht="13.8" hidden="false" customHeight="false" outlineLevel="0" collapsed="false">
      <c r="A2613" s="300" t="s">
        <v>7246</v>
      </c>
      <c r="B2613" s="1" t="n">
        <v>103228</v>
      </c>
      <c r="C2613" s="292" t="s">
        <v>7882</v>
      </c>
      <c r="D2613" s="297" t="s">
        <v>507</v>
      </c>
      <c r="E2613" s="301" t="n">
        <v>415.26</v>
      </c>
      <c r="F2613" s="304" t="n">
        <v>0</v>
      </c>
    </row>
    <row r="2614" customFormat="false" ht="13.8" hidden="false" customHeight="false" outlineLevel="0" collapsed="false">
      <c r="A2614" s="300" t="s">
        <v>7246</v>
      </c>
      <c r="B2614" s="1" t="n">
        <v>103226</v>
      </c>
      <c r="C2614" s="292" t="s">
        <v>7883</v>
      </c>
      <c r="D2614" s="297" t="s">
        <v>507</v>
      </c>
      <c r="E2614" s="301" t="n">
        <v>331.83</v>
      </c>
      <c r="F2614" s="304" t="n">
        <v>0</v>
      </c>
    </row>
    <row r="2615" customFormat="false" ht="13.8" hidden="false" customHeight="false" outlineLevel="0" collapsed="false">
      <c r="A2615" s="300" t="s">
        <v>7246</v>
      </c>
      <c r="B2615" s="1" t="n">
        <v>103227</v>
      </c>
      <c r="C2615" s="292" t="s">
        <v>7884</v>
      </c>
      <c r="D2615" s="297" t="s">
        <v>507</v>
      </c>
      <c r="E2615" s="301" t="n">
        <v>89.65</v>
      </c>
      <c r="F2615" s="304" t="n">
        <v>0</v>
      </c>
    </row>
    <row r="2616" customFormat="false" ht="13.8" hidden="false" customHeight="false" outlineLevel="0" collapsed="false">
      <c r="A2616" s="300" t="s">
        <v>7246</v>
      </c>
      <c r="B2616" s="1" t="n">
        <v>103229</v>
      </c>
      <c r="C2616" s="292" t="s">
        <v>7885</v>
      </c>
      <c r="D2616" s="297" t="s">
        <v>507</v>
      </c>
      <c r="E2616" s="301" t="n">
        <v>104.32</v>
      </c>
      <c r="F2616" s="304" t="n">
        <v>0</v>
      </c>
    </row>
    <row r="2617" customFormat="false" ht="13.8" hidden="false" customHeight="false" outlineLevel="0" collapsed="false">
      <c r="A2617" s="300" t="s">
        <v>7246</v>
      </c>
      <c r="B2617" s="1" t="n">
        <v>102972</v>
      </c>
      <c r="C2617" s="292" t="s">
        <v>7886</v>
      </c>
      <c r="D2617" s="297" t="s">
        <v>507</v>
      </c>
      <c r="E2617" s="301" t="n">
        <v>88.16</v>
      </c>
      <c r="F2617" s="304" t="n">
        <v>0</v>
      </c>
    </row>
    <row r="2618" customFormat="false" ht="13.8" hidden="false" customHeight="false" outlineLevel="0" collapsed="false">
      <c r="A2618" s="300" t="s">
        <v>7246</v>
      </c>
      <c r="B2618" s="1" t="n">
        <v>102973</v>
      </c>
      <c r="C2618" s="292" t="s">
        <v>7887</v>
      </c>
      <c r="D2618" s="297" t="s">
        <v>507</v>
      </c>
      <c r="E2618" s="301" t="n">
        <v>24.47</v>
      </c>
      <c r="F2618" s="304" t="n">
        <v>0</v>
      </c>
    </row>
    <row r="2619" customFormat="false" ht="13.8" hidden="false" customHeight="false" outlineLevel="0" collapsed="false">
      <c r="A2619" s="300" t="s">
        <v>7246</v>
      </c>
      <c r="B2619" s="1" t="n">
        <v>102974</v>
      </c>
      <c r="C2619" s="292" t="s">
        <v>7888</v>
      </c>
      <c r="D2619" s="297" t="s">
        <v>507</v>
      </c>
      <c r="E2619" s="301" t="n">
        <v>82.7</v>
      </c>
      <c r="F2619" s="304" t="n">
        <v>0</v>
      </c>
    </row>
    <row r="2620" customFormat="false" ht="13.8" hidden="false" customHeight="false" outlineLevel="0" collapsed="false">
      <c r="A2620" s="300" t="s">
        <v>7246</v>
      </c>
      <c r="B2620" s="1" t="n">
        <v>96301</v>
      </c>
      <c r="C2620" s="292" t="s">
        <v>7889</v>
      </c>
      <c r="D2620" s="297" t="s">
        <v>507</v>
      </c>
      <c r="E2620" s="301" t="n">
        <v>58.86</v>
      </c>
      <c r="F2620" s="304" t="n">
        <v>0</v>
      </c>
    </row>
    <row r="2621" customFormat="false" ht="13.8" hidden="false" customHeight="false" outlineLevel="0" collapsed="false">
      <c r="A2621" s="300" t="s">
        <v>7246</v>
      </c>
      <c r="B2621" s="1" t="n">
        <v>90627</v>
      </c>
      <c r="C2621" s="292" t="s">
        <v>7890</v>
      </c>
      <c r="D2621" s="297" t="s">
        <v>507</v>
      </c>
      <c r="E2621" s="301" t="n">
        <v>51.72</v>
      </c>
      <c r="F2621" s="304" t="n">
        <v>0</v>
      </c>
    </row>
    <row r="2622" customFormat="false" ht="13.8" hidden="false" customHeight="false" outlineLevel="0" collapsed="false">
      <c r="A2622" s="300" t="s">
        <v>7246</v>
      </c>
      <c r="B2622" s="1" t="n">
        <v>90628</v>
      </c>
      <c r="C2622" s="292" t="s">
        <v>7891</v>
      </c>
      <c r="D2622" s="297" t="s">
        <v>507</v>
      </c>
      <c r="E2622" s="301" t="n">
        <v>13.87</v>
      </c>
      <c r="F2622" s="304" t="n">
        <v>0</v>
      </c>
    </row>
    <row r="2623" customFormat="false" ht="13.8" hidden="false" customHeight="false" outlineLevel="0" collapsed="false">
      <c r="A2623" s="300" t="s">
        <v>7246</v>
      </c>
      <c r="B2623" s="1" t="n">
        <v>90629</v>
      </c>
      <c r="C2623" s="292" t="s">
        <v>7892</v>
      </c>
      <c r="D2623" s="297" t="s">
        <v>507</v>
      </c>
      <c r="E2623" s="301" t="n">
        <v>64.73</v>
      </c>
      <c r="F2623" s="304" t="n">
        <v>0</v>
      </c>
    </row>
    <row r="2624" customFormat="false" ht="13.8" hidden="false" customHeight="false" outlineLevel="0" collapsed="false">
      <c r="A2624" s="300" t="s">
        <v>7246</v>
      </c>
      <c r="B2624" s="1" t="n">
        <v>90630</v>
      </c>
      <c r="C2624" s="292" t="s">
        <v>7893</v>
      </c>
      <c r="D2624" s="297" t="s">
        <v>507</v>
      </c>
      <c r="E2624" s="301" t="n">
        <v>1.57</v>
      </c>
      <c r="F2624" s="304" t="n">
        <v>0</v>
      </c>
    </row>
    <row r="2625" customFormat="false" ht="13.8" hidden="false" customHeight="false" outlineLevel="0" collapsed="false">
      <c r="A2625" s="300" t="s">
        <v>7246</v>
      </c>
      <c r="B2625" s="1" t="n">
        <v>95704</v>
      </c>
      <c r="C2625" s="292" t="s">
        <v>7894</v>
      </c>
      <c r="D2625" s="297" t="s">
        <v>507</v>
      </c>
      <c r="E2625" s="301" t="n">
        <v>52.23</v>
      </c>
      <c r="F2625" s="304" t="n">
        <v>0</v>
      </c>
    </row>
    <row r="2626" customFormat="false" ht="13.8" hidden="false" customHeight="false" outlineLevel="0" collapsed="false">
      <c r="A2626" s="300" t="s">
        <v>7246</v>
      </c>
      <c r="B2626" s="1" t="n">
        <v>95705</v>
      </c>
      <c r="C2626" s="292" t="s">
        <v>7895</v>
      </c>
      <c r="D2626" s="297" t="s">
        <v>507</v>
      </c>
      <c r="E2626" s="301" t="n">
        <v>14.01</v>
      </c>
      <c r="F2626" s="304" t="n">
        <v>0</v>
      </c>
    </row>
    <row r="2627" customFormat="false" ht="13.8" hidden="false" customHeight="false" outlineLevel="0" collapsed="false">
      <c r="A2627" s="300" t="s">
        <v>7246</v>
      </c>
      <c r="B2627" s="1" t="n">
        <v>95706</v>
      </c>
      <c r="C2627" s="292" t="s">
        <v>7896</v>
      </c>
      <c r="D2627" s="297" t="s">
        <v>507</v>
      </c>
      <c r="E2627" s="301" t="n">
        <v>65.36</v>
      </c>
      <c r="F2627" s="304" t="n">
        <v>0</v>
      </c>
    </row>
    <row r="2628" customFormat="false" ht="13.8" hidden="false" customHeight="false" outlineLevel="0" collapsed="false">
      <c r="A2628" s="300" t="s">
        <v>7246</v>
      </c>
      <c r="B2628" s="1" t="n">
        <v>95707</v>
      </c>
      <c r="C2628" s="292" t="s">
        <v>7897</v>
      </c>
      <c r="D2628" s="297" t="s">
        <v>507</v>
      </c>
      <c r="E2628" s="301" t="n">
        <v>4.34</v>
      </c>
      <c r="F2628" s="304" t="n">
        <v>0</v>
      </c>
    </row>
    <row r="2629" customFormat="false" ht="13.8" hidden="false" customHeight="false" outlineLevel="0" collapsed="false">
      <c r="A2629" s="300" t="s">
        <v>7246</v>
      </c>
      <c r="B2629" s="1" t="n">
        <v>91273</v>
      </c>
      <c r="C2629" s="292" t="s">
        <v>7898</v>
      </c>
      <c r="D2629" s="297" t="s">
        <v>507</v>
      </c>
      <c r="E2629" s="301" t="n">
        <v>0.54</v>
      </c>
      <c r="F2629" s="304" t="n">
        <v>0</v>
      </c>
    </row>
    <row r="2630" customFormat="false" ht="13.8" hidden="false" customHeight="false" outlineLevel="0" collapsed="false">
      <c r="A2630" s="300" t="s">
        <v>7246</v>
      </c>
      <c r="B2630" s="1" t="n">
        <v>91274</v>
      </c>
      <c r="C2630" s="292" t="s">
        <v>7899</v>
      </c>
      <c r="D2630" s="297" t="s">
        <v>507</v>
      </c>
      <c r="E2630" s="301" t="n">
        <v>0.14</v>
      </c>
      <c r="F2630" s="304" t="n">
        <v>0</v>
      </c>
    </row>
    <row r="2631" customFormat="false" ht="13.8" hidden="false" customHeight="false" outlineLevel="0" collapsed="false">
      <c r="A2631" s="300" t="s">
        <v>7246</v>
      </c>
      <c r="B2631" s="1" t="n">
        <v>91275</v>
      </c>
      <c r="C2631" s="292" t="s">
        <v>7900</v>
      </c>
      <c r="D2631" s="297" t="s">
        <v>507</v>
      </c>
      <c r="E2631" s="301" t="n">
        <v>0.67</v>
      </c>
      <c r="F2631" s="304" t="n">
        <v>0</v>
      </c>
    </row>
    <row r="2632" customFormat="false" ht="13.8" hidden="false" customHeight="false" outlineLevel="0" collapsed="false">
      <c r="A2632" s="300" t="s">
        <v>7246</v>
      </c>
      <c r="B2632" s="1" t="n">
        <v>91276</v>
      </c>
      <c r="C2632" s="292" t="s">
        <v>7901</v>
      </c>
      <c r="D2632" s="297" t="s">
        <v>507</v>
      </c>
      <c r="E2632" s="301" t="n">
        <v>9.41</v>
      </c>
      <c r="F2632" s="304" t="n">
        <v>0</v>
      </c>
    </row>
    <row r="2633" customFormat="false" ht="13.8" hidden="false" customHeight="false" outlineLevel="0" collapsed="false">
      <c r="A2633" s="300" t="s">
        <v>7246</v>
      </c>
      <c r="B2633" s="1" t="n">
        <v>102882</v>
      </c>
      <c r="C2633" s="292" t="s">
        <v>7902</v>
      </c>
      <c r="D2633" s="297" t="s">
        <v>507</v>
      </c>
      <c r="E2633" s="301" t="n">
        <v>0</v>
      </c>
      <c r="F2633" s="304"/>
    </row>
    <row r="2634" customFormat="false" ht="13.8" hidden="false" customHeight="false" outlineLevel="0" collapsed="false">
      <c r="A2634" s="300" t="s">
        <v>7246</v>
      </c>
      <c r="B2634" s="1" t="n">
        <v>102883</v>
      </c>
      <c r="C2634" s="292" t="s">
        <v>7903</v>
      </c>
      <c r="D2634" s="297" t="s">
        <v>507</v>
      </c>
      <c r="E2634" s="301" t="n">
        <v>0</v>
      </c>
      <c r="F2634" s="304"/>
    </row>
    <row r="2635" customFormat="false" ht="13.8" hidden="false" customHeight="false" outlineLevel="0" collapsed="false">
      <c r="A2635" s="300" t="s">
        <v>7246</v>
      </c>
      <c r="B2635" s="1" t="n">
        <v>102884</v>
      </c>
      <c r="C2635" s="292" t="s">
        <v>7904</v>
      </c>
      <c r="D2635" s="297" t="s">
        <v>507</v>
      </c>
      <c r="E2635" s="301" t="n">
        <v>0</v>
      </c>
      <c r="F2635" s="304"/>
    </row>
    <row r="2636" customFormat="false" ht="13.8" hidden="false" customHeight="false" outlineLevel="0" collapsed="false">
      <c r="A2636" s="300" t="s">
        <v>7246</v>
      </c>
      <c r="B2636" s="1" t="n">
        <v>102885</v>
      </c>
      <c r="C2636" s="292" t="s">
        <v>7905</v>
      </c>
      <c r="D2636" s="297" t="s">
        <v>507</v>
      </c>
      <c r="E2636" s="301" t="n">
        <v>1.35</v>
      </c>
      <c r="F2636" s="304" t="n">
        <v>0</v>
      </c>
    </row>
    <row r="2637" customFormat="false" ht="13.8" hidden="false" customHeight="false" outlineLevel="0" collapsed="false">
      <c r="A2637" s="300" t="s">
        <v>7246</v>
      </c>
      <c r="B2637" s="1" t="n">
        <v>95272</v>
      </c>
      <c r="C2637" s="292" t="s">
        <v>7906</v>
      </c>
      <c r="D2637" s="297" t="s">
        <v>507</v>
      </c>
      <c r="E2637" s="301" t="n">
        <v>0.57</v>
      </c>
      <c r="F2637" s="304" t="n">
        <v>1</v>
      </c>
    </row>
    <row r="2638" customFormat="false" ht="13.8" hidden="false" customHeight="false" outlineLevel="0" collapsed="false">
      <c r="A2638" s="300" t="s">
        <v>7246</v>
      </c>
      <c r="B2638" s="1" t="n">
        <v>95273</v>
      </c>
      <c r="C2638" s="292" t="s">
        <v>7907</v>
      </c>
      <c r="D2638" s="297" t="s">
        <v>507</v>
      </c>
      <c r="E2638" s="301" t="n">
        <v>0.13</v>
      </c>
      <c r="F2638" s="304" t="n">
        <v>1</v>
      </c>
    </row>
    <row r="2639" customFormat="false" ht="13.8" hidden="false" customHeight="false" outlineLevel="0" collapsed="false">
      <c r="A2639" s="300" t="s">
        <v>7246</v>
      </c>
      <c r="B2639" s="1" t="n">
        <v>95274</v>
      </c>
      <c r="C2639" s="292" t="s">
        <v>7908</v>
      </c>
      <c r="D2639" s="297" t="s">
        <v>507</v>
      </c>
      <c r="E2639" s="301" t="n">
        <v>0.45</v>
      </c>
      <c r="F2639" s="304" t="n">
        <v>1</v>
      </c>
    </row>
    <row r="2640" customFormat="false" ht="13.8" hidden="false" customHeight="false" outlineLevel="0" collapsed="false">
      <c r="A2640" s="300" t="s">
        <v>7246</v>
      </c>
      <c r="B2640" s="1" t="n">
        <v>95275</v>
      </c>
      <c r="C2640" s="292" t="s">
        <v>7909</v>
      </c>
      <c r="D2640" s="297" t="s">
        <v>507</v>
      </c>
      <c r="E2640" s="301" t="n">
        <v>2.69</v>
      </c>
      <c r="F2640" s="304" t="n">
        <v>0</v>
      </c>
    </row>
    <row r="2641" customFormat="false" ht="13.8" hidden="false" customHeight="false" outlineLevel="0" collapsed="false">
      <c r="A2641" s="300" t="s">
        <v>7246</v>
      </c>
      <c r="B2641" s="1" t="n">
        <v>106232</v>
      </c>
      <c r="C2641" s="292" t="s">
        <v>7910</v>
      </c>
      <c r="D2641" s="297" t="s">
        <v>507</v>
      </c>
      <c r="E2641" s="301" t="n">
        <v>0</v>
      </c>
      <c r="F2641" s="304"/>
    </row>
    <row r="2642" customFormat="false" ht="13.8" hidden="false" customHeight="false" outlineLevel="0" collapsed="false">
      <c r="A2642" s="300" t="s">
        <v>7246</v>
      </c>
      <c r="B2642" s="1" t="n">
        <v>106235</v>
      </c>
      <c r="C2642" s="292" t="s">
        <v>7911</v>
      </c>
      <c r="D2642" s="297" t="s">
        <v>507</v>
      </c>
      <c r="E2642" s="301" t="n">
        <v>0</v>
      </c>
      <c r="F2642" s="304"/>
    </row>
    <row r="2643" customFormat="false" ht="13.8" hidden="false" customHeight="false" outlineLevel="0" collapsed="false">
      <c r="A2643" s="300" t="s">
        <v>7246</v>
      </c>
      <c r="B2643" s="1" t="n">
        <v>106233</v>
      </c>
      <c r="C2643" s="292" t="s">
        <v>7912</v>
      </c>
      <c r="D2643" s="297" t="s">
        <v>507</v>
      </c>
      <c r="E2643" s="301" t="n">
        <v>0</v>
      </c>
      <c r="F2643" s="304"/>
    </row>
    <row r="2644" customFormat="false" ht="13.8" hidden="false" customHeight="false" outlineLevel="0" collapsed="false">
      <c r="A2644" s="300" t="s">
        <v>7246</v>
      </c>
      <c r="B2644" s="1" t="n">
        <v>106234</v>
      </c>
      <c r="C2644" s="292" t="s">
        <v>7913</v>
      </c>
      <c r="D2644" s="297" t="s">
        <v>507</v>
      </c>
      <c r="E2644" s="301" t="n">
        <v>0</v>
      </c>
      <c r="F2644" s="304"/>
    </row>
    <row r="2645" customFormat="false" ht="13.8" hidden="false" customHeight="false" outlineLevel="0" collapsed="false">
      <c r="A2645" s="300" t="s">
        <v>7246</v>
      </c>
      <c r="B2645" s="1" t="n">
        <v>106236</v>
      </c>
      <c r="C2645" s="292" t="s">
        <v>7914</v>
      </c>
      <c r="D2645" s="297" t="s">
        <v>507</v>
      </c>
      <c r="E2645" s="301" t="n">
        <v>185.48</v>
      </c>
      <c r="F2645" s="304" t="n">
        <v>0</v>
      </c>
    </row>
    <row r="2646" customFormat="false" ht="13.8" hidden="false" customHeight="false" outlineLevel="0" collapsed="false">
      <c r="A2646" s="300" t="s">
        <v>7246</v>
      </c>
      <c r="B2646" s="1" t="n">
        <v>88419</v>
      </c>
      <c r="C2646" s="292" t="s">
        <v>7915</v>
      </c>
      <c r="D2646" s="297" t="s">
        <v>507</v>
      </c>
      <c r="E2646" s="301" t="n">
        <v>5.16</v>
      </c>
      <c r="F2646" s="304" t="n">
        <v>0</v>
      </c>
    </row>
    <row r="2647" customFormat="false" ht="13.8" hidden="false" customHeight="false" outlineLevel="0" collapsed="false">
      <c r="A2647" s="300" t="s">
        <v>7246</v>
      </c>
      <c r="B2647" s="1" t="n">
        <v>88422</v>
      </c>
      <c r="C2647" s="292" t="s">
        <v>7916</v>
      </c>
      <c r="D2647" s="297" t="s">
        <v>507</v>
      </c>
      <c r="E2647" s="301" t="n">
        <v>1.19</v>
      </c>
      <c r="F2647" s="304" t="n">
        <v>0</v>
      </c>
    </row>
    <row r="2648" customFormat="false" ht="13.8" hidden="false" customHeight="false" outlineLevel="0" collapsed="false">
      <c r="A2648" s="300" t="s">
        <v>7246</v>
      </c>
      <c r="B2648" s="1" t="n">
        <v>88425</v>
      </c>
      <c r="C2648" s="292" t="s">
        <v>7917</v>
      </c>
      <c r="D2648" s="297" t="s">
        <v>507</v>
      </c>
      <c r="E2648" s="301" t="n">
        <v>6.45</v>
      </c>
      <c r="F2648" s="304" t="n">
        <v>0</v>
      </c>
    </row>
    <row r="2649" customFormat="false" ht="13.8" hidden="false" customHeight="false" outlineLevel="0" collapsed="false">
      <c r="A2649" s="300" t="s">
        <v>7246</v>
      </c>
      <c r="B2649" s="1" t="n">
        <v>88427</v>
      </c>
      <c r="C2649" s="292" t="s">
        <v>7918</v>
      </c>
      <c r="D2649" s="297" t="s">
        <v>507</v>
      </c>
      <c r="E2649" s="301" t="n">
        <v>1.12</v>
      </c>
      <c r="F2649" s="304" t="n">
        <v>0</v>
      </c>
    </row>
    <row r="2650" customFormat="false" ht="13.8" hidden="false" customHeight="false" outlineLevel="0" collapsed="false">
      <c r="A2650" s="300" t="s">
        <v>7246</v>
      </c>
      <c r="B2650" s="1" t="n">
        <v>88434</v>
      </c>
      <c r="C2650" s="292" t="s">
        <v>7919</v>
      </c>
      <c r="D2650" s="297" t="s">
        <v>507</v>
      </c>
      <c r="E2650" s="301" t="n">
        <v>6.84</v>
      </c>
      <c r="F2650" s="304" t="n">
        <v>0</v>
      </c>
    </row>
    <row r="2651" customFormat="false" ht="13.8" hidden="false" customHeight="false" outlineLevel="0" collapsed="false">
      <c r="A2651" s="300" t="s">
        <v>7246</v>
      </c>
      <c r="B2651" s="1" t="n">
        <v>88435</v>
      </c>
      <c r="C2651" s="292" t="s">
        <v>7920</v>
      </c>
      <c r="D2651" s="297" t="s">
        <v>507</v>
      </c>
      <c r="E2651" s="301" t="n">
        <v>1.58</v>
      </c>
      <c r="F2651" s="304" t="n">
        <v>0</v>
      </c>
    </row>
    <row r="2652" customFormat="false" ht="13.8" hidden="false" customHeight="false" outlineLevel="0" collapsed="false">
      <c r="A2652" s="300" t="s">
        <v>7246</v>
      </c>
      <c r="B2652" s="1" t="n">
        <v>88436</v>
      </c>
      <c r="C2652" s="292" t="s">
        <v>7921</v>
      </c>
      <c r="D2652" s="297" t="s">
        <v>507</v>
      </c>
      <c r="E2652" s="301" t="n">
        <v>8.55</v>
      </c>
      <c r="F2652" s="304" t="n">
        <v>0</v>
      </c>
    </row>
    <row r="2653" customFormat="false" ht="13.8" hidden="false" customHeight="false" outlineLevel="0" collapsed="false">
      <c r="A2653" s="300" t="s">
        <v>7246</v>
      </c>
      <c r="B2653" s="1" t="n">
        <v>88437</v>
      </c>
      <c r="C2653" s="292" t="s">
        <v>7922</v>
      </c>
      <c r="D2653" s="297" t="s">
        <v>507</v>
      </c>
      <c r="E2653" s="301" t="n">
        <v>1.12</v>
      </c>
      <c r="F2653" s="304" t="n">
        <v>0</v>
      </c>
    </row>
    <row r="2654" customFormat="false" ht="13.8" hidden="false" customHeight="false" outlineLevel="0" collapsed="false">
      <c r="A2654" s="300" t="s">
        <v>7246</v>
      </c>
      <c r="B2654" s="1" t="n">
        <v>90664</v>
      </c>
      <c r="C2654" s="292" t="s">
        <v>7923</v>
      </c>
      <c r="D2654" s="297" t="s">
        <v>507</v>
      </c>
      <c r="E2654" s="301" t="n">
        <v>7.06</v>
      </c>
      <c r="F2654" s="304" t="n">
        <v>0.9943</v>
      </c>
    </row>
    <row r="2655" customFormat="false" ht="13.8" hidden="false" customHeight="false" outlineLevel="0" collapsed="false">
      <c r="A2655" s="300" t="s">
        <v>7246</v>
      </c>
      <c r="B2655" s="1" t="n">
        <v>90665</v>
      </c>
      <c r="C2655" s="292" t="s">
        <v>7924</v>
      </c>
      <c r="D2655" s="297" t="s">
        <v>507</v>
      </c>
      <c r="E2655" s="301" t="n">
        <v>1.88</v>
      </c>
      <c r="F2655" s="304" t="n">
        <v>1</v>
      </c>
    </row>
    <row r="2656" customFormat="false" ht="13.8" hidden="false" customHeight="false" outlineLevel="0" collapsed="false">
      <c r="A2656" s="300" t="s">
        <v>7246</v>
      </c>
      <c r="B2656" s="1" t="n">
        <v>90666</v>
      </c>
      <c r="C2656" s="292" t="s">
        <v>7925</v>
      </c>
      <c r="D2656" s="297" t="s">
        <v>507</v>
      </c>
      <c r="E2656" s="301" t="n">
        <v>8.84</v>
      </c>
      <c r="F2656" s="304" t="n">
        <v>0.9943</v>
      </c>
    </row>
    <row r="2657" customFormat="false" ht="13.8" hidden="false" customHeight="false" outlineLevel="0" collapsed="false">
      <c r="A2657" s="300" t="s">
        <v>7246</v>
      </c>
      <c r="B2657" s="1" t="n">
        <v>90667</v>
      </c>
      <c r="C2657" s="292" t="s">
        <v>7926</v>
      </c>
      <c r="D2657" s="297" t="s">
        <v>507</v>
      </c>
      <c r="E2657" s="301" t="n">
        <v>17.92</v>
      </c>
      <c r="F2657" s="304" t="n">
        <v>0</v>
      </c>
    </row>
    <row r="2658" customFormat="false" ht="13.8" hidden="false" customHeight="false" outlineLevel="0" collapsed="false">
      <c r="A2658" s="300" t="s">
        <v>7246</v>
      </c>
      <c r="B2658" s="1" t="n">
        <v>102977</v>
      </c>
      <c r="C2658" s="292" t="s">
        <v>7927</v>
      </c>
      <c r="D2658" s="297" t="s">
        <v>507</v>
      </c>
      <c r="E2658" s="301" t="n">
        <v>0</v>
      </c>
      <c r="F2658" s="304"/>
    </row>
    <row r="2659" customFormat="false" ht="13.8" hidden="false" customHeight="false" outlineLevel="0" collapsed="false">
      <c r="A2659" s="300" t="s">
        <v>7246</v>
      </c>
      <c r="B2659" s="1" t="n">
        <v>102978</v>
      </c>
      <c r="C2659" s="292" t="s">
        <v>7928</v>
      </c>
      <c r="D2659" s="297" t="s">
        <v>507</v>
      </c>
      <c r="E2659" s="301" t="n">
        <v>0</v>
      </c>
      <c r="F2659" s="304"/>
    </row>
    <row r="2660" customFormat="false" ht="13.8" hidden="false" customHeight="false" outlineLevel="0" collapsed="false">
      <c r="A2660" s="300" t="s">
        <v>7246</v>
      </c>
      <c r="B2660" s="1" t="n">
        <v>102979</v>
      </c>
      <c r="C2660" s="292" t="s">
        <v>7929</v>
      </c>
      <c r="D2660" s="297" t="s">
        <v>507</v>
      </c>
      <c r="E2660" s="301" t="n">
        <v>0</v>
      </c>
      <c r="F2660" s="304"/>
    </row>
    <row r="2661" customFormat="false" ht="13.8" hidden="false" customHeight="false" outlineLevel="0" collapsed="false">
      <c r="A2661" s="300" t="s">
        <v>7246</v>
      </c>
      <c r="B2661" s="1" t="n">
        <v>95217</v>
      </c>
      <c r="C2661" s="292" t="s">
        <v>7930</v>
      </c>
      <c r="D2661" s="297" t="s">
        <v>507</v>
      </c>
      <c r="E2661" s="301" t="n">
        <v>0.66</v>
      </c>
      <c r="F2661" s="304" t="n">
        <v>0</v>
      </c>
    </row>
    <row r="2662" customFormat="false" ht="13.8" hidden="false" customHeight="false" outlineLevel="0" collapsed="false">
      <c r="A2662" s="300" t="s">
        <v>7246</v>
      </c>
      <c r="B2662" s="1" t="n">
        <v>89130</v>
      </c>
      <c r="C2662" s="292" t="s">
        <v>7931</v>
      </c>
      <c r="D2662" s="297" t="s">
        <v>507</v>
      </c>
      <c r="E2662" s="301" t="n">
        <v>49.3</v>
      </c>
      <c r="F2662" s="304" t="n">
        <v>0</v>
      </c>
    </row>
    <row r="2663" customFormat="false" ht="13.8" hidden="false" customHeight="false" outlineLevel="0" collapsed="false">
      <c r="A2663" s="300" t="s">
        <v>7246</v>
      </c>
      <c r="B2663" s="1" t="n">
        <v>89131</v>
      </c>
      <c r="C2663" s="292" t="s">
        <v>7932</v>
      </c>
      <c r="D2663" s="297" t="s">
        <v>507</v>
      </c>
      <c r="E2663" s="301" t="n">
        <v>13.03</v>
      </c>
      <c r="F2663" s="304" t="n">
        <v>0</v>
      </c>
    </row>
    <row r="2664" customFormat="false" ht="13.8" hidden="false" customHeight="false" outlineLevel="0" collapsed="false">
      <c r="A2664" s="300" t="s">
        <v>7246</v>
      </c>
      <c r="B2664" s="1" t="n">
        <v>53861</v>
      </c>
      <c r="C2664" s="292" t="s">
        <v>7933</v>
      </c>
      <c r="D2664" s="297" t="s">
        <v>507</v>
      </c>
      <c r="E2664" s="301" t="n">
        <v>61.63</v>
      </c>
      <c r="F2664" s="304" t="n">
        <v>0</v>
      </c>
    </row>
    <row r="2665" customFormat="false" ht="13.8" hidden="false" customHeight="false" outlineLevel="0" collapsed="false">
      <c r="A2665" s="300" t="s">
        <v>7246</v>
      </c>
      <c r="B2665" s="1" t="n">
        <v>5787</v>
      </c>
      <c r="C2665" s="292" t="s">
        <v>7934</v>
      </c>
      <c r="D2665" s="297" t="s">
        <v>507</v>
      </c>
      <c r="E2665" s="301" t="n">
        <v>84.31</v>
      </c>
      <c r="F2665" s="304" t="n">
        <v>0</v>
      </c>
    </row>
    <row r="2666" customFormat="false" ht="13.8" hidden="false" customHeight="false" outlineLevel="0" collapsed="false">
      <c r="A2666" s="300" t="s">
        <v>7246</v>
      </c>
      <c r="B2666" s="1" t="n">
        <v>89128</v>
      </c>
      <c r="C2666" s="292" t="s">
        <v>7935</v>
      </c>
      <c r="D2666" s="297" t="s">
        <v>507</v>
      </c>
      <c r="E2666" s="301" t="n">
        <v>35.56</v>
      </c>
      <c r="F2666" s="304" t="n">
        <v>0</v>
      </c>
    </row>
    <row r="2667" customFormat="false" ht="13.8" hidden="false" customHeight="false" outlineLevel="0" collapsed="false">
      <c r="A2667" s="300" t="s">
        <v>7246</v>
      </c>
      <c r="B2667" s="1" t="n">
        <v>89129</v>
      </c>
      <c r="C2667" s="292" t="s">
        <v>7936</v>
      </c>
      <c r="D2667" s="297" t="s">
        <v>507</v>
      </c>
      <c r="E2667" s="301" t="n">
        <v>9.39</v>
      </c>
      <c r="F2667" s="304" t="n">
        <v>0</v>
      </c>
    </row>
    <row r="2668" customFormat="false" ht="13.8" hidden="false" customHeight="false" outlineLevel="0" collapsed="false">
      <c r="A2668" s="300" t="s">
        <v>7246</v>
      </c>
      <c r="B2668" s="1" t="n">
        <v>53857</v>
      </c>
      <c r="C2668" s="292" t="s">
        <v>7937</v>
      </c>
      <c r="D2668" s="297" t="s">
        <v>507</v>
      </c>
      <c r="E2668" s="301" t="n">
        <v>44.45</v>
      </c>
      <c r="F2668" s="304" t="n">
        <v>0</v>
      </c>
    </row>
    <row r="2669" customFormat="false" ht="13.8" hidden="false" customHeight="false" outlineLevel="0" collapsed="false">
      <c r="A2669" s="300" t="s">
        <v>7246</v>
      </c>
      <c r="B2669" s="1" t="n">
        <v>53858</v>
      </c>
      <c r="C2669" s="292" t="s">
        <v>7938</v>
      </c>
      <c r="D2669" s="297" t="s">
        <v>507</v>
      </c>
      <c r="E2669" s="301" t="n">
        <v>54.77</v>
      </c>
      <c r="F2669" s="304" t="n">
        <v>0</v>
      </c>
    </row>
    <row r="2670" customFormat="false" ht="13.8" hidden="false" customHeight="false" outlineLevel="0" collapsed="false">
      <c r="A2670" s="300" t="s">
        <v>7246</v>
      </c>
      <c r="B2670" s="1" t="n">
        <v>102888</v>
      </c>
      <c r="C2670" s="292" t="s">
        <v>7939</v>
      </c>
      <c r="D2670" s="297" t="s">
        <v>507</v>
      </c>
      <c r="E2670" s="301" t="n">
        <v>0</v>
      </c>
      <c r="F2670" s="304"/>
    </row>
    <row r="2671" customFormat="false" ht="13.8" hidden="false" customHeight="false" outlineLevel="0" collapsed="false">
      <c r="A2671" s="300" t="s">
        <v>7246</v>
      </c>
      <c r="B2671" s="1" t="n">
        <v>102889</v>
      </c>
      <c r="C2671" s="292" t="s">
        <v>7940</v>
      </c>
      <c r="D2671" s="297" t="s">
        <v>507</v>
      </c>
      <c r="E2671" s="301" t="n">
        <v>0</v>
      </c>
      <c r="F2671" s="304"/>
    </row>
    <row r="2672" customFormat="false" ht="13.8" hidden="false" customHeight="false" outlineLevel="0" collapsed="false">
      <c r="A2672" s="300" t="s">
        <v>7246</v>
      </c>
      <c r="B2672" s="1" t="n">
        <v>102890</v>
      </c>
      <c r="C2672" s="292" t="s">
        <v>7941</v>
      </c>
      <c r="D2672" s="297" t="s">
        <v>507</v>
      </c>
      <c r="E2672" s="301" t="n">
        <v>0</v>
      </c>
      <c r="F2672" s="304"/>
    </row>
    <row r="2673" customFormat="false" ht="13.8" hidden="false" customHeight="false" outlineLevel="0" collapsed="false">
      <c r="A2673" s="300" t="s">
        <v>7246</v>
      </c>
      <c r="B2673" s="1" t="n">
        <v>102891</v>
      </c>
      <c r="C2673" s="292" t="s">
        <v>7942</v>
      </c>
      <c r="D2673" s="297" t="s">
        <v>507</v>
      </c>
      <c r="E2673" s="301" t="n">
        <v>1.35</v>
      </c>
      <c r="F2673" s="304" t="n">
        <v>0</v>
      </c>
    </row>
    <row r="2674" customFormat="false" ht="13.8" hidden="false" customHeight="false" outlineLevel="0" collapsed="false">
      <c r="A2674" s="300" t="s">
        <v>7246</v>
      </c>
      <c r="B2674" s="1" t="n">
        <v>89246</v>
      </c>
      <c r="C2674" s="292" t="s">
        <v>7943</v>
      </c>
      <c r="D2674" s="297" t="s">
        <v>507</v>
      </c>
      <c r="E2674" s="301" t="n">
        <v>248.12</v>
      </c>
      <c r="F2674" s="304" t="n">
        <v>1</v>
      </c>
    </row>
    <row r="2675" customFormat="false" ht="13.8" hidden="false" customHeight="false" outlineLevel="0" collapsed="false">
      <c r="A2675" s="300" t="s">
        <v>7246</v>
      </c>
      <c r="B2675" s="1" t="n">
        <v>89247</v>
      </c>
      <c r="C2675" s="292" t="s">
        <v>7944</v>
      </c>
      <c r="D2675" s="297" t="s">
        <v>507</v>
      </c>
      <c r="E2675" s="301" t="n">
        <v>75.97</v>
      </c>
      <c r="F2675" s="304" t="n">
        <v>1</v>
      </c>
    </row>
    <row r="2676" customFormat="false" ht="13.8" hidden="false" customHeight="false" outlineLevel="0" collapsed="false">
      <c r="A2676" s="300" t="s">
        <v>7246</v>
      </c>
      <c r="B2676" s="1" t="n">
        <v>89248</v>
      </c>
      <c r="C2676" s="292" t="s">
        <v>7945</v>
      </c>
      <c r="D2676" s="297" t="s">
        <v>507</v>
      </c>
      <c r="E2676" s="301" t="n">
        <v>442.59</v>
      </c>
      <c r="F2676" s="304" t="n">
        <v>1</v>
      </c>
    </row>
    <row r="2677" customFormat="false" ht="13.8" hidden="false" customHeight="false" outlineLevel="0" collapsed="false">
      <c r="A2677" s="300" t="s">
        <v>7246</v>
      </c>
      <c r="B2677" s="1" t="n">
        <v>89249</v>
      </c>
      <c r="C2677" s="292" t="s">
        <v>7946</v>
      </c>
      <c r="D2677" s="297" t="s">
        <v>507</v>
      </c>
      <c r="E2677" s="301" t="n">
        <v>451.42</v>
      </c>
      <c r="F2677" s="304" t="n">
        <v>0</v>
      </c>
    </row>
    <row r="2678" customFormat="false" ht="13.8" hidden="false" customHeight="false" outlineLevel="0" collapsed="false">
      <c r="A2678" s="300" t="s">
        <v>7246</v>
      </c>
      <c r="B2678" s="1" t="n">
        <v>102954</v>
      </c>
      <c r="C2678" s="292" t="s">
        <v>7947</v>
      </c>
      <c r="D2678" s="297" t="s">
        <v>507</v>
      </c>
      <c r="E2678" s="301" t="n">
        <v>0</v>
      </c>
      <c r="F2678" s="304"/>
    </row>
    <row r="2679" customFormat="false" ht="13.8" hidden="false" customHeight="false" outlineLevel="0" collapsed="false">
      <c r="A2679" s="300" t="s">
        <v>7246</v>
      </c>
      <c r="B2679" s="1" t="n">
        <v>104727</v>
      </c>
      <c r="C2679" s="292" t="s">
        <v>7948</v>
      </c>
      <c r="D2679" s="297" t="s">
        <v>507</v>
      </c>
      <c r="E2679" s="301" t="n">
        <v>0</v>
      </c>
      <c r="F2679" s="304"/>
    </row>
    <row r="2680" customFormat="false" ht="13.8" hidden="false" customHeight="false" outlineLevel="0" collapsed="false">
      <c r="A2680" s="300" t="s">
        <v>7246</v>
      </c>
      <c r="B2680" s="1" t="n">
        <v>102956</v>
      </c>
      <c r="C2680" s="292" t="s">
        <v>7949</v>
      </c>
      <c r="D2680" s="297" t="s">
        <v>507</v>
      </c>
      <c r="E2680" s="301" t="n">
        <v>0</v>
      </c>
      <c r="F2680" s="304"/>
    </row>
    <row r="2681" customFormat="false" ht="13.8" hidden="false" customHeight="false" outlineLevel="0" collapsed="false">
      <c r="A2681" s="300" t="s">
        <v>7246</v>
      </c>
      <c r="B2681" s="1" t="n">
        <v>102957</v>
      </c>
      <c r="C2681" s="292" t="s">
        <v>7950</v>
      </c>
      <c r="D2681" s="297" t="s">
        <v>507</v>
      </c>
      <c r="E2681" s="301" t="n">
        <v>47.1</v>
      </c>
      <c r="F2681" s="304" t="n">
        <v>0</v>
      </c>
    </row>
    <row r="2682" customFormat="false" ht="13.8" hidden="false" customHeight="false" outlineLevel="0" collapsed="false">
      <c r="A2682" s="300" t="s">
        <v>7246</v>
      </c>
      <c r="B2682" s="1" t="n">
        <v>88859</v>
      </c>
      <c r="C2682" s="292" t="s">
        <v>7951</v>
      </c>
      <c r="D2682" s="297" t="s">
        <v>507</v>
      </c>
      <c r="E2682" s="301" t="n">
        <v>23.62</v>
      </c>
      <c r="F2682" s="304" t="n">
        <v>0</v>
      </c>
    </row>
    <row r="2683" customFormat="false" ht="13.8" hidden="false" customHeight="false" outlineLevel="0" collapsed="false">
      <c r="A2683" s="300" t="s">
        <v>7246</v>
      </c>
      <c r="B2683" s="1" t="n">
        <v>88860</v>
      </c>
      <c r="C2683" s="292" t="s">
        <v>7952</v>
      </c>
      <c r="D2683" s="297" t="s">
        <v>507</v>
      </c>
      <c r="E2683" s="301" t="n">
        <v>6.24</v>
      </c>
      <c r="F2683" s="304" t="n">
        <v>0</v>
      </c>
    </row>
    <row r="2684" customFormat="false" ht="13.8" hidden="false" customHeight="false" outlineLevel="0" collapsed="false">
      <c r="A2684" s="300" t="s">
        <v>7246</v>
      </c>
      <c r="B2684" s="1" t="n">
        <v>5667</v>
      </c>
      <c r="C2684" s="292" t="s">
        <v>7953</v>
      </c>
      <c r="D2684" s="297" t="s">
        <v>507</v>
      </c>
      <c r="E2684" s="301" t="n">
        <v>29.52</v>
      </c>
      <c r="F2684" s="304" t="n">
        <v>0</v>
      </c>
    </row>
    <row r="2685" customFormat="false" ht="13.8" hidden="false" customHeight="false" outlineLevel="0" collapsed="false">
      <c r="A2685" s="300" t="s">
        <v>7246</v>
      </c>
      <c r="B2685" s="1" t="n">
        <v>5668</v>
      </c>
      <c r="C2685" s="292" t="s">
        <v>7954</v>
      </c>
      <c r="D2685" s="297" t="s">
        <v>507</v>
      </c>
      <c r="E2685" s="301" t="n">
        <v>54.92</v>
      </c>
      <c r="F2685" s="304" t="n">
        <v>0</v>
      </c>
    </row>
    <row r="2686" customFormat="false" ht="13.8" hidden="false" customHeight="false" outlineLevel="0" collapsed="false">
      <c r="A2686" s="300" t="s">
        <v>7246</v>
      </c>
      <c r="B2686" s="1" t="n">
        <v>89011</v>
      </c>
      <c r="C2686" s="292" t="s">
        <v>7955</v>
      </c>
      <c r="D2686" s="297" t="s">
        <v>507</v>
      </c>
      <c r="E2686" s="301" t="n">
        <v>25.62</v>
      </c>
      <c r="F2686" s="304" t="n">
        <v>0</v>
      </c>
    </row>
    <row r="2687" customFormat="false" ht="13.8" hidden="false" customHeight="false" outlineLevel="0" collapsed="false">
      <c r="A2687" s="300" t="s">
        <v>7246</v>
      </c>
      <c r="B2687" s="1" t="n">
        <v>89012</v>
      </c>
      <c r="C2687" s="292" t="s">
        <v>7956</v>
      </c>
      <c r="D2687" s="297" t="s">
        <v>507</v>
      </c>
      <c r="E2687" s="301" t="n">
        <v>6.77</v>
      </c>
      <c r="F2687" s="304" t="n">
        <v>0</v>
      </c>
    </row>
    <row r="2688" customFormat="false" ht="13.8" hidden="false" customHeight="false" outlineLevel="0" collapsed="false">
      <c r="A2688" s="300" t="s">
        <v>7246</v>
      </c>
      <c r="B2688" s="1" t="n">
        <v>5735</v>
      </c>
      <c r="C2688" s="292" t="s">
        <v>7957</v>
      </c>
      <c r="D2688" s="297" t="s">
        <v>507</v>
      </c>
      <c r="E2688" s="301" t="n">
        <v>32.02</v>
      </c>
      <c r="F2688" s="304" t="n">
        <v>0</v>
      </c>
    </row>
    <row r="2689" customFormat="false" ht="13.8" hidden="false" customHeight="false" outlineLevel="0" collapsed="false">
      <c r="A2689" s="300" t="s">
        <v>7246</v>
      </c>
      <c r="B2689" s="1" t="n">
        <v>5736</v>
      </c>
      <c r="C2689" s="292" t="s">
        <v>7958</v>
      </c>
      <c r="D2689" s="297" t="s">
        <v>507</v>
      </c>
      <c r="E2689" s="301" t="n">
        <v>50.04</v>
      </c>
      <c r="F2689" s="304" t="n">
        <v>0</v>
      </c>
    </row>
    <row r="2690" customFormat="false" ht="13.8" hidden="false" customHeight="false" outlineLevel="0" collapsed="false">
      <c r="A2690" s="300" t="s">
        <v>7246</v>
      </c>
      <c r="B2690" s="1" t="n">
        <v>88857</v>
      </c>
      <c r="C2690" s="292" t="s">
        <v>7959</v>
      </c>
      <c r="D2690" s="297" t="s">
        <v>507</v>
      </c>
      <c r="E2690" s="301" t="n">
        <v>26.55</v>
      </c>
      <c r="F2690" s="304" t="n">
        <v>0</v>
      </c>
    </row>
    <row r="2691" customFormat="false" ht="13.8" hidden="false" customHeight="false" outlineLevel="0" collapsed="false">
      <c r="A2691" s="300" t="s">
        <v>7246</v>
      </c>
      <c r="B2691" s="1" t="n">
        <v>88858</v>
      </c>
      <c r="C2691" s="292" t="s">
        <v>7960</v>
      </c>
      <c r="D2691" s="297" t="s">
        <v>507</v>
      </c>
      <c r="E2691" s="301" t="n">
        <v>7.01</v>
      </c>
      <c r="F2691" s="304" t="n">
        <v>0</v>
      </c>
    </row>
    <row r="2692" customFormat="false" ht="13.8" hidden="false" customHeight="false" outlineLevel="0" collapsed="false">
      <c r="A2692" s="300" t="s">
        <v>7246</v>
      </c>
      <c r="B2692" s="1" t="n">
        <v>5664</v>
      </c>
      <c r="C2692" s="292" t="s">
        <v>7961</v>
      </c>
      <c r="D2692" s="297" t="s">
        <v>507</v>
      </c>
      <c r="E2692" s="301" t="n">
        <v>33.19</v>
      </c>
      <c r="F2692" s="304" t="n">
        <v>0</v>
      </c>
    </row>
    <row r="2693" customFormat="false" ht="13.8" hidden="false" customHeight="false" outlineLevel="0" collapsed="false">
      <c r="A2693" s="300" t="s">
        <v>7246</v>
      </c>
      <c r="B2693" s="1" t="n">
        <v>53786</v>
      </c>
      <c r="C2693" s="292" t="s">
        <v>7962</v>
      </c>
      <c r="D2693" s="297" t="s">
        <v>507</v>
      </c>
      <c r="E2693" s="301" t="n">
        <v>61.16</v>
      </c>
      <c r="F2693" s="304" t="n">
        <v>0</v>
      </c>
    </row>
    <row r="2694" customFormat="false" ht="13.8" hidden="false" customHeight="false" outlineLevel="0" collapsed="false">
      <c r="A2694" s="300" t="s">
        <v>7246</v>
      </c>
      <c r="B2694" s="1" t="n">
        <v>7038</v>
      </c>
      <c r="C2694" s="292" t="s">
        <v>7963</v>
      </c>
      <c r="D2694" s="297" t="s">
        <v>507</v>
      </c>
      <c r="E2694" s="301" t="n">
        <v>47.38</v>
      </c>
      <c r="F2694" s="304" t="n">
        <v>1</v>
      </c>
    </row>
    <row r="2695" customFormat="false" ht="13.8" hidden="false" customHeight="false" outlineLevel="0" collapsed="false">
      <c r="A2695" s="300" t="s">
        <v>7246</v>
      </c>
      <c r="B2695" s="1" t="n">
        <v>7039</v>
      </c>
      <c r="C2695" s="292" t="s">
        <v>7964</v>
      </c>
      <c r="D2695" s="297" t="s">
        <v>507</v>
      </c>
      <c r="E2695" s="301" t="n">
        <v>12.71</v>
      </c>
      <c r="F2695" s="304" t="n">
        <v>1</v>
      </c>
    </row>
    <row r="2696" customFormat="false" ht="13.8" hidden="false" customHeight="false" outlineLevel="0" collapsed="false">
      <c r="A2696" s="300" t="s">
        <v>7246</v>
      </c>
      <c r="B2696" s="1" t="n">
        <v>7040</v>
      </c>
      <c r="C2696" s="292" t="s">
        <v>7965</v>
      </c>
      <c r="D2696" s="297" t="s">
        <v>507</v>
      </c>
      <c r="E2696" s="301" t="n">
        <v>59.29</v>
      </c>
      <c r="F2696" s="304" t="n">
        <v>1</v>
      </c>
    </row>
    <row r="2697" customFormat="false" ht="13.8" hidden="false" customHeight="false" outlineLevel="0" collapsed="false">
      <c r="A2697" s="300" t="s">
        <v>7246</v>
      </c>
      <c r="B2697" s="1" t="n">
        <v>55263</v>
      </c>
      <c r="C2697" s="292" t="s">
        <v>7966</v>
      </c>
      <c r="D2697" s="297" t="s">
        <v>507</v>
      </c>
      <c r="E2697" s="301" t="n">
        <v>77.22</v>
      </c>
      <c r="F2697" s="304" t="n">
        <v>0</v>
      </c>
    </row>
    <row r="2698" customFormat="false" ht="13.8" hidden="false" customHeight="false" outlineLevel="0" collapsed="false">
      <c r="A2698" s="300" t="s">
        <v>7246</v>
      </c>
      <c r="B2698" s="1" t="n">
        <v>96460</v>
      </c>
      <c r="C2698" s="292" t="s">
        <v>7967</v>
      </c>
      <c r="D2698" s="297" t="s">
        <v>507</v>
      </c>
      <c r="E2698" s="301" t="n">
        <v>50.29</v>
      </c>
      <c r="F2698" s="304" t="n">
        <v>1</v>
      </c>
    </row>
    <row r="2699" customFormat="false" ht="13.8" hidden="false" customHeight="false" outlineLevel="0" collapsed="false">
      <c r="A2699" s="300" t="s">
        <v>7246</v>
      </c>
      <c r="B2699" s="1" t="n">
        <v>96459</v>
      </c>
      <c r="C2699" s="292" t="s">
        <v>7968</v>
      </c>
      <c r="D2699" s="297" t="s">
        <v>507</v>
      </c>
      <c r="E2699" s="301" t="n">
        <v>13.49</v>
      </c>
      <c r="F2699" s="304" t="n">
        <v>1</v>
      </c>
    </row>
    <row r="2700" customFormat="false" ht="13.8" hidden="false" customHeight="false" outlineLevel="0" collapsed="false">
      <c r="A2700" s="300" t="s">
        <v>7246</v>
      </c>
      <c r="B2700" s="1" t="n">
        <v>96458</v>
      </c>
      <c r="C2700" s="292" t="s">
        <v>7969</v>
      </c>
      <c r="D2700" s="297" t="s">
        <v>507</v>
      </c>
      <c r="E2700" s="301" t="n">
        <v>62.94</v>
      </c>
      <c r="F2700" s="304" t="n">
        <v>1</v>
      </c>
    </row>
    <row r="2701" customFormat="false" ht="13.8" hidden="false" customHeight="false" outlineLevel="0" collapsed="false">
      <c r="A2701" s="300" t="s">
        <v>7246</v>
      </c>
      <c r="B2701" s="1" t="n">
        <v>96457</v>
      </c>
      <c r="C2701" s="292" t="s">
        <v>7970</v>
      </c>
      <c r="D2701" s="297" t="s">
        <v>507</v>
      </c>
      <c r="E2701" s="301" t="n">
        <v>76.5</v>
      </c>
      <c r="F2701" s="304" t="n">
        <v>0</v>
      </c>
    </row>
    <row r="2702" customFormat="false" ht="13.8" hidden="false" customHeight="false" outlineLevel="0" collapsed="false">
      <c r="A2702" s="300" t="s">
        <v>7246</v>
      </c>
      <c r="B2702" s="1" t="n">
        <v>7051</v>
      </c>
      <c r="C2702" s="292" t="s">
        <v>7971</v>
      </c>
      <c r="D2702" s="297" t="s">
        <v>507</v>
      </c>
      <c r="E2702" s="301" t="n">
        <v>42.02</v>
      </c>
      <c r="F2702" s="304" t="n">
        <v>1</v>
      </c>
    </row>
    <row r="2703" customFormat="false" ht="13.8" hidden="false" customHeight="false" outlineLevel="0" collapsed="false">
      <c r="A2703" s="300" t="s">
        <v>7246</v>
      </c>
      <c r="B2703" s="1" t="n">
        <v>7052</v>
      </c>
      <c r="C2703" s="292" t="s">
        <v>7972</v>
      </c>
      <c r="D2703" s="297" t="s">
        <v>507</v>
      </c>
      <c r="E2703" s="301" t="n">
        <v>11.35</v>
      </c>
      <c r="F2703" s="304" t="n">
        <v>1</v>
      </c>
    </row>
    <row r="2704" customFormat="false" ht="13.8" hidden="false" customHeight="false" outlineLevel="0" collapsed="false">
      <c r="A2704" s="300" t="s">
        <v>7246</v>
      </c>
      <c r="B2704" s="1" t="n">
        <v>7053</v>
      </c>
      <c r="C2704" s="292" t="s">
        <v>7973</v>
      </c>
      <c r="D2704" s="297" t="s">
        <v>507</v>
      </c>
      <c r="E2704" s="301" t="n">
        <v>52.59</v>
      </c>
      <c r="F2704" s="304" t="n">
        <v>1</v>
      </c>
    </row>
    <row r="2705" customFormat="false" ht="13.8" hidden="false" customHeight="false" outlineLevel="0" collapsed="false">
      <c r="A2705" s="300" t="s">
        <v>7246</v>
      </c>
      <c r="B2705" s="1" t="n">
        <v>7054</v>
      </c>
      <c r="C2705" s="292" t="s">
        <v>7974</v>
      </c>
      <c r="D2705" s="297" t="s">
        <v>507</v>
      </c>
      <c r="E2705" s="301" t="n">
        <v>106.97</v>
      </c>
      <c r="F2705" s="304" t="n">
        <v>0</v>
      </c>
    </row>
    <row r="2706" customFormat="false" ht="13.8" hidden="false" customHeight="false" outlineLevel="0" collapsed="false">
      <c r="A2706" s="300" t="s">
        <v>7246</v>
      </c>
      <c r="B2706" s="1" t="n">
        <v>95627</v>
      </c>
      <c r="C2706" s="292" t="s">
        <v>7975</v>
      </c>
      <c r="D2706" s="297" t="s">
        <v>507</v>
      </c>
      <c r="E2706" s="301" t="n">
        <v>45.35</v>
      </c>
      <c r="F2706" s="304" t="n">
        <v>1</v>
      </c>
    </row>
    <row r="2707" customFormat="false" ht="13.8" hidden="false" customHeight="false" outlineLevel="0" collapsed="false">
      <c r="A2707" s="300" t="s">
        <v>7246</v>
      </c>
      <c r="B2707" s="1" t="n">
        <v>95628</v>
      </c>
      <c r="C2707" s="292" t="s">
        <v>7976</v>
      </c>
      <c r="D2707" s="297" t="s">
        <v>507</v>
      </c>
      <c r="E2707" s="301" t="n">
        <v>12.16</v>
      </c>
      <c r="F2707" s="304" t="n">
        <v>1</v>
      </c>
    </row>
    <row r="2708" customFormat="false" ht="13.8" hidden="false" customHeight="false" outlineLevel="0" collapsed="false">
      <c r="A2708" s="300" t="s">
        <v>7246</v>
      </c>
      <c r="B2708" s="1" t="n">
        <v>95629</v>
      </c>
      <c r="C2708" s="292" t="s">
        <v>7977</v>
      </c>
      <c r="D2708" s="297" t="s">
        <v>507</v>
      </c>
      <c r="E2708" s="301" t="n">
        <v>56.75</v>
      </c>
      <c r="F2708" s="304" t="n">
        <v>1</v>
      </c>
    </row>
    <row r="2709" customFormat="false" ht="13.8" hidden="false" customHeight="false" outlineLevel="0" collapsed="false">
      <c r="A2709" s="300" t="s">
        <v>7246</v>
      </c>
      <c r="B2709" s="1" t="n">
        <v>95630</v>
      </c>
      <c r="C2709" s="292" t="s">
        <v>7978</v>
      </c>
      <c r="D2709" s="297" t="s">
        <v>507</v>
      </c>
      <c r="E2709" s="301" t="n">
        <v>106.97</v>
      </c>
      <c r="F2709" s="304" t="n">
        <v>0</v>
      </c>
    </row>
    <row r="2710" customFormat="false" ht="13.8" hidden="false" customHeight="false" outlineLevel="0" collapsed="false">
      <c r="A2710" s="300" t="s">
        <v>7246</v>
      </c>
      <c r="B2710" s="1" t="n">
        <v>89210</v>
      </c>
      <c r="C2710" s="292" t="s">
        <v>7979</v>
      </c>
      <c r="D2710" s="297" t="s">
        <v>507</v>
      </c>
      <c r="E2710" s="301" t="n">
        <v>30.31</v>
      </c>
      <c r="F2710" s="304" t="n">
        <v>1</v>
      </c>
    </row>
    <row r="2711" customFormat="false" ht="13.8" hidden="false" customHeight="false" outlineLevel="0" collapsed="false">
      <c r="A2711" s="300" t="s">
        <v>7246</v>
      </c>
      <c r="B2711" s="1" t="n">
        <v>89211</v>
      </c>
      <c r="C2711" s="292" t="s">
        <v>7980</v>
      </c>
      <c r="D2711" s="297" t="s">
        <v>507</v>
      </c>
      <c r="E2711" s="301" t="n">
        <v>8.13</v>
      </c>
      <c r="F2711" s="304" t="n">
        <v>1</v>
      </c>
    </row>
    <row r="2712" customFormat="false" ht="13.8" hidden="false" customHeight="false" outlineLevel="0" collapsed="false">
      <c r="A2712" s="300" t="s">
        <v>7246</v>
      </c>
      <c r="B2712" s="1" t="n">
        <v>5674</v>
      </c>
      <c r="C2712" s="292" t="s">
        <v>7981</v>
      </c>
      <c r="D2712" s="297" t="s">
        <v>507</v>
      </c>
      <c r="E2712" s="301" t="n">
        <v>37.94</v>
      </c>
      <c r="F2712" s="304" t="n">
        <v>1</v>
      </c>
    </row>
    <row r="2713" customFormat="false" ht="13.8" hidden="false" customHeight="false" outlineLevel="0" collapsed="false">
      <c r="A2713" s="300" t="s">
        <v>7246</v>
      </c>
      <c r="B2713" s="1" t="n">
        <v>53788</v>
      </c>
      <c r="C2713" s="292" t="s">
        <v>7982</v>
      </c>
      <c r="D2713" s="297" t="s">
        <v>507</v>
      </c>
      <c r="E2713" s="301" t="n">
        <v>68.47</v>
      </c>
      <c r="F2713" s="304" t="n">
        <v>0</v>
      </c>
    </row>
    <row r="2714" customFormat="false" ht="13.8" hidden="false" customHeight="false" outlineLevel="0" collapsed="false">
      <c r="A2714" s="300" t="s">
        <v>7246</v>
      </c>
      <c r="B2714" s="1" t="n">
        <v>73309</v>
      </c>
      <c r="C2714" s="292" t="s">
        <v>7983</v>
      </c>
      <c r="D2714" s="297" t="s">
        <v>507</v>
      </c>
      <c r="E2714" s="301" t="n">
        <v>31.52</v>
      </c>
      <c r="F2714" s="304" t="n">
        <v>1</v>
      </c>
    </row>
    <row r="2715" customFormat="false" ht="13.8" hidden="false" customHeight="false" outlineLevel="0" collapsed="false">
      <c r="A2715" s="300" t="s">
        <v>7246</v>
      </c>
      <c r="B2715" s="1" t="n">
        <v>73313</v>
      </c>
      <c r="C2715" s="292" t="s">
        <v>7984</v>
      </c>
      <c r="D2715" s="297" t="s">
        <v>507</v>
      </c>
      <c r="E2715" s="301" t="n">
        <v>8.51</v>
      </c>
      <c r="F2715" s="304" t="n">
        <v>1</v>
      </c>
    </row>
    <row r="2716" customFormat="false" ht="13.8" hidden="false" customHeight="false" outlineLevel="0" collapsed="false">
      <c r="A2716" s="300" t="s">
        <v>7246</v>
      </c>
      <c r="B2716" s="1" t="n">
        <v>5089</v>
      </c>
      <c r="C2716" s="292" t="s">
        <v>7985</v>
      </c>
      <c r="D2716" s="297" t="s">
        <v>507</v>
      </c>
      <c r="E2716" s="301" t="n">
        <v>39.44</v>
      </c>
      <c r="F2716" s="304" t="n">
        <v>1</v>
      </c>
    </row>
    <row r="2717" customFormat="false" ht="13.8" hidden="false" customHeight="false" outlineLevel="0" collapsed="false">
      <c r="A2717" s="300" t="s">
        <v>7246</v>
      </c>
      <c r="B2717" s="1" t="n">
        <v>73315</v>
      </c>
      <c r="C2717" s="292" t="s">
        <v>7986</v>
      </c>
      <c r="D2717" s="297" t="s">
        <v>507</v>
      </c>
      <c r="E2717" s="301" t="n">
        <v>68.47</v>
      </c>
      <c r="F2717" s="304" t="n">
        <v>0</v>
      </c>
    </row>
    <row r="2718" customFormat="false" ht="13.8" hidden="false" customHeight="false" outlineLevel="0" collapsed="false">
      <c r="A2718" s="300" t="s">
        <v>7246</v>
      </c>
      <c r="B2718" s="1" t="n">
        <v>5738</v>
      </c>
      <c r="C2718" s="292" t="s">
        <v>7987</v>
      </c>
      <c r="D2718" s="297" t="s">
        <v>507</v>
      </c>
      <c r="E2718" s="301" t="n">
        <v>41.42</v>
      </c>
      <c r="F2718" s="304" t="n">
        <v>1</v>
      </c>
    </row>
    <row r="2719" customFormat="false" ht="13.8" hidden="false" customHeight="false" outlineLevel="0" collapsed="false">
      <c r="A2719" s="300" t="s">
        <v>7246</v>
      </c>
      <c r="B2719" s="1" t="n">
        <v>93239</v>
      </c>
      <c r="C2719" s="292" t="s">
        <v>7988</v>
      </c>
      <c r="D2719" s="297" t="s">
        <v>507</v>
      </c>
      <c r="E2719" s="301" t="n">
        <v>11.11</v>
      </c>
      <c r="F2719" s="304" t="n">
        <v>1</v>
      </c>
    </row>
    <row r="2720" customFormat="false" ht="13.8" hidden="false" customHeight="false" outlineLevel="0" collapsed="false">
      <c r="A2720" s="300" t="s">
        <v>7246</v>
      </c>
      <c r="B2720" s="1" t="n">
        <v>5739</v>
      </c>
      <c r="C2720" s="292" t="s">
        <v>7989</v>
      </c>
      <c r="D2720" s="297" t="s">
        <v>507</v>
      </c>
      <c r="E2720" s="301" t="n">
        <v>51.84</v>
      </c>
      <c r="F2720" s="304" t="n">
        <v>1</v>
      </c>
    </row>
    <row r="2721" customFormat="false" ht="13.8" hidden="false" customHeight="false" outlineLevel="0" collapsed="false">
      <c r="A2721" s="300" t="s">
        <v>7246</v>
      </c>
      <c r="B2721" s="1" t="n">
        <v>93240</v>
      </c>
      <c r="C2721" s="292" t="s">
        <v>7990</v>
      </c>
      <c r="D2721" s="297" t="s">
        <v>507</v>
      </c>
      <c r="E2721" s="301" t="n">
        <v>14.34</v>
      </c>
      <c r="F2721" s="304" t="n">
        <v>0</v>
      </c>
    </row>
    <row r="2722" customFormat="false" ht="13.8" hidden="false" customHeight="false" outlineLevel="0" collapsed="false">
      <c r="A2722" s="300" t="s">
        <v>7246</v>
      </c>
      <c r="B2722" s="1" t="n">
        <v>53818</v>
      </c>
      <c r="C2722" s="292" t="s">
        <v>7991</v>
      </c>
      <c r="D2722" s="297" t="s">
        <v>507</v>
      </c>
      <c r="E2722" s="301" t="n">
        <v>9.15</v>
      </c>
      <c r="F2722" s="304" t="n">
        <v>1</v>
      </c>
    </row>
    <row r="2723" customFormat="false" ht="13.8" hidden="false" customHeight="false" outlineLevel="0" collapsed="false">
      <c r="A2723" s="300" t="s">
        <v>7246</v>
      </c>
      <c r="B2723" s="1" t="n">
        <v>93238</v>
      </c>
      <c r="C2723" s="292" t="s">
        <v>7992</v>
      </c>
      <c r="D2723" s="297" t="s">
        <v>507</v>
      </c>
      <c r="E2723" s="301" t="n">
        <v>2.45</v>
      </c>
      <c r="F2723" s="304" t="n">
        <v>1</v>
      </c>
    </row>
    <row r="2724" customFormat="false" ht="13.8" hidden="false" customHeight="false" outlineLevel="0" collapsed="false">
      <c r="A2724" s="300" t="s">
        <v>7246</v>
      </c>
      <c r="B2724" s="1" t="n">
        <v>5727</v>
      </c>
      <c r="C2724" s="292" t="s">
        <v>7993</v>
      </c>
      <c r="D2724" s="297" t="s">
        <v>507</v>
      </c>
      <c r="E2724" s="301" t="n">
        <v>11.45</v>
      </c>
      <c r="F2724" s="304" t="n">
        <v>1</v>
      </c>
    </row>
    <row r="2725" customFormat="false" ht="13.8" hidden="false" customHeight="false" outlineLevel="0" collapsed="false">
      <c r="A2725" s="300" t="s">
        <v>7246</v>
      </c>
      <c r="B2725" s="1" t="n">
        <v>89280</v>
      </c>
      <c r="C2725" s="292" t="s">
        <v>7994</v>
      </c>
      <c r="D2725" s="297" t="s">
        <v>507</v>
      </c>
      <c r="E2725" s="301" t="n">
        <v>37.23</v>
      </c>
      <c r="F2725" s="304" t="n">
        <v>1</v>
      </c>
    </row>
    <row r="2726" customFormat="false" ht="13.8" hidden="false" customHeight="false" outlineLevel="0" collapsed="false">
      <c r="A2726" s="300" t="s">
        <v>7246</v>
      </c>
      <c r="B2726" s="1" t="n">
        <v>89281</v>
      </c>
      <c r="C2726" s="292" t="s">
        <v>7995</v>
      </c>
      <c r="D2726" s="297" t="s">
        <v>507</v>
      </c>
      <c r="E2726" s="301" t="n">
        <v>9.98</v>
      </c>
      <c r="F2726" s="304" t="n">
        <v>1</v>
      </c>
    </row>
    <row r="2727" customFormat="false" ht="13.8" hidden="false" customHeight="false" outlineLevel="0" collapsed="false">
      <c r="A2727" s="300" t="s">
        <v>7246</v>
      </c>
      <c r="B2727" s="1" t="n">
        <v>5729</v>
      </c>
      <c r="C2727" s="292" t="s">
        <v>7996</v>
      </c>
      <c r="D2727" s="297" t="s">
        <v>507</v>
      </c>
      <c r="E2727" s="301" t="n">
        <v>46.58</v>
      </c>
      <c r="F2727" s="304" t="n">
        <v>1</v>
      </c>
    </row>
    <row r="2728" customFormat="false" ht="13.8" hidden="false" customHeight="false" outlineLevel="0" collapsed="false">
      <c r="A2728" s="300" t="s">
        <v>7246</v>
      </c>
      <c r="B2728" s="1" t="n">
        <v>5730</v>
      </c>
      <c r="C2728" s="292" t="s">
        <v>7997</v>
      </c>
      <c r="D2728" s="297" t="s">
        <v>507</v>
      </c>
      <c r="E2728" s="301" t="n">
        <v>48.97</v>
      </c>
      <c r="F2728" s="304" t="n">
        <v>0</v>
      </c>
    </row>
    <row r="2729" customFormat="false" ht="13.8" hidden="false" customHeight="false" outlineLevel="0" collapsed="false">
      <c r="A2729" s="300" t="s">
        <v>7246</v>
      </c>
      <c r="B2729" s="1" t="n">
        <v>95266</v>
      </c>
      <c r="C2729" s="292" t="s">
        <v>7998</v>
      </c>
      <c r="D2729" s="297" t="s">
        <v>507</v>
      </c>
      <c r="E2729" s="301" t="n">
        <v>0.59</v>
      </c>
      <c r="F2729" s="304" t="n">
        <v>1</v>
      </c>
    </row>
    <row r="2730" customFormat="false" ht="13.8" hidden="false" customHeight="false" outlineLevel="0" collapsed="false">
      <c r="A2730" s="300" t="s">
        <v>7246</v>
      </c>
      <c r="B2730" s="1" t="n">
        <v>95267</v>
      </c>
      <c r="C2730" s="292" t="s">
        <v>7999</v>
      </c>
      <c r="D2730" s="297" t="s">
        <v>507</v>
      </c>
      <c r="E2730" s="301" t="n">
        <v>0.12</v>
      </c>
      <c r="F2730" s="304" t="n">
        <v>1</v>
      </c>
    </row>
    <row r="2731" customFormat="false" ht="13.8" hidden="false" customHeight="false" outlineLevel="0" collapsed="false">
      <c r="A2731" s="300" t="s">
        <v>7246</v>
      </c>
      <c r="B2731" s="1" t="n">
        <v>95268</v>
      </c>
      <c r="C2731" s="292" t="s">
        <v>8000</v>
      </c>
      <c r="D2731" s="297" t="s">
        <v>507</v>
      </c>
      <c r="E2731" s="301" t="n">
        <v>0.57</v>
      </c>
      <c r="F2731" s="304" t="n">
        <v>1</v>
      </c>
    </row>
    <row r="2732" customFormat="false" ht="13.8" hidden="false" customHeight="false" outlineLevel="0" collapsed="false">
      <c r="A2732" s="300" t="s">
        <v>7246</v>
      </c>
      <c r="B2732" s="1" t="n">
        <v>95269</v>
      </c>
      <c r="C2732" s="292" t="s">
        <v>8001</v>
      </c>
      <c r="D2732" s="297" t="s">
        <v>507</v>
      </c>
      <c r="E2732" s="301" t="n">
        <v>9.41</v>
      </c>
      <c r="F2732" s="304" t="n">
        <v>0</v>
      </c>
    </row>
    <row r="2733" customFormat="false" ht="13.8" hidden="false" customHeight="false" outlineLevel="0" collapsed="false">
      <c r="A2733" s="300" t="s">
        <v>7246</v>
      </c>
      <c r="B2733" s="1" t="n">
        <v>91688</v>
      </c>
      <c r="C2733" s="292" t="s">
        <v>8002</v>
      </c>
      <c r="D2733" s="297" t="s">
        <v>507</v>
      </c>
      <c r="E2733" s="301" t="n">
        <v>0.11</v>
      </c>
      <c r="F2733" s="304" t="n">
        <v>0</v>
      </c>
    </row>
    <row r="2734" customFormat="false" ht="13.8" hidden="false" customHeight="false" outlineLevel="0" collapsed="false">
      <c r="A2734" s="300" t="s">
        <v>7246</v>
      </c>
      <c r="B2734" s="1" t="n">
        <v>91689</v>
      </c>
      <c r="C2734" s="292" t="s">
        <v>8003</v>
      </c>
      <c r="D2734" s="297" t="s">
        <v>507</v>
      </c>
      <c r="E2734" s="301" t="n">
        <v>0.02</v>
      </c>
      <c r="F2734" s="304" t="n">
        <v>0</v>
      </c>
    </row>
    <row r="2735" customFormat="false" ht="13.8" hidden="false" customHeight="false" outlineLevel="0" collapsed="false">
      <c r="A2735" s="300" t="s">
        <v>7246</v>
      </c>
      <c r="B2735" s="1" t="n">
        <v>91690</v>
      </c>
      <c r="C2735" s="292" t="s">
        <v>8004</v>
      </c>
      <c r="D2735" s="297" t="s">
        <v>507</v>
      </c>
      <c r="E2735" s="301" t="n">
        <v>0.08</v>
      </c>
      <c r="F2735" s="304" t="n">
        <v>0</v>
      </c>
    </row>
    <row r="2736" customFormat="false" ht="13.8" hidden="false" customHeight="false" outlineLevel="0" collapsed="false">
      <c r="A2736" s="300" t="s">
        <v>7246</v>
      </c>
      <c r="B2736" s="1" t="n">
        <v>91691</v>
      </c>
      <c r="C2736" s="292" t="s">
        <v>8005</v>
      </c>
      <c r="D2736" s="297" t="s">
        <v>507</v>
      </c>
      <c r="E2736" s="301" t="n">
        <v>1.44</v>
      </c>
      <c r="F2736" s="304" t="n">
        <v>0</v>
      </c>
    </row>
    <row r="2737" customFormat="false" ht="13.8" hidden="false" customHeight="false" outlineLevel="0" collapsed="false">
      <c r="A2737" s="300" t="s">
        <v>7246</v>
      </c>
      <c r="B2737" s="1" t="n">
        <v>102924</v>
      </c>
      <c r="C2737" s="292" t="s">
        <v>8006</v>
      </c>
      <c r="D2737" s="297" t="s">
        <v>507</v>
      </c>
      <c r="E2737" s="301" t="n">
        <v>0</v>
      </c>
      <c r="F2737" s="304"/>
    </row>
    <row r="2738" customFormat="false" ht="13.8" hidden="false" customHeight="false" outlineLevel="0" collapsed="false">
      <c r="A2738" s="300" t="s">
        <v>7246</v>
      </c>
      <c r="B2738" s="1" t="n">
        <v>102925</v>
      </c>
      <c r="C2738" s="292" t="s">
        <v>8007</v>
      </c>
      <c r="D2738" s="297" t="s">
        <v>507</v>
      </c>
      <c r="E2738" s="301" t="n">
        <v>0</v>
      </c>
      <c r="F2738" s="304"/>
    </row>
    <row r="2739" customFormat="false" ht="13.8" hidden="false" customHeight="false" outlineLevel="0" collapsed="false">
      <c r="A2739" s="300" t="s">
        <v>7246</v>
      </c>
      <c r="B2739" s="1" t="n">
        <v>102926</v>
      </c>
      <c r="C2739" s="292" t="s">
        <v>8008</v>
      </c>
      <c r="D2739" s="297" t="s">
        <v>507</v>
      </c>
      <c r="E2739" s="301" t="n">
        <v>0</v>
      </c>
      <c r="F2739" s="304"/>
    </row>
    <row r="2740" customFormat="false" ht="13.8" hidden="false" customHeight="false" outlineLevel="0" collapsed="false">
      <c r="A2740" s="300" t="s">
        <v>7246</v>
      </c>
      <c r="B2740" s="1" t="n">
        <v>102927</v>
      </c>
      <c r="C2740" s="292" t="s">
        <v>8009</v>
      </c>
      <c r="D2740" s="297" t="s">
        <v>507</v>
      </c>
      <c r="E2740" s="301" t="n">
        <v>0.99</v>
      </c>
      <c r="F2740" s="304" t="n">
        <v>0</v>
      </c>
    </row>
    <row r="2741" customFormat="false" ht="13.8" hidden="false" customHeight="false" outlineLevel="0" collapsed="false">
      <c r="A2741" s="300" t="s">
        <v>7246</v>
      </c>
      <c r="B2741" s="1" t="n">
        <v>95136</v>
      </c>
      <c r="C2741" s="292" t="s">
        <v>8010</v>
      </c>
      <c r="D2741" s="297" t="s">
        <v>507</v>
      </c>
      <c r="E2741" s="301" t="n">
        <v>0.02</v>
      </c>
      <c r="F2741" s="304" t="n">
        <v>0</v>
      </c>
    </row>
    <row r="2742" customFormat="false" ht="13.8" hidden="false" customHeight="false" outlineLevel="0" collapsed="false">
      <c r="A2742" s="300" t="s">
        <v>7246</v>
      </c>
      <c r="B2742" s="1" t="n">
        <v>95137</v>
      </c>
      <c r="C2742" s="292" t="s">
        <v>8011</v>
      </c>
      <c r="D2742" s="297" t="s">
        <v>507</v>
      </c>
      <c r="E2742" s="301" t="n">
        <v>0.01</v>
      </c>
      <c r="F2742" s="304" t="n">
        <v>0</v>
      </c>
    </row>
    <row r="2743" customFormat="false" ht="13.8" hidden="false" customHeight="false" outlineLevel="0" collapsed="false">
      <c r="A2743" s="300" t="s">
        <v>7246</v>
      </c>
      <c r="B2743" s="1" t="n">
        <v>95138</v>
      </c>
      <c r="C2743" s="292" t="s">
        <v>8012</v>
      </c>
      <c r="D2743" s="297" t="s">
        <v>507</v>
      </c>
      <c r="E2743" s="301" t="n">
        <v>0.02</v>
      </c>
      <c r="F2743" s="304" t="n">
        <v>0</v>
      </c>
    </row>
    <row r="2744" customFormat="false" ht="13.8" hidden="false" customHeight="false" outlineLevel="0" collapsed="false">
      <c r="A2744" s="300" t="s">
        <v>7246</v>
      </c>
      <c r="B2744" s="1" t="n">
        <v>89023</v>
      </c>
      <c r="C2744" s="292" t="s">
        <v>8013</v>
      </c>
      <c r="D2744" s="297" t="s">
        <v>507</v>
      </c>
      <c r="E2744" s="301" t="n">
        <v>4.08</v>
      </c>
      <c r="F2744" s="304" t="n">
        <v>1</v>
      </c>
    </row>
    <row r="2745" customFormat="false" ht="13.8" hidden="false" customHeight="false" outlineLevel="0" collapsed="false">
      <c r="A2745" s="300" t="s">
        <v>7246</v>
      </c>
      <c r="B2745" s="1" t="n">
        <v>89024</v>
      </c>
      <c r="C2745" s="292" t="s">
        <v>8014</v>
      </c>
      <c r="D2745" s="297" t="s">
        <v>507</v>
      </c>
      <c r="E2745" s="301" t="n">
        <v>1.41</v>
      </c>
      <c r="F2745" s="304" t="n">
        <v>1</v>
      </c>
    </row>
    <row r="2746" customFormat="false" ht="13.8" hidden="false" customHeight="false" outlineLevel="0" collapsed="false">
      <c r="A2746" s="300" t="s">
        <v>7246</v>
      </c>
      <c r="B2746" s="1" t="n">
        <v>89025</v>
      </c>
      <c r="C2746" s="292" t="s">
        <v>8015</v>
      </c>
      <c r="D2746" s="297" t="s">
        <v>507</v>
      </c>
      <c r="E2746" s="301" t="n">
        <v>5.1</v>
      </c>
      <c r="F2746" s="304" t="n">
        <v>1</v>
      </c>
    </row>
    <row r="2747" customFormat="false" ht="13.8" hidden="false" customHeight="false" outlineLevel="0" collapsed="false">
      <c r="A2747" s="300" t="s">
        <v>7246</v>
      </c>
      <c r="B2747" s="1" t="n">
        <v>89026</v>
      </c>
      <c r="C2747" s="292" t="s">
        <v>8016</v>
      </c>
      <c r="D2747" s="297" t="s">
        <v>507</v>
      </c>
      <c r="E2747" s="301" t="n">
        <v>204.88</v>
      </c>
      <c r="F2747" s="304" t="n">
        <v>0</v>
      </c>
    </row>
    <row r="2748" customFormat="false" ht="13.8" hidden="false" customHeight="false" outlineLevel="0" collapsed="false">
      <c r="A2748" s="300" t="s">
        <v>7246</v>
      </c>
      <c r="B2748" s="1" t="n">
        <v>7032</v>
      </c>
      <c r="C2748" s="292" t="s">
        <v>8017</v>
      </c>
      <c r="D2748" s="297" t="s">
        <v>507</v>
      </c>
      <c r="E2748" s="301" t="n">
        <v>5.02</v>
      </c>
      <c r="F2748" s="304" t="n">
        <v>1</v>
      </c>
    </row>
    <row r="2749" customFormat="false" ht="13.8" hidden="false" customHeight="false" outlineLevel="0" collapsed="false">
      <c r="A2749" s="300" t="s">
        <v>7246</v>
      </c>
      <c r="B2749" s="1" t="n">
        <v>7033</v>
      </c>
      <c r="C2749" s="292" t="s">
        <v>8018</v>
      </c>
      <c r="D2749" s="297" t="s">
        <v>507</v>
      </c>
      <c r="E2749" s="301" t="n">
        <v>1.74</v>
      </c>
      <c r="F2749" s="304" t="n">
        <v>1</v>
      </c>
    </row>
    <row r="2750" customFormat="false" ht="13.8" hidden="false" customHeight="false" outlineLevel="0" collapsed="false">
      <c r="A2750" s="300" t="s">
        <v>7246</v>
      </c>
      <c r="B2750" s="1" t="n">
        <v>7034</v>
      </c>
      <c r="C2750" s="292" t="s">
        <v>8019</v>
      </c>
      <c r="D2750" s="297" t="s">
        <v>507</v>
      </c>
      <c r="E2750" s="301" t="n">
        <v>6.27</v>
      </c>
      <c r="F2750" s="304" t="n">
        <v>1</v>
      </c>
    </row>
    <row r="2751" customFormat="false" ht="13.8" hidden="false" customHeight="false" outlineLevel="0" collapsed="false">
      <c r="A2751" s="300" t="s">
        <v>7246</v>
      </c>
      <c r="B2751" s="1" t="n">
        <v>7035</v>
      </c>
      <c r="C2751" s="292" t="s">
        <v>8020</v>
      </c>
      <c r="D2751" s="297" t="s">
        <v>507</v>
      </c>
      <c r="E2751" s="301" t="n">
        <v>307.32</v>
      </c>
      <c r="F2751" s="304" t="n">
        <v>0</v>
      </c>
    </row>
    <row r="2752" customFormat="false" ht="13.8" hidden="false" customHeight="false" outlineLevel="0" collapsed="false">
      <c r="A2752" s="300" t="s">
        <v>7246</v>
      </c>
      <c r="B2752" s="1" t="n">
        <v>102942</v>
      </c>
      <c r="C2752" s="292" t="s">
        <v>8021</v>
      </c>
      <c r="D2752" s="297" t="s">
        <v>507</v>
      </c>
      <c r="E2752" s="301" t="n">
        <v>0</v>
      </c>
      <c r="F2752" s="304"/>
    </row>
    <row r="2753" customFormat="false" ht="13.8" hidden="false" customHeight="false" outlineLevel="0" collapsed="false">
      <c r="A2753" s="300" t="s">
        <v>7246</v>
      </c>
      <c r="B2753" s="1" t="n">
        <v>102943</v>
      </c>
      <c r="C2753" s="292" t="s">
        <v>8022</v>
      </c>
      <c r="D2753" s="297" t="s">
        <v>507</v>
      </c>
      <c r="E2753" s="301" t="n">
        <v>0</v>
      </c>
      <c r="F2753" s="304"/>
    </row>
    <row r="2754" customFormat="false" ht="13.8" hidden="false" customHeight="false" outlineLevel="0" collapsed="false">
      <c r="A2754" s="300" t="s">
        <v>7246</v>
      </c>
      <c r="B2754" s="1" t="n">
        <v>102944</v>
      </c>
      <c r="C2754" s="292" t="s">
        <v>8023</v>
      </c>
      <c r="D2754" s="297" t="s">
        <v>507</v>
      </c>
      <c r="E2754" s="301" t="n">
        <v>0</v>
      </c>
      <c r="F2754" s="304"/>
    </row>
    <row r="2755" customFormat="false" ht="13.8" hidden="false" customHeight="false" outlineLevel="0" collapsed="false">
      <c r="A2755" s="300" t="s">
        <v>7246</v>
      </c>
      <c r="B2755" s="1" t="n">
        <v>102945</v>
      </c>
      <c r="C2755" s="292" t="s">
        <v>8024</v>
      </c>
      <c r="D2755" s="297" t="s">
        <v>507</v>
      </c>
      <c r="E2755" s="301" t="n">
        <v>0.02</v>
      </c>
      <c r="F2755" s="304" t="n">
        <v>0</v>
      </c>
    </row>
    <row r="2756" customFormat="false" ht="13.8" hidden="false" customHeight="false" outlineLevel="0" collapsed="false">
      <c r="A2756" s="300" t="s">
        <v>7246</v>
      </c>
      <c r="B2756" s="1" t="n">
        <v>104087</v>
      </c>
      <c r="C2756" s="292" t="s">
        <v>8025</v>
      </c>
      <c r="D2756" s="297" t="s">
        <v>507</v>
      </c>
      <c r="E2756" s="301" t="n">
        <v>0.04</v>
      </c>
      <c r="F2756" s="304" t="n">
        <v>0</v>
      </c>
    </row>
    <row r="2757" customFormat="false" ht="13.8" hidden="false" customHeight="false" outlineLevel="0" collapsed="false">
      <c r="A2757" s="300" t="s">
        <v>7246</v>
      </c>
      <c r="B2757" s="1" t="n">
        <v>104088</v>
      </c>
      <c r="C2757" s="292" t="s">
        <v>8026</v>
      </c>
      <c r="D2757" s="297" t="s">
        <v>507</v>
      </c>
      <c r="E2757" s="301" t="n">
        <v>0.01</v>
      </c>
      <c r="F2757" s="304" t="n">
        <v>0</v>
      </c>
    </row>
    <row r="2758" customFormat="false" ht="13.8" hidden="false" customHeight="false" outlineLevel="0" collapsed="false">
      <c r="A2758" s="300" t="s">
        <v>7246</v>
      </c>
      <c r="B2758" s="1" t="n">
        <v>104089</v>
      </c>
      <c r="C2758" s="292" t="s">
        <v>8027</v>
      </c>
      <c r="D2758" s="297" t="s">
        <v>507</v>
      </c>
      <c r="E2758" s="301" t="n">
        <v>0.05</v>
      </c>
      <c r="F2758" s="304" t="n">
        <v>0</v>
      </c>
    </row>
    <row r="2759" customFormat="false" ht="13.8" hidden="false" customHeight="false" outlineLevel="0" collapsed="false">
      <c r="A2759" s="300" t="s">
        <v>7246</v>
      </c>
      <c r="B2759" s="1" t="n">
        <v>104090</v>
      </c>
      <c r="C2759" s="292" t="s">
        <v>8028</v>
      </c>
      <c r="D2759" s="297" t="s">
        <v>507</v>
      </c>
      <c r="E2759" s="301" t="n">
        <v>0.72</v>
      </c>
      <c r="F2759" s="304" t="n">
        <v>0</v>
      </c>
    </row>
    <row r="2760" customFormat="false" ht="13.8" hidden="false" customHeight="false" outlineLevel="0" collapsed="false">
      <c r="A2760" s="300" t="s">
        <v>7246</v>
      </c>
      <c r="B2760" s="1" t="n">
        <v>104093</v>
      </c>
      <c r="C2760" s="292" t="s">
        <v>8029</v>
      </c>
      <c r="D2760" s="297" t="s">
        <v>507</v>
      </c>
      <c r="E2760" s="301" t="n">
        <v>0.05</v>
      </c>
      <c r="F2760" s="304" t="n">
        <v>0</v>
      </c>
    </row>
    <row r="2761" customFormat="false" ht="13.8" hidden="false" customHeight="false" outlineLevel="0" collapsed="false">
      <c r="A2761" s="300" t="s">
        <v>7246</v>
      </c>
      <c r="B2761" s="1" t="n">
        <v>104094</v>
      </c>
      <c r="C2761" s="292" t="s">
        <v>8030</v>
      </c>
      <c r="D2761" s="297" t="s">
        <v>507</v>
      </c>
      <c r="E2761" s="301" t="n">
        <v>0.01</v>
      </c>
      <c r="F2761" s="304" t="n">
        <v>0</v>
      </c>
    </row>
    <row r="2762" customFormat="false" ht="13.8" hidden="false" customHeight="false" outlineLevel="0" collapsed="false">
      <c r="A2762" s="300" t="s">
        <v>7246</v>
      </c>
      <c r="B2762" s="1" t="n">
        <v>104095</v>
      </c>
      <c r="C2762" s="292" t="s">
        <v>8031</v>
      </c>
      <c r="D2762" s="297" t="s">
        <v>507</v>
      </c>
      <c r="E2762" s="301" t="n">
        <v>0.07</v>
      </c>
      <c r="F2762" s="304" t="n">
        <v>0</v>
      </c>
    </row>
    <row r="2763" customFormat="false" ht="13.8" hidden="false" customHeight="false" outlineLevel="0" collapsed="false">
      <c r="A2763" s="300" t="s">
        <v>7246</v>
      </c>
      <c r="B2763" s="1" t="n">
        <v>104096</v>
      </c>
      <c r="C2763" s="292" t="s">
        <v>8032</v>
      </c>
      <c r="D2763" s="297" t="s">
        <v>507</v>
      </c>
      <c r="E2763" s="301" t="n">
        <v>0.99</v>
      </c>
      <c r="F2763" s="304" t="n">
        <v>0</v>
      </c>
    </row>
    <row r="2764" customFormat="false" ht="13.8" hidden="false" customHeight="false" outlineLevel="0" collapsed="false">
      <c r="A2764" s="300" t="s">
        <v>7246</v>
      </c>
      <c r="B2764" s="1" t="n">
        <v>102900</v>
      </c>
      <c r="C2764" s="292" t="s">
        <v>8033</v>
      </c>
      <c r="D2764" s="297" t="s">
        <v>507</v>
      </c>
      <c r="E2764" s="301" t="n">
        <v>0</v>
      </c>
      <c r="F2764" s="304"/>
    </row>
    <row r="2765" customFormat="false" ht="13.8" hidden="false" customHeight="false" outlineLevel="0" collapsed="false">
      <c r="A2765" s="300" t="s">
        <v>7246</v>
      </c>
      <c r="B2765" s="1" t="n">
        <v>102901</v>
      </c>
      <c r="C2765" s="292" t="s">
        <v>8034</v>
      </c>
      <c r="D2765" s="297" t="s">
        <v>507</v>
      </c>
      <c r="E2765" s="301" t="n">
        <v>0</v>
      </c>
      <c r="F2765" s="304"/>
    </row>
    <row r="2766" customFormat="false" ht="13.8" hidden="false" customHeight="false" outlineLevel="0" collapsed="false">
      <c r="A2766" s="300" t="s">
        <v>7246</v>
      </c>
      <c r="B2766" s="1" t="n">
        <v>102902</v>
      </c>
      <c r="C2766" s="292" t="s">
        <v>8035</v>
      </c>
      <c r="D2766" s="297" t="s">
        <v>507</v>
      </c>
      <c r="E2766" s="301" t="n">
        <v>0</v>
      </c>
      <c r="F2766" s="304"/>
    </row>
    <row r="2767" customFormat="false" ht="13.8" hidden="false" customHeight="false" outlineLevel="0" collapsed="false">
      <c r="A2767" s="300" t="s">
        <v>7246</v>
      </c>
      <c r="B2767" s="1" t="n">
        <v>102903</v>
      </c>
      <c r="C2767" s="292" t="s">
        <v>8036</v>
      </c>
      <c r="D2767" s="297" t="s">
        <v>507</v>
      </c>
      <c r="E2767" s="301" t="n">
        <v>13.98</v>
      </c>
      <c r="F2767" s="304" t="n">
        <v>0</v>
      </c>
    </row>
    <row r="2768" customFormat="false" ht="13.8" hidden="false" customHeight="false" outlineLevel="0" collapsed="false">
      <c r="A2768" s="300" t="s">
        <v>7246</v>
      </c>
      <c r="B2768" s="1" t="n">
        <v>89029</v>
      </c>
      <c r="C2768" s="292" t="s">
        <v>8037</v>
      </c>
      <c r="D2768" s="297" t="s">
        <v>507</v>
      </c>
      <c r="E2768" s="301" t="n">
        <v>34.78</v>
      </c>
      <c r="F2768" s="304" t="n">
        <v>1</v>
      </c>
    </row>
    <row r="2769" customFormat="false" ht="13.8" hidden="false" customHeight="false" outlineLevel="0" collapsed="false">
      <c r="A2769" s="300" t="s">
        <v>7246</v>
      </c>
      <c r="B2769" s="1" t="n">
        <v>89030</v>
      </c>
      <c r="C2769" s="292" t="s">
        <v>8038</v>
      </c>
      <c r="D2769" s="297" t="s">
        <v>507</v>
      </c>
      <c r="E2769" s="301" t="n">
        <v>15.32</v>
      </c>
      <c r="F2769" s="304" t="n">
        <v>1</v>
      </c>
    </row>
    <row r="2770" customFormat="false" ht="13.8" hidden="false" customHeight="false" outlineLevel="0" collapsed="false">
      <c r="A2770" s="300" t="s">
        <v>7246</v>
      </c>
      <c r="B2770" s="1" t="n">
        <v>5724</v>
      </c>
      <c r="C2770" s="292" t="s">
        <v>8039</v>
      </c>
      <c r="D2770" s="297" t="s">
        <v>507</v>
      </c>
      <c r="E2770" s="301" t="n">
        <v>62.18</v>
      </c>
      <c r="F2770" s="304" t="n">
        <v>1</v>
      </c>
    </row>
    <row r="2771" customFormat="false" ht="13.8" hidden="false" customHeight="false" outlineLevel="0" collapsed="false">
      <c r="A2771" s="300" t="s">
        <v>7246</v>
      </c>
      <c r="B2771" s="1" t="n">
        <v>53817</v>
      </c>
      <c r="C2771" s="292" t="s">
        <v>8040</v>
      </c>
      <c r="D2771" s="297" t="s">
        <v>507</v>
      </c>
      <c r="E2771" s="301" t="n">
        <v>74.85</v>
      </c>
      <c r="F2771" s="304" t="n">
        <v>0</v>
      </c>
    </row>
    <row r="2772" customFormat="false" ht="13.8" hidden="false" customHeight="false" outlineLevel="0" collapsed="false">
      <c r="A2772" s="300" t="s">
        <v>7246</v>
      </c>
      <c r="B2772" s="1" t="n">
        <v>88839</v>
      </c>
      <c r="C2772" s="292" t="s">
        <v>8041</v>
      </c>
      <c r="D2772" s="297" t="s">
        <v>507</v>
      </c>
      <c r="E2772" s="301" t="n">
        <v>36.4</v>
      </c>
      <c r="F2772" s="304" t="n">
        <v>1</v>
      </c>
    </row>
    <row r="2773" customFormat="false" ht="13.8" hidden="false" customHeight="false" outlineLevel="0" collapsed="false">
      <c r="A2773" s="300" t="s">
        <v>7246</v>
      </c>
      <c r="B2773" s="1" t="n">
        <v>88840</v>
      </c>
      <c r="C2773" s="292" t="s">
        <v>8042</v>
      </c>
      <c r="D2773" s="297" t="s">
        <v>507</v>
      </c>
      <c r="E2773" s="301" t="n">
        <v>16.03</v>
      </c>
      <c r="F2773" s="304" t="n">
        <v>1</v>
      </c>
    </row>
    <row r="2774" customFormat="false" ht="13.8" hidden="false" customHeight="false" outlineLevel="0" collapsed="false">
      <c r="A2774" s="300" t="s">
        <v>7246</v>
      </c>
      <c r="B2774" s="1" t="n">
        <v>88841</v>
      </c>
      <c r="C2774" s="292" t="s">
        <v>8043</v>
      </c>
      <c r="D2774" s="297" t="s">
        <v>507</v>
      </c>
      <c r="E2774" s="301" t="n">
        <v>65.08</v>
      </c>
      <c r="F2774" s="304" t="n">
        <v>1</v>
      </c>
    </row>
    <row r="2775" customFormat="false" ht="13.8" hidden="false" customHeight="false" outlineLevel="0" collapsed="false">
      <c r="A2775" s="300" t="s">
        <v>7246</v>
      </c>
      <c r="B2775" s="1" t="n">
        <v>88842</v>
      </c>
      <c r="C2775" s="292" t="s">
        <v>8044</v>
      </c>
      <c r="D2775" s="297" t="s">
        <v>507</v>
      </c>
      <c r="E2775" s="301" t="n">
        <v>93.64</v>
      </c>
      <c r="F2775" s="304" t="n">
        <v>0</v>
      </c>
    </row>
    <row r="2776" customFormat="false" ht="13.8" hidden="false" customHeight="false" outlineLevel="0" collapsed="false">
      <c r="A2776" s="300" t="s">
        <v>7246</v>
      </c>
      <c r="B2776" s="1" t="n">
        <v>89009</v>
      </c>
      <c r="C2776" s="292" t="s">
        <v>8045</v>
      </c>
      <c r="D2776" s="297" t="s">
        <v>507</v>
      </c>
      <c r="E2776" s="301" t="n">
        <v>45.09</v>
      </c>
      <c r="F2776" s="304" t="n">
        <v>1</v>
      </c>
    </row>
    <row r="2777" customFormat="false" ht="13.8" hidden="false" customHeight="false" outlineLevel="0" collapsed="false">
      <c r="A2777" s="300" t="s">
        <v>7246</v>
      </c>
      <c r="B2777" s="1" t="n">
        <v>89010</v>
      </c>
      <c r="C2777" s="292" t="s">
        <v>8046</v>
      </c>
      <c r="D2777" s="297" t="s">
        <v>507</v>
      </c>
      <c r="E2777" s="301" t="n">
        <v>19.86</v>
      </c>
      <c r="F2777" s="304" t="n">
        <v>1</v>
      </c>
    </row>
    <row r="2778" customFormat="false" ht="13.8" hidden="false" customHeight="false" outlineLevel="0" collapsed="false">
      <c r="A2778" s="300" t="s">
        <v>7246</v>
      </c>
      <c r="B2778" s="1" t="n">
        <v>53810</v>
      </c>
      <c r="C2778" s="292" t="s">
        <v>8047</v>
      </c>
      <c r="D2778" s="297" t="s">
        <v>507</v>
      </c>
      <c r="E2778" s="301" t="n">
        <v>80.62</v>
      </c>
      <c r="F2778" s="304" t="n">
        <v>1</v>
      </c>
    </row>
    <row r="2779" customFormat="false" ht="13.8" hidden="false" customHeight="false" outlineLevel="0" collapsed="false">
      <c r="A2779" s="300" t="s">
        <v>7246</v>
      </c>
      <c r="B2779" s="1" t="n">
        <v>5721</v>
      </c>
      <c r="C2779" s="292" t="s">
        <v>8048</v>
      </c>
      <c r="D2779" s="297" t="s">
        <v>507</v>
      </c>
      <c r="E2779" s="301" t="n">
        <v>112.35</v>
      </c>
      <c r="F2779" s="304" t="n">
        <v>0</v>
      </c>
    </row>
    <row r="2780" customFormat="false" ht="13.8" hidden="false" customHeight="false" outlineLevel="0" collapsed="false">
      <c r="A2780" s="300" t="s">
        <v>7246</v>
      </c>
      <c r="B2780" s="1" t="n">
        <v>89017</v>
      </c>
      <c r="C2780" s="292" t="s">
        <v>8049</v>
      </c>
      <c r="D2780" s="297" t="s">
        <v>507</v>
      </c>
      <c r="E2780" s="301" t="n">
        <v>44.81</v>
      </c>
      <c r="F2780" s="304" t="n">
        <v>1</v>
      </c>
    </row>
    <row r="2781" customFormat="false" ht="13.8" hidden="false" customHeight="false" outlineLevel="0" collapsed="false">
      <c r="A2781" s="300" t="s">
        <v>7246</v>
      </c>
      <c r="B2781" s="1" t="n">
        <v>89018</v>
      </c>
      <c r="C2781" s="292" t="s">
        <v>8050</v>
      </c>
      <c r="D2781" s="297" t="s">
        <v>507</v>
      </c>
      <c r="E2781" s="301" t="n">
        <v>19.74</v>
      </c>
      <c r="F2781" s="304" t="n">
        <v>1</v>
      </c>
    </row>
    <row r="2782" customFormat="false" ht="13.8" hidden="false" customHeight="false" outlineLevel="0" collapsed="false">
      <c r="A2782" s="300" t="s">
        <v>7246</v>
      </c>
      <c r="B2782" s="1" t="n">
        <v>53806</v>
      </c>
      <c r="C2782" s="292" t="s">
        <v>8051</v>
      </c>
      <c r="D2782" s="297" t="s">
        <v>507</v>
      </c>
      <c r="E2782" s="301" t="n">
        <v>80.12</v>
      </c>
      <c r="F2782" s="304" t="n">
        <v>1</v>
      </c>
    </row>
    <row r="2783" customFormat="false" ht="13.8" hidden="false" customHeight="false" outlineLevel="0" collapsed="false">
      <c r="A2783" s="300" t="s">
        <v>7246</v>
      </c>
      <c r="B2783" s="1" t="n">
        <v>5718</v>
      </c>
      <c r="C2783" s="292" t="s">
        <v>8052</v>
      </c>
      <c r="D2783" s="297" t="s">
        <v>507</v>
      </c>
      <c r="E2783" s="301" t="n">
        <v>127.33</v>
      </c>
      <c r="F2783" s="304" t="n">
        <v>0</v>
      </c>
    </row>
    <row r="2784" customFormat="false" ht="13.8" hidden="false" customHeight="false" outlineLevel="0" collapsed="false">
      <c r="A2784" s="300" t="s">
        <v>7246</v>
      </c>
      <c r="B2784" s="1" t="n">
        <v>89013</v>
      </c>
      <c r="C2784" s="292" t="s">
        <v>8053</v>
      </c>
      <c r="D2784" s="297" t="s">
        <v>507</v>
      </c>
      <c r="E2784" s="301" t="n">
        <v>147.71</v>
      </c>
      <c r="F2784" s="304" t="n">
        <v>1</v>
      </c>
    </row>
    <row r="2785" customFormat="false" ht="13.8" hidden="false" customHeight="false" outlineLevel="0" collapsed="false">
      <c r="A2785" s="300" t="s">
        <v>7246</v>
      </c>
      <c r="B2785" s="1" t="n">
        <v>89014</v>
      </c>
      <c r="C2785" s="292" t="s">
        <v>8054</v>
      </c>
      <c r="D2785" s="297" t="s">
        <v>507</v>
      </c>
      <c r="E2785" s="301" t="n">
        <v>65.06</v>
      </c>
      <c r="F2785" s="304" t="n">
        <v>1</v>
      </c>
    </row>
    <row r="2786" customFormat="false" ht="13.8" hidden="false" customHeight="false" outlineLevel="0" collapsed="false">
      <c r="A2786" s="300" t="s">
        <v>7246</v>
      </c>
      <c r="B2786" s="1" t="n">
        <v>53814</v>
      </c>
      <c r="C2786" s="292" t="s">
        <v>8055</v>
      </c>
      <c r="D2786" s="297" t="s">
        <v>507</v>
      </c>
      <c r="E2786" s="301" t="n">
        <v>264.07</v>
      </c>
      <c r="F2786" s="304" t="n">
        <v>1</v>
      </c>
    </row>
    <row r="2787" customFormat="false" ht="13.8" hidden="false" customHeight="false" outlineLevel="0" collapsed="false">
      <c r="A2787" s="300" t="s">
        <v>7246</v>
      </c>
      <c r="B2787" s="1" t="n">
        <v>5722</v>
      </c>
      <c r="C2787" s="292" t="s">
        <v>8056</v>
      </c>
      <c r="D2787" s="297" t="s">
        <v>507</v>
      </c>
      <c r="E2787" s="301" t="n">
        <v>259.84</v>
      </c>
      <c r="F2787" s="304" t="n">
        <v>0</v>
      </c>
    </row>
    <row r="2788" customFormat="false" ht="13.8" hidden="false" customHeight="false" outlineLevel="0" collapsed="false">
      <c r="A2788" s="300" t="s">
        <v>7246</v>
      </c>
      <c r="B2788" s="1" t="n">
        <v>96015</v>
      </c>
      <c r="C2788" s="292" t="s">
        <v>8057</v>
      </c>
      <c r="D2788" s="297" t="s">
        <v>507</v>
      </c>
      <c r="E2788" s="301" t="n">
        <v>22.43</v>
      </c>
      <c r="F2788" s="304" t="n">
        <v>1</v>
      </c>
    </row>
    <row r="2789" customFormat="false" ht="13.8" hidden="false" customHeight="false" outlineLevel="0" collapsed="false">
      <c r="A2789" s="300" t="s">
        <v>7246</v>
      </c>
      <c r="B2789" s="1" t="n">
        <v>96016</v>
      </c>
      <c r="C2789" s="292" t="s">
        <v>8058</v>
      </c>
      <c r="D2789" s="297" t="s">
        <v>507</v>
      </c>
      <c r="E2789" s="301" t="n">
        <v>6.01</v>
      </c>
      <c r="F2789" s="304" t="n">
        <v>1</v>
      </c>
    </row>
    <row r="2790" customFormat="false" ht="13.8" hidden="false" customHeight="false" outlineLevel="0" collapsed="false">
      <c r="A2790" s="300" t="s">
        <v>7246</v>
      </c>
      <c r="B2790" s="1" t="n">
        <v>96018</v>
      </c>
      <c r="C2790" s="292" t="s">
        <v>8059</v>
      </c>
      <c r="D2790" s="297" t="s">
        <v>507</v>
      </c>
      <c r="E2790" s="301" t="n">
        <v>24.54</v>
      </c>
      <c r="F2790" s="304" t="n">
        <v>1</v>
      </c>
    </row>
    <row r="2791" customFormat="false" ht="13.8" hidden="false" customHeight="false" outlineLevel="0" collapsed="false">
      <c r="A2791" s="300" t="s">
        <v>7246</v>
      </c>
      <c r="B2791" s="1" t="n">
        <v>96019</v>
      </c>
      <c r="C2791" s="292" t="s">
        <v>8060</v>
      </c>
      <c r="D2791" s="297" t="s">
        <v>507</v>
      </c>
      <c r="E2791" s="301" t="n">
        <v>115.86</v>
      </c>
      <c r="F2791" s="304" t="n">
        <v>0</v>
      </c>
    </row>
    <row r="2792" customFormat="false" ht="13.8" hidden="false" customHeight="false" outlineLevel="0" collapsed="false">
      <c r="A2792" s="300" t="s">
        <v>7246</v>
      </c>
      <c r="B2792" s="1" t="n">
        <v>96008</v>
      </c>
      <c r="C2792" s="292" t="s">
        <v>8061</v>
      </c>
      <c r="D2792" s="297" t="s">
        <v>507</v>
      </c>
      <c r="E2792" s="301" t="n">
        <v>22.64</v>
      </c>
      <c r="F2792" s="304" t="n">
        <v>1</v>
      </c>
    </row>
    <row r="2793" customFormat="false" ht="13.8" hidden="false" customHeight="false" outlineLevel="0" collapsed="false">
      <c r="A2793" s="300" t="s">
        <v>7246</v>
      </c>
      <c r="B2793" s="1" t="n">
        <v>96009</v>
      </c>
      <c r="C2793" s="292" t="s">
        <v>8062</v>
      </c>
      <c r="D2793" s="297" t="s">
        <v>507</v>
      </c>
      <c r="E2793" s="301" t="n">
        <v>6.07</v>
      </c>
      <c r="F2793" s="304" t="n">
        <v>1</v>
      </c>
    </row>
    <row r="2794" customFormat="false" ht="13.8" hidden="false" customHeight="false" outlineLevel="0" collapsed="false">
      <c r="A2794" s="300" t="s">
        <v>7246</v>
      </c>
      <c r="B2794" s="1" t="n">
        <v>96011</v>
      </c>
      <c r="C2794" s="292" t="s">
        <v>8063</v>
      </c>
      <c r="D2794" s="297" t="s">
        <v>507</v>
      </c>
      <c r="E2794" s="301" t="n">
        <v>24.77</v>
      </c>
      <c r="F2794" s="304" t="n">
        <v>1</v>
      </c>
    </row>
    <row r="2795" customFormat="false" ht="13.8" hidden="false" customHeight="false" outlineLevel="0" collapsed="false">
      <c r="A2795" s="300" t="s">
        <v>7246</v>
      </c>
      <c r="B2795" s="1" t="n">
        <v>96012</v>
      </c>
      <c r="C2795" s="292" t="s">
        <v>8064</v>
      </c>
      <c r="D2795" s="297" t="s">
        <v>507</v>
      </c>
      <c r="E2795" s="301" t="n">
        <v>115.86</v>
      </c>
      <c r="F2795" s="304" t="n">
        <v>0</v>
      </c>
    </row>
    <row r="2796" customFormat="false" ht="13.8" hidden="false" customHeight="false" outlineLevel="0" collapsed="false">
      <c r="A2796" s="300" t="s">
        <v>7246</v>
      </c>
      <c r="B2796" s="1" t="n">
        <v>96023</v>
      </c>
      <c r="C2796" s="292" t="s">
        <v>8065</v>
      </c>
      <c r="D2796" s="297" t="s">
        <v>507</v>
      </c>
      <c r="E2796" s="301" t="n">
        <v>17.38</v>
      </c>
      <c r="F2796" s="304" t="n">
        <v>1</v>
      </c>
    </row>
    <row r="2797" customFormat="false" ht="13.8" hidden="false" customHeight="false" outlineLevel="0" collapsed="false">
      <c r="A2797" s="300" t="s">
        <v>7246</v>
      </c>
      <c r="B2797" s="1" t="n">
        <v>96024</v>
      </c>
      <c r="C2797" s="292" t="s">
        <v>8066</v>
      </c>
      <c r="D2797" s="297" t="s">
        <v>507</v>
      </c>
      <c r="E2797" s="301" t="n">
        <v>4.65</v>
      </c>
      <c r="F2797" s="304" t="n">
        <v>1</v>
      </c>
    </row>
    <row r="2798" customFormat="false" ht="13.8" hidden="false" customHeight="false" outlineLevel="0" collapsed="false">
      <c r="A2798" s="300" t="s">
        <v>7246</v>
      </c>
      <c r="B2798" s="1" t="n">
        <v>96026</v>
      </c>
      <c r="C2798" s="292" t="s">
        <v>8067</v>
      </c>
      <c r="D2798" s="297" t="s">
        <v>507</v>
      </c>
      <c r="E2798" s="301" t="n">
        <v>19.01</v>
      </c>
      <c r="F2798" s="304" t="n">
        <v>1</v>
      </c>
    </row>
    <row r="2799" customFormat="false" ht="13.8" hidden="false" customHeight="false" outlineLevel="0" collapsed="false">
      <c r="A2799" s="300" t="s">
        <v>7246</v>
      </c>
      <c r="B2799" s="1" t="n">
        <v>96027</v>
      </c>
      <c r="C2799" s="292" t="s">
        <v>8068</v>
      </c>
      <c r="D2799" s="297" t="s">
        <v>507</v>
      </c>
      <c r="E2799" s="301" t="n">
        <v>80.73</v>
      </c>
      <c r="F2799" s="304" t="n">
        <v>0</v>
      </c>
    </row>
    <row r="2800" customFormat="false" ht="13.8" hidden="false" customHeight="false" outlineLevel="0" collapsed="false">
      <c r="A2800" s="300" t="s">
        <v>7246</v>
      </c>
      <c r="B2800" s="1" t="n">
        <v>96053</v>
      </c>
      <c r="C2800" s="292" t="s">
        <v>8069</v>
      </c>
      <c r="D2800" s="297" t="s">
        <v>507</v>
      </c>
      <c r="E2800" s="301" t="n">
        <v>17.59</v>
      </c>
      <c r="F2800" s="304" t="n">
        <v>1</v>
      </c>
    </row>
    <row r="2801" customFormat="false" ht="13.8" hidden="false" customHeight="false" outlineLevel="0" collapsed="false">
      <c r="A2801" s="300" t="s">
        <v>7246</v>
      </c>
      <c r="B2801" s="1" t="n">
        <v>96055</v>
      </c>
      <c r="C2801" s="292" t="s">
        <v>8070</v>
      </c>
      <c r="D2801" s="297" t="s">
        <v>507</v>
      </c>
      <c r="E2801" s="301" t="n">
        <v>4.71</v>
      </c>
      <c r="F2801" s="304" t="n">
        <v>1</v>
      </c>
    </row>
    <row r="2802" customFormat="false" ht="13.8" hidden="false" customHeight="false" outlineLevel="0" collapsed="false">
      <c r="A2802" s="300" t="s">
        <v>7246</v>
      </c>
      <c r="B2802" s="1" t="n">
        <v>96056</v>
      </c>
      <c r="C2802" s="292" t="s">
        <v>8071</v>
      </c>
      <c r="D2802" s="297" t="s">
        <v>507</v>
      </c>
      <c r="E2802" s="301" t="n">
        <v>19.24</v>
      </c>
      <c r="F2802" s="304" t="n">
        <v>1</v>
      </c>
    </row>
    <row r="2803" customFormat="false" ht="13.8" hidden="false" customHeight="false" outlineLevel="0" collapsed="false">
      <c r="A2803" s="300" t="s">
        <v>7246</v>
      </c>
      <c r="B2803" s="1" t="n">
        <v>96057</v>
      </c>
      <c r="C2803" s="292" t="s">
        <v>8072</v>
      </c>
      <c r="D2803" s="297" t="s">
        <v>507</v>
      </c>
      <c r="E2803" s="301" t="n">
        <v>80.73</v>
      </c>
      <c r="F2803" s="304" t="n">
        <v>0</v>
      </c>
    </row>
    <row r="2804" customFormat="false" ht="13.8" hidden="false" customHeight="false" outlineLevel="0" collapsed="false">
      <c r="A2804" s="300" t="s">
        <v>7246</v>
      </c>
      <c r="B2804" s="1" t="n">
        <v>7063</v>
      </c>
      <c r="C2804" s="292" t="s">
        <v>8073</v>
      </c>
      <c r="D2804" s="297" t="s">
        <v>507</v>
      </c>
      <c r="E2804" s="301" t="n">
        <v>18.9</v>
      </c>
      <c r="F2804" s="304" t="n">
        <v>1</v>
      </c>
    </row>
    <row r="2805" customFormat="false" ht="13.8" hidden="false" customHeight="false" outlineLevel="0" collapsed="false">
      <c r="A2805" s="300" t="s">
        <v>7246</v>
      </c>
      <c r="B2805" s="1" t="n">
        <v>7064</v>
      </c>
      <c r="C2805" s="292" t="s">
        <v>8074</v>
      </c>
      <c r="D2805" s="297" t="s">
        <v>507</v>
      </c>
      <c r="E2805" s="301" t="n">
        <v>5.1</v>
      </c>
      <c r="F2805" s="304" t="n">
        <v>1</v>
      </c>
    </row>
    <row r="2806" customFormat="false" ht="13.8" hidden="false" customHeight="false" outlineLevel="0" collapsed="false">
      <c r="A2806" s="300" t="s">
        <v>7246</v>
      </c>
      <c r="B2806" s="1" t="n">
        <v>7065</v>
      </c>
      <c r="C2806" s="292" t="s">
        <v>8075</v>
      </c>
      <c r="D2806" s="297" t="s">
        <v>507</v>
      </c>
      <c r="E2806" s="301" t="n">
        <v>20.68</v>
      </c>
      <c r="F2806" s="304" t="n">
        <v>1</v>
      </c>
    </row>
    <row r="2807" customFormat="false" ht="13.8" hidden="false" customHeight="false" outlineLevel="0" collapsed="false">
      <c r="A2807" s="300" t="s">
        <v>7246</v>
      </c>
      <c r="B2807" s="1" t="n">
        <v>7066</v>
      </c>
      <c r="C2807" s="292" t="s">
        <v>8076</v>
      </c>
      <c r="D2807" s="297" t="s">
        <v>507</v>
      </c>
      <c r="E2807" s="301" t="n">
        <v>115.86</v>
      </c>
      <c r="F2807" s="304" t="n">
        <v>0</v>
      </c>
    </row>
    <row r="2808" customFormat="false" ht="13.8" hidden="false" customHeight="false" outlineLevel="0" collapsed="false">
      <c r="A2808" s="300" t="s">
        <v>7246</v>
      </c>
      <c r="B2808" s="1" t="n">
        <v>89033</v>
      </c>
      <c r="C2808" s="292" t="s">
        <v>8077</v>
      </c>
      <c r="D2808" s="297" t="s">
        <v>507</v>
      </c>
      <c r="E2808" s="301" t="n">
        <v>13.85</v>
      </c>
      <c r="F2808" s="304" t="n">
        <v>1</v>
      </c>
    </row>
    <row r="2809" customFormat="false" ht="13.8" hidden="false" customHeight="false" outlineLevel="0" collapsed="false">
      <c r="A2809" s="300" t="s">
        <v>7246</v>
      </c>
      <c r="B2809" s="1" t="n">
        <v>89034</v>
      </c>
      <c r="C2809" s="292" t="s">
        <v>8078</v>
      </c>
      <c r="D2809" s="297" t="s">
        <v>507</v>
      </c>
      <c r="E2809" s="301" t="n">
        <v>3.71</v>
      </c>
      <c r="F2809" s="304" t="n">
        <v>1</v>
      </c>
    </row>
    <row r="2810" customFormat="false" ht="13.8" hidden="false" customHeight="false" outlineLevel="0" collapsed="false">
      <c r="A2810" s="300" t="s">
        <v>7246</v>
      </c>
      <c r="B2810" s="1" t="n">
        <v>5714</v>
      </c>
      <c r="C2810" s="292" t="s">
        <v>8079</v>
      </c>
      <c r="D2810" s="297" t="s">
        <v>507</v>
      </c>
      <c r="E2810" s="301" t="n">
        <v>15.15</v>
      </c>
      <c r="F2810" s="304" t="n">
        <v>1</v>
      </c>
    </row>
    <row r="2811" customFormat="false" ht="13.8" hidden="false" customHeight="false" outlineLevel="0" collapsed="false">
      <c r="A2811" s="300" t="s">
        <v>7246</v>
      </c>
      <c r="B2811" s="1" t="n">
        <v>5715</v>
      </c>
      <c r="C2811" s="292" t="s">
        <v>8080</v>
      </c>
      <c r="D2811" s="297" t="s">
        <v>507</v>
      </c>
      <c r="E2811" s="301" t="n">
        <v>80.73</v>
      </c>
      <c r="F2811" s="304" t="n">
        <v>0</v>
      </c>
    </row>
    <row r="2812" customFormat="false" ht="13.8" hidden="false" customHeight="false" outlineLevel="0" collapsed="false">
      <c r="A2812" s="300" t="s">
        <v>7246</v>
      </c>
      <c r="B2812" s="1" t="n">
        <v>102906</v>
      </c>
      <c r="C2812" s="292" t="s">
        <v>8081</v>
      </c>
      <c r="D2812" s="297" t="s">
        <v>507</v>
      </c>
      <c r="E2812" s="301" t="n">
        <v>0</v>
      </c>
      <c r="F2812" s="304"/>
    </row>
    <row r="2813" customFormat="false" ht="13.8" hidden="false" customHeight="false" outlineLevel="0" collapsed="false">
      <c r="A2813" s="300" t="s">
        <v>7246</v>
      </c>
      <c r="B2813" s="1" t="n">
        <v>102907</v>
      </c>
      <c r="C2813" s="292" t="s">
        <v>8082</v>
      </c>
      <c r="D2813" s="297" t="s">
        <v>507</v>
      </c>
      <c r="E2813" s="301" t="n">
        <v>0</v>
      </c>
      <c r="F2813" s="304"/>
    </row>
    <row r="2814" customFormat="false" ht="13.8" hidden="false" customHeight="false" outlineLevel="0" collapsed="false">
      <c r="A2814" s="300" t="s">
        <v>7246</v>
      </c>
      <c r="B2814" s="1" t="n">
        <v>102908</v>
      </c>
      <c r="C2814" s="292" t="s">
        <v>8083</v>
      </c>
      <c r="D2814" s="297" t="s">
        <v>507</v>
      </c>
      <c r="E2814" s="301" t="n">
        <v>0</v>
      </c>
      <c r="F2814" s="304"/>
    </row>
    <row r="2815" customFormat="false" ht="13.8" hidden="false" customHeight="false" outlineLevel="0" collapsed="false">
      <c r="A2815" s="300" t="s">
        <v>7246</v>
      </c>
      <c r="B2815" s="1" t="n">
        <v>102909</v>
      </c>
      <c r="C2815" s="292" t="s">
        <v>8084</v>
      </c>
      <c r="D2815" s="297" t="s">
        <v>507</v>
      </c>
      <c r="E2815" s="301" t="n">
        <v>4.32</v>
      </c>
      <c r="F2815" s="304" t="n">
        <v>0</v>
      </c>
    </row>
    <row r="2816" customFormat="false" ht="13.8" hidden="false" customHeight="false" outlineLevel="0" collapsed="false">
      <c r="A2816" s="300" t="s">
        <v>7246</v>
      </c>
      <c r="B2816" s="1" t="n">
        <v>93435</v>
      </c>
      <c r="C2816" s="292" t="s">
        <v>8085</v>
      </c>
      <c r="D2816" s="297" t="s">
        <v>507</v>
      </c>
      <c r="E2816" s="301" t="n">
        <v>9.2</v>
      </c>
      <c r="F2816" s="304" t="n">
        <v>1</v>
      </c>
    </row>
    <row r="2817" customFormat="false" ht="13.8" hidden="false" customHeight="false" outlineLevel="0" collapsed="false">
      <c r="A2817" s="300" t="s">
        <v>7246</v>
      </c>
      <c r="B2817" s="1" t="n">
        <v>93436</v>
      </c>
      <c r="C2817" s="292" t="s">
        <v>8086</v>
      </c>
      <c r="D2817" s="297" t="s">
        <v>507</v>
      </c>
      <c r="E2817" s="301" t="n">
        <v>2.83</v>
      </c>
      <c r="F2817" s="304" t="n">
        <v>1</v>
      </c>
    </row>
    <row r="2818" customFormat="false" ht="13.8" hidden="false" customHeight="false" outlineLevel="0" collapsed="false">
      <c r="A2818" s="300" t="s">
        <v>7246</v>
      </c>
      <c r="B2818" s="1" t="n">
        <v>93437</v>
      </c>
      <c r="C2818" s="292" t="s">
        <v>8087</v>
      </c>
      <c r="D2818" s="297" t="s">
        <v>507</v>
      </c>
      <c r="E2818" s="301" t="n">
        <v>10.06</v>
      </c>
      <c r="F2818" s="304" t="n">
        <v>1</v>
      </c>
    </row>
    <row r="2819" customFormat="false" ht="13.8" hidden="false" customHeight="false" outlineLevel="0" collapsed="false">
      <c r="A2819" s="300" t="s">
        <v>7246</v>
      </c>
      <c r="B2819" s="1" t="n">
        <v>93438</v>
      </c>
      <c r="C2819" s="292" t="s">
        <v>8088</v>
      </c>
      <c r="D2819" s="297" t="s">
        <v>507</v>
      </c>
      <c r="E2819" s="301" t="n">
        <v>134.58</v>
      </c>
      <c r="F2819" s="304" t="n">
        <v>0</v>
      </c>
    </row>
    <row r="2820" customFormat="false" ht="13.8" hidden="false" customHeight="false" outlineLevel="0" collapsed="false">
      <c r="A2820" s="300" t="s">
        <v>7246</v>
      </c>
      <c r="B2820" s="1" t="n">
        <v>100643</v>
      </c>
      <c r="C2820" s="292" t="s">
        <v>8089</v>
      </c>
      <c r="D2820" s="297" t="s">
        <v>507</v>
      </c>
      <c r="E2820" s="301" t="n">
        <v>412.54</v>
      </c>
      <c r="F2820" s="304" t="n">
        <v>1</v>
      </c>
    </row>
    <row r="2821" customFormat="false" ht="13.8" hidden="false" customHeight="false" outlineLevel="0" collapsed="false">
      <c r="A2821" s="300" t="s">
        <v>7246</v>
      </c>
      <c r="B2821" s="1" t="n">
        <v>100644</v>
      </c>
      <c r="C2821" s="292" t="s">
        <v>8090</v>
      </c>
      <c r="D2821" s="297" t="s">
        <v>507</v>
      </c>
      <c r="E2821" s="301" t="n">
        <v>145.42</v>
      </c>
      <c r="F2821" s="304" t="n">
        <v>1</v>
      </c>
    </row>
    <row r="2822" customFormat="false" ht="13.8" hidden="false" customHeight="false" outlineLevel="0" collapsed="false">
      <c r="A2822" s="300" t="s">
        <v>7246</v>
      </c>
      <c r="B2822" s="1" t="n">
        <v>100645</v>
      </c>
      <c r="C2822" s="292" t="s">
        <v>8091</v>
      </c>
      <c r="D2822" s="297" t="s">
        <v>507</v>
      </c>
      <c r="E2822" s="301" t="n">
        <v>663.17</v>
      </c>
      <c r="F2822" s="304" t="n">
        <v>1</v>
      </c>
    </row>
    <row r="2823" customFormat="false" ht="13.8" hidden="false" customHeight="false" outlineLevel="0" collapsed="false">
      <c r="A2823" s="300" t="s">
        <v>7246</v>
      </c>
      <c r="B2823" s="1" t="n">
        <v>100646</v>
      </c>
      <c r="C2823" s="292" t="s">
        <v>8092</v>
      </c>
      <c r="D2823" s="297" t="s">
        <v>507</v>
      </c>
      <c r="E2823" s="301" t="n">
        <v>6453</v>
      </c>
      <c r="F2823" s="304" t="n">
        <v>0</v>
      </c>
    </row>
    <row r="2824" customFormat="false" ht="13.8" hidden="false" customHeight="false" outlineLevel="0" collapsed="false">
      <c r="A2824" s="300" t="s">
        <v>7246</v>
      </c>
      <c r="B2824" s="1" t="n">
        <v>95116</v>
      </c>
      <c r="C2824" s="292" t="s">
        <v>8093</v>
      </c>
      <c r="D2824" s="297" t="s">
        <v>507</v>
      </c>
      <c r="E2824" s="301" t="n">
        <v>32.55</v>
      </c>
      <c r="F2824" s="304" t="n">
        <v>1</v>
      </c>
    </row>
    <row r="2825" customFormat="false" ht="13.8" hidden="false" customHeight="false" outlineLevel="0" collapsed="false">
      <c r="A2825" s="300" t="s">
        <v>7246</v>
      </c>
      <c r="B2825" s="1" t="n">
        <v>95117</v>
      </c>
      <c r="C2825" s="292" t="s">
        <v>8094</v>
      </c>
      <c r="D2825" s="297" t="s">
        <v>507</v>
      </c>
      <c r="E2825" s="301" t="n">
        <v>10.04</v>
      </c>
      <c r="F2825" s="304" t="n">
        <v>1</v>
      </c>
    </row>
    <row r="2826" customFormat="false" ht="13.8" hidden="false" customHeight="false" outlineLevel="0" collapsed="false">
      <c r="A2826" s="300" t="s">
        <v>7246</v>
      </c>
      <c r="B2826" s="1" t="n">
        <v>53794</v>
      </c>
      <c r="C2826" s="292" t="s">
        <v>8095</v>
      </c>
      <c r="D2826" s="297" t="s">
        <v>507</v>
      </c>
      <c r="E2826" s="301" t="n">
        <v>35.62</v>
      </c>
      <c r="F2826" s="304" t="n">
        <v>1</v>
      </c>
    </row>
    <row r="2827" customFormat="false" ht="13.8" hidden="false" customHeight="false" outlineLevel="0" collapsed="false">
      <c r="A2827" s="300" t="s">
        <v>7246</v>
      </c>
      <c r="B2827" s="1" t="n">
        <v>5703</v>
      </c>
      <c r="C2827" s="292" t="s">
        <v>8096</v>
      </c>
      <c r="D2827" s="297" t="s">
        <v>507</v>
      </c>
      <c r="E2827" s="301" t="n">
        <v>25.22</v>
      </c>
      <c r="F2827" s="304" t="n">
        <v>0</v>
      </c>
    </row>
    <row r="2828" customFormat="false" ht="13.8" hidden="false" customHeight="false" outlineLevel="0" collapsed="false">
      <c r="A2828" s="300" t="s">
        <v>7246</v>
      </c>
      <c r="B2828" s="1" t="n">
        <v>106089</v>
      </c>
      <c r="C2828" s="292" t="s">
        <v>8097</v>
      </c>
      <c r="D2828" s="297" t="s">
        <v>507</v>
      </c>
      <c r="E2828" s="301" t="n">
        <v>51.22</v>
      </c>
      <c r="F2828" s="304" t="n">
        <v>0.5061</v>
      </c>
    </row>
    <row r="2829" customFormat="false" ht="13.8" hidden="false" customHeight="false" outlineLevel="0" collapsed="false">
      <c r="A2829" s="300" t="s">
        <v>7246</v>
      </c>
      <c r="B2829" s="1" t="n">
        <v>106092</v>
      </c>
      <c r="C2829" s="292" t="s">
        <v>8098</v>
      </c>
      <c r="D2829" s="297" t="s">
        <v>507</v>
      </c>
      <c r="E2829" s="301" t="n">
        <v>8.5</v>
      </c>
      <c r="F2829" s="304" t="n">
        <v>0.5059</v>
      </c>
    </row>
    <row r="2830" customFormat="false" ht="13.8" hidden="false" customHeight="false" outlineLevel="0" collapsed="false">
      <c r="A2830" s="300" t="s">
        <v>7246</v>
      </c>
      <c r="B2830" s="1" t="n">
        <v>106090</v>
      </c>
      <c r="C2830" s="292" t="s">
        <v>8099</v>
      </c>
      <c r="D2830" s="297" t="s">
        <v>507</v>
      </c>
      <c r="E2830" s="301" t="n">
        <v>21.05</v>
      </c>
      <c r="F2830" s="304" t="n">
        <v>0.5059</v>
      </c>
    </row>
    <row r="2831" customFormat="false" ht="13.8" hidden="false" customHeight="false" outlineLevel="0" collapsed="false">
      <c r="A2831" s="300" t="s">
        <v>7246</v>
      </c>
      <c r="B2831" s="1" t="n">
        <v>106091</v>
      </c>
      <c r="C2831" s="292" t="s">
        <v>8100</v>
      </c>
      <c r="D2831" s="297" t="s">
        <v>507</v>
      </c>
      <c r="E2831" s="301" t="n">
        <v>96.04</v>
      </c>
      <c r="F2831" s="304" t="n">
        <v>0.506</v>
      </c>
    </row>
    <row r="2832" customFormat="false" ht="13.8" hidden="false" customHeight="false" outlineLevel="0" collapsed="false">
      <c r="A2832" s="300" t="s">
        <v>7246</v>
      </c>
      <c r="B2832" s="1" t="n">
        <v>106093</v>
      </c>
      <c r="C2832" s="292" t="s">
        <v>8101</v>
      </c>
      <c r="D2832" s="297" t="s">
        <v>507</v>
      </c>
      <c r="E2832" s="301" t="n">
        <v>150.92</v>
      </c>
      <c r="F2832" s="304" t="n">
        <v>0</v>
      </c>
    </row>
    <row r="2833" customFormat="false" ht="13.8" hidden="false" customHeight="false" outlineLevel="0" collapsed="false">
      <c r="A2833" s="300" t="s">
        <v>7246</v>
      </c>
      <c r="B2833" s="1" t="n">
        <v>100637</v>
      </c>
      <c r="C2833" s="292" t="s">
        <v>8102</v>
      </c>
      <c r="D2833" s="297" t="s">
        <v>507</v>
      </c>
      <c r="E2833" s="301" t="n">
        <v>201.34</v>
      </c>
      <c r="F2833" s="304" t="n">
        <v>1</v>
      </c>
    </row>
    <row r="2834" customFormat="false" ht="13.8" hidden="false" customHeight="false" outlineLevel="0" collapsed="false">
      <c r="A2834" s="300" t="s">
        <v>7246</v>
      </c>
      <c r="B2834" s="1" t="n">
        <v>100638</v>
      </c>
      <c r="C2834" s="292" t="s">
        <v>8103</v>
      </c>
      <c r="D2834" s="297" t="s">
        <v>507</v>
      </c>
      <c r="E2834" s="301" t="n">
        <v>61.89</v>
      </c>
      <c r="F2834" s="304" t="n">
        <v>1</v>
      </c>
    </row>
    <row r="2835" customFormat="false" ht="13.8" hidden="false" customHeight="false" outlineLevel="0" collapsed="false">
      <c r="A2835" s="300" t="s">
        <v>7246</v>
      </c>
      <c r="B2835" s="1" t="n">
        <v>100639</v>
      </c>
      <c r="C2835" s="292" t="s">
        <v>8104</v>
      </c>
      <c r="D2835" s="297" t="s">
        <v>507</v>
      </c>
      <c r="E2835" s="301" t="n">
        <v>251.87</v>
      </c>
      <c r="F2835" s="304" t="n">
        <v>1</v>
      </c>
    </row>
    <row r="2836" customFormat="false" ht="13.8" hidden="false" customHeight="false" outlineLevel="0" collapsed="false">
      <c r="A2836" s="300" t="s">
        <v>7246</v>
      </c>
      <c r="B2836" s="1" t="n">
        <v>100640</v>
      </c>
      <c r="C2836" s="292" t="s">
        <v>8105</v>
      </c>
      <c r="D2836" s="297" t="s">
        <v>507</v>
      </c>
      <c r="E2836" s="301" t="n">
        <v>5162.4</v>
      </c>
      <c r="F2836" s="304" t="n">
        <v>0</v>
      </c>
    </row>
    <row r="2837" customFormat="false" ht="13.8" hidden="false" customHeight="false" outlineLevel="0" collapsed="false">
      <c r="A2837" s="300" t="s">
        <v>7246</v>
      </c>
      <c r="B2837" s="1" t="n">
        <v>93429</v>
      </c>
      <c r="C2837" s="292" t="s">
        <v>8106</v>
      </c>
      <c r="D2837" s="297" t="s">
        <v>507</v>
      </c>
      <c r="E2837" s="301" t="n">
        <v>163.91</v>
      </c>
      <c r="F2837" s="304" t="n">
        <v>1</v>
      </c>
    </row>
    <row r="2838" customFormat="false" ht="13.8" hidden="false" customHeight="false" outlineLevel="0" collapsed="false">
      <c r="A2838" s="300" t="s">
        <v>7246</v>
      </c>
      <c r="B2838" s="1" t="n">
        <v>93430</v>
      </c>
      <c r="C2838" s="292" t="s">
        <v>8107</v>
      </c>
      <c r="D2838" s="297" t="s">
        <v>507</v>
      </c>
      <c r="E2838" s="301" t="n">
        <v>50.38</v>
      </c>
      <c r="F2838" s="304" t="n">
        <v>1</v>
      </c>
    </row>
    <row r="2839" customFormat="false" ht="13.8" hidden="false" customHeight="false" outlineLevel="0" collapsed="false">
      <c r="A2839" s="300" t="s">
        <v>7246</v>
      </c>
      <c r="B2839" s="1" t="n">
        <v>93431</v>
      </c>
      <c r="C2839" s="292" t="s">
        <v>8108</v>
      </c>
      <c r="D2839" s="297" t="s">
        <v>507</v>
      </c>
      <c r="E2839" s="301" t="n">
        <v>205.05</v>
      </c>
      <c r="F2839" s="304" t="n">
        <v>1</v>
      </c>
    </row>
    <row r="2840" customFormat="false" ht="13.8" hidden="false" customHeight="false" outlineLevel="0" collapsed="false">
      <c r="A2840" s="300" t="s">
        <v>7246</v>
      </c>
      <c r="B2840" s="1" t="n">
        <v>93432</v>
      </c>
      <c r="C2840" s="292" t="s">
        <v>8109</v>
      </c>
      <c r="D2840" s="297" t="s">
        <v>507</v>
      </c>
      <c r="E2840" s="301" t="n">
        <v>2581.2</v>
      </c>
      <c r="F2840" s="304" t="n">
        <v>0</v>
      </c>
    </row>
    <row r="2841" customFormat="false" ht="13.8" hidden="false" customHeight="false" outlineLevel="0" collapsed="false">
      <c r="A2841" s="300" t="s">
        <v>7246</v>
      </c>
      <c r="B2841" s="1" t="n">
        <v>95118</v>
      </c>
      <c r="C2841" s="292" t="s">
        <v>8110</v>
      </c>
      <c r="D2841" s="297" t="s">
        <v>507</v>
      </c>
      <c r="E2841" s="301" t="n">
        <v>75.17</v>
      </c>
      <c r="F2841" s="304" t="n">
        <v>1</v>
      </c>
    </row>
    <row r="2842" customFormat="false" ht="13.8" hidden="false" customHeight="false" outlineLevel="0" collapsed="false">
      <c r="A2842" s="300" t="s">
        <v>7246</v>
      </c>
      <c r="B2842" s="1" t="n">
        <v>95119</v>
      </c>
      <c r="C2842" s="292" t="s">
        <v>8111</v>
      </c>
      <c r="D2842" s="297" t="s">
        <v>507</v>
      </c>
      <c r="E2842" s="301" t="n">
        <v>23.19</v>
      </c>
      <c r="F2842" s="304" t="n">
        <v>1</v>
      </c>
    </row>
    <row r="2843" customFormat="false" ht="13.8" hidden="false" customHeight="false" outlineLevel="0" collapsed="false">
      <c r="A2843" s="300" t="s">
        <v>7246</v>
      </c>
      <c r="B2843" s="1" t="n">
        <v>5707</v>
      </c>
      <c r="C2843" s="292" t="s">
        <v>8112</v>
      </c>
      <c r="D2843" s="297" t="s">
        <v>507</v>
      </c>
      <c r="E2843" s="301" t="n">
        <v>82.25</v>
      </c>
      <c r="F2843" s="304" t="n">
        <v>1</v>
      </c>
    </row>
    <row r="2844" customFormat="false" ht="13.8" hidden="false" customHeight="false" outlineLevel="0" collapsed="false">
      <c r="A2844" s="300" t="s">
        <v>7246</v>
      </c>
      <c r="B2844" s="1" t="n">
        <v>95120</v>
      </c>
      <c r="C2844" s="292" t="s">
        <v>8113</v>
      </c>
      <c r="D2844" s="297" t="s">
        <v>507</v>
      </c>
      <c r="E2844" s="301" t="n">
        <v>67.57</v>
      </c>
      <c r="F2844" s="304" t="n">
        <v>0</v>
      </c>
    </row>
    <row r="2845" customFormat="false" ht="13.8" hidden="false" customHeight="false" outlineLevel="0" collapsed="false">
      <c r="A2845" s="300" t="s">
        <v>7246</v>
      </c>
      <c r="B2845" s="1" t="n">
        <v>103657</v>
      </c>
      <c r="C2845" s="292" t="s">
        <v>8114</v>
      </c>
      <c r="D2845" s="297" t="s">
        <v>507</v>
      </c>
      <c r="E2845" s="301" t="n">
        <v>0</v>
      </c>
      <c r="F2845" s="304"/>
    </row>
    <row r="2846" customFormat="false" ht="13.8" hidden="false" customHeight="false" outlineLevel="0" collapsed="false">
      <c r="A2846" s="300" t="s">
        <v>7246</v>
      </c>
      <c r="B2846" s="1" t="n">
        <v>103658</v>
      </c>
      <c r="C2846" s="292" t="s">
        <v>8115</v>
      </c>
      <c r="D2846" s="297" t="s">
        <v>507</v>
      </c>
      <c r="E2846" s="301" t="n">
        <v>0</v>
      </c>
      <c r="F2846" s="304"/>
    </row>
    <row r="2847" customFormat="false" ht="13.8" hidden="false" customHeight="false" outlineLevel="0" collapsed="false">
      <c r="A2847" s="300" t="s">
        <v>7246</v>
      </c>
      <c r="B2847" s="1" t="n">
        <v>103659</v>
      </c>
      <c r="C2847" s="292" t="s">
        <v>8116</v>
      </c>
      <c r="D2847" s="297" t="s">
        <v>507</v>
      </c>
      <c r="E2847" s="301" t="n">
        <v>0</v>
      </c>
      <c r="F2847" s="304"/>
    </row>
    <row r="2848" customFormat="false" ht="13.8" hidden="false" customHeight="false" outlineLevel="0" collapsed="false">
      <c r="A2848" s="300" t="s">
        <v>7246</v>
      </c>
      <c r="B2848" s="1" t="n">
        <v>103660</v>
      </c>
      <c r="C2848" s="292" t="s">
        <v>8117</v>
      </c>
      <c r="D2848" s="297" t="s">
        <v>507</v>
      </c>
      <c r="E2848" s="301" t="n">
        <v>12.68</v>
      </c>
      <c r="F2848" s="304" t="n">
        <v>0</v>
      </c>
    </row>
    <row r="2849" customFormat="false" ht="13.8" hidden="false" customHeight="false" outlineLevel="0" collapsed="false">
      <c r="A2849" s="300" t="s">
        <v>7246</v>
      </c>
      <c r="B2849" s="1" t="n">
        <v>89015</v>
      </c>
      <c r="C2849" s="292" t="s">
        <v>8118</v>
      </c>
      <c r="D2849" s="297" t="s">
        <v>507</v>
      </c>
      <c r="E2849" s="301" t="n">
        <v>3.93</v>
      </c>
      <c r="F2849" s="304" t="n">
        <v>1</v>
      </c>
    </row>
    <row r="2850" customFormat="false" ht="13.8" hidden="false" customHeight="false" outlineLevel="0" collapsed="false">
      <c r="A2850" s="300" t="s">
        <v>7246</v>
      </c>
      <c r="B2850" s="1" t="n">
        <v>89016</v>
      </c>
      <c r="C2850" s="292" t="s">
        <v>8119</v>
      </c>
      <c r="D2850" s="297" t="s">
        <v>507</v>
      </c>
      <c r="E2850" s="301" t="n">
        <v>1.04</v>
      </c>
      <c r="F2850" s="304" t="n">
        <v>1</v>
      </c>
    </row>
    <row r="2851" customFormat="false" ht="13.8" hidden="false" customHeight="false" outlineLevel="0" collapsed="false">
      <c r="A2851" s="300" t="s">
        <v>7246</v>
      </c>
      <c r="B2851" s="1" t="n">
        <v>53804</v>
      </c>
      <c r="C2851" s="292" t="s">
        <v>8120</v>
      </c>
      <c r="D2851" s="297" t="s">
        <v>507</v>
      </c>
      <c r="E2851" s="301" t="n">
        <v>4.92</v>
      </c>
      <c r="F2851" s="304" t="n">
        <v>1</v>
      </c>
    </row>
    <row r="2852" customFormat="false" ht="13.8" hidden="false" customHeight="false" outlineLevel="0" collapsed="false">
      <c r="A2852" s="300" t="s">
        <v>7246</v>
      </c>
      <c r="B2852" s="1" t="n">
        <v>90582</v>
      </c>
      <c r="C2852" s="292" t="s">
        <v>8121</v>
      </c>
      <c r="D2852" s="297" t="s">
        <v>507</v>
      </c>
      <c r="E2852" s="301" t="n">
        <v>0.48</v>
      </c>
      <c r="F2852" s="304" t="n">
        <v>1</v>
      </c>
    </row>
    <row r="2853" customFormat="false" ht="13.8" hidden="false" customHeight="false" outlineLevel="0" collapsed="false">
      <c r="A2853" s="300" t="s">
        <v>7246</v>
      </c>
      <c r="B2853" s="1" t="n">
        <v>90583</v>
      </c>
      <c r="C2853" s="292" t="s">
        <v>8122</v>
      </c>
      <c r="D2853" s="297" t="s">
        <v>507</v>
      </c>
      <c r="E2853" s="301" t="n">
        <v>0.11</v>
      </c>
      <c r="F2853" s="304" t="n">
        <v>1</v>
      </c>
    </row>
    <row r="2854" customFormat="false" ht="13.8" hidden="false" customHeight="false" outlineLevel="0" collapsed="false">
      <c r="A2854" s="300" t="s">
        <v>7246</v>
      </c>
      <c r="B2854" s="1" t="n">
        <v>90584</v>
      </c>
      <c r="C2854" s="292" t="s">
        <v>8123</v>
      </c>
      <c r="D2854" s="297" t="s">
        <v>507</v>
      </c>
      <c r="E2854" s="301" t="n">
        <v>0.37</v>
      </c>
      <c r="F2854" s="304" t="n">
        <v>1</v>
      </c>
    </row>
    <row r="2855" customFormat="false" ht="13.8" hidden="false" customHeight="false" outlineLevel="0" collapsed="false">
      <c r="A2855" s="300" t="s">
        <v>7246</v>
      </c>
      <c r="B2855" s="1" t="n">
        <v>90585</v>
      </c>
      <c r="C2855" s="292" t="s">
        <v>8124</v>
      </c>
      <c r="D2855" s="297" t="s">
        <v>507</v>
      </c>
      <c r="E2855" s="301" t="n">
        <v>0.55</v>
      </c>
      <c r="F2855" s="304" t="n">
        <v>0</v>
      </c>
    </row>
    <row r="2856" customFormat="false" ht="13.8" hidden="false" customHeight="false" outlineLevel="0" collapsed="false">
      <c r="A2856" s="300" t="s">
        <v>7246</v>
      </c>
      <c r="B2856" s="1" t="n">
        <v>106380</v>
      </c>
      <c r="C2856" s="292" t="s">
        <v>8125</v>
      </c>
      <c r="D2856" s="297" t="s">
        <v>507</v>
      </c>
      <c r="E2856" s="301" t="n">
        <v>72.33</v>
      </c>
      <c r="F2856" s="304" t="n">
        <v>1</v>
      </c>
    </row>
    <row r="2857" customFormat="false" ht="13.8" hidden="false" customHeight="false" outlineLevel="0" collapsed="false">
      <c r="A2857" s="300" t="s">
        <v>7246</v>
      </c>
      <c r="B2857" s="1" t="n">
        <v>106381</v>
      </c>
      <c r="C2857" s="292" t="s">
        <v>8126</v>
      </c>
      <c r="D2857" s="297" t="s">
        <v>507</v>
      </c>
      <c r="E2857" s="301" t="n">
        <v>25.49</v>
      </c>
      <c r="F2857" s="304" t="n">
        <v>1</v>
      </c>
    </row>
    <row r="2858" customFormat="false" ht="13.8" hidden="false" customHeight="false" outlineLevel="0" collapsed="false">
      <c r="A2858" s="300" t="s">
        <v>7246</v>
      </c>
      <c r="B2858" s="1" t="n">
        <v>106382</v>
      </c>
      <c r="C2858" s="292" t="s">
        <v>8127</v>
      </c>
      <c r="D2858" s="297" t="s">
        <v>507</v>
      </c>
      <c r="E2858" s="301" t="n">
        <v>116.27</v>
      </c>
      <c r="F2858" s="304" t="n">
        <v>1</v>
      </c>
    </row>
    <row r="2859" customFormat="false" ht="13.8" hidden="false" customHeight="false" outlineLevel="0" collapsed="false">
      <c r="A2859" s="300" t="s">
        <v>7246</v>
      </c>
      <c r="B2859" s="1" t="n">
        <v>106383</v>
      </c>
      <c r="C2859" s="292" t="s">
        <v>8128</v>
      </c>
      <c r="D2859" s="297" t="s">
        <v>507</v>
      </c>
      <c r="E2859" s="301" t="n">
        <v>111.78</v>
      </c>
      <c r="F2859" s="304" t="n">
        <v>0</v>
      </c>
    </row>
    <row r="2860" customFormat="false" ht="13.8" hidden="false" customHeight="false" outlineLevel="0" collapsed="false">
      <c r="A2860" s="300" t="s">
        <v>7246</v>
      </c>
      <c r="B2860" s="1" t="n">
        <v>106376</v>
      </c>
      <c r="C2860" s="292" t="s">
        <v>8129</v>
      </c>
      <c r="D2860" s="297" t="s">
        <v>507</v>
      </c>
      <c r="E2860" s="301" t="n">
        <v>170.58</v>
      </c>
      <c r="F2860" s="304" t="n">
        <v>1</v>
      </c>
    </row>
    <row r="2861" customFormat="false" ht="13.8" hidden="false" customHeight="false" outlineLevel="0" collapsed="false">
      <c r="A2861" s="300" t="s">
        <v>7246</v>
      </c>
      <c r="B2861" s="1" t="n">
        <v>106377</v>
      </c>
      <c r="C2861" s="292" t="s">
        <v>8130</v>
      </c>
      <c r="D2861" s="297" t="s">
        <v>507</v>
      </c>
      <c r="E2861" s="301" t="n">
        <v>60.13</v>
      </c>
      <c r="F2861" s="304" t="n">
        <v>1</v>
      </c>
    </row>
    <row r="2862" customFormat="false" ht="13.8" hidden="false" customHeight="false" outlineLevel="0" collapsed="false">
      <c r="A2862" s="300" t="s">
        <v>7246</v>
      </c>
      <c r="B2862" s="1" t="n">
        <v>106378</v>
      </c>
      <c r="C2862" s="292" t="s">
        <v>8131</v>
      </c>
      <c r="D2862" s="297" t="s">
        <v>507</v>
      </c>
      <c r="E2862" s="301" t="n">
        <v>274.21</v>
      </c>
      <c r="F2862" s="304" t="n">
        <v>1</v>
      </c>
    </row>
    <row r="2863" customFormat="false" ht="13.8" hidden="false" customHeight="false" outlineLevel="0" collapsed="false">
      <c r="A2863" s="300" t="s">
        <v>7246</v>
      </c>
      <c r="B2863" s="1" t="n">
        <v>106379</v>
      </c>
      <c r="C2863" s="292" t="s">
        <v>8132</v>
      </c>
      <c r="D2863" s="297" t="s">
        <v>507</v>
      </c>
      <c r="E2863" s="301" t="n">
        <v>136.15</v>
      </c>
      <c r="F2863" s="304" t="n">
        <v>0</v>
      </c>
    </row>
    <row r="2864" customFormat="false" ht="13.8" hidden="false" customHeight="false" outlineLevel="0" collapsed="false">
      <c r="A2864" s="300" t="s">
        <v>7246</v>
      </c>
      <c r="B2864" s="1" t="n">
        <v>89240</v>
      </c>
      <c r="C2864" s="292" t="s">
        <v>8133</v>
      </c>
      <c r="D2864" s="297" t="s">
        <v>507</v>
      </c>
      <c r="E2864" s="301" t="n">
        <v>87.63</v>
      </c>
      <c r="F2864" s="304" t="n">
        <v>1</v>
      </c>
    </row>
    <row r="2865" customFormat="false" ht="13.8" hidden="false" customHeight="false" outlineLevel="0" collapsed="false">
      <c r="A2865" s="300" t="s">
        <v>7246</v>
      </c>
      <c r="B2865" s="1" t="n">
        <v>89241</v>
      </c>
      <c r="C2865" s="292" t="s">
        <v>8134</v>
      </c>
      <c r="D2865" s="297" t="s">
        <v>507</v>
      </c>
      <c r="E2865" s="301" t="n">
        <v>30.89</v>
      </c>
      <c r="F2865" s="304" t="n">
        <v>1</v>
      </c>
    </row>
    <row r="2866" customFormat="false" ht="13.8" hidden="false" customHeight="false" outlineLevel="0" collapsed="false">
      <c r="A2866" s="300" t="s">
        <v>7246</v>
      </c>
      <c r="B2866" s="1" t="n">
        <v>5710</v>
      </c>
      <c r="C2866" s="292" t="s">
        <v>8135</v>
      </c>
      <c r="D2866" s="297" t="s">
        <v>507</v>
      </c>
      <c r="E2866" s="301" t="n">
        <v>140.87</v>
      </c>
      <c r="F2866" s="304" t="n">
        <v>1</v>
      </c>
    </row>
    <row r="2867" customFormat="false" ht="13.8" hidden="false" customHeight="false" outlineLevel="0" collapsed="false">
      <c r="A2867" s="300" t="s">
        <v>7246</v>
      </c>
      <c r="B2867" s="1" t="n">
        <v>5711</v>
      </c>
      <c r="C2867" s="292" t="s">
        <v>8136</v>
      </c>
      <c r="D2867" s="297" t="s">
        <v>507</v>
      </c>
      <c r="E2867" s="301" t="n">
        <v>106.68</v>
      </c>
      <c r="F2867" s="304" t="n">
        <v>0</v>
      </c>
    </row>
    <row r="2868" customFormat="false" ht="13.8" hidden="false" customHeight="false" outlineLevel="0" collapsed="false">
      <c r="A2868" s="300" t="s">
        <v>7246</v>
      </c>
      <c r="B2868" s="1" t="n">
        <v>89253</v>
      </c>
      <c r="C2868" s="292" t="s">
        <v>8137</v>
      </c>
      <c r="D2868" s="297" t="s">
        <v>507</v>
      </c>
      <c r="E2868" s="301" t="n">
        <v>71.81</v>
      </c>
      <c r="F2868" s="304" t="n">
        <v>1</v>
      </c>
    </row>
    <row r="2869" customFormat="false" ht="13.8" hidden="false" customHeight="false" outlineLevel="0" collapsed="false">
      <c r="A2869" s="300" t="s">
        <v>7246</v>
      </c>
      <c r="B2869" s="1" t="n">
        <v>89254</v>
      </c>
      <c r="C2869" s="292" t="s">
        <v>8138</v>
      </c>
      <c r="D2869" s="297" t="s">
        <v>507</v>
      </c>
      <c r="E2869" s="301" t="n">
        <v>25.31</v>
      </c>
      <c r="F2869" s="304" t="n">
        <v>1</v>
      </c>
    </row>
    <row r="2870" customFormat="false" ht="13.8" hidden="false" customHeight="false" outlineLevel="0" collapsed="false">
      <c r="A2870" s="300" t="s">
        <v>7246</v>
      </c>
      <c r="B2870" s="1" t="n">
        <v>89255</v>
      </c>
      <c r="C2870" s="292" t="s">
        <v>8139</v>
      </c>
      <c r="D2870" s="297" t="s">
        <v>507</v>
      </c>
      <c r="E2870" s="301" t="n">
        <v>115.44</v>
      </c>
      <c r="F2870" s="304" t="n">
        <v>1</v>
      </c>
    </row>
    <row r="2871" customFormat="false" ht="13.8" hidden="false" customHeight="false" outlineLevel="0" collapsed="false">
      <c r="A2871" s="300" t="s">
        <v>7246</v>
      </c>
      <c r="B2871" s="1" t="n">
        <v>89256</v>
      </c>
      <c r="C2871" s="292" t="s">
        <v>8140</v>
      </c>
      <c r="D2871" s="297" t="s">
        <v>507</v>
      </c>
      <c r="E2871" s="301" t="n">
        <v>101.59</v>
      </c>
      <c r="F2871" s="304" t="n">
        <v>0</v>
      </c>
    </row>
    <row r="2872" customFormat="false" ht="13.8" hidden="false" customHeight="false" outlineLevel="0" collapsed="false">
      <c r="A2872" s="300" t="s">
        <v>7246</v>
      </c>
      <c r="B2872" s="1" t="n">
        <v>106384</v>
      </c>
      <c r="C2872" s="292" t="s">
        <v>8141</v>
      </c>
      <c r="D2872" s="297" t="s">
        <v>507</v>
      </c>
      <c r="E2872" s="301" t="n">
        <v>88.7</v>
      </c>
      <c r="F2872" s="304" t="n">
        <v>1</v>
      </c>
    </row>
    <row r="2873" customFormat="false" ht="13.8" hidden="false" customHeight="false" outlineLevel="0" collapsed="false">
      <c r="A2873" s="300" t="s">
        <v>7246</v>
      </c>
      <c r="B2873" s="1" t="n">
        <v>106385</v>
      </c>
      <c r="C2873" s="292" t="s">
        <v>8142</v>
      </c>
      <c r="D2873" s="297" t="s">
        <v>507</v>
      </c>
      <c r="E2873" s="301" t="n">
        <v>27.36</v>
      </c>
      <c r="F2873" s="304" t="n">
        <v>1</v>
      </c>
    </row>
    <row r="2874" customFormat="false" ht="13.8" hidden="false" customHeight="false" outlineLevel="0" collapsed="false">
      <c r="A2874" s="300" t="s">
        <v>7246</v>
      </c>
      <c r="B2874" s="1" t="n">
        <v>106386</v>
      </c>
      <c r="C2874" s="292" t="s">
        <v>8143</v>
      </c>
      <c r="D2874" s="297" t="s">
        <v>507</v>
      </c>
      <c r="E2874" s="301" t="n">
        <v>124.81</v>
      </c>
      <c r="F2874" s="304" t="n">
        <v>1</v>
      </c>
    </row>
    <row r="2875" customFormat="false" ht="13.8" hidden="false" customHeight="false" outlineLevel="0" collapsed="false">
      <c r="A2875" s="300" t="s">
        <v>7246</v>
      </c>
      <c r="B2875" s="1" t="n">
        <v>106387</v>
      </c>
      <c r="C2875" s="292" t="s">
        <v>8144</v>
      </c>
      <c r="D2875" s="297" t="s">
        <v>507</v>
      </c>
      <c r="E2875" s="301" t="n">
        <v>106.68</v>
      </c>
      <c r="F2875" s="304" t="n">
        <v>0</v>
      </c>
    </row>
    <row r="2876" customFormat="false" ht="13.8" hidden="false" customHeight="false" outlineLevel="0" collapsed="false">
      <c r="A2876" s="300" t="s">
        <v>8145</v>
      </c>
      <c r="B2876" s="1" t="n">
        <v>106489</v>
      </c>
      <c r="C2876" s="292" t="s">
        <v>8146</v>
      </c>
      <c r="D2876" s="297" t="s">
        <v>50</v>
      </c>
      <c r="E2876" s="301" t="n">
        <v>0</v>
      </c>
      <c r="F2876" s="304"/>
    </row>
    <row r="2877" customFormat="false" ht="13.8" hidden="false" customHeight="false" outlineLevel="0" collapsed="false">
      <c r="A2877" s="300" t="s">
        <v>8145</v>
      </c>
      <c r="B2877" s="1" t="n">
        <v>106491</v>
      </c>
      <c r="C2877" s="292" t="s">
        <v>8147</v>
      </c>
      <c r="D2877" s="297" t="s">
        <v>50</v>
      </c>
      <c r="E2877" s="301" t="n">
        <v>0</v>
      </c>
      <c r="F2877" s="304"/>
    </row>
    <row r="2878" customFormat="false" ht="13.8" hidden="false" customHeight="false" outlineLevel="0" collapsed="false">
      <c r="A2878" s="300" t="s">
        <v>8145</v>
      </c>
      <c r="B2878" s="1" t="n">
        <v>106493</v>
      </c>
      <c r="C2878" s="292" t="s">
        <v>8148</v>
      </c>
      <c r="D2878" s="297" t="s">
        <v>50</v>
      </c>
      <c r="E2878" s="301" t="n">
        <v>0</v>
      </c>
      <c r="F2878" s="304"/>
    </row>
    <row r="2879" customFormat="false" ht="13.8" hidden="false" customHeight="false" outlineLevel="0" collapsed="false">
      <c r="A2879" s="300" t="s">
        <v>8145</v>
      </c>
      <c r="B2879" s="1" t="n">
        <v>106490</v>
      </c>
      <c r="C2879" s="292" t="s">
        <v>8149</v>
      </c>
      <c r="D2879" s="297" t="s">
        <v>50</v>
      </c>
      <c r="E2879" s="301" t="n">
        <v>0</v>
      </c>
      <c r="F2879" s="304"/>
    </row>
    <row r="2880" customFormat="false" ht="13.8" hidden="false" customHeight="false" outlineLevel="0" collapsed="false">
      <c r="A2880" s="300" t="s">
        <v>8145</v>
      </c>
      <c r="B2880" s="1" t="n">
        <v>106492</v>
      </c>
      <c r="C2880" s="292" t="s">
        <v>8150</v>
      </c>
      <c r="D2880" s="297" t="s">
        <v>50</v>
      </c>
      <c r="E2880" s="301" t="n">
        <v>0</v>
      </c>
      <c r="F2880" s="304"/>
    </row>
    <row r="2881" customFormat="false" ht="13.8" hidden="false" customHeight="false" outlineLevel="0" collapsed="false">
      <c r="A2881" s="300" t="s">
        <v>8145</v>
      </c>
      <c r="B2881" s="1" t="n">
        <v>106496</v>
      </c>
      <c r="C2881" s="292" t="s">
        <v>8151</v>
      </c>
      <c r="D2881" s="297" t="s">
        <v>50</v>
      </c>
      <c r="E2881" s="301" t="n">
        <v>0</v>
      </c>
      <c r="F2881" s="304"/>
    </row>
    <row r="2882" customFormat="false" ht="13.8" hidden="false" customHeight="false" outlineLevel="0" collapsed="false">
      <c r="A2882" s="300" t="s">
        <v>8145</v>
      </c>
      <c r="B2882" s="1" t="n">
        <v>106497</v>
      </c>
      <c r="C2882" s="292" t="s">
        <v>8152</v>
      </c>
      <c r="D2882" s="297" t="s">
        <v>50</v>
      </c>
      <c r="E2882" s="301" t="n">
        <v>0</v>
      </c>
      <c r="F2882" s="304"/>
    </row>
    <row r="2883" customFormat="false" ht="13.8" hidden="false" customHeight="false" outlineLevel="0" collapsed="false">
      <c r="A2883" s="300" t="s">
        <v>8145</v>
      </c>
      <c r="B2883" s="1" t="n">
        <v>106495</v>
      </c>
      <c r="C2883" s="292" t="s">
        <v>8153</v>
      </c>
      <c r="D2883" s="297" t="s">
        <v>50</v>
      </c>
      <c r="E2883" s="301" t="n">
        <v>0</v>
      </c>
      <c r="F2883" s="304"/>
    </row>
    <row r="2884" customFormat="false" ht="13.8" hidden="false" customHeight="false" outlineLevel="0" collapsed="false">
      <c r="A2884" s="300" t="s">
        <v>8145</v>
      </c>
      <c r="B2884" s="1" t="n">
        <v>106498</v>
      </c>
      <c r="C2884" s="292" t="s">
        <v>8154</v>
      </c>
      <c r="D2884" s="297" t="s">
        <v>50</v>
      </c>
      <c r="E2884" s="301" t="n">
        <v>0</v>
      </c>
      <c r="F2884" s="304"/>
    </row>
    <row r="2885" customFormat="false" ht="13.8" hidden="false" customHeight="false" outlineLevel="0" collapsed="false">
      <c r="A2885" s="300" t="s">
        <v>8145</v>
      </c>
      <c r="B2885" s="1" t="n">
        <v>106494</v>
      </c>
      <c r="C2885" s="292" t="s">
        <v>8155</v>
      </c>
      <c r="D2885" s="297" t="s">
        <v>50</v>
      </c>
      <c r="E2885" s="301" t="n">
        <v>0</v>
      </c>
      <c r="F2885" s="304"/>
    </row>
    <row r="2886" customFormat="false" ht="13.8" hidden="false" customHeight="false" outlineLevel="0" collapsed="false">
      <c r="A2886" s="300" t="s">
        <v>8145</v>
      </c>
      <c r="B2886" s="1" t="n">
        <v>106485</v>
      </c>
      <c r="C2886" s="292" t="s">
        <v>8156</v>
      </c>
      <c r="D2886" s="297" t="s">
        <v>50</v>
      </c>
      <c r="E2886" s="301" t="n">
        <v>0</v>
      </c>
      <c r="F2886" s="304"/>
    </row>
    <row r="2887" customFormat="false" ht="13.8" hidden="false" customHeight="false" outlineLevel="0" collapsed="false">
      <c r="A2887" s="300" t="s">
        <v>8145</v>
      </c>
      <c r="B2887" s="1" t="n">
        <v>106486</v>
      </c>
      <c r="C2887" s="292" t="s">
        <v>8157</v>
      </c>
      <c r="D2887" s="297" t="s">
        <v>50</v>
      </c>
      <c r="E2887" s="301" t="n">
        <v>0</v>
      </c>
      <c r="F2887" s="304"/>
    </row>
    <row r="2888" customFormat="false" ht="13.8" hidden="false" customHeight="false" outlineLevel="0" collapsed="false">
      <c r="A2888" s="300" t="s">
        <v>8145</v>
      </c>
      <c r="B2888" s="1" t="n">
        <v>106487</v>
      </c>
      <c r="C2888" s="292" t="s">
        <v>8158</v>
      </c>
      <c r="D2888" s="297" t="s">
        <v>50</v>
      </c>
      <c r="E2888" s="301" t="n">
        <v>0</v>
      </c>
      <c r="F2888" s="304"/>
    </row>
    <row r="2889" customFormat="false" ht="13.8" hidden="false" customHeight="false" outlineLevel="0" collapsed="false">
      <c r="A2889" s="300" t="s">
        <v>8145</v>
      </c>
      <c r="B2889" s="1" t="n">
        <v>106488</v>
      </c>
      <c r="C2889" s="292" t="s">
        <v>8159</v>
      </c>
      <c r="D2889" s="297" t="s">
        <v>50</v>
      </c>
      <c r="E2889" s="301" t="n">
        <v>0</v>
      </c>
      <c r="F2889" s="304"/>
    </row>
    <row r="2890" customFormat="false" ht="13.8" hidden="false" customHeight="false" outlineLevel="0" collapsed="false">
      <c r="A2890" s="300" t="s">
        <v>8160</v>
      </c>
      <c r="B2890" s="1" t="n">
        <v>103797</v>
      </c>
      <c r="C2890" s="292" t="s">
        <v>8161</v>
      </c>
      <c r="D2890" s="297" t="s">
        <v>241</v>
      </c>
      <c r="E2890" s="301" t="n">
        <v>16.03</v>
      </c>
      <c r="F2890" s="304" t="n">
        <v>0</v>
      </c>
    </row>
    <row r="2891" customFormat="false" ht="13.8" hidden="false" customHeight="false" outlineLevel="0" collapsed="false">
      <c r="A2891" s="300" t="s">
        <v>8160</v>
      </c>
      <c r="B2891" s="1" t="n">
        <v>103930</v>
      </c>
      <c r="C2891" s="292" t="s">
        <v>8162</v>
      </c>
      <c r="D2891" s="297" t="s">
        <v>504</v>
      </c>
      <c r="E2891" s="301" t="n">
        <v>762.8</v>
      </c>
      <c r="F2891" s="304" t="n">
        <v>0.0005</v>
      </c>
    </row>
    <row r="2892" customFormat="false" ht="13.8" hidden="false" customHeight="false" outlineLevel="0" collapsed="false">
      <c r="A2892" s="300" t="s">
        <v>8160</v>
      </c>
      <c r="B2892" s="1" t="n">
        <v>103931</v>
      </c>
      <c r="C2892" s="292" t="s">
        <v>8163</v>
      </c>
      <c r="D2892" s="297" t="s">
        <v>504</v>
      </c>
      <c r="E2892" s="301" t="n">
        <v>584.77</v>
      </c>
      <c r="F2892" s="304" t="n">
        <v>0.0005</v>
      </c>
    </row>
    <row r="2893" customFormat="false" ht="13.8" hidden="false" customHeight="false" outlineLevel="0" collapsed="false">
      <c r="A2893" s="300" t="s">
        <v>8160</v>
      </c>
      <c r="B2893" s="1" t="n">
        <v>103932</v>
      </c>
      <c r="C2893" s="292" t="s">
        <v>8164</v>
      </c>
      <c r="D2893" s="297" t="s">
        <v>504</v>
      </c>
      <c r="E2893" s="301" t="n">
        <v>558.67</v>
      </c>
      <c r="F2893" s="304" t="n">
        <v>0.0005</v>
      </c>
    </row>
    <row r="2894" customFormat="false" ht="13.8" hidden="false" customHeight="false" outlineLevel="0" collapsed="false">
      <c r="A2894" s="300" t="s">
        <v>8160</v>
      </c>
      <c r="B2894" s="1" t="n">
        <v>103929</v>
      </c>
      <c r="C2894" s="292" t="s">
        <v>8165</v>
      </c>
      <c r="D2894" s="297" t="s">
        <v>504</v>
      </c>
      <c r="E2894" s="301" t="n">
        <v>1190.24</v>
      </c>
      <c r="F2894" s="304" t="n">
        <v>0.0007</v>
      </c>
    </row>
    <row r="2895" customFormat="false" ht="13.8" hidden="false" customHeight="false" outlineLevel="0" collapsed="false">
      <c r="A2895" s="300" t="s">
        <v>8160</v>
      </c>
      <c r="B2895" s="1" t="n">
        <v>103928</v>
      </c>
      <c r="C2895" s="292" t="s">
        <v>8166</v>
      </c>
      <c r="D2895" s="297" t="s">
        <v>504</v>
      </c>
      <c r="E2895" s="301" t="n">
        <v>537.28</v>
      </c>
      <c r="F2895" s="304" t="n">
        <v>0</v>
      </c>
    </row>
    <row r="2896" customFormat="false" ht="13.8" hidden="false" customHeight="false" outlineLevel="0" collapsed="false">
      <c r="A2896" s="300" t="s">
        <v>8160</v>
      </c>
      <c r="B2896" s="1" t="n">
        <v>103798</v>
      </c>
      <c r="C2896" s="292" t="s">
        <v>8167</v>
      </c>
      <c r="D2896" s="297" t="s">
        <v>504</v>
      </c>
      <c r="E2896" s="301" t="n">
        <v>762.95</v>
      </c>
      <c r="F2896" s="304" t="n">
        <v>0.0003</v>
      </c>
    </row>
    <row r="2897" customFormat="false" ht="13.8" hidden="false" customHeight="false" outlineLevel="0" collapsed="false">
      <c r="A2897" s="300" t="s">
        <v>8160</v>
      </c>
      <c r="B2897" s="1" t="n">
        <v>103801</v>
      </c>
      <c r="C2897" s="292" t="s">
        <v>8168</v>
      </c>
      <c r="D2897" s="297" t="s">
        <v>504</v>
      </c>
      <c r="E2897" s="301" t="n">
        <v>686.79</v>
      </c>
      <c r="F2897" s="304" t="n">
        <v>0.0013</v>
      </c>
    </row>
    <row r="2898" customFormat="false" ht="13.8" hidden="false" customHeight="false" outlineLevel="0" collapsed="false">
      <c r="A2898" s="300" t="s">
        <v>8160</v>
      </c>
      <c r="B2898" s="1" t="n">
        <v>103933</v>
      </c>
      <c r="C2898" s="292" t="s">
        <v>8169</v>
      </c>
      <c r="D2898" s="297" t="s">
        <v>504</v>
      </c>
      <c r="E2898" s="301" t="n">
        <v>1577.96</v>
      </c>
      <c r="F2898" s="304" t="n">
        <v>0.0097</v>
      </c>
    </row>
    <row r="2899" customFormat="false" ht="13.8" hidden="false" customHeight="false" outlineLevel="0" collapsed="false">
      <c r="A2899" s="300" t="s">
        <v>8160</v>
      </c>
      <c r="B2899" s="1" t="n">
        <v>103925</v>
      </c>
      <c r="C2899" s="292" t="s">
        <v>8170</v>
      </c>
      <c r="D2899" s="297" t="s">
        <v>504</v>
      </c>
      <c r="E2899" s="301" t="n">
        <v>1770.6</v>
      </c>
      <c r="F2899" s="304" t="n">
        <v>0.0049</v>
      </c>
    </row>
    <row r="2900" customFormat="false" ht="13.8" hidden="false" customHeight="false" outlineLevel="0" collapsed="false">
      <c r="A2900" s="300" t="s">
        <v>8160</v>
      </c>
      <c r="B2900" s="1" t="n">
        <v>103926</v>
      </c>
      <c r="C2900" s="292" t="s">
        <v>8171</v>
      </c>
      <c r="D2900" s="297" t="s">
        <v>504</v>
      </c>
      <c r="E2900" s="301" t="n">
        <v>1457.76</v>
      </c>
      <c r="F2900" s="304" t="n">
        <v>0.0058</v>
      </c>
    </row>
    <row r="2901" customFormat="false" ht="13.8" hidden="false" customHeight="false" outlineLevel="0" collapsed="false">
      <c r="A2901" s="300" t="s">
        <v>8160</v>
      </c>
      <c r="B2901" s="1" t="n">
        <v>103796</v>
      </c>
      <c r="C2901" s="292" t="s">
        <v>8172</v>
      </c>
      <c r="D2901" s="297" t="s">
        <v>763</v>
      </c>
      <c r="E2901" s="301" t="n">
        <v>50.34</v>
      </c>
      <c r="F2901" s="304" t="n">
        <v>0</v>
      </c>
    </row>
    <row r="2902" customFormat="false" ht="13.8" hidden="false" customHeight="false" outlineLevel="0" collapsed="false">
      <c r="A2902" s="300" t="s">
        <v>8160</v>
      </c>
      <c r="B2902" s="1" t="n">
        <v>103795</v>
      </c>
      <c r="C2902" s="292" t="s">
        <v>8173</v>
      </c>
      <c r="D2902" s="297" t="s">
        <v>763</v>
      </c>
      <c r="E2902" s="301" t="n">
        <v>80.9</v>
      </c>
      <c r="F2902" s="304" t="n">
        <v>0</v>
      </c>
    </row>
    <row r="2903" customFormat="false" ht="13.8" hidden="false" customHeight="false" outlineLevel="0" collapsed="false">
      <c r="A2903" s="300" t="s">
        <v>8160</v>
      </c>
      <c r="B2903" s="1" t="n">
        <v>103800</v>
      </c>
      <c r="C2903" s="292" t="s">
        <v>8174</v>
      </c>
      <c r="D2903" s="297" t="s">
        <v>504</v>
      </c>
      <c r="E2903" s="301" t="n">
        <v>537.28</v>
      </c>
      <c r="F2903" s="304" t="n">
        <v>0</v>
      </c>
    </row>
    <row r="2904" customFormat="false" ht="13.8" hidden="false" customHeight="false" outlineLevel="0" collapsed="false">
      <c r="A2904" s="300" t="s">
        <v>8160</v>
      </c>
      <c r="B2904" s="1" t="n">
        <v>103799</v>
      </c>
      <c r="C2904" s="292" t="s">
        <v>8175</v>
      </c>
      <c r="D2904" s="297" t="s">
        <v>504</v>
      </c>
      <c r="E2904" s="301" t="n">
        <v>442.6</v>
      </c>
      <c r="F2904" s="304" t="n">
        <v>0</v>
      </c>
    </row>
    <row r="2905" customFormat="false" ht="13.8" hidden="false" customHeight="false" outlineLevel="0" collapsed="false">
      <c r="A2905" s="300" t="s">
        <v>8176</v>
      </c>
      <c r="B2905" s="1" t="n">
        <v>104950</v>
      </c>
      <c r="C2905" s="292" t="s">
        <v>8177</v>
      </c>
      <c r="D2905" s="297" t="s">
        <v>504</v>
      </c>
      <c r="E2905" s="301" t="n">
        <v>0</v>
      </c>
      <c r="F2905" s="304"/>
    </row>
    <row r="2906" customFormat="false" ht="13.8" hidden="false" customHeight="false" outlineLevel="0" collapsed="false">
      <c r="A2906" s="300" t="s">
        <v>8176</v>
      </c>
      <c r="B2906" s="1" t="n">
        <v>104948</v>
      </c>
      <c r="C2906" s="292" t="s">
        <v>8178</v>
      </c>
      <c r="D2906" s="297" t="s">
        <v>504</v>
      </c>
      <c r="E2906" s="301" t="n">
        <v>5.35</v>
      </c>
      <c r="F2906" s="304" t="n">
        <v>0</v>
      </c>
    </row>
    <row r="2907" customFormat="false" ht="13.8" hidden="false" customHeight="false" outlineLevel="0" collapsed="false">
      <c r="A2907" s="300" t="s">
        <v>8176</v>
      </c>
      <c r="B2907" s="1" t="n">
        <v>104949</v>
      </c>
      <c r="C2907" s="292" t="s">
        <v>8179</v>
      </c>
      <c r="D2907" s="297" t="s">
        <v>504</v>
      </c>
      <c r="E2907" s="301" t="n">
        <v>10.02</v>
      </c>
      <c r="F2907" s="304" t="n">
        <v>0</v>
      </c>
    </row>
    <row r="2908" customFormat="false" ht="13.8" hidden="false" customHeight="false" outlineLevel="0" collapsed="false">
      <c r="A2908" s="300" t="s">
        <v>8176</v>
      </c>
      <c r="B2908" s="1" t="n">
        <v>104947</v>
      </c>
      <c r="C2908" s="292" t="s">
        <v>8180</v>
      </c>
      <c r="D2908" s="297" t="s">
        <v>504</v>
      </c>
      <c r="E2908" s="301" t="n">
        <v>12.55</v>
      </c>
      <c r="F2908" s="304" t="n">
        <v>0</v>
      </c>
    </row>
    <row r="2909" customFormat="false" ht="13.8" hidden="false" customHeight="false" outlineLevel="0" collapsed="false">
      <c r="A2909" s="300" t="s">
        <v>8181</v>
      </c>
      <c r="B2909" s="1" t="n">
        <v>106545</v>
      </c>
      <c r="C2909" s="292" t="s">
        <v>8182</v>
      </c>
      <c r="D2909" s="297" t="s">
        <v>403</v>
      </c>
      <c r="E2909" s="301" t="n">
        <v>11.64</v>
      </c>
      <c r="F2909" s="304" t="n">
        <v>0.994</v>
      </c>
    </row>
    <row r="2910" customFormat="false" ht="13.8" hidden="false" customHeight="false" outlineLevel="0" collapsed="false">
      <c r="A2910" s="300" t="s">
        <v>8181</v>
      </c>
      <c r="B2910" s="1" t="n">
        <v>106543</v>
      </c>
      <c r="C2910" s="292" t="s">
        <v>8183</v>
      </c>
      <c r="D2910" s="297" t="s">
        <v>403</v>
      </c>
      <c r="E2910" s="301" t="n">
        <v>23.97</v>
      </c>
      <c r="F2910" s="304" t="n">
        <v>0.9971</v>
      </c>
    </row>
    <row r="2911" customFormat="false" ht="13.8" hidden="false" customHeight="false" outlineLevel="0" collapsed="false">
      <c r="A2911" s="300" t="s">
        <v>8181</v>
      </c>
      <c r="B2911" s="1" t="n">
        <v>106544</v>
      </c>
      <c r="C2911" s="292" t="s">
        <v>8184</v>
      </c>
      <c r="D2911" s="297" t="s">
        <v>403</v>
      </c>
      <c r="E2911" s="301" t="n">
        <v>41.15</v>
      </c>
      <c r="F2911" s="304" t="n">
        <v>0.9983</v>
      </c>
    </row>
    <row r="2912" customFormat="false" ht="13.8" hidden="false" customHeight="false" outlineLevel="0" collapsed="false">
      <c r="A2912" s="300" t="s">
        <v>8181</v>
      </c>
      <c r="B2912" s="1" t="n">
        <v>106546</v>
      </c>
      <c r="C2912" s="292" t="s">
        <v>8185</v>
      </c>
      <c r="D2912" s="297" t="s">
        <v>403</v>
      </c>
      <c r="E2912" s="301" t="n">
        <v>7.28</v>
      </c>
      <c r="F2912" s="304" t="n">
        <v>0.9904</v>
      </c>
    </row>
    <row r="2913" customFormat="false" ht="13.8" hidden="false" customHeight="false" outlineLevel="0" collapsed="false">
      <c r="A2913" s="300" t="s">
        <v>8181</v>
      </c>
      <c r="B2913" s="1" t="n">
        <v>106547</v>
      </c>
      <c r="C2913" s="292" t="s">
        <v>8186</v>
      </c>
      <c r="D2913" s="297" t="s">
        <v>50</v>
      </c>
      <c r="E2913" s="301" t="n">
        <v>6.55</v>
      </c>
      <c r="F2913" s="304" t="n">
        <v>0</v>
      </c>
    </row>
    <row r="2914" customFormat="false" ht="13.8" hidden="false" customHeight="false" outlineLevel="0" collapsed="false">
      <c r="A2914" s="300" t="s">
        <v>8181</v>
      </c>
      <c r="B2914" s="1" t="n">
        <v>106542</v>
      </c>
      <c r="C2914" s="292" t="s">
        <v>8187</v>
      </c>
      <c r="D2914" s="297" t="s">
        <v>763</v>
      </c>
      <c r="E2914" s="301" t="n">
        <v>0</v>
      </c>
      <c r="F2914" s="304"/>
    </row>
    <row r="2915" customFormat="false" ht="13.8" hidden="false" customHeight="false" outlineLevel="0" collapsed="false">
      <c r="A2915" s="300" t="s">
        <v>8181</v>
      </c>
      <c r="B2915" s="1" t="n">
        <v>106534</v>
      </c>
      <c r="C2915" s="292" t="s">
        <v>8188</v>
      </c>
      <c r="D2915" s="297" t="s">
        <v>763</v>
      </c>
      <c r="E2915" s="301" t="n">
        <v>0</v>
      </c>
      <c r="F2915" s="304"/>
    </row>
    <row r="2916" customFormat="false" ht="13.8" hidden="false" customHeight="false" outlineLevel="0" collapsed="false">
      <c r="A2916" s="300" t="s">
        <v>8181</v>
      </c>
      <c r="B2916" s="1" t="n">
        <v>106535</v>
      </c>
      <c r="C2916" s="292" t="s">
        <v>8189</v>
      </c>
      <c r="D2916" s="297" t="s">
        <v>763</v>
      </c>
      <c r="E2916" s="301" t="n">
        <v>0</v>
      </c>
      <c r="F2916" s="304"/>
    </row>
    <row r="2917" customFormat="false" ht="13.8" hidden="false" customHeight="false" outlineLevel="0" collapsed="false">
      <c r="A2917" s="300" t="s">
        <v>8181</v>
      </c>
      <c r="B2917" s="1" t="n">
        <v>106537</v>
      </c>
      <c r="C2917" s="292" t="s">
        <v>8190</v>
      </c>
      <c r="D2917" s="297" t="s">
        <v>763</v>
      </c>
      <c r="E2917" s="301" t="n">
        <v>0</v>
      </c>
      <c r="F2917" s="304"/>
    </row>
    <row r="2918" customFormat="false" ht="13.8" hidden="false" customHeight="false" outlineLevel="0" collapsed="false">
      <c r="A2918" s="300" t="s">
        <v>8181</v>
      </c>
      <c r="B2918" s="1" t="n">
        <v>106536</v>
      </c>
      <c r="C2918" s="292" t="s">
        <v>8191</v>
      </c>
      <c r="D2918" s="297" t="s">
        <v>763</v>
      </c>
      <c r="E2918" s="301" t="n">
        <v>0</v>
      </c>
      <c r="F2918" s="304"/>
    </row>
    <row r="2919" customFormat="false" ht="13.8" hidden="false" customHeight="false" outlineLevel="0" collapsed="false">
      <c r="A2919" s="300" t="s">
        <v>8181</v>
      </c>
      <c r="B2919" s="1" t="n">
        <v>106530</v>
      </c>
      <c r="C2919" s="292" t="s">
        <v>8192</v>
      </c>
      <c r="D2919" s="297" t="s">
        <v>763</v>
      </c>
      <c r="E2919" s="301" t="n">
        <v>0</v>
      </c>
      <c r="F2919" s="304"/>
    </row>
    <row r="2920" customFormat="false" ht="13.8" hidden="false" customHeight="false" outlineLevel="0" collapsed="false">
      <c r="A2920" s="300" t="s">
        <v>8181</v>
      </c>
      <c r="B2920" s="1" t="n">
        <v>106531</v>
      </c>
      <c r="C2920" s="292" t="s">
        <v>8193</v>
      </c>
      <c r="D2920" s="297" t="s">
        <v>763</v>
      </c>
      <c r="E2920" s="301" t="n">
        <v>0</v>
      </c>
      <c r="F2920" s="304"/>
    </row>
    <row r="2921" customFormat="false" ht="13.8" hidden="false" customHeight="false" outlineLevel="0" collapsed="false">
      <c r="A2921" s="300" t="s">
        <v>8181</v>
      </c>
      <c r="B2921" s="1" t="n">
        <v>106533</v>
      </c>
      <c r="C2921" s="292" t="s">
        <v>8194</v>
      </c>
      <c r="D2921" s="297" t="s">
        <v>763</v>
      </c>
      <c r="E2921" s="301" t="n">
        <v>0</v>
      </c>
      <c r="F2921" s="304"/>
    </row>
    <row r="2922" customFormat="false" ht="13.8" hidden="false" customHeight="false" outlineLevel="0" collapsed="false">
      <c r="A2922" s="300" t="s">
        <v>8181</v>
      </c>
      <c r="B2922" s="1" t="n">
        <v>106532</v>
      </c>
      <c r="C2922" s="292" t="s">
        <v>8195</v>
      </c>
      <c r="D2922" s="297" t="s">
        <v>763</v>
      </c>
      <c r="E2922" s="301" t="n">
        <v>0</v>
      </c>
      <c r="F2922" s="304"/>
    </row>
    <row r="2923" customFormat="false" ht="13.8" hidden="false" customHeight="false" outlineLevel="0" collapsed="false">
      <c r="A2923" s="300" t="s">
        <v>8181</v>
      </c>
      <c r="B2923" s="1" t="n">
        <v>106538</v>
      </c>
      <c r="C2923" s="292" t="s">
        <v>8196</v>
      </c>
      <c r="D2923" s="297" t="s">
        <v>763</v>
      </c>
      <c r="E2923" s="301" t="n">
        <v>0</v>
      </c>
      <c r="F2923" s="304"/>
    </row>
    <row r="2924" customFormat="false" ht="13.8" hidden="false" customHeight="false" outlineLevel="0" collapsed="false">
      <c r="A2924" s="300" t="s">
        <v>8181</v>
      </c>
      <c r="B2924" s="1" t="n">
        <v>106539</v>
      </c>
      <c r="C2924" s="292" t="s">
        <v>8197</v>
      </c>
      <c r="D2924" s="297" t="s">
        <v>763</v>
      </c>
      <c r="E2924" s="301" t="n">
        <v>0</v>
      </c>
      <c r="F2924" s="304"/>
    </row>
    <row r="2925" customFormat="false" ht="13.8" hidden="false" customHeight="false" outlineLevel="0" collapsed="false">
      <c r="A2925" s="300" t="s">
        <v>8181</v>
      </c>
      <c r="B2925" s="1" t="n">
        <v>106541</v>
      </c>
      <c r="C2925" s="292" t="s">
        <v>8198</v>
      </c>
      <c r="D2925" s="297" t="s">
        <v>763</v>
      </c>
      <c r="E2925" s="301" t="n">
        <v>0</v>
      </c>
      <c r="F2925" s="304"/>
    </row>
    <row r="2926" customFormat="false" ht="13.8" hidden="false" customHeight="false" outlineLevel="0" collapsed="false">
      <c r="A2926" s="300" t="s">
        <v>8181</v>
      </c>
      <c r="B2926" s="1" t="n">
        <v>106540</v>
      </c>
      <c r="C2926" s="292" t="s">
        <v>8199</v>
      </c>
      <c r="D2926" s="297" t="s">
        <v>763</v>
      </c>
      <c r="E2926" s="301" t="n">
        <v>0</v>
      </c>
      <c r="F2926" s="304"/>
    </row>
    <row r="2927" customFormat="false" ht="13.8" hidden="false" customHeight="false" outlineLevel="0" collapsed="false">
      <c r="A2927" s="300" t="s">
        <v>8200</v>
      </c>
      <c r="B2927" s="1" t="n">
        <v>104325</v>
      </c>
      <c r="C2927" s="292" t="s">
        <v>8201</v>
      </c>
      <c r="D2927" s="297" t="s">
        <v>50</v>
      </c>
      <c r="E2927" s="301" t="n">
        <v>0</v>
      </c>
      <c r="F2927" s="304"/>
    </row>
    <row r="2928" customFormat="false" ht="13.8" hidden="false" customHeight="false" outlineLevel="0" collapsed="false">
      <c r="A2928" s="300" t="s">
        <v>8200</v>
      </c>
      <c r="B2928" s="1" t="n">
        <v>104318</v>
      </c>
      <c r="C2928" s="292" t="s">
        <v>8202</v>
      </c>
      <c r="D2928" s="297" t="s">
        <v>50</v>
      </c>
      <c r="E2928" s="301" t="n">
        <v>7.49</v>
      </c>
      <c r="F2928" s="304" t="n">
        <v>0</v>
      </c>
    </row>
    <row r="2929" customFormat="false" ht="13.8" hidden="false" customHeight="false" outlineLevel="0" collapsed="false">
      <c r="A2929" s="300" t="s">
        <v>8200</v>
      </c>
      <c r="B2929" s="1" t="n">
        <v>89867</v>
      </c>
      <c r="C2929" s="292" t="s">
        <v>8203</v>
      </c>
      <c r="D2929" s="297" t="s">
        <v>50</v>
      </c>
      <c r="E2929" s="301" t="n">
        <v>8.41</v>
      </c>
      <c r="F2929" s="304" t="n">
        <v>0</v>
      </c>
    </row>
    <row r="2930" customFormat="false" ht="13.8" hidden="false" customHeight="false" outlineLevel="0" collapsed="false">
      <c r="A2930" s="300" t="s">
        <v>8200</v>
      </c>
      <c r="B2930" s="1" t="n">
        <v>104320</v>
      </c>
      <c r="C2930" s="292" t="s">
        <v>8204</v>
      </c>
      <c r="D2930" s="297" t="s">
        <v>50</v>
      </c>
      <c r="E2930" s="301" t="n">
        <v>11.99</v>
      </c>
      <c r="F2930" s="304" t="n">
        <v>0</v>
      </c>
    </row>
    <row r="2931" customFormat="false" ht="13.8" hidden="false" customHeight="false" outlineLevel="0" collapsed="false">
      <c r="A2931" s="300" t="s">
        <v>8200</v>
      </c>
      <c r="B2931" s="1" t="n">
        <v>104317</v>
      </c>
      <c r="C2931" s="292" t="s">
        <v>8205</v>
      </c>
      <c r="D2931" s="297" t="s">
        <v>50</v>
      </c>
      <c r="E2931" s="301" t="n">
        <v>6.93</v>
      </c>
      <c r="F2931" s="304" t="n">
        <v>0</v>
      </c>
    </row>
    <row r="2932" customFormat="false" ht="13.8" hidden="false" customHeight="false" outlineLevel="0" collapsed="false">
      <c r="A2932" s="300" t="s">
        <v>8200</v>
      </c>
      <c r="B2932" s="1" t="n">
        <v>89866</v>
      </c>
      <c r="C2932" s="292" t="s">
        <v>8206</v>
      </c>
      <c r="D2932" s="297" t="s">
        <v>50</v>
      </c>
      <c r="E2932" s="301" t="n">
        <v>7.61</v>
      </c>
      <c r="F2932" s="304" t="n">
        <v>0</v>
      </c>
    </row>
    <row r="2933" customFormat="false" ht="13.8" hidden="false" customHeight="false" outlineLevel="0" collapsed="false">
      <c r="A2933" s="300" t="s">
        <v>8200</v>
      </c>
      <c r="B2933" s="1" t="n">
        <v>104319</v>
      </c>
      <c r="C2933" s="292" t="s">
        <v>8207</v>
      </c>
      <c r="D2933" s="297" t="s">
        <v>50</v>
      </c>
      <c r="E2933" s="301" t="n">
        <v>10.2</v>
      </c>
      <c r="F2933" s="304" t="n">
        <v>0</v>
      </c>
    </row>
    <row r="2934" customFormat="false" ht="13.8" hidden="false" customHeight="false" outlineLevel="0" collapsed="false">
      <c r="A2934" s="300" t="s">
        <v>8200</v>
      </c>
      <c r="B2934" s="1" t="n">
        <v>104321</v>
      </c>
      <c r="C2934" s="292" t="s">
        <v>8208</v>
      </c>
      <c r="D2934" s="297" t="s">
        <v>50</v>
      </c>
      <c r="E2934" s="301" t="n">
        <v>5.34</v>
      </c>
      <c r="F2934" s="304" t="n">
        <v>0</v>
      </c>
    </row>
    <row r="2935" customFormat="false" ht="13.8" hidden="false" customHeight="false" outlineLevel="0" collapsed="false">
      <c r="A2935" s="300" t="s">
        <v>8200</v>
      </c>
      <c r="B2935" s="1" t="n">
        <v>89868</v>
      </c>
      <c r="C2935" s="292" t="s">
        <v>8209</v>
      </c>
      <c r="D2935" s="297" t="s">
        <v>50</v>
      </c>
      <c r="E2935" s="301" t="n">
        <v>5.83</v>
      </c>
      <c r="F2935" s="304" t="n">
        <v>0</v>
      </c>
    </row>
    <row r="2936" customFormat="false" ht="13.8" hidden="false" customHeight="false" outlineLevel="0" collapsed="false">
      <c r="A2936" s="300" t="s">
        <v>8200</v>
      </c>
      <c r="B2936" s="1" t="n">
        <v>104322</v>
      </c>
      <c r="C2936" s="292" t="s">
        <v>8210</v>
      </c>
      <c r="D2936" s="297" t="s">
        <v>50</v>
      </c>
      <c r="E2936" s="301" t="n">
        <v>7.75</v>
      </c>
      <c r="F2936" s="304" t="n">
        <v>0</v>
      </c>
    </row>
    <row r="2937" customFormat="false" ht="13.8" hidden="false" customHeight="false" outlineLevel="0" collapsed="false">
      <c r="A2937" s="300" t="s">
        <v>8200</v>
      </c>
      <c r="B2937" s="1" t="n">
        <v>104323</v>
      </c>
      <c r="C2937" s="292" t="s">
        <v>8211</v>
      </c>
      <c r="D2937" s="297" t="s">
        <v>50</v>
      </c>
      <c r="E2937" s="301" t="n">
        <v>9.7</v>
      </c>
      <c r="F2937" s="304" t="n">
        <v>0</v>
      </c>
    </row>
    <row r="2938" customFormat="false" ht="13.8" hidden="false" customHeight="false" outlineLevel="0" collapsed="false">
      <c r="A2938" s="300" t="s">
        <v>8200</v>
      </c>
      <c r="B2938" s="1" t="n">
        <v>89869</v>
      </c>
      <c r="C2938" s="292" t="s">
        <v>8212</v>
      </c>
      <c r="D2938" s="297" t="s">
        <v>50</v>
      </c>
      <c r="E2938" s="301" t="n">
        <v>10.6</v>
      </c>
      <c r="F2938" s="304" t="n">
        <v>0</v>
      </c>
    </row>
    <row r="2939" customFormat="false" ht="13.8" hidden="false" customHeight="false" outlineLevel="0" collapsed="false">
      <c r="A2939" s="300" t="s">
        <v>8200</v>
      </c>
      <c r="B2939" s="1" t="n">
        <v>104324</v>
      </c>
      <c r="C2939" s="292" t="s">
        <v>8213</v>
      </c>
      <c r="D2939" s="297" t="s">
        <v>50</v>
      </c>
      <c r="E2939" s="301" t="n">
        <v>14.45</v>
      </c>
      <c r="F2939" s="304" t="n">
        <v>0</v>
      </c>
    </row>
    <row r="2940" customFormat="false" ht="13.8" hidden="false" customHeight="false" outlineLevel="0" collapsed="false">
      <c r="A2940" s="300" t="s">
        <v>8200</v>
      </c>
      <c r="B2940" s="1" t="n">
        <v>104315</v>
      </c>
      <c r="C2940" s="292" t="s">
        <v>8214</v>
      </c>
      <c r="D2940" s="297" t="s">
        <v>403</v>
      </c>
      <c r="E2940" s="301" t="n">
        <v>16.4</v>
      </c>
      <c r="F2940" s="304" t="n">
        <v>0</v>
      </c>
    </row>
    <row r="2941" customFormat="false" ht="13.8" hidden="false" customHeight="false" outlineLevel="0" collapsed="false">
      <c r="A2941" s="300" t="s">
        <v>8200</v>
      </c>
      <c r="B2941" s="1" t="n">
        <v>89865</v>
      </c>
      <c r="C2941" s="292" t="s">
        <v>8215</v>
      </c>
      <c r="D2941" s="297" t="s">
        <v>403</v>
      </c>
      <c r="E2941" s="301" t="n">
        <v>17.55</v>
      </c>
      <c r="F2941" s="304" t="n">
        <v>0</v>
      </c>
    </row>
    <row r="2942" customFormat="false" ht="13.8" hidden="false" customHeight="false" outlineLevel="0" collapsed="false">
      <c r="A2942" s="300" t="s">
        <v>8200</v>
      </c>
      <c r="B2942" s="1" t="n">
        <v>104316</v>
      </c>
      <c r="C2942" s="292" t="s">
        <v>8216</v>
      </c>
      <c r="D2942" s="297" t="s">
        <v>403</v>
      </c>
      <c r="E2942" s="301" t="n">
        <v>23.75</v>
      </c>
      <c r="F2942" s="304" t="n">
        <v>0</v>
      </c>
    </row>
    <row r="2943" customFormat="false" ht="13.8" hidden="false" customHeight="false" outlineLevel="0" collapsed="false">
      <c r="A2943" s="300" t="s">
        <v>8217</v>
      </c>
      <c r="B2943" s="1" t="n">
        <v>102724</v>
      </c>
      <c r="C2943" s="292" t="s">
        <v>8218</v>
      </c>
      <c r="D2943" s="297" t="s">
        <v>50</v>
      </c>
      <c r="E2943" s="301" t="n">
        <v>31.26</v>
      </c>
      <c r="F2943" s="304" t="n">
        <v>0.2553</v>
      </c>
    </row>
    <row r="2944" customFormat="false" ht="13.8" hidden="false" customHeight="false" outlineLevel="0" collapsed="false">
      <c r="A2944" s="300" t="s">
        <v>8217</v>
      </c>
      <c r="B2944" s="1" t="n">
        <v>102726</v>
      </c>
      <c r="C2944" s="292" t="s">
        <v>8219</v>
      </c>
      <c r="D2944" s="297" t="s">
        <v>50</v>
      </c>
      <c r="E2944" s="301" t="n">
        <v>28.55</v>
      </c>
      <c r="F2944" s="304" t="n">
        <v>0.2669</v>
      </c>
    </row>
    <row r="2945" customFormat="false" ht="13.8" hidden="false" customHeight="false" outlineLevel="0" collapsed="false">
      <c r="A2945" s="300" t="s">
        <v>8217</v>
      </c>
      <c r="B2945" s="1" t="n">
        <v>102725</v>
      </c>
      <c r="C2945" s="292" t="s">
        <v>8220</v>
      </c>
      <c r="D2945" s="297" t="s">
        <v>50</v>
      </c>
      <c r="E2945" s="301" t="n">
        <v>30.59</v>
      </c>
      <c r="F2945" s="304" t="n">
        <v>0.2547</v>
      </c>
    </row>
    <row r="2946" customFormat="false" ht="13.8" hidden="false" customHeight="false" outlineLevel="0" collapsed="false">
      <c r="A2946" s="300" t="s">
        <v>8217</v>
      </c>
      <c r="B2946" s="1" t="n">
        <v>102722</v>
      </c>
      <c r="C2946" s="292" t="s">
        <v>8221</v>
      </c>
      <c r="D2946" s="297" t="s">
        <v>403</v>
      </c>
      <c r="E2946" s="301" t="n">
        <v>56.33</v>
      </c>
      <c r="F2946" s="304" t="n">
        <v>0.6341</v>
      </c>
    </row>
    <row r="2947" customFormat="false" ht="13.8" hidden="false" customHeight="false" outlineLevel="0" collapsed="false">
      <c r="A2947" s="300" t="s">
        <v>8217</v>
      </c>
      <c r="B2947" s="1" t="n">
        <v>102721</v>
      </c>
      <c r="C2947" s="292" t="s">
        <v>8222</v>
      </c>
      <c r="D2947" s="297" t="s">
        <v>403</v>
      </c>
      <c r="E2947" s="301" t="n">
        <v>0</v>
      </c>
      <c r="F2947" s="304"/>
    </row>
    <row r="2948" customFormat="false" ht="13.8" hidden="false" customHeight="false" outlineLevel="0" collapsed="false">
      <c r="A2948" s="300" t="s">
        <v>8217</v>
      </c>
      <c r="B2948" s="1" t="n">
        <v>102723</v>
      </c>
      <c r="C2948" s="292" t="s">
        <v>8223</v>
      </c>
      <c r="D2948" s="297" t="s">
        <v>403</v>
      </c>
      <c r="E2948" s="301" t="n">
        <v>111.48</v>
      </c>
      <c r="F2948" s="304" t="n">
        <v>0.2164</v>
      </c>
    </row>
    <row r="2949" customFormat="false" ht="13.8" hidden="false" customHeight="false" outlineLevel="0" collapsed="false">
      <c r="A2949" s="300" t="s">
        <v>8217</v>
      </c>
      <c r="B2949" s="1" t="n">
        <v>102690</v>
      </c>
      <c r="C2949" s="292" t="s">
        <v>8224</v>
      </c>
      <c r="D2949" s="297" t="s">
        <v>403</v>
      </c>
      <c r="E2949" s="301" t="n">
        <v>67.84</v>
      </c>
      <c r="F2949" s="304" t="n">
        <v>0.5265</v>
      </c>
    </row>
    <row r="2950" customFormat="false" ht="13.8" hidden="false" customHeight="false" outlineLevel="0" collapsed="false">
      <c r="A2950" s="300" t="s">
        <v>8217</v>
      </c>
      <c r="B2950" s="1" t="n">
        <v>102688</v>
      </c>
      <c r="C2950" s="292" t="s">
        <v>8225</v>
      </c>
      <c r="D2950" s="297" t="s">
        <v>403</v>
      </c>
      <c r="E2950" s="301" t="n">
        <v>38.82</v>
      </c>
      <c r="F2950" s="304" t="n">
        <v>0.2988</v>
      </c>
    </row>
    <row r="2951" customFormat="false" ht="13.8" hidden="false" customHeight="false" outlineLevel="0" collapsed="false">
      <c r="A2951" s="300" t="s">
        <v>8217</v>
      </c>
      <c r="B2951" s="1" t="n">
        <v>102689</v>
      </c>
      <c r="C2951" s="292" t="s">
        <v>8226</v>
      </c>
      <c r="D2951" s="297" t="s">
        <v>403</v>
      </c>
      <c r="E2951" s="301" t="n">
        <v>95.19</v>
      </c>
      <c r="F2951" s="304" t="n">
        <v>0</v>
      </c>
    </row>
    <row r="2952" customFormat="false" ht="13.8" hidden="false" customHeight="false" outlineLevel="0" collapsed="false">
      <c r="A2952" s="300" t="s">
        <v>8217</v>
      </c>
      <c r="B2952" s="1" t="n">
        <v>102693</v>
      </c>
      <c r="C2952" s="292" t="s">
        <v>8227</v>
      </c>
      <c r="D2952" s="297" t="s">
        <v>403</v>
      </c>
      <c r="E2952" s="301" t="n">
        <v>124.2</v>
      </c>
      <c r="F2952" s="304" t="n">
        <v>0.1942</v>
      </c>
    </row>
    <row r="2953" customFormat="false" ht="13.8" hidden="false" customHeight="false" outlineLevel="0" collapsed="false">
      <c r="A2953" s="300" t="s">
        <v>8217</v>
      </c>
      <c r="B2953" s="1" t="n">
        <v>102694</v>
      </c>
      <c r="C2953" s="292" t="s">
        <v>8228</v>
      </c>
      <c r="D2953" s="297" t="s">
        <v>403</v>
      </c>
      <c r="E2953" s="301" t="n">
        <v>70.05</v>
      </c>
      <c r="F2953" s="304" t="n">
        <v>0.1656</v>
      </c>
    </row>
    <row r="2954" customFormat="false" ht="13.8" hidden="false" customHeight="false" outlineLevel="0" collapsed="false">
      <c r="A2954" s="300" t="s">
        <v>8217</v>
      </c>
      <c r="B2954" s="1" t="n">
        <v>102697</v>
      </c>
      <c r="C2954" s="292" t="s">
        <v>8229</v>
      </c>
      <c r="D2954" s="297" t="s">
        <v>403</v>
      </c>
      <c r="E2954" s="301" t="n">
        <v>115.18</v>
      </c>
      <c r="F2954" s="304" t="n">
        <v>0.3839</v>
      </c>
    </row>
    <row r="2955" customFormat="false" ht="13.8" hidden="false" customHeight="false" outlineLevel="0" collapsed="false">
      <c r="A2955" s="300" t="s">
        <v>8217</v>
      </c>
      <c r="B2955" s="1" t="n">
        <v>102696</v>
      </c>
      <c r="C2955" s="292" t="s">
        <v>8230</v>
      </c>
      <c r="D2955" s="297" t="s">
        <v>403</v>
      </c>
      <c r="E2955" s="301" t="n">
        <v>126.35</v>
      </c>
      <c r="F2955" s="304" t="n">
        <v>0</v>
      </c>
    </row>
    <row r="2956" customFormat="false" ht="13.8" hidden="false" customHeight="false" outlineLevel="0" collapsed="false">
      <c r="A2956" s="300" t="s">
        <v>8217</v>
      </c>
      <c r="B2956" s="1" t="n">
        <v>102703</v>
      </c>
      <c r="C2956" s="292" t="s">
        <v>8231</v>
      </c>
      <c r="D2956" s="297" t="s">
        <v>403</v>
      </c>
      <c r="E2956" s="301" t="n">
        <v>171.48</v>
      </c>
      <c r="F2956" s="304" t="n">
        <v>0.1902</v>
      </c>
    </row>
    <row r="2957" customFormat="false" ht="13.8" hidden="false" customHeight="false" outlineLevel="0" collapsed="false">
      <c r="A2957" s="300" t="s">
        <v>8217</v>
      </c>
      <c r="B2957" s="1" t="n">
        <v>102678</v>
      </c>
      <c r="C2957" s="292" t="s">
        <v>8232</v>
      </c>
      <c r="D2957" s="297" t="s">
        <v>403</v>
      </c>
      <c r="E2957" s="301" t="n">
        <v>143.83</v>
      </c>
      <c r="F2957" s="304" t="n">
        <v>0.336</v>
      </c>
    </row>
    <row r="2958" customFormat="false" ht="13.8" hidden="false" customHeight="false" outlineLevel="0" collapsed="false">
      <c r="A2958" s="300" t="s">
        <v>8217</v>
      </c>
      <c r="B2958" s="1" t="n">
        <v>102679</v>
      </c>
      <c r="C2958" s="292" t="s">
        <v>8233</v>
      </c>
      <c r="D2958" s="297" t="s">
        <v>403</v>
      </c>
      <c r="E2958" s="301" t="n">
        <v>157.33</v>
      </c>
      <c r="F2958" s="304" t="n">
        <v>0.3067</v>
      </c>
    </row>
    <row r="2959" customFormat="false" ht="13.8" hidden="false" customHeight="false" outlineLevel="0" collapsed="false">
      <c r="A2959" s="300" t="s">
        <v>8217</v>
      </c>
      <c r="B2959" s="1" t="n">
        <v>102673</v>
      </c>
      <c r="C2959" s="292" t="s">
        <v>8234</v>
      </c>
      <c r="D2959" s="297" t="s">
        <v>403</v>
      </c>
      <c r="E2959" s="301" t="n">
        <v>156.27</v>
      </c>
      <c r="F2959" s="304" t="n">
        <v>0.2958</v>
      </c>
    </row>
    <row r="2960" customFormat="false" ht="13.8" hidden="false" customHeight="false" outlineLevel="0" collapsed="false">
      <c r="A2960" s="300" t="s">
        <v>8217</v>
      </c>
      <c r="B2960" s="1" t="n">
        <v>102677</v>
      </c>
      <c r="C2960" s="292" t="s">
        <v>8235</v>
      </c>
      <c r="D2960" s="297" t="s">
        <v>403</v>
      </c>
      <c r="E2960" s="301" t="n">
        <v>141.99</v>
      </c>
      <c r="F2960" s="304" t="n">
        <v>0.3252</v>
      </c>
    </row>
    <row r="2961" customFormat="false" ht="13.8" hidden="false" customHeight="false" outlineLevel="0" collapsed="false">
      <c r="A2961" s="300" t="s">
        <v>8217</v>
      </c>
      <c r="B2961" s="1" t="n">
        <v>102683</v>
      </c>
      <c r="C2961" s="292" t="s">
        <v>8236</v>
      </c>
      <c r="D2961" s="297" t="s">
        <v>403</v>
      </c>
      <c r="E2961" s="301" t="n">
        <v>203.89</v>
      </c>
      <c r="F2961" s="304" t="n">
        <v>0.4635</v>
      </c>
    </row>
    <row r="2962" customFormat="false" ht="13.8" hidden="false" customHeight="false" outlineLevel="0" collapsed="false">
      <c r="A2962" s="300" t="s">
        <v>8217</v>
      </c>
      <c r="B2962" s="1" t="n">
        <v>102687</v>
      </c>
      <c r="C2962" s="292" t="s">
        <v>8237</v>
      </c>
      <c r="D2962" s="297" t="s">
        <v>403</v>
      </c>
      <c r="E2962" s="301" t="n">
        <v>212.25</v>
      </c>
      <c r="F2962" s="304" t="n">
        <v>0.4449</v>
      </c>
    </row>
    <row r="2963" customFormat="false" ht="13.8" hidden="false" customHeight="false" outlineLevel="0" collapsed="false">
      <c r="A2963" s="300" t="s">
        <v>8217</v>
      </c>
      <c r="B2963" s="1" t="n">
        <v>102670</v>
      </c>
      <c r="C2963" s="292" t="s">
        <v>8238</v>
      </c>
      <c r="D2963" s="297" t="s">
        <v>403</v>
      </c>
      <c r="E2963" s="301" t="n">
        <v>91.06</v>
      </c>
      <c r="F2963" s="304" t="n">
        <v>0.1279</v>
      </c>
    </row>
    <row r="2964" customFormat="false" ht="13.8" hidden="false" customHeight="false" outlineLevel="0" collapsed="false">
      <c r="A2964" s="300" t="s">
        <v>8217</v>
      </c>
      <c r="B2964" s="1" t="n">
        <v>102674</v>
      </c>
      <c r="C2964" s="292" t="s">
        <v>8239</v>
      </c>
      <c r="D2964" s="297" t="s">
        <v>403</v>
      </c>
      <c r="E2964" s="301" t="n">
        <v>98.96</v>
      </c>
      <c r="F2964" s="304" t="n">
        <v>0.1172</v>
      </c>
    </row>
    <row r="2965" customFormat="false" ht="13.8" hidden="false" customHeight="false" outlineLevel="0" collapsed="false">
      <c r="A2965" s="300" t="s">
        <v>8217</v>
      </c>
      <c r="B2965" s="1" t="n">
        <v>102680</v>
      </c>
      <c r="C2965" s="292" t="s">
        <v>8240</v>
      </c>
      <c r="D2965" s="297" t="s">
        <v>403</v>
      </c>
      <c r="E2965" s="301" t="n">
        <v>156.39</v>
      </c>
      <c r="F2965" s="304" t="n">
        <v>0.3831</v>
      </c>
    </row>
    <row r="2966" customFormat="false" ht="13.8" hidden="false" customHeight="false" outlineLevel="0" collapsed="false">
      <c r="A2966" s="300" t="s">
        <v>8217</v>
      </c>
      <c r="B2966" s="1" t="n">
        <v>102684</v>
      </c>
      <c r="C2966" s="292" t="s">
        <v>8241</v>
      </c>
      <c r="D2966" s="297" t="s">
        <v>403</v>
      </c>
      <c r="E2966" s="301" t="n">
        <v>169.89</v>
      </c>
      <c r="F2966" s="304" t="n">
        <v>0.3523</v>
      </c>
    </row>
    <row r="2967" customFormat="false" ht="13.8" hidden="false" customHeight="false" outlineLevel="0" collapsed="false">
      <c r="A2967" s="300" t="s">
        <v>8217</v>
      </c>
      <c r="B2967" s="1" t="n">
        <v>102672</v>
      </c>
      <c r="C2967" s="292" t="s">
        <v>8242</v>
      </c>
      <c r="D2967" s="297" t="s">
        <v>403</v>
      </c>
      <c r="E2967" s="301" t="n">
        <v>164.63</v>
      </c>
      <c r="F2967" s="304" t="n">
        <v>0.0003</v>
      </c>
    </row>
    <row r="2968" customFormat="false" ht="13.8" hidden="false" customHeight="false" outlineLevel="0" collapsed="false">
      <c r="A2968" s="300" t="s">
        <v>8217</v>
      </c>
      <c r="B2968" s="1" t="n">
        <v>102676</v>
      </c>
      <c r="C2968" s="292" t="s">
        <v>8243</v>
      </c>
      <c r="D2968" s="297" t="s">
        <v>403</v>
      </c>
      <c r="E2968" s="301" t="n">
        <v>161.73</v>
      </c>
      <c r="F2968" s="304" t="n">
        <v>0</v>
      </c>
    </row>
    <row r="2969" customFormat="false" ht="13.8" hidden="false" customHeight="false" outlineLevel="0" collapsed="false">
      <c r="A2969" s="300" t="s">
        <v>8217</v>
      </c>
      <c r="B2969" s="1" t="n">
        <v>102681</v>
      </c>
      <c r="C2969" s="292" t="s">
        <v>8244</v>
      </c>
      <c r="D2969" s="297" t="s">
        <v>403</v>
      </c>
      <c r="E2969" s="301" t="n">
        <v>219.17</v>
      </c>
      <c r="F2969" s="304" t="n">
        <v>0.2205</v>
      </c>
    </row>
    <row r="2970" customFormat="false" ht="13.8" hidden="false" customHeight="false" outlineLevel="0" collapsed="false">
      <c r="A2970" s="300" t="s">
        <v>8217</v>
      </c>
      <c r="B2970" s="1" t="n">
        <v>102685</v>
      </c>
      <c r="C2970" s="292" t="s">
        <v>8245</v>
      </c>
      <c r="D2970" s="297" t="s">
        <v>403</v>
      </c>
      <c r="E2970" s="301" t="n">
        <v>232.66</v>
      </c>
      <c r="F2970" s="304" t="n">
        <v>0.2074</v>
      </c>
    </row>
    <row r="2971" customFormat="false" ht="13.8" hidden="false" customHeight="false" outlineLevel="0" collapsed="false">
      <c r="A2971" s="300" t="s">
        <v>8217</v>
      </c>
      <c r="B2971" s="1" t="n">
        <v>102664</v>
      </c>
      <c r="C2971" s="292" t="s">
        <v>8246</v>
      </c>
      <c r="D2971" s="297" t="s">
        <v>403</v>
      </c>
      <c r="E2971" s="301" t="n">
        <v>50.19</v>
      </c>
      <c r="F2971" s="304" t="n">
        <v>0.4806</v>
      </c>
    </row>
    <row r="2972" customFormat="false" ht="13.8" hidden="false" customHeight="false" outlineLevel="0" collapsed="false">
      <c r="A2972" s="300" t="s">
        <v>8217</v>
      </c>
      <c r="B2972" s="1" t="n">
        <v>102665</v>
      </c>
      <c r="C2972" s="292" t="s">
        <v>8247</v>
      </c>
      <c r="D2972" s="297" t="s">
        <v>403</v>
      </c>
      <c r="E2972" s="301" t="n">
        <v>25.59</v>
      </c>
      <c r="F2972" s="304" t="n">
        <v>0</v>
      </c>
    </row>
    <row r="2973" customFormat="false" ht="13.8" hidden="false" customHeight="false" outlineLevel="0" collapsed="false">
      <c r="A2973" s="300" t="s">
        <v>8217</v>
      </c>
      <c r="B2973" s="1" t="n">
        <v>102663</v>
      </c>
      <c r="C2973" s="292" t="s">
        <v>8248</v>
      </c>
      <c r="D2973" s="297" t="s">
        <v>403</v>
      </c>
      <c r="E2973" s="301" t="n">
        <v>69.09</v>
      </c>
      <c r="F2973" s="304" t="n">
        <v>0.6684</v>
      </c>
    </row>
    <row r="2974" customFormat="false" ht="13.8" hidden="false" customHeight="false" outlineLevel="0" collapsed="false">
      <c r="A2974" s="300" t="s">
        <v>8217</v>
      </c>
      <c r="B2974" s="1" t="n">
        <v>102669</v>
      </c>
      <c r="C2974" s="292" t="s">
        <v>8249</v>
      </c>
      <c r="D2974" s="297" t="s">
        <v>403</v>
      </c>
      <c r="E2974" s="301" t="n">
        <v>97.42</v>
      </c>
      <c r="F2974" s="304" t="n">
        <v>0.7216</v>
      </c>
    </row>
    <row r="2975" customFormat="false" ht="13.8" hidden="false" customHeight="false" outlineLevel="0" collapsed="false">
      <c r="A2975" s="300" t="s">
        <v>8217</v>
      </c>
      <c r="B2975" s="1" t="n">
        <v>102661</v>
      </c>
      <c r="C2975" s="292" t="s">
        <v>8250</v>
      </c>
      <c r="D2975" s="297" t="s">
        <v>403</v>
      </c>
      <c r="E2975" s="301" t="n">
        <v>32.43</v>
      </c>
      <c r="F2975" s="304" t="n">
        <v>0.3577</v>
      </c>
    </row>
    <row r="2976" customFormat="false" ht="13.8" hidden="false" customHeight="false" outlineLevel="0" collapsed="false">
      <c r="A2976" s="300" t="s">
        <v>8217</v>
      </c>
      <c r="B2976" s="1" t="n">
        <v>102666</v>
      </c>
      <c r="C2976" s="292" t="s">
        <v>8251</v>
      </c>
      <c r="D2976" s="297" t="s">
        <v>403</v>
      </c>
      <c r="E2976" s="301" t="n">
        <v>61.46</v>
      </c>
      <c r="F2976" s="304" t="n">
        <v>0.5812</v>
      </c>
    </row>
    <row r="2977" customFormat="false" ht="13.8" hidden="false" customHeight="false" outlineLevel="0" collapsed="false">
      <c r="A2977" s="300" t="s">
        <v>8217</v>
      </c>
      <c r="B2977" s="1" t="n">
        <v>102662</v>
      </c>
      <c r="C2977" s="292" t="s">
        <v>8252</v>
      </c>
      <c r="D2977" s="297" t="s">
        <v>403</v>
      </c>
      <c r="E2977" s="301" t="n">
        <v>91.48</v>
      </c>
      <c r="F2977" s="304" t="n">
        <v>0</v>
      </c>
    </row>
    <row r="2978" customFormat="false" ht="13.8" hidden="false" customHeight="false" outlineLevel="0" collapsed="false">
      <c r="A2978" s="300" t="s">
        <v>8217</v>
      </c>
      <c r="B2978" s="1" t="n">
        <v>102668</v>
      </c>
      <c r="C2978" s="292" t="s">
        <v>8253</v>
      </c>
      <c r="D2978" s="297" t="s">
        <v>403</v>
      </c>
      <c r="E2978" s="301" t="n">
        <v>120.5</v>
      </c>
      <c r="F2978" s="304" t="n">
        <v>0.2002</v>
      </c>
    </row>
    <row r="2979" customFormat="false" ht="13.8" hidden="false" customHeight="false" outlineLevel="0" collapsed="false">
      <c r="A2979" s="300" t="s">
        <v>8217</v>
      </c>
      <c r="B2979" s="1" t="n">
        <v>102718</v>
      </c>
      <c r="C2979" s="292" t="s">
        <v>8254</v>
      </c>
      <c r="D2979" s="297" t="s">
        <v>504</v>
      </c>
      <c r="E2979" s="301" t="n">
        <v>122.27</v>
      </c>
      <c r="F2979" s="304" t="n">
        <v>0</v>
      </c>
    </row>
    <row r="2980" customFormat="false" ht="13.8" hidden="false" customHeight="false" outlineLevel="0" collapsed="false">
      <c r="A2980" s="300" t="s">
        <v>8217</v>
      </c>
      <c r="B2980" s="1" t="n">
        <v>102716</v>
      </c>
      <c r="C2980" s="292" t="s">
        <v>8255</v>
      </c>
      <c r="D2980" s="297" t="s">
        <v>504</v>
      </c>
      <c r="E2980" s="301" t="n">
        <v>112.62</v>
      </c>
      <c r="F2980" s="304" t="n">
        <v>0</v>
      </c>
    </row>
    <row r="2981" customFormat="false" ht="13.8" hidden="false" customHeight="false" outlineLevel="0" collapsed="false">
      <c r="A2981" s="300" t="s">
        <v>8217</v>
      </c>
      <c r="B2981" s="1" t="n">
        <v>102719</v>
      </c>
      <c r="C2981" s="292" t="s">
        <v>8256</v>
      </c>
      <c r="D2981" s="297" t="s">
        <v>504</v>
      </c>
      <c r="E2981" s="301" t="n">
        <v>151.31</v>
      </c>
      <c r="F2981" s="304" t="n">
        <v>0</v>
      </c>
    </row>
    <row r="2982" customFormat="false" ht="13.8" hidden="false" customHeight="false" outlineLevel="0" collapsed="false">
      <c r="A2982" s="300" t="s">
        <v>8217</v>
      </c>
      <c r="B2982" s="1" t="n">
        <v>102717</v>
      </c>
      <c r="C2982" s="292" t="s">
        <v>8257</v>
      </c>
      <c r="D2982" s="297" t="s">
        <v>504</v>
      </c>
      <c r="E2982" s="301" t="n">
        <v>141.66</v>
      </c>
      <c r="F2982" s="304" t="n">
        <v>0</v>
      </c>
    </row>
    <row r="2983" customFormat="false" ht="13.8" hidden="false" customHeight="false" outlineLevel="0" collapsed="false">
      <c r="A2983" s="300" t="s">
        <v>8217</v>
      </c>
      <c r="B2983" s="1" t="n">
        <v>102720</v>
      </c>
      <c r="C2983" s="292" t="s">
        <v>8258</v>
      </c>
      <c r="D2983" s="297" t="s">
        <v>763</v>
      </c>
      <c r="E2983" s="301" t="n">
        <v>0</v>
      </c>
      <c r="F2983" s="304"/>
    </row>
    <row r="2984" customFormat="false" ht="13.8" hidden="false" customHeight="false" outlineLevel="0" collapsed="false">
      <c r="A2984" s="300" t="s">
        <v>8217</v>
      </c>
      <c r="B2984" s="1" t="n">
        <v>102713</v>
      </c>
      <c r="C2984" s="292" t="s">
        <v>8259</v>
      </c>
      <c r="D2984" s="297" t="s">
        <v>763</v>
      </c>
      <c r="E2984" s="301" t="n">
        <v>13.15</v>
      </c>
      <c r="F2984" s="304" t="n">
        <v>0.965</v>
      </c>
    </row>
    <row r="2985" customFormat="false" ht="13.8" hidden="false" customHeight="false" outlineLevel="0" collapsed="false">
      <c r="A2985" s="300" t="s">
        <v>8217</v>
      </c>
      <c r="B2985" s="1" t="n">
        <v>102715</v>
      </c>
      <c r="C2985" s="292" t="s">
        <v>8260</v>
      </c>
      <c r="D2985" s="297" t="s">
        <v>763</v>
      </c>
      <c r="E2985" s="301" t="n">
        <v>26.04</v>
      </c>
      <c r="F2985" s="304" t="n">
        <v>0.9823</v>
      </c>
    </row>
    <row r="2986" customFormat="false" ht="13.8" hidden="false" customHeight="false" outlineLevel="0" collapsed="false">
      <c r="A2986" s="300" t="s">
        <v>8217</v>
      </c>
      <c r="B2986" s="1" t="n">
        <v>103653</v>
      </c>
      <c r="C2986" s="292" t="s">
        <v>8261</v>
      </c>
      <c r="D2986" s="297" t="s">
        <v>763</v>
      </c>
      <c r="E2986" s="301" t="n">
        <v>31.1</v>
      </c>
      <c r="F2986" s="304" t="n">
        <v>0.9852</v>
      </c>
    </row>
    <row r="2987" customFormat="false" ht="13.8" hidden="false" customHeight="false" outlineLevel="0" collapsed="false">
      <c r="A2987" s="300" t="s">
        <v>8217</v>
      </c>
      <c r="B2987" s="1" t="n">
        <v>102712</v>
      </c>
      <c r="C2987" s="292" t="s">
        <v>8262</v>
      </c>
      <c r="D2987" s="297" t="s">
        <v>763</v>
      </c>
      <c r="E2987" s="301" t="n">
        <v>9.57</v>
      </c>
      <c r="F2987" s="304" t="n">
        <v>0.9519</v>
      </c>
    </row>
    <row r="2988" customFormat="false" ht="13.8" hidden="false" customHeight="false" outlineLevel="0" collapsed="false">
      <c r="A2988" s="300" t="s">
        <v>8217</v>
      </c>
      <c r="B2988" s="1" t="n">
        <v>102711</v>
      </c>
      <c r="C2988" s="292" t="s">
        <v>8263</v>
      </c>
      <c r="D2988" s="297" t="s">
        <v>50</v>
      </c>
      <c r="E2988" s="301" t="n">
        <v>82.62</v>
      </c>
      <c r="F2988" s="304" t="n">
        <v>0</v>
      </c>
    </row>
    <row r="2989" customFormat="false" ht="13.8" hidden="false" customHeight="false" outlineLevel="0" collapsed="false">
      <c r="A2989" s="300" t="s">
        <v>8217</v>
      </c>
      <c r="B2989" s="1" t="n">
        <v>102710</v>
      </c>
      <c r="C2989" s="292" t="s">
        <v>8264</v>
      </c>
      <c r="D2989" s="297" t="s">
        <v>50</v>
      </c>
      <c r="E2989" s="301" t="n">
        <v>63.15</v>
      </c>
      <c r="F2989" s="304" t="n">
        <v>0</v>
      </c>
    </row>
    <row r="2990" customFormat="false" ht="13.8" hidden="false" customHeight="false" outlineLevel="0" collapsed="false">
      <c r="A2990" s="300" t="s">
        <v>8217</v>
      </c>
      <c r="B2990" s="1" t="n">
        <v>102709</v>
      </c>
      <c r="C2990" s="292" t="s">
        <v>8265</v>
      </c>
      <c r="D2990" s="297" t="s">
        <v>50</v>
      </c>
      <c r="E2990" s="301" t="n">
        <v>0</v>
      </c>
      <c r="F2990" s="304"/>
    </row>
    <row r="2991" customFormat="false" ht="13.8" hidden="false" customHeight="false" outlineLevel="0" collapsed="false">
      <c r="A2991" s="300" t="s">
        <v>8217</v>
      </c>
      <c r="B2991" s="1" t="n">
        <v>102708</v>
      </c>
      <c r="C2991" s="292" t="s">
        <v>8266</v>
      </c>
      <c r="D2991" s="297" t="s">
        <v>50</v>
      </c>
      <c r="E2991" s="301" t="n">
        <v>25.62</v>
      </c>
      <c r="F2991" s="304" t="n">
        <v>0</v>
      </c>
    </row>
    <row r="2992" customFormat="false" ht="13.8" hidden="false" customHeight="false" outlineLevel="0" collapsed="false">
      <c r="A2992" s="300" t="s">
        <v>8217</v>
      </c>
      <c r="B2992" s="1" t="n">
        <v>102707</v>
      </c>
      <c r="C2992" s="292" t="s">
        <v>8267</v>
      </c>
      <c r="D2992" s="297" t="s">
        <v>403</v>
      </c>
      <c r="E2992" s="301" t="n">
        <v>51.98</v>
      </c>
      <c r="F2992" s="304" t="n">
        <v>0.8884</v>
      </c>
    </row>
    <row r="2993" customFormat="false" ht="13.8" hidden="false" customHeight="false" outlineLevel="0" collapsed="false">
      <c r="A2993" s="300" t="s">
        <v>8217</v>
      </c>
      <c r="B2993" s="1" t="n">
        <v>102704</v>
      </c>
      <c r="C2993" s="292" t="s">
        <v>8268</v>
      </c>
      <c r="D2993" s="297" t="s">
        <v>403</v>
      </c>
      <c r="E2993" s="301" t="n">
        <v>12.06</v>
      </c>
      <c r="F2993" s="304" t="n">
        <v>0.9619</v>
      </c>
    </row>
    <row r="2994" customFormat="false" ht="13.8" hidden="false" customHeight="false" outlineLevel="0" collapsed="false">
      <c r="A2994" s="300" t="s">
        <v>8217</v>
      </c>
      <c r="B2994" s="1" t="n">
        <v>102705</v>
      </c>
      <c r="C2994" s="292" t="s">
        <v>8269</v>
      </c>
      <c r="D2994" s="297" t="s">
        <v>403</v>
      </c>
      <c r="E2994" s="301" t="n">
        <v>67.21</v>
      </c>
      <c r="F2994" s="304" t="n">
        <v>0</v>
      </c>
    </row>
    <row r="2995" customFormat="false" ht="13.8" hidden="false" customHeight="false" outlineLevel="0" collapsed="false">
      <c r="A2995" s="300" t="s">
        <v>8270</v>
      </c>
      <c r="B2995" s="1" t="n">
        <v>98333</v>
      </c>
      <c r="C2995" s="292" t="s">
        <v>8271</v>
      </c>
      <c r="D2995" s="297" t="s">
        <v>763</v>
      </c>
      <c r="E2995" s="301" t="n">
        <v>0</v>
      </c>
      <c r="F2995" s="304"/>
    </row>
    <row r="2996" customFormat="false" ht="13.8" hidden="false" customHeight="false" outlineLevel="0" collapsed="false">
      <c r="A2996" s="300" t="s">
        <v>8270</v>
      </c>
      <c r="B2996" s="1" t="n">
        <v>98332</v>
      </c>
      <c r="C2996" s="292" t="s">
        <v>8272</v>
      </c>
      <c r="D2996" s="297" t="s">
        <v>763</v>
      </c>
      <c r="E2996" s="301" t="n">
        <v>0</v>
      </c>
      <c r="F2996" s="304"/>
    </row>
    <row r="2997" customFormat="false" ht="13.8" hidden="false" customHeight="false" outlineLevel="0" collapsed="false">
      <c r="A2997" s="300" t="s">
        <v>8270</v>
      </c>
      <c r="B2997" s="1" t="n">
        <v>98331</v>
      </c>
      <c r="C2997" s="292" t="s">
        <v>8273</v>
      </c>
      <c r="D2997" s="297" t="s">
        <v>763</v>
      </c>
      <c r="E2997" s="301" t="n">
        <v>0</v>
      </c>
      <c r="F2997" s="304"/>
    </row>
    <row r="2998" customFormat="false" ht="13.8" hidden="false" customHeight="false" outlineLevel="0" collapsed="false">
      <c r="A2998" s="300" t="s">
        <v>8270</v>
      </c>
      <c r="B2998" s="1" t="n">
        <v>98327</v>
      </c>
      <c r="C2998" s="292" t="s">
        <v>8274</v>
      </c>
      <c r="D2998" s="297" t="s">
        <v>763</v>
      </c>
      <c r="E2998" s="301" t="n">
        <v>0</v>
      </c>
      <c r="F2998" s="304"/>
    </row>
    <row r="2999" customFormat="false" ht="13.8" hidden="false" customHeight="false" outlineLevel="0" collapsed="false">
      <c r="A2999" s="300" t="s">
        <v>8270</v>
      </c>
      <c r="B2999" s="1" t="n">
        <v>98326</v>
      </c>
      <c r="C2999" s="292" t="s">
        <v>8275</v>
      </c>
      <c r="D2999" s="297" t="s">
        <v>763</v>
      </c>
      <c r="E2999" s="301" t="n">
        <v>0</v>
      </c>
      <c r="F2999" s="304"/>
    </row>
    <row r="3000" customFormat="false" ht="13.8" hidden="false" customHeight="false" outlineLevel="0" collapsed="false">
      <c r="A3000" s="300" t="s">
        <v>8270</v>
      </c>
      <c r="B3000" s="1" t="n">
        <v>98325</v>
      </c>
      <c r="C3000" s="292" t="s">
        <v>8276</v>
      </c>
      <c r="D3000" s="297" t="s">
        <v>763</v>
      </c>
      <c r="E3000" s="301" t="n">
        <v>0</v>
      </c>
      <c r="F3000" s="304"/>
    </row>
    <row r="3001" customFormat="false" ht="13.8" hidden="false" customHeight="false" outlineLevel="0" collapsed="false">
      <c r="A3001" s="300" t="s">
        <v>8270</v>
      </c>
      <c r="B3001" s="1" t="n">
        <v>98370</v>
      </c>
      <c r="C3001" s="292" t="s">
        <v>8277</v>
      </c>
      <c r="D3001" s="297" t="s">
        <v>763</v>
      </c>
      <c r="E3001" s="301" t="n">
        <v>0</v>
      </c>
      <c r="F3001" s="304"/>
    </row>
    <row r="3002" customFormat="false" ht="13.8" hidden="false" customHeight="false" outlineLevel="0" collapsed="false">
      <c r="A3002" s="300" t="s">
        <v>8270</v>
      </c>
      <c r="B3002" s="1" t="n">
        <v>98389</v>
      </c>
      <c r="C3002" s="292" t="s">
        <v>8278</v>
      </c>
      <c r="D3002" s="297" t="s">
        <v>50</v>
      </c>
      <c r="E3002" s="301" t="n">
        <v>0</v>
      </c>
      <c r="F3002" s="304"/>
    </row>
    <row r="3003" customFormat="false" ht="13.8" hidden="false" customHeight="false" outlineLevel="0" collapsed="false">
      <c r="A3003" s="300" t="s">
        <v>8270</v>
      </c>
      <c r="B3003" s="1" t="n">
        <v>98390</v>
      </c>
      <c r="C3003" s="292" t="s">
        <v>8279</v>
      </c>
      <c r="D3003" s="297" t="s">
        <v>50</v>
      </c>
      <c r="E3003" s="301" t="n">
        <v>0</v>
      </c>
      <c r="F3003" s="304"/>
    </row>
    <row r="3004" customFormat="false" ht="13.8" hidden="false" customHeight="false" outlineLevel="0" collapsed="false">
      <c r="A3004" s="300" t="s">
        <v>8270</v>
      </c>
      <c r="B3004" s="1" t="n">
        <v>98391</v>
      </c>
      <c r="C3004" s="292" t="s">
        <v>8280</v>
      </c>
      <c r="D3004" s="297" t="s">
        <v>50</v>
      </c>
      <c r="E3004" s="301" t="n">
        <v>0</v>
      </c>
      <c r="F3004" s="304"/>
    </row>
    <row r="3005" customFormat="false" ht="13.8" hidden="false" customHeight="false" outlineLevel="0" collapsed="false">
      <c r="A3005" s="300" t="s">
        <v>8270</v>
      </c>
      <c r="B3005" s="1" t="n">
        <v>98392</v>
      </c>
      <c r="C3005" s="292" t="s">
        <v>8281</v>
      </c>
      <c r="D3005" s="297" t="s">
        <v>50</v>
      </c>
      <c r="E3005" s="301" t="n">
        <v>0</v>
      </c>
      <c r="F3005" s="304"/>
    </row>
    <row r="3006" customFormat="false" ht="13.8" hidden="false" customHeight="false" outlineLevel="0" collapsed="false">
      <c r="A3006" s="300" t="s">
        <v>8270</v>
      </c>
      <c r="B3006" s="1" t="n">
        <v>98393</v>
      </c>
      <c r="C3006" s="292" t="s">
        <v>8282</v>
      </c>
      <c r="D3006" s="297" t="s">
        <v>50</v>
      </c>
      <c r="E3006" s="301" t="n">
        <v>0</v>
      </c>
      <c r="F3006" s="304"/>
    </row>
    <row r="3007" customFormat="false" ht="13.8" hidden="false" customHeight="false" outlineLevel="0" collapsed="false">
      <c r="A3007" s="300" t="s">
        <v>8270</v>
      </c>
      <c r="B3007" s="1" t="n">
        <v>98394</v>
      </c>
      <c r="C3007" s="292" t="s">
        <v>8283</v>
      </c>
      <c r="D3007" s="297" t="s">
        <v>50</v>
      </c>
      <c r="E3007" s="301" t="n">
        <v>0</v>
      </c>
      <c r="F3007" s="304"/>
    </row>
    <row r="3008" customFormat="false" ht="13.8" hidden="false" customHeight="false" outlineLevel="0" collapsed="false">
      <c r="A3008" s="300" t="s">
        <v>8270</v>
      </c>
      <c r="B3008" s="1" t="n">
        <v>98395</v>
      </c>
      <c r="C3008" s="292" t="s">
        <v>8284</v>
      </c>
      <c r="D3008" s="297" t="s">
        <v>50</v>
      </c>
      <c r="E3008" s="301" t="n">
        <v>0</v>
      </c>
      <c r="F3008" s="304"/>
    </row>
    <row r="3009" customFormat="false" ht="13.8" hidden="false" customHeight="false" outlineLevel="0" collapsed="false">
      <c r="A3009" s="300" t="s">
        <v>8270</v>
      </c>
      <c r="B3009" s="1" t="n">
        <v>98396</v>
      </c>
      <c r="C3009" s="292" t="s">
        <v>8285</v>
      </c>
      <c r="D3009" s="297" t="s">
        <v>50</v>
      </c>
      <c r="E3009" s="301" t="n">
        <v>0</v>
      </c>
      <c r="F3009" s="304"/>
    </row>
    <row r="3010" customFormat="false" ht="13.8" hidden="false" customHeight="false" outlineLevel="0" collapsed="false">
      <c r="A3010" s="300" t="s">
        <v>8270</v>
      </c>
      <c r="B3010" s="1" t="n">
        <v>98369</v>
      </c>
      <c r="C3010" s="292" t="s">
        <v>8286</v>
      </c>
      <c r="D3010" s="297" t="s">
        <v>763</v>
      </c>
      <c r="E3010" s="301" t="n">
        <v>0</v>
      </c>
      <c r="F3010" s="304"/>
    </row>
    <row r="3011" customFormat="false" ht="13.8" hidden="false" customHeight="false" outlineLevel="0" collapsed="false">
      <c r="A3011" s="300" t="s">
        <v>8270</v>
      </c>
      <c r="B3011" s="1" t="n">
        <v>98360</v>
      </c>
      <c r="C3011" s="292" t="s">
        <v>8287</v>
      </c>
      <c r="D3011" s="297" t="s">
        <v>763</v>
      </c>
      <c r="E3011" s="301" t="n">
        <v>0</v>
      </c>
      <c r="F3011" s="304"/>
    </row>
    <row r="3012" customFormat="false" ht="13.8" hidden="false" customHeight="false" outlineLevel="0" collapsed="false">
      <c r="A3012" s="300" t="s">
        <v>8270</v>
      </c>
      <c r="B3012" s="1" t="n">
        <v>98368</v>
      </c>
      <c r="C3012" s="292" t="s">
        <v>8288</v>
      </c>
      <c r="D3012" s="297" t="s">
        <v>763</v>
      </c>
      <c r="E3012" s="301" t="n">
        <v>0</v>
      </c>
      <c r="F3012" s="304"/>
    </row>
    <row r="3013" customFormat="false" ht="13.8" hidden="false" customHeight="false" outlineLevel="0" collapsed="false">
      <c r="A3013" s="300" t="s">
        <v>8270</v>
      </c>
      <c r="B3013" s="1" t="n">
        <v>98359</v>
      </c>
      <c r="C3013" s="292" t="s">
        <v>8289</v>
      </c>
      <c r="D3013" s="297" t="s">
        <v>763</v>
      </c>
      <c r="E3013" s="301" t="n">
        <v>0</v>
      </c>
      <c r="F3013" s="304"/>
    </row>
    <row r="3014" customFormat="false" ht="13.8" hidden="false" customHeight="false" outlineLevel="0" collapsed="false">
      <c r="A3014" s="300" t="s">
        <v>8270</v>
      </c>
      <c r="B3014" s="1" t="n">
        <v>98367</v>
      </c>
      <c r="C3014" s="292" t="s">
        <v>8290</v>
      </c>
      <c r="D3014" s="297" t="s">
        <v>763</v>
      </c>
      <c r="E3014" s="301" t="n">
        <v>0</v>
      </c>
      <c r="F3014" s="304"/>
    </row>
    <row r="3015" customFormat="false" ht="13.8" hidden="false" customHeight="false" outlineLevel="0" collapsed="false">
      <c r="A3015" s="300" t="s">
        <v>8270</v>
      </c>
      <c r="B3015" s="1" t="n">
        <v>98358</v>
      </c>
      <c r="C3015" s="292" t="s">
        <v>8291</v>
      </c>
      <c r="D3015" s="297" t="s">
        <v>763</v>
      </c>
      <c r="E3015" s="301" t="n">
        <v>0</v>
      </c>
      <c r="F3015" s="304"/>
    </row>
    <row r="3016" customFormat="false" ht="13.8" hidden="false" customHeight="false" outlineLevel="0" collapsed="false">
      <c r="A3016" s="300" t="s">
        <v>8270</v>
      </c>
      <c r="B3016" s="1" t="n">
        <v>98352</v>
      </c>
      <c r="C3016" s="292" t="s">
        <v>8292</v>
      </c>
      <c r="D3016" s="297" t="s">
        <v>763</v>
      </c>
      <c r="E3016" s="301" t="n">
        <v>0</v>
      </c>
      <c r="F3016" s="304"/>
    </row>
    <row r="3017" customFormat="false" ht="13.8" hidden="false" customHeight="false" outlineLevel="0" collapsed="false">
      <c r="A3017" s="300" t="s">
        <v>8270</v>
      </c>
      <c r="B3017" s="1" t="n">
        <v>98343</v>
      </c>
      <c r="C3017" s="292" t="s">
        <v>8293</v>
      </c>
      <c r="D3017" s="297" t="s">
        <v>763</v>
      </c>
      <c r="E3017" s="301" t="n">
        <v>0</v>
      </c>
      <c r="F3017" s="304"/>
    </row>
    <row r="3018" customFormat="false" ht="13.8" hidden="false" customHeight="false" outlineLevel="0" collapsed="false">
      <c r="A3018" s="300" t="s">
        <v>8270</v>
      </c>
      <c r="B3018" s="1" t="n">
        <v>98351</v>
      </c>
      <c r="C3018" s="292" t="s">
        <v>8294</v>
      </c>
      <c r="D3018" s="297" t="s">
        <v>763</v>
      </c>
      <c r="E3018" s="301" t="n">
        <v>0</v>
      </c>
      <c r="F3018" s="304"/>
    </row>
    <row r="3019" customFormat="false" ht="13.8" hidden="false" customHeight="false" outlineLevel="0" collapsed="false">
      <c r="A3019" s="300" t="s">
        <v>8270</v>
      </c>
      <c r="B3019" s="1" t="n">
        <v>98342</v>
      </c>
      <c r="C3019" s="292" t="s">
        <v>8295</v>
      </c>
      <c r="D3019" s="297" t="s">
        <v>763</v>
      </c>
      <c r="E3019" s="301" t="n">
        <v>0</v>
      </c>
      <c r="F3019" s="304"/>
    </row>
    <row r="3020" customFormat="false" ht="13.8" hidden="false" customHeight="false" outlineLevel="0" collapsed="false">
      <c r="A3020" s="300" t="s">
        <v>8270</v>
      </c>
      <c r="B3020" s="1" t="n">
        <v>98350</v>
      </c>
      <c r="C3020" s="292" t="s">
        <v>8296</v>
      </c>
      <c r="D3020" s="297" t="s">
        <v>763</v>
      </c>
      <c r="E3020" s="301" t="n">
        <v>0</v>
      </c>
      <c r="F3020" s="304"/>
    </row>
    <row r="3021" customFormat="false" ht="13.8" hidden="false" customHeight="false" outlineLevel="0" collapsed="false">
      <c r="A3021" s="300" t="s">
        <v>8270</v>
      </c>
      <c r="B3021" s="1" t="n">
        <v>98341</v>
      </c>
      <c r="C3021" s="292" t="s">
        <v>8297</v>
      </c>
      <c r="D3021" s="297" t="s">
        <v>763</v>
      </c>
      <c r="E3021" s="301" t="n">
        <v>0</v>
      </c>
      <c r="F3021" s="304"/>
    </row>
    <row r="3022" customFormat="false" ht="13.8" hidden="false" customHeight="false" outlineLevel="0" collapsed="false">
      <c r="A3022" s="300" t="s">
        <v>8270</v>
      </c>
      <c r="B3022" s="1" t="n">
        <v>98381</v>
      </c>
      <c r="C3022" s="292" t="s">
        <v>8298</v>
      </c>
      <c r="D3022" s="297" t="s">
        <v>403</v>
      </c>
      <c r="E3022" s="301" t="n">
        <v>0</v>
      </c>
      <c r="F3022" s="304"/>
    </row>
    <row r="3023" customFormat="false" ht="13.8" hidden="false" customHeight="false" outlineLevel="0" collapsed="false">
      <c r="A3023" s="300" t="s">
        <v>8270</v>
      </c>
      <c r="B3023" s="1" t="n">
        <v>98382</v>
      </c>
      <c r="C3023" s="292" t="s">
        <v>8299</v>
      </c>
      <c r="D3023" s="297" t="s">
        <v>403</v>
      </c>
      <c r="E3023" s="301" t="n">
        <v>0</v>
      </c>
      <c r="F3023" s="304"/>
    </row>
    <row r="3024" customFormat="false" ht="13.8" hidden="false" customHeight="false" outlineLevel="0" collapsed="false">
      <c r="A3024" s="300" t="s">
        <v>8270</v>
      </c>
      <c r="B3024" s="1" t="n">
        <v>98383</v>
      </c>
      <c r="C3024" s="292" t="s">
        <v>8300</v>
      </c>
      <c r="D3024" s="297" t="s">
        <v>403</v>
      </c>
      <c r="E3024" s="301" t="n">
        <v>0</v>
      </c>
      <c r="F3024" s="304"/>
    </row>
    <row r="3025" customFormat="false" ht="13.8" hidden="false" customHeight="false" outlineLevel="0" collapsed="false">
      <c r="A3025" s="300" t="s">
        <v>8270</v>
      </c>
      <c r="B3025" s="1" t="n">
        <v>98384</v>
      </c>
      <c r="C3025" s="292" t="s">
        <v>8301</v>
      </c>
      <c r="D3025" s="297" t="s">
        <v>403</v>
      </c>
      <c r="E3025" s="301" t="n">
        <v>0</v>
      </c>
      <c r="F3025" s="304"/>
    </row>
    <row r="3026" customFormat="false" ht="13.8" hidden="false" customHeight="false" outlineLevel="0" collapsed="false">
      <c r="A3026" s="300" t="s">
        <v>8270</v>
      </c>
      <c r="B3026" s="1" t="n">
        <v>98385</v>
      </c>
      <c r="C3026" s="292" t="s">
        <v>8302</v>
      </c>
      <c r="D3026" s="297" t="s">
        <v>403</v>
      </c>
      <c r="E3026" s="301" t="n">
        <v>0</v>
      </c>
      <c r="F3026" s="304"/>
    </row>
    <row r="3027" customFormat="false" ht="13.8" hidden="false" customHeight="false" outlineLevel="0" collapsed="false">
      <c r="A3027" s="300" t="s">
        <v>8270</v>
      </c>
      <c r="B3027" s="1" t="n">
        <v>98386</v>
      </c>
      <c r="C3027" s="292" t="s">
        <v>8303</v>
      </c>
      <c r="D3027" s="297" t="s">
        <v>403</v>
      </c>
      <c r="E3027" s="301" t="n">
        <v>0</v>
      </c>
      <c r="F3027" s="304"/>
    </row>
    <row r="3028" customFormat="false" ht="13.8" hidden="false" customHeight="false" outlineLevel="0" collapsed="false">
      <c r="A3028" s="300" t="s">
        <v>8270</v>
      </c>
      <c r="B3028" s="1" t="n">
        <v>98387</v>
      </c>
      <c r="C3028" s="292" t="s">
        <v>8304</v>
      </c>
      <c r="D3028" s="297" t="s">
        <v>403</v>
      </c>
      <c r="E3028" s="301" t="n">
        <v>0</v>
      </c>
      <c r="F3028" s="304"/>
    </row>
    <row r="3029" customFormat="false" ht="13.8" hidden="false" customHeight="false" outlineLevel="0" collapsed="false">
      <c r="A3029" s="300" t="s">
        <v>8270</v>
      </c>
      <c r="B3029" s="1" t="n">
        <v>98388</v>
      </c>
      <c r="C3029" s="292" t="s">
        <v>8305</v>
      </c>
      <c r="D3029" s="297" t="s">
        <v>403</v>
      </c>
      <c r="E3029" s="301" t="n">
        <v>0</v>
      </c>
      <c r="F3029" s="304"/>
    </row>
    <row r="3030" customFormat="false" ht="13.8" hidden="false" customHeight="false" outlineLevel="0" collapsed="false">
      <c r="A3030" s="300" t="s">
        <v>8270</v>
      </c>
      <c r="B3030" s="1" t="n">
        <v>98346</v>
      </c>
      <c r="C3030" s="292" t="s">
        <v>8306</v>
      </c>
      <c r="D3030" s="297" t="s">
        <v>763</v>
      </c>
      <c r="E3030" s="301" t="n">
        <v>0</v>
      </c>
      <c r="F3030" s="304"/>
    </row>
    <row r="3031" customFormat="false" ht="13.8" hidden="false" customHeight="false" outlineLevel="0" collapsed="false">
      <c r="A3031" s="300" t="s">
        <v>8270</v>
      </c>
      <c r="B3031" s="1" t="n">
        <v>98363</v>
      </c>
      <c r="C3031" s="292" t="s">
        <v>8307</v>
      </c>
      <c r="D3031" s="297" t="s">
        <v>763</v>
      </c>
      <c r="E3031" s="301" t="n">
        <v>0</v>
      </c>
      <c r="F3031" s="304"/>
    </row>
    <row r="3032" customFormat="false" ht="13.8" hidden="false" customHeight="false" outlineLevel="0" collapsed="false">
      <c r="A3032" s="300" t="s">
        <v>8270</v>
      </c>
      <c r="B3032" s="1" t="n">
        <v>98354</v>
      </c>
      <c r="C3032" s="292" t="s">
        <v>8308</v>
      </c>
      <c r="D3032" s="297" t="s">
        <v>763</v>
      </c>
      <c r="E3032" s="301" t="n">
        <v>0</v>
      </c>
      <c r="F3032" s="304"/>
    </row>
    <row r="3033" customFormat="false" ht="13.8" hidden="false" customHeight="false" outlineLevel="0" collapsed="false">
      <c r="A3033" s="300" t="s">
        <v>8270</v>
      </c>
      <c r="B3033" s="1" t="n">
        <v>98337</v>
      </c>
      <c r="C3033" s="292" t="s">
        <v>8309</v>
      </c>
      <c r="D3033" s="297" t="s">
        <v>763</v>
      </c>
      <c r="E3033" s="301" t="n">
        <v>0</v>
      </c>
      <c r="F3033" s="304"/>
    </row>
    <row r="3034" customFormat="false" ht="13.8" hidden="false" customHeight="false" outlineLevel="0" collapsed="false">
      <c r="A3034" s="300" t="s">
        <v>8270</v>
      </c>
      <c r="B3034" s="1" t="n">
        <v>98345</v>
      </c>
      <c r="C3034" s="292" t="s">
        <v>8310</v>
      </c>
      <c r="D3034" s="297" t="s">
        <v>763</v>
      </c>
      <c r="E3034" s="301" t="n">
        <v>0</v>
      </c>
      <c r="F3034" s="304"/>
    </row>
    <row r="3035" customFormat="false" ht="13.8" hidden="false" customHeight="false" outlineLevel="0" collapsed="false">
      <c r="A3035" s="300" t="s">
        <v>8270</v>
      </c>
      <c r="B3035" s="1" t="n">
        <v>98362</v>
      </c>
      <c r="C3035" s="292" t="s">
        <v>8311</v>
      </c>
      <c r="D3035" s="297" t="s">
        <v>763</v>
      </c>
      <c r="E3035" s="301" t="n">
        <v>0</v>
      </c>
      <c r="F3035" s="304"/>
    </row>
    <row r="3036" customFormat="false" ht="13.8" hidden="false" customHeight="false" outlineLevel="0" collapsed="false">
      <c r="A3036" s="300" t="s">
        <v>8270</v>
      </c>
      <c r="B3036" s="1" t="n">
        <v>98403</v>
      </c>
      <c r="C3036" s="292" t="s">
        <v>8312</v>
      </c>
      <c r="D3036" s="297" t="s">
        <v>763</v>
      </c>
      <c r="E3036" s="301" t="n">
        <v>0</v>
      </c>
      <c r="F3036" s="304"/>
    </row>
    <row r="3037" customFormat="false" ht="13.8" hidden="false" customHeight="false" outlineLevel="0" collapsed="false">
      <c r="A3037" s="300" t="s">
        <v>8270</v>
      </c>
      <c r="B3037" s="1" t="n">
        <v>98335</v>
      </c>
      <c r="C3037" s="292" t="s">
        <v>8313</v>
      </c>
      <c r="D3037" s="297" t="s">
        <v>763</v>
      </c>
      <c r="E3037" s="301" t="n">
        <v>0</v>
      </c>
      <c r="F3037" s="304"/>
    </row>
    <row r="3038" customFormat="false" ht="13.8" hidden="false" customHeight="false" outlineLevel="0" collapsed="false">
      <c r="A3038" s="300" t="s">
        <v>8270</v>
      </c>
      <c r="B3038" s="1" t="n">
        <v>98344</v>
      </c>
      <c r="C3038" s="292" t="s">
        <v>8314</v>
      </c>
      <c r="D3038" s="297" t="s">
        <v>763</v>
      </c>
      <c r="E3038" s="301" t="n">
        <v>0</v>
      </c>
      <c r="F3038" s="304"/>
    </row>
    <row r="3039" customFormat="false" ht="13.8" hidden="false" customHeight="false" outlineLevel="0" collapsed="false">
      <c r="A3039" s="300" t="s">
        <v>8270</v>
      </c>
      <c r="B3039" s="1" t="n">
        <v>98361</v>
      </c>
      <c r="C3039" s="292" t="s">
        <v>8315</v>
      </c>
      <c r="D3039" s="297" t="s">
        <v>763</v>
      </c>
      <c r="E3039" s="301" t="n">
        <v>0</v>
      </c>
      <c r="F3039" s="304"/>
    </row>
    <row r="3040" customFormat="false" ht="13.8" hidden="false" customHeight="false" outlineLevel="0" collapsed="false">
      <c r="A3040" s="300" t="s">
        <v>8270</v>
      </c>
      <c r="B3040" s="1" t="n">
        <v>98353</v>
      </c>
      <c r="C3040" s="292" t="s">
        <v>8316</v>
      </c>
      <c r="D3040" s="297" t="s">
        <v>763</v>
      </c>
      <c r="E3040" s="301" t="n">
        <v>0</v>
      </c>
      <c r="F3040" s="304"/>
    </row>
    <row r="3041" customFormat="false" ht="13.8" hidden="false" customHeight="false" outlineLevel="0" collapsed="false">
      <c r="A3041" s="300" t="s">
        <v>8270</v>
      </c>
      <c r="B3041" s="1" t="n">
        <v>98334</v>
      </c>
      <c r="C3041" s="292" t="s">
        <v>8317</v>
      </c>
      <c r="D3041" s="297" t="s">
        <v>763</v>
      </c>
      <c r="E3041" s="301" t="n">
        <v>0</v>
      </c>
      <c r="F3041" s="304"/>
    </row>
    <row r="3042" customFormat="false" ht="13.8" hidden="false" customHeight="false" outlineLevel="0" collapsed="false">
      <c r="A3042" s="300" t="s">
        <v>8270</v>
      </c>
      <c r="B3042" s="1" t="n">
        <v>98371</v>
      </c>
      <c r="C3042" s="292" t="s">
        <v>8318</v>
      </c>
      <c r="D3042" s="297" t="s">
        <v>763</v>
      </c>
      <c r="E3042" s="301" t="n">
        <v>0</v>
      </c>
      <c r="F3042" s="304"/>
    </row>
    <row r="3043" customFormat="false" ht="13.8" hidden="false" customHeight="false" outlineLevel="0" collapsed="false">
      <c r="A3043" s="300" t="s">
        <v>8270</v>
      </c>
      <c r="B3043" s="1" t="n">
        <v>98397</v>
      </c>
      <c r="C3043" s="292" t="s">
        <v>8319</v>
      </c>
      <c r="D3043" s="297" t="s">
        <v>763</v>
      </c>
      <c r="E3043" s="301" t="n">
        <v>12.57</v>
      </c>
      <c r="F3043" s="304" t="n">
        <v>0</v>
      </c>
    </row>
    <row r="3044" customFormat="false" ht="13.8" hidden="false" customHeight="false" outlineLevel="0" collapsed="false">
      <c r="A3044" s="300" t="s">
        <v>8320</v>
      </c>
      <c r="B3044" s="1" t="n">
        <v>97280</v>
      </c>
      <c r="C3044" s="292" t="s">
        <v>8321</v>
      </c>
      <c r="D3044" s="297" t="s">
        <v>50</v>
      </c>
      <c r="E3044" s="301" t="n">
        <v>0</v>
      </c>
      <c r="F3044" s="304"/>
    </row>
    <row r="3045" customFormat="false" ht="13.8" hidden="false" customHeight="false" outlineLevel="0" collapsed="false">
      <c r="A3045" s="300" t="s">
        <v>8320</v>
      </c>
      <c r="B3045" s="1" t="n">
        <v>97275</v>
      </c>
      <c r="C3045" s="292" t="s">
        <v>8322</v>
      </c>
      <c r="D3045" s="297" t="s">
        <v>50</v>
      </c>
      <c r="E3045" s="301" t="n">
        <v>0</v>
      </c>
      <c r="F3045" s="304"/>
    </row>
    <row r="3046" customFormat="false" ht="13.8" hidden="false" customHeight="false" outlineLevel="0" collapsed="false">
      <c r="A3046" s="300" t="s">
        <v>8320</v>
      </c>
      <c r="B3046" s="1" t="n">
        <v>97279</v>
      </c>
      <c r="C3046" s="292" t="s">
        <v>8323</v>
      </c>
      <c r="D3046" s="297" t="s">
        <v>50</v>
      </c>
      <c r="E3046" s="301" t="n">
        <v>0</v>
      </c>
      <c r="F3046" s="304"/>
    </row>
    <row r="3047" customFormat="false" ht="13.8" hidden="false" customHeight="false" outlineLevel="0" collapsed="false">
      <c r="A3047" s="300" t="s">
        <v>8320</v>
      </c>
      <c r="B3047" s="1" t="n">
        <v>97285</v>
      </c>
      <c r="C3047" s="292" t="s">
        <v>8324</v>
      </c>
      <c r="D3047" s="297" t="s">
        <v>50</v>
      </c>
      <c r="E3047" s="301" t="n">
        <v>0</v>
      </c>
      <c r="F3047" s="304"/>
    </row>
    <row r="3048" customFormat="false" ht="13.8" hidden="false" customHeight="false" outlineLevel="0" collapsed="false">
      <c r="A3048" s="300" t="s">
        <v>8320</v>
      </c>
      <c r="B3048" s="1" t="n">
        <v>97286</v>
      </c>
      <c r="C3048" s="292" t="s">
        <v>8325</v>
      </c>
      <c r="D3048" s="297" t="s">
        <v>50</v>
      </c>
      <c r="E3048" s="301" t="n">
        <v>0</v>
      </c>
      <c r="F3048" s="304"/>
    </row>
    <row r="3049" customFormat="false" ht="13.8" hidden="false" customHeight="false" outlineLevel="0" collapsed="false">
      <c r="A3049" s="300" t="s">
        <v>8320</v>
      </c>
      <c r="B3049" s="1" t="n">
        <v>97291</v>
      </c>
      <c r="C3049" s="292" t="s">
        <v>8326</v>
      </c>
      <c r="D3049" s="297" t="s">
        <v>50</v>
      </c>
      <c r="E3049" s="301" t="n">
        <v>0</v>
      </c>
      <c r="F3049" s="304"/>
    </row>
    <row r="3050" customFormat="false" ht="13.8" hidden="false" customHeight="false" outlineLevel="0" collapsed="false">
      <c r="A3050" s="300" t="s">
        <v>8320</v>
      </c>
      <c r="B3050" s="1" t="n">
        <v>97292</v>
      </c>
      <c r="C3050" s="292" t="s">
        <v>8327</v>
      </c>
      <c r="D3050" s="297" t="s">
        <v>50</v>
      </c>
      <c r="E3050" s="301" t="n">
        <v>0</v>
      </c>
      <c r="F3050" s="304"/>
    </row>
    <row r="3051" customFormat="false" ht="13.8" hidden="false" customHeight="false" outlineLevel="0" collapsed="false">
      <c r="A3051" s="300" t="s">
        <v>8320</v>
      </c>
      <c r="B3051" s="1" t="n">
        <v>97297</v>
      </c>
      <c r="C3051" s="292" t="s">
        <v>8328</v>
      </c>
      <c r="D3051" s="297" t="s">
        <v>50</v>
      </c>
      <c r="E3051" s="301" t="n">
        <v>0</v>
      </c>
      <c r="F3051" s="304"/>
    </row>
    <row r="3052" customFormat="false" ht="13.8" hidden="false" customHeight="false" outlineLevel="0" collapsed="false">
      <c r="A3052" s="300" t="s">
        <v>8320</v>
      </c>
      <c r="B3052" s="1" t="n">
        <v>97298</v>
      </c>
      <c r="C3052" s="292" t="s">
        <v>8329</v>
      </c>
      <c r="D3052" s="297" t="s">
        <v>50</v>
      </c>
      <c r="E3052" s="301" t="n">
        <v>0</v>
      </c>
      <c r="F3052" s="304"/>
    </row>
    <row r="3053" customFormat="false" ht="13.8" hidden="false" customHeight="false" outlineLevel="0" collapsed="false">
      <c r="A3053" s="300" t="s">
        <v>8320</v>
      </c>
      <c r="B3053" s="1" t="n">
        <v>97303</v>
      </c>
      <c r="C3053" s="292" t="s">
        <v>8330</v>
      </c>
      <c r="D3053" s="297" t="s">
        <v>50</v>
      </c>
      <c r="E3053" s="301" t="n">
        <v>0</v>
      </c>
      <c r="F3053" s="304"/>
    </row>
    <row r="3054" customFormat="false" ht="13.8" hidden="false" customHeight="false" outlineLevel="0" collapsed="false">
      <c r="A3054" s="300" t="s">
        <v>8320</v>
      </c>
      <c r="B3054" s="1" t="n">
        <v>97304</v>
      </c>
      <c r="C3054" s="292" t="s">
        <v>8331</v>
      </c>
      <c r="D3054" s="297" t="s">
        <v>50</v>
      </c>
      <c r="E3054" s="301" t="n">
        <v>0</v>
      </c>
      <c r="F3054" s="304"/>
    </row>
    <row r="3055" customFormat="false" ht="13.8" hidden="false" customHeight="false" outlineLevel="0" collapsed="false">
      <c r="A3055" s="300" t="s">
        <v>8320</v>
      </c>
      <c r="B3055" s="1" t="n">
        <v>97309</v>
      </c>
      <c r="C3055" s="292" t="s">
        <v>8332</v>
      </c>
      <c r="D3055" s="297" t="s">
        <v>50</v>
      </c>
      <c r="E3055" s="301" t="n">
        <v>0</v>
      </c>
      <c r="F3055" s="304"/>
    </row>
    <row r="3056" customFormat="false" ht="13.8" hidden="false" customHeight="false" outlineLevel="0" collapsed="false">
      <c r="A3056" s="300" t="s">
        <v>8320</v>
      </c>
      <c r="B3056" s="1" t="n">
        <v>97310</v>
      </c>
      <c r="C3056" s="292" t="s">
        <v>8333</v>
      </c>
      <c r="D3056" s="297" t="s">
        <v>50</v>
      </c>
      <c r="E3056" s="301" t="n">
        <v>0</v>
      </c>
      <c r="F3056" s="304"/>
    </row>
    <row r="3057" customFormat="false" ht="13.8" hidden="false" customHeight="false" outlineLevel="0" collapsed="false">
      <c r="A3057" s="300" t="s">
        <v>8320</v>
      </c>
      <c r="B3057" s="1" t="n">
        <v>97282</v>
      </c>
      <c r="C3057" s="292" t="s">
        <v>8334</v>
      </c>
      <c r="D3057" s="297" t="s">
        <v>50</v>
      </c>
      <c r="E3057" s="301" t="n">
        <v>0</v>
      </c>
      <c r="F3057" s="304"/>
    </row>
    <row r="3058" customFormat="false" ht="13.8" hidden="false" customHeight="false" outlineLevel="0" collapsed="false">
      <c r="A3058" s="300" t="s">
        <v>8320</v>
      </c>
      <c r="B3058" s="1" t="n">
        <v>97276</v>
      </c>
      <c r="C3058" s="292" t="s">
        <v>8335</v>
      </c>
      <c r="D3058" s="297" t="s">
        <v>50</v>
      </c>
      <c r="E3058" s="301" t="n">
        <v>0</v>
      </c>
      <c r="F3058" s="304"/>
    </row>
    <row r="3059" customFormat="false" ht="13.8" hidden="false" customHeight="false" outlineLevel="0" collapsed="false">
      <c r="A3059" s="300" t="s">
        <v>8320</v>
      </c>
      <c r="B3059" s="1" t="n">
        <v>97281</v>
      </c>
      <c r="C3059" s="292" t="s">
        <v>8336</v>
      </c>
      <c r="D3059" s="297" t="s">
        <v>50</v>
      </c>
      <c r="E3059" s="301" t="n">
        <v>0</v>
      </c>
      <c r="F3059" s="304"/>
    </row>
    <row r="3060" customFormat="false" ht="13.8" hidden="false" customHeight="false" outlineLevel="0" collapsed="false">
      <c r="A3060" s="300" t="s">
        <v>8320</v>
      </c>
      <c r="B3060" s="1" t="n">
        <v>97287</v>
      </c>
      <c r="C3060" s="292" t="s">
        <v>8337</v>
      </c>
      <c r="D3060" s="297" t="s">
        <v>50</v>
      </c>
      <c r="E3060" s="301" t="n">
        <v>0</v>
      </c>
      <c r="F3060" s="304"/>
    </row>
    <row r="3061" customFormat="false" ht="13.8" hidden="false" customHeight="false" outlineLevel="0" collapsed="false">
      <c r="A3061" s="300" t="s">
        <v>8320</v>
      </c>
      <c r="B3061" s="1" t="n">
        <v>97288</v>
      </c>
      <c r="C3061" s="292" t="s">
        <v>8338</v>
      </c>
      <c r="D3061" s="297" t="s">
        <v>50</v>
      </c>
      <c r="E3061" s="301" t="n">
        <v>0</v>
      </c>
      <c r="F3061" s="304"/>
    </row>
    <row r="3062" customFormat="false" ht="13.8" hidden="false" customHeight="false" outlineLevel="0" collapsed="false">
      <c r="A3062" s="300" t="s">
        <v>8320</v>
      </c>
      <c r="B3062" s="1" t="n">
        <v>97293</v>
      </c>
      <c r="C3062" s="292" t="s">
        <v>8339</v>
      </c>
      <c r="D3062" s="297" t="s">
        <v>50</v>
      </c>
      <c r="E3062" s="301" t="n">
        <v>0</v>
      </c>
      <c r="F3062" s="304"/>
    </row>
    <row r="3063" customFormat="false" ht="13.8" hidden="false" customHeight="false" outlineLevel="0" collapsed="false">
      <c r="A3063" s="300" t="s">
        <v>8320</v>
      </c>
      <c r="B3063" s="1" t="n">
        <v>97294</v>
      </c>
      <c r="C3063" s="292" t="s">
        <v>8340</v>
      </c>
      <c r="D3063" s="297" t="s">
        <v>50</v>
      </c>
      <c r="E3063" s="301" t="n">
        <v>0</v>
      </c>
      <c r="F3063" s="304"/>
    </row>
    <row r="3064" customFormat="false" ht="13.8" hidden="false" customHeight="false" outlineLevel="0" collapsed="false">
      <c r="A3064" s="300" t="s">
        <v>8320</v>
      </c>
      <c r="B3064" s="1" t="n">
        <v>97299</v>
      </c>
      <c r="C3064" s="292" t="s">
        <v>8341</v>
      </c>
      <c r="D3064" s="297" t="s">
        <v>50</v>
      </c>
      <c r="E3064" s="301" t="n">
        <v>0</v>
      </c>
      <c r="F3064" s="304"/>
    </row>
    <row r="3065" customFormat="false" ht="13.8" hidden="false" customHeight="false" outlineLevel="0" collapsed="false">
      <c r="A3065" s="300" t="s">
        <v>8320</v>
      </c>
      <c r="B3065" s="1" t="n">
        <v>97300</v>
      </c>
      <c r="C3065" s="292" t="s">
        <v>8342</v>
      </c>
      <c r="D3065" s="297" t="s">
        <v>50</v>
      </c>
      <c r="E3065" s="301" t="n">
        <v>0</v>
      </c>
      <c r="F3065" s="304"/>
    </row>
    <row r="3066" customFormat="false" ht="13.8" hidden="false" customHeight="false" outlineLevel="0" collapsed="false">
      <c r="A3066" s="300" t="s">
        <v>8320</v>
      </c>
      <c r="B3066" s="1" t="n">
        <v>97305</v>
      </c>
      <c r="C3066" s="292" t="s">
        <v>8343</v>
      </c>
      <c r="D3066" s="297" t="s">
        <v>50</v>
      </c>
      <c r="E3066" s="301" t="n">
        <v>0</v>
      </c>
      <c r="F3066" s="304"/>
    </row>
    <row r="3067" customFormat="false" ht="13.8" hidden="false" customHeight="false" outlineLevel="0" collapsed="false">
      <c r="A3067" s="300" t="s">
        <v>8320</v>
      </c>
      <c r="B3067" s="1" t="n">
        <v>97306</v>
      </c>
      <c r="C3067" s="292" t="s">
        <v>8344</v>
      </c>
      <c r="D3067" s="297" t="s">
        <v>50</v>
      </c>
      <c r="E3067" s="301" t="n">
        <v>0</v>
      </c>
      <c r="F3067" s="304"/>
    </row>
    <row r="3068" customFormat="false" ht="13.8" hidden="false" customHeight="false" outlineLevel="0" collapsed="false">
      <c r="A3068" s="300" t="s">
        <v>8320</v>
      </c>
      <c r="B3068" s="1" t="n">
        <v>97311</v>
      </c>
      <c r="C3068" s="292" t="s">
        <v>8345</v>
      </c>
      <c r="D3068" s="297" t="s">
        <v>50</v>
      </c>
      <c r="E3068" s="301" t="n">
        <v>0</v>
      </c>
      <c r="F3068" s="304"/>
    </row>
    <row r="3069" customFormat="false" ht="13.8" hidden="false" customHeight="false" outlineLevel="0" collapsed="false">
      <c r="A3069" s="300" t="s">
        <v>8320</v>
      </c>
      <c r="B3069" s="1" t="n">
        <v>97312</v>
      </c>
      <c r="C3069" s="292" t="s">
        <v>8346</v>
      </c>
      <c r="D3069" s="297" t="s">
        <v>50</v>
      </c>
      <c r="E3069" s="301" t="n">
        <v>0</v>
      </c>
      <c r="F3069" s="304"/>
    </row>
    <row r="3070" customFormat="false" ht="13.8" hidden="false" customHeight="false" outlineLevel="0" collapsed="false">
      <c r="A3070" s="300" t="s">
        <v>8320</v>
      </c>
      <c r="B3070" s="1" t="n">
        <v>97278</v>
      </c>
      <c r="C3070" s="292" t="s">
        <v>8347</v>
      </c>
      <c r="D3070" s="297" t="s">
        <v>50</v>
      </c>
      <c r="E3070" s="301" t="n">
        <v>0</v>
      </c>
      <c r="F3070" s="304"/>
    </row>
    <row r="3071" customFormat="false" ht="13.8" hidden="false" customHeight="false" outlineLevel="0" collapsed="false">
      <c r="A3071" s="300" t="s">
        <v>8320</v>
      </c>
      <c r="B3071" s="1" t="n">
        <v>97274</v>
      </c>
      <c r="C3071" s="292" t="s">
        <v>8348</v>
      </c>
      <c r="D3071" s="297" t="s">
        <v>50</v>
      </c>
      <c r="E3071" s="301" t="n">
        <v>0</v>
      </c>
      <c r="F3071" s="304"/>
    </row>
    <row r="3072" customFormat="false" ht="13.8" hidden="false" customHeight="false" outlineLevel="0" collapsed="false">
      <c r="A3072" s="300" t="s">
        <v>8320</v>
      </c>
      <c r="B3072" s="1" t="n">
        <v>97283</v>
      </c>
      <c r="C3072" s="292" t="s">
        <v>8349</v>
      </c>
      <c r="D3072" s="297" t="s">
        <v>50</v>
      </c>
      <c r="E3072" s="301" t="n">
        <v>0</v>
      </c>
      <c r="F3072" s="304"/>
    </row>
    <row r="3073" customFormat="false" ht="13.8" hidden="false" customHeight="false" outlineLevel="0" collapsed="false">
      <c r="A3073" s="300" t="s">
        <v>8320</v>
      </c>
      <c r="B3073" s="1" t="n">
        <v>97284</v>
      </c>
      <c r="C3073" s="292" t="s">
        <v>8350</v>
      </c>
      <c r="D3073" s="297" t="s">
        <v>50</v>
      </c>
      <c r="E3073" s="301" t="n">
        <v>0</v>
      </c>
      <c r="F3073" s="304"/>
    </row>
    <row r="3074" customFormat="false" ht="13.8" hidden="false" customHeight="false" outlineLevel="0" collapsed="false">
      <c r="A3074" s="300" t="s">
        <v>8320</v>
      </c>
      <c r="B3074" s="1" t="n">
        <v>97289</v>
      </c>
      <c r="C3074" s="292" t="s">
        <v>8351</v>
      </c>
      <c r="D3074" s="297" t="s">
        <v>50</v>
      </c>
      <c r="E3074" s="301" t="n">
        <v>0</v>
      </c>
      <c r="F3074" s="304"/>
    </row>
    <row r="3075" customFormat="false" ht="13.8" hidden="false" customHeight="false" outlineLevel="0" collapsed="false">
      <c r="A3075" s="300" t="s">
        <v>8320</v>
      </c>
      <c r="B3075" s="1" t="n">
        <v>97290</v>
      </c>
      <c r="C3075" s="292" t="s">
        <v>8352</v>
      </c>
      <c r="D3075" s="297" t="s">
        <v>50</v>
      </c>
      <c r="E3075" s="301" t="n">
        <v>0</v>
      </c>
      <c r="F3075" s="304"/>
    </row>
    <row r="3076" customFormat="false" ht="13.8" hidden="false" customHeight="false" outlineLevel="0" collapsed="false">
      <c r="A3076" s="300" t="s">
        <v>8320</v>
      </c>
      <c r="B3076" s="1" t="n">
        <v>97295</v>
      </c>
      <c r="C3076" s="292" t="s">
        <v>8353</v>
      </c>
      <c r="D3076" s="297" t="s">
        <v>50</v>
      </c>
      <c r="E3076" s="301" t="n">
        <v>0</v>
      </c>
      <c r="F3076" s="304"/>
    </row>
    <row r="3077" customFormat="false" ht="13.8" hidden="false" customHeight="false" outlineLevel="0" collapsed="false">
      <c r="A3077" s="300" t="s">
        <v>8320</v>
      </c>
      <c r="B3077" s="1" t="n">
        <v>97296</v>
      </c>
      <c r="C3077" s="292" t="s">
        <v>8354</v>
      </c>
      <c r="D3077" s="297" t="s">
        <v>50</v>
      </c>
      <c r="E3077" s="301" t="n">
        <v>0</v>
      </c>
      <c r="F3077" s="304"/>
    </row>
    <row r="3078" customFormat="false" ht="13.8" hidden="false" customHeight="false" outlineLevel="0" collapsed="false">
      <c r="A3078" s="300" t="s">
        <v>8320</v>
      </c>
      <c r="B3078" s="1" t="n">
        <v>97301</v>
      </c>
      <c r="C3078" s="292" t="s">
        <v>8355</v>
      </c>
      <c r="D3078" s="297" t="s">
        <v>50</v>
      </c>
      <c r="E3078" s="301" t="n">
        <v>0</v>
      </c>
      <c r="F3078" s="304"/>
    </row>
    <row r="3079" customFormat="false" ht="13.8" hidden="false" customHeight="false" outlineLevel="0" collapsed="false">
      <c r="A3079" s="300" t="s">
        <v>8320</v>
      </c>
      <c r="B3079" s="1" t="n">
        <v>97302</v>
      </c>
      <c r="C3079" s="292" t="s">
        <v>8356</v>
      </c>
      <c r="D3079" s="297" t="s">
        <v>50</v>
      </c>
      <c r="E3079" s="301" t="n">
        <v>0</v>
      </c>
      <c r="F3079" s="304"/>
    </row>
    <row r="3080" customFormat="false" ht="13.8" hidden="false" customHeight="false" outlineLevel="0" collapsed="false">
      <c r="A3080" s="300" t="s">
        <v>8320</v>
      </c>
      <c r="B3080" s="1" t="n">
        <v>97307</v>
      </c>
      <c r="C3080" s="292" t="s">
        <v>8357</v>
      </c>
      <c r="D3080" s="297" t="s">
        <v>50</v>
      </c>
      <c r="E3080" s="301" t="n">
        <v>0</v>
      </c>
      <c r="F3080" s="304"/>
    </row>
    <row r="3081" customFormat="false" ht="13.8" hidden="false" customHeight="false" outlineLevel="0" collapsed="false">
      <c r="A3081" s="300" t="s">
        <v>8320</v>
      </c>
      <c r="B3081" s="1" t="n">
        <v>97277</v>
      </c>
      <c r="C3081" s="292" t="s">
        <v>8358</v>
      </c>
      <c r="D3081" s="297" t="s">
        <v>50</v>
      </c>
      <c r="E3081" s="301" t="n">
        <v>0</v>
      </c>
      <c r="F3081" s="304"/>
    </row>
    <row r="3082" customFormat="false" ht="13.8" hidden="false" customHeight="false" outlineLevel="0" collapsed="false">
      <c r="A3082" s="300" t="s">
        <v>8320</v>
      </c>
      <c r="B3082" s="1" t="n">
        <v>97308</v>
      </c>
      <c r="C3082" s="292" t="s">
        <v>8359</v>
      </c>
      <c r="D3082" s="297" t="s">
        <v>50</v>
      </c>
      <c r="E3082" s="301" t="n">
        <v>0</v>
      </c>
      <c r="F3082" s="304"/>
    </row>
    <row r="3083" customFormat="false" ht="13.8" hidden="false" customHeight="false" outlineLevel="0" collapsed="false">
      <c r="A3083" s="300" t="s">
        <v>8320</v>
      </c>
      <c r="B3083" s="1" t="n">
        <v>97238</v>
      </c>
      <c r="C3083" s="292" t="s">
        <v>8360</v>
      </c>
      <c r="D3083" s="297" t="s">
        <v>403</v>
      </c>
      <c r="E3083" s="301" t="n">
        <v>0</v>
      </c>
      <c r="F3083" s="304"/>
    </row>
    <row r="3084" customFormat="false" ht="13.8" hidden="false" customHeight="false" outlineLevel="0" collapsed="false">
      <c r="A3084" s="300" t="s">
        <v>8320</v>
      </c>
      <c r="B3084" s="1" t="n">
        <v>97239</v>
      </c>
      <c r="C3084" s="292" t="s">
        <v>8361</v>
      </c>
      <c r="D3084" s="297" t="s">
        <v>403</v>
      </c>
      <c r="E3084" s="301" t="n">
        <v>0</v>
      </c>
      <c r="F3084" s="304"/>
    </row>
    <row r="3085" customFormat="false" ht="13.8" hidden="false" customHeight="false" outlineLevel="0" collapsed="false">
      <c r="A3085" s="300" t="s">
        <v>8320</v>
      </c>
      <c r="B3085" s="1" t="n">
        <v>97240</v>
      </c>
      <c r="C3085" s="292" t="s">
        <v>8362</v>
      </c>
      <c r="D3085" s="297" t="s">
        <v>403</v>
      </c>
      <c r="E3085" s="301" t="n">
        <v>0</v>
      </c>
      <c r="F3085" s="304"/>
    </row>
    <row r="3086" customFormat="false" ht="13.8" hidden="false" customHeight="false" outlineLevel="0" collapsed="false">
      <c r="A3086" s="300" t="s">
        <v>8320</v>
      </c>
      <c r="B3086" s="1" t="n">
        <v>97241</v>
      </c>
      <c r="C3086" s="292" t="s">
        <v>8363</v>
      </c>
      <c r="D3086" s="297" t="s">
        <v>403</v>
      </c>
      <c r="E3086" s="301" t="n">
        <v>0</v>
      </c>
      <c r="F3086" s="304"/>
    </row>
    <row r="3087" customFormat="false" ht="13.8" hidden="false" customHeight="false" outlineLevel="0" collapsed="false">
      <c r="A3087" s="300" t="s">
        <v>8320</v>
      </c>
      <c r="B3087" s="1" t="n">
        <v>97242</v>
      </c>
      <c r="C3087" s="292" t="s">
        <v>8364</v>
      </c>
      <c r="D3087" s="297" t="s">
        <v>403</v>
      </c>
      <c r="E3087" s="301" t="n">
        <v>0</v>
      </c>
      <c r="F3087" s="304"/>
    </row>
    <row r="3088" customFormat="false" ht="13.8" hidden="false" customHeight="false" outlineLevel="0" collapsed="false">
      <c r="A3088" s="300" t="s">
        <v>8320</v>
      </c>
      <c r="B3088" s="1" t="n">
        <v>97243</v>
      </c>
      <c r="C3088" s="292" t="s">
        <v>8365</v>
      </c>
      <c r="D3088" s="297" t="s">
        <v>403</v>
      </c>
      <c r="E3088" s="301" t="n">
        <v>0</v>
      </c>
      <c r="F3088" s="304"/>
    </row>
    <row r="3089" customFormat="false" ht="13.8" hidden="false" customHeight="false" outlineLevel="0" collapsed="false">
      <c r="A3089" s="300" t="s">
        <v>8320</v>
      </c>
      <c r="B3089" s="1" t="n">
        <v>97244</v>
      </c>
      <c r="C3089" s="292" t="s">
        <v>8366</v>
      </c>
      <c r="D3089" s="297" t="s">
        <v>403</v>
      </c>
      <c r="E3089" s="301" t="n">
        <v>0</v>
      </c>
      <c r="F3089" s="304"/>
    </row>
    <row r="3090" customFormat="false" ht="13.8" hidden="false" customHeight="false" outlineLevel="0" collapsed="false">
      <c r="A3090" s="300" t="s">
        <v>8320</v>
      </c>
      <c r="B3090" s="1" t="n">
        <v>97245</v>
      </c>
      <c r="C3090" s="292" t="s">
        <v>8367</v>
      </c>
      <c r="D3090" s="297" t="s">
        <v>403</v>
      </c>
      <c r="E3090" s="301" t="n">
        <v>0</v>
      </c>
      <c r="F3090" s="304"/>
    </row>
    <row r="3091" customFormat="false" ht="13.8" hidden="false" customHeight="false" outlineLevel="0" collapsed="false">
      <c r="A3091" s="300" t="s">
        <v>8320</v>
      </c>
      <c r="B3091" s="1" t="n">
        <v>97236</v>
      </c>
      <c r="C3091" s="292" t="s">
        <v>8368</v>
      </c>
      <c r="D3091" s="297" t="s">
        <v>403</v>
      </c>
      <c r="E3091" s="301" t="n">
        <v>0</v>
      </c>
      <c r="F3091" s="304"/>
    </row>
    <row r="3092" customFormat="false" ht="13.8" hidden="false" customHeight="false" outlineLevel="0" collapsed="false">
      <c r="A3092" s="300" t="s">
        <v>8320</v>
      </c>
      <c r="B3092" s="1" t="n">
        <v>97246</v>
      </c>
      <c r="C3092" s="292" t="s">
        <v>8369</v>
      </c>
      <c r="D3092" s="297" t="s">
        <v>403</v>
      </c>
      <c r="E3092" s="301" t="n">
        <v>0</v>
      </c>
      <c r="F3092" s="304"/>
    </row>
    <row r="3093" customFormat="false" ht="13.8" hidden="false" customHeight="false" outlineLevel="0" collapsed="false">
      <c r="A3093" s="300" t="s">
        <v>8320</v>
      </c>
      <c r="B3093" s="1" t="n">
        <v>97247</v>
      </c>
      <c r="C3093" s="292" t="s">
        <v>8370</v>
      </c>
      <c r="D3093" s="297" t="s">
        <v>403</v>
      </c>
      <c r="E3093" s="301" t="n">
        <v>0</v>
      </c>
      <c r="F3093" s="304"/>
    </row>
    <row r="3094" customFormat="false" ht="13.8" hidden="false" customHeight="false" outlineLevel="0" collapsed="false">
      <c r="A3094" s="300" t="s">
        <v>8320</v>
      </c>
      <c r="B3094" s="1" t="n">
        <v>97237</v>
      </c>
      <c r="C3094" s="292" t="s">
        <v>8371</v>
      </c>
      <c r="D3094" s="297" t="s">
        <v>403</v>
      </c>
      <c r="E3094" s="301" t="n">
        <v>0</v>
      </c>
      <c r="F3094" s="304"/>
    </row>
    <row r="3095" customFormat="false" ht="13.8" hidden="false" customHeight="false" outlineLevel="0" collapsed="false">
      <c r="A3095" s="300" t="s">
        <v>8320</v>
      </c>
      <c r="B3095" s="1" t="n">
        <v>97248</v>
      </c>
      <c r="C3095" s="292" t="s">
        <v>8372</v>
      </c>
      <c r="D3095" s="297" t="s">
        <v>403</v>
      </c>
      <c r="E3095" s="301" t="n">
        <v>0</v>
      </c>
      <c r="F3095" s="304"/>
    </row>
    <row r="3096" customFormat="false" ht="13.8" hidden="false" customHeight="false" outlineLevel="0" collapsed="false">
      <c r="A3096" s="300" t="s">
        <v>8320</v>
      </c>
      <c r="B3096" s="1" t="n">
        <v>97251</v>
      </c>
      <c r="C3096" s="292" t="s">
        <v>8373</v>
      </c>
      <c r="D3096" s="297" t="s">
        <v>50</v>
      </c>
      <c r="E3096" s="301" t="n">
        <v>0</v>
      </c>
      <c r="F3096" s="304"/>
    </row>
    <row r="3097" customFormat="false" ht="13.8" hidden="false" customHeight="false" outlineLevel="0" collapsed="false">
      <c r="A3097" s="300" t="s">
        <v>8320</v>
      </c>
      <c r="B3097" s="1" t="n">
        <v>97254</v>
      </c>
      <c r="C3097" s="292" t="s">
        <v>8374</v>
      </c>
      <c r="D3097" s="297" t="s">
        <v>50</v>
      </c>
      <c r="E3097" s="301" t="n">
        <v>0</v>
      </c>
      <c r="F3097" s="304"/>
    </row>
    <row r="3098" customFormat="false" ht="13.8" hidden="false" customHeight="false" outlineLevel="0" collapsed="false">
      <c r="A3098" s="300" t="s">
        <v>8320</v>
      </c>
      <c r="B3098" s="1" t="n">
        <v>97255</v>
      </c>
      <c r="C3098" s="292" t="s">
        <v>8375</v>
      </c>
      <c r="D3098" s="297" t="s">
        <v>50</v>
      </c>
      <c r="E3098" s="301" t="n">
        <v>0</v>
      </c>
      <c r="F3098" s="304"/>
    </row>
    <row r="3099" customFormat="false" ht="13.8" hidden="false" customHeight="false" outlineLevel="0" collapsed="false">
      <c r="A3099" s="300" t="s">
        <v>8320</v>
      </c>
      <c r="B3099" s="1" t="n">
        <v>97249</v>
      </c>
      <c r="C3099" s="292" t="s">
        <v>8376</v>
      </c>
      <c r="D3099" s="297" t="s">
        <v>50</v>
      </c>
      <c r="E3099" s="301" t="n">
        <v>0</v>
      </c>
      <c r="F3099" s="304"/>
    </row>
    <row r="3100" customFormat="false" ht="13.8" hidden="false" customHeight="false" outlineLevel="0" collapsed="false">
      <c r="A3100" s="300" t="s">
        <v>8320</v>
      </c>
      <c r="B3100" s="1" t="n">
        <v>97250</v>
      </c>
      <c r="C3100" s="292" t="s">
        <v>8377</v>
      </c>
      <c r="D3100" s="297" t="s">
        <v>50</v>
      </c>
      <c r="E3100" s="301" t="n">
        <v>0</v>
      </c>
      <c r="F3100" s="304"/>
    </row>
    <row r="3101" customFormat="false" ht="13.8" hidden="false" customHeight="false" outlineLevel="0" collapsed="false">
      <c r="A3101" s="300" t="s">
        <v>8320</v>
      </c>
      <c r="B3101" s="1" t="n">
        <v>97258</v>
      </c>
      <c r="C3101" s="292" t="s">
        <v>8378</v>
      </c>
      <c r="D3101" s="297" t="s">
        <v>50</v>
      </c>
      <c r="E3101" s="301" t="n">
        <v>0</v>
      </c>
      <c r="F3101" s="304"/>
    </row>
    <row r="3102" customFormat="false" ht="13.8" hidden="false" customHeight="false" outlineLevel="0" collapsed="false">
      <c r="A3102" s="300" t="s">
        <v>8320</v>
      </c>
      <c r="B3102" s="1" t="n">
        <v>97259</v>
      </c>
      <c r="C3102" s="292" t="s">
        <v>8379</v>
      </c>
      <c r="D3102" s="297" t="s">
        <v>50</v>
      </c>
      <c r="E3102" s="301" t="n">
        <v>0</v>
      </c>
      <c r="F3102" s="304"/>
    </row>
    <row r="3103" customFormat="false" ht="13.8" hidden="false" customHeight="false" outlineLevel="0" collapsed="false">
      <c r="A3103" s="300" t="s">
        <v>8320</v>
      </c>
      <c r="B3103" s="1" t="n">
        <v>97262</v>
      </c>
      <c r="C3103" s="292" t="s">
        <v>8380</v>
      </c>
      <c r="D3103" s="297" t="s">
        <v>50</v>
      </c>
      <c r="E3103" s="301" t="n">
        <v>0</v>
      </c>
      <c r="F3103" s="304"/>
    </row>
    <row r="3104" customFormat="false" ht="13.8" hidden="false" customHeight="false" outlineLevel="0" collapsed="false">
      <c r="A3104" s="300" t="s">
        <v>8320</v>
      </c>
      <c r="B3104" s="1" t="n">
        <v>97263</v>
      </c>
      <c r="C3104" s="292" t="s">
        <v>8381</v>
      </c>
      <c r="D3104" s="297" t="s">
        <v>50</v>
      </c>
      <c r="E3104" s="301" t="n">
        <v>0</v>
      </c>
      <c r="F3104" s="304"/>
    </row>
    <row r="3105" customFormat="false" ht="13.8" hidden="false" customHeight="false" outlineLevel="0" collapsed="false">
      <c r="A3105" s="300" t="s">
        <v>8320</v>
      </c>
      <c r="B3105" s="1" t="n">
        <v>97266</v>
      </c>
      <c r="C3105" s="292" t="s">
        <v>8382</v>
      </c>
      <c r="D3105" s="297" t="s">
        <v>50</v>
      </c>
      <c r="E3105" s="301" t="n">
        <v>0</v>
      </c>
      <c r="F3105" s="304"/>
    </row>
    <row r="3106" customFormat="false" ht="13.8" hidden="false" customHeight="false" outlineLevel="0" collapsed="false">
      <c r="A3106" s="300" t="s">
        <v>8320</v>
      </c>
      <c r="B3106" s="1" t="n">
        <v>97267</v>
      </c>
      <c r="C3106" s="292" t="s">
        <v>8383</v>
      </c>
      <c r="D3106" s="297" t="s">
        <v>50</v>
      </c>
      <c r="E3106" s="301" t="n">
        <v>0</v>
      </c>
      <c r="F3106" s="304"/>
    </row>
    <row r="3107" customFormat="false" ht="13.8" hidden="false" customHeight="false" outlineLevel="0" collapsed="false">
      <c r="A3107" s="300" t="s">
        <v>8320</v>
      </c>
      <c r="B3107" s="1" t="n">
        <v>97270</v>
      </c>
      <c r="C3107" s="292" t="s">
        <v>8384</v>
      </c>
      <c r="D3107" s="297" t="s">
        <v>50</v>
      </c>
      <c r="E3107" s="301" t="n">
        <v>0</v>
      </c>
      <c r="F3107" s="304"/>
    </row>
    <row r="3108" customFormat="false" ht="13.8" hidden="false" customHeight="false" outlineLevel="0" collapsed="false">
      <c r="A3108" s="300" t="s">
        <v>8320</v>
      </c>
      <c r="B3108" s="1" t="n">
        <v>97271</v>
      </c>
      <c r="C3108" s="292" t="s">
        <v>8385</v>
      </c>
      <c r="D3108" s="297" t="s">
        <v>50</v>
      </c>
      <c r="E3108" s="301" t="n">
        <v>0</v>
      </c>
      <c r="F3108" s="304"/>
    </row>
    <row r="3109" customFormat="false" ht="13.8" hidden="false" customHeight="false" outlineLevel="0" collapsed="false">
      <c r="A3109" s="300" t="s">
        <v>8320</v>
      </c>
      <c r="B3109" s="1" t="n">
        <v>97252</v>
      </c>
      <c r="C3109" s="292" t="s">
        <v>8386</v>
      </c>
      <c r="D3109" s="297" t="s">
        <v>50</v>
      </c>
      <c r="E3109" s="301" t="n">
        <v>0</v>
      </c>
      <c r="F3109" s="304"/>
    </row>
    <row r="3110" customFormat="false" ht="13.8" hidden="false" customHeight="false" outlineLevel="0" collapsed="false">
      <c r="A3110" s="300" t="s">
        <v>8320</v>
      </c>
      <c r="B3110" s="1" t="n">
        <v>97257</v>
      </c>
      <c r="C3110" s="292" t="s">
        <v>8387</v>
      </c>
      <c r="D3110" s="297" t="s">
        <v>50</v>
      </c>
      <c r="E3110" s="301" t="n">
        <v>0</v>
      </c>
      <c r="F3110" s="304"/>
    </row>
    <row r="3111" customFormat="false" ht="13.8" hidden="false" customHeight="false" outlineLevel="0" collapsed="false">
      <c r="A3111" s="300" t="s">
        <v>8320</v>
      </c>
      <c r="B3111" s="1" t="n">
        <v>97256</v>
      </c>
      <c r="C3111" s="292" t="s">
        <v>8388</v>
      </c>
      <c r="D3111" s="297" t="s">
        <v>50</v>
      </c>
      <c r="E3111" s="301" t="n">
        <v>0</v>
      </c>
      <c r="F3111" s="304"/>
    </row>
    <row r="3112" customFormat="false" ht="13.8" hidden="false" customHeight="false" outlineLevel="0" collapsed="false">
      <c r="A3112" s="300" t="s">
        <v>8320</v>
      </c>
      <c r="B3112" s="1" t="n">
        <v>97253</v>
      </c>
      <c r="C3112" s="292" t="s">
        <v>8389</v>
      </c>
      <c r="D3112" s="297" t="s">
        <v>50</v>
      </c>
      <c r="E3112" s="301" t="n">
        <v>0</v>
      </c>
      <c r="F3112" s="304"/>
    </row>
    <row r="3113" customFormat="false" ht="13.8" hidden="false" customHeight="false" outlineLevel="0" collapsed="false">
      <c r="A3113" s="300" t="s">
        <v>8320</v>
      </c>
      <c r="B3113" s="1" t="n">
        <v>97261</v>
      </c>
      <c r="C3113" s="292" t="s">
        <v>8390</v>
      </c>
      <c r="D3113" s="297" t="s">
        <v>50</v>
      </c>
      <c r="E3113" s="301" t="n">
        <v>0</v>
      </c>
      <c r="F3113" s="304"/>
    </row>
    <row r="3114" customFormat="false" ht="13.8" hidden="false" customHeight="false" outlineLevel="0" collapsed="false">
      <c r="A3114" s="300" t="s">
        <v>8320</v>
      </c>
      <c r="B3114" s="1" t="n">
        <v>97260</v>
      </c>
      <c r="C3114" s="292" t="s">
        <v>8391</v>
      </c>
      <c r="D3114" s="297" t="s">
        <v>50</v>
      </c>
      <c r="E3114" s="301" t="n">
        <v>0</v>
      </c>
      <c r="F3114" s="304"/>
    </row>
    <row r="3115" customFormat="false" ht="13.8" hidden="false" customHeight="false" outlineLevel="0" collapsed="false">
      <c r="A3115" s="300" t="s">
        <v>8320</v>
      </c>
      <c r="B3115" s="1" t="n">
        <v>97265</v>
      </c>
      <c r="C3115" s="292" t="s">
        <v>8392</v>
      </c>
      <c r="D3115" s="297" t="s">
        <v>50</v>
      </c>
      <c r="E3115" s="301" t="n">
        <v>0</v>
      </c>
      <c r="F3115" s="304"/>
    </row>
    <row r="3116" customFormat="false" ht="13.8" hidden="false" customHeight="false" outlineLevel="0" collapsed="false">
      <c r="A3116" s="300" t="s">
        <v>8320</v>
      </c>
      <c r="B3116" s="1" t="n">
        <v>97264</v>
      </c>
      <c r="C3116" s="292" t="s">
        <v>8393</v>
      </c>
      <c r="D3116" s="297" t="s">
        <v>50</v>
      </c>
      <c r="E3116" s="301" t="n">
        <v>0</v>
      </c>
      <c r="F3116" s="304"/>
    </row>
    <row r="3117" customFormat="false" ht="13.8" hidden="false" customHeight="false" outlineLevel="0" collapsed="false">
      <c r="A3117" s="300" t="s">
        <v>8320</v>
      </c>
      <c r="B3117" s="1" t="n">
        <v>97269</v>
      </c>
      <c r="C3117" s="292" t="s">
        <v>8394</v>
      </c>
      <c r="D3117" s="297" t="s">
        <v>50</v>
      </c>
      <c r="E3117" s="301" t="n">
        <v>0</v>
      </c>
      <c r="F3117" s="304"/>
    </row>
    <row r="3118" customFormat="false" ht="13.8" hidden="false" customHeight="false" outlineLevel="0" collapsed="false">
      <c r="A3118" s="300" t="s">
        <v>8320</v>
      </c>
      <c r="B3118" s="1" t="n">
        <v>97268</v>
      </c>
      <c r="C3118" s="292" t="s">
        <v>8395</v>
      </c>
      <c r="D3118" s="297" t="s">
        <v>50</v>
      </c>
      <c r="E3118" s="301" t="n">
        <v>0</v>
      </c>
      <c r="F3118" s="304"/>
    </row>
    <row r="3119" customFormat="false" ht="13.8" hidden="false" customHeight="false" outlineLevel="0" collapsed="false">
      <c r="A3119" s="300" t="s">
        <v>8320</v>
      </c>
      <c r="B3119" s="1" t="n">
        <v>97273</v>
      </c>
      <c r="C3119" s="292" t="s">
        <v>8396</v>
      </c>
      <c r="D3119" s="297" t="s">
        <v>50</v>
      </c>
      <c r="E3119" s="301" t="n">
        <v>0</v>
      </c>
      <c r="F3119" s="304"/>
    </row>
    <row r="3120" customFormat="false" ht="13.8" hidden="false" customHeight="false" outlineLevel="0" collapsed="false">
      <c r="A3120" s="300" t="s">
        <v>8320</v>
      </c>
      <c r="B3120" s="1" t="n">
        <v>97272</v>
      </c>
      <c r="C3120" s="292" t="s">
        <v>8397</v>
      </c>
      <c r="D3120" s="297" t="s">
        <v>50</v>
      </c>
      <c r="E3120" s="301" t="n">
        <v>0</v>
      </c>
      <c r="F3120" s="304"/>
    </row>
    <row r="3121" customFormat="false" ht="13.8" hidden="false" customHeight="false" outlineLevel="0" collapsed="false">
      <c r="A3121" s="300" t="s">
        <v>8320</v>
      </c>
      <c r="B3121" s="1" t="n">
        <v>97315</v>
      </c>
      <c r="C3121" s="292" t="s">
        <v>8398</v>
      </c>
      <c r="D3121" s="297" t="s">
        <v>50</v>
      </c>
      <c r="E3121" s="301" t="n">
        <v>0</v>
      </c>
      <c r="F3121" s="304"/>
    </row>
    <row r="3122" customFormat="false" ht="13.8" hidden="false" customHeight="false" outlineLevel="0" collapsed="false">
      <c r="A3122" s="300" t="s">
        <v>8320</v>
      </c>
      <c r="B3122" s="1" t="n">
        <v>97316</v>
      </c>
      <c r="C3122" s="292" t="s">
        <v>8399</v>
      </c>
      <c r="D3122" s="297" t="s">
        <v>50</v>
      </c>
      <c r="E3122" s="301" t="n">
        <v>0</v>
      </c>
      <c r="F3122" s="304"/>
    </row>
    <row r="3123" customFormat="false" ht="13.8" hidden="false" customHeight="false" outlineLevel="0" collapsed="false">
      <c r="A3123" s="300" t="s">
        <v>8320</v>
      </c>
      <c r="B3123" s="1" t="n">
        <v>97317</v>
      </c>
      <c r="C3123" s="292" t="s">
        <v>8400</v>
      </c>
      <c r="D3123" s="297" t="s">
        <v>50</v>
      </c>
      <c r="E3123" s="301" t="n">
        <v>0</v>
      </c>
      <c r="F3123" s="304"/>
    </row>
    <row r="3124" customFormat="false" ht="13.8" hidden="false" customHeight="false" outlineLevel="0" collapsed="false">
      <c r="A3124" s="300" t="s">
        <v>8320</v>
      </c>
      <c r="B3124" s="1" t="n">
        <v>97318</v>
      </c>
      <c r="C3124" s="292" t="s">
        <v>8401</v>
      </c>
      <c r="D3124" s="297" t="s">
        <v>50</v>
      </c>
      <c r="E3124" s="301" t="n">
        <v>0</v>
      </c>
      <c r="F3124" s="304"/>
    </row>
    <row r="3125" customFormat="false" ht="13.8" hidden="false" customHeight="false" outlineLevel="0" collapsed="false">
      <c r="A3125" s="300" t="s">
        <v>8320</v>
      </c>
      <c r="B3125" s="1" t="n">
        <v>97319</v>
      </c>
      <c r="C3125" s="292" t="s">
        <v>8402</v>
      </c>
      <c r="D3125" s="297" t="s">
        <v>50</v>
      </c>
      <c r="E3125" s="301" t="n">
        <v>0</v>
      </c>
      <c r="F3125" s="304"/>
    </row>
    <row r="3126" customFormat="false" ht="13.8" hidden="false" customHeight="false" outlineLevel="0" collapsed="false">
      <c r="A3126" s="300" t="s">
        <v>8320</v>
      </c>
      <c r="B3126" s="1" t="n">
        <v>97320</v>
      </c>
      <c r="C3126" s="292" t="s">
        <v>8403</v>
      </c>
      <c r="D3126" s="297" t="s">
        <v>50</v>
      </c>
      <c r="E3126" s="301" t="n">
        <v>0</v>
      </c>
      <c r="F3126" s="304"/>
    </row>
    <row r="3127" customFormat="false" ht="13.8" hidden="false" customHeight="false" outlineLevel="0" collapsed="false">
      <c r="A3127" s="300" t="s">
        <v>8320</v>
      </c>
      <c r="B3127" s="1" t="n">
        <v>97321</v>
      </c>
      <c r="C3127" s="292" t="s">
        <v>8404</v>
      </c>
      <c r="D3127" s="297" t="s">
        <v>50</v>
      </c>
      <c r="E3127" s="301" t="n">
        <v>0</v>
      </c>
      <c r="F3127" s="304"/>
    </row>
    <row r="3128" customFormat="false" ht="13.8" hidden="false" customHeight="false" outlineLevel="0" collapsed="false">
      <c r="A3128" s="300" t="s">
        <v>8320</v>
      </c>
      <c r="B3128" s="1" t="n">
        <v>97322</v>
      </c>
      <c r="C3128" s="292" t="s">
        <v>8405</v>
      </c>
      <c r="D3128" s="297" t="s">
        <v>50</v>
      </c>
      <c r="E3128" s="301" t="n">
        <v>0</v>
      </c>
      <c r="F3128" s="304"/>
    </row>
    <row r="3129" customFormat="false" ht="13.8" hidden="false" customHeight="false" outlineLevel="0" collapsed="false">
      <c r="A3129" s="300" t="s">
        <v>8320</v>
      </c>
      <c r="B3129" s="1" t="n">
        <v>97313</v>
      </c>
      <c r="C3129" s="292" t="s">
        <v>8406</v>
      </c>
      <c r="D3129" s="297" t="s">
        <v>50</v>
      </c>
      <c r="E3129" s="301" t="n">
        <v>0</v>
      </c>
      <c r="F3129" s="304"/>
    </row>
    <row r="3130" customFormat="false" ht="13.8" hidden="false" customHeight="false" outlineLevel="0" collapsed="false">
      <c r="A3130" s="300" t="s">
        <v>8320</v>
      </c>
      <c r="B3130" s="1" t="n">
        <v>97323</v>
      </c>
      <c r="C3130" s="292" t="s">
        <v>8407</v>
      </c>
      <c r="D3130" s="297" t="s">
        <v>50</v>
      </c>
      <c r="E3130" s="301" t="n">
        <v>0</v>
      </c>
      <c r="F3130" s="304"/>
    </row>
    <row r="3131" customFormat="false" ht="13.8" hidden="false" customHeight="false" outlineLevel="0" collapsed="false">
      <c r="A3131" s="300" t="s">
        <v>8320</v>
      </c>
      <c r="B3131" s="1" t="n">
        <v>97324</v>
      </c>
      <c r="C3131" s="292" t="s">
        <v>8408</v>
      </c>
      <c r="D3131" s="297" t="s">
        <v>50</v>
      </c>
      <c r="E3131" s="301" t="n">
        <v>0</v>
      </c>
      <c r="F3131" s="304"/>
    </row>
    <row r="3132" customFormat="false" ht="13.8" hidden="false" customHeight="false" outlineLevel="0" collapsed="false">
      <c r="A3132" s="300" t="s">
        <v>8320</v>
      </c>
      <c r="B3132" s="1" t="n">
        <v>97314</v>
      </c>
      <c r="C3132" s="292" t="s">
        <v>8409</v>
      </c>
      <c r="D3132" s="297" t="s">
        <v>50</v>
      </c>
      <c r="E3132" s="301" t="n">
        <v>0</v>
      </c>
      <c r="F3132" s="304"/>
    </row>
    <row r="3133" customFormat="false" ht="13.8" hidden="false" customHeight="false" outlineLevel="0" collapsed="false">
      <c r="A3133" s="300" t="s">
        <v>8320</v>
      </c>
      <c r="B3133" s="1" t="n">
        <v>97325</v>
      </c>
      <c r="C3133" s="292" t="s">
        <v>8410</v>
      </c>
      <c r="D3133" s="297" t="s">
        <v>50</v>
      </c>
      <c r="E3133" s="301" t="n">
        <v>0</v>
      </c>
      <c r="F3133" s="304"/>
    </row>
    <row r="3134" customFormat="false" ht="13.8" hidden="false" customHeight="false" outlineLevel="0" collapsed="false">
      <c r="A3134" s="300" t="s">
        <v>8411</v>
      </c>
      <c r="B3134" s="1" t="n">
        <v>103518</v>
      </c>
      <c r="C3134" s="292" t="s">
        <v>8412</v>
      </c>
      <c r="D3134" s="297" t="s">
        <v>50</v>
      </c>
      <c r="E3134" s="301" t="n">
        <v>0</v>
      </c>
      <c r="F3134" s="304"/>
    </row>
    <row r="3135" customFormat="false" ht="13.8" hidden="false" customHeight="false" outlineLevel="0" collapsed="false">
      <c r="A3135" s="300" t="s">
        <v>8411</v>
      </c>
      <c r="B3135" s="1" t="n">
        <v>103517</v>
      </c>
      <c r="C3135" s="292" t="s">
        <v>8413</v>
      </c>
      <c r="D3135" s="297" t="s">
        <v>50</v>
      </c>
      <c r="E3135" s="301" t="n">
        <v>3320.84</v>
      </c>
      <c r="F3135" s="304" t="n">
        <v>0.9757</v>
      </c>
    </row>
    <row r="3136" customFormat="false" ht="13.8" hidden="false" customHeight="false" outlineLevel="0" collapsed="false">
      <c r="A3136" s="300" t="s">
        <v>8411</v>
      </c>
      <c r="B3136" s="1" t="n">
        <v>103519</v>
      </c>
      <c r="C3136" s="292" t="s">
        <v>8414</v>
      </c>
      <c r="D3136" s="297" t="s">
        <v>50</v>
      </c>
      <c r="E3136" s="301" t="n">
        <v>12.32</v>
      </c>
      <c r="F3136" s="304" t="n">
        <v>0.0008</v>
      </c>
    </row>
    <row r="3137" customFormat="false" ht="13.8" hidden="false" customHeight="false" outlineLevel="0" collapsed="false">
      <c r="A3137" s="300" t="s">
        <v>8411</v>
      </c>
      <c r="B3137" s="1" t="n">
        <v>103515</v>
      </c>
      <c r="C3137" s="292" t="s">
        <v>8415</v>
      </c>
      <c r="D3137" s="297" t="s">
        <v>50</v>
      </c>
      <c r="E3137" s="301" t="n">
        <v>0</v>
      </c>
      <c r="F3137" s="304"/>
    </row>
    <row r="3138" customFormat="false" ht="13.8" hidden="false" customHeight="false" outlineLevel="0" collapsed="false">
      <c r="A3138" s="300" t="s">
        <v>8411</v>
      </c>
      <c r="B3138" s="1" t="n">
        <v>103502</v>
      </c>
      <c r="C3138" s="292" t="s">
        <v>8416</v>
      </c>
      <c r="D3138" s="297" t="s">
        <v>403</v>
      </c>
      <c r="E3138" s="301" t="n">
        <v>0</v>
      </c>
      <c r="F3138" s="304"/>
    </row>
    <row r="3139" customFormat="false" ht="13.8" hidden="false" customHeight="false" outlineLevel="0" collapsed="false">
      <c r="A3139" s="300" t="s">
        <v>8411</v>
      </c>
      <c r="B3139" s="1" t="n">
        <v>103503</v>
      </c>
      <c r="C3139" s="292" t="s">
        <v>8417</v>
      </c>
      <c r="D3139" s="297" t="s">
        <v>403</v>
      </c>
      <c r="E3139" s="301" t="n">
        <v>0</v>
      </c>
      <c r="F3139" s="304"/>
    </row>
    <row r="3140" customFormat="false" ht="13.8" hidden="false" customHeight="false" outlineLevel="0" collapsed="false">
      <c r="A3140" s="300" t="s">
        <v>8411</v>
      </c>
      <c r="B3140" s="1" t="n">
        <v>103499</v>
      </c>
      <c r="C3140" s="292" t="s">
        <v>8418</v>
      </c>
      <c r="D3140" s="297" t="s">
        <v>50</v>
      </c>
      <c r="E3140" s="301" t="n">
        <v>0</v>
      </c>
      <c r="F3140" s="304"/>
    </row>
    <row r="3141" customFormat="false" ht="13.8" hidden="false" customHeight="false" outlineLevel="0" collapsed="false">
      <c r="A3141" s="300" t="s">
        <v>8411</v>
      </c>
      <c r="B3141" s="1" t="n">
        <v>103501</v>
      </c>
      <c r="C3141" s="292" t="s">
        <v>8419</v>
      </c>
      <c r="D3141" s="297" t="s">
        <v>50</v>
      </c>
      <c r="E3141" s="301" t="n">
        <v>0</v>
      </c>
      <c r="F3141" s="304"/>
    </row>
    <row r="3142" customFormat="false" ht="13.8" hidden="false" customHeight="false" outlineLevel="0" collapsed="false">
      <c r="A3142" s="300" t="s">
        <v>8411</v>
      </c>
      <c r="B3142" s="1" t="n">
        <v>103500</v>
      </c>
      <c r="C3142" s="292" t="s">
        <v>8420</v>
      </c>
      <c r="D3142" s="297" t="s">
        <v>50</v>
      </c>
      <c r="E3142" s="301" t="n">
        <v>0</v>
      </c>
      <c r="F3142" s="304"/>
    </row>
    <row r="3143" customFormat="false" ht="13.8" hidden="false" customHeight="false" outlineLevel="0" collapsed="false">
      <c r="A3143" s="300" t="s">
        <v>8411</v>
      </c>
      <c r="B3143" s="1" t="n">
        <v>106678</v>
      </c>
      <c r="C3143" s="292" t="s">
        <v>8421</v>
      </c>
      <c r="D3143" s="297" t="s">
        <v>50</v>
      </c>
      <c r="E3143" s="301" t="n">
        <v>0</v>
      </c>
      <c r="F3143" s="304"/>
    </row>
    <row r="3144" customFormat="false" ht="13.8" hidden="false" customHeight="false" outlineLevel="0" collapsed="false">
      <c r="A3144" s="300" t="s">
        <v>8411</v>
      </c>
      <c r="B3144" s="1" t="n">
        <v>106680</v>
      </c>
      <c r="C3144" s="292" t="s">
        <v>8422</v>
      </c>
      <c r="D3144" s="297" t="s">
        <v>50</v>
      </c>
      <c r="E3144" s="301" t="n">
        <v>0</v>
      </c>
      <c r="F3144" s="304"/>
    </row>
    <row r="3145" customFormat="false" ht="13.8" hidden="false" customHeight="false" outlineLevel="0" collapsed="false">
      <c r="A3145" s="300" t="s">
        <v>8411</v>
      </c>
      <c r="B3145" s="1" t="n">
        <v>106679</v>
      </c>
      <c r="C3145" s="292" t="s">
        <v>8423</v>
      </c>
      <c r="D3145" s="297" t="s">
        <v>50</v>
      </c>
      <c r="E3145" s="301" t="n">
        <v>0</v>
      </c>
      <c r="F3145" s="304"/>
    </row>
    <row r="3146" customFormat="false" ht="13.8" hidden="false" customHeight="false" outlineLevel="0" collapsed="false">
      <c r="A3146" s="300" t="s">
        <v>8411</v>
      </c>
      <c r="B3146" s="1" t="n">
        <v>103496</v>
      </c>
      <c r="C3146" s="292" t="s">
        <v>8424</v>
      </c>
      <c r="D3146" s="297" t="s">
        <v>50</v>
      </c>
      <c r="E3146" s="301" t="n">
        <v>0</v>
      </c>
      <c r="F3146" s="304"/>
    </row>
    <row r="3147" customFormat="false" ht="13.8" hidden="false" customHeight="false" outlineLevel="0" collapsed="false">
      <c r="A3147" s="300" t="s">
        <v>8411</v>
      </c>
      <c r="B3147" s="1" t="n">
        <v>103498</v>
      </c>
      <c r="C3147" s="292" t="s">
        <v>8425</v>
      </c>
      <c r="D3147" s="297" t="s">
        <v>50</v>
      </c>
      <c r="E3147" s="301" t="n">
        <v>0</v>
      </c>
      <c r="F3147" s="304"/>
    </row>
    <row r="3148" customFormat="false" ht="13.8" hidden="false" customHeight="false" outlineLevel="0" collapsed="false">
      <c r="A3148" s="300" t="s">
        <v>8411</v>
      </c>
      <c r="B3148" s="1" t="n">
        <v>103497</v>
      </c>
      <c r="C3148" s="292" t="s">
        <v>8426</v>
      </c>
      <c r="D3148" s="297" t="s">
        <v>50</v>
      </c>
      <c r="E3148" s="301" t="n">
        <v>0</v>
      </c>
      <c r="F3148" s="304"/>
    </row>
    <row r="3149" customFormat="false" ht="13.8" hidden="false" customHeight="false" outlineLevel="0" collapsed="false">
      <c r="A3149" s="300" t="s">
        <v>8411</v>
      </c>
      <c r="B3149" s="1" t="n">
        <v>103516</v>
      </c>
      <c r="C3149" s="292" t="s">
        <v>8427</v>
      </c>
      <c r="D3149" s="297" t="s">
        <v>50</v>
      </c>
      <c r="E3149" s="301" t="n">
        <v>0</v>
      </c>
      <c r="F3149" s="304"/>
    </row>
    <row r="3150" customFormat="false" ht="13.8" hidden="false" customHeight="false" outlineLevel="0" collapsed="false">
      <c r="A3150" s="300" t="s">
        <v>8411</v>
      </c>
      <c r="B3150" s="1" t="n">
        <v>103506</v>
      </c>
      <c r="C3150" s="292" t="s">
        <v>8428</v>
      </c>
      <c r="D3150" s="297" t="s">
        <v>50</v>
      </c>
      <c r="E3150" s="301" t="n">
        <v>0</v>
      </c>
      <c r="F3150" s="304"/>
    </row>
    <row r="3151" customFormat="false" ht="13.8" hidden="false" customHeight="false" outlineLevel="0" collapsed="false">
      <c r="A3151" s="300" t="s">
        <v>8411</v>
      </c>
      <c r="B3151" s="1" t="n">
        <v>106681</v>
      </c>
      <c r="C3151" s="292" t="s">
        <v>8429</v>
      </c>
      <c r="D3151" s="297" t="s">
        <v>50</v>
      </c>
      <c r="E3151" s="301" t="n">
        <v>0</v>
      </c>
      <c r="F3151" s="304"/>
    </row>
    <row r="3152" customFormat="false" ht="13.8" hidden="false" customHeight="false" outlineLevel="0" collapsed="false">
      <c r="A3152" s="300" t="s">
        <v>8411</v>
      </c>
      <c r="B3152" s="1" t="n">
        <v>103507</v>
      </c>
      <c r="C3152" s="292" t="s">
        <v>8430</v>
      </c>
      <c r="D3152" s="297" t="s">
        <v>50</v>
      </c>
      <c r="E3152" s="301" t="n">
        <v>0</v>
      </c>
      <c r="F3152" s="304"/>
    </row>
    <row r="3153" customFormat="false" ht="13.8" hidden="false" customHeight="false" outlineLevel="0" collapsed="false">
      <c r="A3153" s="300" t="s">
        <v>8411</v>
      </c>
      <c r="B3153" s="1" t="n">
        <v>103493</v>
      </c>
      <c r="C3153" s="292" t="s">
        <v>8431</v>
      </c>
      <c r="D3153" s="297" t="s">
        <v>50</v>
      </c>
      <c r="E3153" s="301" t="n">
        <v>0</v>
      </c>
      <c r="F3153" s="304"/>
    </row>
    <row r="3154" customFormat="false" ht="13.8" hidden="false" customHeight="false" outlineLevel="0" collapsed="false">
      <c r="A3154" s="300" t="s">
        <v>8411</v>
      </c>
      <c r="B3154" s="1" t="n">
        <v>103495</v>
      </c>
      <c r="C3154" s="292" t="s">
        <v>8432</v>
      </c>
      <c r="D3154" s="297" t="s">
        <v>50</v>
      </c>
      <c r="E3154" s="301" t="n">
        <v>0</v>
      </c>
      <c r="F3154" s="304"/>
    </row>
    <row r="3155" customFormat="false" ht="13.8" hidden="false" customHeight="false" outlineLevel="0" collapsed="false">
      <c r="A3155" s="300" t="s">
        <v>8411</v>
      </c>
      <c r="B3155" s="1" t="n">
        <v>103494</v>
      </c>
      <c r="C3155" s="292" t="s">
        <v>8433</v>
      </c>
      <c r="D3155" s="297" t="s">
        <v>50</v>
      </c>
      <c r="E3155" s="301" t="n">
        <v>0</v>
      </c>
      <c r="F3155" s="304"/>
    </row>
    <row r="3156" customFormat="false" ht="13.8" hidden="false" customHeight="false" outlineLevel="0" collapsed="false">
      <c r="A3156" s="300" t="s">
        <v>8411</v>
      </c>
      <c r="B3156" s="1" t="n">
        <v>103513</v>
      </c>
      <c r="C3156" s="292" t="s">
        <v>8434</v>
      </c>
      <c r="D3156" s="297" t="s">
        <v>50</v>
      </c>
      <c r="E3156" s="301" t="n">
        <v>0</v>
      </c>
      <c r="F3156" s="304"/>
    </row>
    <row r="3157" customFormat="false" ht="13.8" hidden="false" customHeight="false" outlineLevel="0" collapsed="false">
      <c r="A3157" s="300" t="s">
        <v>8411</v>
      </c>
      <c r="B3157" s="1" t="n">
        <v>103523</v>
      </c>
      <c r="C3157" s="292" t="s">
        <v>8435</v>
      </c>
      <c r="D3157" s="297" t="s">
        <v>50</v>
      </c>
      <c r="E3157" s="301" t="n">
        <v>11150.42</v>
      </c>
      <c r="F3157" s="304" t="n">
        <v>0.9833</v>
      </c>
    </row>
    <row r="3158" customFormat="false" ht="13.8" hidden="false" customHeight="false" outlineLevel="0" collapsed="false">
      <c r="A3158" s="300" t="s">
        <v>8411</v>
      </c>
      <c r="B3158" s="1" t="n">
        <v>103509</v>
      </c>
      <c r="C3158" s="292" t="s">
        <v>8436</v>
      </c>
      <c r="D3158" s="297" t="s">
        <v>50</v>
      </c>
      <c r="E3158" s="301" t="n">
        <v>0</v>
      </c>
      <c r="F3158" s="304"/>
    </row>
    <row r="3159" customFormat="false" ht="13.8" hidden="false" customHeight="false" outlineLevel="0" collapsed="false">
      <c r="A3159" s="300" t="s">
        <v>8411</v>
      </c>
      <c r="B3159" s="1" t="n">
        <v>103514</v>
      </c>
      <c r="C3159" s="292" t="s">
        <v>8437</v>
      </c>
      <c r="D3159" s="297" t="s">
        <v>50</v>
      </c>
      <c r="E3159" s="301" t="n">
        <v>0</v>
      </c>
      <c r="F3159" s="304"/>
    </row>
    <row r="3160" customFormat="false" ht="13.8" hidden="false" customHeight="false" outlineLevel="0" collapsed="false">
      <c r="A3160" s="300" t="s">
        <v>8411</v>
      </c>
      <c r="B3160" s="1" t="n">
        <v>103510</v>
      </c>
      <c r="C3160" s="292" t="s">
        <v>8438</v>
      </c>
      <c r="D3160" s="297" t="s">
        <v>50</v>
      </c>
      <c r="E3160" s="301" t="n">
        <v>0</v>
      </c>
      <c r="F3160" s="304"/>
    </row>
    <row r="3161" customFormat="false" ht="13.8" hidden="false" customHeight="false" outlineLevel="0" collapsed="false">
      <c r="A3161" s="300" t="s">
        <v>8411</v>
      </c>
      <c r="B3161" s="1" t="n">
        <v>103520</v>
      </c>
      <c r="C3161" s="292" t="s">
        <v>8439</v>
      </c>
      <c r="D3161" s="297" t="s">
        <v>50</v>
      </c>
      <c r="E3161" s="301" t="n">
        <v>5513.4</v>
      </c>
      <c r="F3161" s="304" t="n">
        <v>0.9962</v>
      </c>
    </row>
    <row r="3162" customFormat="false" ht="13.8" hidden="false" customHeight="false" outlineLevel="0" collapsed="false">
      <c r="A3162" s="300" t="s">
        <v>8411</v>
      </c>
      <c r="B3162" s="1" t="n">
        <v>103511</v>
      </c>
      <c r="C3162" s="292" t="s">
        <v>8440</v>
      </c>
      <c r="D3162" s="297" t="s">
        <v>50</v>
      </c>
      <c r="E3162" s="301" t="n">
        <v>0</v>
      </c>
      <c r="F3162" s="304"/>
    </row>
    <row r="3163" customFormat="false" ht="13.8" hidden="false" customHeight="false" outlineLevel="0" collapsed="false">
      <c r="A3163" s="300" t="s">
        <v>8411</v>
      </c>
      <c r="B3163" s="1" t="n">
        <v>103521</v>
      </c>
      <c r="C3163" s="292" t="s">
        <v>8441</v>
      </c>
      <c r="D3163" s="297" t="s">
        <v>50</v>
      </c>
      <c r="E3163" s="301" t="n">
        <v>7319.07</v>
      </c>
      <c r="F3163" s="304" t="n">
        <v>0.9959</v>
      </c>
    </row>
    <row r="3164" customFormat="false" ht="13.8" hidden="false" customHeight="false" outlineLevel="0" collapsed="false">
      <c r="A3164" s="300" t="s">
        <v>8411</v>
      </c>
      <c r="B3164" s="1" t="n">
        <v>103512</v>
      </c>
      <c r="C3164" s="292" t="s">
        <v>8442</v>
      </c>
      <c r="D3164" s="297" t="s">
        <v>50</v>
      </c>
      <c r="E3164" s="301" t="n">
        <v>0</v>
      </c>
      <c r="F3164" s="304"/>
    </row>
    <row r="3165" customFormat="false" ht="13.8" hidden="false" customHeight="false" outlineLevel="0" collapsed="false">
      <c r="A3165" s="300" t="s">
        <v>8411</v>
      </c>
      <c r="B3165" s="1" t="n">
        <v>103522</v>
      </c>
      <c r="C3165" s="292" t="s">
        <v>8443</v>
      </c>
      <c r="D3165" s="297" t="s">
        <v>50</v>
      </c>
      <c r="E3165" s="301" t="n">
        <v>7421.01</v>
      </c>
      <c r="F3165" s="304" t="n">
        <v>0.9757</v>
      </c>
    </row>
    <row r="3166" customFormat="false" ht="13.8" hidden="false" customHeight="false" outlineLevel="0" collapsed="false">
      <c r="A3166" s="300" t="s">
        <v>8411</v>
      </c>
      <c r="B3166" s="1" t="n">
        <v>103508</v>
      </c>
      <c r="C3166" s="292" t="s">
        <v>8444</v>
      </c>
      <c r="D3166" s="297" t="s">
        <v>50</v>
      </c>
      <c r="E3166" s="301" t="n">
        <v>0</v>
      </c>
      <c r="F3166" s="304"/>
    </row>
    <row r="3167" customFormat="false" ht="13.8" hidden="false" customHeight="false" outlineLevel="0" collapsed="false">
      <c r="A3167" s="300" t="s">
        <v>8411</v>
      </c>
      <c r="B3167" s="1" t="n">
        <v>103524</v>
      </c>
      <c r="C3167" s="292" t="s">
        <v>8445</v>
      </c>
      <c r="D3167" s="297" t="s">
        <v>50</v>
      </c>
      <c r="E3167" s="301" t="n">
        <v>0</v>
      </c>
      <c r="F3167" s="304"/>
    </row>
    <row r="3168" customFormat="false" ht="13.8" hidden="false" customHeight="false" outlineLevel="0" collapsed="false">
      <c r="A3168" s="300" t="s">
        <v>8411</v>
      </c>
      <c r="B3168" s="1" t="n">
        <v>103526</v>
      </c>
      <c r="C3168" s="292" t="s">
        <v>8446</v>
      </c>
      <c r="D3168" s="297" t="s">
        <v>50</v>
      </c>
      <c r="E3168" s="301" t="n">
        <v>0</v>
      </c>
      <c r="F3168" s="304"/>
    </row>
    <row r="3169" customFormat="false" ht="13.8" hidden="false" customHeight="false" outlineLevel="0" collapsed="false">
      <c r="A3169" s="300" t="s">
        <v>8411</v>
      </c>
      <c r="B3169" s="1" t="n">
        <v>103525</v>
      </c>
      <c r="C3169" s="292" t="s">
        <v>8447</v>
      </c>
      <c r="D3169" s="297" t="s">
        <v>50</v>
      </c>
      <c r="E3169" s="301" t="n">
        <v>0</v>
      </c>
      <c r="F3169" s="304"/>
    </row>
    <row r="3170" customFormat="false" ht="13.8" hidden="false" customHeight="false" outlineLevel="0" collapsed="false">
      <c r="A3170" s="300" t="s">
        <v>8448</v>
      </c>
      <c r="B3170" s="1" t="n">
        <v>97062</v>
      </c>
      <c r="C3170" s="292" t="s">
        <v>8449</v>
      </c>
      <c r="D3170" s="297" t="s">
        <v>763</v>
      </c>
      <c r="E3170" s="301" t="n">
        <v>6.47</v>
      </c>
      <c r="F3170" s="304" t="n">
        <v>0</v>
      </c>
    </row>
    <row r="3171" customFormat="false" ht="13.8" hidden="false" customHeight="false" outlineLevel="0" collapsed="false">
      <c r="A3171" s="300" t="s">
        <v>8448</v>
      </c>
      <c r="B3171" s="1" t="n">
        <v>97061</v>
      </c>
      <c r="C3171" s="292" t="s">
        <v>8450</v>
      </c>
      <c r="D3171" s="297" t="s">
        <v>763</v>
      </c>
      <c r="E3171" s="301" t="n">
        <v>0</v>
      </c>
      <c r="F3171" s="304"/>
    </row>
    <row r="3172" customFormat="false" ht="13.8" hidden="false" customHeight="false" outlineLevel="0" collapsed="false">
      <c r="A3172" s="300" t="s">
        <v>8448</v>
      </c>
      <c r="B3172" s="1" t="n">
        <v>104988</v>
      </c>
      <c r="C3172" s="292" t="s">
        <v>8451</v>
      </c>
      <c r="D3172" s="297" t="s">
        <v>763</v>
      </c>
      <c r="E3172" s="301" t="n">
        <v>0</v>
      </c>
      <c r="F3172" s="304"/>
    </row>
    <row r="3173" customFormat="false" ht="13.8" hidden="false" customHeight="false" outlineLevel="0" collapsed="false">
      <c r="A3173" s="300" t="s">
        <v>8448</v>
      </c>
      <c r="B3173" s="1" t="n">
        <v>104979</v>
      </c>
      <c r="C3173" s="292" t="s">
        <v>8452</v>
      </c>
      <c r="D3173" s="297" t="s">
        <v>763</v>
      </c>
      <c r="E3173" s="301" t="n">
        <v>0</v>
      </c>
      <c r="F3173" s="304"/>
    </row>
    <row r="3174" customFormat="false" ht="13.8" hidden="false" customHeight="false" outlineLevel="0" collapsed="false">
      <c r="A3174" s="300" t="s">
        <v>8448</v>
      </c>
      <c r="B3174" s="1" t="n">
        <v>97040</v>
      </c>
      <c r="C3174" s="292" t="s">
        <v>8453</v>
      </c>
      <c r="D3174" s="297" t="s">
        <v>763</v>
      </c>
      <c r="E3174" s="301" t="n">
        <v>17.05</v>
      </c>
      <c r="F3174" s="304" t="n">
        <v>0</v>
      </c>
    </row>
    <row r="3175" customFormat="false" ht="13.8" hidden="false" customHeight="false" outlineLevel="0" collapsed="false">
      <c r="A3175" s="300" t="s">
        <v>8448</v>
      </c>
      <c r="B3175" s="1" t="n">
        <v>97041</v>
      </c>
      <c r="C3175" s="292" t="s">
        <v>8454</v>
      </c>
      <c r="D3175" s="297" t="s">
        <v>763</v>
      </c>
      <c r="E3175" s="301" t="n">
        <v>123.1</v>
      </c>
      <c r="F3175" s="304" t="n">
        <v>0</v>
      </c>
    </row>
    <row r="3176" customFormat="false" ht="13.8" hidden="false" customHeight="false" outlineLevel="0" collapsed="false">
      <c r="A3176" s="300" t="s">
        <v>8448</v>
      </c>
      <c r="B3176" s="1" t="n">
        <v>97039</v>
      </c>
      <c r="C3176" s="292" t="s">
        <v>8455</v>
      </c>
      <c r="D3176" s="297" t="s">
        <v>763</v>
      </c>
      <c r="E3176" s="301" t="n">
        <v>75.12</v>
      </c>
      <c r="F3176" s="304" t="n">
        <v>0</v>
      </c>
    </row>
    <row r="3177" customFormat="false" ht="13.8" hidden="false" customHeight="false" outlineLevel="0" collapsed="false">
      <c r="A3177" s="300" t="s">
        <v>8448</v>
      </c>
      <c r="B3177" s="1" t="n">
        <v>102655</v>
      </c>
      <c r="C3177" s="292" t="s">
        <v>8456</v>
      </c>
      <c r="D3177" s="297" t="s">
        <v>403</v>
      </c>
      <c r="E3177" s="301" t="n">
        <v>0.63</v>
      </c>
      <c r="F3177" s="304" t="n">
        <v>0</v>
      </c>
    </row>
    <row r="3178" customFormat="false" ht="13.8" hidden="false" customHeight="false" outlineLevel="0" collapsed="false">
      <c r="A3178" s="300" t="s">
        <v>8448</v>
      </c>
      <c r="B3178" s="1" t="n">
        <v>104987</v>
      </c>
      <c r="C3178" s="292" t="s">
        <v>8457</v>
      </c>
      <c r="D3178" s="297" t="s">
        <v>403</v>
      </c>
      <c r="E3178" s="301" t="n">
        <v>0</v>
      </c>
      <c r="F3178" s="304"/>
    </row>
    <row r="3179" customFormat="false" ht="13.8" hidden="false" customHeight="false" outlineLevel="0" collapsed="false">
      <c r="A3179" s="300" t="s">
        <v>8448</v>
      </c>
      <c r="B3179" s="1" t="n">
        <v>104986</v>
      </c>
      <c r="C3179" s="292" t="s">
        <v>8458</v>
      </c>
      <c r="D3179" s="297" t="s">
        <v>403</v>
      </c>
      <c r="E3179" s="301" t="n">
        <v>0</v>
      </c>
      <c r="F3179" s="304"/>
    </row>
    <row r="3180" customFormat="false" ht="13.8" hidden="false" customHeight="false" outlineLevel="0" collapsed="false">
      <c r="A3180" s="300" t="s">
        <v>8448</v>
      </c>
      <c r="B3180" s="1" t="n">
        <v>104984</v>
      </c>
      <c r="C3180" s="292" t="s">
        <v>8459</v>
      </c>
      <c r="D3180" s="297" t="s">
        <v>403</v>
      </c>
      <c r="E3180" s="301" t="n">
        <v>0</v>
      </c>
      <c r="F3180" s="304"/>
    </row>
    <row r="3181" customFormat="false" ht="13.8" hidden="false" customHeight="false" outlineLevel="0" collapsed="false">
      <c r="A3181" s="300" t="s">
        <v>8448</v>
      </c>
      <c r="B3181" s="1" t="n">
        <v>104985</v>
      </c>
      <c r="C3181" s="292" t="s">
        <v>8460</v>
      </c>
      <c r="D3181" s="297" t="s">
        <v>403</v>
      </c>
      <c r="E3181" s="301" t="n">
        <v>0</v>
      </c>
      <c r="F3181" s="304"/>
    </row>
    <row r="3182" customFormat="false" ht="13.8" hidden="false" customHeight="false" outlineLevel="0" collapsed="false">
      <c r="A3182" s="300" t="s">
        <v>8448</v>
      </c>
      <c r="B3182" s="1" t="n">
        <v>97026</v>
      </c>
      <c r="C3182" s="292" t="s">
        <v>8461</v>
      </c>
      <c r="D3182" s="297" t="s">
        <v>403</v>
      </c>
      <c r="E3182" s="301" t="n">
        <v>0</v>
      </c>
      <c r="F3182" s="304"/>
    </row>
    <row r="3183" customFormat="false" ht="13.8" hidden="false" customHeight="false" outlineLevel="0" collapsed="false">
      <c r="A3183" s="300" t="s">
        <v>8448</v>
      </c>
      <c r="B3183" s="1" t="n">
        <v>97025</v>
      </c>
      <c r="C3183" s="292" t="s">
        <v>8462</v>
      </c>
      <c r="D3183" s="297" t="s">
        <v>403</v>
      </c>
      <c r="E3183" s="301" t="n">
        <v>0</v>
      </c>
      <c r="F3183" s="304"/>
    </row>
    <row r="3184" customFormat="false" ht="13.8" hidden="false" customHeight="false" outlineLevel="0" collapsed="false">
      <c r="A3184" s="300" t="s">
        <v>8448</v>
      </c>
      <c r="B3184" s="1" t="n">
        <v>97032</v>
      </c>
      <c r="C3184" s="292" t="s">
        <v>8463</v>
      </c>
      <c r="D3184" s="297" t="s">
        <v>403</v>
      </c>
      <c r="E3184" s="301" t="n">
        <v>57.42</v>
      </c>
      <c r="F3184" s="304" t="n">
        <v>0</v>
      </c>
    </row>
    <row r="3185" customFormat="false" ht="13.8" hidden="false" customHeight="false" outlineLevel="0" collapsed="false">
      <c r="A3185" s="300" t="s">
        <v>8448</v>
      </c>
      <c r="B3185" s="1" t="n">
        <v>97031</v>
      </c>
      <c r="C3185" s="292" t="s">
        <v>8464</v>
      </c>
      <c r="D3185" s="297" t="s">
        <v>403</v>
      </c>
      <c r="E3185" s="301" t="n">
        <v>94.17</v>
      </c>
      <c r="F3185" s="304" t="n">
        <v>0</v>
      </c>
    </row>
    <row r="3186" customFormat="false" ht="13.8" hidden="false" customHeight="false" outlineLevel="0" collapsed="false">
      <c r="A3186" s="300" t="s">
        <v>8448</v>
      </c>
      <c r="B3186" s="1" t="n">
        <v>97036</v>
      </c>
      <c r="C3186" s="292" t="s">
        <v>8465</v>
      </c>
      <c r="D3186" s="297" t="s">
        <v>403</v>
      </c>
      <c r="E3186" s="301" t="n">
        <v>0</v>
      </c>
      <c r="F3186" s="304"/>
    </row>
    <row r="3187" customFormat="false" ht="13.8" hidden="false" customHeight="false" outlineLevel="0" collapsed="false">
      <c r="A3187" s="300" t="s">
        <v>8448</v>
      </c>
      <c r="B3187" s="1" t="n">
        <v>97035</v>
      </c>
      <c r="C3187" s="292" t="s">
        <v>8466</v>
      </c>
      <c r="D3187" s="297" t="s">
        <v>403</v>
      </c>
      <c r="E3187" s="301" t="n">
        <v>0</v>
      </c>
      <c r="F3187" s="304"/>
    </row>
    <row r="3188" customFormat="false" ht="13.8" hidden="false" customHeight="false" outlineLevel="0" collapsed="false">
      <c r="A3188" s="300" t="s">
        <v>8448</v>
      </c>
      <c r="B3188" s="1" t="n">
        <v>97034</v>
      </c>
      <c r="C3188" s="292" t="s">
        <v>8467</v>
      </c>
      <c r="D3188" s="297" t="s">
        <v>403</v>
      </c>
      <c r="E3188" s="301" t="n">
        <v>59.7</v>
      </c>
      <c r="F3188" s="304" t="n">
        <v>0</v>
      </c>
    </row>
    <row r="3189" customFormat="false" ht="13.8" hidden="false" customHeight="false" outlineLevel="0" collapsed="false">
      <c r="A3189" s="300" t="s">
        <v>8448</v>
      </c>
      <c r="B3189" s="1" t="n">
        <v>97033</v>
      </c>
      <c r="C3189" s="292" t="s">
        <v>8468</v>
      </c>
      <c r="D3189" s="297" t="s">
        <v>403</v>
      </c>
      <c r="E3189" s="301" t="n">
        <v>93.33</v>
      </c>
      <c r="F3189" s="304" t="n">
        <v>0</v>
      </c>
    </row>
    <row r="3190" customFormat="false" ht="13.8" hidden="false" customHeight="false" outlineLevel="0" collapsed="false">
      <c r="A3190" s="300" t="s">
        <v>8448</v>
      </c>
      <c r="B3190" s="1" t="n">
        <v>97030</v>
      </c>
      <c r="C3190" s="292" t="s">
        <v>8469</v>
      </c>
      <c r="D3190" s="297" t="s">
        <v>403</v>
      </c>
      <c r="E3190" s="301" t="n">
        <v>0</v>
      </c>
      <c r="F3190" s="304"/>
    </row>
    <row r="3191" customFormat="false" ht="13.8" hidden="false" customHeight="false" outlineLevel="0" collapsed="false">
      <c r="A3191" s="300" t="s">
        <v>8448</v>
      </c>
      <c r="B3191" s="1" t="n">
        <v>97029</v>
      </c>
      <c r="C3191" s="292" t="s">
        <v>8470</v>
      </c>
      <c r="D3191" s="297" t="s">
        <v>403</v>
      </c>
      <c r="E3191" s="301" t="n">
        <v>0</v>
      </c>
      <c r="F3191" s="304"/>
    </row>
    <row r="3192" customFormat="false" ht="13.8" hidden="false" customHeight="false" outlineLevel="0" collapsed="false">
      <c r="A3192" s="300" t="s">
        <v>8448</v>
      </c>
      <c r="B3192" s="1" t="n">
        <v>97028</v>
      </c>
      <c r="C3192" s="292" t="s">
        <v>8471</v>
      </c>
      <c r="D3192" s="297" t="s">
        <v>403</v>
      </c>
      <c r="E3192" s="301" t="n">
        <v>0</v>
      </c>
      <c r="F3192" s="304"/>
    </row>
    <row r="3193" customFormat="false" ht="13.8" hidden="false" customHeight="false" outlineLevel="0" collapsed="false">
      <c r="A3193" s="300" t="s">
        <v>8448</v>
      </c>
      <c r="B3193" s="1" t="n">
        <v>97027</v>
      </c>
      <c r="C3193" s="292" t="s">
        <v>8472</v>
      </c>
      <c r="D3193" s="297" t="s">
        <v>403</v>
      </c>
      <c r="E3193" s="301" t="n">
        <v>0</v>
      </c>
      <c r="F3193" s="304"/>
    </row>
    <row r="3194" customFormat="false" ht="13.8" hidden="false" customHeight="false" outlineLevel="0" collapsed="false">
      <c r="A3194" s="300" t="s">
        <v>8448</v>
      </c>
      <c r="B3194" s="1" t="n">
        <v>97038</v>
      </c>
      <c r="C3194" s="292" t="s">
        <v>8473</v>
      </c>
      <c r="D3194" s="297" t="s">
        <v>403</v>
      </c>
      <c r="E3194" s="301" t="n">
        <v>0</v>
      </c>
      <c r="F3194" s="304"/>
    </row>
    <row r="3195" customFormat="false" ht="13.8" hidden="false" customHeight="false" outlineLevel="0" collapsed="false">
      <c r="A3195" s="300" t="s">
        <v>8448</v>
      </c>
      <c r="B3195" s="1" t="n">
        <v>97037</v>
      </c>
      <c r="C3195" s="292" t="s">
        <v>8474</v>
      </c>
      <c r="D3195" s="297" t="s">
        <v>403</v>
      </c>
      <c r="E3195" s="301" t="n">
        <v>0</v>
      </c>
      <c r="F3195" s="304"/>
    </row>
    <row r="3196" customFormat="false" ht="13.8" hidden="false" customHeight="false" outlineLevel="0" collapsed="false">
      <c r="A3196" s="300" t="s">
        <v>8448</v>
      </c>
      <c r="B3196" s="1" t="n">
        <v>97014</v>
      </c>
      <c r="C3196" s="292" t="s">
        <v>8475</v>
      </c>
      <c r="D3196" s="297" t="s">
        <v>403</v>
      </c>
      <c r="E3196" s="301" t="n">
        <v>63.64</v>
      </c>
      <c r="F3196" s="304" t="n">
        <v>0</v>
      </c>
    </row>
    <row r="3197" customFormat="false" ht="13.8" hidden="false" customHeight="false" outlineLevel="0" collapsed="false">
      <c r="A3197" s="300" t="s">
        <v>8448</v>
      </c>
      <c r="B3197" s="1" t="n">
        <v>97015</v>
      </c>
      <c r="C3197" s="292" t="s">
        <v>8476</v>
      </c>
      <c r="D3197" s="297" t="s">
        <v>403</v>
      </c>
      <c r="E3197" s="301" t="n">
        <v>52.65</v>
      </c>
      <c r="F3197" s="304" t="n">
        <v>0</v>
      </c>
    </row>
    <row r="3198" customFormat="false" ht="13.8" hidden="false" customHeight="false" outlineLevel="0" collapsed="false">
      <c r="A3198" s="300" t="s">
        <v>8448</v>
      </c>
      <c r="B3198" s="1" t="n">
        <v>97013</v>
      </c>
      <c r="C3198" s="292" t="s">
        <v>8477</v>
      </c>
      <c r="D3198" s="297" t="s">
        <v>403</v>
      </c>
      <c r="E3198" s="301" t="n">
        <v>85.65</v>
      </c>
      <c r="F3198" s="304" t="n">
        <v>0</v>
      </c>
    </row>
    <row r="3199" customFormat="false" ht="13.8" hidden="false" customHeight="false" outlineLevel="0" collapsed="false">
      <c r="A3199" s="300" t="s">
        <v>8448</v>
      </c>
      <c r="B3199" s="1" t="n">
        <v>97017</v>
      </c>
      <c r="C3199" s="292" t="s">
        <v>8478</v>
      </c>
      <c r="D3199" s="297" t="s">
        <v>403</v>
      </c>
      <c r="E3199" s="301" t="n">
        <v>48.47</v>
      </c>
      <c r="F3199" s="304" t="n">
        <v>0</v>
      </c>
    </row>
    <row r="3200" customFormat="false" ht="13.8" hidden="false" customHeight="false" outlineLevel="0" collapsed="false">
      <c r="A3200" s="300" t="s">
        <v>8448</v>
      </c>
      <c r="B3200" s="1" t="n">
        <v>97018</v>
      </c>
      <c r="C3200" s="292" t="s">
        <v>8479</v>
      </c>
      <c r="D3200" s="297" t="s">
        <v>403</v>
      </c>
      <c r="E3200" s="301" t="n">
        <v>40.15</v>
      </c>
      <c r="F3200" s="304" t="n">
        <v>0</v>
      </c>
    </row>
    <row r="3201" customFormat="false" ht="13.8" hidden="false" customHeight="false" outlineLevel="0" collapsed="false">
      <c r="A3201" s="300" t="s">
        <v>8448</v>
      </c>
      <c r="B3201" s="1" t="n">
        <v>97016</v>
      </c>
      <c r="C3201" s="292" t="s">
        <v>8480</v>
      </c>
      <c r="D3201" s="297" t="s">
        <v>403</v>
      </c>
      <c r="E3201" s="301" t="n">
        <v>65.24</v>
      </c>
      <c r="F3201" s="304" t="n">
        <v>0</v>
      </c>
    </row>
    <row r="3202" customFormat="false" ht="13.8" hidden="false" customHeight="false" outlineLevel="0" collapsed="false">
      <c r="A3202" s="300" t="s">
        <v>8448</v>
      </c>
      <c r="B3202" s="1" t="n">
        <v>97024</v>
      </c>
      <c r="C3202" s="292" t="s">
        <v>8481</v>
      </c>
      <c r="D3202" s="297" t="s">
        <v>403</v>
      </c>
      <c r="E3202" s="301" t="n">
        <v>0</v>
      </c>
      <c r="F3202" s="304"/>
    </row>
    <row r="3203" customFormat="false" ht="13.8" hidden="false" customHeight="false" outlineLevel="0" collapsed="false">
      <c r="A3203" s="300" t="s">
        <v>8448</v>
      </c>
      <c r="B3203" s="1" t="n">
        <v>97023</v>
      </c>
      <c r="C3203" s="292" t="s">
        <v>8482</v>
      </c>
      <c r="D3203" s="297" t="s">
        <v>403</v>
      </c>
      <c r="E3203" s="301" t="n">
        <v>0</v>
      </c>
      <c r="F3203" s="304"/>
    </row>
    <row r="3204" customFormat="false" ht="13.8" hidden="false" customHeight="false" outlineLevel="0" collapsed="false">
      <c r="A3204" s="300" t="s">
        <v>8448</v>
      </c>
      <c r="B3204" s="1" t="n">
        <v>105804</v>
      </c>
      <c r="C3204" s="292" t="s">
        <v>8483</v>
      </c>
      <c r="D3204" s="297" t="s">
        <v>403</v>
      </c>
      <c r="E3204" s="301" t="n">
        <v>0</v>
      </c>
      <c r="F3204" s="304"/>
    </row>
    <row r="3205" customFormat="false" ht="13.8" hidden="false" customHeight="false" outlineLevel="0" collapsed="false">
      <c r="A3205" s="300" t="s">
        <v>8448</v>
      </c>
      <c r="B3205" s="1" t="n">
        <v>104990</v>
      </c>
      <c r="C3205" s="292" t="s">
        <v>8484</v>
      </c>
      <c r="D3205" s="297" t="s">
        <v>403</v>
      </c>
      <c r="E3205" s="301" t="n">
        <v>11.46</v>
      </c>
      <c r="F3205" s="304" t="n">
        <v>0</v>
      </c>
    </row>
    <row r="3206" customFormat="false" ht="13.8" hidden="false" customHeight="false" outlineLevel="0" collapsed="false">
      <c r="A3206" s="300" t="s">
        <v>8448</v>
      </c>
      <c r="B3206" s="1" t="n">
        <v>97052</v>
      </c>
      <c r="C3206" s="292" t="s">
        <v>8485</v>
      </c>
      <c r="D3206" s="297" t="s">
        <v>50</v>
      </c>
      <c r="E3206" s="301" t="n">
        <v>0</v>
      </c>
      <c r="F3206" s="304"/>
    </row>
    <row r="3207" customFormat="false" ht="13.8" hidden="false" customHeight="false" outlineLevel="0" collapsed="false">
      <c r="A3207" s="300" t="s">
        <v>8448</v>
      </c>
      <c r="B3207" s="1" t="n">
        <v>97054</v>
      </c>
      <c r="C3207" s="292" t="s">
        <v>8486</v>
      </c>
      <c r="D3207" s="297" t="s">
        <v>50</v>
      </c>
      <c r="E3207" s="301" t="n">
        <v>29.98</v>
      </c>
      <c r="F3207" s="304" t="n">
        <v>0</v>
      </c>
    </row>
    <row r="3208" customFormat="false" ht="13.8" hidden="false" customHeight="false" outlineLevel="0" collapsed="false">
      <c r="A3208" s="300" t="s">
        <v>8448</v>
      </c>
      <c r="B3208" s="1" t="n">
        <v>104981</v>
      </c>
      <c r="C3208" s="292" t="s">
        <v>8487</v>
      </c>
      <c r="D3208" s="297" t="s">
        <v>403</v>
      </c>
      <c r="E3208" s="301" t="n">
        <v>0</v>
      </c>
      <c r="F3208" s="304"/>
    </row>
    <row r="3209" customFormat="false" ht="13.8" hidden="false" customHeight="false" outlineLevel="0" collapsed="false">
      <c r="A3209" s="300" t="s">
        <v>8448</v>
      </c>
      <c r="B3209" s="1" t="n">
        <v>104980</v>
      </c>
      <c r="C3209" s="292" t="s">
        <v>8488</v>
      </c>
      <c r="D3209" s="297" t="s">
        <v>403</v>
      </c>
      <c r="E3209" s="301" t="n">
        <v>0</v>
      </c>
      <c r="F3209" s="304"/>
    </row>
    <row r="3210" customFormat="false" ht="13.8" hidden="false" customHeight="false" outlineLevel="0" collapsed="false">
      <c r="A3210" s="300" t="s">
        <v>8448</v>
      </c>
      <c r="B3210" s="1" t="n">
        <v>97042</v>
      </c>
      <c r="C3210" s="292" t="s">
        <v>8489</v>
      </c>
      <c r="D3210" s="297" t="s">
        <v>403</v>
      </c>
      <c r="E3210" s="301" t="n">
        <v>0</v>
      </c>
      <c r="F3210" s="304"/>
    </row>
    <row r="3211" customFormat="false" ht="13.8" hidden="false" customHeight="false" outlineLevel="0" collapsed="false">
      <c r="A3211" s="300" t="s">
        <v>8448</v>
      </c>
      <c r="B3211" s="1" t="n">
        <v>97045</v>
      </c>
      <c r="C3211" s="292" t="s">
        <v>8490</v>
      </c>
      <c r="D3211" s="297" t="s">
        <v>403</v>
      </c>
      <c r="E3211" s="301" t="n">
        <v>0</v>
      </c>
      <c r="F3211" s="304"/>
    </row>
    <row r="3212" customFormat="false" ht="13.8" hidden="false" customHeight="false" outlineLevel="0" collapsed="false">
      <c r="A3212" s="300" t="s">
        <v>8448</v>
      </c>
      <c r="B3212" s="1" t="n">
        <v>97044</v>
      </c>
      <c r="C3212" s="292" t="s">
        <v>8491</v>
      </c>
      <c r="D3212" s="297" t="s">
        <v>403</v>
      </c>
      <c r="E3212" s="301" t="n">
        <v>0</v>
      </c>
      <c r="F3212" s="304"/>
    </row>
    <row r="3213" customFormat="false" ht="13.8" hidden="false" customHeight="false" outlineLevel="0" collapsed="false">
      <c r="A3213" s="300" t="s">
        <v>8448</v>
      </c>
      <c r="B3213" s="1" t="n">
        <v>97043</v>
      </c>
      <c r="C3213" s="292" t="s">
        <v>8492</v>
      </c>
      <c r="D3213" s="297" t="s">
        <v>403</v>
      </c>
      <c r="E3213" s="301" t="n">
        <v>0</v>
      </c>
      <c r="F3213" s="304"/>
    </row>
    <row r="3214" customFormat="false" ht="13.8" hidden="false" customHeight="false" outlineLevel="0" collapsed="false">
      <c r="A3214" s="300" t="s">
        <v>8448</v>
      </c>
      <c r="B3214" s="1" t="n">
        <v>97063</v>
      </c>
      <c r="C3214" s="292" t="s">
        <v>8493</v>
      </c>
      <c r="D3214" s="297" t="s">
        <v>763</v>
      </c>
      <c r="E3214" s="301" t="n">
        <v>21.14</v>
      </c>
      <c r="F3214" s="304" t="n">
        <v>0</v>
      </c>
    </row>
    <row r="3215" customFormat="false" ht="13.8" hidden="false" customHeight="false" outlineLevel="0" collapsed="false">
      <c r="A3215" s="300" t="s">
        <v>8448</v>
      </c>
      <c r="B3215" s="1" t="n">
        <v>97065</v>
      </c>
      <c r="C3215" s="292" t="s">
        <v>8494</v>
      </c>
      <c r="D3215" s="297" t="s">
        <v>504</v>
      </c>
      <c r="E3215" s="301" t="n">
        <v>14.12</v>
      </c>
      <c r="F3215" s="304" t="n">
        <v>0</v>
      </c>
    </row>
    <row r="3216" customFormat="false" ht="13.8" hidden="false" customHeight="false" outlineLevel="0" collapsed="false">
      <c r="A3216" s="300" t="s">
        <v>8448</v>
      </c>
      <c r="B3216" s="1" t="n">
        <v>97064</v>
      </c>
      <c r="C3216" s="292" t="s">
        <v>8495</v>
      </c>
      <c r="D3216" s="297" t="s">
        <v>403</v>
      </c>
      <c r="E3216" s="301" t="n">
        <v>29.48</v>
      </c>
      <c r="F3216" s="304" t="n">
        <v>0</v>
      </c>
    </row>
    <row r="3217" customFormat="false" ht="13.8" hidden="false" customHeight="false" outlineLevel="0" collapsed="false">
      <c r="A3217" s="300" t="s">
        <v>8448</v>
      </c>
      <c r="B3217" s="1" t="n">
        <v>97049</v>
      </c>
      <c r="C3217" s="292" t="s">
        <v>8496</v>
      </c>
      <c r="D3217" s="297" t="s">
        <v>763</v>
      </c>
      <c r="E3217" s="301" t="n">
        <v>0</v>
      </c>
      <c r="F3217" s="304"/>
    </row>
    <row r="3218" customFormat="false" ht="13.8" hidden="false" customHeight="false" outlineLevel="0" collapsed="false">
      <c r="A3218" s="300" t="s">
        <v>8448</v>
      </c>
      <c r="B3218" s="1" t="n">
        <v>96997</v>
      </c>
      <c r="C3218" s="292" t="s">
        <v>8497</v>
      </c>
      <c r="D3218" s="297" t="s">
        <v>403</v>
      </c>
      <c r="E3218" s="301" t="n">
        <v>0</v>
      </c>
      <c r="F3218" s="304"/>
    </row>
    <row r="3219" customFormat="false" ht="13.8" hidden="false" customHeight="false" outlineLevel="0" collapsed="false">
      <c r="A3219" s="300" t="s">
        <v>8448</v>
      </c>
      <c r="B3219" s="1" t="n">
        <v>96999</v>
      </c>
      <c r="C3219" s="292" t="s">
        <v>8498</v>
      </c>
      <c r="D3219" s="297" t="s">
        <v>403</v>
      </c>
      <c r="E3219" s="301" t="n">
        <v>0</v>
      </c>
      <c r="F3219" s="304"/>
    </row>
    <row r="3220" customFormat="false" ht="13.8" hidden="false" customHeight="false" outlineLevel="0" collapsed="false">
      <c r="A3220" s="300" t="s">
        <v>8448</v>
      </c>
      <c r="B3220" s="1" t="n">
        <v>96996</v>
      </c>
      <c r="C3220" s="292" t="s">
        <v>8499</v>
      </c>
      <c r="D3220" s="297" t="s">
        <v>403</v>
      </c>
      <c r="E3220" s="301" t="n">
        <v>0</v>
      </c>
      <c r="F3220" s="304"/>
    </row>
    <row r="3221" customFormat="false" ht="13.8" hidden="false" customHeight="false" outlineLevel="0" collapsed="false">
      <c r="A3221" s="300" t="s">
        <v>8448</v>
      </c>
      <c r="B3221" s="1" t="n">
        <v>96998</v>
      </c>
      <c r="C3221" s="292" t="s">
        <v>8500</v>
      </c>
      <c r="D3221" s="297" t="s">
        <v>403</v>
      </c>
      <c r="E3221" s="301" t="n">
        <v>0</v>
      </c>
      <c r="F3221" s="304"/>
    </row>
    <row r="3222" customFormat="false" ht="13.8" hidden="false" customHeight="false" outlineLevel="0" collapsed="false">
      <c r="A3222" s="300" t="s">
        <v>8448</v>
      </c>
      <c r="B3222" s="1" t="n">
        <v>97067</v>
      </c>
      <c r="C3222" s="292" t="s">
        <v>8501</v>
      </c>
      <c r="D3222" s="297" t="s">
        <v>403</v>
      </c>
      <c r="E3222" s="301" t="n">
        <v>673.93</v>
      </c>
      <c r="F3222" s="304" t="n">
        <v>0</v>
      </c>
    </row>
    <row r="3223" customFormat="false" ht="13.8" hidden="false" customHeight="false" outlineLevel="0" collapsed="false">
      <c r="A3223" s="300" t="s">
        <v>8448</v>
      </c>
      <c r="B3223" s="1" t="n">
        <v>97001</v>
      </c>
      <c r="C3223" s="292" t="s">
        <v>8502</v>
      </c>
      <c r="D3223" s="297" t="s">
        <v>403</v>
      </c>
      <c r="E3223" s="301" t="n">
        <v>0</v>
      </c>
      <c r="F3223" s="304"/>
    </row>
    <row r="3224" customFormat="false" ht="13.8" hidden="false" customHeight="false" outlineLevel="0" collapsed="false">
      <c r="A3224" s="300" t="s">
        <v>8448</v>
      </c>
      <c r="B3224" s="1" t="n">
        <v>97003</v>
      </c>
      <c r="C3224" s="292" t="s">
        <v>8503</v>
      </c>
      <c r="D3224" s="297" t="s">
        <v>403</v>
      </c>
      <c r="E3224" s="301" t="n">
        <v>0</v>
      </c>
      <c r="F3224" s="304"/>
    </row>
    <row r="3225" customFormat="false" ht="13.8" hidden="false" customHeight="false" outlineLevel="0" collapsed="false">
      <c r="A3225" s="300" t="s">
        <v>8448</v>
      </c>
      <c r="B3225" s="1" t="n">
        <v>97005</v>
      </c>
      <c r="C3225" s="292" t="s">
        <v>8504</v>
      </c>
      <c r="D3225" s="297" t="s">
        <v>403</v>
      </c>
      <c r="E3225" s="301" t="n">
        <v>0</v>
      </c>
      <c r="F3225" s="304"/>
    </row>
    <row r="3226" customFormat="false" ht="13.8" hidden="false" customHeight="false" outlineLevel="0" collapsed="false">
      <c r="A3226" s="300" t="s">
        <v>8448</v>
      </c>
      <c r="B3226" s="1" t="n">
        <v>97000</v>
      </c>
      <c r="C3226" s="292" t="s">
        <v>8505</v>
      </c>
      <c r="D3226" s="297" t="s">
        <v>403</v>
      </c>
      <c r="E3226" s="301" t="n">
        <v>0</v>
      </c>
      <c r="F3226" s="304"/>
    </row>
    <row r="3227" customFormat="false" ht="13.8" hidden="false" customHeight="false" outlineLevel="0" collapsed="false">
      <c r="A3227" s="300" t="s">
        <v>8448</v>
      </c>
      <c r="B3227" s="1" t="n">
        <v>97002</v>
      </c>
      <c r="C3227" s="292" t="s">
        <v>8506</v>
      </c>
      <c r="D3227" s="297" t="s">
        <v>403</v>
      </c>
      <c r="E3227" s="301" t="n">
        <v>0</v>
      </c>
      <c r="F3227" s="304"/>
    </row>
    <row r="3228" customFormat="false" ht="13.8" hidden="false" customHeight="false" outlineLevel="0" collapsed="false">
      <c r="A3228" s="300" t="s">
        <v>8448</v>
      </c>
      <c r="B3228" s="1" t="n">
        <v>97004</v>
      </c>
      <c r="C3228" s="292" t="s">
        <v>8507</v>
      </c>
      <c r="D3228" s="297" t="s">
        <v>403</v>
      </c>
      <c r="E3228" s="301" t="n">
        <v>0</v>
      </c>
      <c r="F3228" s="304"/>
    </row>
    <row r="3229" customFormat="false" ht="13.8" hidden="false" customHeight="false" outlineLevel="0" collapsed="false">
      <c r="A3229" s="300" t="s">
        <v>8448</v>
      </c>
      <c r="B3229" s="1" t="n">
        <v>97007</v>
      </c>
      <c r="C3229" s="292" t="s">
        <v>8508</v>
      </c>
      <c r="D3229" s="297" t="s">
        <v>403</v>
      </c>
      <c r="E3229" s="301" t="n">
        <v>0</v>
      </c>
      <c r="F3229" s="304"/>
    </row>
    <row r="3230" customFormat="false" ht="13.8" hidden="false" customHeight="false" outlineLevel="0" collapsed="false">
      <c r="A3230" s="300" t="s">
        <v>8448</v>
      </c>
      <c r="B3230" s="1" t="n">
        <v>97009</v>
      </c>
      <c r="C3230" s="292" t="s">
        <v>8509</v>
      </c>
      <c r="D3230" s="297" t="s">
        <v>403</v>
      </c>
      <c r="E3230" s="301" t="n">
        <v>0</v>
      </c>
      <c r="F3230" s="304"/>
    </row>
    <row r="3231" customFormat="false" ht="13.8" hidden="false" customHeight="false" outlineLevel="0" collapsed="false">
      <c r="A3231" s="300" t="s">
        <v>8448</v>
      </c>
      <c r="B3231" s="1" t="n">
        <v>97006</v>
      </c>
      <c r="C3231" s="292" t="s">
        <v>8510</v>
      </c>
      <c r="D3231" s="297" t="s">
        <v>403</v>
      </c>
      <c r="E3231" s="301" t="n">
        <v>0</v>
      </c>
      <c r="F3231" s="304"/>
    </row>
    <row r="3232" customFormat="false" ht="13.8" hidden="false" customHeight="false" outlineLevel="0" collapsed="false">
      <c r="A3232" s="300" t="s">
        <v>8448</v>
      </c>
      <c r="B3232" s="1" t="n">
        <v>97008</v>
      </c>
      <c r="C3232" s="292" t="s">
        <v>8511</v>
      </c>
      <c r="D3232" s="297" t="s">
        <v>403</v>
      </c>
      <c r="E3232" s="301" t="n">
        <v>0</v>
      </c>
      <c r="F3232" s="304"/>
    </row>
    <row r="3233" customFormat="false" ht="13.8" hidden="false" customHeight="false" outlineLevel="0" collapsed="false">
      <c r="A3233" s="300" t="s">
        <v>8448</v>
      </c>
      <c r="B3233" s="1" t="n">
        <v>97048</v>
      </c>
      <c r="C3233" s="292" t="s">
        <v>8512</v>
      </c>
      <c r="D3233" s="297" t="s">
        <v>763</v>
      </c>
      <c r="E3233" s="301" t="n">
        <v>0.09</v>
      </c>
      <c r="F3233" s="304" t="n">
        <v>0.7778</v>
      </c>
    </row>
    <row r="3234" customFormat="false" ht="13.8" hidden="false" customHeight="false" outlineLevel="0" collapsed="false">
      <c r="A3234" s="300" t="s">
        <v>8448</v>
      </c>
      <c r="B3234" s="1" t="n">
        <v>97047</v>
      </c>
      <c r="C3234" s="292" t="s">
        <v>8513</v>
      </c>
      <c r="D3234" s="297" t="s">
        <v>763</v>
      </c>
      <c r="E3234" s="301" t="n">
        <v>0.13</v>
      </c>
      <c r="F3234" s="304" t="n">
        <v>0.7692</v>
      </c>
    </row>
    <row r="3235" customFormat="false" ht="13.8" hidden="false" customHeight="false" outlineLevel="0" collapsed="false">
      <c r="A3235" s="300" t="s">
        <v>8448</v>
      </c>
      <c r="B3235" s="1" t="n">
        <v>97046</v>
      </c>
      <c r="C3235" s="292" t="s">
        <v>8514</v>
      </c>
      <c r="D3235" s="297" t="s">
        <v>763</v>
      </c>
      <c r="E3235" s="301" t="n">
        <v>0.33</v>
      </c>
      <c r="F3235" s="304" t="n">
        <v>0.7576</v>
      </c>
    </row>
    <row r="3236" customFormat="false" ht="13.8" hidden="false" customHeight="false" outlineLevel="0" collapsed="false">
      <c r="A3236" s="300" t="s">
        <v>8448</v>
      </c>
      <c r="B3236" s="1" t="n">
        <v>104989</v>
      </c>
      <c r="C3236" s="292" t="s">
        <v>8515</v>
      </c>
      <c r="D3236" s="297" t="s">
        <v>50</v>
      </c>
      <c r="E3236" s="301" t="n">
        <v>40.04</v>
      </c>
      <c r="F3236" s="304" t="n">
        <v>0</v>
      </c>
    </row>
    <row r="3237" customFormat="false" ht="13.8" hidden="false" customHeight="false" outlineLevel="0" collapsed="false">
      <c r="A3237" s="300" t="s">
        <v>8448</v>
      </c>
      <c r="B3237" s="1" t="n">
        <v>97066</v>
      </c>
      <c r="C3237" s="292" t="s">
        <v>8516</v>
      </c>
      <c r="D3237" s="297" t="s">
        <v>763</v>
      </c>
      <c r="E3237" s="301" t="n">
        <v>327.97</v>
      </c>
      <c r="F3237" s="304" t="n">
        <v>0.2833</v>
      </c>
    </row>
    <row r="3238" customFormat="false" ht="13.8" hidden="false" customHeight="false" outlineLevel="0" collapsed="false">
      <c r="A3238" s="300" t="s">
        <v>8448</v>
      </c>
      <c r="B3238" s="1" t="n">
        <v>104982</v>
      </c>
      <c r="C3238" s="292" t="s">
        <v>8517</v>
      </c>
      <c r="D3238" s="297" t="s">
        <v>403</v>
      </c>
      <c r="E3238" s="301" t="n">
        <v>0</v>
      </c>
      <c r="F3238" s="304"/>
    </row>
    <row r="3239" customFormat="false" ht="13.8" hidden="false" customHeight="false" outlineLevel="0" collapsed="false">
      <c r="A3239" s="300" t="s">
        <v>8448</v>
      </c>
      <c r="B3239" s="1" t="n">
        <v>97060</v>
      </c>
      <c r="C3239" s="292" t="s">
        <v>8518</v>
      </c>
      <c r="D3239" s="297" t="s">
        <v>403</v>
      </c>
      <c r="E3239" s="301" t="n">
        <v>0</v>
      </c>
      <c r="F3239" s="304"/>
    </row>
    <row r="3240" customFormat="false" ht="13.8" hidden="false" customHeight="false" outlineLevel="0" collapsed="false">
      <c r="A3240" s="300" t="s">
        <v>8448</v>
      </c>
      <c r="B3240" s="1" t="n">
        <v>97059</v>
      </c>
      <c r="C3240" s="292" t="s">
        <v>8519</v>
      </c>
      <c r="D3240" s="297" t="s">
        <v>403</v>
      </c>
      <c r="E3240" s="301" t="n">
        <v>0</v>
      </c>
      <c r="F3240" s="304"/>
    </row>
    <row r="3241" customFormat="false" ht="13.8" hidden="false" customHeight="false" outlineLevel="0" collapsed="false">
      <c r="A3241" s="300" t="s">
        <v>8448</v>
      </c>
      <c r="B3241" s="1" t="n">
        <v>97058</v>
      </c>
      <c r="C3241" s="292" t="s">
        <v>8520</v>
      </c>
      <c r="D3241" s="297" t="s">
        <v>403</v>
      </c>
      <c r="E3241" s="301" t="n">
        <v>0</v>
      </c>
      <c r="F3241" s="304"/>
    </row>
    <row r="3242" customFormat="false" ht="13.8" hidden="false" customHeight="false" outlineLevel="0" collapsed="false">
      <c r="A3242" s="300" t="s">
        <v>8448</v>
      </c>
      <c r="B3242" s="1" t="n">
        <v>97056</v>
      </c>
      <c r="C3242" s="292" t="s">
        <v>8521</v>
      </c>
      <c r="D3242" s="297" t="s">
        <v>403</v>
      </c>
      <c r="E3242" s="301" t="n">
        <v>0</v>
      </c>
      <c r="F3242" s="304"/>
    </row>
    <row r="3243" customFormat="false" ht="13.8" hidden="false" customHeight="false" outlineLevel="0" collapsed="false">
      <c r="A3243" s="300" t="s">
        <v>8448</v>
      </c>
      <c r="B3243" s="1" t="n">
        <v>97057</v>
      </c>
      <c r="C3243" s="292" t="s">
        <v>8522</v>
      </c>
      <c r="D3243" s="297" t="s">
        <v>403</v>
      </c>
      <c r="E3243" s="301" t="n">
        <v>0</v>
      </c>
      <c r="F3243" s="304"/>
    </row>
    <row r="3244" customFormat="false" ht="13.8" hidden="false" customHeight="false" outlineLevel="0" collapsed="false">
      <c r="A3244" s="300" t="s">
        <v>8448</v>
      </c>
      <c r="B3244" s="1" t="n">
        <v>97055</v>
      </c>
      <c r="C3244" s="292" t="s">
        <v>8523</v>
      </c>
      <c r="D3244" s="297" t="s">
        <v>403</v>
      </c>
      <c r="E3244" s="301" t="n">
        <v>0</v>
      </c>
      <c r="F3244" s="304"/>
    </row>
    <row r="3245" customFormat="false" ht="13.8" hidden="false" customHeight="false" outlineLevel="0" collapsed="false">
      <c r="A3245" s="300" t="s">
        <v>8448</v>
      </c>
      <c r="B3245" s="1" t="n">
        <v>102656</v>
      </c>
      <c r="C3245" s="292" t="s">
        <v>8524</v>
      </c>
      <c r="D3245" s="297" t="s">
        <v>403</v>
      </c>
      <c r="E3245" s="301" t="n">
        <v>5.55</v>
      </c>
      <c r="F3245" s="304" t="n">
        <v>0</v>
      </c>
    </row>
    <row r="3246" customFormat="false" ht="13.8" hidden="false" customHeight="false" outlineLevel="0" collapsed="false">
      <c r="A3246" s="300" t="s">
        <v>8448</v>
      </c>
      <c r="B3246" s="1" t="n">
        <v>104983</v>
      </c>
      <c r="C3246" s="292" t="s">
        <v>8525</v>
      </c>
      <c r="D3246" s="297" t="s">
        <v>50</v>
      </c>
      <c r="E3246" s="301" t="n">
        <v>0</v>
      </c>
      <c r="F3246" s="304"/>
    </row>
    <row r="3247" customFormat="false" ht="13.8" hidden="false" customHeight="false" outlineLevel="0" collapsed="false">
      <c r="A3247" s="300" t="s">
        <v>8448</v>
      </c>
      <c r="B3247" s="1" t="n">
        <v>97050</v>
      </c>
      <c r="C3247" s="292" t="s">
        <v>8526</v>
      </c>
      <c r="D3247" s="297" t="s">
        <v>763</v>
      </c>
      <c r="E3247" s="301" t="n">
        <v>0</v>
      </c>
      <c r="F3247" s="304"/>
    </row>
    <row r="3248" customFormat="false" ht="13.8" hidden="false" customHeight="false" outlineLevel="0" collapsed="false">
      <c r="A3248" s="300" t="s">
        <v>8527</v>
      </c>
      <c r="B3248" s="1" t="n">
        <v>95946</v>
      </c>
      <c r="C3248" s="292" t="s">
        <v>8528</v>
      </c>
      <c r="D3248" s="297" t="s">
        <v>241</v>
      </c>
      <c r="E3248" s="301" t="n">
        <v>12.45</v>
      </c>
      <c r="F3248" s="304" t="n">
        <v>0.0072</v>
      </c>
    </row>
    <row r="3249" customFormat="false" ht="13.8" hidden="false" customHeight="false" outlineLevel="0" collapsed="false">
      <c r="A3249" s="300" t="s">
        <v>8527</v>
      </c>
      <c r="B3249" s="1" t="n">
        <v>95947</v>
      </c>
      <c r="C3249" s="292" t="s">
        <v>8529</v>
      </c>
      <c r="D3249" s="297" t="s">
        <v>241</v>
      </c>
      <c r="E3249" s="301" t="n">
        <v>9.47</v>
      </c>
      <c r="F3249" s="304" t="n">
        <v>0.0063</v>
      </c>
    </row>
    <row r="3250" customFormat="false" ht="13.8" hidden="false" customHeight="false" outlineLevel="0" collapsed="false">
      <c r="A3250" s="300" t="s">
        <v>8527</v>
      </c>
      <c r="B3250" s="1" t="n">
        <v>95948</v>
      </c>
      <c r="C3250" s="292" t="s">
        <v>8530</v>
      </c>
      <c r="D3250" s="297" t="s">
        <v>241</v>
      </c>
      <c r="E3250" s="301" t="n">
        <v>8.24</v>
      </c>
      <c r="F3250" s="304" t="n">
        <v>0.0036</v>
      </c>
    </row>
    <row r="3251" customFormat="false" ht="13.8" hidden="false" customHeight="false" outlineLevel="0" collapsed="false">
      <c r="A3251" s="300" t="s">
        <v>8527</v>
      </c>
      <c r="B3251" s="1" t="n">
        <v>95944</v>
      </c>
      <c r="C3251" s="292" t="s">
        <v>8531</v>
      </c>
      <c r="D3251" s="297" t="s">
        <v>241</v>
      </c>
      <c r="E3251" s="301" t="n">
        <v>19.89</v>
      </c>
      <c r="F3251" s="304" t="n">
        <v>0.009</v>
      </c>
    </row>
    <row r="3252" customFormat="false" ht="13.8" hidden="false" customHeight="false" outlineLevel="0" collapsed="false">
      <c r="A3252" s="300" t="s">
        <v>8527</v>
      </c>
      <c r="B3252" s="1" t="n">
        <v>95945</v>
      </c>
      <c r="C3252" s="292" t="s">
        <v>8532</v>
      </c>
      <c r="D3252" s="297" t="s">
        <v>241</v>
      </c>
      <c r="E3252" s="301" t="n">
        <v>15.85</v>
      </c>
      <c r="F3252" s="304" t="n">
        <v>0.0082</v>
      </c>
    </row>
    <row r="3253" customFormat="false" ht="13.8" hidden="false" customHeight="false" outlineLevel="0" collapsed="false">
      <c r="A3253" s="300" t="s">
        <v>8527</v>
      </c>
      <c r="B3253" s="1" t="n">
        <v>95943</v>
      </c>
      <c r="C3253" s="292" t="s">
        <v>8533</v>
      </c>
      <c r="D3253" s="297" t="s">
        <v>241</v>
      </c>
      <c r="E3253" s="301" t="n">
        <v>22.12</v>
      </c>
      <c r="F3253" s="304" t="n">
        <v>0.0099</v>
      </c>
    </row>
    <row r="3254" customFormat="false" ht="13.8" hidden="false" customHeight="false" outlineLevel="0" collapsed="false">
      <c r="A3254" s="300" t="s">
        <v>8527</v>
      </c>
      <c r="B3254" s="1" t="n">
        <v>102077</v>
      </c>
      <c r="C3254" s="292" t="s">
        <v>8534</v>
      </c>
      <c r="D3254" s="297" t="s">
        <v>504</v>
      </c>
      <c r="E3254" s="301" t="n">
        <v>5180.54</v>
      </c>
      <c r="F3254" s="304" t="n">
        <v>0.0027</v>
      </c>
    </row>
    <row r="3255" customFormat="false" ht="13.8" hidden="false" customHeight="false" outlineLevel="0" collapsed="false">
      <c r="A3255" s="300" t="s">
        <v>8527</v>
      </c>
      <c r="B3255" s="1" t="n">
        <v>102073</v>
      </c>
      <c r="C3255" s="292" t="s">
        <v>8535</v>
      </c>
      <c r="D3255" s="297" t="s">
        <v>504</v>
      </c>
      <c r="E3255" s="301" t="n">
        <v>3839.62</v>
      </c>
      <c r="F3255" s="304" t="n">
        <v>0.0018</v>
      </c>
    </row>
    <row r="3256" customFormat="false" ht="13.8" hidden="false" customHeight="false" outlineLevel="0" collapsed="false">
      <c r="A3256" s="300" t="s">
        <v>8527</v>
      </c>
      <c r="B3256" s="1" t="n">
        <v>102079</v>
      </c>
      <c r="C3256" s="292" t="s">
        <v>8536</v>
      </c>
      <c r="D3256" s="297" t="s">
        <v>504</v>
      </c>
      <c r="E3256" s="301" t="n">
        <v>5128.2</v>
      </c>
      <c r="F3256" s="304" t="n">
        <v>0.0027</v>
      </c>
    </row>
    <row r="3257" customFormat="false" ht="13.8" hidden="false" customHeight="false" outlineLevel="0" collapsed="false">
      <c r="A3257" s="300" t="s">
        <v>8527</v>
      </c>
      <c r="B3257" s="1" t="n">
        <v>102075</v>
      </c>
      <c r="C3257" s="292" t="s">
        <v>8537</v>
      </c>
      <c r="D3257" s="297" t="s">
        <v>504</v>
      </c>
      <c r="E3257" s="301" t="n">
        <v>4716.79</v>
      </c>
      <c r="F3257" s="304" t="n">
        <v>0.0028</v>
      </c>
    </row>
    <row r="3258" customFormat="false" ht="13.8" hidden="false" customHeight="false" outlineLevel="0" collapsed="false">
      <c r="A3258" s="300" t="s">
        <v>8527</v>
      </c>
      <c r="B3258" s="1" t="n">
        <v>102078</v>
      </c>
      <c r="C3258" s="292" t="s">
        <v>8538</v>
      </c>
      <c r="D3258" s="297" t="s">
        <v>504</v>
      </c>
      <c r="E3258" s="301" t="n">
        <v>5371.1</v>
      </c>
      <c r="F3258" s="304" t="n">
        <v>0.0023</v>
      </c>
    </row>
    <row r="3259" customFormat="false" ht="13.8" hidden="false" customHeight="false" outlineLevel="0" collapsed="false">
      <c r="A3259" s="300" t="s">
        <v>8527</v>
      </c>
      <c r="B3259" s="1" t="n">
        <v>102074</v>
      </c>
      <c r="C3259" s="292" t="s">
        <v>8539</v>
      </c>
      <c r="D3259" s="297" t="s">
        <v>504</v>
      </c>
      <c r="E3259" s="301" t="n">
        <v>4581.21</v>
      </c>
      <c r="F3259" s="304" t="n">
        <v>0.0025</v>
      </c>
    </row>
    <row r="3260" customFormat="false" ht="13.8" hidden="false" customHeight="false" outlineLevel="0" collapsed="false">
      <c r="A3260" s="300" t="s">
        <v>8527</v>
      </c>
      <c r="B3260" s="1" t="n">
        <v>102080</v>
      </c>
      <c r="C3260" s="292" t="s">
        <v>8540</v>
      </c>
      <c r="D3260" s="297" t="s">
        <v>504</v>
      </c>
      <c r="E3260" s="301" t="n">
        <v>4500.42</v>
      </c>
      <c r="F3260" s="304" t="n">
        <v>0.0031</v>
      </c>
    </row>
    <row r="3261" customFormat="false" ht="13.8" hidden="false" customHeight="false" outlineLevel="0" collapsed="false">
      <c r="A3261" s="300" t="s">
        <v>8527</v>
      </c>
      <c r="B3261" s="1" t="n">
        <v>102076</v>
      </c>
      <c r="C3261" s="292" t="s">
        <v>8541</v>
      </c>
      <c r="D3261" s="297" t="s">
        <v>504</v>
      </c>
      <c r="E3261" s="301" t="n">
        <v>4847.1</v>
      </c>
      <c r="F3261" s="304" t="n">
        <v>0.0027</v>
      </c>
    </row>
    <row r="3262" customFormat="false" ht="13.8" hidden="false" customHeight="false" outlineLevel="0" collapsed="false">
      <c r="A3262" s="300" t="s">
        <v>8527</v>
      </c>
      <c r="B3262" s="1" t="n">
        <v>102084</v>
      </c>
      <c r="C3262" s="292" t="s">
        <v>8542</v>
      </c>
      <c r="D3262" s="297" t="s">
        <v>403</v>
      </c>
      <c r="E3262" s="301" t="n">
        <v>0</v>
      </c>
      <c r="F3262" s="304"/>
    </row>
    <row r="3263" customFormat="false" ht="13.8" hidden="false" customHeight="false" outlineLevel="0" collapsed="false">
      <c r="A3263" s="300" t="s">
        <v>8527</v>
      </c>
      <c r="B3263" s="1" t="n">
        <v>102082</v>
      </c>
      <c r="C3263" s="292" t="s">
        <v>8543</v>
      </c>
      <c r="D3263" s="297" t="s">
        <v>403</v>
      </c>
      <c r="E3263" s="301" t="n">
        <v>0</v>
      </c>
      <c r="F3263" s="304"/>
    </row>
    <row r="3264" customFormat="false" ht="13.8" hidden="false" customHeight="false" outlineLevel="0" collapsed="false">
      <c r="A3264" s="300" t="s">
        <v>8527</v>
      </c>
      <c r="B3264" s="1" t="n">
        <v>102081</v>
      </c>
      <c r="C3264" s="292" t="s">
        <v>8544</v>
      </c>
      <c r="D3264" s="297" t="s">
        <v>403</v>
      </c>
      <c r="E3264" s="301" t="n">
        <v>0</v>
      </c>
      <c r="F3264" s="304"/>
    </row>
    <row r="3265" customFormat="false" ht="13.8" hidden="false" customHeight="false" outlineLevel="0" collapsed="false">
      <c r="A3265" s="300" t="s">
        <v>8527</v>
      </c>
      <c r="B3265" s="1" t="n">
        <v>102092</v>
      </c>
      <c r="C3265" s="292" t="s">
        <v>8545</v>
      </c>
      <c r="D3265" s="297" t="s">
        <v>403</v>
      </c>
      <c r="E3265" s="301" t="n">
        <v>0</v>
      </c>
      <c r="F3265" s="304"/>
    </row>
    <row r="3266" customFormat="false" ht="13.8" hidden="false" customHeight="false" outlineLevel="0" collapsed="false">
      <c r="A3266" s="300" t="s">
        <v>8527</v>
      </c>
      <c r="B3266" s="1" t="n">
        <v>102089</v>
      </c>
      <c r="C3266" s="292" t="s">
        <v>8546</v>
      </c>
      <c r="D3266" s="297" t="s">
        <v>763</v>
      </c>
      <c r="E3266" s="301" t="n">
        <v>175.86</v>
      </c>
      <c r="F3266" s="304" t="n">
        <v>0</v>
      </c>
    </row>
    <row r="3267" customFormat="false" ht="13.8" hidden="false" customHeight="false" outlineLevel="0" collapsed="false">
      <c r="A3267" s="300" t="s">
        <v>8527</v>
      </c>
      <c r="B3267" s="1" t="n">
        <v>102090</v>
      </c>
      <c r="C3267" s="292" t="s">
        <v>8547</v>
      </c>
      <c r="D3267" s="297" t="s">
        <v>763</v>
      </c>
      <c r="E3267" s="301" t="n">
        <v>130.15</v>
      </c>
      <c r="F3267" s="304" t="n">
        <v>0</v>
      </c>
    </row>
    <row r="3268" customFormat="false" ht="13.8" hidden="false" customHeight="false" outlineLevel="0" collapsed="false">
      <c r="A3268" s="300" t="s">
        <v>8527</v>
      </c>
      <c r="B3268" s="1" t="n">
        <v>102086</v>
      </c>
      <c r="C3268" s="292" t="s">
        <v>8548</v>
      </c>
      <c r="D3268" s="297" t="s">
        <v>763</v>
      </c>
      <c r="E3268" s="301" t="n">
        <v>183.53</v>
      </c>
      <c r="F3268" s="304" t="n">
        <v>0</v>
      </c>
    </row>
    <row r="3269" customFormat="false" ht="13.8" hidden="false" customHeight="false" outlineLevel="0" collapsed="false">
      <c r="A3269" s="300" t="s">
        <v>8527</v>
      </c>
      <c r="B3269" s="1" t="n">
        <v>102087</v>
      </c>
      <c r="C3269" s="292" t="s">
        <v>8549</v>
      </c>
      <c r="D3269" s="297" t="s">
        <v>763</v>
      </c>
      <c r="E3269" s="301" t="n">
        <v>143.24</v>
      </c>
      <c r="F3269" s="304" t="n">
        <v>0</v>
      </c>
    </row>
    <row r="3270" customFormat="false" ht="13.8" hidden="false" customHeight="false" outlineLevel="0" collapsed="false">
      <c r="A3270" s="300" t="s">
        <v>8527</v>
      </c>
      <c r="B3270" s="1" t="n">
        <v>102091</v>
      </c>
      <c r="C3270" s="292" t="s">
        <v>8550</v>
      </c>
      <c r="D3270" s="297" t="s">
        <v>763</v>
      </c>
      <c r="E3270" s="301" t="n">
        <v>274.23</v>
      </c>
      <c r="F3270" s="304" t="n">
        <v>0</v>
      </c>
    </row>
    <row r="3271" customFormat="false" ht="13.8" hidden="false" customHeight="false" outlineLevel="0" collapsed="false">
      <c r="A3271" s="300" t="s">
        <v>8527</v>
      </c>
      <c r="B3271" s="1" t="n">
        <v>102088</v>
      </c>
      <c r="C3271" s="292" t="s">
        <v>8551</v>
      </c>
      <c r="D3271" s="297" t="s">
        <v>763</v>
      </c>
      <c r="E3271" s="301" t="n">
        <v>233.76</v>
      </c>
      <c r="F3271" s="304" t="n">
        <v>0</v>
      </c>
    </row>
    <row r="3272" customFormat="false" ht="13.8" hidden="false" customHeight="false" outlineLevel="0" collapsed="false">
      <c r="A3272" s="300" t="s">
        <v>8527</v>
      </c>
      <c r="B3272" s="1" t="n">
        <v>101997</v>
      </c>
      <c r="C3272" s="292" t="s">
        <v>8552</v>
      </c>
      <c r="D3272" s="297" t="s">
        <v>763</v>
      </c>
      <c r="E3272" s="301" t="n">
        <v>185.63</v>
      </c>
      <c r="F3272" s="304" t="n">
        <v>0</v>
      </c>
    </row>
    <row r="3273" customFormat="false" ht="13.8" hidden="false" customHeight="false" outlineLevel="0" collapsed="false">
      <c r="A3273" s="300" t="s">
        <v>8527</v>
      </c>
      <c r="B3273" s="1" t="n">
        <v>101998</v>
      </c>
      <c r="C3273" s="292" t="s">
        <v>8553</v>
      </c>
      <c r="D3273" s="297" t="s">
        <v>763</v>
      </c>
      <c r="E3273" s="301" t="n">
        <v>137.33</v>
      </c>
      <c r="F3273" s="304" t="n">
        <v>0</v>
      </c>
    </row>
    <row r="3274" customFormat="false" ht="13.8" hidden="false" customHeight="false" outlineLevel="0" collapsed="false">
      <c r="A3274" s="300" t="s">
        <v>8527</v>
      </c>
      <c r="B3274" s="1" t="n">
        <v>101999</v>
      </c>
      <c r="C3274" s="292" t="s">
        <v>8554</v>
      </c>
      <c r="D3274" s="297" t="s">
        <v>763</v>
      </c>
      <c r="E3274" s="301" t="n">
        <v>324.73</v>
      </c>
      <c r="F3274" s="304" t="n">
        <v>0</v>
      </c>
    </row>
    <row r="3275" customFormat="false" ht="13.8" hidden="false" customHeight="false" outlineLevel="0" collapsed="false">
      <c r="A3275" s="300" t="s">
        <v>8527</v>
      </c>
      <c r="B3275" s="1" t="n">
        <v>101994</v>
      </c>
      <c r="C3275" s="292" t="s">
        <v>8555</v>
      </c>
      <c r="D3275" s="297" t="s">
        <v>763</v>
      </c>
      <c r="E3275" s="301" t="n">
        <v>191.39</v>
      </c>
      <c r="F3275" s="304" t="n">
        <v>0</v>
      </c>
    </row>
    <row r="3276" customFormat="false" ht="13.8" hidden="false" customHeight="false" outlineLevel="0" collapsed="false">
      <c r="A3276" s="300" t="s">
        <v>8527</v>
      </c>
      <c r="B3276" s="1" t="n">
        <v>101995</v>
      </c>
      <c r="C3276" s="292" t="s">
        <v>8556</v>
      </c>
      <c r="D3276" s="297" t="s">
        <v>763</v>
      </c>
      <c r="E3276" s="301" t="n">
        <v>148.31</v>
      </c>
      <c r="F3276" s="304" t="n">
        <v>0</v>
      </c>
    </row>
    <row r="3277" customFormat="false" ht="13.8" hidden="false" customHeight="false" outlineLevel="0" collapsed="false">
      <c r="A3277" s="300" t="s">
        <v>8527</v>
      </c>
      <c r="B3277" s="1" t="n">
        <v>101996</v>
      </c>
      <c r="C3277" s="292" t="s">
        <v>8557</v>
      </c>
      <c r="D3277" s="297" t="s">
        <v>763</v>
      </c>
      <c r="E3277" s="301" t="n">
        <v>251.36</v>
      </c>
      <c r="F3277" s="304" t="n">
        <v>0</v>
      </c>
    </row>
    <row r="3278" customFormat="false" ht="13.8" hidden="false" customHeight="false" outlineLevel="0" collapsed="false">
      <c r="A3278" s="300" t="s">
        <v>8527</v>
      </c>
      <c r="B3278" s="1" t="n">
        <v>101991</v>
      </c>
      <c r="C3278" s="292" t="s">
        <v>8558</v>
      </c>
      <c r="D3278" s="297" t="s">
        <v>763</v>
      </c>
      <c r="E3278" s="301" t="n">
        <v>185.59</v>
      </c>
      <c r="F3278" s="304" t="n">
        <v>0</v>
      </c>
    </row>
    <row r="3279" customFormat="false" ht="13.8" hidden="false" customHeight="false" outlineLevel="0" collapsed="false">
      <c r="A3279" s="300" t="s">
        <v>8527</v>
      </c>
      <c r="B3279" s="1" t="n">
        <v>101992</v>
      </c>
      <c r="C3279" s="292" t="s">
        <v>8559</v>
      </c>
      <c r="D3279" s="297" t="s">
        <v>763</v>
      </c>
      <c r="E3279" s="301" t="n">
        <v>138.36</v>
      </c>
      <c r="F3279" s="304" t="n">
        <v>0</v>
      </c>
    </row>
    <row r="3280" customFormat="false" ht="13.8" hidden="false" customHeight="false" outlineLevel="0" collapsed="false">
      <c r="A3280" s="300" t="s">
        <v>8527</v>
      </c>
      <c r="B3280" s="1" t="n">
        <v>101993</v>
      </c>
      <c r="C3280" s="292" t="s">
        <v>8560</v>
      </c>
      <c r="D3280" s="297" t="s">
        <v>763</v>
      </c>
      <c r="E3280" s="301" t="n">
        <v>302.83</v>
      </c>
      <c r="F3280" s="304" t="n">
        <v>0</v>
      </c>
    </row>
    <row r="3281" customFormat="false" ht="13.8" hidden="false" customHeight="false" outlineLevel="0" collapsed="false">
      <c r="A3281" s="300" t="s">
        <v>8527</v>
      </c>
      <c r="B3281" s="1" t="n">
        <v>101988</v>
      </c>
      <c r="C3281" s="292" t="s">
        <v>8561</v>
      </c>
      <c r="D3281" s="297" t="s">
        <v>763</v>
      </c>
      <c r="E3281" s="301" t="n">
        <v>180.67</v>
      </c>
      <c r="F3281" s="304" t="n">
        <v>0</v>
      </c>
    </row>
    <row r="3282" customFormat="false" ht="13.8" hidden="false" customHeight="false" outlineLevel="0" collapsed="false">
      <c r="A3282" s="300" t="s">
        <v>8527</v>
      </c>
      <c r="B3282" s="1" t="n">
        <v>101989</v>
      </c>
      <c r="C3282" s="292" t="s">
        <v>8562</v>
      </c>
      <c r="D3282" s="297" t="s">
        <v>763</v>
      </c>
      <c r="E3282" s="301" t="n">
        <v>142.29</v>
      </c>
      <c r="F3282" s="304" t="n">
        <v>0</v>
      </c>
    </row>
    <row r="3283" customFormat="false" ht="13.8" hidden="false" customHeight="false" outlineLevel="0" collapsed="false">
      <c r="A3283" s="300" t="s">
        <v>8527</v>
      </c>
      <c r="B3283" s="1" t="n">
        <v>101990</v>
      </c>
      <c r="C3283" s="292" t="s">
        <v>8563</v>
      </c>
      <c r="D3283" s="297" t="s">
        <v>763</v>
      </c>
      <c r="E3283" s="301" t="n">
        <v>233.64</v>
      </c>
      <c r="F3283" s="304" t="n">
        <v>0</v>
      </c>
    </row>
    <row r="3284" customFormat="false" ht="13.8" hidden="false" customHeight="false" outlineLevel="0" collapsed="false">
      <c r="A3284" s="300" t="s">
        <v>8527</v>
      </c>
      <c r="B3284" s="1" t="n">
        <v>101985</v>
      </c>
      <c r="C3284" s="292" t="s">
        <v>8564</v>
      </c>
      <c r="D3284" s="297" t="s">
        <v>763</v>
      </c>
      <c r="E3284" s="301" t="n">
        <v>184.87</v>
      </c>
      <c r="F3284" s="304" t="n">
        <v>0</v>
      </c>
    </row>
    <row r="3285" customFormat="false" ht="13.8" hidden="false" customHeight="false" outlineLevel="0" collapsed="false">
      <c r="A3285" s="300" t="s">
        <v>8527</v>
      </c>
      <c r="B3285" s="1" t="n">
        <v>101986</v>
      </c>
      <c r="C3285" s="292" t="s">
        <v>8565</v>
      </c>
      <c r="D3285" s="297" t="s">
        <v>763</v>
      </c>
      <c r="E3285" s="301" t="n">
        <v>135.47</v>
      </c>
      <c r="F3285" s="304" t="n">
        <v>0</v>
      </c>
    </row>
    <row r="3286" customFormat="false" ht="13.8" hidden="false" customHeight="false" outlineLevel="0" collapsed="false">
      <c r="A3286" s="300" t="s">
        <v>8527</v>
      </c>
      <c r="B3286" s="1" t="n">
        <v>101987</v>
      </c>
      <c r="C3286" s="292" t="s">
        <v>8566</v>
      </c>
      <c r="D3286" s="297" t="s">
        <v>763</v>
      </c>
      <c r="E3286" s="301" t="n">
        <v>257.51</v>
      </c>
      <c r="F3286" s="304" t="n">
        <v>0</v>
      </c>
    </row>
    <row r="3287" customFormat="false" ht="13.8" hidden="false" customHeight="false" outlineLevel="0" collapsed="false">
      <c r="A3287" s="300" t="s">
        <v>8527</v>
      </c>
      <c r="B3287" s="1" t="n">
        <v>101969</v>
      </c>
      <c r="C3287" s="292" t="s">
        <v>8567</v>
      </c>
      <c r="D3287" s="297" t="s">
        <v>763</v>
      </c>
      <c r="E3287" s="301" t="n">
        <v>173.47</v>
      </c>
      <c r="F3287" s="304" t="n">
        <v>0</v>
      </c>
    </row>
    <row r="3288" customFormat="false" ht="13.8" hidden="false" customHeight="false" outlineLevel="0" collapsed="false">
      <c r="A3288" s="300" t="s">
        <v>8527</v>
      </c>
      <c r="B3288" s="1" t="n">
        <v>101971</v>
      </c>
      <c r="C3288" s="292" t="s">
        <v>8568</v>
      </c>
      <c r="D3288" s="297" t="s">
        <v>763</v>
      </c>
      <c r="E3288" s="301" t="n">
        <v>134.61</v>
      </c>
      <c r="F3288" s="304" t="n">
        <v>0</v>
      </c>
    </row>
    <row r="3289" customFormat="false" ht="13.8" hidden="false" customHeight="false" outlineLevel="0" collapsed="false">
      <c r="A3289" s="300" t="s">
        <v>8527</v>
      </c>
      <c r="B3289" s="1" t="n">
        <v>101973</v>
      </c>
      <c r="C3289" s="292" t="s">
        <v>8569</v>
      </c>
      <c r="D3289" s="297" t="s">
        <v>763</v>
      </c>
      <c r="E3289" s="301" t="n">
        <v>216.99</v>
      </c>
      <c r="F3289" s="304" t="n">
        <v>0</v>
      </c>
    </row>
    <row r="3290" customFormat="false" ht="13.8" hidden="false" customHeight="false" outlineLevel="0" collapsed="false">
      <c r="A3290" s="300" t="s">
        <v>8527</v>
      </c>
      <c r="B3290" s="1" t="n">
        <v>102072</v>
      </c>
      <c r="C3290" s="292" t="s">
        <v>8570</v>
      </c>
      <c r="D3290" s="297" t="s">
        <v>763</v>
      </c>
      <c r="E3290" s="301" t="n">
        <v>188.9</v>
      </c>
      <c r="F3290" s="304" t="n">
        <v>0</v>
      </c>
    </row>
    <row r="3291" customFormat="false" ht="13.8" hidden="false" customHeight="false" outlineLevel="0" collapsed="false">
      <c r="A3291" s="300" t="s">
        <v>8527</v>
      </c>
      <c r="B3291" s="1" t="n">
        <v>102070</v>
      </c>
      <c r="C3291" s="292" t="s">
        <v>8571</v>
      </c>
      <c r="D3291" s="297" t="s">
        <v>763</v>
      </c>
      <c r="E3291" s="301" t="n">
        <v>223.51</v>
      </c>
      <c r="F3291" s="304" t="n">
        <v>0</v>
      </c>
    </row>
    <row r="3292" customFormat="false" ht="13.8" hidden="false" customHeight="false" outlineLevel="0" collapsed="false">
      <c r="A3292" s="300" t="s">
        <v>8527</v>
      </c>
      <c r="B3292" s="1" t="n">
        <v>102071</v>
      </c>
      <c r="C3292" s="292" t="s">
        <v>8572</v>
      </c>
      <c r="D3292" s="297" t="s">
        <v>763</v>
      </c>
      <c r="E3292" s="301" t="n">
        <v>199.51</v>
      </c>
      <c r="F3292" s="304" t="n">
        <v>0</v>
      </c>
    </row>
    <row r="3293" customFormat="false" ht="13.8" hidden="false" customHeight="false" outlineLevel="0" collapsed="false">
      <c r="A3293" s="300" t="s">
        <v>8527</v>
      </c>
      <c r="B3293" s="1" t="n">
        <v>102068</v>
      </c>
      <c r="C3293" s="292" t="s">
        <v>8573</v>
      </c>
      <c r="D3293" s="297" t="s">
        <v>763</v>
      </c>
      <c r="E3293" s="301" t="n">
        <v>268.7</v>
      </c>
      <c r="F3293" s="304" t="n">
        <v>0</v>
      </c>
    </row>
    <row r="3294" customFormat="false" ht="13.8" hidden="false" customHeight="false" outlineLevel="0" collapsed="false">
      <c r="A3294" s="300" t="s">
        <v>8527</v>
      </c>
      <c r="B3294" s="1" t="n">
        <v>102069</v>
      </c>
      <c r="C3294" s="292" t="s">
        <v>8574</v>
      </c>
      <c r="D3294" s="297" t="s">
        <v>763</v>
      </c>
      <c r="E3294" s="301" t="n">
        <v>252.79</v>
      </c>
      <c r="F3294" s="304" t="n">
        <v>0</v>
      </c>
    </row>
    <row r="3295" customFormat="false" ht="13.8" hidden="false" customHeight="false" outlineLevel="0" collapsed="false">
      <c r="A3295" s="300" t="s">
        <v>8527</v>
      </c>
      <c r="B3295" s="1" t="n">
        <v>102066</v>
      </c>
      <c r="C3295" s="292" t="s">
        <v>8575</v>
      </c>
      <c r="D3295" s="297" t="s">
        <v>763</v>
      </c>
      <c r="E3295" s="301" t="n">
        <v>498.34</v>
      </c>
      <c r="F3295" s="304" t="n">
        <v>0</v>
      </c>
    </row>
    <row r="3296" customFormat="false" ht="13.8" hidden="false" customHeight="false" outlineLevel="0" collapsed="false">
      <c r="A3296" s="300" t="s">
        <v>8527</v>
      </c>
      <c r="B3296" s="1" t="n">
        <v>102067</v>
      </c>
      <c r="C3296" s="292" t="s">
        <v>8576</v>
      </c>
      <c r="D3296" s="297" t="s">
        <v>763</v>
      </c>
      <c r="E3296" s="301" t="n">
        <v>426.66</v>
      </c>
      <c r="F3296" s="304" t="n">
        <v>0</v>
      </c>
    </row>
    <row r="3297" customFormat="false" ht="13.8" hidden="false" customHeight="false" outlineLevel="0" collapsed="false">
      <c r="A3297" s="300" t="s">
        <v>8527</v>
      </c>
      <c r="B3297" s="1" t="n">
        <v>102065</v>
      </c>
      <c r="C3297" s="292" t="s">
        <v>8577</v>
      </c>
      <c r="D3297" s="297" t="s">
        <v>763</v>
      </c>
      <c r="E3297" s="301" t="n">
        <v>204.68</v>
      </c>
      <c r="F3297" s="304" t="n">
        <v>0</v>
      </c>
    </row>
    <row r="3298" customFormat="false" ht="13.8" hidden="false" customHeight="false" outlineLevel="0" collapsed="false">
      <c r="A3298" s="300" t="s">
        <v>8527</v>
      </c>
      <c r="B3298" s="1" t="n">
        <v>102063</v>
      </c>
      <c r="C3298" s="292" t="s">
        <v>8578</v>
      </c>
      <c r="D3298" s="297" t="s">
        <v>763</v>
      </c>
      <c r="E3298" s="301" t="n">
        <v>243.33</v>
      </c>
      <c r="F3298" s="304" t="n">
        <v>0</v>
      </c>
    </row>
    <row r="3299" customFormat="false" ht="13.8" hidden="false" customHeight="false" outlineLevel="0" collapsed="false">
      <c r="A3299" s="300" t="s">
        <v>8527</v>
      </c>
      <c r="B3299" s="1" t="n">
        <v>102064</v>
      </c>
      <c r="C3299" s="292" t="s">
        <v>8579</v>
      </c>
      <c r="D3299" s="297" t="s">
        <v>763</v>
      </c>
      <c r="E3299" s="301" t="n">
        <v>218.49</v>
      </c>
      <c r="F3299" s="304" t="n">
        <v>0</v>
      </c>
    </row>
    <row r="3300" customFormat="false" ht="13.8" hidden="false" customHeight="false" outlineLevel="0" collapsed="false">
      <c r="A3300" s="300" t="s">
        <v>8527</v>
      </c>
      <c r="B3300" s="1" t="n">
        <v>102061</v>
      </c>
      <c r="C3300" s="292" t="s">
        <v>8580</v>
      </c>
      <c r="D3300" s="297" t="s">
        <v>763</v>
      </c>
      <c r="E3300" s="301" t="n">
        <v>291.13</v>
      </c>
      <c r="F3300" s="304" t="n">
        <v>0</v>
      </c>
    </row>
    <row r="3301" customFormat="false" ht="13.8" hidden="false" customHeight="false" outlineLevel="0" collapsed="false">
      <c r="A3301" s="300" t="s">
        <v>8527</v>
      </c>
      <c r="B3301" s="1" t="n">
        <v>102062</v>
      </c>
      <c r="C3301" s="292" t="s">
        <v>8581</v>
      </c>
      <c r="D3301" s="297" t="s">
        <v>763</v>
      </c>
      <c r="E3301" s="301" t="n">
        <v>278.17</v>
      </c>
      <c r="F3301" s="304" t="n">
        <v>0</v>
      </c>
    </row>
    <row r="3302" customFormat="false" ht="13.8" hidden="false" customHeight="false" outlineLevel="0" collapsed="false">
      <c r="A3302" s="300" t="s">
        <v>8527</v>
      </c>
      <c r="B3302" s="1" t="n">
        <v>102059</v>
      </c>
      <c r="C3302" s="292" t="s">
        <v>8582</v>
      </c>
      <c r="D3302" s="297" t="s">
        <v>763</v>
      </c>
      <c r="E3302" s="301" t="n">
        <v>470.1</v>
      </c>
      <c r="F3302" s="304" t="n">
        <v>0</v>
      </c>
    </row>
    <row r="3303" customFormat="false" ht="13.8" hidden="false" customHeight="false" outlineLevel="0" collapsed="false">
      <c r="A3303" s="300" t="s">
        <v>8527</v>
      </c>
      <c r="B3303" s="1" t="n">
        <v>102060</v>
      </c>
      <c r="C3303" s="292" t="s">
        <v>8583</v>
      </c>
      <c r="D3303" s="297" t="s">
        <v>763</v>
      </c>
      <c r="E3303" s="301" t="n">
        <v>394.24</v>
      </c>
      <c r="F3303" s="304" t="n">
        <v>0</v>
      </c>
    </row>
    <row r="3304" customFormat="false" ht="13.8" hidden="false" customHeight="false" outlineLevel="0" collapsed="false">
      <c r="A3304" s="300" t="s">
        <v>8527</v>
      </c>
      <c r="B3304" s="1" t="n">
        <v>102052</v>
      </c>
      <c r="C3304" s="292" t="s">
        <v>8584</v>
      </c>
      <c r="D3304" s="297" t="s">
        <v>763</v>
      </c>
      <c r="E3304" s="301" t="n">
        <v>190.25</v>
      </c>
      <c r="F3304" s="304" t="n">
        <v>0</v>
      </c>
    </row>
    <row r="3305" customFormat="false" ht="13.8" hidden="false" customHeight="false" outlineLevel="0" collapsed="false">
      <c r="A3305" s="300" t="s">
        <v>8527</v>
      </c>
      <c r="B3305" s="1" t="n">
        <v>102050</v>
      </c>
      <c r="C3305" s="292" t="s">
        <v>8585</v>
      </c>
      <c r="D3305" s="297" t="s">
        <v>763</v>
      </c>
      <c r="E3305" s="301" t="n">
        <v>230.69</v>
      </c>
      <c r="F3305" s="304" t="n">
        <v>0</v>
      </c>
    </row>
    <row r="3306" customFormat="false" ht="13.8" hidden="false" customHeight="false" outlineLevel="0" collapsed="false">
      <c r="A3306" s="300" t="s">
        <v>8527</v>
      </c>
      <c r="B3306" s="1" t="n">
        <v>102051</v>
      </c>
      <c r="C3306" s="292" t="s">
        <v>8586</v>
      </c>
      <c r="D3306" s="297" t="s">
        <v>763</v>
      </c>
      <c r="E3306" s="301" t="n">
        <v>204.72</v>
      </c>
      <c r="F3306" s="304" t="n">
        <v>0</v>
      </c>
    </row>
    <row r="3307" customFormat="false" ht="13.8" hidden="false" customHeight="false" outlineLevel="0" collapsed="false">
      <c r="A3307" s="300" t="s">
        <v>8527</v>
      </c>
      <c r="B3307" s="1" t="n">
        <v>102048</v>
      </c>
      <c r="C3307" s="292" t="s">
        <v>8587</v>
      </c>
      <c r="D3307" s="297" t="s">
        <v>763</v>
      </c>
      <c r="E3307" s="301" t="n">
        <v>288.49</v>
      </c>
      <c r="F3307" s="304" t="n">
        <v>0</v>
      </c>
    </row>
    <row r="3308" customFormat="false" ht="13.8" hidden="false" customHeight="false" outlineLevel="0" collapsed="false">
      <c r="A3308" s="300" t="s">
        <v>8527</v>
      </c>
      <c r="B3308" s="1" t="n">
        <v>102049</v>
      </c>
      <c r="C3308" s="292" t="s">
        <v>8588</v>
      </c>
      <c r="D3308" s="297" t="s">
        <v>763</v>
      </c>
      <c r="E3308" s="301" t="n">
        <v>261.97</v>
      </c>
      <c r="F3308" s="304" t="n">
        <v>0</v>
      </c>
    </row>
    <row r="3309" customFormat="false" ht="13.8" hidden="false" customHeight="false" outlineLevel="0" collapsed="false">
      <c r="A3309" s="300" t="s">
        <v>8527</v>
      </c>
      <c r="B3309" s="1" t="n">
        <v>102046</v>
      </c>
      <c r="C3309" s="292" t="s">
        <v>8589</v>
      </c>
      <c r="D3309" s="297" t="s">
        <v>763</v>
      </c>
      <c r="E3309" s="301" t="n">
        <v>563.56</v>
      </c>
      <c r="F3309" s="304" t="n">
        <v>0</v>
      </c>
    </row>
    <row r="3310" customFormat="false" ht="13.8" hidden="false" customHeight="false" outlineLevel="0" collapsed="false">
      <c r="A3310" s="300" t="s">
        <v>8527</v>
      </c>
      <c r="B3310" s="1" t="n">
        <v>102047</v>
      </c>
      <c r="C3310" s="292" t="s">
        <v>8590</v>
      </c>
      <c r="D3310" s="297" t="s">
        <v>763</v>
      </c>
      <c r="E3310" s="301" t="n">
        <v>480.44</v>
      </c>
      <c r="F3310" s="304" t="n">
        <v>0</v>
      </c>
    </row>
    <row r="3311" customFormat="false" ht="13.8" hidden="false" customHeight="false" outlineLevel="0" collapsed="false">
      <c r="A3311" s="300" t="s">
        <v>8527</v>
      </c>
      <c r="B3311" s="1" t="n">
        <v>102045</v>
      </c>
      <c r="C3311" s="292" t="s">
        <v>8591</v>
      </c>
      <c r="D3311" s="297" t="s">
        <v>763</v>
      </c>
      <c r="E3311" s="301" t="n">
        <v>213.9</v>
      </c>
      <c r="F3311" s="304" t="n">
        <v>0</v>
      </c>
    </row>
    <row r="3312" customFormat="false" ht="13.8" hidden="false" customHeight="false" outlineLevel="0" collapsed="false">
      <c r="A3312" s="300" t="s">
        <v>8527</v>
      </c>
      <c r="B3312" s="1" t="n">
        <v>102043</v>
      </c>
      <c r="C3312" s="292" t="s">
        <v>8592</v>
      </c>
      <c r="D3312" s="297" t="s">
        <v>763</v>
      </c>
      <c r="E3312" s="301" t="n">
        <v>253.4</v>
      </c>
      <c r="F3312" s="304" t="n">
        <v>0</v>
      </c>
    </row>
    <row r="3313" customFormat="false" ht="13.8" hidden="false" customHeight="false" outlineLevel="0" collapsed="false">
      <c r="A3313" s="300" t="s">
        <v>8527</v>
      </c>
      <c r="B3313" s="1" t="n">
        <v>102044</v>
      </c>
      <c r="C3313" s="292" t="s">
        <v>8593</v>
      </c>
      <c r="D3313" s="297" t="s">
        <v>763</v>
      </c>
      <c r="E3313" s="301" t="n">
        <v>228.71</v>
      </c>
      <c r="F3313" s="304" t="n">
        <v>0</v>
      </c>
    </row>
    <row r="3314" customFormat="false" ht="13.8" hidden="false" customHeight="false" outlineLevel="0" collapsed="false">
      <c r="A3314" s="300" t="s">
        <v>8527</v>
      </c>
      <c r="B3314" s="1" t="n">
        <v>102041</v>
      </c>
      <c r="C3314" s="292" t="s">
        <v>8594</v>
      </c>
      <c r="D3314" s="297" t="s">
        <v>763</v>
      </c>
      <c r="E3314" s="301" t="n">
        <v>311.54</v>
      </c>
      <c r="F3314" s="304" t="n">
        <v>0</v>
      </c>
    </row>
    <row r="3315" customFormat="false" ht="13.8" hidden="false" customHeight="false" outlineLevel="0" collapsed="false">
      <c r="A3315" s="300" t="s">
        <v>8527</v>
      </c>
      <c r="B3315" s="1" t="n">
        <v>102042</v>
      </c>
      <c r="C3315" s="292" t="s">
        <v>8595</v>
      </c>
      <c r="D3315" s="297" t="s">
        <v>763</v>
      </c>
      <c r="E3315" s="301" t="n">
        <v>289.61</v>
      </c>
      <c r="F3315" s="304" t="n">
        <v>0</v>
      </c>
    </row>
    <row r="3316" customFormat="false" ht="13.8" hidden="false" customHeight="false" outlineLevel="0" collapsed="false">
      <c r="A3316" s="300" t="s">
        <v>8527</v>
      </c>
      <c r="B3316" s="1" t="n">
        <v>102039</v>
      </c>
      <c r="C3316" s="292" t="s">
        <v>8596</v>
      </c>
      <c r="D3316" s="297" t="s">
        <v>763</v>
      </c>
      <c r="E3316" s="301" t="n">
        <v>506.93</v>
      </c>
      <c r="F3316" s="304" t="n">
        <v>0</v>
      </c>
    </row>
    <row r="3317" customFormat="false" ht="13.8" hidden="false" customHeight="false" outlineLevel="0" collapsed="false">
      <c r="A3317" s="300" t="s">
        <v>8527</v>
      </c>
      <c r="B3317" s="1" t="n">
        <v>102040</v>
      </c>
      <c r="C3317" s="292" t="s">
        <v>8597</v>
      </c>
      <c r="D3317" s="297" t="s">
        <v>763</v>
      </c>
      <c r="E3317" s="301" t="n">
        <v>421.5</v>
      </c>
      <c r="F3317" s="304" t="n">
        <v>0</v>
      </c>
    </row>
    <row r="3318" customFormat="false" ht="13.8" hidden="false" customHeight="false" outlineLevel="0" collapsed="false">
      <c r="A3318" s="300" t="s">
        <v>8527</v>
      </c>
      <c r="B3318" s="1" t="n">
        <v>102038</v>
      </c>
      <c r="C3318" s="292" t="s">
        <v>8598</v>
      </c>
      <c r="D3318" s="297" t="s">
        <v>763</v>
      </c>
      <c r="E3318" s="301" t="n">
        <v>204.53</v>
      </c>
      <c r="F3318" s="304" t="n">
        <v>0</v>
      </c>
    </row>
    <row r="3319" customFormat="false" ht="13.8" hidden="false" customHeight="false" outlineLevel="0" collapsed="false">
      <c r="A3319" s="300" t="s">
        <v>8527</v>
      </c>
      <c r="B3319" s="1" t="n">
        <v>102036</v>
      </c>
      <c r="C3319" s="292" t="s">
        <v>8599</v>
      </c>
      <c r="D3319" s="297" t="s">
        <v>763</v>
      </c>
      <c r="E3319" s="301" t="n">
        <v>244.96</v>
      </c>
      <c r="F3319" s="304" t="n">
        <v>0</v>
      </c>
    </row>
    <row r="3320" customFormat="false" ht="13.8" hidden="false" customHeight="false" outlineLevel="0" collapsed="false">
      <c r="A3320" s="300" t="s">
        <v>8527</v>
      </c>
      <c r="B3320" s="1" t="n">
        <v>102037</v>
      </c>
      <c r="C3320" s="292" t="s">
        <v>8600</v>
      </c>
      <c r="D3320" s="297" t="s">
        <v>763</v>
      </c>
      <c r="E3320" s="301" t="n">
        <v>218.99</v>
      </c>
      <c r="F3320" s="304" t="n">
        <v>0</v>
      </c>
    </row>
    <row r="3321" customFormat="false" ht="13.8" hidden="false" customHeight="false" outlineLevel="0" collapsed="false">
      <c r="A3321" s="300" t="s">
        <v>8527</v>
      </c>
      <c r="B3321" s="1" t="n">
        <v>102016</v>
      </c>
      <c r="C3321" s="292" t="s">
        <v>8601</v>
      </c>
      <c r="D3321" s="297" t="s">
        <v>763</v>
      </c>
      <c r="E3321" s="301" t="n">
        <v>299.4</v>
      </c>
      <c r="F3321" s="304" t="n">
        <v>0</v>
      </c>
    </row>
    <row r="3322" customFormat="false" ht="13.8" hidden="false" customHeight="false" outlineLevel="0" collapsed="false">
      <c r="A3322" s="300" t="s">
        <v>8527</v>
      </c>
      <c r="B3322" s="1" t="n">
        <v>102017</v>
      </c>
      <c r="C3322" s="292" t="s">
        <v>8602</v>
      </c>
      <c r="D3322" s="297" t="s">
        <v>763</v>
      </c>
      <c r="E3322" s="301" t="n">
        <v>278.08</v>
      </c>
      <c r="F3322" s="304" t="n">
        <v>0</v>
      </c>
    </row>
    <row r="3323" customFormat="false" ht="13.8" hidden="false" customHeight="false" outlineLevel="0" collapsed="false">
      <c r="A3323" s="300" t="s">
        <v>8527</v>
      </c>
      <c r="B3323" s="1" t="n">
        <v>102014</v>
      </c>
      <c r="C3323" s="292" t="s">
        <v>8603</v>
      </c>
      <c r="D3323" s="297" t="s">
        <v>763</v>
      </c>
      <c r="E3323" s="301" t="n">
        <v>550.86</v>
      </c>
      <c r="F3323" s="304" t="n">
        <v>0</v>
      </c>
    </row>
    <row r="3324" customFormat="false" ht="13.8" hidden="false" customHeight="false" outlineLevel="0" collapsed="false">
      <c r="A3324" s="300" t="s">
        <v>8527</v>
      </c>
      <c r="B3324" s="1" t="n">
        <v>102015</v>
      </c>
      <c r="C3324" s="292" t="s">
        <v>8604</v>
      </c>
      <c r="D3324" s="297" t="s">
        <v>763</v>
      </c>
      <c r="E3324" s="301" t="n">
        <v>461.06</v>
      </c>
      <c r="F3324" s="304" t="n">
        <v>0</v>
      </c>
    </row>
    <row r="3325" customFormat="false" ht="13.8" hidden="false" customHeight="false" outlineLevel="0" collapsed="false">
      <c r="A3325" s="300" t="s">
        <v>8527</v>
      </c>
      <c r="B3325" s="1" t="n">
        <v>102013</v>
      </c>
      <c r="C3325" s="292" t="s">
        <v>8605</v>
      </c>
      <c r="D3325" s="297" t="s">
        <v>763</v>
      </c>
      <c r="E3325" s="301" t="n">
        <v>218.15</v>
      </c>
      <c r="F3325" s="304" t="n">
        <v>0</v>
      </c>
    </row>
    <row r="3326" customFormat="false" ht="13.8" hidden="false" customHeight="false" outlineLevel="0" collapsed="false">
      <c r="A3326" s="300" t="s">
        <v>8527</v>
      </c>
      <c r="B3326" s="1" t="n">
        <v>102011</v>
      </c>
      <c r="C3326" s="292" t="s">
        <v>8606</v>
      </c>
      <c r="D3326" s="297" t="s">
        <v>763</v>
      </c>
      <c r="E3326" s="301" t="n">
        <v>257.75</v>
      </c>
      <c r="F3326" s="304" t="n">
        <v>0</v>
      </c>
    </row>
    <row r="3327" customFormat="false" ht="13.8" hidden="false" customHeight="false" outlineLevel="0" collapsed="false">
      <c r="A3327" s="300" t="s">
        <v>8527</v>
      </c>
      <c r="B3327" s="1" t="n">
        <v>102012</v>
      </c>
      <c r="C3327" s="292" t="s">
        <v>8607</v>
      </c>
      <c r="D3327" s="297" t="s">
        <v>763</v>
      </c>
      <c r="E3327" s="301" t="n">
        <v>232.32</v>
      </c>
      <c r="F3327" s="304" t="n">
        <v>0</v>
      </c>
    </row>
    <row r="3328" customFormat="false" ht="13.8" hidden="false" customHeight="false" outlineLevel="0" collapsed="false">
      <c r="A3328" s="300" t="s">
        <v>8527</v>
      </c>
      <c r="B3328" s="1" t="n">
        <v>102009</v>
      </c>
      <c r="C3328" s="292" t="s">
        <v>8608</v>
      </c>
      <c r="D3328" s="297" t="s">
        <v>763</v>
      </c>
      <c r="E3328" s="301" t="n">
        <v>313.47</v>
      </c>
      <c r="F3328" s="304" t="n">
        <v>0</v>
      </c>
    </row>
    <row r="3329" customFormat="false" ht="13.8" hidden="false" customHeight="false" outlineLevel="0" collapsed="false">
      <c r="A3329" s="300" t="s">
        <v>8527</v>
      </c>
      <c r="B3329" s="1" t="n">
        <v>102010</v>
      </c>
      <c r="C3329" s="292" t="s">
        <v>8609</v>
      </c>
      <c r="D3329" s="297" t="s">
        <v>763</v>
      </c>
      <c r="E3329" s="301" t="n">
        <v>295.13</v>
      </c>
      <c r="F3329" s="304" t="n">
        <v>0</v>
      </c>
    </row>
    <row r="3330" customFormat="false" ht="13.8" hidden="false" customHeight="false" outlineLevel="0" collapsed="false">
      <c r="A3330" s="300" t="s">
        <v>8527</v>
      </c>
      <c r="B3330" s="1" t="n">
        <v>102007</v>
      </c>
      <c r="C3330" s="292" t="s">
        <v>8610</v>
      </c>
      <c r="D3330" s="297" t="s">
        <v>763</v>
      </c>
      <c r="E3330" s="301" t="n">
        <v>483.35</v>
      </c>
      <c r="F3330" s="304" t="n">
        <v>0</v>
      </c>
    </row>
    <row r="3331" customFormat="false" ht="13.8" hidden="false" customHeight="false" outlineLevel="0" collapsed="false">
      <c r="A3331" s="300" t="s">
        <v>8527</v>
      </c>
      <c r="B3331" s="1" t="n">
        <v>102008</v>
      </c>
      <c r="C3331" s="292" t="s">
        <v>8611</v>
      </c>
      <c r="D3331" s="297" t="s">
        <v>763</v>
      </c>
      <c r="E3331" s="301" t="n">
        <v>403.03</v>
      </c>
      <c r="F3331" s="304" t="n">
        <v>0</v>
      </c>
    </row>
    <row r="3332" customFormat="false" ht="13.8" hidden="false" customHeight="false" outlineLevel="0" collapsed="false">
      <c r="A3332" s="300" t="s">
        <v>8527</v>
      </c>
      <c r="B3332" s="1" t="n">
        <v>102006</v>
      </c>
      <c r="C3332" s="292" t="s">
        <v>8612</v>
      </c>
      <c r="D3332" s="297" t="s">
        <v>763</v>
      </c>
      <c r="E3332" s="301" t="n">
        <v>209.73</v>
      </c>
      <c r="F3332" s="304" t="n">
        <v>0</v>
      </c>
    </row>
    <row r="3333" customFormat="false" ht="13.8" hidden="false" customHeight="false" outlineLevel="0" collapsed="false">
      <c r="A3333" s="300" t="s">
        <v>8527</v>
      </c>
      <c r="B3333" s="1" t="n">
        <v>102004</v>
      </c>
      <c r="C3333" s="292" t="s">
        <v>8613</v>
      </c>
      <c r="D3333" s="297" t="s">
        <v>763</v>
      </c>
      <c r="E3333" s="301" t="n">
        <v>251.89</v>
      </c>
      <c r="F3333" s="304" t="n">
        <v>0</v>
      </c>
    </row>
    <row r="3334" customFormat="false" ht="13.8" hidden="false" customHeight="false" outlineLevel="0" collapsed="false">
      <c r="A3334" s="300" t="s">
        <v>8527</v>
      </c>
      <c r="B3334" s="1" t="n">
        <v>102005</v>
      </c>
      <c r="C3334" s="292" t="s">
        <v>8614</v>
      </c>
      <c r="D3334" s="297" t="s">
        <v>763</v>
      </c>
      <c r="E3334" s="301" t="n">
        <v>226</v>
      </c>
      <c r="F3334" s="304" t="n">
        <v>0</v>
      </c>
    </row>
    <row r="3335" customFormat="false" ht="13.8" hidden="false" customHeight="false" outlineLevel="0" collapsed="false">
      <c r="A3335" s="300" t="s">
        <v>8527</v>
      </c>
      <c r="B3335" s="1" t="n">
        <v>102002</v>
      </c>
      <c r="C3335" s="292" t="s">
        <v>8615</v>
      </c>
      <c r="D3335" s="297" t="s">
        <v>763</v>
      </c>
      <c r="E3335" s="301" t="n">
        <v>301.98</v>
      </c>
      <c r="F3335" s="304" t="n">
        <v>0</v>
      </c>
    </row>
    <row r="3336" customFormat="false" ht="13.8" hidden="false" customHeight="false" outlineLevel="0" collapsed="false">
      <c r="A3336" s="300" t="s">
        <v>8527</v>
      </c>
      <c r="B3336" s="1" t="n">
        <v>102003</v>
      </c>
      <c r="C3336" s="292" t="s">
        <v>8616</v>
      </c>
      <c r="D3336" s="297" t="s">
        <v>763</v>
      </c>
      <c r="E3336" s="301" t="n">
        <v>283.16</v>
      </c>
      <c r="F3336" s="304" t="n">
        <v>0</v>
      </c>
    </row>
    <row r="3337" customFormat="false" ht="13.8" hidden="false" customHeight="false" outlineLevel="0" collapsed="false">
      <c r="A3337" s="300" t="s">
        <v>8527</v>
      </c>
      <c r="B3337" s="1" t="n">
        <v>102000</v>
      </c>
      <c r="C3337" s="292" t="s">
        <v>8617</v>
      </c>
      <c r="D3337" s="297" t="s">
        <v>763</v>
      </c>
      <c r="E3337" s="301" t="n">
        <v>505.32</v>
      </c>
      <c r="F3337" s="304" t="n">
        <v>0</v>
      </c>
    </row>
    <row r="3338" customFormat="false" ht="13.8" hidden="false" customHeight="false" outlineLevel="0" collapsed="false">
      <c r="A3338" s="300" t="s">
        <v>8527</v>
      </c>
      <c r="B3338" s="1" t="n">
        <v>102001</v>
      </c>
      <c r="C3338" s="292" t="s">
        <v>8618</v>
      </c>
      <c r="D3338" s="297" t="s">
        <v>763</v>
      </c>
      <c r="E3338" s="301" t="n">
        <v>434.98</v>
      </c>
      <c r="F3338" s="304" t="n">
        <v>0</v>
      </c>
    </row>
    <row r="3339" customFormat="false" ht="13.8" hidden="false" customHeight="false" outlineLevel="0" collapsed="false">
      <c r="A3339" s="300" t="s">
        <v>8527</v>
      </c>
      <c r="B3339" s="1" t="n">
        <v>101983</v>
      </c>
      <c r="C3339" s="292" t="s">
        <v>8619</v>
      </c>
      <c r="D3339" s="297" t="s">
        <v>763</v>
      </c>
      <c r="E3339" s="301" t="n">
        <v>223.89</v>
      </c>
      <c r="F3339" s="304" t="n">
        <v>0</v>
      </c>
    </row>
    <row r="3340" customFormat="false" ht="13.8" hidden="false" customHeight="false" outlineLevel="0" collapsed="false">
      <c r="A3340" s="300" t="s">
        <v>8527</v>
      </c>
      <c r="B3340" s="1" t="n">
        <v>101981</v>
      </c>
      <c r="C3340" s="292" t="s">
        <v>8620</v>
      </c>
      <c r="D3340" s="297" t="s">
        <v>763</v>
      </c>
      <c r="E3340" s="301" t="n">
        <v>264</v>
      </c>
      <c r="F3340" s="304" t="n">
        <v>0</v>
      </c>
    </row>
    <row r="3341" customFormat="false" ht="13.8" hidden="false" customHeight="false" outlineLevel="0" collapsed="false">
      <c r="A3341" s="300" t="s">
        <v>8527</v>
      </c>
      <c r="B3341" s="1" t="n">
        <v>101982</v>
      </c>
      <c r="C3341" s="292" t="s">
        <v>8621</v>
      </c>
      <c r="D3341" s="297" t="s">
        <v>763</v>
      </c>
      <c r="E3341" s="301" t="n">
        <v>239.37</v>
      </c>
      <c r="F3341" s="304" t="n">
        <v>0</v>
      </c>
    </row>
    <row r="3342" customFormat="false" ht="13.8" hidden="false" customHeight="false" outlineLevel="0" collapsed="false">
      <c r="A3342" s="300" t="s">
        <v>8527</v>
      </c>
      <c r="B3342" s="1" t="n">
        <v>101977</v>
      </c>
      <c r="C3342" s="292" t="s">
        <v>8622</v>
      </c>
      <c r="D3342" s="297" t="s">
        <v>763</v>
      </c>
      <c r="E3342" s="301" t="n">
        <v>313.93</v>
      </c>
      <c r="F3342" s="304" t="n">
        <v>0</v>
      </c>
    </row>
    <row r="3343" customFormat="false" ht="13.8" hidden="false" customHeight="false" outlineLevel="0" collapsed="false">
      <c r="A3343" s="300" t="s">
        <v>8527</v>
      </c>
      <c r="B3343" s="1" t="n">
        <v>101980</v>
      </c>
      <c r="C3343" s="292" t="s">
        <v>8623</v>
      </c>
      <c r="D3343" s="297" t="s">
        <v>763</v>
      </c>
      <c r="E3343" s="301" t="n">
        <v>299.15</v>
      </c>
      <c r="F3343" s="304" t="n">
        <v>0</v>
      </c>
    </row>
    <row r="3344" customFormat="false" ht="13.8" hidden="false" customHeight="false" outlineLevel="0" collapsed="false">
      <c r="A3344" s="300" t="s">
        <v>8527</v>
      </c>
      <c r="B3344" s="1" t="n">
        <v>101974</v>
      </c>
      <c r="C3344" s="292" t="s">
        <v>8624</v>
      </c>
      <c r="D3344" s="297" t="s">
        <v>763</v>
      </c>
      <c r="E3344" s="301" t="n">
        <v>486.89</v>
      </c>
      <c r="F3344" s="304" t="n">
        <v>0</v>
      </c>
    </row>
    <row r="3345" customFormat="false" ht="13.8" hidden="false" customHeight="false" outlineLevel="0" collapsed="false">
      <c r="A3345" s="300" t="s">
        <v>8527</v>
      </c>
      <c r="B3345" s="1" t="n">
        <v>101975</v>
      </c>
      <c r="C3345" s="292" t="s">
        <v>8625</v>
      </c>
      <c r="D3345" s="297" t="s">
        <v>763</v>
      </c>
      <c r="E3345" s="301" t="n">
        <v>413.37</v>
      </c>
      <c r="F3345" s="304" t="n">
        <v>0</v>
      </c>
    </row>
    <row r="3346" customFormat="false" ht="13.8" hidden="false" customHeight="false" outlineLevel="0" collapsed="false">
      <c r="A3346" s="300" t="s">
        <v>8626</v>
      </c>
      <c r="B3346" s="1" t="n">
        <v>101114</v>
      </c>
      <c r="C3346" s="292" t="s">
        <v>8627</v>
      </c>
      <c r="D3346" s="297" t="s">
        <v>504</v>
      </c>
      <c r="E3346" s="301" t="n">
        <v>4.74</v>
      </c>
      <c r="F3346" s="304" t="n">
        <v>0.4768</v>
      </c>
    </row>
    <row r="3347" customFormat="false" ht="13.8" hidden="false" customHeight="false" outlineLevel="0" collapsed="false">
      <c r="A3347" s="300" t="s">
        <v>8626</v>
      </c>
      <c r="B3347" s="1" t="n">
        <v>101118</v>
      </c>
      <c r="C3347" s="292" t="s">
        <v>8628</v>
      </c>
      <c r="D3347" s="297" t="s">
        <v>504</v>
      </c>
      <c r="E3347" s="301" t="n">
        <v>4.09</v>
      </c>
      <c r="F3347" s="304" t="n">
        <v>0.467</v>
      </c>
    </row>
    <row r="3348" customFormat="false" ht="13.8" hidden="false" customHeight="false" outlineLevel="0" collapsed="false">
      <c r="A3348" s="300" t="s">
        <v>8626</v>
      </c>
      <c r="B3348" s="1" t="n">
        <v>101115</v>
      </c>
      <c r="C3348" s="292" t="s">
        <v>8629</v>
      </c>
      <c r="D3348" s="297" t="s">
        <v>504</v>
      </c>
      <c r="E3348" s="301" t="n">
        <v>4.01</v>
      </c>
      <c r="F3348" s="304" t="n">
        <v>0.5037</v>
      </c>
    </row>
    <row r="3349" customFormat="false" ht="13.8" hidden="false" customHeight="false" outlineLevel="0" collapsed="false">
      <c r="A3349" s="300" t="s">
        <v>8626</v>
      </c>
      <c r="B3349" s="1" t="n">
        <v>101116</v>
      </c>
      <c r="C3349" s="292" t="s">
        <v>8630</v>
      </c>
      <c r="D3349" s="297" t="s">
        <v>504</v>
      </c>
      <c r="E3349" s="301" t="n">
        <v>2.5</v>
      </c>
      <c r="F3349" s="304" t="n">
        <v>0.484</v>
      </c>
    </row>
    <row r="3350" customFormat="false" ht="13.8" hidden="false" customHeight="false" outlineLevel="0" collapsed="false">
      <c r="A3350" s="300" t="s">
        <v>8626</v>
      </c>
      <c r="B3350" s="1" t="n">
        <v>101117</v>
      </c>
      <c r="C3350" s="292" t="s">
        <v>8631</v>
      </c>
      <c r="D3350" s="297" t="s">
        <v>504</v>
      </c>
      <c r="E3350" s="301" t="n">
        <v>3.57</v>
      </c>
      <c r="F3350" s="304" t="n">
        <v>0.6779</v>
      </c>
    </row>
    <row r="3351" customFormat="false" ht="13.8" hidden="false" customHeight="false" outlineLevel="0" collapsed="false">
      <c r="A3351" s="300" t="s">
        <v>8626</v>
      </c>
      <c r="B3351" s="1" t="n">
        <v>101124</v>
      </c>
      <c r="C3351" s="292" t="s">
        <v>8632</v>
      </c>
      <c r="D3351" s="297" t="s">
        <v>504</v>
      </c>
      <c r="E3351" s="301" t="n">
        <v>15.3</v>
      </c>
      <c r="F3351" s="304" t="n">
        <v>0.349</v>
      </c>
    </row>
    <row r="3352" customFormat="false" ht="13.8" hidden="false" customHeight="false" outlineLevel="0" collapsed="false">
      <c r="A3352" s="300" t="s">
        <v>8626</v>
      </c>
      <c r="B3352" s="1" t="n">
        <v>101128</v>
      </c>
      <c r="C3352" s="292" t="s">
        <v>8633</v>
      </c>
      <c r="D3352" s="297" t="s">
        <v>504</v>
      </c>
      <c r="E3352" s="301" t="n">
        <v>14.65</v>
      </c>
      <c r="F3352" s="304" t="n">
        <v>0.3406</v>
      </c>
    </row>
    <row r="3353" customFormat="false" ht="13.8" hidden="false" customHeight="false" outlineLevel="0" collapsed="false">
      <c r="A3353" s="300" t="s">
        <v>8626</v>
      </c>
      <c r="B3353" s="1" t="n">
        <v>101125</v>
      </c>
      <c r="C3353" s="292" t="s">
        <v>8634</v>
      </c>
      <c r="D3353" s="297" t="s">
        <v>504</v>
      </c>
      <c r="E3353" s="301" t="n">
        <v>14.57</v>
      </c>
      <c r="F3353" s="304" t="n">
        <v>0.35</v>
      </c>
    </row>
    <row r="3354" customFormat="false" ht="13.8" hidden="false" customHeight="false" outlineLevel="0" collapsed="false">
      <c r="A3354" s="300" t="s">
        <v>8626</v>
      </c>
      <c r="B3354" s="1" t="n">
        <v>101126</v>
      </c>
      <c r="C3354" s="292" t="s">
        <v>8635</v>
      </c>
      <c r="D3354" s="297" t="s">
        <v>504</v>
      </c>
      <c r="E3354" s="301" t="n">
        <v>13.06</v>
      </c>
      <c r="F3354" s="304" t="n">
        <v>0.3285</v>
      </c>
    </row>
    <row r="3355" customFormat="false" ht="13.8" hidden="false" customHeight="false" outlineLevel="0" collapsed="false">
      <c r="A3355" s="300" t="s">
        <v>8626</v>
      </c>
      <c r="B3355" s="1" t="n">
        <v>101127</v>
      </c>
      <c r="C3355" s="292" t="s">
        <v>8636</v>
      </c>
      <c r="D3355" s="297" t="s">
        <v>504</v>
      </c>
      <c r="E3355" s="301" t="n">
        <v>14.13</v>
      </c>
      <c r="F3355" s="304" t="n">
        <v>0.3892</v>
      </c>
    </row>
    <row r="3356" customFormat="false" ht="13.8" hidden="false" customHeight="false" outlineLevel="0" collapsed="false">
      <c r="A3356" s="300" t="s">
        <v>8626</v>
      </c>
      <c r="B3356" s="1" t="n">
        <v>101134</v>
      </c>
      <c r="C3356" s="292" t="s">
        <v>8637</v>
      </c>
      <c r="D3356" s="297" t="s">
        <v>504</v>
      </c>
      <c r="E3356" s="301" t="n">
        <v>16.07</v>
      </c>
      <c r="F3356" s="304" t="n">
        <v>0.3497</v>
      </c>
    </row>
    <row r="3357" customFormat="false" ht="13.8" hidden="false" customHeight="false" outlineLevel="0" collapsed="false">
      <c r="A3357" s="300" t="s">
        <v>8626</v>
      </c>
      <c r="B3357" s="1" t="n">
        <v>101144</v>
      </c>
      <c r="C3357" s="292" t="s">
        <v>8638</v>
      </c>
      <c r="D3357" s="297" t="s">
        <v>504</v>
      </c>
      <c r="E3357" s="301" t="n">
        <v>15.89</v>
      </c>
      <c r="F3357" s="304" t="n">
        <v>0.2096</v>
      </c>
    </row>
    <row r="3358" customFormat="false" ht="13.8" hidden="false" customHeight="false" outlineLevel="0" collapsed="false">
      <c r="A3358" s="300" t="s">
        <v>8626</v>
      </c>
      <c r="B3358" s="1" t="n">
        <v>101138</v>
      </c>
      <c r="C3358" s="292" t="s">
        <v>8639</v>
      </c>
      <c r="D3358" s="297" t="s">
        <v>504</v>
      </c>
      <c r="E3358" s="301" t="n">
        <v>15.42</v>
      </c>
      <c r="F3358" s="304" t="n">
        <v>0.3418</v>
      </c>
    </row>
    <row r="3359" customFormat="false" ht="13.8" hidden="false" customHeight="false" outlineLevel="0" collapsed="false">
      <c r="A3359" s="300" t="s">
        <v>8626</v>
      </c>
      <c r="B3359" s="1" t="n">
        <v>101148</v>
      </c>
      <c r="C3359" s="292" t="s">
        <v>8640</v>
      </c>
      <c r="D3359" s="297" t="s">
        <v>504</v>
      </c>
      <c r="E3359" s="301" t="n">
        <v>15.24</v>
      </c>
      <c r="F3359" s="304" t="n">
        <v>0.1955</v>
      </c>
    </row>
    <row r="3360" customFormat="false" ht="13.8" hidden="false" customHeight="false" outlineLevel="0" collapsed="false">
      <c r="A3360" s="300" t="s">
        <v>8626</v>
      </c>
      <c r="B3360" s="1" t="n">
        <v>101135</v>
      </c>
      <c r="C3360" s="292" t="s">
        <v>8641</v>
      </c>
      <c r="D3360" s="297" t="s">
        <v>504</v>
      </c>
      <c r="E3360" s="301" t="n">
        <v>15.34</v>
      </c>
      <c r="F3360" s="304" t="n">
        <v>0.3507</v>
      </c>
    </row>
    <row r="3361" customFormat="false" ht="13.8" hidden="false" customHeight="false" outlineLevel="0" collapsed="false">
      <c r="A3361" s="300" t="s">
        <v>8626</v>
      </c>
      <c r="B3361" s="1" t="n">
        <v>101145</v>
      </c>
      <c r="C3361" s="292" t="s">
        <v>8642</v>
      </c>
      <c r="D3361" s="297" t="s">
        <v>504</v>
      </c>
      <c r="E3361" s="301" t="n">
        <v>15.16</v>
      </c>
      <c r="F3361" s="304" t="n">
        <v>0.2038</v>
      </c>
    </row>
    <row r="3362" customFormat="false" ht="13.8" hidden="false" customHeight="false" outlineLevel="0" collapsed="false">
      <c r="A3362" s="300" t="s">
        <v>8626</v>
      </c>
      <c r="B3362" s="1" t="n">
        <v>101136</v>
      </c>
      <c r="C3362" s="292" t="s">
        <v>8643</v>
      </c>
      <c r="D3362" s="297" t="s">
        <v>504</v>
      </c>
      <c r="E3362" s="301" t="n">
        <v>13.83</v>
      </c>
      <c r="F3362" s="304" t="n">
        <v>0.3304</v>
      </c>
    </row>
    <row r="3363" customFormat="false" ht="13.8" hidden="false" customHeight="false" outlineLevel="0" collapsed="false">
      <c r="A3363" s="300" t="s">
        <v>8626</v>
      </c>
      <c r="B3363" s="1" t="n">
        <v>101146</v>
      </c>
      <c r="C3363" s="292" t="s">
        <v>8644</v>
      </c>
      <c r="D3363" s="297" t="s">
        <v>504</v>
      </c>
      <c r="E3363" s="301" t="n">
        <v>13.65</v>
      </c>
      <c r="F3363" s="304" t="n">
        <v>0.167</v>
      </c>
    </row>
    <row r="3364" customFormat="false" ht="13.8" hidden="false" customHeight="false" outlineLevel="0" collapsed="false">
      <c r="A3364" s="300" t="s">
        <v>8626</v>
      </c>
      <c r="B3364" s="1" t="n">
        <v>101137</v>
      </c>
      <c r="C3364" s="292" t="s">
        <v>8645</v>
      </c>
      <c r="D3364" s="297" t="s">
        <v>504</v>
      </c>
      <c r="E3364" s="301" t="n">
        <v>14.9</v>
      </c>
      <c r="F3364" s="304" t="n">
        <v>0.3879</v>
      </c>
    </row>
    <row r="3365" customFormat="false" ht="13.8" hidden="false" customHeight="false" outlineLevel="0" collapsed="false">
      <c r="A3365" s="300" t="s">
        <v>8626</v>
      </c>
      <c r="B3365" s="1" t="n">
        <v>101147</v>
      </c>
      <c r="C3365" s="292" t="s">
        <v>8646</v>
      </c>
      <c r="D3365" s="297" t="s">
        <v>504</v>
      </c>
      <c r="E3365" s="301" t="n">
        <v>14.72</v>
      </c>
      <c r="F3365" s="304" t="n">
        <v>0.2371</v>
      </c>
    </row>
    <row r="3366" customFormat="false" ht="13.8" hidden="false" customHeight="false" outlineLevel="0" collapsed="false">
      <c r="A3366" s="300" t="s">
        <v>8626</v>
      </c>
      <c r="B3366" s="1" t="n">
        <v>101119</v>
      </c>
      <c r="C3366" s="292" t="s">
        <v>8647</v>
      </c>
      <c r="D3366" s="297" t="s">
        <v>504</v>
      </c>
      <c r="E3366" s="301" t="n">
        <v>9.04</v>
      </c>
      <c r="F3366" s="304" t="n">
        <v>0.4768</v>
      </c>
    </row>
    <row r="3367" customFormat="false" ht="13.8" hidden="false" customHeight="false" outlineLevel="0" collapsed="false">
      <c r="A3367" s="300" t="s">
        <v>8626</v>
      </c>
      <c r="B3367" s="1" t="n">
        <v>101123</v>
      </c>
      <c r="C3367" s="292" t="s">
        <v>8648</v>
      </c>
      <c r="D3367" s="297" t="s">
        <v>504</v>
      </c>
      <c r="E3367" s="301" t="n">
        <v>7.82</v>
      </c>
      <c r="F3367" s="304" t="n">
        <v>0.4668</v>
      </c>
    </row>
    <row r="3368" customFormat="false" ht="13.8" hidden="false" customHeight="false" outlineLevel="0" collapsed="false">
      <c r="A3368" s="300" t="s">
        <v>8626</v>
      </c>
      <c r="B3368" s="1" t="n">
        <v>101120</v>
      </c>
      <c r="C3368" s="292" t="s">
        <v>8649</v>
      </c>
      <c r="D3368" s="297" t="s">
        <v>504</v>
      </c>
      <c r="E3368" s="301" t="n">
        <v>7.68</v>
      </c>
      <c r="F3368" s="304" t="n">
        <v>0.5013</v>
      </c>
    </row>
    <row r="3369" customFormat="false" ht="13.8" hidden="false" customHeight="false" outlineLevel="0" collapsed="false">
      <c r="A3369" s="300" t="s">
        <v>8626</v>
      </c>
      <c r="B3369" s="1" t="n">
        <v>101121</v>
      </c>
      <c r="C3369" s="292" t="s">
        <v>8650</v>
      </c>
      <c r="D3369" s="297" t="s">
        <v>504</v>
      </c>
      <c r="E3369" s="301" t="n">
        <v>4.8</v>
      </c>
      <c r="F3369" s="304" t="n">
        <v>0.4875</v>
      </c>
    </row>
    <row r="3370" customFormat="false" ht="13.8" hidden="false" customHeight="false" outlineLevel="0" collapsed="false">
      <c r="A3370" s="300" t="s">
        <v>8626</v>
      </c>
      <c r="B3370" s="1" t="n">
        <v>101122</v>
      </c>
      <c r="C3370" s="292" t="s">
        <v>8651</v>
      </c>
      <c r="D3370" s="297" t="s">
        <v>504</v>
      </c>
      <c r="E3370" s="301" t="n">
        <v>6.81</v>
      </c>
      <c r="F3370" s="304" t="n">
        <v>0.6784</v>
      </c>
    </row>
    <row r="3371" customFormat="false" ht="13.8" hidden="false" customHeight="false" outlineLevel="0" collapsed="false">
      <c r="A3371" s="300" t="s">
        <v>8626</v>
      </c>
      <c r="B3371" s="1" t="n">
        <v>101129</v>
      </c>
      <c r="C3371" s="292" t="s">
        <v>8652</v>
      </c>
      <c r="D3371" s="297" t="s">
        <v>504</v>
      </c>
      <c r="E3371" s="301" t="n">
        <v>20.02</v>
      </c>
      <c r="F3371" s="304" t="n">
        <v>0.3756</v>
      </c>
    </row>
    <row r="3372" customFormat="false" ht="13.8" hidden="false" customHeight="false" outlineLevel="0" collapsed="false">
      <c r="A3372" s="300" t="s">
        <v>8626</v>
      </c>
      <c r="B3372" s="1" t="n">
        <v>101133</v>
      </c>
      <c r="C3372" s="292" t="s">
        <v>8653</v>
      </c>
      <c r="D3372" s="297" t="s">
        <v>504</v>
      </c>
      <c r="E3372" s="301" t="n">
        <v>18.8</v>
      </c>
      <c r="F3372" s="304" t="n">
        <v>0.3649</v>
      </c>
    </row>
    <row r="3373" customFormat="false" ht="13.8" hidden="false" customHeight="false" outlineLevel="0" collapsed="false">
      <c r="A3373" s="300" t="s">
        <v>8626</v>
      </c>
      <c r="B3373" s="1" t="n">
        <v>101130</v>
      </c>
      <c r="C3373" s="292" t="s">
        <v>8654</v>
      </c>
      <c r="D3373" s="297" t="s">
        <v>504</v>
      </c>
      <c r="E3373" s="301" t="n">
        <v>18.66</v>
      </c>
      <c r="F3373" s="304" t="n">
        <v>0.3783</v>
      </c>
    </row>
    <row r="3374" customFormat="false" ht="13.8" hidden="false" customHeight="false" outlineLevel="0" collapsed="false">
      <c r="A3374" s="300" t="s">
        <v>8626</v>
      </c>
      <c r="B3374" s="1" t="n">
        <v>101131</v>
      </c>
      <c r="C3374" s="292" t="s">
        <v>8655</v>
      </c>
      <c r="D3374" s="297" t="s">
        <v>504</v>
      </c>
      <c r="E3374" s="301" t="n">
        <v>15.78</v>
      </c>
      <c r="F3374" s="304" t="n">
        <v>0.3517</v>
      </c>
    </row>
    <row r="3375" customFormat="false" ht="13.8" hidden="false" customHeight="false" outlineLevel="0" collapsed="false">
      <c r="A3375" s="300" t="s">
        <v>8626</v>
      </c>
      <c r="B3375" s="1" t="n">
        <v>101132</v>
      </c>
      <c r="C3375" s="292" t="s">
        <v>8656</v>
      </c>
      <c r="D3375" s="297" t="s">
        <v>504</v>
      </c>
      <c r="E3375" s="301" t="n">
        <v>17.79</v>
      </c>
      <c r="F3375" s="304" t="n">
        <v>0.4401</v>
      </c>
    </row>
    <row r="3376" customFormat="false" ht="13.8" hidden="false" customHeight="false" outlineLevel="0" collapsed="false">
      <c r="A3376" s="300" t="s">
        <v>8626</v>
      </c>
      <c r="B3376" s="1" t="n">
        <v>101139</v>
      </c>
      <c r="C3376" s="292" t="s">
        <v>8657</v>
      </c>
      <c r="D3376" s="297" t="s">
        <v>504</v>
      </c>
      <c r="E3376" s="301" t="n">
        <v>20.82</v>
      </c>
      <c r="F3376" s="304" t="n">
        <v>0.3751</v>
      </c>
    </row>
    <row r="3377" customFormat="false" ht="13.8" hidden="false" customHeight="false" outlineLevel="0" collapsed="false">
      <c r="A3377" s="300" t="s">
        <v>8626</v>
      </c>
      <c r="B3377" s="1" t="n">
        <v>101149</v>
      </c>
      <c r="C3377" s="292" t="s">
        <v>8658</v>
      </c>
      <c r="D3377" s="297" t="s">
        <v>504</v>
      </c>
      <c r="E3377" s="301" t="n">
        <v>20.64</v>
      </c>
      <c r="F3377" s="304" t="n">
        <v>0.2626</v>
      </c>
    </row>
    <row r="3378" customFormat="false" ht="13.8" hidden="false" customHeight="false" outlineLevel="0" collapsed="false">
      <c r="A3378" s="300" t="s">
        <v>8626</v>
      </c>
      <c r="B3378" s="1" t="n">
        <v>101143</v>
      </c>
      <c r="C3378" s="292" t="s">
        <v>8659</v>
      </c>
      <c r="D3378" s="297" t="s">
        <v>504</v>
      </c>
      <c r="E3378" s="301" t="n">
        <v>19.6</v>
      </c>
      <c r="F3378" s="304" t="n">
        <v>0.3648</v>
      </c>
    </row>
    <row r="3379" customFormat="false" ht="13.8" hidden="false" customHeight="false" outlineLevel="0" collapsed="false">
      <c r="A3379" s="300" t="s">
        <v>8626</v>
      </c>
      <c r="B3379" s="1" t="n">
        <v>101153</v>
      </c>
      <c r="C3379" s="292" t="s">
        <v>8660</v>
      </c>
      <c r="D3379" s="297" t="s">
        <v>504</v>
      </c>
      <c r="E3379" s="301" t="n">
        <v>19.42</v>
      </c>
      <c r="F3379" s="304" t="n">
        <v>0.2451</v>
      </c>
    </row>
    <row r="3380" customFormat="false" ht="13.8" hidden="false" customHeight="false" outlineLevel="0" collapsed="false">
      <c r="A3380" s="300" t="s">
        <v>8626</v>
      </c>
      <c r="B3380" s="1" t="n">
        <v>101140</v>
      </c>
      <c r="C3380" s="292" t="s">
        <v>8661</v>
      </c>
      <c r="D3380" s="297" t="s">
        <v>504</v>
      </c>
      <c r="E3380" s="301" t="n">
        <v>19.46</v>
      </c>
      <c r="F3380" s="304" t="n">
        <v>0.3777</v>
      </c>
    </row>
    <row r="3381" customFormat="false" ht="13.8" hidden="false" customHeight="false" outlineLevel="0" collapsed="false">
      <c r="A3381" s="300" t="s">
        <v>8626</v>
      </c>
      <c r="B3381" s="1" t="n">
        <v>101150</v>
      </c>
      <c r="C3381" s="292" t="s">
        <v>8662</v>
      </c>
      <c r="D3381" s="297" t="s">
        <v>504</v>
      </c>
      <c r="E3381" s="301" t="n">
        <v>19.28</v>
      </c>
      <c r="F3381" s="304" t="n">
        <v>0.2573</v>
      </c>
    </row>
    <row r="3382" customFormat="false" ht="13.8" hidden="false" customHeight="false" outlineLevel="0" collapsed="false">
      <c r="A3382" s="300" t="s">
        <v>8626</v>
      </c>
      <c r="B3382" s="1" t="n">
        <v>101141</v>
      </c>
      <c r="C3382" s="292" t="s">
        <v>8663</v>
      </c>
      <c r="D3382" s="297" t="s">
        <v>504</v>
      </c>
      <c r="E3382" s="301" t="n">
        <v>16.58</v>
      </c>
      <c r="F3382" s="304" t="n">
        <v>0.3522</v>
      </c>
    </row>
    <row r="3383" customFormat="false" ht="13.8" hidden="false" customHeight="false" outlineLevel="0" collapsed="false">
      <c r="A3383" s="300" t="s">
        <v>8626</v>
      </c>
      <c r="B3383" s="1" t="n">
        <v>101151</v>
      </c>
      <c r="C3383" s="292" t="s">
        <v>8664</v>
      </c>
      <c r="D3383" s="297" t="s">
        <v>504</v>
      </c>
      <c r="E3383" s="301" t="n">
        <v>16.4</v>
      </c>
      <c r="F3383" s="304" t="n">
        <v>0.2104</v>
      </c>
    </row>
    <row r="3384" customFormat="false" ht="13.8" hidden="false" customHeight="false" outlineLevel="0" collapsed="false">
      <c r="A3384" s="300" t="s">
        <v>8626</v>
      </c>
      <c r="B3384" s="1" t="n">
        <v>101142</v>
      </c>
      <c r="C3384" s="292" t="s">
        <v>8665</v>
      </c>
      <c r="D3384" s="297" t="s">
        <v>504</v>
      </c>
      <c r="E3384" s="301" t="n">
        <v>18.59</v>
      </c>
      <c r="F3384" s="304" t="n">
        <v>0.4368</v>
      </c>
    </row>
    <row r="3385" customFormat="false" ht="13.8" hidden="false" customHeight="false" outlineLevel="0" collapsed="false">
      <c r="A3385" s="300" t="s">
        <v>8626</v>
      </c>
      <c r="B3385" s="1" t="n">
        <v>101152</v>
      </c>
      <c r="C3385" s="292" t="s">
        <v>8666</v>
      </c>
      <c r="D3385" s="297" t="s">
        <v>504</v>
      </c>
      <c r="E3385" s="301" t="n">
        <v>18.41</v>
      </c>
      <c r="F3385" s="304" t="n">
        <v>0.3112</v>
      </c>
    </row>
    <row r="3386" customFormat="false" ht="13.8" hidden="false" customHeight="false" outlineLevel="0" collapsed="false">
      <c r="A3386" s="300" t="s">
        <v>8667</v>
      </c>
      <c r="B3386" s="1" t="n">
        <v>101207</v>
      </c>
      <c r="C3386" s="292" t="s">
        <v>8668</v>
      </c>
      <c r="D3386" s="297" t="s">
        <v>504</v>
      </c>
      <c r="E3386" s="301" t="n">
        <v>11.93</v>
      </c>
      <c r="F3386" s="304" t="n">
        <v>0.0914</v>
      </c>
    </row>
    <row r="3387" customFormat="false" ht="13.8" hidden="false" customHeight="false" outlineLevel="0" collapsed="false">
      <c r="A3387" s="300" t="s">
        <v>8667</v>
      </c>
      <c r="B3387" s="1" t="n">
        <v>101206</v>
      </c>
      <c r="C3387" s="292" t="s">
        <v>8669</v>
      </c>
      <c r="D3387" s="297" t="s">
        <v>504</v>
      </c>
      <c r="E3387" s="301" t="n">
        <v>13.69</v>
      </c>
      <c r="F3387" s="304" t="n">
        <v>0.095</v>
      </c>
    </row>
    <row r="3388" customFormat="false" ht="13.8" hidden="false" customHeight="false" outlineLevel="0" collapsed="false">
      <c r="A3388" s="300" t="s">
        <v>8667</v>
      </c>
      <c r="B3388" s="1" t="n">
        <v>101210</v>
      </c>
      <c r="C3388" s="292" t="s">
        <v>8670</v>
      </c>
      <c r="D3388" s="297" t="s">
        <v>504</v>
      </c>
      <c r="E3388" s="301" t="n">
        <v>19.32</v>
      </c>
      <c r="F3388" s="304" t="n">
        <v>0.0958</v>
      </c>
    </row>
    <row r="3389" customFormat="false" ht="13.8" hidden="false" customHeight="false" outlineLevel="0" collapsed="false">
      <c r="A3389" s="300" t="s">
        <v>8667</v>
      </c>
      <c r="B3389" s="1" t="n">
        <v>101211</v>
      </c>
      <c r="C3389" s="292" t="s">
        <v>8671</v>
      </c>
      <c r="D3389" s="297" t="s">
        <v>504</v>
      </c>
      <c r="E3389" s="301" t="n">
        <v>20.76</v>
      </c>
      <c r="F3389" s="304" t="n">
        <v>0.0968</v>
      </c>
    </row>
    <row r="3390" customFormat="false" ht="13.8" hidden="false" customHeight="false" outlineLevel="0" collapsed="false">
      <c r="A3390" s="300" t="s">
        <v>8667</v>
      </c>
      <c r="B3390" s="1" t="n">
        <v>101215</v>
      </c>
      <c r="C3390" s="292" t="s">
        <v>8672</v>
      </c>
      <c r="D3390" s="297" t="s">
        <v>504</v>
      </c>
      <c r="E3390" s="301" t="n">
        <v>18.55</v>
      </c>
      <c r="F3390" s="304" t="n">
        <v>0.1084</v>
      </c>
    </row>
    <row r="3391" customFormat="false" ht="13.8" hidden="false" customHeight="false" outlineLevel="0" collapsed="false">
      <c r="A3391" s="300" t="s">
        <v>8667</v>
      </c>
      <c r="B3391" s="1" t="n">
        <v>101216</v>
      </c>
      <c r="C3391" s="292" t="s">
        <v>8673</v>
      </c>
      <c r="D3391" s="297" t="s">
        <v>504</v>
      </c>
      <c r="E3391" s="301" t="n">
        <v>19.5</v>
      </c>
      <c r="F3391" s="304" t="n">
        <v>0.1067</v>
      </c>
    </row>
    <row r="3392" customFormat="false" ht="13.8" hidden="false" customHeight="false" outlineLevel="0" collapsed="false">
      <c r="A3392" s="300" t="s">
        <v>8667</v>
      </c>
      <c r="B3392" s="1" t="n">
        <v>101212</v>
      </c>
      <c r="C3392" s="292" t="s">
        <v>8674</v>
      </c>
      <c r="D3392" s="297" t="s">
        <v>504</v>
      </c>
      <c r="E3392" s="301" t="n">
        <v>24.22</v>
      </c>
      <c r="F3392" s="304" t="n">
        <v>0.1007</v>
      </c>
    </row>
    <row r="3393" customFormat="false" ht="13.8" hidden="false" customHeight="false" outlineLevel="0" collapsed="false">
      <c r="A3393" s="300" t="s">
        <v>8667</v>
      </c>
      <c r="B3393" s="1" t="n">
        <v>101217</v>
      </c>
      <c r="C3393" s="292" t="s">
        <v>8675</v>
      </c>
      <c r="D3393" s="297" t="s">
        <v>504</v>
      </c>
      <c r="E3393" s="301" t="n">
        <v>22.7</v>
      </c>
      <c r="F3393" s="304" t="n">
        <v>0.1115</v>
      </c>
    </row>
    <row r="3394" customFormat="false" ht="13.8" hidden="false" customHeight="false" outlineLevel="0" collapsed="false">
      <c r="A3394" s="300" t="s">
        <v>8667</v>
      </c>
      <c r="B3394" s="1" t="n">
        <v>101218</v>
      </c>
      <c r="C3394" s="292" t="s">
        <v>8676</v>
      </c>
      <c r="D3394" s="297" t="s">
        <v>504</v>
      </c>
      <c r="E3394" s="301" t="n">
        <v>24.09</v>
      </c>
      <c r="F3394" s="304" t="n">
        <v>0.1092</v>
      </c>
    </row>
    <row r="3395" customFormat="false" ht="13.8" hidden="false" customHeight="false" outlineLevel="0" collapsed="false">
      <c r="A3395" s="300" t="s">
        <v>8667</v>
      </c>
      <c r="B3395" s="1" t="n">
        <v>101213</v>
      </c>
      <c r="C3395" s="292" t="s">
        <v>8677</v>
      </c>
      <c r="D3395" s="297" t="s">
        <v>504</v>
      </c>
      <c r="E3395" s="301" t="n">
        <v>27.05</v>
      </c>
      <c r="F3395" s="304" t="n">
        <v>0.1046</v>
      </c>
    </row>
    <row r="3396" customFormat="false" ht="13.8" hidden="false" customHeight="false" outlineLevel="0" collapsed="false">
      <c r="A3396" s="300" t="s">
        <v>8667</v>
      </c>
      <c r="B3396" s="1" t="n">
        <v>101219</v>
      </c>
      <c r="C3396" s="292" t="s">
        <v>8678</v>
      </c>
      <c r="D3396" s="297" t="s">
        <v>504</v>
      </c>
      <c r="E3396" s="301" t="n">
        <v>29.28</v>
      </c>
      <c r="F3396" s="304" t="n">
        <v>0.1107</v>
      </c>
    </row>
    <row r="3397" customFormat="false" ht="13.8" hidden="false" customHeight="false" outlineLevel="0" collapsed="false">
      <c r="A3397" s="300" t="s">
        <v>8667</v>
      </c>
      <c r="B3397" s="1" t="n">
        <v>101214</v>
      </c>
      <c r="C3397" s="292" t="s">
        <v>8679</v>
      </c>
      <c r="D3397" s="297" t="s">
        <v>504</v>
      </c>
      <c r="E3397" s="301" t="n">
        <v>32.8</v>
      </c>
      <c r="F3397" s="304" t="n">
        <v>0.1046</v>
      </c>
    </row>
    <row r="3398" customFormat="false" ht="13.8" hidden="false" customHeight="false" outlineLevel="0" collapsed="false">
      <c r="A3398" s="300" t="s">
        <v>8667</v>
      </c>
      <c r="B3398" s="1" t="n">
        <v>101254</v>
      </c>
      <c r="C3398" s="292" t="s">
        <v>8680</v>
      </c>
      <c r="D3398" s="297" t="s">
        <v>504</v>
      </c>
      <c r="E3398" s="301" t="n">
        <v>14</v>
      </c>
      <c r="F3398" s="304" t="n">
        <v>0.2807</v>
      </c>
    </row>
    <row r="3399" customFormat="false" ht="13.8" hidden="false" customHeight="false" outlineLevel="0" collapsed="false">
      <c r="A3399" s="300" t="s">
        <v>8667</v>
      </c>
      <c r="B3399" s="1" t="n">
        <v>101256</v>
      </c>
      <c r="C3399" s="292" t="s">
        <v>8681</v>
      </c>
      <c r="D3399" s="297" t="s">
        <v>504</v>
      </c>
      <c r="E3399" s="301" t="n">
        <v>21.74</v>
      </c>
      <c r="F3399" s="304" t="n">
        <v>0.3091</v>
      </c>
    </row>
    <row r="3400" customFormat="false" ht="13.8" hidden="false" customHeight="false" outlineLevel="0" collapsed="false">
      <c r="A3400" s="300" t="s">
        <v>8667</v>
      </c>
      <c r="B3400" s="1" t="n">
        <v>101257</v>
      </c>
      <c r="C3400" s="292" t="s">
        <v>8682</v>
      </c>
      <c r="D3400" s="297" t="s">
        <v>504</v>
      </c>
      <c r="E3400" s="301" t="n">
        <v>22.98</v>
      </c>
      <c r="F3400" s="304" t="n">
        <v>0.3055</v>
      </c>
    </row>
    <row r="3401" customFormat="false" ht="13.8" hidden="false" customHeight="false" outlineLevel="0" collapsed="false">
      <c r="A3401" s="300" t="s">
        <v>8667</v>
      </c>
      <c r="B3401" s="1" t="n">
        <v>101258</v>
      </c>
      <c r="C3401" s="292" t="s">
        <v>8683</v>
      </c>
      <c r="D3401" s="297" t="s">
        <v>504</v>
      </c>
      <c r="E3401" s="301" t="n">
        <v>26.68</v>
      </c>
      <c r="F3401" s="304" t="n">
        <v>0.3141</v>
      </c>
    </row>
    <row r="3402" customFormat="false" ht="13.8" hidden="false" customHeight="false" outlineLevel="0" collapsed="false">
      <c r="A3402" s="300" t="s">
        <v>8667</v>
      </c>
      <c r="B3402" s="1" t="n">
        <v>101259</v>
      </c>
      <c r="C3402" s="292" t="s">
        <v>8684</v>
      </c>
      <c r="D3402" s="297" t="s">
        <v>504</v>
      </c>
      <c r="E3402" s="301" t="n">
        <v>29.63</v>
      </c>
      <c r="F3402" s="304" t="n">
        <v>0.3223</v>
      </c>
    </row>
    <row r="3403" customFormat="false" ht="13.8" hidden="false" customHeight="false" outlineLevel="0" collapsed="false">
      <c r="A3403" s="300" t="s">
        <v>8667</v>
      </c>
      <c r="B3403" s="1" t="n">
        <v>101260</v>
      </c>
      <c r="C3403" s="292" t="s">
        <v>8685</v>
      </c>
      <c r="D3403" s="297" t="s">
        <v>504</v>
      </c>
      <c r="E3403" s="301" t="n">
        <v>37.1</v>
      </c>
      <c r="F3403" s="304" t="n">
        <v>0.331</v>
      </c>
    </row>
    <row r="3404" customFormat="false" ht="13.8" hidden="false" customHeight="false" outlineLevel="0" collapsed="false">
      <c r="A3404" s="300" t="s">
        <v>8667</v>
      </c>
      <c r="B3404" s="1" t="n">
        <v>101208</v>
      </c>
      <c r="C3404" s="292" t="s">
        <v>8686</v>
      </c>
      <c r="D3404" s="297" t="s">
        <v>504</v>
      </c>
      <c r="E3404" s="301" t="n">
        <v>11.63</v>
      </c>
      <c r="F3404" s="304" t="n">
        <v>0.0903</v>
      </c>
    </row>
    <row r="3405" customFormat="false" ht="13.8" hidden="false" customHeight="false" outlineLevel="0" collapsed="false">
      <c r="A3405" s="300" t="s">
        <v>8667</v>
      </c>
      <c r="B3405" s="1" t="n">
        <v>101209</v>
      </c>
      <c r="C3405" s="292" t="s">
        <v>8687</v>
      </c>
      <c r="D3405" s="297" t="s">
        <v>504</v>
      </c>
      <c r="E3405" s="301" t="n">
        <v>10.82</v>
      </c>
      <c r="F3405" s="304" t="n">
        <v>0.0998</v>
      </c>
    </row>
    <row r="3406" customFormat="false" ht="13.8" hidden="false" customHeight="false" outlineLevel="0" collapsed="false">
      <c r="A3406" s="300" t="s">
        <v>8667</v>
      </c>
      <c r="B3406" s="1" t="n">
        <v>101220</v>
      </c>
      <c r="C3406" s="292" t="s">
        <v>8688</v>
      </c>
      <c r="D3406" s="297" t="s">
        <v>504</v>
      </c>
      <c r="E3406" s="301" t="n">
        <v>18.24</v>
      </c>
      <c r="F3406" s="304" t="n">
        <v>0.0987</v>
      </c>
    </row>
    <row r="3407" customFormat="false" ht="13.8" hidden="false" customHeight="false" outlineLevel="0" collapsed="false">
      <c r="A3407" s="300" t="s">
        <v>8667</v>
      </c>
      <c r="B3407" s="1" t="n">
        <v>101221</v>
      </c>
      <c r="C3407" s="292" t="s">
        <v>8689</v>
      </c>
      <c r="D3407" s="297" t="s">
        <v>504</v>
      </c>
      <c r="E3407" s="301" t="n">
        <v>19.33</v>
      </c>
      <c r="F3407" s="304" t="n">
        <v>0.0978</v>
      </c>
    </row>
    <row r="3408" customFormat="false" ht="13.8" hidden="false" customHeight="false" outlineLevel="0" collapsed="false">
      <c r="A3408" s="300" t="s">
        <v>8667</v>
      </c>
      <c r="B3408" s="1" t="n">
        <v>101225</v>
      </c>
      <c r="C3408" s="292" t="s">
        <v>8690</v>
      </c>
      <c r="D3408" s="297" t="s">
        <v>504</v>
      </c>
      <c r="E3408" s="301" t="n">
        <v>16.77</v>
      </c>
      <c r="F3408" s="304" t="n">
        <v>0.1091</v>
      </c>
    </row>
    <row r="3409" customFormat="false" ht="13.8" hidden="false" customHeight="false" outlineLevel="0" collapsed="false">
      <c r="A3409" s="300" t="s">
        <v>8667</v>
      </c>
      <c r="B3409" s="1" t="n">
        <v>101226</v>
      </c>
      <c r="C3409" s="292" t="s">
        <v>8691</v>
      </c>
      <c r="D3409" s="297" t="s">
        <v>504</v>
      </c>
      <c r="E3409" s="301" t="n">
        <v>17.72</v>
      </c>
      <c r="F3409" s="304" t="n">
        <v>0.1072</v>
      </c>
    </row>
    <row r="3410" customFormat="false" ht="13.8" hidden="false" customHeight="false" outlineLevel="0" collapsed="false">
      <c r="A3410" s="300" t="s">
        <v>8667</v>
      </c>
      <c r="B3410" s="1" t="n">
        <v>101222</v>
      </c>
      <c r="C3410" s="292" t="s">
        <v>8692</v>
      </c>
      <c r="D3410" s="297" t="s">
        <v>504</v>
      </c>
      <c r="E3410" s="301" t="n">
        <v>22.48</v>
      </c>
      <c r="F3410" s="304" t="n">
        <v>0.1001</v>
      </c>
    </row>
    <row r="3411" customFormat="false" ht="13.8" hidden="false" customHeight="false" outlineLevel="0" collapsed="false">
      <c r="A3411" s="300" t="s">
        <v>8667</v>
      </c>
      <c r="B3411" s="1" t="n">
        <v>101227</v>
      </c>
      <c r="C3411" s="292" t="s">
        <v>8693</v>
      </c>
      <c r="D3411" s="297" t="s">
        <v>504</v>
      </c>
      <c r="E3411" s="301" t="n">
        <v>20.56</v>
      </c>
      <c r="F3411" s="304" t="n">
        <v>0.1104</v>
      </c>
    </row>
    <row r="3412" customFormat="false" ht="13.8" hidden="false" customHeight="false" outlineLevel="0" collapsed="false">
      <c r="A3412" s="300" t="s">
        <v>8667</v>
      </c>
      <c r="B3412" s="1" t="n">
        <v>101228</v>
      </c>
      <c r="C3412" s="292" t="s">
        <v>8694</v>
      </c>
      <c r="D3412" s="297" t="s">
        <v>504</v>
      </c>
      <c r="E3412" s="301" t="n">
        <v>21.99</v>
      </c>
      <c r="F3412" s="304" t="n">
        <v>0.1082</v>
      </c>
    </row>
    <row r="3413" customFormat="false" ht="13.8" hidden="false" customHeight="false" outlineLevel="0" collapsed="false">
      <c r="A3413" s="300" t="s">
        <v>8667</v>
      </c>
      <c r="B3413" s="1" t="n">
        <v>101223</v>
      </c>
      <c r="C3413" s="292" t="s">
        <v>8695</v>
      </c>
      <c r="D3413" s="297" t="s">
        <v>504</v>
      </c>
      <c r="E3413" s="301" t="n">
        <v>25</v>
      </c>
      <c r="F3413" s="304" t="n">
        <v>0.1032</v>
      </c>
    </row>
    <row r="3414" customFormat="false" ht="13.8" hidden="false" customHeight="false" outlineLevel="0" collapsed="false">
      <c r="A3414" s="300" t="s">
        <v>8667</v>
      </c>
      <c r="B3414" s="1" t="n">
        <v>101229</v>
      </c>
      <c r="C3414" s="292" t="s">
        <v>8696</v>
      </c>
      <c r="D3414" s="297" t="s">
        <v>504</v>
      </c>
      <c r="E3414" s="301" t="n">
        <v>27.72</v>
      </c>
      <c r="F3414" s="304" t="n">
        <v>0.1122</v>
      </c>
    </row>
    <row r="3415" customFormat="false" ht="13.8" hidden="false" customHeight="false" outlineLevel="0" collapsed="false">
      <c r="A3415" s="300" t="s">
        <v>8667</v>
      </c>
      <c r="B3415" s="1" t="n">
        <v>101224</v>
      </c>
      <c r="C3415" s="292" t="s">
        <v>8697</v>
      </c>
      <c r="D3415" s="297" t="s">
        <v>504</v>
      </c>
      <c r="E3415" s="301" t="n">
        <v>31.39</v>
      </c>
      <c r="F3415" s="304" t="n">
        <v>0.1058</v>
      </c>
    </row>
    <row r="3416" customFormat="false" ht="13.8" hidden="false" customHeight="false" outlineLevel="0" collapsed="false">
      <c r="A3416" s="300" t="s">
        <v>8667</v>
      </c>
      <c r="B3416" s="1" t="n">
        <v>101265</v>
      </c>
      <c r="C3416" s="292" t="s">
        <v>8698</v>
      </c>
      <c r="D3416" s="297" t="s">
        <v>504</v>
      </c>
      <c r="E3416" s="301" t="n">
        <v>35.02</v>
      </c>
      <c r="F3416" s="304" t="n">
        <v>0.3241</v>
      </c>
    </row>
    <row r="3417" customFormat="false" ht="13.8" hidden="false" customHeight="false" outlineLevel="0" collapsed="false">
      <c r="A3417" s="300" t="s">
        <v>8667</v>
      </c>
      <c r="B3417" s="1" t="n">
        <v>101255</v>
      </c>
      <c r="C3417" s="292" t="s">
        <v>8699</v>
      </c>
      <c r="D3417" s="297" t="s">
        <v>504</v>
      </c>
      <c r="E3417" s="301" t="n">
        <v>12.45</v>
      </c>
      <c r="F3417" s="304" t="n">
        <v>0.2667</v>
      </c>
    </row>
    <row r="3418" customFormat="false" ht="13.8" hidden="false" customHeight="false" outlineLevel="0" collapsed="false">
      <c r="A3418" s="300" t="s">
        <v>8667</v>
      </c>
      <c r="B3418" s="1" t="n">
        <v>101261</v>
      </c>
      <c r="C3418" s="292" t="s">
        <v>8700</v>
      </c>
      <c r="D3418" s="297" t="s">
        <v>504</v>
      </c>
      <c r="E3418" s="301" t="n">
        <v>20.63</v>
      </c>
      <c r="F3418" s="304" t="n">
        <v>0.3102</v>
      </c>
    </row>
    <row r="3419" customFormat="false" ht="13.8" hidden="false" customHeight="false" outlineLevel="0" collapsed="false">
      <c r="A3419" s="300" t="s">
        <v>8667</v>
      </c>
      <c r="B3419" s="1" t="n">
        <v>101262</v>
      </c>
      <c r="C3419" s="292" t="s">
        <v>8701</v>
      </c>
      <c r="D3419" s="297" t="s">
        <v>504</v>
      </c>
      <c r="E3419" s="301" t="n">
        <v>21.84</v>
      </c>
      <c r="F3419" s="304" t="n">
        <v>0.3063</v>
      </c>
    </row>
    <row r="3420" customFormat="false" ht="13.8" hidden="false" customHeight="false" outlineLevel="0" collapsed="false">
      <c r="A3420" s="300" t="s">
        <v>8667</v>
      </c>
      <c r="B3420" s="1" t="n">
        <v>101263</v>
      </c>
      <c r="C3420" s="292" t="s">
        <v>8702</v>
      </c>
      <c r="D3420" s="297" t="s">
        <v>504</v>
      </c>
      <c r="E3420" s="301" t="n">
        <v>25.3</v>
      </c>
      <c r="F3420" s="304" t="n">
        <v>0.3123</v>
      </c>
    </row>
    <row r="3421" customFormat="false" ht="13.8" hidden="false" customHeight="false" outlineLevel="0" collapsed="false">
      <c r="A3421" s="300" t="s">
        <v>8667</v>
      </c>
      <c r="B3421" s="1" t="n">
        <v>101264</v>
      </c>
      <c r="C3421" s="292" t="s">
        <v>8703</v>
      </c>
      <c r="D3421" s="297" t="s">
        <v>504</v>
      </c>
      <c r="E3421" s="301" t="n">
        <v>28.05</v>
      </c>
      <c r="F3421" s="304" t="n">
        <v>0.3184</v>
      </c>
    </row>
    <row r="3422" customFormat="false" ht="13.8" hidden="false" customHeight="false" outlineLevel="0" collapsed="false">
      <c r="A3422" s="300" t="s">
        <v>8667</v>
      </c>
      <c r="B3422" s="1" t="n">
        <v>101230</v>
      </c>
      <c r="C3422" s="292" t="s">
        <v>8704</v>
      </c>
      <c r="D3422" s="297" t="s">
        <v>504</v>
      </c>
      <c r="E3422" s="301" t="n">
        <v>12.1</v>
      </c>
      <c r="F3422" s="304" t="n">
        <v>0.0942</v>
      </c>
    </row>
    <row r="3423" customFormat="false" ht="13.8" hidden="false" customHeight="false" outlineLevel="0" collapsed="false">
      <c r="A3423" s="300" t="s">
        <v>8667</v>
      </c>
      <c r="B3423" s="1" t="n">
        <v>101231</v>
      </c>
      <c r="C3423" s="292" t="s">
        <v>8705</v>
      </c>
      <c r="D3423" s="297" t="s">
        <v>504</v>
      </c>
      <c r="E3423" s="301" t="n">
        <v>11.52</v>
      </c>
      <c r="F3423" s="304" t="n">
        <v>0.1042</v>
      </c>
    </row>
    <row r="3424" customFormat="false" ht="13.8" hidden="false" customHeight="false" outlineLevel="0" collapsed="false">
      <c r="A3424" s="300" t="s">
        <v>8667</v>
      </c>
      <c r="B3424" s="1" t="n">
        <v>101272</v>
      </c>
      <c r="C3424" s="292" t="s">
        <v>8706</v>
      </c>
      <c r="D3424" s="297" t="s">
        <v>504</v>
      </c>
      <c r="E3424" s="301" t="n">
        <v>35.49</v>
      </c>
      <c r="F3424" s="304" t="n">
        <v>0.3319</v>
      </c>
    </row>
    <row r="3425" customFormat="false" ht="13.8" hidden="false" customHeight="false" outlineLevel="0" collapsed="false">
      <c r="A3425" s="300" t="s">
        <v>8667</v>
      </c>
      <c r="B3425" s="1" t="n">
        <v>101266</v>
      </c>
      <c r="C3425" s="292" t="s">
        <v>8707</v>
      </c>
      <c r="D3425" s="297" t="s">
        <v>504</v>
      </c>
      <c r="E3425" s="301" t="n">
        <v>12.48</v>
      </c>
      <c r="F3425" s="304" t="n">
        <v>0.278</v>
      </c>
    </row>
    <row r="3426" customFormat="false" ht="13.8" hidden="false" customHeight="false" outlineLevel="0" collapsed="false">
      <c r="A3426" s="300" t="s">
        <v>8667</v>
      </c>
      <c r="B3426" s="1" t="n">
        <v>101239</v>
      </c>
      <c r="C3426" s="292" t="s">
        <v>8708</v>
      </c>
      <c r="D3426" s="297" t="s">
        <v>504</v>
      </c>
      <c r="E3426" s="301" t="n">
        <v>16.69</v>
      </c>
      <c r="F3426" s="304" t="n">
        <v>0.1061</v>
      </c>
    </row>
    <row r="3427" customFormat="false" ht="13.8" hidden="false" customHeight="false" outlineLevel="0" collapsed="false">
      <c r="A3427" s="300" t="s">
        <v>8667</v>
      </c>
      <c r="B3427" s="1" t="n">
        <v>101240</v>
      </c>
      <c r="C3427" s="292" t="s">
        <v>8709</v>
      </c>
      <c r="D3427" s="297" t="s">
        <v>504</v>
      </c>
      <c r="E3427" s="301" t="n">
        <v>17.66</v>
      </c>
      <c r="F3427" s="304" t="n">
        <v>0.1042</v>
      </c>
    </row>
    <row r="3428" customFormat="false" ht="13.8" hidden="false" customHeight="false" outlineLevel="0" collapsed="false">
      <c r="A3428" s="300" t="s">
        <v>8667</v>
      </c>
      <c r="B3428" s="1" t="n">
        <v>101268</v>
      </c>
      <c r="C3428" s="292" t="s">
        <v>8710</v>
      </c>
      <c r="D3428" s="297" t="s">
        <v>504</v>
      </c>
      <c r="E3428" s="301" t="n">
        <v>19.83</v>
      </c>
      <c r="F3428" s="304" t="n">
        <v>0.3046</v>
      </c>
    </row>
    <row r="3429" customFormat="false" ht="13.8" hidden="false" customHeight="false" outlineLevel="0" collapsed="false">
      <c r="A3429" s="300" t="s">
        <v>8667</v>
      </c>
      <c r="B3429" s="1" t="n">
        <v>101234</v>
      </c>
      <c r="C3429" s="292" t="s">
        <v>8711</v>
      </c>
      <c r="D3429" s="297" t="s">
        <v>504</v>
      </c>
      <c r="E3429" s="301" t="n">
        <v>18.92</v>
      </c>
      <c r="F3429" s="304" t="n">
        <v>0.1025</v>
      </c>
    </row>
    <row r="3430" customFormat="false" ht="13.8" hidden="false" customHeight="false" outlineLevel="0" collapsed="false">
      <c r="A3430" s="300" t="s">
        <v>8667</v>
      </c>
      <c r="B3430" s="1" t="n">
        <v>101235</v>
      </c>
      <c r="C3430" s="292" t="s">
        <v>8712</v>
      </c>
      <c r="D3430" s="297" t="s">
        <v>504</v>
      </c>
      <c r="E3430" s="301" t="n">
        <v>19.96</v>
      </c>
      <c r="F3430" s="304" t="n">
        <v>0.1012</v>
      </c>
    </row>
    <row r="3431" customFormat="false" ht="13.8" hidden="false" customHeight="false" outlineLevel="0" collapsed="false">
      <c r="A3431" s="300" t="s">
        <v>8667</v>
      </c>
      <c r="B3431" s="1" t="n">
        <v>101241</v>
      </c>
      <c r="C3431" s="292" t="s">
        <v>8713</v>
      </c>
      <c r="D3431" s="297" t="s">
        <v>504</v>
      </c>
      <c r="E3431" s="301" t="n">
        <v>20.64</v>
      </c>
      <c r="F3431" s="304" t="n">
        <v>0.109</v>
      </c>
    </row>
    <row r="3432" customFormat="false" ht="13.8" hidden="false" customHeight="false" outlineLevel="0" collapsed="false">
      <c r="A3432" s="300" t="s">
        <v>8667</v>
      </c>
      <c r="B3432" s="1" t="n">
        <v>101269</v>
      </c>
      <c r="C3432" s="292" t="s">
        <v>8714</v>
      </c>
      <c r="D3432" s="297" t="s">
        <v>504</v>
      </c>
      <c r="E3432" s="301" t="n">
        <v>22.06</v>
      </c>
      <c r="F3432" s="304" t="n">
        <v>0.3155</v>
      </c>
    </row>
    <row r="3433" customFormat="false" ht="13.8" hidden="false" customHeight="false" outlineLevel="0" collapsed="false">
      <c r="A3433" s="300" t="s">
        <v>8667</v>
      </c>
      <c r="B3433" s="1" t="n">
        <v>101236</v>
      </c>
      <c r="C3433" s="292" t="s">
        <v>8715</v>
      </c>
      <c r="D3433" s="297" t="s">
        <v>504</v>
      </c>
      <c r="E3433" s="301" t="n">
        <v>23.28</v>
      </c>
      <c r="F3433" s="304" t="n">
        <v>0.1035</v>
      </c>
    </row>
    <row r="3434" customFormat="false" ht="13.8" hidden="false" customHeight="false" outlineLevel="0" collapsed="false">
      <c r="A3434" s="300" t="s">
        <v>8667</v>
      </c>
      <c r="B3434" s="1" t="n">
        <v>101237</v>
      </c>
      <c r="C3434" s="292" t="s">
        <v>8716</v>
      </c>
      <c r="D3434" s="297" t="s">
        <v>504</v>
      </c>
      <c r="E3434" s="301" t="n">
        <v>24.86</v>
      </c>
      <c r="F3434" s="304" t="n">
        <v>0.1018</v>
      </c>
    </row>
    <row r="3435" customFormat="false" ht="13.8" hidden="false" customHeight="false" outlineLevel="0" collapsed="false">
      <c r="A3435" s="300" t="s">
        <v>8667</v>
      </c>
      <c r="B3435" s="1" t="n">
        <v>101242</v>
      </c>
      <c r="C3435" s="292" t="s">
        <v>8717</v>
      </c>
      <c r="D3435" s="297" t="s">
        <v>504</v>
      </c>
      <c r="E3435" s="301" t="n">
        <v>23.04</v>
      </c>
      <c r="F3435" s="304" t="n">
        <v>0.1128</v>
      </c>
    </row>
    <row r="3436" customFormat="false" ht="13.8" hidden="false" customHeight="false" outlineLevel="0" collapsed="false">
      <c r="A3436" s="300" t="s">
        <v>8667</v>
      </c>
      <c r="B3436" s="1" t="n">
        <v>101270</v>
      </c>
      <c r="C3436" s="292" t="s">
        <v>8718</v>
      </c>
      <c r="D3436" s="297" t="s">
        <v>504</v>
      </c>
      <c r="E3436" s="301" t="n">
        <v>25.59</v>
      </c>
      <c r="F3436" s="304" t="n">
        <v>0.3208</v>
      </c>
    </row>
    <row r="3437" customFormat="false" ht="13.8" hidden="false" customHeight="false" outlineLevel="0" collapsed="false">
      <c r="A3437" s="300" t="s">
        <v>8667</v>
      </c>
      <c r="B3437" s="1" t="n">
        <v>101243</v>
      </c>
      <c r="C3437" s="292" t="s">
        <v>8719</v>
      </c>
      <c r="D3437" s="297" t="s">
        <v>504</v>
      </c>
      <c r="E3437" s="301" t="n">
        <v>28.02</v>
      </c>
      <c r="F3437" s="304" t="n">
        <v>0.1124</v>
      </c>
    </row>
    <row r="3438" customFormat="false" ht="13.8" hidden="false" customHeight="false" outlineLevel="0" collapsed="false">
      <c r="A3438" s="300" t="s">
        <v>8667</v>
      </c>
      <c r="B3438" s="1" t="n">
        <v>101271</v>
      </c>
      <c r="C3438" s="292" t="s">
        <v>8720</v>
      </c>
      <c r="D3438" s="297" t="s">
        <v>504</v>
      </c>
      <c r="E3438" s="301" t="n">
        <v>28.39</v>
      </c>
      <c r="F3438" s="304" t="n">
        <v>0.3269</v>
      </c>
    </row>
    <row r="3439" customFormat="false" ht="13.8" hidden="false" customHeight="false" outlineLevel="0" collapsed="false">
      <c r="A3439" s="300" t="s">
        <v>8667</v>
      </c>
      <c r="B3439" s="1" t="n">
        <v>101238</v>
      </c>
      <c r="C3439" s="292" t="s">
        <v>8721</v>
      </c>
      <c r="D3439" s="297" t="s">
        <v>504</v>
      </c>
      <c r="E3439" s="301" t="n">
        <v>31.46</v>
      </c>
      <c r="F3439" s="304" t="n">
        <v>0.1052</v>
      </c>
    </row>
    <row r="3440" customFormat="false" ht="13.8" hidden="false" customHeight="false" outlineLevel="0" collapsed="false">
      <c r="A3440" s="300" t="s">
        <v>8667</v>
      </c>
      <c r="B3440" s="1" t="n">
        <v>101232</v>
      </c>
      <c r="C3440" s="292" t="s">
        <v>8722</v>
      </c>
      <c r="D3440" s="297" t="s">
        <v>504</v>
      </c>
      <c r="E3440" s="301" t="n">
        <v>10.41</v>
      </c>
      <c r="F3440" s="304" t="n">
        <v>0.0893</v>
      </c>
    </row>
    <row r="3441" customFormat="false" ht="13.8" hidden="false" customHeight="false" outlineLevel="0" collapsed="false">
      <c r="A3441" s="300" t="s">
        <v>8667</v>
      </c>
      <c r="B3441" s="1" t="n">
        <v>101233</v>
      </c>
      <c r="C3441" s="292" t="s">
        <v>8723</v>
      </c>
      <c r="D3441" s="297" t="s">
        <v>504</v>
      </c>
      <c r="E3441" s="301" t="n">
        <v>9.62</v>
      </c>
      <c r="F3441" s="304" t="n">
        <v>0.0977</v>
      </c>
    </row>
    <row r="3442" customFormat="false" ht="13.8" hidden="false" customHeight="false" outlineLevel="0" collapsed="false">
      <c r="A3442" s="300" t="s">
        <v>8667</v>
      </c>
      <c r="B3442" s="1" t="n">
        <v>101248</v>
      </c>
      <c r="C3442" s="292" t="s">
        <v>8724</v>
      </c>
      <c r="D3442" s="297" t="s">
        <v>504</v>
      </c>
      <c r="E3442" s="301" t="n">
        <v>30.1</v>
      </c>
      <c r="F3442" s="304" t="n">
        <v>0.1056</v>
      </c>
    </row>
    <row r="3443" customFormat="false" ht="13.8" hidden="false" customHeight="false" outlineLevel="0" collapsed="false">
      <c r="A3443" s="300" t="s">
        <v>8667</v>
      </c>
      <c r="B3443" s="1" t="n">
        <v>101277</v>
      </c>
      <c r="C3443" s="292" t="s">
        <v>8725</v>
      </c>
      <c r="D3443" s="297" t="s">
        <v>504</v>
      </c>
      <c r="E3443" s="301" t="n">
        <v>34.42</v>
      </c>
      <c r="F3443" s="304" t="n">
        <v>0.3312</v>
      </c>
    </row>
    <row r="3444" customFormat="false" ht="13.8" hidden="false" customHeight="false" outlineLevel="0" collapsed="false">
      <c r="A3444" s="300" t="s">
        <v>8667</v>
      </c>
      <c r="B3444" s="1" t="n">
        <v>101267</v>
      </c>
      <c r="C3444" s="292" t="s">
        <v>8726</v>
      </c>
      <c r="D3444" s="297" t="s">
        <v>504</v>
      </c>
      <c r="E3444" s="301" t="n">
        <v>12.01</v>
      </c>
      <c r="F3444" s="304" t="n">
        <v>0.2898</v>
      </c>
    </row>
    <row r="3445" customFormat="false" ht="13.8" hidden="false" customHeight="false" outlineLevel="0" collapsed="false">
      <c r="A3445" s="300" t="s">
        <v>8667</v>
      </c>
      <c r="B3445" s="1" t="n">
        <v>101249</v>
      </c>
      <c r="C3445" s="292" t="s">
        <v>8727</v>
      </c>
      <c r="D3445" s="297" t="s">
        <v>504</v>
      </c>
      <c r="E3445" s="301" t="n">
        <v>15.31</v>
      </c>
      <c r="F3445" s="304" t="n">
        <v>0.1065</v>
      </c>
    </row>
    <row r="3446" customFormat="false" ht="13.8" hidden="false" customHeight="false" outlineLevel="0" collapsed="false">
      <c r="A3446" s="300" t="s">
        <v>8667</v>
      </c>
      <c r="B3446" s="1" t="n">
        <v>101273</v>
      </c>
      <c r="C3446" s="292" t="s">
        <v>8728</v>
      </c>
      <c r="D3446" s="297" t="s">
        <v>504</v>
      </c>
      <c r="E3446" s="301" t="n">
        <v>19</v>
      </c>
      <c r="F3446" s="304" t="n">
        <v>0.3053</v>
      </c>
    </row>
    <row r="3447" customFormat="false" ht="13.8" hidden="false" customHeight="false" outlineLevel="0" collapsed="false">
      <c r="A3447" s="300" t="s">
        <v>8667</v>
      </c>
      <c r="B3447" s="1" t="n">
        <v>101245</v>
      </c>
      <c r="C3447" s="292" t="s">
        <v>8729</v>
      </c>
      <c r="D3447" s="297" t="s">
        <v>504</v>
      </c>
      <c r="E3447" s="301" t="n">
        <v>18.59</v>
      </c>
      <c r="F3447" s="304" t="n">
        <v>0.1011</v>
      </c>
    </row>
    <row r="3448" customFormat="false" ht="13.8" hidden="false" customHeight="false" outlineLevel="0" collapsed="false">
      <c r="A3448" s="300" t="s">
        <v>8667</v>
      </c>
      <c r="B3448" s="1" t="n">
        <v>101250</v>
      </c>
      <c r="C3448" s="292" t="s">
        <v>8730</v>
      </c>
      <c r="D3448" s="297" t="s">
        <v>504</v>
      </c>
      <c r="E3448" s="301" t="n">
        <v>16.98</v>
      </c>
      <c r="F3448" s="304" t="n">
        <v>0.1113</v>
      </c>
    </row>
    <row r="3449" customFormat="false" ht="13.8" hidden="false" customHeight="false" outlineLevel="0" collapsed="false">
      <c r="A3449" s="300" t="s">
        <v>8667</v>
      </c>
      <c r="B3449" s="1" t="n">
        <v>101251</v>
      </c>
      <c r="C3449" s="292" t="s">
        <v>8731</v>
      </c>
      <c r="D3449" s="297" t="s">
        <v>504</v>
      </c>
      <c r="E3449" s="301" t="n">
        <v>19.37</v>
      </c>
      <c r="F3449" s="304" t="n">
        <v>0.1053</v>
      </c>
    </row>
    <row r="3450" customFormat="false" ht="13.8" hidden="false" customHeight="false" outlineLevel="0" collapsed="false">
      <c r="A3450" s="300" t="s">
        <v>8667</v>
      </c>
      <c r="B3450" s="1" t="n">
        <v>101274</v>
      </c>
      <c r="C3450" s="292" t="s">
        <v>8732</v>
      </c>
      <c r="D3450" s="297" t="s">
        <v>504</v>
      </c>
      <c r="E3450" s="301" t="n">
        <v>20.99</v>
      </c>
      <c r="F3450" s="304" t="n">
        <v>0.314</v>
      </c>
    </row>
    <row r="3451" customFormat="false" ht="13.8" hidden="false" customHeight="false" outlineLevel="0" collapsed="false">
      <c r="A3451" s="300" t="s">
        <v>8667</v>
      </c>
      <c r="B3451" s="1" t="n">
        <v>101246</v>
      </c>
      <c r="C3451" s="292" t="s">
        <v>8733</v>
      </c>
      <c r="D3451" s="297" t="s">
        <v>504</v>
      </c>
      <c r="E3451" s="301" t="n">
        <v>21.62</v>
      </c>
      <c r="F3451" s="304" t="n">
        <v>0.1022</v>
      </c>
    </row>
    <row r="3452" customFormat="false" ht="13.8" hidden="false" customHeight="false" outlineLevel="0" collapsed="false">
      <c r="A3452" s="300" t="s">
        <v>8667</v>
      </c>
      <c r="B3452" s="1" t="n">
        <v>101252</v>
      </c>
      <c r="C3452" s="292" t="s">
        <v>8734</v>
      </c>
      <c r="D3452" s="297" t="s">
        <v>504</v>
      </c>
      <c r="E3452" s="301" t="n">
        <v>21.08</v>
      </c>
      <c r="F3452" s="304" t="n">
        <v>0.1101</v>
      </c>
    </row>
    <row r="3453" customFormat="false" ht="13.8" hidden="false" customHeight="false" outlineLevel="0" collapsed="false">
      <c r="A3453" s="300" t="s">
        <v>8667</v>
      </c>
      <c r="B3453" s="1" t="n">
        <v>101275</v>
      </c>
      <c r="C3453" s="292" t="s">
        <v>8735</v>
      </c>
      <c r="D3453" s="297" t="s">
        <v>504</v>
      </c>
      <c r="E3453" s="301" t="n">
        <v>24.35</v>
      </c>
      <c r="F3453" s="304" t="n">
        <v>0.317</v>
      </c>
    </row>
    <row r="3454" customFormat="false" ht="13.8" hidden="false" customHeight="false" outlineLevel="0" collapsed="false">
      <c r="A3454" s="300" t="s">
        <v>8667</v>
      </c>
      <c r="B3454" s="1" t="n">
        <v>101247</v>
      </c>
      <c r="C3454" s="292" t="s">
        <v>8736</v>
      </c>
      <c r="D3454" s="297" t="s">
        <v>504</v>
      </c>
      <c r="E3454" s="301" t="n">
        <v>24.01</v>
      </c>
      <c r="F3454" s="304" t="n">
        <v>0.1045</v>
      </c>
    </row>
    <row r="3455" customFormat="false" ht="13.8" hidden="false" customHeight="false" outlineLevel="0" collapsed="false">
      <c r="A3455" s="300" t="s">
        <v>8667</v>
      </c>
      <c r="B3455" s="1" t="n">
        <v>101276</v>
      </c>
      <c r="C3455" s="292" t="s">
        <v>8737</v>
      </c>
      <c r="D3455" s="297" t="s">
        <v>504</v>
      </c>
      <c r="E3455" s="301" t="n">
        <v>26.92</v>
      </c>
      <c r="F3455" s="304" t="n">
        <v>0.3217</v>
      </c>
    </row>
    <row r="3456" customFormat="false" ht="13.8" hidden="false" customHeight="false" outlineLevel="0" collapsed="false">
      <c r="A3456" s="300" t="s">
        <v>8667</v>
      </c>
      <c r="B3456" s="1" t="n">
        <v>101253</v>
      </c>
      <c r="C3456" s="292" t="s">
        <v>8738</v>
      </c>
      <c r="D3456" s="297" t="s">
        <v>504</v>
      </c>
      <c r="E3456" s="301" t="n">
        <v>26.58</v>
      </c>
      <c r="F3456" s="304" t="n">
        <v>0.1129</v>
      </c>
    </row>
    <row r="3457" customFormat="false" ht="13.8" hidden="false" customHeight="false" outlineLevel="0" collapsed="false">
      <c r="A3457" s="300" t="s">
        <v>8667</v>
      </c>
      <c r="B3457" s="1" t="n">
        <v>101244</v>
      </c>
      <c r="C3457" s="292" t="s">
        <v>8739</v>
      </c>
      <c r="D3457" s="297" t="s">
        <v>504</v>
      </c>
      <c r="E3457" s="301" t="n">
        <v>17.52</v>
      </c>
      <c r="F3457" s="304" t="n">
        <v>0.1027</v>
      </c>
    </row>
    <row r="3458" customFormat="false" ht="13.8" hidden="false" customHeight="false" outlineLevel="0" collapsed="false">
      <c r="A3458" s="300" t="s">
        <v>8740</v>
      </c>
      <c r="B3458" s="1" t="n">
        <v>93358</v>
      </c>
      <c r="C3458" s="292" t="s">
        <v>8741</v>
      </c>
      <c r="D3458" s="297" t="s">
        <v>504</v>
      </c>
      <c r="E3458" s="301" t="n">
        <v>90.03</v>
      </c>
      <c r="F3458" s="304" t="n">
        <v>0</v>
      </c>
    </row>
    <row r="3459" customFormat="false" ht="13.8" hidden="false" customHeight="false" outlineLevel="0" collapsed="false">
      <c r="A3459" s="300" t="s">
        <v>8740</v>
      </c>
      <c r="B3459" s="1" t="n">
        <v>90082</v>
      </c>
      <c r="C3459" s="292" t="s">
        <v>8742</v>
      </c>
      <c r="D3459" s="297" t="s">
        <v>504</v>
      </c>
      <c r="E3459" s="301" t="n">
        <v>9.9</v>
      </c>
      <c r="F3459" s="304" t="n">
        <v>0</v>
      </c>
    </row>
    <row r="3460" customFormat="false" ht="13.8" hidden="false" customHeight="false" outlineLevel="0" collapsed="false">
      <c r="A3460" s="300" t="s">
        <v>8740</v>
      </c>
      <c r="B3460" s="1" t="n">
        <v>90091</v>
      </c>
      <c r="C3460" s="292" t="s">
        <v>8743</v>
      </c>
      <c r="D3460" s="297" t="s">
        <v>504</v>
      </c>
      <c r="E3460" s="301" t="n">
        <v>6.23</v>
      </c>
      <c r="F3460" s="304" t="n">
        <v>0</v>
      </c>
    </row>
    <row r="3461" customFormat="false" ht="13.8" hidden="false" customHeight="false" outlineLevel="0" collapsed="false">
      <c r="A3461" s="300" t="s">
        <v>8740</v>
      </c>
      <c r="B3461" s="1" t="n">
        <v>102307</v>
      </c>
      <c r="C3461" s="292" t="s">
        <v>8744</v>
      </c>
      <c r="D3461" s="297" t="s">
        <v>504</v>
      </c>
      <c r="E3461" s="301" t="n">
        <v>12.37</v>
      </c>
      <c r="F3461" s="304" t="n">
        <v>0</v>
      </c>
    </row>
    <row r="3462" customFormat="false" ht="13.8" hidden="false" customHeight="false" outlineLevel="0" collapsed="false">
      <c r="A3462" s="300" t="s">
        <v>8740</v>
      </c>
      <c r="B3462" s="1" t="n">
        <v>102315</v>
      </c>
      <c r="C3462" s="292" t="s">
        <v>8745</v>
      </c>
      <c r="D3462" s="297" t="s">
        <v>504</v>
      </c>
      <c r="E3462" s="301" t="n">
        <v>7.8</v>
      </c>
      <c r="F3462" s="304" t="n">
        <v>0</v>
      </c>
    </row>
    <row r="3463" customFormat="false" ht="13.8" hidden="false" customHeight="false" outlineLevel="0" collapsed="false">
      <c r="A3463" s="300" t="s">
        <v>8740</v>
      </c>
      <c r="B3463" s="1" t="n">
        <v>102283</v>
      </c>
      <c r="C3463" s="292" t="s">
        <v>8746</v>
      </c>
      <c r="D3463" s="297" t="s">
        <v>504</v>
      </c>
      <c r="E3463" s="301" t="n">
        <v>12.96</v>
      </c>
      <c r="F3463" s="304" t="n">
        <v>0</v>
      </c>
    </row>
    <row r="3464" customFormat="false" ht="13.8" hidden="false" customHeight="false" outlineLevel="0" collapsed="false">
      <c r="A3464" s="300" t="s">
        <v>8740</v>
      </c>
      <c r="B3464" s="1" t="n">
        <v>102291</v>
      </c>
      <c r="C3464" s="292" t="s">
        <v>8747</v>
      </c>
      <c r="D3464" s="297" t="s">
        <v>504</v>
      </c>
      <c r="E3464" s="301" t="n">
        <v>8.16</v>
      </c>
      <c r="F3464" s="304" t="n">
        <v>0</v>
      </c>
    </row>
    <row r="3465" customFormat="false" ht="13.8" hidden="false" customHeight="false" outlineLevel="0" collapsed="false">
      <c r="A3465" s="300" t="s">
        <v>8740</v>
      </c>
      <c r="B3465" s="1" t="n">
        <v>102276</v>
      </c>
      <c r="C3465" s="292" t="s">
        <v>8748</v>
      </c>
      <c r="D3465" s="297" t="s">
        <v>504</v>
      </c>
      <c r="E3465" s="301" t="n">
        <v>11.14</v>
      </c>
      <c r="F3465" s="304" t="n">
        <v>0</v>
      </c>
    </row>
    <row r="3466" customFormat="false" ht="13.8" hidden="false" customHeight="false" outlineLevel="0" collapsed="false">
      <c r="A3466" s="300" t="s">
        <v>8740</v>
      </c>
      <c r="B3466" s="1" t="n">
        <v>102306</v>
      </c>
      <c r="C3466" s="292" t="s">
        <v>8749</v>
      </c>
      <c r="D3466" s="297" t="s">
        <v>504</v>
      </c>
      <c r="E3466" s="301" t="n">
        <v>13.93</v>
      </c>
      <c r="F3466" s="304" t="n">
        <v>0</v>
      </c>
    </row>
    <row r="3467" customFormat="false" ht="13.8" hidden="false" customHeight="false" outlineLevel="0" collapsed="false">
      <c r="A3467" s="300" t="s">
        <v>8740</v>
      </c>
      <c r="B3467" s="1" t="n">
        <v>102279</v>
      </c>
      <c r="C3467" s="292" t="s">
        <v>8750</v>
      </c>
      <c r="D3467" s="297" t="s">
        <v>504</v>
      </c>
      <c r="E3467" s="301" t="n">
        <v>7.02</v>
      </c>
      <c r="F3467" s="304" t="n">
        <v>0</v>
      </c>
    </row>
    <row r="3468" customFormat="false" ht="13.8" hidden="false" customHeight="false" outlineLevel="0" collapsed="false">
      <c r="A3468" s="300" t="s">
        <v>8740</v>
      </c>
      <c r="B3468" s="1" t="n">
        <v>102282</v>
      </c>
      <c r="C3468" s="292" t="s">
        <v>8751</v>
      </c>
      <c r="D3468" s="297" t="s">
        <v>504</v>
      </c>
      <c r="E3468" s="301" t="n">
        <v>14.58</v>
      </c>
      <c r="F3468" s="304" t="n">
        <v>0</v>
      </c>
    </row>
    <row r="3469" customFormat="false" ht="13.8" hidden="false" customHeight="false" outlineLevel="0" collapsed="false">
      <c r="A3469" s="300" t="s">
        <v>8740</v>
      </c>
      <c r="B3469" s="1" t="n">
        <v>102290</v>
      </c>
      <c r="C3469" s="292" t="s">
        <v>8752</v>
      </c>
      <c r="D3469" s="297" t="s">
        <v>504</v>
      </c>
      <c r="E3469" s="301" t="n">
        <v>9.18</v>
      </c>
      <c r="F3469" s="304" t="n">
        <v>0</v>
      </c>
    </row>
    <row r="3470" customFormat="false" ht="13.8" hidden="false" customHeight="false" outlineLevel="0" collapsed="false">
      <c r="A3470" s="300" t="s">
        <v>8740</v>
      </c>
      <c r="B3470" s="1" t="n">
        <v>90100</v>
      </c>
      <c r="C3470" s="292" t="s">
        <v>8753</v>
      </c>
      <c r="D3470" s="297" t="s">
        <v>504</v>
      </c>
      <c r="E3470" s="301" t="n">
        <v>13.81</v>
      </c>
      <c r="F3470" s="304" t="n">
        <v>0</v>
      </c>
    </row>
    <row r="3471" customFormat="false" ht="13.8" hidden="false" customHeight="false" outlineLevel="0" collapsed="false">
      <c r="A3471" s="300" t="s">
        <v>8740</v>
      </c>
      <c r="B3471" s="1" t="n">
        <v>102323</v>
      </c>
      <c r="C3471" s="292" t="s">
        <v>8754</v>
      </c>
      <c r="D3471" s="297" t="s">
        <v>504</v>
      </c>
      <c r="E3471" s="301" t="n">
        <v>17.26</v>
      </c>
      <c r="F3471" s="304" t="n">
        <v>0</v>
      </c>
    </row>
    <row r="3472" customFormat="false" ht="13.8" hidden="false" customHeight="false" outlineLevel="0" collapsed="false">
      <c r="A3472" s="300" t="s">
        <v>8740</v>
      </c>
      <c r="B3472" s="1" t="n">
        <v>102327</v>
      </c>
      <c r="C3472" s="292" t="s">
        <v>8755</v>
      </c>
      <c r="D3472" s="297" t="s">
        <v>504</v>
      </c>
      <c r="E3472" s="301" t="n">
        <v>10.87</v>
      </c>
      <c r="F3472" s="304" t="n">
        <v>0</v>
      </c>
    </row>
    <row r="3473" customFormat="false" ht="13.8" hidden="false" customHeight="false" outlineLevel="0" collapsed="false">
      <c r="A3473" s="300" t="s">
        <v>8740</v>
      </c>
      <c r="B3473" s="1" t="n">
        <v>102299</v>
      </c>
      <c r="C3473" s="292" t="s">
        <v>8756</v>
      </c>
      <c r="D3473" s="297" t="s">
        <v>504</v>
      </c>
      <c r="E3473" s="301" t="n">
        <v>18.07</v>
      </c>
      <c r="F3473" s="304" t="n">
        <v>0</v>
      </c>
    </row>
    <row r="3474" customFormat="false" ht="13.8" hidden="false" customHeight="false" outlineLevel="0" collapsed="false">
      <c r="A3474" s="300" t="s">
        <v>8740</v>
      </c>
      <c r="B3474" s="1" t="n">
        <v>102303</v>
      </c>
      <c r="C3474" s="292" t="s">
        <v>8757</v>
      </c>
      <c r="D3474" s="297" t="s">
        <v>504</v>
      </c>
      <c r="E3474" s="301" t="n">
        <v>11.39</v>
      </c>
      <c r="F3474" s="304" t="n">
        <v>0</v>
      </c>
    </row>
    <row r="3475" customFormat="false" ht="13.8" hidden="false" customHeight="false" outlineLevel="0" collapsed="false">
      <c r="A3475" s="300" t="s">
        <v>8740</v>
      </c>
      <c r="B3475" s="1" t="n">
        <v>90099</v>
      </c>
      <c r="C3475" s="292" t="s">
        <v>8758</v>
      </c>
      <c r="D3475" s="297" t="s">
        <v>504</v>
      </c>
      <c r="E3475" s="301" t="n">
        <v>16.11</v>
      </c>
      <c r="F3475" s="304" t="n">
        <v>0</v>
      </c>
    </row>
    <row r="3476" customFormat="false" ht="13.8" hidden="false" customHeight="false" outlineLevel="0" collapsed="false">
      <c r="A3476" s="300" t="s">
        <v>8740</v>
      </c>
      <c r="B3476" s="1" t="n">
        <v>102322</v>
      </c>
      <c r="C3476" s="292" t="s">
        <v>8759</v>
      </c>
      <c r="D3476" s="297" t="s">
        <v>504</v>
      </c>
      <c r="E3476" s="301" t="n">
        <v>20.15</v>
      </c>
      <c r="F3476" s="304" t="n">
        <v>0</v>
      </c>
    </row>
    <row r="3477" customFormat="false" ht="13.8" hidden="false" customHeight="false" outlineLevel="0" collapsed="false">
      <c r="A3477" s="300" t="s">
        <v>8740</v>
      </c>
      <c r="B3477" s="1" t="n">
        <v>102298</v>
      </c>
      <c r="C3477" s="292" t="s">
        <v>8760</v>
      </c>
      <c r="D3477" s="297" t="s">
        <v>504</v>
      </c>
      <c r="E3477" s="301" t="n">
        <v>21.09</v>
      </c>
      <c r="F3477" s="304" t="n">
        <v>0</v>
      </c>
    </row>
    <row r="3478" customFormat="false" ht="13.8" hidden="false" customHeight="false" outlineLevel="0" collapsed="false">
      <c r="A3478" s="300" t="s">
        <v>8740</v>
      </c>
      <c r="B3478" s="1" t="n">
        <v>102302</v>
      </c>
      <c r="C3478" s="292" t="s">
        <v>8761</v>
      </c>
      <c r="D3478" s="297" t="s">
        <v>504</v>
      </c>
      <c r="E3478" s="301" t="n">
        <v>13.28</v>
      </c>
      <c r="F3478" s="304" t="n">
        <v>0</v>
      </c>
    </row>
    <row r="3479" customFormat="false" ht="13.8" hidden="false" customHeight="false" outlineLevel="0" collapsed="false">
      <c r="A3479" s="300" t="s">
        <v>8740</v>
      </c>
      <c r="B3479" s="1" t="n">
        <v>102326</v>
      </c>
      <c r="C3479" s="292" t="s">
        <v>8762</v>
      </c>
      <c r="D3479" s="297" t="s">
        <v>504</v>
      </c>
      <c r="E3479" s="301" t="n">
        <v>12.69</v>
      </c>
      <c r="F3479" s="304" t="n">
        <v>0</v>
      </c>
    </row>
    <row r="3480" customFormat="false" ht="13.8" hidden="false" customHeight="false" outlineLevel="0" collapsed="false">
      <c r="A3480" s="300" t="s">
        <v>8740</v>
      </c>
      <c r="B3480" s="1" t="n">
        <v>102314</v>
      </c>
      <c r="C3480" s="292" t="s">
        <v>8763</v>
      </c>
      <c r="D3480" s="297" t="s">
        <v>504</v>
      </c>
      <c r="E3480" s="301" t="n">
        <v>8.77</v>
      </c>
      <c r="F3480" s="304" t="n">
        <v>0</v>
      </c>
    </row>
    <row r="3481" customFormat="false" ht="13.8" hidden="false" customHeight="false" outlineLevel="0" collapsed="false">
      <c r="A3481" s="300" t="s">
        <v>8740</v>
      </c>
      <c r="B3481" s="1" t="n">
        <v>102312</v>
      </c>
      <c r="C3481" s="292" t="s">
        <v>8764</v>
      </c>
      <c r="D3481" s="297" t="s">
        <v>504</v>
      </c>
      <c r="E3481" s="301" t="n">
        <v>11.24</v>
      </c>
      <c r="F3481" s="304" t="n">
        <v>0</v>
      </c>
    </row>
    <row r="3482" customFormat="false" ht="13.8" hidden="false" customHeight="false" outlineLevel="0" collapsed="false">
      <c r="A3482" s="300" t="s">
        <v>8740</v>
      </c>
      <c r="B3482" s="1" t="n">
        <v>102288</v>
      </c>
      <c r="C3482" s="292" t="s">
        <v>8765</v>
      </c>
      <c r="D3482" s="297" t="s">
        <v>504</v>
      </c>
      <c r="E3482" s="301" t="n">
        <v>11.77</v>
      </c>
      <c r="F3482" s="304" t="n">
        <v>0</v>
      </c>
    </row>
    <row r="3483" customFormat="false" ht="13.8" hidden="false" customHeight="false" outlineLevel="0" collapsed="false">
      <c r="A3483" s="300" t="s">
        <v>8740</v>
      </c>
      <c r="B3483" s="1" t="n">
        <v>90087</v>
      </c>
      <c r="C3483" s="292" t="s">
        <v>8766</v>
      </c>
      <c r="D3483" s="297" t="s">
        <v>504</v>
      </c>
      <c r="E3483" s="301" t="n">
        <v>8.99</v>
      </c>
      <c r="F3483" s="304" t="n">
        <v>0</v>
      </c>
    </row>
    <row r="3484" customFormat="false" ht="13.8" hidden="false" customHeight="false" outlineLevel="0" collapsed="false">
      <c r="A3484" s="300" t="s">
        <v>8740</v>
      </c>
      <c r="B3484" s="1" t="n">
        <v>102308</v>
      </c>
      <c r="C3484" s="292" t="s">
        <v>8767</v>
      </c>
      <c r="D3484" s="297" t="s">
        <v>504</v>
      </c>
      <c r="E3484" s="301" t="n">
        <v>11.98</v>
      </c>
      <c r="F3484" s="304" t="n">
        <v>0</v>
      </c>
    </row>
    <row r="3485" customFormat="false" ht="13.8" hidden="false" customHeight="false" outlineLevel="0" collapsed="false">
      <c r="A3485" s="300" t="s">
        <v>8740</v>
      </c>
      <c r="B3485" s="1" t="n">
        <v>90084</v>
      </c>
      <c r="C3485" s="292" t="s">
        <v>8768</v>
      </c>
      <c r="D3485" s="297" t="s">
        <v>504</v>
      </c>
      <c r="E3485" s="301" t="n">
        <v>9.58</v>
      </c>
      <c r="F3485" s="304" t="n">
        <v>0</v>
      </c>
    </row>
    <row r="3486" customFormat="false" ht="13.8" hidden="false" customHeight="false" outlineLevel="0" collapsed="false">
      <c r="A3486" s="300" t="s">
        <v>8740</v>
      </c>
      <c r="B3486" s="1" t="n">
        <v>102284</v>
      </c>
      <c r="C3486" s="292" t="s">
        <v>8769</v>
      </c>
      <c r="D3486" s="297" t="s">
        <v>504</v>
      </c>
      <c r="E3486" s="301" t="n">
        <v>12.55</v>
      </c>
      <c r="F3486" s="304" t="n">
        <v>0</v>
      </c>
    </row>
    <row r="3487" customFormat="false" ht="13.8" hidden="false" customHeight="false" outlineLevel="0" collapsed="false">
      <c r="A3487" s="300" t="s">
        <v>8740</v>
      </c>
      <c r="B3487" s="1" t="n">
        <v>102325</v>
      </c>
      <c r="C3487" s="292" t="s">
        <v>8770</v>
      </c>
      <c r="D3487" s="297" t="s">
        <v>504</v>
      </c>
      <c r="E3487" s="301" t="n">
        <v>15.61</v>
      </c>
      <c r="F3487" s="304" t="n">
        <v>0</v>
      </c>
    </row>
    <row r="3488" customFormat="false" ht="13.8" hidden="false" customHeight="false" outlineLevel="0" collapsed="false">
      <c r="A3488" s="300" t="s">
        <v>8740</v>
      </c>
      <c r="B3488" s="1" t="n">
        <v>102329</v>
      </c>
      <c r="C3488" s="292" t="s">
        <v>8771</v>
      </c>
      <c r="D3488" s="297" t="s">
        <v>504</v>
      </c>
      <c r="E3488" s="301" t="n">
        <v>9.84</v>
      </c>
      <c r="F3488" s="304" t="n">
        <v>0</v>
      </c>
    </row>
    <row r="3489" customFormat="false" ht="13.8" hidden="false" customHeight="false" outlineLevel="0" collapsed="false">
      <c r="A3489" s="300" t="s">
        <v>8740</v>
      </c>
      <c r="B3489" s="1" t="n">
        <v>102301</v>
      </c>
      <c r="C3489" s="292" t="s">
        <v>8772</v>
      </c>
      <c r="D3489" s="297" t="s">
        <v>504</v>
      </c>
      <c r="E3489" s="301" t="n">
        <v>16.34</v>
      </c>
      <c r="F3489" s="304" t="n">
        <v>0</v>
      </c>
    </row>
    <row r="3490" customFormat="false" ht="13.8" hidden="false" customHeight="false" outlineLevel="0" collapsed="false">
      <c r="A3490" s="300" t="s">
        <v>8740</v>
      </c>
      <c r="B3490" s="1" t="n">
        <v>102305</v>
      </c>
      <c r="C3490" s="292" t="s">
        <v>8773</v>
      </c>
      <c r="D3490" s="297" t="s">
        <v>504</v>
      </c>
      <c r="E3490" s="301" t="n">
        <v>10.29</v>
      </c>
      <c r="F3490" s="304" t="n">
        <v>0</v>
      </c>
    </row>
    <row r="3491" customFormat="false" ht="13.8" hidden="false" customHeight="false" outlineLevel="0" collapsed="false">
      <c r="A3491" s="300" t="s">
        <v>8740</v>
      </c>
      <c r="B3491" s="1" t="n">
        <v>90101</v>
      </c>
      <c r="C3491" s="292" t="s">
        <v>8774</v>
      </c>
      <c r="D3491" s="297" t="s">
        <v>504</v>
      </c>
      <c r="E3491" s="301" t="n">
        <v>13.64</v>
      </c>
      <c r="F3491" s="304" t="n">
        <v>0</v>
      </c>
    </row>
    <row r="3492" customFormat="false" ht="13.8" hidden="false" customHeight="false" outlineLevel="0" collapsed="false">
      <c r="A3492" s="300" t="s">
        <v>8740</v>
      </c>
      <c r="B3492" s="1" t="n">
        <v>102324</v>
      </c>
      <c r="C3492" s="292" t="s">
        <v>8775</v>
      </c>
      <c r="D3492" s="297" t="s">
        <v>504</v>
      </c>
      <c r="E3492" s="301" t="n">
        <v>17.06</v>
      </c>
      <c r="F3492" s="304" t="n">
        <v>0</v>
      </c>
    </row>
    <row r="3493" customFormat="false" ht="13.8" hidden="false" customHeight="false" outlineLevel="0" collapsed="false">
      <c r="A3493" s="300" t="s">
        <v>8740</v>
      </c>
      <c r="B3493" s="1" t="n">
        <v>102300</v>
      </c>
      <c r="C3493" s="292" t="s">
        <v>8776</v>
      </c>
      <c r="D3493" s="297" t="s">
        <v>504</v>
      </c>
      <c r="E3493" s="301" t="n">
        <v>17.85</v>
      </c>
      <c r="F3493" s="304" t="n">
        <v>0</v>
      </c>
    </row>
    <row r="3494" customFormat="false" ht="13.8" hidden="false" customHeight="false" outlineLevel="0" collapsed="false">
      <c r="A3494" s="300" t="s">
        <v>8740</v>
      </c>
      <c r="B3494" s="1" t="n">
        <v>90102</v>
      </c>
      <c r="C3494" s="292" t="s">
        <v>8777</v>
      </c>
      <c r="D3494" s="297" t="s">
        <v>504</v>
      </c>
      <c r="E3494" s="301" t="n">
        <v>12.49</v>
      </c>
      <c r="F3494" s="304" t="n">
        <v>0</v>
      </c>
    </row>
    <row r="3495" customFormat="false" ht="13.8" hidden="false" customHeight="false" outlineLevel="0" collapsed="false">
      <c r="A3495" s="300" t="s">
        <v>8740</v>
      </c>
      <c r="B3495" s="1" t="n">
        <v>102328</v>
      </c>
      <c r="C3495" s="292" t="s">
        <v>8778</v>
      </c>
      <c r="D3495" s="297" t="s">
        <v>504</v>
      </c>
      <c r="E3495" s="301" t="n">
        <v>10.74</v>
      </c>
      <c r="F3495" s="304" t="n">
        <v>0</v>
      </c>
    </row>
    <row r="3496" customFormat="false" ht="13.8" hidden="false" customHeight="false" outlineLevel="0" collapsed="false">
      <c r="A3496" s="300" t="s">
        <v>8740</v>
      </c>
      <c r="B3496" s="1" t="n">
        <v>102304</v>
      </c>
      <c r="C3496" s="292" t="s">
        <v>8779</v>
      </c>
      <c r="D3496" s="297" t="s">
        <v>504</v>
      </c>
      <c r="E3496" s="301" t="n">
        <v>11.25</v>
      </c>
      <c r="F3496" s="304" t="n">
        <v>0</v>
      </c>
    </row>
    <row r="3497" customFormat="false" ht="13.8" hidden="false" customHeight="false" outlineLevel="0" collapsed="false">
      <c r="A3497" s="300" t="s">
        <v>8740</v>
      </c>
      <c r="B3497" s="1" t="n">
        <v>102295</v>
      </c>
      <c r="C3497" s="292" t="s">
        <v>8780</v>
      </c>
      <c r="D3497" s="297" t="s">
        <v>504</v>
      </c>
      <c r="E3497" s="301" t="n">
        <v>7.71</v>
      </c>
      <c r="F3497" s="304" t="n">
        <v>0</v>
      </c>
    </row>
    <row r="3498" customFormat="false" ht="13.8" hidden="false" customHeight="false" outlineLevel="0" collapsed="false">
      <c r="A3498" s="300" t="s">
        <v>8740</v>
      </c>
      <c r="B3498" s="1" t="n">
        <v>102281</v>
      </c>
      <c r="C3498" s="292" t="s">
        <v>8781</v>
      </c>
      <c r="D3498" s="297" t="s">
        <v>504</v>
      </c>
      <c r="E3498" s="301" t="n">
        <v>5.9</v>
      </c>
      <c r="F3498" s="304" t="n">
        <v>0</v>
      </c>
    </row>
    <row r="3499" customFormat="false" ht="13.8" hidden="false" customHeight="false" outlineLevel="0" collapsed="false">
      <c r="A3499" s="300" t="s">
        <v>8740</v>
      </c>
      <c r="B3499" s="1" t="n">
        <v>102311</v>
      </c>
      <c r="C3499" s="292" t="s">
        <v>8782</v>
      </c>
      <c r="D3499" s="297" t="s">
        <v>504</v>
      </c>
      <c r="E3499" s="301" t="n">
        <v>11.7</v>
      </c>
      <c r="F3499" s="304" t="n">
        <v>0</v>
      </c>
    </row>
    <row r="3500" customFormat="false" ht="13.8" hidden="false" customHeight="false" outlineLevel="0" collapsed="false">
      <c r="A3500" s="300" t="s">
        <v>8740</v>
      </c>
      <c r="B3500" s="1" t="n">
        <v>102319</v>
      </c>
      <c r="C3500" s="292" t="s">
        <v>8783</v>
      </c>
      <c r="D3500" s="297" t="s">
        <v>504</v>
      </c>
      <c r="E3500" s="301" t="n">
        <v>7.36</v>
      </c>
      <c r="F3500" s="304" t="n">
        <v>0</v>
      </c>
    </row>
    <row r="3501" customFormat="false" ht="13.8" hidden="false" customHeight="false" outlineLevel="0" collapsed="false">
      <c r="A3501" s="300" t="s">
        <v>8740</v>
      </c>
      <c r="B3501" s="1" t="n">
        <v>102287</v>
      </c>
      <c r="C3501" s="292" t="s">
        <v>8784</v>
      </c>
      <c r="D3501" s="297" t="s">
        <v>504</v>
      </c>
      <c r="E3501" s="301" t="n">
        <v>12.24</v>
      </c>
      <c r="F3501" s="304" t="n">
        <v>0</v>
      </c>
    </row>
    <row r="3502" customFormat="false" ht="13.8" hidden="false" customHeight="false" outlineLevel="0" collapsed="false">
      <c r="A3502" s="300" t="s">
        <v>8740</v>
      </c>
      <c r="B3502" s="1" t="n">
        <v>102316</v>
      </c>
      <c r="C3502" s="292" t="s">
        <v>8785</v>
      </c>
      <c r="D3502" s="297" t="s">
        <v>504</v>
      </c>
      <c r="E3502" s="301" t="n">
        <v>7.54</v>
      </c>
      <c r="F3502" s="304" t="n">
        <v>0</v>
      </c>
    </row>
    <row r="3503" customFormat="false" ht="13.8" hidden="false" customHeight="false" outlineLevel="0" collapsed="false">
      <c r="A3503" s="300" t="s">
        <v>8740</v>
      </c>
      <c r="B3503" s="1" t="n">
        <v>102292</v>
      </c>
      <c r="C3503" s="292" t="s">
        <v>8786</v>
      </c>
      <c r="D3503" s="297" t="s">
        <v>504</v>
      </c>
      <c r="E3503" s="301" t="n">
        <v>7.9</v>
      </c>
      <c r="F3503" s="304" t="n">
        <v>0</v>
      </c>
    </row>
    <row r="3504" customFormat="false" ht="13.8" hidden="false" customHeight="false" outlineLevel="0" collapsed="false">
      <c r="A3504" s="300" t="s">
        <v>8740</v>
      </c>
      <c r="B3504" s="1" t="n">
        <v>90092</v>
      </c>
      <c r="C3504" s="292" t="s">
        <v>8787</v>
      </c>
      <c r="D3504" s="297" t="s">
        <v>504</v>
      </c>
      <c r="E3504" s="301" t="n">
        <v>6.03</v>
      </c>
      <c r="F3504" s="304" t="n">
        <v>0</v>
      </c>
    </row>
    <row r="3505" customFormat="false" ht="13.8" hidden="false" customHeight="false" outlineLevel="0" collapsed="false">
      <c r="A3505" s="300" t="s">
        <v>8740</v>
      </c>
      <c r="B3505" s="1" t="n">
        <v>102278</v>
      </c>
      <c r="C3505" s="292" t="s">
        <v>8788</v>
      </c>
      <c r="D3505" s="297" t="s">
        <v>504</v>
      </c>
      <c r="E3505" s="301" t="n">
        <v>9.36</v>
      </c>
      <c r="F3505" s="304" t="n">
        <v>0</v>
      </c>
    </row>
    <row r="3506" customFormat="false" ht="13.8" hidden="false" customHeight="false" outlineLevel="0" collapsed="false">
      <c r="A3506" s="300" t="s">
        <v>8740</v>
      </c>
      <c r="B3506" s="1" t="n">
        <v>90094</v>
      </c>
      <c r="C3506" s="292" t="s">
        <v>8789</v>
      </c>
      <c r="D3506" s="297" t="s">
        <v>504</v>
      </c>
      <c r="E3506" s="301" t="n">
        <v>5.7</v>
      </c>
      <c r="F3506" s="304" t="n">
        <v>0</v>
      </c>
    </row>
    <row r="3507" customFormat="false" ht="13.8" hidden="false" customHeight="false" outlineLevel="0" collapsed="false">
      <c r="A3507" s="300" t="s">
        <v>8740</v>
      </c>
      <c r="B3507" s="1" t="n">
        <v>102309</v>
      </c>
      <c r="C3507" s="292" t="s">
        <v>8790</v>
      </c>
      <c r="D3507" s="297" t="s">
        <v>504</v>
      </c>
      <c r="E3507" s="301" t="n">
        <v>11.33</v>
      </c>
      <c r="F3507" s="304" t="n">
        <v>0</v>
      </c>
    </row>
    <row r="3508" customFormat="false" ht="13.8" hidden="false" customHeight="false" outlineLevel="0" collapsed="false">
      <c r="A3508" s="300" t="s">
        <v>8740</v>
      </c>
      <c r="B3508" s="1" t="n">
        <v>102285</v>
      </c>
      <c r="C3508" s="292" t="s">
        <v>8791</v>
      </c>
      <c r="D3508" s="297" t="s">
        <v>504</v>
      </c>
      <c r="E3508" s="301" t="n">
        <v>11.86</v>
      </c>
      <c r="F3508" s="304" t="n">
        <v>0</v>
      </c>
    </row>
    <row r="3509" customFormat="false" ht="13.8" hidden="false" customHeight="false" outlineLevel="0" collapsed="false">
      <c r="A3509" s="300" t="s">
        <v>8740</v>
      </c>
      <c r="B3509" s="1" t="n">
        <v>90095</v>
      </c>
      <c r="C3509" s="292" t="s">
        <v>8792</v>
      </c>
      <c r="D3509" s="297" t="s">
        <v>504</v>
      </c>
      <c r="E3509" s="301" t="n">
        <v>5.66</v>
      </c>
      <c r="F3509" s="304" t="n">
        <v>0</v>
      </c>
    </row>
    <row r="3510" customFormat="false" ht="13.8" hidden="false" customHeight="false" outlineLevel="0" collapsed="false">
      <c r="A3510" s="300" t="s">
        <v>8740</v>
      </c>
      <c r="B3510" s="1" t="n">
        <v>102320</v>
      </c>
      <c r="C3510" s="292" t="s">
        <v>8793</v>
      </c>
      <c r="D3510" s="297" t="s">
        <v>504</v>
      </c>
      <c r="E3510" s="301" t="n">
        <v>7.08</v>
      </c>
      <c r="F3510" s="304" t="n">
        <v>0</v>
      </c>
    </row>
    <row r="3511" customFormat="false" ht="13.8" hidden="false" customHeight="false" outlineLevel="0" collapsed="false">
      <c r="A3511" s="300" t="s">
        <v>8740</v>
      </c>
      <c r="B3511" s="1" t="n">
        <v>102296</v>
      </c>
      <c r="C3511" s="292" t="s">
        <v>8794</v>
      </c>
      <c r="D3511" s="297" t="s">
        <v>504</v>
      </c>
      <c r="E3511" s="301" t="n">
        <v>7.42</v>
      </c>
      <c r="F3511" s="304" t="n">
        <v>0</v>
      </c>
    </row>
    <row r="3512" customFormat="false" ht="13.8" hidden="false" customHeight="false" outlineLevel="0" collapsed="false">
      <c r="A3512" s="300" t="s">
        <v>8740</v>
      </c>
      <c r="B3512" s="1" t="n">
        <v>90086</v>
      </c>
      <c r="C3512" s="292" t="s">
        <v>8795</v>
      </c>
      <c r="D3512" s="297" t="s">
        <v>504</v>
      </c>
      <c r="E3512" s="301" t="n">
        <v>9.06</v>
      </c>
      <c r="F3512" s="304" t="n">
        <v>0</v>
      </c>
    </row>
    <row r="3513" customFormat="false" ht="13.8" hidden="false" customHeight="false" outlineLevel="0" collapsed="false">
      <c r="A3513" s="300" t="s">
        <v>8740</v>
      </c>
      <c r="B3513" s="1" t="n">
        <v>102277</v>
      </c>
      <c r="C3513" s="292" t="s">
        <v>8796</v>
      </c>
      <c r="D3513" s="297" t="s">
        <v>504</v>
      </c>
      <c r="E3513" s="301" t="n">
        <v>8.8</v>
      </c>
      <c r="F3513" s="304" t="n">
        <v>0</v>
      </c>
    </row>
    <row r="3514" customFormat="false" ht="13.8" hidden="false" customHeight="false" outlineLevel="0" collapsed="false">
      <c r="A3514" s="300" t="s">
        <v>8740</v>
      </c>
      <c r="B3514" s="1" t="n">
        <v>102286</v>
      </c>
      <c r="C3514" s="292" t="s">
        <v>8797</v>
      </c>
      <c r="D3514" s="297" t="s">
        <v>504</v>
      </c>
      <c r="E3514" s="301" t="n">
        <v>11.52</v>
      </c>
      <c r="F3514" s="304" t="n">
        <v>0</v>
      </c>
    </row>
    <row r="3515" customFormat="false" ht="13.8" hidden="false" customHeight="false" outlineLevel="0" collapsed="false">
      <c r="A3515" s="300" t="s">
        <v>8740</v>
      </c>
      <c r="B3515" s="1" t="n">
        <v>90098</v>
      </c>
      <c r="C3515" s="292" t="s">
        <v>8798</v>
      </c>
      <c r="D3515" s="297" t="s">
        <v>504</v>
      </c>
      <c r="E3515" s="301" t="n">
        <v>5.55</v>
      </c>
      <c r="F3515" s="304" t="n">
        <v>0</v>
      </c>
    </row>
    <row r="3516" customFormat="false" ht="13.8" hidden="false" customHeight="false" outlineLevel="0" collapsed="false">
      <c r="A3516" s="300" t="s">
        <v>8740</v>
      </c>
      <c r="B3516" s="1" t="n">
        <v>102313</v>
      </c>
      <c r="C3516" s="292" t="s">
        <v>8799</v>
      </c>
      <c r="D3516" s="297" t="s">
        <v>504</v>
      </c>
      <c r="E3516" s="301" t="n">
        <v>11.02</v>
      </c>
      <c r="F3516" s="304" t="n">
        <v>0</v>
      </c>
    </row>
    <row r="3517" customFormat="false" ht="13.8" hidden="false" customHeight="false" outlineLevel="0" collapsed="false">
      <c r="A3517" s="300" t="s">
        <v>8740</v>
      </c>
      <c r="B3517" s="1" t="n">
        <v>102321</v>
      </c>
      <c r="C3517" s="292" t="s">
        <v>8800</v>
      </c>
      <c r="D3517" s="297" t="s">
        <v>504</v>
      </c>
      <c r="E3517" s="301" t="n">
        <v>6.95</v>
      </c>
      <c r="F3517" s="304" t="n">
        <v>0</v>
      </c>
    </row>
    <row r="3518" customFormat="false" ht="13.8" hidden="false" customHeight="false" outlineLevel="0" collapsed="false">
      <c r="A3518" s="300" t="s">
        <v>8740</v>
      </c>
      <c r="B3518" s="1" t="n">
        <v>102289</v>
      </c>
      <c r="C3518" s="292" t="s">
        <v>8801</v>
      </c>
      <c r="D3518" s="297" t="s">
        <v>504</v>
      </c>
      <c r="E3518" s="301" t="n">
        <v>11.54</v>
      </c>
      <c r="F3518" s="304" t="n">
        <v>0</v>
      </c>
    </row>
    <row r="3519" customFormat="false" ht="13.8" hidden="false" customHeight="false" outlineLevel="0" collapsed="false">
      <c r="A3519" s="300" t="s">
        <v>8740</v>
      </c>
      <c r="B3519" s="1" t="n">
        <v>102297</v>
      </c>
      <c r="C3519" s="292" t="s">
        <v>8802</v>
      </c>
      <c r="D3519" s="297" t="s">
        <v>504</v>
      </c>
      <c r="E3519" s="301" t="n">
        <v>7.26</v>
      </c>
      <c r="F3519" s="304" t="n">
        <v>0</v>
      </c>
    </row>
    <row r="3520" customFormat="false" ht="13.8" hidden="false" customHeight="false" outlineLevel="0" collapsed="false">
      <c r="A3520" s="300" t="s">
        <v>8740</v>
      </c>
      <c r="B3520" s="1" t="n">
        <v>102280</v>
      </c>
      <c r="C3520" s="292" t="s">
        <v>8803</v>
      </c>
      <c r="D3520" s="297" t="s">
        <v>504</v>
      </c>
      <c r="E3520" s="301" t="n">
        <v>5.54</v>
      </c>
      <c r="F3520" s="304" t="n">
        <v>0</v>
      </c>
    </row>
    <row r="3521" customFormat="false" ht="13.8" hidden="false" customHeight="false" outlineLevel="0" collapsed="false">
      <c r="A3521" s="300" t="s">
        <v>8740</v>
      </c>
      <c r="B3521" s="1" t="n">
        <v>102294</v>
      </c>
      <c r="C3521" s="292" t="s">
        <v>8804</v>
      </c>
      <c r="D3521" s="297" t="s">
        <v>504</v>
      </c>
      <c r="E3521" s="301" t="n">
        <v>7.26</v>
      </c>
      <c r="F3521" s="304" t="n">
        <v>0</v>
      </c>
    </row>
    <row r="3522" customFormat="false" ht="13.8" hidden="false" customHeight="false" outlineLevel="0" collapsed="false">
      <c r="A3522" s="300" t="s">
        <v>8740</v>
      </c>
      <c r="B3522" s="1" t="n">
        <v>90090</v>
      </c>
      <c r="C3522" s="292" t="s">
        <v>8805</v>
      </c>
      <c r="D3522" s="297" t="s">
        <v>504</v>
      </c>
      <c r="E3522" s="301" t="n">
        <v>8.81</v>
      </c>
      <c r="F3522" s="304" t="n">
        <v>0</v>
      </c>
    </row>
    <row r="3523" customFormat="false" ht="13.8" hidden="false" customHeight="false" outlineLevel="0" collapsed="false">
      <c r="A3523" s="300" t="s">
        <v>8740</v>
      </c>
      <c r="B3523" s="1" t="n">
        <v>102317</v>
      </c>
      <c r="C3523" s="292" t="s">
        <v>8806</v>
      </c>
      <c r="D3523" s="297" t="s">
        <v>504</v>
      </c>
      <c r="E3523" s="301" t="n">
        <v>7.14</v>
      </c>
      <c r="F3523" s="304" t="n">
        <v>0</v>
      </c>
    </row>
    <row r="3524" customFormat="false" ht="13.8" hidden="false" customHeight="false" outlineLevel="0" collapsed="false">
      <c r="A3524" s="300" t="s">
        <v>8740</v>
      </c>
      <c r="B3524" s="1" t="n">
        <v>102293</v>
      </c>
      <c r="C3524" s="292" t="s">
        <v>8807</v>
      </c>
      <c r="D3524" s="297" t="s">
        <v>504</v>
      </c>
      <c r="E3524" s="301" t="n">
        <v>7.47</v>
      </c>
      <c r="F3524" s="304" t="n">
        <v>0</v>
      </c>
    </row>
    <row r="3525" customFormat="false" ht="13.8" hidden="false" customHeight="false" outlineLevel="0" collapsed="false">
      <c r="A3525" s="300" t="s">
        <v>8740</v>
      </c>
      <c r="B3525" s="1" t="n">
        <v>102310</v>
      </c>
      <c r="C3525" s="292" t="s">
        <v>8808</v>
      </c>
      <c r="D3525" s="297" t="s">
        <v>504</v>
      </c>
      <c r="E3525" s="301" t="n">
        <v>11.01</v>
      </c>
      <c r="F3525" s="304" t="n">
        <v>0</v>
      </c>
    </row>
    <row r="3526" customFormat="false" ht="13.8" hidden="false" customHeight="false" outlineLevel="0" collapsed="false">
      <c r="A3526" s="300" t="s">
        <v>8740</v>
      </c>
      <c r="B3526" s="1" t="n">
        <v>102318</v>
      </c>
      <c r="C3526" s="292" t="s">
        <v>8809</v>
      </c>
      <c r="D3526" s="297" t="s">
        <v>504</v>
      </c>
      <c r="E3526" s="301" t="n">
        <v>6.93</v>
      </c>
      <c r="F3526" s="304" t="n">
        <v>0</v>
      </c>
    </row>
    <row r="3527" customFormat="false" ht="13.8" hidden="false" customHeight="false" outlineLevel="0" collapsed="false">
      <c r="A3527" s="300" t="s">
        <v>8740</v>
      </c>
      <c r="B3527" s="1" t="n">
        <v>90106</v>
      </c>
      <c r="C3527" s="292" t="s">
        <v>8810</v>
      </c>
      <c r="D3527" s="297" t="s">
        <v>504</v>
      </c>
      <c r="E3527" s="301" t="n">
        <v>8.7</v>
      </c>
      <c r="F3527" s="304" t="n">
        <v>0</v>
      </c>
    </row>
    <row r="3528" customFormat="false" ht="13.8" hidden="false" customHeight="false" outlineLevel="0" collapsed="false">
      <c r="A3528" s="300" t="s">
        <v>8740</v>
      </c>
      <c r="B3528" s="1" t="n">
        <v>90105</v>
      </c>
      <c r="C3528" s="292" t="s">
        <v>8811</v>
      </c>
      <c r="D3528" s="297" t="s">
        <v>504</v>
      </c>
      <c r="E3528" s="301" t="n">
        <v>9.55</v>
      </c>
      <c r="F3528" s="304" t="n">
        <v>0</v>
      </c>
    </row>
    <row r="3529" customFormat="false" ht="13.8" hidden="false" customHeight="false" outlineLevel="0" collapsed="false">
      <c r="A3529" s="300" t="s">
        <v>8740</v>
      </c>
      <c r="B3529" s="1" t="n">
        <v>90108</v>
      </c>
      <c r="C3529" s="292" t="s">
        <v>8812</v>
      </c>
      <c r="D3529" s="297" t="s">
        <v>504</v>
      </c>
      <c r="E3529" s="301" t="n">
        <v>7.87</v>
      </c>
      <c r="F3529" s="304" t="n">
        <v>0</v>
      </c>
    </row>
    <row r="3530" customFormat="false" ht="13.8" hidden="false" customHeight="false" outlineLevel="0" collapsed="false">
      <c r="A3530" s="300" t="s">
        <v>8740</v>
      </c>
      <c r="B3530" s="1" t="n">
        <v>90107</v>
      </c>
      <c r="C3530" s="292" t="s">
        <v>8813</v>
      </c>
      <c r="D3530" s="297" t="s">
        <v>504</v>
      </c>
      <c r="E3530" s="301" t="n">
        <v>8.59</v>
      </c>
      <c r="F3530" s="304" t="n">
        <v>0</v>
      </c>
    </row>
    <row r="3531" customFormat="false" ht="13.8" hidden="false" customHeight="false" outlineLevel="0" collapsed="false">
      <c r="A3531" s="300" t="s">
        <v>8814</v>
      </c>
      <c r="B3531" s="1" t="n">
        <v>102354</v>
      </c>
      <c r="C3531" s="292" t="s">
        <v>8815</v>
      </c>
      <c r="D3531" s="297" t="s">
        <v>504</v>
      </c>
      <c r="E3531" s="301" t="n">
        <v>168.55</v>
      </c>
      <c r="F3531" s="304" t="n">
        <v>0.1518</v>
      </c>
    </row>
    <row r="3532" customFormat="false" ht="13.8" hidden="false" customHeight="false" outlineLevel="0" collapsed="false">
      <c r="A3532" s="300" t="s">
        <v>8814</v>
      </c>
      <c r="B3532" s="1" t="n">
        <v>102355</v>
      </c>
      <c r="C3532" s="292" t="s">
        <v>8816</v>
      </c>
      <c r="D3532" s="297" t="s">
        <v>504</v>
      </c>
      <c r="E3532" s="301" t="n">
        <v>196.36</v>
      </c>
      <c r="F3532" s="304" t="n">
        <v>0.1588</v>
      </c>
    </row>
    <row r="3533" customFormat="false" ht="13.8" hidden="false" customHeight="false" outlineLevel="0" collapsed="false">
      <c r="A3533" s="300" t="s">
        <v>8814</v>
      </c>
      <c r="B3533" s="1" t="n">
        <v>102356</v>
      </c>
      <c r="C3533" s="292" t="s">
        <v>8817</v>
      </c>
      <c r="D3533" s="297" t="s">
        <v>504</v>
      </c>
      <c r="E3533" s="301" t="n">
        <v>0</v>
      </c>
      <c r="F3533" s="304"/>
    </row>
    <row r="3534" customFormat="false" ht="13.8" hidden="false" customHeight="false" outlineLevel="0" collapsed="false">
      <c r="A3534" s="300" t="s">
        <v>8814</v>
      </c>
      <c r="B3534" s="1" t="n">
        <v>102357</v>
      </c>
      <c r="C3534" s="292" t="s">
        <v>8818</v>
      </c>
      <c r="D3534" s="297" t="s">
        <v>504</v>
      </c>
      <c r="E3534" s="301" t="n">
        <v>0</v>
      </c>
      <c r="F3534" s="304"/>
    </row>
    <row r="3535" customFormat="false" ht="13.8" hidden="false" customHeight="false" outlineLevel="0" collapsed="false">
      <c r="A3535" s="300" t="s">
        <v>8814</v>
      </c>
      <c r="B3535" s="1" t="n">
        <v>102358</v>
      </c>
      <c r="C3535" s="292" t="s">
        <v>8819</v>
      </c>
      <c r="D3535" s="297" t="s">
        <v>504</v>
      </c>
      <c r="E3535" s="301" t="n">
        <v>0</v>
      </c>
      <c r="F3535" s="304"/>
    </row>
    <row r="3536" customFormat="false" ht="13.8" hidden="false" customHeight="false" outlineLevel="0" collapsed="false">
      <c r="A3536" s="300" t="s">
        <v>8814</v>
      </c>
      <c r="B3536" s="1" t="n">
        <v>102359</v>
      </c>
      <c r="C3536" s="292" t="s">
        <v>8820</v>
      </c>
      <c r="D3536" s="297" t="s">
        <v>504</v>
      </c>
      <c r="E3536" s="301" t="n">
        <v>0</v>
      </c>
      <c r="F3536" s="304"/>
    </row>
    <row r="3537" customFormat="false" ht="13.8" hidden="false" customHeight="false" outlineLevel="0" collapsed="false">
      <c r="A3537" s="300" t="s">
        <v>8814</v>
      </c>
      <c r="B3537" s="1" t="n">
        <v>102348</v>
      </c>
      <c r="C3537" s="292" t="s">
        <v>8821</v>
      </c>
      <c r="D3537" s="297" t="s">
        <v>504</v>
      </c>
      <c r="E3537" s="301" t="n">
        <v>0</v>
      </c>
      <c r="F3537" s="304"/>
    </row>
    <row r="3538" customFormat="false" ht="13.8" hidden="false" customHeight="false" outlineLevel="0" collapsed="false">
      <c r="A3538" s="300" t="s">
        <v>8814</v>
      </c>
      <c r="B3538" s="1" t="n">
        <v>102346</v>
      </c>
      <c r="C3538" s="292" t="s">
        <v>8822</v>
      </c>
      <c r="D3538" s="297" t="s">
        <v>504</v>
      </c>
      <c r="E3538" s="301" t="n">
        <v>0</v>
      </c>
      <c r="F3538" s="304"/>
    </row>
    <row r="3539" customFormat="false" ht="13.8" hidden="false" customHeight="false" outlineLevel="0" collapsed="false">
      <c r="A3539" s="300" t="s">
        <v>8814</v>
      </c>
      <c r="B3539" s="1" t="n">
        <v>102347</v>
      </c>
      <c r="C3539" s="292" t="s">
        <v>8823</v>
      </c>
      <c r="D3539" s="297" t="s">
        <v>504</v>
      </c>
      <c r="E3539" s="301" t="n">
        <v>0</v>
      </c>
      <c r="F3539" s="304"/>
    </row>
    <row r="3540" customFormat="false" ht="13.8" hidden="false" customHeight="false" outlineLevel="0" collapsed="false">
      <c r="A3540" s="300" t="s">
        <v>8814</v>
      </c>
      <c r="B3540" s="1" t="n">
        <v>102350</v>
      </c>
      <c r="C3540" s="292" t="s">
        <v>8824</v>
      </c>
      <c r="D3540" s="297" t="s">
        <v>504</v>
      </c>
      <c r="E3540" s="301" t="n">
        <v>0</v>
      </c>
      <c r="F3540" s="304"/>
    </row>
    <row r="3541" customFormat="false" ht="13.8" hidden="false" customHeight="false" outlineLevel="0" collapsed="false">
      <c r="A3541" s="300" t="s">
        <v>8814</v>
      </c>
      <c r="B3541" s="1" t="n">
        <v>102351</v>
      </c>
      <c r="C3541" s="292" t="s">
        <v>8825</v>
      </c>
      <c r="D3541" s="297" t="s">
        <v>504</v>
      </c>
      <c r="E3541" s="301" t="n">
        <v>0</v>
      </c>
      <c r="F3541" s="304"/>
    </row>
    <row r="3542" customFormat="false" ht="13.8" hidden="false" customHeight="false" outlineLevel="0" collapsed="false">
      <c r="A3542" s="300" t="s">
        <v>8814</v>
      </c>
      <c r="B3542" s="1" t="n">
        <v>102352</v>
      </c>
      <c r="C3542" s="292" t="s">
        <v>8826</v>
      </c>
      <c r="D3542" s="297" t="s">
        <v>504</v>
      </c>
      <c r="E3542" s="301" t="n">
        <v>0</v>
      </c>
      <c r="F3542" s="304"/>
    </row>
    <row r="3543" customFormat="false" ht="13.8" hidden="false" customHeight="false" outlineLevel="0" collapsed="false">
      <c r="A3543" s="300" t="s">
        <v>8814</v>
      </c>
      <c r="B3543" s="1" t="n">
        <v>102353</v>
      </c>
      <c r="C3543" s="292" t="s">
        <v>8827</v>
      </c>
      <c r="D3543" s="297" t="s">
        <v>504</v>
      </c>
      <c r="E3543" s="301" t="n">
        <v>0</v>
      </c>
      <c r="F3543" s="304"/>
    </row>
    <row r="3544" customFormat="false" ht="13.8" hidden="false" customHeight="false" outlineLevel="0" collapsed="false">
      <c r="A3544" s="300" t="s">
        <v>8814</v>
      </c>
      <c r="B3544" s="1" t="n">
        <v>102349</v>
      </c>
      <c r="C3544" s="292" t="s">
        <v>8828</v>
      </c>
      <c r="D3544" s="297" t="s">
        <v>504</v>
      </c>
      <c r="E3544" s="301" t="n">
        <v>0</v>
      </c>
      <c r="F3544" s="304"/>
    </row>
    <row r="3545" customFormat="false" ht="13.8" hidden="false" customHeight="false" outlineLevel="0" collapsed="false">
      <c r="A3545" s="300" t="s">
        <v>8814</v>
      </c>
      <c r="B3545" s="1" t="n">
        <v>102360</v>
      </c>
      <c r="C3545" s="292" t="s">
        <v>8829</v>
      </c>
      <c r="D3545" s="297" t="s">
        <v>504</v>
      </c>
      <c r="E3545" s="301" t="n">
        <v>24.9</v>
      </c>
      <c r="F3545" s="304" t="n">
        <v>0</v>
      </c>
    </row>
    <row r="3546" customFormat="false" ht="13.8" hidden="false" customHeight="false" outlineLevel="0" collapsed="false">
      <c r="A3546" s="300" t="s">
        <v>8814</v>
      </c>
      <c r="B3546" s="1" t="n">
        <v>102361</v>
      </c>
      <c r="C3546" s="292" t="s">
        <v>8830</v>
      </c>
      <c r="D3546" s="297" t="s">
        <v>504</v>
      </c>
      <c r="E3546" s="301" t="n">
        <v>38.83</v>
      </c>
      <c r="F3546" s="304" t="n">
        <v>0</v>
      </c>
    </row>
    <row r="3547" customFormat="false" ht="13.8" hidden="false" customHeight="false" outlineLevel="0" collapsed="false">
      <c r="A3547" s="300" t="s">
        <v>8831</v>
      </c>
      <c r="B3547" s="1" t="n">
        <v>101595</v>
      </c>
      <c r="C3547" s="292" t="s">
        <v>8832</v>
      </c>
      <c r="D3547" s="297" t="s">
        <v>763</v>
      </c>
      <c r="E3547" s="301" t="n">
        <v>0</v>
      </c>
      <c r="F3547" s="304"/>
    </row>
    <row r="3548" customFormat="false" ht="13.8" hidden="false" customHeight="false" outlineLevel="0" collapsed="false">
      <c r="A3548" s="300" t="s">
        <v>8831</v>
      </c>
      <c r="B3548" s="1" t="n">
        <v>101601</v>
      </c>
      <c r="C3548" s="292" t="s">
        <v>8833</v>
      </c>
      <c r="D3548" s="297" t="s">
        <v>763</v>
      </c>
      <c r="E3548" s="301" t="n">
        <v>23.6</v>
      </c>
      <c r="F3548" s="304" t="n">
        <v>0</v>
      </c>
    </row>
    <row r="3549" customFormat="false" ht="13.8" hidden="false" customHeight="false" outlineLevel="0" collapsed="false">
      <c r="A3549" s="300" t="s">
        <v>8831</v>
      </c>
      <c r="B3549" s="1" t="n">
        <v>101594</v>
      </c>
      <c r="C3549" s="292" t="s">
        <v>8834</v>
      </c>
      <c r="D3549" s="297" t="s">
        <v>763</v>
      </c>
      <c r="E3549" s="301" t="n">
        <v>0</v>
      </c>
      <c r="F3549" s="304"/>
    </row>
    <row r="3550" customFormat="false" ht="13.8" hidden="false" customHeight="false" outlineLevel="0" collapsed="false">
      <c r="A3550" s="300" t="s">
        <v>8831</v>
      </c>
      <c r="B3550" s="1" t="n">
        <v>101600</v>
      </c>
      <c r="C3550" s="292" t="s">
        <v>8835</v>
      </c>
      <c r="D3550" s="297" t="s">
        <v>763</v>
      </c>
      <c r="E3550" s="301" t="n">
        <v>16.64</v>
      </c>
      <c r="F3550" s="304" t="n">
        <v>0</v>
      </c>
    </row>
    <row r="3551" customFormat="false" ht="13.8" hidden="false" customHeight="false" outlineLevel="0" collapsed="false">
      <c r="A3551" s="300" t="s">
        <v>8831</v>
      </c>
      <c r="B3551" s="1" t="n">
        <v>101597</v>
      </c>
      <c r="C3551" s="292" t="s">
        <v>8836</v>
      </c>
      <c r="D3551" s="297" t="s">
        <v>763</v>
      </c>
      <c r="E3551" s="301" t="n">
        <v>0</v>
      </c>
      <c r="F3551" s="304"/>
    </row>
    <row r="3552" customFormat="false" ht="13.8" hidden="false" customHeight="false" outlineLevel="0" collapsed="false">
      <c r="A3552" s="300" t="s">
        <v>8831</v>
      </c>
      <c r="B3552" s="1" t="n">
        <v>101603</v>
      </c>
      <c r="C3552" s="292" t="s">
        <v>8837</v>
      </c>
      <c r="D3552" s="297" t="s">
        <v>763</v>
      </c>
      <c r="E3552" s="301" t="n">
        <v>19.69</v>
      </c>
      <c r="F3552" s="304" t="n">
        <v>0</v>
      </c>
    </row>
    <row r="3553" customFormat="false" ht="13.8" hidden="false" customHeight="false" outlineLevel="0" collapsed="false">
      <c r="A3553" s="300" t="s">
        <v>8831</v>
      </c>
      <c r="B3553" s="1" t="n">
        <v>101596</v>
      </c>
      <c r="C3553" s="292" t="s">
        <v>8838</v>
      </c>
      <c r="D3553" s="297" t="s">
        <v>763</v>
      </c>
      <c r="E3553" s="301" t="n">
        <v>0</v>
      </c>
      <c r="F3553" s="304"/>
    </row>
    <row r="3554" customFormat="false" ht="13.8" hidden="false" customHeight="false" outlineLevel="0" collapsed="false">
      <c r="A3554" s="300" t="s">
        <v>8831</v>
      </c>
      <c r="B3554" s="1" t="n">
        <v>101602</v>
      </c>
      <c r="C3554" s="292" t="s">
        <v>8839</v>
      </c>
      <c r="D3554" s="297" t="s">
        <v>763</v>
      </c>
      <c r="E3554" s="301" t="n">
        <v>12.74</v>
      </c>
      <c r="F3554" s="304" t="n">
        <v>0</v>
      </c>
    </row>
    <row r="3555" customFormat="false" ht="13.8" hidden="false" customHeight="false" outlineLevel="0" collapsed="false">
      <c r="A3555" s="300" t="s">
        <v>8831</v>
      </c>
      <c r="B3555" s="1" t="n">
        <v>101599</v>
      </c>
      <c r="C3555" s="292" t="s">
        <v>8840</v>
      </c>
      <c r="D3555" s="297" t="s">
        <v>763</v>
      </c>
      <c r="E3555" s="301" t="n">
        <v>0</v>
      </c>
      <c r="F3555" s="304"/>
    </row>
    <row r="3556" customFormat="false" ht="13.8" hidden="false" customHeight="false" outlineLevel="0" collapsed="false">
      <c r="A3556" s="300" t="s">
        <v>8831</v>
      </c>
      <c r="B3556" s="1" t="n">
        <v>101605</v>
      </c>
      <c r="C3556" s="292" t="s">
        <v>8841</v>
      </c>
      <c r="D3556" s="297" t="s">
        <v>763</v>
      </c>
      <c r="E3556" s="301" t="n">
        <v>15.82</v>
      </c>
      <c r="F3556" s="304" t="n">
        <v>0</v>
      </c>
    </row>
    <row r="3557" customFormat="false" ht="13.8" hidden="false" customHeight="false" outlineLevel="0" collapsed="false">
      <c r="A3557" s="300" t="s">
        <v>8831</v>
      </c>
      <c r="B3557" s="1" t="n">
        <v>101598</v>
      </c>
      <c r="C3557" s="292" t="s">
        <v>8842</v>
      </c>
      <c r="D3557" s="297" t="s">
        <v>763</v>
      </c>
      <c r="E3557" s="301" t="n">
        <v>0</v>
      </c>
      <c r="F3557" s="304"/>
    </row>
    <row r="3558" customFormat="false" ht="13.8" hidden="false" customHeight="false" outlineLevel="0" collapsed="false">
      <c r="A3558" s="300" t="s">
        <v>8831</v>
      </c>
      <c r="B3558" s="1" t="n">
        <v>101604</v>
      </c>
      <c r="C3558" s="292" t="s">
        <v>8843</v>
      </c>
      <c r="D3558" s="297" t="s">
        <v>763</v>
      </c>
      <c r="E3558" s="301" t="n">
        <v>8.85</v>
      </c>
      <c r="F3558" s="304" t="n">
        <v>0</v>
      </c>
    </row>
    <row r="3559" customFormat="false" ht="13.8" hidden="false" customHeight="false" outlineLevel="0" collapsed="false">
      <c r="A3559" s="300" t="s">
        <v>8831</v>
      </c>
      <c r="B3559" s="1" t="n">
        <v>101588</v>
      </c>
      <c r="C3559" s="292" t="s">
        <v>8844</v>
      </c>
      <c r="D3559" s="297" t="s">
        <v>763</v>
      </c>
      <c r="E3559" s="301" t="n">
        <v>107.55</v>
      </c>
      <c r="F3559" s="304" t="n">
        <v>0.0013</v>
      </c>
    </row>
    <row r="3560" customFormat="false" ht="13.8" hidden="false" customHeight="false" outlineLevel="0" collapsed="false">
      <c r="A3560" s="300" t="s">
        <v>8831</v>
      </c>
      <c r="B3560" s="1" t="n">
        <v>101591</v>
      </c>
      <c r="C3560" s="292" t="s">
        <v>8845</v>
      </c>
      <c r="D3560" s="297" t="s">
        <v>763</v>
      </c>
      <c r="E3560" s="301" t="n">
        <v>126.89</v>
      </c>
      <c r="F3560" s="304" t="n">
        <v>0.0009</v>
      </c>
    </row>
    <row r="3561" customFormat="false" ht="13.8" hidden="false" customHeight="false" outlineLevel="0" collapsed="false">
      <c r="A3561" s="300" t="s">
        <v>8831</v>
      </c>
      <c r="B3561" s="1" t="n">
        <v>101590</v>
      </c>
      <c r="C3561" s="292" t="s">
        <v>8846</v>
      </c>
      <c r="D3561" s="297" t="s">
        <v>763</v>
      </c>
      <c r="E3561" s="301" t="n">
        <v>83.94</v>
      </c>
      <c r="F3561" s="304" t="n">
        <v>0.0014</v>
      </c>
    </row>
    <row r="3562" customFormat="false" ht="13.8" hidden="false" customHeight="false" outlineLevel="0" collapsed="false">
      <c r="A3562" s="300" t="s">
        <v>8831</v>
      </c>
      <c r="B3562" s="1" t="n">
        <v>101593</v>
      </c>
      <c r="C3562" s="292" t="s">
        <v>8847</v>
      </c>
      <c r="D3562" s="297" t="s">
        <v>763</v>
      </c>
      <c r="E3562" s="301" t="n">
        <v>105.79</v>
      </c>
      <c r="F3562" s="304" t="n">
        <v>0.001</v>
      </c>
    </row>
    <row r="3563" customFormat="false" ht="13.8" hidden="false" customHeight="false" outlineLevel="0" collapsed="false">
      <c r="A3563" s="300" t="s">
        <v>8831</v>
      </c>
      <c r="B3563" s="1" t="n">
        <v>101592</v>
      </c>
      <c r="C3563" s="292" t="s">
        <v>8848</v>
      </c>
      <c r="D3563" s="297" t="s">
        <v>763</v>
      </c>
      <c r="E3563" s="301" t="n">
        <v>62.55</v>
      </c>
      <c r="F3563" s="304" t="n">
        <v>0.0018</v>
      </c>
    </row>
    <row r="3564" customFormat="false" ht="13.8" hidden="false" customHeight="false" outlineLevel="0" collapsed="false">
      <c r="A3564" s="300" t="s">
        <v>8831</v>
      </c>
      <c r="B3564" s="1" t="n">
        <v>101583</v>
      </c>
      <c r="C3564" s="292" t="s">
        <v>8849</v>
      </c>
      <c r="D3564" s="297" t="s">
        <v>763</v>
      </c>
      <c r="E3564" s="301" t="n">
        <v>87.3</v>
      </c>
      <c r="F3564" s="304" t="n">
        <v>0</v>
      </c>
    </row>
    <row r="3565" customFormat="false" ht="13.8" hidden="false" customHeight="false" outlineLevel="0" collapsed="false">
      <c r="A3565" s="300" t="s">
        <v>8831</v>
      </c>
      <c r="B3565" s="1" t="n">
        <v>101582</v>
      </c>
      <c r="C3565" s="292" t="s">
        <v>8850</v>
      </c>
      <c r="D3565" s="297" t="s">
        <v>763</v>
      </c>
      <c r="E3565" s="301" t="n">
        <v>71.66</v>
      </c>
      <c r="F3565" s="304" t="n">
        <v>0</v>
      </c>
    </row>
    <row r="3566" customFormat="false" ht="13.8" hidden="false" customHeight="false" outlineLevel="0" collapsed="false">
      <c r="A3566" s="300" t="s">
        <v>8831</v>
      </c>
      <c r="B3566" s="1" t="n">
        <v>101585</v>
      </c>
      <c r="C3566" s="292" t="s">
        <v>8851</v>
      </c>
      <c r="D3566" s="297" t="s">
        <v>763</v>
      </c>
      <c r="E3566" s="301" t="n">
        <v>75.38</v>
      </c>
      <c r="F3566" s="304" t="n">
        <v>0</v>
      </c>
    </row>
    <row r="3567" customFormat="false" ht="13.8" hidden="false" customHeight="false" outlineLevel="0" collapsed="false">
      <c r="A3567" s="300" t="s">
        <v>8831</v>
      </c>
      <c r="B3567" s="1" t="n">
        <v>101584</v>
      </c>
      <c r="C3567" s="292" t="s">
        <v>8852</v>
      </c>
      <c r="D3567" s="297" t="s">
        <v>763</v>
      </c>
      <c r="E3567" s="301" t="n">
        <v>59.74</v>
      </c>
      <c r="F3567" s="304" t="n">
        <v>0</v>
      </c>
    </row>
    <row r="3568" customFormat="false" ht="13.8" hidden="false" customHeight="false" outlineLevel="0" collapsed="false">
      <c r="A3568" s="300" t="s">
        <v>8831</v>
      </c>
      <c r="B3568" s="1" t="n">
        <v>101587</v>
      </c>
      <c r="C3568" s="292" t="s">
        <v>8853</v>
      </c>
      <c r="D3568" s="297" t="s">
        <v>763</v>
      </c>
      <c r="E3568" s="301" t="n">
        <v>68.59</v>
      </c>
      <c r="F3568" s="304" t="n">
        <v>0</v>
      </c>
    </row>
    <row r="3569" customFormat="false" ht="13.8" hidden="false" customHeight="false" outlineLevel="0" collapsed="false">
      <c r="A3569" s="300" t="s">
        <v>8831</v>
      </c>
      <c r="B3569" s="1" t="n">
        <v>101586</v>
      </c>
      <c r="C3569" s="292" t="s">
        <v>8854</v>
      </c>
      <c r="D3569" s="297" t="s">
        <v>763</v>
      </c>
      <c r="E3569" s="301" t="n">
        <v>52.66</v>
      </c>
      <c r="F3569" s="304" t="n">
        <v>0</v>
      </c>
    </row>
    <row r="3570" customFormat="false" ht="13.8" hidden="false" customHeight="false" outlineLevel="0" collapsed="false">
      <c r="A3570" s="300" t="s">
        <v>8831</v>
      </c>
      <c r="B3570" s="1" t="n">
        <v>101577</v>
      </c>
      <c r="C3570" s="292" t="s">
        <v>8855</v>
      </c>
      <c r="D3570" s="297" t="s">
        <v>763</v>
      </c>
      <c r="E3570" s="301" t="n">
        <v>53.99</v>
      </c>
      <c r="F3570" s="304" t="n">
        <v>0</v>
      </c>
    </row>
    <row r="3571" customFormat="false" ht="13.8" hidden="false" customHeight="false" outlineLevel="0" collapsed="false">
      <c r="A3571" s="300" t="s">
        <v>8831</v>
      </c>
      <c r="B3571" s="1" t="n">
        <v>101576</v>
      </c>
      <c r="C3571" s="292" t="s">
        <v>8856</v>
      </c>
      <c r="D3571" s="297" t="s">
        <v>763</v>
      </c>
      <c r="E3571" s="301" t="n">
        <v>43.79</v>
      </c>
      <c r="F3571" s="304" t="n">
        <v>0</v>
      </c>
    </row>
    <row r="3572" customFormat="false" ht="13.8" hidden="false" customHeight="false" outlineLevel="0" collapsed="false">
      <c r="A3572" s="300" t="s">
        <v>8831</v>
      </c>
      <c r="B3572" s="1" t="n">
        <v>101579</v>
      </c>
      <c r="C3572" s="292" t="s">
        <v>8857</v>
      </c>
      <c r="D3572" s="297" t="s">
        <v>763</v>
      </c>
      <c r="E3572" s="301" t="n">
        <v>46.93</v>
      </c>
      <c r="F3572" s="304" t="n">
        <v>0</v>
      </c>
    </row>
    <row r="3573" customFormat="false" ht="13.8" hidden="false" customHeight="false" outlineLevel="0" collapsed="false">
      <c r="A3573" s="300" t="s">
        <v>8831</v>
      </c>
      <c r="B3573" s="1" t="n">
        <v>101578</v>
      </c>
      <c r="C3573" s="292" t="s">
        <v>8858</v>
      </c>
      <c r="D3573" s="297" t="s">
        <v>763</v>
      </c>
      <c r="E3573" s="301" t="n">
        <v>36.74</v>
      </c>
      <c r="F3573" s="304" t="n">
        <v>0</v>
      </c>
    </row>
    <row r="3574" customFormat="false" ht="13.8" hidden="false" customHeight="false" outlineLevel="0" collapsed="false">
      <c r="A3574" s="300" t="s">
        <v>8831</v>
      </c>
      <c r="B3574" s="1" t="n">
        <v>101581</v>
      </c>
      <c r="C3574" s="292" t="s">
        <v>8859</v>
      </c>
      <c r="D3574" s="297" t="s">
        <v>763</v>
      </c>
      <c r="E3574" s="301" t="n">
        <v>43.68</v>
      </c>
      <c r="F3574" s="304" t="n">
        <v>0</v>
      </c>
    </row>
    <row r="3575" customFormat="false" ht="13.8" hidden="false" customHeight="false" outlineLevel="0" collapsed="false">
      <c r="A3575" s="300" t="s">
        <v>8831</v>
      </c>
      <c r="B3575" s="1" t="n">
        <v>101580</v>
      </c>
      <c r="C3575" s="292" t="s">
        <v>8860</v>
      </c>
      <c r="D3575" s="297" t="s">
        <v>763</v>
      </c>
      <c r="E3575" s="301" t="n">
        <v>33.2</v>
      </c>
      <c r="F3575" s="304" t="n">
        <v>0</v>
      </c>
    </row>
    <row r="3576" customFormat="false" ht="13.8" hidden="false" customHeight="false" outlineLevel="0" collapsed="false">
      <c r="A3576" s="300" t="s">
        <v>8831</v>
      </c>
      <c r="B3576" s="1" t="n">
        <v>101606</v>
      </c>
      <c r="C3576" s="292" t="s">
        <v>8861</v>
      </c>
      <c r="D3576" s="297" t="s">
        <v>763</v>
      </c>
      <c r="E3576" s="301" t="n">
        <v>0</v>
      </c>
      <c r="F3576" s="304"/>
    </row>
    <row r="3577" customFormat="false" ht="13.8" hidden="false" customHeight="false" outlineLevel="0" collapsed="false">
      <c r="A3577" s="300" t="s">
        <v>8831</v>
      </c>
      <c r="B3577" s="1" t="n">
        <v>101607</v>
      </c>
      <c r="C3577" s="292" t="s">
        <v>8862</v>
      </c>
      <c r="D3577" s="297" t="s">
        <v>763</v>
      </c>
      <c r="E3577" s="301" t="n">
        <v>0</v>
      </c>
      <c r="F3577" s="304"/>
    </row>
    <row r="3578" customFormat="false" ht="13.8" hidden="false" customHeight="false" outlineLevel="0" collapsed="false">
      <c r="A3578" s="300" t="s">
        <v>8831</v>
      </c>
      <c r="B3578" s="1" t="n">
        <v>101608</v>
      </c>
      <c r="C3578" s="292" t="s">
        <v>8863</v>
      </c>
      <c r="D3578" s="297" t="s">
        <v>763</v>
      </c>
      <c r="E3578" s="301" t="n">
        <v>0</v>
      </c>
      <c r="F3578" s="304"/>
    </row>
    <row r="3579" customFormat="false" ht="13.8" hidden="false" customHeight="false" outlineLevel="0" collapsed="false">
      <c r="A3579" s="300" t="s">
        <v>8831</v>
      </c>
      <c r="B3579" s="1" t="n">
        <v>101571</v>
      </c>
      <c r="C3579" s="292" t="s">
        <v>8864</v>
      </c>
      <c r="D3579" s="297" t="s">
        <v>763</v>
      </c>
      <c r="E3579" s="301" t="n">
        <v>31.89</v>
      </c>
      <c r="F3579" s="304" t="n">
        <v>0</v>
      </c>
    </row>
    <row r="3580" customFormat="false" ht="13.8" hidden="false" customHeight="false" outlineLevel="0" collapsed="false">
      <c r="A3580" s="300" t="s">
        <v>8831</v>
      </c>
      <c r="B3580" s="1" t="n">
        <v>101570</v>
      </c>
      <c r="C3580" s="292" t="s">
        <v>8865</v>
      </c>
      <c r="D3580" s="297" t="s">
        <v>763</v>
      </c>
      <c r="E3580" s="301" t="n">
        <v>24.09</v>
      </c>
      <c r="F3580" s="304" t="n">
        <v>0</v>
      </c>
    </row>
    <row r="3581" customFormat="false" ht="13.8" hidden="false" customHeight="false" outlineLevel="0" collapsed="false">
      <c r="A3581" s="300" t="s">
        <v>8831</v>
      </c>
      <c r="B3581" s="1" t="n">
        <v>101573</v>
      </c>
      <c r="C3581" s="292" t="s">
        <v>8866</v>
      </c>
      <c r="D3581" s="297" t="s">
        <v>763</v>
      </c>
      <c r="E3581" s="301" t="n">
        <v>27.18</v>
      </c>
      <c r="F3581" s="304" t="n">
        <v>0</v>
      </c>
    </row>
    <row r="3582" customFormat="false" ht="13.8" hidden="false" customHeight="false" outlineLevel="0" collapsed="false">
      <c r="A3582" s="300" t="s">
        <v>8831</v>
      </c>
      <c r="B3582" s="1" t="n">
        <v>101572</v>
      </c>
      <c r="C3582" s="292" t="s">
        <v>8867</v>
      </c>
      <c r="D3582" s="297" t="s">
        <v>763</v>
      </c>
      <c r="E3582" s="301" t="n">
        <v>19.39</v>
      </c>
      <c r="F3582" s="304" t="n">
        <v>0</v>
      </c>
    </row>
    <row r="3583" customFormat="false" ht="13.8" hidden="false" customHeight="false" outlineLevel="0" collapsed="false">
      <c r="A3583" s="300" t="s">
        <v>8831</v>
      </c>
      <c r="B3583" s="1" t="n">
        <v>101575</v>
      </c>
      <c r="C3583" s="292" t="s">
        <v>8868</v>
      </c>
      <c r="D3583" s="297" t="s">
        <v>763</v>
      </c>
      <c r="E3583" s="301" t="n">
        <v>23.66</v>
      </c>
      <c r="F3583" s="304" t="n">
        <v>0</v>
      </c>
    </row>
    <row r="3584" customFormat="false" ht="13.8" hidden="false" customHeight="false" outlineLevel="0" collapsed="false">
      <c r="A3584" s="300" t="s">
        <v>8831</v>
      </c>
      <c r="B3584" s="1" t="n">
        <v>101574</v>
      </c>
      <c r="C3584" s="292" t="s">
        <v>8869</v>
      </c>
      <c r="D3584" s="297" t="s">
        <v>763</v>
      </c>
      <c r="E3584" s="301" t="n">
        <v>15.58</v>
      </c>
      <c r="F3584" s="304" t="n">
        <v>0</v>
      </c>
    </row>
    <row r="3585" customFormat="false" ht="13.8" hidden="false" customHeight="false" outlineLevel="0" collapsed="false">
      <c r="A3585" s="300" t="s">
        <v>8831</v>
      </c>
      <c r="B3585" s="1" t="n">
        <v>101589</v>
      </c>
      <c r="C3585" s="292" t="s">
        <v>8870</v>
      </c>
      <c r="D3585" s="297" t="s">
        <v>763</v>
      </c>
      <c r="E3585" s="301" t="n">
        <v>150.49</v>
      </c>
      <c r="F3585" s="304" t="n">
        <v>0.0009</v>
      </c>
    </row>
    <row r="3586" customFormat="false" ht="13.8" hidden="false" customHeight="false" outlineLevel="0" collapsed="false">
      <c r="A3586" s="300" t="s">
        <v>8831</v>
      </c>
      <c r="B3586" s="1" t="n">
        <v>106673</v>
      </c>
      <c r="C3586" s="292" t="s">
        <v>8871</v>
      </c>
      <c r="D3586" s="297" t="s">
        <v>763</v>
      </c>
      <c r="E3586" s="301" t="n">
        <v>6.1</v>
      </c>
      <c r="F3586" s="304" t="n">
        <v>0</v>
      </c>
    </row>
    <row r="3587" customFormat="false" ht="13.8" hidden="false" customHeight="false" outlineLevel="0" collapsed="false">
      <c r="A3587" s="300" t="s">
        <v>8831</v>
      </c>
      <c r="B3587" s="1" t="n">
        <v>101617</v>
      </c>
      <c r="C3587" s="292" t="s">
        <v>8872</v>
      </c>
      <c r="D3587" s="297" t="s">
        <v>763</v>
      </c>
      <c r="E3587" s="301" t="n">
        <v>3.53</v>
      </c>
      <c r="F3587" s="304" t="n">
        <v>0</v>
      </c>
    </row>
    <row r="3588" customFormat="false" ht="13.8" hidden="false" customHeight="false" outlineLevel="0" collapsed="false">
      <c r="A3588" s="300" t="s">
        <v>8831</v>
      </c>
      <c r="B3588" s="1" t="n">
        <v>101620</v>
      </c>
      <c r="C3588" s="292" t="s">
        <v>8873</v>
      </c>
      <c r="D3588" s="297" t="s">
        <v>504</v>
      </c>
      <c r="E3588" s="301" t="n">
        <v>185.76</v>
      </c>
      <c r="F3588" s="304" t="n">
        <v>0</v>
      </c>
    </row>
    <row r="3589" customFormat="false" ht="13.8" hidden="false" customHeight="false" outlineLevel="0" collapsed="false">
      <c r="A3589" s="300" t="s">
        <v>8831</v>
      </c>
      <c r="B3589" s="1" t="n">
        <v>101625</v>
      </c>
      <c r="C3589" s="292" t="s">
        <v>8874</v>
      </c>
      <c r="D3589" s="297" t="s">
        <v>504</v>
      </c>
      <c r="E3589" s="301" t="n">
        <v>174.59</v>
      </c>
      <c r="F3589" s="304" t="n">
        <v>0</v>
      </c>
    </row>
    <row r="3590" customFormat="false" ht="13.8" hidden="false" customHeight="false" outlineLevel="0" collapsed="false">
      <c r="A3590" s="300" t="s">
        <v>8831</v>
      </c>
      <c r="B3590" s="1" t="n">
        <v>101621</v>
      </c>
      <c r="C3590" s="292" t="s">
        <v>8875</v>
      </c>
      <c r="D3590" s="297" t="s">
        <v>504</v>
      </c>
      <c r="E3590" s="301" t="n">
        <v>249.61</v>
      </c>
      <c r="F3590" s="304" t="n">
        <v>0</v>
      </c>
    </row>
    <row r="3591" customFormat="false" ht="13.8" hidden="false" customHeight="false" outlineLevel="0" collapsed="false">
      <c r="A3591" s="300" t="s">
        <v>8831</v>
      </c>
      <c r="B3591" s="1" t="n">
        <v>101624</v>
      </c>
      <c r="C3591" s="292" t="s">
        <v>8876</v>
      </c>
      <c r="D3591" s="297" t="s">
        <v>504</v>
      </c>
      <c r="E3591" s="301" t="n">
        <v>236.51</v>
      </c>
      <c r="F3591" s="304" t="n">
        <v>0</v>
      </c>
    </row>
    <row r="3592" customFormat="false" ht="13.8" hidden="false" customHeight="false" outlineLevel="0" collapsed="false">
      <c r="A3592" s="300" t="s">
        <v>8831</v>
      </c>
      <c r="B3592" s="1" t="n">
        <v>106672</v>
      </c>
      <c r="C3592" s="292" t="s">
        <v>8877</v>
      </c>
      <c r="D3592" s="297" t="s">
        <v>763</v>
      </c>
      <c r="E3592" s="301" t="n">
        <v>10.34</v>
      </c>
      <c r="F3592" s="304" t="n">
        <v>0</v>
      </c>
    </row>
    <row r="3593" customFormat="false" ht="13.8" hidden="false" customHeight="false" outlineLevel="0" collapsed="false">
      <c r="A3593" s="300" t="s">
        <v>8831</v>
      </c>
      <c r="B3593" s="1" t="n">
        <v>101616</v>
      </c>
      <c r="C3593" s="292" t="s">
        <v>8878</v>
      </c>
      <c r="D3593" s="297" t="s">
        <v>763</v>
      </c>
      <c r="E3593" s="301" t="n">
        <v>7.77</v>
      </c>
      <c r="F3593" s="304" t="n">
        <v>0</v>
      </c>
    </row>
    <row r="3594" customFormat="false" ht="13.8" hidden="false" customHeight="false" outlineLevel="0" collapsed="false">
      <c r="A3594" s="300" t="s">
        <v>8831</v>
      </c>
      <c r="B3594" s="1" t="n">
        <v>101618</v>
      </c>
      <c r="C3594" s="292" t="s">
        <v>8879</v>
      </c>
      <c r="D3594" s="297" t="s">
        <v>504</v>
      </c>
      <c r="E3594" s="301" t="n">
        <v>211.42</v>
      </c>
      <c r="F3594" s="304" t="n">
        <v>0</v>
      </c>
    </row>
    <row r="3595" customFormat="false" ht="13.8" hidden="false" customHeight="false" outlineLevel="0" collapsed="false">
      <c r="A3595" s="300" t="s">
        <v>8831</v>
      </c>
      <c r="B3595" s="1" t="n">
        <v>101622</v>
      </c>
      <c r="C3595" s="292" t="s">
        <v>8880</v>
      </c>
      <c r="D3595" s="297" t="s">
        <v>504</v>
      </c>
      <c r="E3595" s="301" t="n">
        <v>229.77</v>
      </c>
      <c r="F3595" s="304" t="n">
        <v>0</v>
      </c>
    </row>
    <row r="3596" customFormat="false" ht="13.8" hidden="false" customHeight="false" outlineLevel="0" collapsed="false">
      <c r="A3596" s="300" t="s">
        <v>8831</v>
      </c>
      <c r="B3596" s="1" t="n">
        <v>101619</v>
      </c>
      <c r="C3596" s="292" t="s">
        <v>8881</v>
      </c>
      <c r="D3596" s="297" t="s">
        <v>504</v>
      </c>
      <c r="E3596" s="301" t="n">
        <v>275.26</v>
      </c>
      <c r="F3596" s="304" t="n">
        <v>0</v>
      </c>
    </row>
    <row r="3597" customFormat="false" ht="13.8" hidden="false" customHeight="false" outlineLevel="0" collapsed="false">
      <c r="A3597" s="300" t="s">
        <v>8831</v>
      </c>
      <c r="B3597" s="1" t="n">
        <v>101623</v>
      </c>
      <c r="C3597" s="292" t="s">
        <v>8882</v>
      </c>
      <c r="D3597" s="297" t="s">
        <v>504</v>
      </c>
      <c r="E3597" s="301" t="n">
        <v>296.13</v>
      </c>
      <c r="F3597" s="304" t="n">
        <v>0</v>
      </c>
    </row>
    <row r="3598" customFormat="false" ht="13.8" hidden="false" customHeight="false" outlineLevel="0" collapsed="false">
      <c r="A3598" s="300" t="s">
        <v>8883</v>
      </c>
      <c r="B3598" s="1" t="n">
        <v>104482</v>
      </c>
      <c r="C3598" s="292" t="s">
        <v>8884</v>
      </c>
      <c r="D3598" s="297" t="s">
        <v>507</v>
      </c>
      <c r="E3598" s="301" t="n">
        <v>32.51</v>
      </c>
      <c r="F3598" s="304" t="n">
        <v>0</v>
      </c>
    </row>
    <row r="3599" customFormat="false" ht="13.8" hidden="false" customHeight="false" outlineLevel="0" collapsed="false">
      <c r="A3599" s="300" t="s">
        <v>8883</v>
      </c>
      <c r="B3599" s="1" t="n">
        <v>104189</v>
      </c>
      <c r="C3599" s="292" t="s">
        <v>8885</v>
      </c>
      <c r="D3599" s="297" t="s">
        <v>504</v>
      </c>
      <c r="E3599" s="301" t="n">
        <v>127.2</v>
      </c>
      <c r="F3599" s="304" t="n">
        <v>0</v>
      </c>
    </row>
    <row r="3600" customFormat="false" ht="13.8" hidden="false" customHeight="false" outlineLevel="0" collapsed="false">
      <c r="A3600" s="300" t="s">
        <v>8883</v>
      </c>
      <c r="B3600" s="1" t="n">
        <v>104465</v>
      </c>
      <c r="C3600" s="292" t="s">
        <v>8886</v>
      </c>
      <c r="D3600" s="297" t="s">
        <v>403</v>
      </c>
      <c r="E3600" s="301" t="n">
        <v>0</v>
      </c>
      <c r="F3600" s="304"/>
    </row>
    <row r="3601" customFormat="false" ht="13.8" hidden="false" customHeight="false" outlineLevel="0" collapsed="false">
      <c r="A3601" s="300" t="s">
        <v>8883</v>
      </c>
      <c r="B3601" s="1" t="n">
        <v>104188</v>
      </c>
      <c r="C3601" s="292" t="s">
        <v>8887</v>
      </c>
      <c r="D3601" s="297" t="s">
        <v>403</v>
      </c>
      <c r="E3601" s="301" t="n">
        <v>0</v>
      </c>
      <c r="F3601" s="304"/>
    </row>
    <row r="3602" customFormat="false" ht="13.8" hidden="false" customHeight="false" outlineLevel="0" collapsed="false">
      <c r="A3602" s="300" t="s">
        <v>8883</v>
      </c>
      <c r="B3602" s="1" t="n">
        <v>104185</v>
      </c>
      <c r="C3602" s="292" t="s">
        <v>8888</v>
      </c>
      <c r="D3602" s="297" t="s">
        <v>50</v>
      </c>
      <c r="E3602" s="301" t="n">
        <v>26.94</v>
      </c>
      <c r="F3602" s="304" t="n">
        <v>0</v>
      </c>
    </row>
    <row r="3603" customFormat="false" ht="13.8" hidden="false" customHeight="false" outlineLevel="0" collapsed="false">
      <c r="A3603" s="300" t="s">
        <v>8883</v>
      </c>
      <c r="B3603" s="1" t="n">
        <v>104182</v>
      </c>
      <c r="C3603" s="292" t="s">
        <v>8889</v>
      </c>
      <c r="D3603" s="297" t="s">
        <v>403</v>
      </c>
      <c r="E3603" s="301" t="n">
        <v>0</v>
      </c>
      <c r="F3603" s="304"/>
    </row>
    <row r="3604" customFormat="false" ht="13.8" hidden="false" customHeight="false" outlineLevel="0" collapsed="false">
      <c r="A3604" s="300" t="s">
        <v>8883</v>
      </c>
      <c r="B3604" s="1" t="n">
        <v>104184</v>
      </c>
      <c r="C3604" s="292" t="s">
        <v>8890</v>
      </c>
      <c r="D3604" s="297" t="s">
        <v>50</v>
      </c>
      <c r="E3604" s="301" t="n">
        <v>32.56</v>
      </c>
      <c r="F3604" s="304" t="n">
        <v>0</v>
      </c>
    </row>
    <row r="3605" customFormat="false" ht="13.8" hidden="false" customHeight="false" outlineLevel="0" collapsed="false">
      <c r="A3605" s="300" t="s">
        <v>8883</v>
      </c>
      <c r="B3605" s="1" t="n">
        <v>104190</v>
      </c>
      <c r="C3605" s="292" t="s">
        <v>8891</v>
      </c>
      <c r="D3605" s="297" t="s">
        <v>50</v>
      </c>
      <c r="E3605" s="301" t="n">
        <v>703.13</v>
      </c>
      <c r="F3605" s="304" t="n">
        <v>0</v>
      </c>
    </row>
    <row r="3606" customFormat="false" ht="13.8" hidden="false" customHeight="false" outlineLevel="0" collapsed="false">
      <c r="A3606" s="300" t="s">
        <v>8883</v>
      </c>
      <c r="B3606" s="1" t="n">
        <v>104463</v>
      </c>
      <c r="C3606" s="292" t="s">
        <v>8892</v>
      </c>
      <c r="D3606" s="297" t="s">
        <v>50</v>
      </c>
      <c r="E3606" s="301" t="n">
        <v>0</v>
      </c>
      <c r="F3606" s="304"/>
    </row>
    <row r="3607" customFormat="false" ht="13.8" hidden="false" customHeight="false" outlineLevel="0" collapsed="false">
      <c r="A3607" s="300" t="s">
        <v>8883</v>
      </c>
      <c r="B3607" s="1" t="n">
        <v>104464</v>
      </c>
      <c r="C3607" s="292" t="s">
        <v>8893</v>
      </c>
      <c r="D3607" s="297" t="s">
        <v>50</v>
      </c>
      <c r="E3607" s="301" t="n">
        <v>0</v>
      </c>
      <c r="F3607" s="304"/>
    </row>
    <row r="3608" customFormat="false" ht="13.8" hidden="false" customHeight="false" outlineLevel="0" collapsed="false">
      <c r="A3608" s="300" t="s">
        <v>8883</v>
      </c>
      <c r="B3608" s="1" t="n">
        <v>104183</v>
      </c>
      <c r="C3608" s="292" t="s">
        <v>8894</v>
      </c>
      <c r="D3608" s="297" t="s">
        <v>403</v>
      </c>
      <c r="E3608" s="301" t="n">
        <v>233.04</v>
      </c>
      <c r="F3608" s="304" t="n">
        <v>0.1521</v>
      </c>
    </row>
    <row r="3609" customFormat="false" ht="13.8" hidden="false" customHeight="false" outlineLevel="0" collapsed="false">
      <c r="A3609" s="300" t="s">
        <v>8883</v>
      </c>
      <c r="B3609" s="1" t="n">
        <v>104187</v>
      </c>
      <c r="C3609" s="292" t="s">
        <v>8895</v>
      </c>
      <c r="D3609" s="297" t="s">
        <v>403</v>
      </c>
      <c r="E3609" s="301" t="n">
        <v>1558.47</v>
      </c>
      <c r="F3609" s="304" t="n">
        <v>0.9062</v>
      </c>
    </row>
    <row r="3610" customFormat="false" ht="13.8" hidden="false" customHeight="false" outlineLevel="0" collapsed="false">
      <c r="A3610" s="300" t="s">
        <v>8883</v>
      </c>
      <c r="B3610" s="1" t="n">
        <v>104186</v>
      </c>
      <c r="C3610" s="292" t="s">
        <v>8896</v>
      </c>
      <c r="D3610" s="297" t="s">
        <v>403</v>
      </c>
      <c r="E3610" s="301" t="n">
        <v>279.29</v>
      </c>
      <c r="F3610" s="304" t="n">
        <v>0</v>
      </c>
    </row>
    <row r="3611" customFormat="false" ht="13.8" hidden="false" customHeight="false" outlineLevel="0" collapsed="false">
      <c r="A3611" s="300" t="s">
        <v>8883</v>
      </c>
      <c r="B3611" s="1" t="n">
        <v>104180</v>
      </c>
      <c r="C3611" s="292" t="s">
        <v>8897</v>
      </c>
      <c r="D3611" s="297" t="s">
        <v>403</v>
      </c>
      <c r="E3611" s="301" t="n">
        <v>0</v>
      </c>
      <c r="F3611" s="304"/>
    </row>
    <row r="3612" customFormat="false" ht="13.8" hidden="false" customHeight="false" outlineLevel="0" collapsed="false">
      <c r="A3612" s="300" t="s">
        <v>8883</v>
      </c>
      <c r="B3612" s="1" t="n">
        <v>104181</v>
      </c>
      <c r="C3612" s="292" t="s">
        <v>8898</v>
      </c>
      <c r="D3612" s="297" t="s">
        <v>403</v>
      </c>
      <c r="E3612" s="301" t="n">
        <v>0</v>
      </c>
      <c r="F3612" s="304"/>
    </row>
    <row r="3613" customFormat="false" ht="13.8" hidden="false" customHeight="false" outlineLevel="0" collapsed="false">
      <c r="A3613" s="300" t="s">
        <v>8899</v>
      </c>
      <c r="B3613" s="1" t="n">
        <v>100674</v>
      </c>
      <c r="C3613" s="292" t="s">
        <v>8900</v>
      </c>
      <c r="D3613" s="297" t="s">
        <v>763</v>
      </c>
      <c r="E3613" s="301" t="n">
        <v>1039.47</v>
      </c>
      <c r="F3613" s="304" t="n">
        <v>0</v>
      </c>
    </row>
    <row r="3614" customFormat="false" ht="13.8" hidden="false" customHeight="false" outlineLevel="0" collapsed="false">
      <c r="A3614" s="300" t="s">
        <v>8899</v>
      </c>
      <c r="B3614" s="1" t="n">
        <v>100664</v>
      </c>
      <c r="C3614" s="292" t="s">
        <v>8901</v>
      </c>
      <c r="D3614" s="297" t="s">
        <v>763</v>
      </c>
      <c r="E3614" s="301" t="n">
        <v>0</v>
      </c>
      <c r="F3614" s="304"/>
    </row>
    <row r="3615" customFormat="false" ht="13.8" hidden="false" customHeight="false" outlineLevel="0" collapsed="false">
      <c r="A3615" s="300" t="s">
        <v>8899</v>
      </c>
      <c r="B3615" s="1" t="n">
        <v>94589</v>
      </c>
      <c r="C3615" s="292" t="s">
        <v>8902</v>
      </c>
      <c r="D3615" s="297" t="s">
        <v>403</v>
      </c>
      <c r="E3615" s="301" t="n">
        <v>23.67</v>
      </c>
      <c r="F3615" s="304" t="n">
        <v>0</v>
      </c>
    </row>
    <row r="3616" customFormat="false" ht="13.8" hidden="false" customHeight="false" outlineLevel="0" collapsed="false">
      <c r="A3616" s="300" t="s">
        <v>8899</v>
      </c>
      <c r="B3616" s="1" t="n">
        <v>94590</v>
      </c>
      <c r="C3616" s="292" t="s">
        <v>8903</v>
      </c>
      <c r="D3616" s="297" t="s">
        <v>403</v>
      </c>
      <c r="E3616" s="301" t="n">
        <v>30.77</v>
      </c>
      <c r="F3616" s="304" t="n">
        <v>0</v>
      </c>
    </row>
    <row r="3617" customFormat="false" ht="13.8" hidden="false" customHeight="false" outlineLevel="0" collapsed="false">
      <c r="A3617" s="300" t="s">
        <v>8899</v>
      </c>
      <c r="B3617" s="1" t="n">
        <v>94587</v>
      </c>
      <c r="C3617" s="292" t="s">
        <v>8904</v>
      </c>
      <c r="D3617" s="297" t="s">
        <v>403</v>
      </c>
      <c r="E3617" s="301" t="n">
        <v>65.55</v>
      </c>
      <c r="F3617" s="304" t="n">
        <v>0.5591</v>
      </c>
    </row>
    <row r="3618" customFormat="false" ht="13.8" hidden="false" customHeight="false" outlineLevel="0" collapsed="false">
      <c r="A3618" s="300" t="s">
        <v>8899</v>
      </c>
      <c r="B3618" s="1" t="n">
        <v>94588</v>
      </c>
      <c r="C3618" s="292" t="s">
        <v>8905</v>
      </c>
      <c r="D3618" s="297" t="s">
        <v>403</v>
      </c>
      <c r="E3618" s="301" t="n">
        <v>77.04</v>
      </c>
      <c r="F3618" s="304" t="n">
        <v>0.4757</v>
      </c>
    </row>
    <row r="3619" customFormat="false" ht="13.8" hidden="false" customHeight="false" outlineLevel="0" collapsed="false">
      <c r="A3619" s="300" t="s">
        <v>8899</v>
      </c>
      <c r="B3619" s="1" t="n">
        <v>105812</v>
      </c>
      <c r="C3619" s="292" t="s">
        <v>8906</v>
      </c>
      <c r="D3619" s="297" t="s">
        <v>403</v>
      </c>
      <c r="E3619" s="301" t="n">
        <v>41.89</v>
      </c>
      <c r="F3619" s="304" t="n">
        <v>0</v>
      </c>
    </row>
    <row r="3620" customFormat="false" ht="13.8" hidden="false" customHeight="false" outlineLevel="0" collapsed="false">
      <c r="A3620" s="300" t="s">
        <v>8899</v>
      </c>
      <c r="B3620" s="1" t="n">
        <v>94571</v>
      </c>
      <c r="C3620" s="292" t="s">
        <v>8907</v>
      </c>
      <c r="D3620" s="297" t="s">
        <v>763</v>
      </c>
      <c r="E3620" s="301" t="n">
        <v>0</v>
      </c>
      <c r="F3620" s="304"/>
    </row>
    <row r="3621" customFormat="false" ht="13.8" hidden="false" customHeight="false" outlineLevel="0" collapsed="false">
      <c r="A3621" s="300" t="s">
        <v>8899</v>
      </c>
      <c r="B3621" s="1" t="n">
        <v>94570</v>
      </c>
      <c r="C3621" s="292" t="s">
        <v>8908</v>
      </c>
      <c r="D3621" s="297" t="s">
        <v>763</v>
      </c>
      <c r="E3621" s="301" t="n">
        <v>477.36</v>
      </c>
      <c r="F3621" s="304" t="n">
        <v>0</v>
      </c>
    </row>
    <row r="3622" customFormat="false" ht="13.8" hidden="false" customHeight="false" outlineLevel="0" collapsed="false">
      <c r="A3622" s="300" t="s">
        <v>8899</v>
      </c>
      <c r="B3622" s="1" t="n">
        <v>105811</v>
      </c>
      <c r="C3622" s="292" t="s">
        <v>8909</v>
      </c>
      <c r="D3622" s="297" t="s">
        <v>763</v>
      </c>
      <c r="E3622" s="301" t="n">
        <v>0</v>
      </c>
      <c r="F3622" s="304"/>
    </row>
    <row r="3623" customFormat="false" ht="13.8" hidden="false" customHeight="false" outlineLevel="0" collapsed="false">
      <c r="A3623" s="300" t="s">
        <v>8899</v>
      </c>
      <c r="B3623" s="1" t="n">
        <v>94572</v>
      </c>
      <c r="C3623" s="292" t="s">
        <v>8910</v>
      </c>
      <c r="D3623" s="297" t="s">
        <v>763</v>
      </c>
      <c r="E3623" s="301" t="n">
        <v>685.12</v>
      </c>
      <c r="F3623" s="304" t="n">
        <v>0</v>
      </c>
    </row>
    <row r="3624" customFormat="false" ht="13.8" hidden="false" customHeight="false" outlineLevel="0" collapsed="false">
      <c r="A3624" s="300" t="s">
        <v>8899</v>
      </c>
      <c r="B3624" s="1" t="n">
        <v>94573</v>
      </c>
      <c r="C3624" s="292" t="s">
        <v>8911</v>
      </c>
      <c r="D3624" s="297" t="s">
        <v>763</v>
      </c>
      <c r="E3624" s="301" t="n">
        <v>533.57</v>
      </c>
      <c r="F3624" s="304" t="n">
        <v>0</v>
      </c>
    </row>
    <row r="3625" customFormat="false" ht="13.8" hidden="false" customHeight="false" outlineLevel="0" collapsed="false">
      <c r="A3625" s="300" t="s">
        <v>8899</v>
      </c>
      <c r="B3625" s="1" t="n">
        <v>105809</v>
      </c>
      <c r="C3625" s="292" t="s">
        <v>8912</v>
      </c>
      <c r="D3625" s="297" t="s">
        <v>763</v>
      </c>
      <c r="E3625" s="301" t="n">
        <v>0</v>
      </c>
      <c r="F3625" s="304"/>
    </row>
    <row r="3626" customFormat="false" ht="13.8" hidden="false" customHeight="false" outlineLevel="0" collapsed="false">
      <c r="A3626" s="300" t="s">
        <v>8899</v>
      </c>
      <c r="B3626" s="1" t="n">
        <v>94569</v>
      </c>
      <c r="C3626" s="292" t="s">
        <v>8913</v>
      </c>
      <c r="D3626" s="297" t="s">
        <v>763</v>
      </c>
      <c r="E3626" s="301" t="n">
        <v>896.27</v>
      </c>
      <c r="F3626" s="304" t="n">
        <v>0</v>
      </c>
    </row>
    <row r="3627" customFormat="false" ht="13.8" hidden="false" customHeight="false" outlineLevel="0" collapsed="false">
      <c r="A3627" s="300" t="s">
        <v>8899</v>
      </c>
      <c r="B3627" s="1" t="n">
        <v>105810</v>
      </c>
      <c r="C3627" s="292" t="s">
        <v>8914</v>
      </c>
      <c r="D3627" s="297" t="s">
        <v>763</v>
      </c>
      <c r="E3627" s="301" t="n">
        <v>0</v>
      </c>
      <c r="F3627" s="304"/>
    </row>
    <row r="3628" customFormat="false" ht="13.8" hidden="false" customHeight="false" outlineLevel="0" collapsed="false">
      <c r="A3628" s="300" t="s">
        <v>8899</v>
      </c>
      <c r="B3628" s="1" t="n">
        <v>94561</v>
      </c>
      <c r="C3628" s="292" t="s">
        <v>8915</v>
      </c>
      <c r="D3628" s="297" t="s">
        <v>763</v>
      </c>
      <c r="E3628" s="301" t="n">
        <v>0</v>
      </c>
      <c r="F3628" s="304"/>
    </row>
    <row r="3629" customFormat="false" ht="13.8" hidden="false" customHeight="false" outlineLevel="0" collapsed="false">
      <c r="A3629" s="300" t="s">
        <v>8899</v>
      </c>
      <c r="B3629" s="1" t="n">
        <v>94562</v>
      </c>
      <c r="C3629" s="292" t="s">
        <v>8916</v>
      </c>
      <c r="D3629" s="297" t="s">
        <v>763</v>
      </c>
      <c r="E3629" s="301" t="n">
        <v>532.27</v>
      </c>
      <c r="F3629" s="304" t="n">
        <v>0.8864</v>
      </c>
    </row>
    <row r="3630" customFormat="false" ht="13.8" hidden="false" customHeight="false" outlineLevel="0" collapsed="false">
      <c r="A3630" s="300" t="s">
        <v>8899</v>
      </c>
      <c r="B3630" s="1" t="n">
        <v>105813</v>
      </c>
      <c r="C3630" s="292" t="s">
        <v>8917</v>
      </c>
      <c r="D3630" s="297" t="s">
        <v>763</v>
      </c>
      <c r="E3630" s="301" t="n">
        <v>913.63</v>
      </c>
      <c r="F3630" s="304" t="n">
        <v>0.7634</v>
      </c>
    </row>
    <row r="3631" customFormat="false" ht="13.8" hidden="false" customHeight="false" outlineLevel="0" collapsed="false">
      <c r="A3631" s="300" t="s">
        <v>8899</v>
      </c>
      <c r="B3631" s="1" t="n">
        <v>94559</v>
      </c>
      <c r="C3631" s="292" t="s">
        <v>8918</v>
      </c>
      <c r="D3631" s="297" t="s">
        <v>763</v>
      </c>
      <c r="E3631" s="301" t="n">
        <v>645.22</v>
      </c>
      <c r="F3631" s="304" t="n">
        <v>0.6617</v>
      </c>
    </row>
    <row r="3632" customFormat="false" ht="13.8" hidden="false" customHeight="false" outlineLevel="0" collapsed="false">
      <c r="A3632" s="300" t="s">
        <v>8899</v>
      </c>
      <c r="B3632" s="1" t="n">
        <v>100668</v>
      </c>
      <c r="C3632" s="292" t="s">
        <v>8919</v>
      </c>
      <c r="D3632" s="297" t="s">
        <v>763</v>
      </c>
      <c r="E3632" s="301" t="n">
        <v>1285.46</v>
      </c>
      <c r="F3632" s="304" t="n">
        <v>0.7326</v>
      </c>
    </row>
    <row r="3633" customFormat="false" ht="13.8" hidden="false" customHeight="false" outlineLevel="0" collapsed="false">
      <c r="A3633" s="300" t="s">
        <v>8899</v>
      </c>
      <c r="B3633" s="1" t="n">
        <v>100670</v>
      </c>
      <c r="C3633" s="292" t="s">
        <v>8920</v>
      </c>
      <c r="D3633" s="297" t="s">
        <v>763</v>
      </c>
      <c r="E3633" s="301" t="n">
        <v>978.59</v>
      </c>
      <c r="F3633" s="304" t="n">
        <v>0.8691</v>
      </c>
    </row>
    <row r="3634" customFormat="false" ht="13.8" hidden="false" customHeight="false" outlineLevel="0" collapsed="false">
      <c r="A3634" s="300" t="s">
        <v>8899</v>
      </c>
      <c r="B3634" s="1" t="n">
        <v>100665</v>
      </c>
      <c r="C3634" s="292" t="s">
        <v>8921</v>
      </c>
      <c r="D3634" s="297" t="s">
        <v>763</v>
      </c>
      <c r="E3634" s="301" t="n">
        <v>816.39</v>
      </c>
      <c r="F3634" s="304" t="n">
        <v>0.818</v>
      </c>
    </row>
    <row r="3635" customFormat="false" ht="13.8" hidden="false" customHeight="false" outlineLevel="0" collapsed="false">
      <c r="A3635" s="300" t="s">
        <v>8899</v>
      </c>
      <c r="B3635" s="1" t="n">
        <v>100924</v>
      </c>
      <c r="C3635" s="292" t="s">
        <v>8922</v>
      </c>
      <c r="D3635" s="297" t="s">
        <v>763</v>
      </c>
      <c r="E3635" s="301" t="n">
        <v>0</v>
      </c>
      <c r="F3635" s="304"/>
    </row>
    <row r="3636" customFormat="false" ht="13.8" hidden="false" customHeight="false" outlineLevel="0" collapsed="false">
      <c r="A3636" s="300" t="s">
        <v>8899</v>
      </c>
      <c r="B3636" s="1" t="n">
        <v>100671</v>
      </c>
      <c r="C3636" s="292" t="s">
        <v>8923</v>
      </c>
      <c r="D3636" s="297" t="s">
        <v>763</v>
      </c>
      <c r="E3636" s="301" t="n">
        <v>1206</v>
      </c>
      <c r="F3636" s="304" t="n">
        <v>0.8938</v>
      </c>
    </row>
    <row r="3637" customFormat="false" ht="13.8" hidden="false" customHeight="false" outlineLevel="0" collapsed="false">
      <c r="A3637" s="300" t="s">
        <v>8899</v>
      </c>
      <c r="B3637" s="1" t="n">
        <v>100667</v>
      </c>
      <c r="C3637" s="292" t="s">
        <v>8924</v>
      </c>
      <c r="D3637" s="297" t="s">
        <v>763</v>
      </c>
      <c r="E3637" s="301" t="n">
        <v>1040.26</v>
      </c>
      <c r="F3637" s="304" t="n">
        <v>0.8572</v>
      </c>
    </row>
    <row r="3638" customFormat="false" ht="13.8" hidden="false" customHeight="false" outlineLevel="0" collapsed="false">
      <c r="A3638" s="300" t="s">
        <v>8899</v>
      </c>
      <c r="B3638" s="1" t="n">
        <v>100669</v>
      </c>
      <c r="C3638" s="292" t="s">
        <v>8925</v>
      </c>
      <c r="D3638" s="297" t="s">
        <v>763</v>
      </c>
      <c r="E3638" s="301" t="n">
        <v>944.83</v>
      </c>
      <c r="F3638" s="304" t="n">
        <v>0.6362</v>
      </c>
    </row>
    <row r="3639" customFormat="false" ht="13.8" hidden="false" customHeight="false" outlineLevel="0" collapsed="false">
      <c r="A3639" s="300" t="s">
        <v>8899</v>
      </c>
      <c r="B3639" s="1" t="n">
        <v>100672</v>
      </c>
      <c r="C3639" s="292" t="s">
        <v>8926</v>
      </c>
      <c r="D3639" s="297" t="s">
        <v>763</v>
      </c>
      <c r="E3639" s="301" t="n">
        <v>790.81</v>
      </c>
      <c r="F3639" s="304" t="n">
        <v>0.838</v>
      </c>
    </row>
    <row r="3640" customFormat="false" ht="13.8" hidden="false" customHeight="false" outlineLevel="0" collapsed="false">
      <c r="A3640" s="300" t="s">
        <v>8899</v>
      </c>
      <c r="B3640" s="1" t="n">
        <v>100666</v>
      </c>
      <c r="C3640" s="292" t="s">
        <v>8927</v>
      </c>
      <c r="D3640" s="297" t="s">
        <v>763</v>
      </c>
      <c r="E3640" s="301" t="n">
        <v>658.04</v>
      </c>
      <c r="F3640" s="304" t="n">
        <v>0.7742</v>
      </c>
    </row>
    <row r="3641" customFormat="false" ht="13.8" hidden="false" customHeight="false" outlineLevel="0" collapsed="false">
      <c r="A3641" s="300" t="s">
        <v>8899</v>
      </c>
      <c r="B3641" s="1" t="n">
        <v>100663</v>
      </c>
      <c r="C3641" s="292" t="s">
        <v>8928</v>
      </c>
      <c r="D3641" s="297" t="s">
        <v>763</v>
      </c>
      <c r="E3641" s="301" t="n">
        <v>0</v>
      </c>
      <c r="F3641" s="304"/>
    </row>
    <row r="3642" customFormat="false" ht="13.8" hidden="false" customHeight="false" outlineLevel="0" collapsed="false">
      <c r="A3642" s="300" t="s">
        <v>8899</v>
      </c>
      <c r="B3642" s="1" t="n">
        <v>100662</v>
      </c>
      <c r="C3642" s="292" t="s">
        <v>8929</v>
      </c>
      <c r="D3642" s="297" t="s">
        <v>763</v>
      </c>
      <c r="E3642" s="301" t="n">
        <v>0</v>
      </c>
      <c r="F3642" s="304"/>
    </row>
    <row r="3643" customFormat="false" ht="13.8" hidden="false" customHeight="false" outlineLevel="0" collapsed="false">
      <c r="A3643" s="300" t="s">
        <v>8899</v>
      </c>
      <c r="B3643" s="1" t="n">
        <v>100661</v>
      </c>
      <c r="C3643" s="292" t="s">
        <v>8930</v>
      </c>
      <c r="D3643" s="297" t="s">
        <v>763</v>
      </c>
      <c r="E3643" s="301" t="n">
        <v>0</v>
      </c>
      <c r="F3643" s="304"/>
    </row>
    <row r="3644" customFormat="false" ht="13.8" hidden="false" customHeight="false" outlineLevel="0" collapsed="false">
      <c r="A3644" s="300" t="s">
        <v>8931</v>
      </c>
      <c r="B3644" s="1" t="n">
        <v>105925</v>
      </c>
      <c r="C3644" s="292" t="s">
        <v>8932</v>
      </c>
      <c r="D3644" s="297" t="s">
        <v>403</v>
      </c>
      <c r="E3644" s="301" t="n">
        <v>2.45</v>
      </c>
      <c r="F3644" s="304" t="n">
        <v>0</v>
      </c>
    </row>
    <row r="3645" customFormat="false" ht="13.8" hidden="false" customHeight="false" outlineLevel="0" collapsed="false">
      <c r="A3645" s="300" t="s">
        <v>8931</v>
      </c>
      <c r="B3645" s="1" t="n">
        <v>100659</v>
      </c>
      <c r="C3645" s="292" t="s">
        <v>8933</v>
      </c>
      <c r="D3645" s="297" t="s">
        <v>403</v>
      </c>
      <c r="E3645" s="301" t="n">
        <v>11.94</v>
      </c>
      <c r="F3645" s="304" t="n">
        <v>0</v>
      </c>
    </row>
    <row r="3646" customFormat="false" ht="13.8" hidden="false" customHeight="false" outlineLevel="0" collapsed="false">
      <c r="A3646" s="300" t="s">
        <v>8931</v>
      </c>
      <c r="B3646" s="1" t="n">
        <v>100660</v>
      </c>
      <c r="C3646" s="292" t="s">
        <v>8934</v>
      </c>
      <c r="D3646" s="297" t="s">
        <v>403</v>
      </c>
      <c r="E3646" s="301" t="n">
        <v>8.11</v>
      </c>
      <c r="F3646" s="304" t="n">
        <v>0</v>
      </c>
    </row>
    <row r="3647" customFormat="false" ht="13.8" hidden="false" customHeight="false" outlineLevel="0" collapsed="false">
      <c r="A3647" s="300" t="s">
        <v>8931</v>
      </c>
      <c r="B3647" s="1" t="n">
        <v>100711</v>
      </c>
      <c r="C3647" s="292" t="s">
        <v>8935</v>
      </c>
      <c r="D3647" s="297" t="s">
        <v>403</v>
      </c>
      <c r="E3647" s="301" t="n">
        <v>0</v>
      </c>
      <c r="F3647" s="304"/>
    </row>
    <row r="3648" customFormat="false" ht="13.8" hidden="false" customHeight="false" outlineLevel="0" collapsed="false">
      <c r="A3648" s="300" t="s">
        <v>8931</v>
      </c>
      <c r="B3648" s="1" t="n">
        <v>100676</v>
      </c>
      <c r="C3648" s="292" t="s">
        <v>8936</v>
      </c>
      <c r="D3648" s="297" t="s">
        <v>50</v>
      </c>
      <c r="E3648" s="301" t="n">
        <v>222.47</v>
      </c>
      <c r="F3648" s="304" t="n">
        <v>0</v>
      </c>
    </row>
    <row r="3649" customFormat="false" ht="13.8" hidden="false" customHeight="false" outlineLevel="0" collapsed="false">
      <c r="A3649" s="300" t="s">
        <v>8931</v>
      </c>
      <c r="B3649" s="1" t="n">
        <v>90806</v>
      </c>
      <c r="C3649" s="292" t="s">
        <v>8937</v>
      </c>
      <c r="D3649" s="297" t="s">
        <v>50</v>
      </c>
      <c r="E3649" s="301" t="n">
        <v>463.56</v>
      </c>
      <c r="F3649" s="304" t="n">
        <v>0.0173</v>
      </c>
    </row>
    <row r="3650" customFormat="false" ht="13.8" hidden="false" customHeight="false" outlineLevel="0" collapsed="false">
      <c r="A3650" s="300" t="s">
        <v>8931</v>
      </c>
      <c r="B3650" s="1" t="n">
        <v>91292</v>
      </c>
      <c r="C3650" s="292" t="s">
        <v>8938</v>
      </c>
      <c r="D3650" s="297" t="s">
        <v>50</v>
      </c>
      <c r="E3650" s="301" t="n">
        <v>378.1</v>
      </c>
      <c r="F3650" s="304" t="n">
        <v>0.0212</v>
      </c>
    </row>
    <row r="3651" customFormat="false" ht="13.8" hidden="false" customHeight="false" outlineLevel="0" collapsed="false">
      <c r="A3651" s="300" t="s">
        <v>8931</v>
      </c>
      <c r="B3651" s="1" t="n">
        <v>90801</v>
      </c>
      <c r="C3651" s="292" t="s">
        <v>8939</v>
      </c>
      <c r="D3651" s="297" t="s">
        <v>50</v>
      </c>
      <c r="E3651" s="301" t="n">
        <v>355.04</v>
      </c>
      <c r="F3651" s="304" t="n">
        <v>0</v>
      </c>
    </row>
    <row r="3652" customFormat="false" ht="13.8" hidden="false" customHeight="false" outlineLevel="0" collapsed="false">
      <c r="A3652" s="300" t="s">
        <v>8931</v>
      </c>
      <c r="B3652" s="1" t="n">
        <v>91287</v>
      </c>
      <c r="C3652" s="292" t="s">
        <v>8940</v>
      </c>
      <c r="D3652" s="297" t="s">
        <v>50</v>
      </c>
      <c r="E3652" s="301" t="n">
        <v>269.58</v>
      </c>
      <c r="F3652" s="304" t="n">
        <v>0</v>
      </c>
    </row>
    <row r="3653" customFormat="false" ht="13.8" hidden="false" customHeight="false" outlineLevel="0" collapsed="false">
      <c r="A3653" s="300" t="s">
        <v>8931</v>
      </c>
      <c r="B3653" s="1" t="n">
        <v>100706</v>
      </c>
      <c r="C3653" s="292" t="s">
        <v>8941</v>
      </c>
      <c r="D3653" s="297" t="s">
        <v>50</v>
      </c>
      <c r="E3653" s="301" t="n">
        <v>89.34</v>
      </c>
      <c r="F3653" s="304" t="n">
        <v>0</v>
      </c>
    </row>
    <row r="3654" customFormat="false" ht="13.8" hidden="false" customHeight="false" outlineLevel="0" collapsed="false">
      <c r="A3654" s="300" t="s">
        <v>8931</v>
      </c>
      <c r="B3654" s="1" t="n">
        <v>100709</v>
      </c>
      <c r="C3654" s="292" t="s">
        <v>8942</v>
      </c>
      <c r="D3654" s="297" t="s">
        <v>50</v>
      </c>
      <c r="E3654" s="301" t="n">
        <v>58.86</v>
      </c>
      <c r="F3654" s="304" t="n">
        <v>0</v>
      </c>
    </row>
    <row r="3655" customFormat="false" ht="13.8" hidden="false" customHeight="false" outlineLevel="0" collapsed="false">
      <c r="A3655" s="300" t="s">
        <v>8931</v>
      </c>
      <c r="B3655" s="1" t="n">
        <v>100710</v>
      </c>
      <c r="C3655" s="292" t="s">
        <v>8943</v>
      </c>
      <c r="D3655" s="297" t="s">
        <v>50</v>
      </c>
      <c r="E3655" s="301" t="n">
        <v>138.15</v>
      </c>
      <c r="F3655" s="304" t="n">
        <v>0</v>
      </c>
    </row>
    <row r="3656" customFormat="false" ht="13.8" hidden="false" customHeight="false" outlineLevel="0" collapsed="false">
      <c r="A3656" s="300" t="s">
        <v>8931</v>
      </c>
      <c r="B3656" s="1" t="n">
        <v>90830</v>
      </c>
      <c r="C3656" s="292" t="s">
        <v>8944</v>
      </c>
      <c r="D3656" s="297" t="s">
        <v>50</v>
      </c>
      <c r="E3656" s="301" t="n">
        <v>193.21</v>
      </c>
      <c r="F3656" s="304" t="n">
        <v>0</v>
      </c>
    </row>
    <row r="3657" customFormat="false" ht="13.8" hidden="false" customHeight="false" outlineLevel="0" collapsed="false">
      <c r="A3657" s="300" t="s">
        <v>8931</v>
      </c>
      <c r="B3657" s="1" t="n">
        <v>91304</v>
      </c>
      <c r="C3657" s="292" t="s">
        <v>8945</v>
      </c>
      <c r="D3657" s="297" t="s">
        <v>50</v>
      </c>
      <c r="E3657" s="301" t="n">
        <v>121.34</v>
      </c>
      <c r="F3657" s="304" t="n">
        <v>0</v>
      </c>
    </row>
    <row r="3658" customFormat="false" ht="13.8" hidden="false" customHeight="false" outlineLevel="0" collapsed="false">
      <c r="A3658" s="300" t="s">
        <v>8931</v>
      </c>
      <c r="B3658" s="1" t="n">
        <v>90831</v>
      </c>
      <c r="C3658" s="292" t="s">
        <v>8946</v>
      </c>
      <c r="D3658" s="297" t="s">
        <v>50</v>
      </c>
      <c r="E3658" s="301" t="n">
        <v>168.35</v>
      </c>
      <c r="F3658" s="304" t="n">
        <v>0</v>
      </c>
    </row>
    <row r="3659" customFormat="false" ht="13.8" hidden="false" customHeight="false" outlineLevel="0" collapsed="false">
      <c r="A3659" s="300" t="s">
        <v>8931</v>
      </c>
      <c r="B3659" s="1" t="n">
        <v>91305</v>
      </c>
      <c r="C3659" s="292" t="s">
        <v>8947</v>
      </c>
      <c r="D3659" s="297" t="s">
        <v>50</v>
      </c>
      <c r="E3659" s="301" t="n">
        <v>118.91</v>
      </c>
      <c r="F3659" s="304" t="n">
        <v>0</v>
      </c>
    </row>
    <row r="3660" customFormat="false" ht="13.8" hidden="false" customHeight="false" outlineLevel="0" collapsed="false">
      <c r="A3660" s="300" t="s">
        <v>8931</v>
      </c>
      <c r="B3660" s="1" t="n">
        <v>91306</v>
      </c>
      <c r="C3660" s="292" t="s">
        <v>8948</v>
      </c>
      <c r="D3660" s="297" t="s">
        <v>50</v>
      </c>
      <c r="E3660" s="301" t="n">
        <v>168.35</v>
      </c>
      <c r="F3660" s="304" t="n">
        <v>0</v>
      </c>
    </row>
    <row r="3661" customFormat="false" ht="13.8" hidden="false" customHeight="false" outlineLevel="0" collapsed="false">
      <c r="A3661" s="300" t="s">
        <v>8931</v>
      </c>
      <c r="B3661" s="1" t="n">
        <v>91307</v>
      </c>
      <c r="C3661" s="292" t="s">
        <v>8949</v>
      </c>
      <c r="D3661" s="297" t="s">
        <v>50</v>
      </c>
      <c r="E3661" s="301" t="n">
        <v>102.23</v>
      </c>
      <c r="F3661" s="304" t="n">
        <v>0</v>
      </c>
    </row>
    <row r="3662" customFormat="false" ht="13.8" hidden="false" customHeight="false" outlineLevel="0" collapsed="false">
      <c r="A3662" s="300" t="s">
        <v>8931</v>
      </c>
      <c r="B3662" s="1" t="n">
        <v>100707</v>
      </c>
      <c r="C3662" s="292" t="s">
        <v>8950</v>
      </c>
      <c r="D3662" s="297" t="s">
        <v>50</v>
      </c>
      <c r="E3662" s="301" t="n">
        <v>177.38</v>
      </c>
      <c r="F3662" s="304" t="n">
        <v>0</v>
      </c>
    </row>
    <row r="3663" customFormat="false" ht="13.8" hidden="false" customHeight="false" outlineLevel="0" collapsed="false">
      <c r="A3663" s="300" t="s">
        <v>8931</v>
      </c>
      <c r="B3663" s="1" t="n">
        <v>100708</v>
      </c>
      <c r="C3663" s="292" t="s">
        <v>8951</v>
      </c>
      <c r="D3663" s="297" t="s">
        <v>50</v>
      </c>
      <c r="E3663" s="301" t="n">
        <v>221.27</v>
      </c>
      <c r="F3663" s="304" t="n">
        <v>0</v>
      </c>
    </row>
    <row r="3664" customFormat="false" ht="13.8" hidden="false" customHeight="false" outlineLevel="0" collapsed="false">
      <c r="A3664" s="300" t="s">
        <v>8931</v>
      </c>
      <c r="B3664" s="1" t="n">
        <v>91328</v>
      </c>
      <c r="C3664" s="292" t="s">
        <v>8952</v>
      </c>
      <c r="D3664" s="297" t="s">
        <v>50</v>
      </c>
      <c r="E3664" s="301" t="n">
        <v>1006.13</v>
      </c>
      <c r="F3664" s="304" t="n">
        <v>0.008</v>
      </c>
    </row>
    <row r="3665" customFormat="false" ht="13.8" hidden="false" customHeight="false" outlineLevel="0" collapsed="false">
      <c r="A3665" s="300" t="s">
        <v>8931</v>
      </c>
      <c r="B3665" s="1" t="n">
        <v>100687</v>
      </c>
      <c r="C3665" s="292" t="s">
        <v>8953</v>
      </c>
      <c r="D3665" s="297" t="s">
        <v>50</v>
      </c>
      <c r="E3665" s="301" t="n">
        <v>1174.48</v>
      </c>
      <c r="F3665" s="304" t="n">
        <v>0.0068</v>
      </c>
    </row>
    <row r="3666" customFormat="false" ht="13.8" hidden="false" customHeight="false" outlineLevel="0" collapsed="false">
      <c r="A3666" s="300" t="s">
        <v>8931</v>
      </c>
      <c r="B3666" s="1" t="n">
        <v>100681</v>
      </c>
      <c r="C3666" s="292" t="s">
        <v>8954</v>
      </c>
      <c r="D3666" s="297" t="s">
        <v>50</v>
      </c>
      <c r="E3666" s="301" t="n">
        <v>1208.17</v>
      </c>
      <c r="F3666" s="304" t="n">
        <v>0.0066</v>
      </c>
    </row>
    <row r="3667" customFormat="false" ht="13.8" hidden="false" customHeight="false" outlineLevel="0" collapsed="false">
      <c r="A3667" s="300" t="s">
        <v>8931</v>
      </c>
      <c r="B3667" s="1" t="n">
        <v>91330</v>
      </c>
      <c r="C3667" s="292" t="s">
        <v>8955</v>
      </c>
      <c r="D3667" s="297" t="s">
        <v>50</v>
      </c>
      <c r="E3667" s="301" t="n">
        <v>1039.82</v>
      </c>
      <c r="F3667" s="304" t="n">
        <v>0.0077</v>
      </c>
    </row>
    <row r="3668" customFormat="false" ht="13.8" hidden="false" customHeight="false" outlineLevel="0" collapsed="false">
      <c r="A3668" s="300" t="s">
        <v>8931</v>
      </c>
      <c r="B3668" s="1" t="n">
        <v>100689</v>
      </c>
      <c r="C3668" s="292" t="s">
        <v>8956</v>
      </c>
      <c r="D3668" s="297" t="s">
        <v>50</v>
      </c>
      <c r="E3668" s="301" t="n">
        <v>1282.16</v>
      </c>
      <c r="F3668" s="304" t="n">
        <v>0.0062</v>
      </c>
    </row>
    <row r="3669" customFormat="false" ht="13.8" hidden="false" customHeight="false" outlineLevel="0" collapsed="false">
      <c r="A3669" s="300" t="s">
        <v>8931</v>
      </c>
      <c r="B3669" s="1" t="n">
        <v>91332</v>
      </c>
      <c r="C3669" s="292" t="s">
        <v>8957</v>
      </c>
      <c r="D3669" s="297" t="s">
        <v>50</v>
      </c>
      <c r="E3669" s="301" t="n">
        <v>1088.95</v>
      </c>
      <c r="F3669" s="304" t="n">
        <v>0.0074</v>
      </c>
    </row>
    <row r="3670" customFormat="false" ht="13.8" hidden="false" customHeight="false" outlineLevel="0" collapsed="false">
      <c r="A3670" s="300" t="s">
        <v>8931</v>
      </c>
      <c r="B3670" s="1" t="n">
        <v>100688</v>
      </c>
      <c r="C3670" s="292" t="s">
        <v>8958</v>
      </c>
      <c r="D3670" s="297" t="s">
        <v>50</v>
      </c>
      <c r="E3670" s="301" t="n">
        <v>1002.81</v>
      </c>
      <c r="F3670" s="304" t="n">
        <v>0.008</v>
      </c>
    </row>
    <row r="3671" customFormat="false" ht="13.8" hidden="false" customHeight="false" outlineLevel="0" collapsed="false">
      <c r="A3671" s="300" t="s">
        <v>8931</v>
      </c>
      <c r="B3671" s="1" t="n">
        <v>91329</v>
      </c>
      <c r="C3671" s="292" t="s">
        <v>8959</v>
      </c>
      <c r="D3671" s="297" t="s">
        <v>50</v>
      </c>
      <c r="E3671" s="301" t="n">
        <v>883.9</v>
      </c>
      <c r="F3671" s="304" t="n">
        <v>0.0091</v>
      </c>
    </row>
    <row r="3672" customFormat="false" ht="13.8" hidden="false" customHeight="false" outlineLevel="0" collapsed="false">
      <c r="A3672" s="300" t="s">
        <v>8931</v>
      </c>
      <c r="B3672" s="1" t="n">
        <v>100682</v>
      </c>
      <c r="C3672" s="292" t="s">
        <v>8960</v>
      </c>
      <c r="D3672" s="297" t="s">
        <v>50</v>
      </c>
      <c r="E3672" s="301" t="n">
        <v>1019.05</v>
      </c>
      <c r="F3672" s="304" t="n">
        <v>0.0079</v>
      </c>
    </row>
    <row r="3673" customFormat="false" ht="13.8" hidden="false" customHeight="false" outlineLevel="0" collapsed="false">
      <c r="A3673" s="300" t="s">
        <v>8931</v>
      </c>
      <c r="B3673" s="1" t="n">
        <v>91331</v>
      </c>
      <c r="C3673" s="292" t="s">
        <v>8961</v>
      </c>
      <c r="D3673" s="297" t="s">
        <v>50</v>
      </c>
      <c r="E3673" s="301" t="n">
        <v>916.82</v>
      </c>
      <c r="F3673" s="304" t="n">
        <v>0.0087</v>
      </c>
    </row>
    <row r="3674" customFormat="false" ht="13.8" hidden="false" customHeight="false" outlineLevel="0" collapsed="false">
      <c r="A3674" s="300" t="s">
        <v>8931</v>
      </c>
      <c r="B3674" s="1" t="n">
        <v>100690</v>
      </c>
      <c r="C3674" s="292" t="s">
        <v>8962</v>
      </c>
      <c r="D3674" s="297" t="s">
        <v>50</v>
      </c>
      <c r="E3674" s="301" t="n">
        <v>1086.53</v>
      </c>
      <c r="F3674" s="304" t="n">
        <v>0.0074</v>
      </c>
    </row>
    <row r="3675" customFormat="false" ht="13.8" hidden="false" customHeight="false" outlineLevel="0" collapsed="false">
      <c r="A3675" s="300" t="s">
        <v>8931</v>
      </c>
      <c r="B3675" s="1" t="n">
        <v>91333</v>
      </c>
      <c r="C3675" s="292" t="s">
        <v>8963</v>
      </c>
      <c r="D3675" s="297" t="s">
        <v>50</v>
      </c>
      <c r="E3675" s="301" t="n">
        <v>965.19</v>
      </c>
      <c r="F3675" s="304" t="n">
        <v>0.0083</v>
      </c>
    </row>
    <row r="3676" customFormat="false" ht="13.8" hidden="false" customHeight="false" outlineLevel="0" collapsed="false">
      <c r="A3676" s="300" t="s">
        <v>8931</v>
      </c>
      <c r="B3676" s="1" t="n">
        <v>90845</v>
      </c>
      <c r="C3676" s="292" t="s">
        <v>8964</v>
      </c>
      <c r="D3676" s="297" t="s">
        <v>50</v>
      </c>
      <c r="E3676" s="301" t="n">
        <v>1550.66</v>
      </c>
      <c r="F3676" s="304" t="n">
        <v>0.0052</v>
      </c>
    </row>
    <row r="3677" customFormat="false" ht="13.8" hidden="false" customHeight="false" outlineLevel="0" collapsed="false">
      <c r="A3677" s="300" t="s">
        <v>8931</v>
      </c>
      <c r="B3677" s="1" t="n">
        <v>90846</v>
      </c>
      <c r="C3677" s="292" t="s">
        <v>8965</v>
      </c>
      <c r="D3677" s="297" t="s">
        <v>50</v>
      </c>
      <c r="E3677" s="301" t="n">
        <v>1641.31</v>
      </c>
      <c r="F3677" s="304" t="n">
        <v>0.0049</v>
      </c>
    </row>
    <row r="3678" customFormat="false" ht="13.8" hidden="false" customHeight="false" outlineLevel="0" collapsed="false">
      <c r="A3678" s="300" t="s">
        <v>8931</v>
      </c>
      <c r="B3678" s="1" t="n">
        <v>91316</v>
      </c>
      <c r="C3678" s="292" t="s">
        <v>8966</v>
      </c>
      <c r="D3678" s="297" t="s">
        <v>50</v>
      </c>
      <c r="E3678" s="301" t="n">
        <v>1355.03</v>
      </c>
      <c r="F3678" s="304" t="n">
        <v>0.0059</v>
      </c>
    </row>
    <row r="3679" customFormat="false" ht="13.8" hidden="false" customHeight="false" outlineLevel="0" collapsed="false">
      <c r="A3679" s="300" t="s">
        <v>8931</v>
      </c>
      <c r="B3679" s="1" t="n">
        <v>91317</v>
      </c>
      <c r="C3679" s="292" t="s">
        <v>8967</v>
      </c>
      <c r="D3679" s="297" t="s">
        <v>50</v>
      </c>
      <c r="E3679" s="301" t="n">
        <v>1444.92</v>
      </c>
      <c r="F3679" s="304" t="n">
        <v>0.0055</v>
      </c>
    </row>
    <row r="3680" customFormat="false" ht="13.8" hidden="false" customHeight="false" outlineLevel="0" collapsed="false">
      <c r="A3680" s="300" t="s">
        <v>8931</v>
      </c>
      <c r="B3680" s="1" t="n">
        <v>90841</v>
      </c>
      <c r="C3680" s="292" t="s">
        <v>8968</v>
      </c>
      <c r="D3680" s="297" t="s">
        <v>50</v>
      </c>
      <c r="E3680" s="301" t="n">
        <v>1148.05</v>
      </c>
      <c r="F3680" s="304" t="n">
        <v>0.007</v>
      </c>
    </row>
    <row r="3681" customFormat="false" ht="13.8" hidden="false" customHeight="false" outlineLevel="0" collapsed="false">
      <c r="A3681" s="300" t="s">
        <v>8931</v>
      </c>
      <c r="B3681" s="1" t="n">
        <v>90847</v>
      </c>
      <c r="C3681" s="292" t="s">
        <v>8969</v>
      </c>
      <c r="D3681" s="297" t="s">
        <v>50</v>
      </c>
      <c r="E3681" s="301" t="n">
        <v>979.7</v>
      </c>
      <c r="F3681" s="304" t="n">
        <v>0.0082</v>
      </c>
    </row>
    <row r="3682" customFormat="false" ht="13.8" hidden="false" customHeight="false" outlineLevel="0" collapsed="false">
      <c r="A3682" s="300" t="s">
        <v>8931</v>
      </c>
      <c r="B3682" s="1" t="n">
        <v>90842</v>
      </c>
      <c r="C3682" s="292" t="s">
        <v>8970</v>
      </c>
      <c r="D3682" s="297" t="s">
        <v>50</v>
      </c>
      <c r="E3682" s="301" t="n">
        <v>1159.06</v>
      </c>
      <c r="F3682" s="304" t="n">
        <v>0.0069</v>
      </c>
    </row>
    <row r="3683" customFormat="false" ht="13.8" hidden="false" customHeight="false" outlineLevel="0" collapsed="false">
      <c r="A3683" s="300" t="s">
        <v>8931</v>
      </c>
      <c r="B3683" s="1" t="n">
        <v>90848</v>
      </c>
      <c r="C3683" s="292" t="s">
        <v>8971</v>
      </c>
      <c r="D3683" s="297" t="s">
        <v>50</v>
      </c>
      <c r="E3683" s="301" t="n">
        <v>990.71</v>
      </c>
      <c r="F3683" s="304" t="n">
        <v>0.0081</v>
      </c>
    </row>
    <row r="3684" customFormat="false" ht="13.8" hidden="false" customHeight="false" outlineLevel="0" collapsed="false">
      <c r="A3684" s="300" t="s">
        <v>8931</v>
      </c>
      <c r="B3684" s="1" t="n">
        <v>90843</v>
      </c>
      <c r="C3684" s="292" t="s">
        <v>8972</v>
      </c>
      <c r="D3684" s="297" t="s">
        <v>50</v>
      </c>
      <c r="E3684" s="301" t="n">
        <v>1216.47</v>
      </c>
      <c r="F3684" s="304" t="n">
        <v>0.0066</v>
      </c>
    </row>
    <row r="3685" customFormat="false" ht="13.8" hidden="false" customHeight="false" outlineLevel="0" collapsed="false">
      <c r="A3685" s="300" t="s">
        <v>8931</v>
      </c>
      <c r="B3685" s="1" t="n">
        <v>90849</v>
      </c>
      <c r="C3685" s="292" t="s">
        <v>8973</v>
      </c>
      <c r="D3685" s="297" t="s">
        <v>50</v>
      </c>
      <c r="E3685" s="301" t="n">
        <v>1023.26</v>
      </c>
      <c r="F3685" s="304" t="n">
        <v>0.0078</v>
      </c>
    </row>
    <row r="3686" customFormat="false" ht="13.8" hidden="false" customHeight="false" outlineLevel="0" collapsed="false">
      <c r="A3686" s="300" t="s">
        <v>8931</v>
      </c>
      <c r="B3686" s="1" t="n">
        <v>90844</v>
      </c>
      <c r="C3686" s="292" t="s">
        <v>8974</v>
      </c>
      <c r="D3686" s="297" t="s">
        <v>50</v>
      </c>
      <c r="E3686" s="301" t="n">
        <v>1319.75</v>
      </c>
      <c r="F3686" s="304" t="n">
        <v>0.0061</v>
      </c>
    </row>
    <row r="3687" customFormat="false" ht="13.8" hidden="false" customHeight="false" outlineLevel="0" collapsed="false">
      <c r="A3687" s="300" t="s">
        <v>8931</v>
      </c>
      <c r="B3687" s="1" t="n">
        <v>90850</v>
      </c>
      <c r="C3687" s="292" t="s">
        <v>8975</v>
      </c>
      <c r="D3687" s="297" t="s">
        <v>50</v>
      </c>
      <c r="E3687" s="301" t="n">
        <v>1126.54</v>
      </c>
      <c r="F3687" s="304" t="n">
        <v>0.0071</v>
      </c>
    </row>
    <row r="3688" customFormat="false" ht="13.8" hidden="false" customHeight="false" outlineLevel="0" collapsed="false">
      <c r="A3688" s="300" t="s">
        <v>8931</v>
      </c>
      <c r="B3688" s="1" t="n">
        <v>91312</v>
      </c>
      <c r="C3688" s="292" t="s">
        <v>8976</v>
      </c>
      <c r="D3688" s="297" t="s">
        <v>50</v>
      </c>
      <c r="E3688" s="301" t="n">
        <v>976.38</v>
      </c>
      <c r="F3688" s="304" t="n">
        <v>0.0082</v>
      </c>
    </row>
    <row r="3689" customFormat="false" ht="13.8" hidden="false" customHeight="false" outlineLevel="0" collapsed="false">
      <c r="A3689" s="300" t="s">
        <v>8931</v>
      </c>
      <c r="B3689" s="1" t="n">
        <v>91318</v>
      </c>
      <c r="C3689" s="292" t="s">
        <v>8977</v>
      </c>
      <c r="D3689" s="297" t="s">
        <v>50</v>
      </c>
      <c r="E3689" s="301" t="n">
        <v>857.47</v>
      </c>
      <c r="F3689" s="304" t="n">
        <v>0.0093</v>
      </c>
    </row>
    <row r="3690" customFormat="false" ht="13.8" hidden="false" customHeight="false" outlineLevel="0" collapsed="false">
      <c r="A3690" s="300" t="s">
        <v>8931</v>
      </c>
      <c r="B3690" s="1" t="n">
        <v>91313</v>
      </c>
      <c r="C3690" s="292" t="s">
        <v>8978</v>
      </c>
      <c r="D3690" s="297" t="s">
        <v>50</v>
      </c>
      <c r="E3690" s="301" t="n">
        <v>969.94</v>
      </c>
      <c r="F3690" s="304" t="n">
        <v>0.0083</v>
      </c>
    </row>
    <row r="3691" customFormat="false" ht="13.8" hidden="false" customHeight="false" outlineLevel="0" collapsed="false">
      <c r="A3691" s="300" t="s">
        <v>8931</v>
      </c>
      <c r="B3691" s="1" t="n">
        <v>91319</v>
      </c>
      <c r="C3691" s="292" t="s">
        <v>8979</v>
      </c>
      <c r="D3691" s="297" t="s">
        <v>50</v>
      </c>
      <c r="E3691" s="301" t="n">
        <v>867.71</v>
      </c>
      <c r="F3691" s="304" t="n">
        <v>0.0092</v>
      </c>
    </row>
    <row r="3692" customFormat="false" ht="13.8" hidden="false" customHeight="false" outlineLevel="0" collapsed="false">
      <c r="A3692" s="300" t="s">
        <v>8931</v>
      </c>
      <c r="B3692" s="1" t="n">
        <v>91314</v>
      </c>
      <c r="C3692" s="292" t="s">
        <v>8980</v>
      </c>
      <c r="D3692" s="297" t="s">
        <v>50</v>
      </c>
      <c r="E3692" s="301" t="n">
        <v>1020.84</v>
      </c>
      <c r="F3692" s="304" t="n">
        <v>0.0078</v>
      </c>
    </row>
    <row r="3693" customFormat="false" ht="13.8" hidden="false" customHeight="false" outlineLevel="0" collapsed="false">
      <c r="A3693" s="300" t="s">
        <v>8931</v>
      </c>
      <c r="B3693" s="1" t="n">
        <v>91320</v>
      </c>
      <c r="C3693" s="292" t="s">
        <v>8981</v>
      </c>
      <c r="D3693" s="297" t="s">
        <v>50</v>
      </c>
      <c r="E3693" s="301" t="n">
        <v>899.5</v>
      </c>
      <c r="F3693" s="304" t="n">
        <v>0.0089</v>
      </c>
    </row>
    <row r="3694" customFormat="false" ht="13.8" hidden="false" customHeight="false" outlineLevel="0" collapsed="false">
      <c r="A3694" s="300" t="s">
        <v>8931</v>
      </c>
      <c r="B3694" s="1" t="n">
        <v>91315</v>
      </c>
      <c r="C3694" s="292" t="s">
        <v>8982</v>
      </c>
      <c r="D3694" s="297" t="s">
        <v>50</v>
      </c>
      <c r="E3694" s="301" t="n">
        <v>1123.36</v>
      </c>
      <c r="F3694" s="304" t="n">
        <v>0.0071</v>
      </c>
    </row>
    <row r="3695" customFormat="false" ht="13.8" hidden="false" customHeight="false" outlineLevel="0" collapsed="false">
      <c r="A3695" s="300" t="s">
        <v>8931</v>
      </c>
      <c r="B3695" s="1" t="n">
        <v>91321</v>
      </c>
      <c r="C3695" s="292" t="s">
        <v>8983</v>
      </c>
      <c r="D3695" s="297" t="s">
        <v>50</v>
      </c>
      <c r="E3695" s="301" t="n">
        <v>1002.02</v>
      </c>
      <c r="F3695" s="304" t="n">
        <v>0.008</v>
      </c>
    </row>
    <row r="3696" customFormat="false" ht="13.8" hidden="false" customHeight="false" outlineLevel="0" collapsed="false">
      <c r="A3696" s="300" t="s">
        <v>8931</v>
      </c>
      <c r="B3696" s="1" t="n">
        <v>90851</v>
      </c>
      <c r="C3696" s="292" t="s">
        <v>8984</v>
      </c>
      <c r="D3696" s="297" t="s">
        <v>50</v>
      </c>
      <c r="E3696" s="301" t="n">
        <v>1357.45</v>
      </c>
      <c r="F3696" s="304" t="n">
        <v>0.0059</v>
      </c>
    </row>
    <row r="3697" customFormat="false" ht="13.8" hidden="false" customHeight="false" outlineLevel="0" collapsed="false">
      <c r="A3697" s="300" t="s">
        <v>8931</v>
      </c>
      <c r="B3697" s="1" t="n">
        <v>90852</v>
      </c>
      <c r="C3697" s="292" t="s">
        <v>8985</v>
      </c>
      <c r="D3697" s="297" t="s">
        <v>50</v>
      </c>
      <c r="E3697" s="301" t="n">
        <v>1448.1</v>
      </c>
      <c r="F3697" s="304" t="n">
        <v>0.0055</v>
      </c>
    </row>
    <row r="3698" customFormat="false" ht="13.8" hidden="false" customHeight="false" outlineLevel="0" collapsed="false">
      <c r="A3698" s="300" t="s">
        <v>8931</v>
      </c>
      <c r="B3698" s="1" t="n">
        <v>91322</v>
      </c>
      <c r="C3698" s="292" t="s">
        <v>8986</v>
      </c>
      <c r="D3698" s="297" t="s">
        <v>50</v>
      </c>
      <c r="E3698" s="301" t="n">
        <v>1233.69</v>
      </c>
      <c r="F3698" s="304" t="n">
        <v>0.0065</v>
      </c>
    </row>
    <row r="3699" customFormat="false" ht="13.8" hidden="false" customHeight="false" outlineLevel="0" collapsed="false">
      <c r="A3699" s="300" t="s">
        <v>8931</v>
      </c>
      <c r="B3699" s="1" t="n">
        <v>91323</v>
      </c>
      <c r="C3699" s="292" t="s">
        <v>8987</v>
      </c>
      <c r="D3699" s="297" t="s">
        <v>50</v>
      </c>
      <c r="E3699" s="301" t="n">
        <v>1323.58</v>
      </c>
      <c r="F3699" s="304" t="n">
        <v>0.0061</v>
      </c>
    </row>
    <row r="3700" customFormat="false" ht="13.8" hidden="false" customHeight="false" outlineLevel="0" collapsed="false">
      <c r="A3700" s="300" t="s">
        <v>8931</v>
      </c>
      <c r="B3700" s="1" t="n">
        <v>100678</v>
      </c>
      <c r="C3700" s="292" t="s">
        <v>8988</v>
      </c>
      <c r="D3700" s="297" t="s">
        <v>50</v>
      </c>
      <c r="E3700" s="301" t="n">
        <v>1162.22</v>
      </c>
      <c r="F3700" s="304" t="n">
        <v>0.0069</v>
      </c>
    </row>
    <row r="3701" customFormat="false" ht="13.8" hidden="false" customHeight="false" outlineLevel="0" collapsed="false">
      <c r="A3701" s="300" t="s">
        <v>8931</v>
      </c>
      <c r="B3701" s="1" t="n">
        <v>91013</v>
      </c>
      <c r="C3701" s="292" t="s">
        <v>8989</v>
      </c>
      <c r="D3701" s="297" t="s">
        <v>50</v>
      </c>
      <c r="E3701" s="301" t="n">
        <v>993.87</v>
      </c>
      <c r="F3701" s="304" t="n">
        <v>0.0081</v>
      </c>
    </row>
    <row r="3702" customFormat="false" ht="13.8" hidden="false" customHeight="false" outlineLevel="0" collapsed="false">
      <c r="A3702" s="300" t="s">
        <v>8931</v>
      </c>
      <c r="B3702" s="1" t="n">
        <v>100680</v>
      </c>
      <c r="C3702" s="292" t="s">
        <v>8990</v>
      </c>
      <c r="D3702" s="297" t="s">
        <v>50</v>
      </c>
      <c r="E3702" s="301" t="n">
        <v>1173.9</v>
      </c>
      <c r="F3702" s="304" t="n">
        <v>0.0068</v>
      </c>
    </row>
    <row r="3703" customFormat="false" ht="13.8" hidden="false" customHeight="false" outlineLevel="0" collapsed="false">
      <c r="A3703" s="300" t="s">
        <v>8931</v>
      </c>
      <c r="B3703" s="1" t="n">
        <v>91014</v>
      </c>
      <c r="C3703" s="292" t="s">
        <v>8991</v>
      </c>
      <c r="D3703" s="297" t="s">
        <v>50</v>
      </c>
      <c r="E3703" s="301" t="n">
        <v>1005.55</v>
      </c>
      <c r="F3703" s="304" t="n">
        <v>0.008</v>
      </c>
    </row>
    <row r="3704" customFormat="false" ht="13.8" hidden="false" customHeight="false" outlineLevel="0" collapsed="false">
      <c r="A3704" s="300" t="s">
        <v>8931</v>
      </c>
      <c r="B3704" s="1" t="n">
        <v>100683</v>
      </c>
      <c r="C3704" s="292" t="s">
        <v>8992</v>
      </c>
      <c r="D3704" s="297" t="s">
        <v>50</v>
      </c>
      <c r="E3704" s="301" t="n">
        <v>1273.98</v>
      </c>
      <c r="F3704" s="304" t="n">
        <v>0.0063</v>
      </c>
    </row>
    <row r="3705" customFormat="false" ht="13.8" hidden="false" customHeight="false" outlineLevel="0" collapsed="false">
      <c r="A3705" s="300" t="s">
        <v>8931</v>
      </c>
      <c r="B3705" s="1" t="n">
        <v>91015</v>
      </c>
      <c r="C3705" s="292" t="s">
        <v>8993</v>
      </c>
      <c r="D3705" s="297" t="s">
        <v>50</v>
      </c>
      <c r="E3705" s="301" t="n">
        <v>1080.77</v>
      </c>
      <c r="F3705" s="304" t="n">
        <v>0.0074</v>
      </c>
    </row>
    <row r="3706" customFormat="false" ht="13.8" hidden="false" customHeight="false" outlineLevel="0" collapsed="false">
      <c r="A3706" s="300" t="s">
        <v>8931</v>
      </c>
      <c r="B3706" s="1" t="n">
        <v>100685</v>
      </c>
      <c r="C3706" s="292" t="s">
        <v>8994</v>
      </c>
      <c r="D3706" s="297" t="s">
        <v>50</v>
      </c>
      <c r="E3706" s="301" t="n">
        <v>1332.3</v>
      </c>
      <c r="F3706" s="304" t="n">
        <v>0.006</v>
      </c>
    </row>
    <row r="3707" customFormat="false" ht="13.8" hidden="false" customHeight="false" outlineLevel="0" collapsed="false">
      <c r="A3707" s="300" t="s">
        <v>8931</v>
      </c>
      <c r="B3707" s="1" t="n">
        <v>91016</v>
      </c>
      <c r="C3707" s="292" t="s">
        <v>8995</v>
      </c>
      <c r="D3707" s="297" t="s">
        <v>50</v>
      </c>
      <c r="E3707" s="301" t="n">
        <v>1139.09</v>
      </c>
      <c r="F3707" s="304" t="n">
        <v>0.007</v>
      </c>
    </row>
    <row r="3708" customFormat="false" ht="13.8" hidden="false" customHeight="false" outlineLevel="0" collapsed="false">
      <c r="A3708" s="300" t="s">
        <v>8931</v>
      </c>
      <c r="B3708" s="1" t="n">
        <v>100679</v>
      </c>
      <c r="C3708" s="292" t="s">
        <v>8996</v>
      </c>
      <c r="D3708" s="297" t="s">
        <v>50</v>
      </c>
      <c r="E3708" s="301" t="n">
        <v>990.55</v>
      </c>
      <c r="F3708" s="304" t="n">
        <v>0.0081</v>
      </c>
    </row>
    <row r="3709" customFormat="false" ht="13.8" hidden="false" customHeight="false" outlineLevel="0" collapsed="false">
      <c r="A3709" s="300" t="s">
        <v>8931</v>
      </c>
      <c r="B3709" s="1" t="n">
        <v>91324</v>
      </c>
      <c r="C3709" s="292" t="s">
        <v>8997</v>
      </c>
      <c r="D3709" s="297" t="s">
        <v>50</v>
      </c>
      <c r="E3709" s="301" t="n">
        <v>871.64</v>
      </c>
      <c r="F3709" s="304" t="n">
        <v>0.0092</v>
      </c>
    </row>
    <row r="3710" customFormat="false" ht="13.8" hidden="false" customHeight="false" outlineLevel="0" collapsed="false">
      <c r="A3710" s="300" t="s">
        <v>8931</v>
      </c>
      <c r="B3710" s="1" t="n">
        <v>100712</v>
      </c>
      <c r="C3710" s="292" t="s">
        <v>8998</v>
      </c>
      <c r="D3710" s="297" t="s">
        <v>50</v>
      </c>
      <c r="E3710" s="301" t="n">
        <v>984.78</v>
      </c>
      <c r="F3710" s="304" t="n">
        <v>0.0081</v>
      </c>
    </row>
    <row r="3711" customFormat="false" ht="13.8" hidden="false" customHeight="false" outlineLevel="0" collapsed="false">
      <c r="A3711" s="300" t="s">
        <v>8931</v>
      </c>
      <c r="B3711" s="1" t="n">
        <v>91325</v>
      </c>
      <c r="C3711" s="292" t="s">
        <v>8999</v>
      </c>
      <c r="D3711" s="297" t="s">
        <v>50</v>
      </c>
      <c r="E3711" s="301" t="n">
        <v>882.55</v>
      </c>
      <c r="F3711" s="304" t="n">
        <v>0.0091</v>
      </c>
    </row>
    <row r="3712" customFormat="false" ht="13.8" hidden="false" customHeight="false" outlineLevel="0" collapsed="false">
      <c r="A3712" s="300" t="s">
        <v>8931</v>
      </c>
      <c r="B3712" s="1" t="n">
        <v>100684</v>
      </c>
      <c r="C3712" s="292" t="s">
        <v>9000</v>
      </c>
      <c r="D3712" s="297" t="s">
        <v>50</v>
      </c>
      <c r="E3712" s="301" t="n">
        <v>1078.35</v>
      </c>
      <c r="F3712" s="304" t="n">
        <v>0.0074</v>
      </c>
    </row>
    <row r="3713" customFormat="false" ht="13.8" hidden="false" customHeight="false" outlineLevel="0" collapsed="false">
      <c r="A3713" s="300" t="s">
        <v>8931</v>
      </c>
      <c r="B3713" s="1" t="n">
        <v>91326</v>
      </c>
      <c r="C3713" s="292" t="s">
        <v>9001</v>
      </c>
      <c r="D3713" s="297" t="s">
        <v>50</v>
      </c>
      <c r="E3713" s="301" t="n">
        <v>957.01</v>
      </c>
      <c r="F3713" s="304" t="n">
        <v>0.0084</v>
      </c>
    </row>
    <row r="3714" customFormat="false" ht="13.8" hidden="false" customHeight="false" outlineLevel="0" collapsed="false">
      <c r="A3714" s="300" t="s">
        <v>8931</v>
      </c>
      <c r="B3714" s="1" t="n">
        <v>100686</v>
      </c>
      <c r="C3714" s="292" t="s">
        <v>9002</v>
      </c>
      <c r="D3714" s="297" t="s">
        <v>50</v>
      </c>
      <c r="E3714" s="301" t="n">
        <v>1135.91</v>
      </c>
      <c r="F3714" s="304" t="n">
        <v>0.0071</v>
      </c>
    </row>
    <row r="3715" customFormat="false" ht="13.8" hidden="false" customHeight="false" outlineLevel="0" collapsed="false">
      <c r="A3715" s="300" t="s">
        <v>8931</v>
      </c>
      <c r="B3715" s="1" t="n">
        <v>91327</v>
      </c>
      <c r="C3715" s="292" t="s">
        <v>9003</v>
      </c>
      <c r="D3715" s="297" t="s">
        <v>50</v>
      </c>
      <c r="E3715" s="301" t="n">
        <v>1014.57</v>
      </c>
      <c r="F3715" s="304" t="n">
        <v>0.0079</v>
      </c>
    </row>
    <row r="3716" customFormat="false" ht="13.8" hidden="false" customHeight="false" outlineLevel="0" collapsed="false">
      <c r="A3716" s="300" t="s">
        <v>8931</v>
      </c>
      <c r="B3716" s="1" t="n">
        <v>100693</v>
      </c>
      <c r="C3716" s="292" t="s">
        <v>9004</v>
      </c>
      <c r="D3716" s="297" t="s">
        <v>50</v>
      </c>
      <c r="E3716" s="301" t="n">
        <v>2058.4</v>
      </c>
      <c r="F3716" s="304" t="n">
        <v>0.5384</v>
      </c>
    </row>
    <row r="3717" customFormat="false" ht="13.8" hidden="false" customHeight="false" outlineLevel="0" collapsed="false">
      <c r="A3717" s="300" t="s">
        <v>8931</v>
      </c>
      <c r="B3717" s="1" t="n">
        <v>91336</v>
      </c>
      <c r="C3717" s="292" t="s">
        <v>9005</v>
      </c>
      <c r="D3717" s="297" t="s">
        <v>50</v>
      </c>
      <c r="E3717" s="301" t="n">
        <v>1865.19</v>
      </c>
      <c r="F3717" s="304" t="n">
        <v>0.5942</v>
      </c>
    </row>
    <row r="3718" customFormat="false" ht="13.8" hidden="false" customHeight="false" outlineLevel="0" collapsed="false">
      <c r="A3718" s="300" t="s">
        <v>8931</v>
      </c>
      <c r="B3718" s="1" t="n">
        <v>100694</v>
      </c>
      <c r="C3718" s="292" t="s">
        <v>9006</v>
      </c>
      <c r="D3718" s="297" t="s">
        <v>50</v>
      </c>
      <c r="E3718" s="301" t="n">
        <v>1862.77</v>
      </c>
      <c r="F3718" s="304" t="n">
        <v>0.595</v>
      </c>
    </row>
    <row r="3719" customFormat="false" ht="13.8" hidden="false" customHeight="false" outlineLevel="0" collapsed="false">
      <c r="A3719" s="300" t="s">
        <v>8931</v>
      </c>
      <c r="B3719" s="1" t="n">
        <v>91337</v>
      </c>
      <c r="C3719" s="292" t="s">
        <v>9007</v>
      </c>
      <c r="D3719" s="297" t="s">
        <v>50</v>
      </c>
      <c r="E3719" s="301" t="n">
        <v>1741.43</v>
      </c>
      <c r="F3719" s="304" t="n">
        <v>0.6364</v>
      </c>
    </row>
    <row r="3720" customFormat="false" ht="13.8" hidden="false" customHeight="false" outlineLevel="0" collapsed="false">
      <c r="A3720" s="300" t="s">
        <v>8931</v>
      </c>
      <c r="B3720" s="1" t="n">
        <v>100691</v>
      </c>
      <c r="C3720" s="292" t="s">
        <v>9008</v>
      </c>
      <c r="D3720" s="297" t="s">
        <v>50</v>
      </c>
      <c r="E3720" s="301" t="n">
        <v>1695.22</v>
      </c>
      <c r="F3720" s="304" t="n">
        <v>0.4564</v>
      </c>
    </row>
    <row r="3721" customFormat="false" ht="13.8" hidden="false" customHeight="false" outlineLevel="0" collapsed="false">
      <c r="A3721" s="300" t="s">
        <v>8931</v>
      </c>
      <c r="B3721" s="1" t="n">
        <v>100692</v>
      </c>
      <c r="C3721" s="292" t="s">
        <v>9009</v>
      </c>
      <c r="D3721" s="297" t="s">
        <v>50</v>
      </c>
      <c r="E3721" s="301" t="n">
        <v>1499.59</v>
      </c>
      <c r="F3721" s="304" t="n">
        <v>0.516</v>
      </c>
    </row>
    <row r="3722" customFormat="false" ht="13.8" hidden="false" customHeight="false" outlineLevel="0" collapsed="false">
      <c r="A3722" s="300" t="s">
        <v>8931</v>
      </c>
      <c r="B3722" s="1" t="n">
        <v>91334</v>
      </c>
      <c r="C3722" s="292" t="s">
        <v>9010</v>
      </c>
      <c r="D3722" s="297" t="s">
        <v>50</v>
      </c>
      <c r="E3722" s="301" t="n">
        <v>1502.01</v>
      </c>
      <c r="F3722" s="304" t="n">
        <v>0.5151</v>
      </c>
    </row>
    <row r="3723" customFormat="false" ht="13.8" hidden="false" customHeight="false" outlineLevel="0" collapsed="false">
      <c r="A3723" s="300" t="s">
        <v>8931</v>
      </c>
      <c r="B3723" s="1" t="n">
        <v>91335</v>
      </c>
      <c r="C3723" s="292" t="s">
        <v>9011</v>
      </c>
      <c r="D3723" s="297" t="s">
        <v>50</v>
      </c>
      <c r="E3723" s="301" t="n">
        <v>1378.25</v>
      </c>
      <c r="F3723" s="304" t="n">
        <v>0.5614</v>
      </c>
    </row>
    <row r="3724" customFormat="false" ht="13.8" hidden="false" customHeight="false" outlineLevel="0" collapsed="false">
      <c r="A3724" s="300" t="s">
        <v>8931</v>
      </c>
      <c r="B3724" s="1" t="n">
        <v>90788</v>
      </c>
      <c r="C3724" s="292" t="s">
        <v>9012</v>
      </c>
      <c r="D3724" s="297" t="s">
        <v>50</v>
      </c>
      <c r="E3724" s="301" t="n">
        <v>1062.81</v>
      </c>
      <c r="F3724" s="304" t="n">
        <v>0</v>
      </c>
    </row>
    <row r="3725" customFormat="false" ht="13.8" hidden="false" customHeight="false" outlineLevel="0" collapsed="false">
      <c r="A3725" s="300" t="s">
        <v>8931</v>
      </c>
      <c r="B3725" s="1" t="n">
        <v>90789</v>
      </c>
      <c r="C3725" s="292" t="s">
        <v>9013</v>
      </c>
      <c r="D3725" s="297" t="s">
        <v>50</v>
      </c>
      <c r="E3725" s="301" t="n">
        <v>1064.52</v>
      </c>
      <c r="F3725" s="304" t="n">
        <v>0</v>
      </c>
    </row>
    <row r="3726" customFormat="false" ht="13.8" hidden="false" customHeight="false" outlineLevel="0" collapsed="false">
      <c r="A3726" s="300" t="s">
        <v>8931</v>
      </c>
      <c r="B3726" s="1" t="n">
        <v>90790</v>
      </c>
      <c r="C3726" s="292" t="s">
        <v>9014</v>
      </c>
      <c r="D3726" s="297" t="s">
        <v>50</v>
      </c>
      <c r="E3726" s="301" t="n">
        <v>1096.86</v>
      </c>
      <c r="F3726" s="304" t="n">
        <v>0</v>
      </c>
    </row>
    <row r="3727" customFormat="false" ht="13.8" hidden="false" customHeight="false" outlineLevel="0" collapsed="false">
      <c r="A3727" s="300" t="s">
        <v>8931</v>
      </c>
      <c r="B3727" s="1" t="n">
        <v>100675</v>
      </c>
      <c r="C3727" s="292" t="s">
        <v>9015</v>
      </c>
      <c r="D3727" s="297" t="s">
        <v>50</v>
      </c>
      <c r="E3727" s="301" t="n">
        <v>1184.65</v>
      </c>
      <c r="F3727" s="304" t="n">
        <v>0</v>
      </c>
    </row>
    <row r="3728" customFormat="false" ht="13.8" hidden="false" customHeight="false" outlineLevel="0" collapsed="false">
      <c r="A3728" s="300" t="s">
        <v>8931</v>
      </c>
      <c r="B3728" s="1" t="n">
        <v>90794</v>
      </c>
      <c r="C3728" s="292" t="s">
        <v>9016</v>
      </c>
      <c r="D3728" s="297" t="s">
        <v>50</v>
      </c>
      <c r="E3728" s="301" t="n">
        <v>920.33</v>
      </c>
      <c r="F3728" s="304" t="n">
        <v>0</v>
      </c>
    </row>
    <row r="3729" customFormat="false" ht="13.8" hidden="false" customHeight="false" outlineLevel="0" collapsed="false">
      <c r="A3729" s="300" t="s">
        <v>8931</v>
      </c>
      <c r="B3729" s="1" t="n">
        <v>90796</v>
      </c>
      <c r="C3729" s="292" t="s">
        <v>9017</v>
      </c>
      <c r="D3729" s="297" t="s">
        <v>50</v>
      </c>
      <c r="E3729" s="301" t="n">
        <v>930.66</v>
      </c>
      <c r="F3729" s="304" t="n">
        <v>0</v>
      </c>
    </row>
    <row r="3730" customFormat="false" ht="13.8" hidden="false" customHeight="false" outlineLevel="0" collapsed="false">
      <c r="A3730" s="300" t="s">
        <v>8931</v>
      </c>
      <c r="B3730" s="1" t="n">
        <v>90797</v>
      </c>
      <c r="C3730" s="292" t="s">
        <v>9018</v>
      </c>
      <c r="D3730" s="297" t="s">
        <v>50</v>
      </c>
      <c r="E3730" s="301" t="n">
        <v>935.82</v>
      </c>
      <c r="F3730" s="304" t="n">
        <v>0</v>
      </c>
    </row>
    <row r="3731" customFormat="false" ht="13.8" hidden="false" customHeight="false" outlineLevel="0" collapsed="false">
      <c r="A3731" s="300" t="s">
        <v>8931</v>
      </c>
      <c r="B3731" s="1" t="n">
        <v>90791</v>
      </c>
      <c r="C3731" s="292" t="s">
        <v>9019</v>
      </c>
      <c r="D3731" s="297" t="s">
        <v>50</v>
      </c>
      <c r="E3731" s="301" t="n">
        <v>1282.86</v>
      </c>
      <c r="F3731" s="304" t="n">
        <v>0</v>
      </c>
    </row>
    <row r="3732" customFormat="false" ht="13.8" hidden="false" customHeight="false" outlineLevel="0" collapsed="false">
      <c r="A3732" s="300" t="s">
        <v>8931</v>
      </c>
      <c r="B3732" s="1" t="n">
        <v>90793</v>
      </c>
      <c r="C3732" s="292" t="s">
        <v>9020</v>
      </c>
      <c r="D3732" s="297" t="s">
        <v>50</v>
      </c>
      <c r="E3732" s="301" t="n">
        <v>1336.55</v>
      </c>
      <c r="F3732" s="304" t="n">
        <v>0</v>
      </c>
    </row>
    <row r="3733" customFormat="false" ht="13.8" hidden="false" customHeight="false" outlineLevel="0" collapsed="false">
      <c r="A3733" s="300" t="s">
        <v>8931</v>
      </c>
      <c r="B3733" s="1" t="n">
        <v>90798</v>
      </c>
      <c r="C3733" s="292" t="s">
        <v>9021</v>
      </c>
      <c r="D3733" s="297" t="s">
        <v>50</v>
      </c>
      <c r="E3733" s="301" t="n">
        <v>1355.66</v>
      </c>
      <c r="F3733" s="304" t="n">
        <v>0</v>
      </c>
    </row>
    <row r="3734" customFormat="false" ht="13.8" hidden="false" customHeight="false" outlineLevel="0" collapsed="false">
      <c r="A3734" s="300" t="s">
        <v>8931</v>
      </c>
      <c r="B3734" s="1" t="n">
        <v>90799</v>
      </c>
      <c r="C3734" s="292" t="s">
        <v>9022</v>
      </c>
      <c r="D3734" s="297" t="s">
        <v>50</v>
      </c>
      <c r="E3734" s="301" t="n">
        <v>1394.21</v>
      </c>
      <c r="F3734" s="304" t="n">
        <v>0</v>
      </c>
    </row>
    <row r="3735" customFormat="false" ht="13.8" hidden="false" customHeight="false" outlineLevel="0" collapsed="false">
      <c r="A3735" s="300" t="s">
        <v>8931</v>
      </c>
      <c r="B3735" s="1" t="n">
        <v>100704</v>
      </c>
      <c r="C3735" s="292" t="s">
        <v>9023</v>
      </c>
      <c r="D3735" s="297" t="s">
        <v>50</v>
      </c>
      <c r="E3735" s="301" t="n">
        <v>83.84</v>
      </c>
      <c r="F3735" s="304" t="n">
        <v>0</v>
      </c>
    </row>
    <row r="3736" customFormat="false" ht="13.8" hidden="false" customHeight="false" outlineLevel="0" collapsed="false">
      <c r="A3736" s="300" t="s">
        <v>8931</v>
      </c>
      <c r="B3736" s="1" t="n">
        <v>106141</v>
      </c>
      <c r="C3736" s="292" t="s">
        <v>9024</v>
      </c>
      <c r="D3736" s="297" t="s">
        <v>50</v>
      </c>
      <c r="E3736" s="301" t="n">
        <v>0</v>
      </c>
      <c r="F3736" s="304"/>
    </row>
    <row r="3737" customFormat="false" ht="13.8" hidden="false" customHeight="false" outlineLevel="0" collapsed="false">
      <c r="A3737" s="300" t="s">
        <v>8931</v>
      </c>
      <c r="B3737" s="1" t="n">
        <v>106139</v>
      </c>
      <c r="C3737" s="292" t="s">
        <v>9025</v>
      </c>
      <c r="D3737" s="297" t="s">
        <v>50</v>
      </c>
      <c r="E3737" s="301" t="n">
        <v>0</v>
      </c>
      <c r="F3737" s="304"/>
    </row>
    <row r="3738" customFormat="false" ht="13.8" hidden="false" customHeight="false" outlineLevel="0" collapsed="false">
      <c r="A3738" s="300" t="s">
        <v>8931</v>
      </c>
      <c r="B3738" s="1" t="n">
        <v>106140</v>
      </c>
      <c r="C3738" s="292" t="s">
        <v>9026</v>
      </c>
      <c r="D3738" s="297" t="s">
        <v>50</v>
      </c>
      <c r="E3738" s="301" t="n">
        <v>0</v>
      </c>
      <c r="F3738" s="304"/>
    </row>
    <row r="3739" customFormat="false" ht="13.8" hidden="false" customHeight="false" outlineLevel="0" collapsed="false">
      <c r="A3739" s="300" t="s">
        <v>8931</v>
      </c>
      <c r="B3739" s="1" t="n">
        <v>90838</v>
      </c>
      <c r="C3739" s="292" t="s">
        <v>9027</v>
      </c>
      <c r="D3739" s="297" t="s">
        <v>50</v>
      </c>
      <c r="E3739" s="301" t="n">
        <v>1627.57</v>
      </c>
      <c r="F3739" s="304" t="n">
        <v>0</v>
      </c>
    </row>
    <row r="3740" customFormat="false" ht="13.8" hidden="false" customHeight="false" outlineLevel="0" collapsed="false">
      <c r="A3740" s="300" t="s">
        <v>8931</v>
      </c>
      <c r="B3740" s="1" t="n">
        <v>94805</v>
      </c>
      <c r="C3740" s="292" t="s">
        <v>9028</v>
      </c>
      <c r="D3740" s="297" t="s">
        <v>50</v>
      </c>
      <c r="E3740" s="301" t="n">
        <v>917.4</v>
      </c>
      <c r="F3740" s="304" t="n">
        <v>0</v>
      </c>
    </row>
    <row r="3741" customFormat="false" ht="13.8" hidden="false" customHeight="false" outlineLevel="0" collapsed="false">
      <c r="A3741" s="300" t="s">
        <v>8931</v>
      </c>
      <c r="B3741" s="1" t="n">
        <v>106145</v>
      </c>
      <c r="C3741" s="292" t="s">
        <v>9029</v>
      </c>
      <c r="D3741" s="297" t="s">
        <v>50</v>
      </c>
      <c r="E3741" s="301" t="n">
        <v>911.3</v>
      </c>
      <c r="F3741" s="304" t="n">
        <v>0</v>
      </c>
    </row>
    <row r="3742" customFormat="false" ht="13.8" hidden="false" customHeight="false" outlineLevel="0" collapsed="false">
      <c r="A3742" s="300" t="s">
        <v>8931</v>
      </c>
      <c r="B3742" s="1" t="n">
        <v>106146</v>
      </c>
      <c r="C3742" s="292" t="s">
        <v>9030</v>
      </c>
      <c r="D3742" s="297" t="s">
        <v>50</v>
      </c>
      <c r="E3742" s="301" t="n">
        <v>749.65</v>
      </c>
      <c r="F3742" s="304" t="n">
        <v>0</v>
      </c>
    </row>
    <row r="3743" customFormat="false" ht="13.8" hidden="false" customHeight="false" outlineLevel="0" collapsed="false">
      <c r="A3743" s="300" t="s">
        <v>8931</v>
      </c>
      <c r="B3743" s="1" t="n">
        <v>100702</v>
      </c>
      <c r="C3743" s="292" t="s">
        <v>9031</v>
      </c>
      <c r="D3743" s="297" t="s">
        <v>763</v>
      </c>
      <c r="E3743" s="301" t="n">
        <v>532.29</v>
      </c>
      <c r="F3743" s="304" t="n">
        <v>0</v>
      </c>
    </row>
    <row r="3744" customFormat="false" ht="13.8" hidden="false" customHeight="false" outlineLevel="0" collapsed="false">
      <c r="A3744" s="300" t="s">
        <v>8931</v>
      </c>
      <c r="B3744" s="1" t="n">
        <v>106148</v>
      </c>
      <c r="C3744" s="292" t="s">
        <v>9032</v>
      </c>
      <c r="D3744" s="297" t="s">
        <v>50</v>
      </c>
      <c r="E3744" s="301" t="n">
        <v>0</v>
      </c>
      <c r="F3744" s="304"/>
    </row>
    <row r="3745" customFormat="false" ht="13.8" hidden="false" customHeight="false" outlineLevel="0" collapsed="false">
      <c r="A3745" s="300" t="s">
        <v>8931</v>
      </c>
      <c r="B3745" s="1" t="n">
        <v>100701</v>
      </c>
      <c r="C3745" s="292" t="s">
        <v>9033</v>
      </c>
      <c r="D3745" s="297" t="s">
        <v>763</v>
      </c>
      <c r="E3745" s="301" t="n">
        <v>666.32</v>
      </c>
      <c r="F3745" s="304" t="n">
        <v>0</v>
      </c>
    </row>
    <row r="3746" customFormat="false" ht="13.8" hidden="false" customHeight="false" outlineLevel="0" collapsed="false">
      <c r="A3746" s="300" t="s">
        <v>8931</v>
      </c>
      <c r="B3746" s="1" t="n">
        <v>100700</v>
      </c>
      <c r="C3746" s="292" t="s">
        <v>9034</v>
      </c>
      <c r="D3746" s="297" t="s">
        <v>50</v>
      </c>
      <c r="E3746" s="301" t="n">
        <v>1007.4</v>
      </c>
      <c r="F3746" s="304" t="n">
        <v>0</v>
      </c>
    </row>
    <row r="3747" customFormat="false" ht="13.8" hidden="false" customHeight="false" outlineLevel="0" collapsed="false">
      <c r="A3747" s="300" t="s">
        <v>8931</v>
      </c>
      <c r="B3747" s="1" t="n">
        <v>91295</v>
      </c>
      <c r="C3747" s="292" t="s">
        <v>9035</v>
      </c>
      <c r="D3747" s="297" t="s">
        <v>50</v>
      </c>
      <c r="E3747" s="301" t="n">
        <v>427.95</v>
      </c>
      <c r="F3747" s="304" t="n">
        <v>0</v>
      </c>
    </row>
    <row r="3748" customFormat="false" ht="13.8" hidden="false" customHeight="false" outlineLevel="0" collapsed="false">
      <c r="A3748" s="300" t="s">
        <v>8931</v>
      </c>
      <c r="B3748" s="1" t="n">
        <v>91296</v>
      </c>
      <c r="C3748" s="292" t="s">
        <v>9036</v>
      </c>
      <c r="D3748" s="297" t="s">
        <v>50</v>
      </c>
      <c r="E3748" s="301" t="n">
        <v>459.25</v>
      </c>
      <c r="F3748" s="304" t="n">
        <v>0</v>
      </c>
    </row>
    <row r="3749" customFormat="false" ht="13.8" hidden="false" customHeight="false" outlineLevel="0" collapsed="false">
      <c r="A3749" s="300" t="s">
        <v>8931</v>
      </c>
      <c r="B3749" s="1" t="n">
        <v>91297</v>
      </c>
      <c r="C3749" s="292" t="s">
        <v>9037</v>
      </c>
      <c r="D3749" s="297" t="s">
        <v>50</v>
      </c>
      <c r="E3749" s="301" t="n">
        <v>505.99</v>
      </c>
      <c r="F3749" s="304" t="n">
        <v>0</v>
      </c>
    </row>
    <row r="3750" customFormat="false" ht="13.8" hidden="false" customHeight="false" outlineLevel="0" collapsed="false">
      <c r="A3750" s="300" t="s">
        <v>8931</v>
      </c>
      <c r="B3750" s="1" t="n">
        <v>90820</v>
      </c>
      <c r="C3750" s="292" t="s">
        <v>9038</v>
      </c>
      <c r="D3750" s="297" t="s">
        <v>50</v>
      </c>
      <c r="E3750" s="301" t="n">
        <v>401.52</v>
      </c>
      <c r="F3750" s="304" t="n">
        <v>0</v>
      </c>
    </row>
    <row r="3751" customFormat="false" ht="13.8" hidden="false" customHeight="false" outlineLevel="0" collapsed="false">
      <c r="A3751" s="300" t="s">
        <v>8931</v>
      </c>
      <c r="B3751" s="1" t="n">
        <v>90821</v>
      </c>
      <c r="C3751" s="292" t="s">
        <v>9039</v>
      </c>
      <c r="D3751" s="297" t="s">
        <v>50</v>
      </c>
      <c r="E3751" s="301" t="n">
        <v>410.14</v>
      </c>
      <c r="F3751" s="304" t="n">
        <v>0</v>
      </c>
    </row>
    <row r="3752" customFormat="false" ht="13.8" hidden="false" customHeight="false" outlineLevel="0" collapsed="false">
      <c r="A3752" s="300" t="s">
        <v>8931</v>
      </c>
      <c r="B3752" s="1" t="n">
        <v>90822</v>
      </c>
      <c r="C3752" s="292" t="s">
        <v>9040</v>
      </c>
      <c r="D3752" s="297" t="s">
        <v>50</v>
      </c>
      <c r="E3752" s="301" t="n">
        <v>440.3</v>
      </c>
      <c r="F3752" s="304" t="n">
        <v>0</v>
      </c>
    </row>
    <row r="3753" customFormat="false" ht="13.8" hidden="false" customHeight="false" outlineLevel="0" collapsed="false">
      <c r="A3753" s="300" t="s">
        <v>8931</v>
      </c>
      <c r="B3753" s="1" t="n">
        <v>90823</v>
      </c>
      <c r="C3753" s="292" t="s">
        <v>9041</v>
      </c>
      <c r="D3753" s="297" t="s">
        <v>50</v>
      </c>
      <c r="E3753" s="301" t="n">
        <v>541.2</v>
      </c>
      <c r="F3753" s="304" t="n">
        <v>0</v>
      </c>
    </row>
    <row r="3754" customFormat="false" ht="13.8" hidden="false" customHeight="false" outlineLevel="0" collapsed="false">
      <c r="A3754" s="300" t="s">
        <v>8931</v>
      </c>
      <c r="B3754" s="1" t="n">
        <v>90824</v>
      </c>
      <c r="C3754" s="292" t="s">
        <v>9042</v>
      </c>
      <c r="D3754" s="297" t="s">
        <v>50</v>
      </c>
      <c r="E3754" s="301" t="n">
        <v>774.49</v>
      </c>
      <c r="F3754" s="304" t="n">
        <v>0</v>
      </c>
    </row>
    <row r="3755" customFormat="false" ht="13.8" hidden="false" customHeight="false" outlineLevel="0" collapsed="false">
      <c r="A3755" s="300" t="s">
        <v>8931</v>
      </c>
      <c r="B3755" s="1" t="n">
        <v>91009</v>
      </c>
      <c r="C3755" s="292" t="s">
        <v>9043</v>
      </c>
      <c r="D3755" s="297" t="s">
        <v>50</v>
      </c>
      <c r="E3755" s="301" t="n">
        <v>415.69</v>
      </c>
      <c r="F3755" s="304" t="n">
        <v>0</v>
      </c>
    </row>
    <row r="3756" customFormat="false" ht="13.8" hidden="false" customHeight="false" outlineLevel="0" collapsed="false">
      <c r="A3756" s="300" t="s">
        <v>8931</v>
      </c>
      <c r="B3756" s="1" t="n">
        <v>91010</v>
      </c>
      <c r="C3756" s="292" t="s">
        <v>9044</v>
      </c>
      <c r="D3756" s="297" t="s">
        <v>50</v>
      </c>
      <c r="E3756" s="301" t="n">
        <v>424.98</v>
      </c>
      <c r="F3756" s="304" t="n">
        <v>0</v>
      </c>
    </row>
    <row r="3757" customFormat="false" ht="13.8" hidden="false" customHeight="false" outlineLevel="0" collapsed="false">
      <c r="A3757" s="300" t="s">
        <v>8931</v>
      </c>
      <c r="B3757" s="1" t="n">
        <v>91011</v>
      </c>
      <c r="C3757" s="292" t="s">
        <v>9045</v>
      </c>
      <c r="D3757" s="297" t="s">
        <v>50</v>
      </c>
      <c r="E3757" s="301" t="n">
        <v>497.81</v>
      </c>
      <c r="F3757" s="304" t="n">
        <v>0</v>
      </c>
    </row>
    <row r="3758" customFormat="false" ht="13.8" hidden="false" customHeight="false" outlineLevel="0" collapsed="false">
      <c r="A3758" s="300" t="s">
        <v>8931</v>
      </c>
      <c r="B3758" s="1" t="n">
        <v>91012</v>
      </c>
      <c r="C3758" s="292" t="s">
        <v>9046</v>
      </c>
      <c r="D3758" s="297" t="s">
        <v>50</v>
      </c>
      <c r="E3758" s="301" t="n">
        <v>553.75</v>
      </c>
      <c r="F3758" s="304" t="n">
        <v>0</v>
      </c>
    </row>
    <row r="3759" customFormat="false" ht="13.8" hidden="false" customHeight="false" outlineLevel="0" collapsed="false">
      <c r="A3759" s="300" t="s">
        <v>8931</v>
      </c>
      <c r="B3759" s="1" t="n">
        <v>91298</v>
      </c>
      <c r="C3759" s="292" t="s">
        <v>9047</v>
      </c>
      <c r="D3759" s="297" t="s">
        <v>50</v>
      </c>
      <c r="E3759" s="301" t="n">
        <v>919.05</v>
      </c>
      <c r="F3759" s="304" t="n">
        <v>0.8332</v>
      </c>
    </row>
    <row r="3760" customFormat="false" ht="13.8" hidden="false" customHeight="false" outlineLevel="0" collapsed="false">
      <c r="A3760" s="300" t="s">
        <v>8931</v>
      </c>
      <c r="B3760" s="1" t="n">
        <v>90825</v>
      </c>
      <c r="C3760" s="292" t="s">
        <v>9048</v>
      </c>
      <c r="D3760" s="297" t="s">
        <v>50</v>
      </c>
      <c r="E3760" s="301" t="n">
        <v>862.76</v>
      </c>
      <c r="F3760" s="304" t="n">
        <v>0</v>
      </c>
    </row>
    <row r="3761" customFormat="false" ht="13.8" hidden="false" customHeight="false" outlineLevel="0" collapsed="false">
      <c r="A3761" s="300" t="s">
        <v>8931</v>
      </c>
      <c r="B3761" s="1" t="n">
        <v>91299</v>
      </c>
      <c r="C3761" s="292" t="s">
        <v>9049</v>
      </c>
      <c r="D3761" s="297" t="s">
        <v>50</v>
      </c>
      <c r="E3761" s="301" t="n">
        <v>1282.23</v>
      </c>
      <c r="F3761" s="304" t="n">
        <v>0.8581</v>
      </c>
    </row>
    <row r="3762" customFormat="false" ht="13.8" hidden="false" customHeight="false" outlineLevel="0" collapsed="false">
      <c r="A3762" s="300" t="s">
        <v>8931</v>
      </c>
      <c r="B3762" s="1" t="n">
        <v>91341</v>
      </c>
      <c r="C3762" s="292" t="s">
        <v>9050</v>
      </c>
      <c r="D3762" s="297" t="s">
        <v>763</v>
      </c>
      <c r="E3762" s="301" t="n">
        <v>784.27</v>
      </c>
      <c r="F3762" s="304" t="n">
        <v>0</v>
      </c>
    </row>
    <row r="3763" customFormat="false" ht="13.8" hidden="false" customHeight="false" outlineLevel="0" collapsed="false">
      <c r="A3763" s="300" t="s">
        <v>8931</v>
      </c>
      <c r="B3763" s="1" t="n">
        <v>94806</v>
      </c>
      <c r="C3763" s="292" t="s">
        <v>9051</v>
      </c>
      <c r="D3763" s="297" t="s">
        <v>50</v>
      </c>
      <c r="E3763" s="301" t="n">
        <v>761.29</v>
      </c>
      <c r="F3763" s="304" t="n">
        <v>0</v>
      </c>
    </row>
    <row r="3764" customFormat="false" ht="13.8" hidden="false" customHeight="false" outlineLevel="0" collapsed="false">
      <c r="A3764" s="300" t="s">
        <v>8931</v>
      </c>
      <c r="B3764" s="1" t="n">
        <v>94807</v>
      </c>
      <c r="C3764" s="292" t="s">
        <v>9052</v>
      </c>
      <c r="D3764" s="297" t="s">
        <v>50</v>
      </c>
      <c r="E3764" s="301" t="n">
        <v>695.7</v>
      </c>
      <c r="F3764" s="304" t="n">
        <v>0</v>
      </c>
    </row>
    <row r="3765" customFormat="false" ht="13.8" hidden="false" customHeight="false" outlineLevel="0" collapsed="false">
      <c r="A3765" s="300" t="s">
        <v>8931</v>
      </c>
      <c r="B3765" s="1" t="n">
        <v>106142</v>
      </c>
      <c r="C3765" s="292" t="s">
        <v>9053</v>
      </c>
      <c r="D3765" s="297" t="s">
        <v>50</v>
      </c>
      <c r="E3765" s="301" t="n">
        <v>1056.61</v>
      </c>
      <c r="F3765" s="304" t="n">
        <v>0</v>
      </c>
    </row>
    <row r="3766" customFormat="false" ht="13.8" hidden="false" customHeight="false" outlineLevel="0" collapsed="false">
      <c r="A3766" s="300" t="s">
        <v>8931</v>
      </c>
      <c r="B3766" s="1" t="n">
        <v>106143</v>
      </c>
      <c r="C3766" s="292" t="s">
        <v>9054</v>
      </c>
      <c r="D3766" s="297" t="s">
        <v>50</v>
      </c>
      <c r="E3766" s="301" t="n">
        <v>1088.71</v>
      </c>
      <c r="F3766" s="304" t="n">
        <v>0</v>
      </c>
    </row>
    <row r="3767" customFormat="false" ht="13.8" hidden="false" customHeight="false" outlineLevel="0" collapsed="false">
      <c r="A3767" s="300" t="s">
        <v>8931</v>
      </c>
      <c r="B3767" s="1" t="n">
        <v>106144</v>
      </c>
      <c r="C3767" s="292" t="s">
        <v>9055</v>
      </c>
      <c r="D3767" s="297" t="s">
        <v>50</v>
      </c>
      <c r="E3767" s="301" t="n">
        <v>1276.73</v>
      </c>
      <c r="F3767" s="304" t="n">
        <v>0</v>
      </c>
    </row>
    <row r="3768" customFormat="false" ht="13.8" hidden="false" customHeight="false" outlineLevel="0" collapsed="false">
      <c r="A3768" s="300" t="s">
        <v>8931</v>
      </c>
      <c r="B3768" s="1" t="n">
        <v>100703</v>
      </c>
      <c r="C3768" s="292" t="s">
        <v>9056</v>
      </c>
      <c r="D3768" s="297" t="s">
        <v>50</v>
      </c>
      <c r="E3768" s="301" t="n">
        <v>35.48</v>
      </c>
      <c r="F3768" s="304" t="n">
        <v>0</v>
      </c>
    </row>
    <row r="3769" customFormat="false" ht="13.8" hidden="false" customHeight="false" outlineLevel="0" collapsed="false">
      <c r="A3769" s="300" t="s">
        <v>8931</v>
      </c>
      <c r="B3769" s="1" t="n">
        <v>106147</v>
      </c>
      <c r="C3769" s="292" t="s">
        <v>9057</v>
      </c>
      <c r="D3769" s="297" t="s">
        <v>50</v>
      </c>
      <c r="E3769" s="301" t="n">
        <v>108.25</v>
      </c>
      <c r="F3769" s="304" t="n">
        <v>0</v>
      </c>
    </row>
    <row r="3770" customFormat="false" ht="13.8" hidden="false" customHeight="false" outlineLevel="0" collapsed="false">
      <c r="A3770" s="300" t="s">
        <v>8931</v>
      </c>
      <c r="B3770" s="1" t="n">
        <v>100695</v>
      </c>
      <c r="C3770" s="292" t="s">
        <v>9058</v>
      </c>
      <c r="D3770" s="297" t="s">
        <v>50</v>
      </c>
      <c r="E3770" s="301" t="n">
        <v>75.78</v>
      </c>
      <c r="F3770" s="304" t="n">
        <v>0</v>
      </c>
    </row>
    <row r="3771" customFormat="false" ht="13.8" hidden="false" customHeight="false" outlineLevel="0" collapsed="false">
      <c r="A3771" s="300" t="s">
        <v>8931</v>
      </c>
      <c r="B3771" s="1" t="n">
        <v>100696</v>
      </c>
      <c r="C3771" s="292" t="s">
        <v>9059</v>
      </c>
      <c r="D3771" s="297" t="s">
        <v>50</v>
      </c>
      <c r="E3771" s="301" t="n">
        <v>84.21</v>
      </c>
      <c r="F3771" s="304" t="n">
        <v>0</v>
      </c>
    </row>
    <row r="3772" customFormat="false" ht="13.8" hidden="false" customHeight="false" outlineLevel="0" collapsed="false">
      <c r="A3772" s="300" t="s">
        <v>8931</v>
      </c>
      <c r="B3772" s="1" t="n">
        <v>100697</v>
      </c>
      <c r="C3772" s="292" t="s">
        <v>9060</v>
      </c>
      <c r="D3772" s="297" t="s">
        <v>50</v>
      </c>
      <c r="E3772" s="301" t="n">
        <v>92.65</v>
      </c>
      <c r="F3772" s="304" t="n">
        <v>0</v>
      </c>
    </row>
    <row r="3773" customFormat="false" ht="13.8" hidden="false" customHeight="false" outlineLevel="0" collapsed="false">
      <c r="A3773" s="300" t="s">
        <v>8931</v>
      </c>
      <c r="B3773" s="1" t="n">
        <v>100698</v>
      </c>
      <c r="C3773" s="292" t="s">
        <v>9061</v>
      </c>
      <c r="D3773" s="297" t="s">
        <v>50</v>
      </c>
      <c r="E3773" s="301" t="n">
        <v>101.09</v>
      </c>
      <c r="F3773" s="304" t="n">
        <v>0</v>
      </c>
    </row>
    <row r="3774" customFormat="false" ht="13.8" hidden="false" customHeight="false" outlineLevel="0" collapsed="false">
      <c r="A3774" s="300" t="s">
        <v>8931</v>
      </c>
      <c r="B3774" s="1" t="n">
        <v>100699</v>
      </c>
      <c r="C3774" s="292" t="s">
        <v>9062</v>
      </c>
      <c r="D3774" s="297" t="s">
        <v>50</v>
      </c>
      <c r="E3774" s="301" t="n">
        <v>121.32</v>
      </c>
      <c r="F3774" s="304" t="n">
        <v>0</v>
      </c>
    </row>
    <row r="3775" customFormat="false" ht="13.8" hidden="false" customHeight="false" outlineLevel="0" collapsed="false">
      <c r="A3775" s="300" t="s">
        <v>8931</v>
      </c>
      <c r="B3775" s="1" t="n">
        <v>100705</v>
      </c>
      <c r="C3775" s="292" t="s">
        <v>9063</v>
      </c>
      <c r="D3775" s="297" t="s">
        <v>50</v>
      </c>
      <c r="E3775" s="301" t="n">
        <v>79.76</v>
      </c>
      <c r="F3775" s="304" t="n">
        <v>0</v>
      </c>
    </row>
    <row r="3776" customFormat="false" ht="13.8" hidden="false" customHeight="false" outlineLevel="0" collapsed="false">
      <c r="A3776" s="300" t="s">
        <v>9064</v>
      </c>
      <c r="B3776" s="1" t="n">
        <v>101173</v>
      </c>
      <c r="C3776" s="292" t="s">
        <v>9065</v>
      </c>
      <c r="D3776" s="297" t="s">
        <v>403</v>
      </c>
      <c r="E3776" s="301" t="n">
        <v>62.46</v>
      </c>
      <c r="F3776" s="304" t="n">
        <v>0</v>
      </c>
    </row>
    <row r="3777" customFormat="false" ht="13.8" hidden="false" customHeight="false" outlineLevel="0" collapsed="false">
      <c r="A3777" s="300" t="s">
        <v>9064</v>
      </c>
      <c r="B3777" s="1" t="n">
        <v>101174</v>
      </c>
      <c r="C3777" s="292" t="s">
        <v>9066</v>
      </c>
      <c r="D3777" s="297" t="s">
        <v>403</v>
      </c>
      <c r="E3777" s="301" t="n">
        <v>88.3</v>
      </c>
      <c r="F3777" s="304" t="n">
        <v>0</v>
      </c>
    </row>
    <row r="3778" customFormat="false" ht="13.8" hidden="false" customHeight="false" outlineLevel="0" collapsed="false">
      <c r="A3778" s="300" t="s">
        <v>9064</v>
      </c>
      <c r="B3778" s="1" t="n">
        <v>101175</v>
      </c>
      <c r="C3778" s="292" t="s">
        <v>9067</v>
      </c>
      <c r="D3778" s="297" t="s">
        <v>403</v>
      </c>
      <c r="E3778" s="301" t="n">
        <v>120.64</v>
      </c>
      <c r="F3778" s="304" t="n">
        <v>0</v>
      </c>
    </row>
    <row r="3779" customFormat="false" ht="13.8" hidden="false" customHeight="false" outlineLevel="0" collapsed="false">
      <c r="A3779" s="300" t="s">
        <v>9064</v>
      </c>
      <c r="B3779" s="1" t="n">
        <v>101176</v>
      </c>
      <c r="C3779" s="292" t="s">
        <v>9068</v>
      </c>
      <c r="D3779" s="297" t="s">
        <v>403</v>
      </c>
      <c r="E3779" s="301" t="n">
        <v>147.6</v>
      </c>
      <c r="F3779" s="304" t="n">
        <v>0.0031</v>
      </c>
    </row>
    <row r="3780" customFormat="false" ht="13.8" hidden="false" customHeight="false" outlineLevel="0" collapsed="false">
      <c r="A3780" s="300" t="s">
        <v>9064</v>
      </c>
      <c r="B3780" s="1" t="n">
        <v>101183</v>
      </c>
      <c r="C3780" s="292" t="s">
        <v>9069</v>
      </c>
      <c r="D3780" s="297" t="s">
        <v>403</v>
      </c>
      <c r="E3780" s="301" t="n">
        <v>0</v>
      </c>
      <c r="F3780" s="304"/>
    </row>
    <row r="3781" customFormat="false" ht="13.8" hidden="false" customHeight="false" outlineLevel="0" collapsed="false">
      <c r="A3781" s="300" t="s">
        <v>9064</v>
      </c>
      <c r="B3781" s="1" t="n">
        <v>101184</v>
      </c>
      <c r="C3781" s="292" t="s">
        <v>9070</v>
      </c>
      <c r="D3781" s="297" t="s">
        <v>403</v>
      </c>
      <c r="E3781" s="301" t="n">
        <v>0</v>
      </c>
      <c r="F3781" s="304"/>
    </row>
    <row r="3782" customFormat="false" ht="13.8" hidden="false" customHeight="false" outlineLevel="0" collapsed="false">
      <c r="A3782" s="300" t="s">
        <v>9064</v>
      </c>
      <c r="B3782" s="1" t="n">
        <v>101182</v>
      </c>
      <c r="C3782" s="292" t="s">
        <v>9071</v>
      </c>
      <c r="D3782" s="297" t="s">
        <v>403</v>
      </c>
      <c r="E3782" s="301" t="n">
        <v>0</v>
      </c>
      <c r="F3782" s="304"/>
    </row>
    <row r="3783" customFormat="false" ht="13.8" hidden="false" customHeight="false" outlineLevel="0" collapsed="false">
      <c r="A3783" s="300" t="s">
        <v>9064</v>
      </c>
      <c r="B3783" s="1" t="n">
        <v>101185</v>
      </c>
      <c r="C3783" s="292" t="s">
        <v>9072</v>
      </c>
      <c r="D3783" s="297" t="s">
        <v>403</v>
      </c>
      <c r="E3783" s="301" t="n">
        <v>0</v>
      </c>
      <c r="F3783" s="304"/>
    </row>
    <row r="3784" customFormat="false" ht="13.8" hidden="false" customHeight="false" outlineLevel="0" collapsed="false">
      <c r="A3784" s="300" t="s">
        <v>9064</v>
      </c>
      <c r="B3784" s="1" t="n">
        <v>101186</v>
      </c>
      <c r="C3784" s="292" t="s">
        <v>9073</v>
      </c>
      <c r="D3784" s="297" t="s">
        <v>403</v>
      </c>
      <c r="E3784" s="301" t="n">
        <v>0</v>
      </c>
      <c r="F3784" s="304"/>
    </row>
    <row r="3785" customFormat="false" ht="13.8" hidden="false" customHeight="false" outlineLevel="0" collapsed="false">
      <c r="A3785" s="300" t="s">
        <v>9064</v>
      </c>
      <c r="B3785" s="1" t="n">
        <v>101187</v>
      </c>
      <c r="C3785" s="292" t="s">
        <v>9074</v>
      </c>
      <c r="D3785" s="297" t="s">
        <v>403</v>
      </c>
      <c r="E3785" s="301" t="n">
        <v>0</v>
      </c>
      <c r="F3785" s="304"/>
    </row>
    <row r="3786" customFormat="false" ht="13.8" hidden="false" customHeight="false" outlineLevel="0" collapsed="false">
      <c r="A3786" s="300" t="s">
        <v>9064</v>
      </c>
      <c r="B3786" s="1" t="n">
        <v>101177</v>
      </c>
      <c r="C3786" s="292" t="s">
        <v>9075</v>
      </c>
      <c r="D3786" s="297" t="s">
        <v>403</v>
      </c>
      <c r="E3786" s="301" t="n">
        <v>0</v>
      </c>
      <c r="F3786" s="304"/>
    </row>
    <row r="3787" customFormat="false" ht="13.8" hidden="false" customHeight="false" outlineLevel="0" collapsed="false">
      <c r="A3787" s="300" t="s">
        <v>9064</v>
      </c>
      <c r="B3787" s="1" t="n">
        <v>101178</v>
      </c>
      <c r="C3787" s="292" t="s">
        <v>9076</v>
      </c>
      <c r="D3787" s="297" t="s">
        <v>403</v>
      </c>
      <c r="E3787" s="301" t="n">
        <v>0</v>
      </c>
      <c r="F3787" s="304"/>
    </row>
    <row r="3788" customFormat="false" ht="13.8" hidden="false" customHeight="false" outlineLevel="0" collapsed="false">
      <c r="A3788" s="300" t="s">
        <v>9064</v>
      </c>
      <c r="B3788" s="1" t="n">
        <v>101180</v>
      </c>
      <c r="C3788" s="292" t="s">
        <v>9077</v>
      </c>
      <c r="D3788" s="297" t="s">
        <v>403</v>
      </c>
      <c r="E3788" s="301" t="n">
        <v>0</v>
      </c>
      <c r="F3788" s="304"/>
    </row>
    <row r="3789" customFormat="false" ht="13.8" hidden="false" customHeight="false" outlineLevel="0" collapsed="false">
      <c r="A3789" s="300" t="s">
        <v>9064</v>
      </c>
      <c r="B3789" s="1" t="n">
        <v>101179</v>
      </c>
      <c r="C3789" s="292" t="s">
        <v>9078</v>
      </c>
      <c r="D3789" s="297" t="s">
        <v>403</v>
      </c>
      <c r="E3789" s="301" t="n">
        <v>0</v>
      </c>
      <c r="F3789" s="304"/>
    </row>
    <row r="3790" customFormat="false" ht="13.8" hidden="false" customHeight="false" outlineLevel="0" collapsed="false">
      <c r="A3790" s="300" t="s">
        <v>9064</v>
      </c>
      <c r="B3790" s="1" t="n">
        <v>101181</v>
      </c>
      <c r="C3790" s="292" t="s">
        <v>9079</v>
      </c>
      <c r="D3790" s="297" t="s">
        <v>403</v>
      </c>
      <c r="E3790" s="301" t="n">
        <v>0</v>
      </c>
      <c r="F3790" s="304"/>
    </row>
    <row r="3791" customFormat="false" ht="13.8" hidden="false" customHeight="false" outlineLevel="0" collapsed="false">
      <c r="A3791" s="300" t="s">
        <v>9080</v>
      </c>
      <c r="B3791" s="1" t="n">
        <v>100899</v>
      </c>
      <c r="C3791" s="292" t="s">
        <v>9081</v>
      </c>
      <c r="D3791" s="297" t="s">
        <v>403</v>
      </c>
      <c r="E3791" s="301" t="n">
        <v>92.64</v>
      </c>
      <c r="F3791" s="304" t="n">
        <v>0.0475</v>
      </c>
    </row>
    <row r="3792" customFormat="false" ht="13.8" hidden="false" customHeight="false" outlineLevel="0" collapsed="false">
      <c r="A3792" s="300" t="s">
        <v>9080</v>
      </c>
      <c r="B3792" s="1" t="n">
        <v>100896</v>
      </c>
      <c r="C3792" s="292" t="s">
        <v>9082</v>
      </c>
      <c r="D3792" s="297" t="s">
        <v>403</v>
      </c>
      <c r="E3792" s="301" t="n">
        <v>67.07</v>
      </c>
      <c r="F3792" s="304" t="n">
        <v>0.0623</v>
      </c>
    </row>
    <row r="3793" customFormat="false" ht="13.8" hidden="false" customHeight="false" outlineLevel="0" collapsed="false">
      <c r="A3793" s="300" t="s">
        <v>9080</v>
      </c>
      <c r="B3793" s="1" t="n">
        <v>100897</v>
      </c>
      <c r="C3793" s="292" t="s">
        <v>9083</v>
      </c>
      <c r="D3793" s="297" t="s">
        <v>403</v>
      </c>
      <c r="E3793" s="301" t="n">
        <v>133.91</v>
      </c>
      <c r="F3793" s="304" t="n">
        <v>0.0427</v>
      </c>
    </row>
    <row r="3794" customFormat="false" ht="13.8" hidden="false" customHeight="false" outlineLevel="0" collapsed="false">
      <c r="A3794" s="300" t="s">
        <v>9080</v>
      </c>
      <c r="B3794" s="1" t="n">
        <v>100900</v>
      </c>
      <c r="C3794" s="292" t="s">
        <v>9084</v>
      </c>
      <c r="D3794" s="297" t="s">
        <v>403</v>
      </c>
      <c r="E3794" s="301" t="n">
        <v>302.78</v>
      </c>
      <c r="F3794" s="304" t="n">
        <v>0.0241</v>
      </c>
    </row>
    <row r="3795" customFormat="false" ht="13.8" hidden="false" customHeight="false" outlineLevel="0" collapsed="false">
      <c r="A3795" s="300" t="s">
        <v>9080</v>
      </c>
      <c r="B3795" s="1" t="n">
        <v>100898</v>
      </c>
      <c r="C3795" s="292" t="s">
        <v>9085</v>
      </c>
      <c r="D3795" s="297" t="s">
        <v>403</v>
      </c>
      <c r="E3795" s="301" t="n">
        <v>262.35</v>
      </c>
      <c r="F3795" s="304" t="n">
        <v>0.0278</v>
      </c>
    </row>
    <row r="3796" customFormat="false" ht="13.8" hidden="false" customHeight="false" outlineLevel="0" collapsed="false">
      <c r="A3796" s="300" t="s">
        <v>9086</v>
      </c>
      <c r="B3796" s="1" t="n">
        <v>100892</v>
      </c>
      <c r="C3796" s="292" t="s">
        <v>9087</v>
      </c>
      <c r="D3796" s="297" t="s">
        <v>241</v>
      </c>
      <c r="E3796" s="301" t="n">
        <v>12.49</v>
      </c>
      <c r="F3796" s="304" t="n">
        <v>0.9135</v>
      </c>
    </row>
    <row r="3797" customFormat="false" ht="13.8" hidden="false" customHeight="false" outlineLevel="0" collapsed="false">
      <c r="A3797" s="300" t="s">
        <v>9086</v>
      </c>
      <c r="B3797" s="1" t="n">
        <v>100893</v>
      </c>
      <c r="C3797" s="292" t="s">
        <v>9088</v>
      </c>
      <c r="D3797" s="297" t="s">
        <v>241</v>
      </c>
      <c r="E3797" s="301" t="n">
        <v>12.29</v>
      </c>
      <c r="F3797" s="304" t="n">
        <v>0.9251</v>
      </c>
    </row>
    <row r="3798" customFormat="false" ht="13.8" hidden="false" customHeight="false" outlineLevel="0" collapsed="false">
      <c r="A3798" s="300" t="s">
        <v>9086</v>
      </c>
      <c r="B3798" s="1" t="n">
        <v>100894</v>
      </c>
      <c r="C3798" s="292" t="s">
        <v>9089</v>
      </c>
      <c r="D3798" s="297" t="s">
        <v>241</v>
      </c>
      <c r="E3798" s="301" t="n">
        <v>12.16</v>
      </c>
      <c r="F3798" s="304" t="n">
        <v>0.9317</v>
      </c>
    </row>
    <row r="3799" customFormat="false" ht="13.8" hidden="false" customHeight="false" outlineLevel="0" collapsed="false">
      <c r="A3799" s="300" t="s">
        <v>9086</v>
      </c>
      <c r="B3799" s="1" t="n">
        <v>100889</v>
      </c>
      <c r="C3799" s="292" t="s">
        <v>9090</v>
      </c>
      <c r="D3799" s="297" t="s">
        <v>241</v>
      </c>
      <c r="E3799" s="301" t="n">
        <v>12.01</v>
      </c>
      <c r="F3799" s="304" t="n">
        <v>0.9417</v>
      </c>
    </row>
    <row r="3800" customFormat="false" ht="13.8" hidden="false" customHeight="false" outlineLevel="0" collapsed="false">
      <c r="A3800" s="300" t="s">
        <v>9086</v>
      </c>
      <c r="B3800" s="1" t="n">
        <v>100891</v>
      </c>
      <c r="C3800" s="292" t="s">
        <v>9091</v>
      </c>
      <c r="D3800" s="297" t="s">
        <v>241</v>
      </c>
      <c r="E3800" s="301" t="n">
        <v>0</v>
      </c>
      <c r="F3800" s="304"/>
    </row>
    <row r="3801" customFormat="false" ht="13.8" hidden="false" customHeight="false" outlineLevel="0" collapsed="false">
      <c r="A3801" s="300" t="s">
        <v>9086</v>
      </c>
      <c r="B3801" s="1" t="n">
        <v>100890</v>
      </c>
      <c r="C3801" s="292" t="s">
        <v>9092</v>
      </c>
      <c r="D3801" s="297" t="s">
        <v>241</v>
      </c>
      <c r="E3801" s="301" t="n">
        <v>11.83</v>
      </c>
      <c r="F3801" s="304" t="n">
        <v>0.9527</v>
      </c>
    </row>
    <row r="3802" customFormat="false" ht="13.8" hidden="false" customHeight="false" outlineLevel="0" collapsed="false">
      <c r="A3802" s="300" t="s">
        <v>9093</v>
      </c>
      <c r="B3802" s="1" t="n">
        <v>100658</v>
      </c>
      <c r="C3802" s="292" t="s">
        <v>9094</v>
      </c>
      <c r="D3802" s="297" t="s">
        <v>403</v>
      </c>
      <c r="E3802" s="301" t="n">
        <v>369.64</v>
      </c>
      <c r="F3802" s="304" t="n">
        <v>0.9125</v>
      </c>
    </row>
    <row r="3803" customFormat="false" ht="13.8" hidden="false" customHeight="false" outlineLevel="0" collapsed="false">
      <c r="A3803" s="300" t="s">
        <v>9093</v>
      </c>
      <c r="B3803" s="1" t="n">
        <v>100657</v>
      </c>
      <c r="C3803" s="292" t="s">
        <v>9095</v>
      </c>
      <c r="D3803" s="297" t="s">
        <v>403</v>
      </c>
      <c r="E3803" s="301" t="n">
        <v>159.58</v>
      </c>
      <c r="F3803" s="304" t="n">
        <v>0.848</v>
      </c>
    </row>
    <row r="3804" customFormat="false" ht="13.8" hidden="false" customHeight="false" outlineLevel="0" collapsed="false">
      <c r="A3804" s="300" t="s">
        <v>9093</v>
      </c>
      <c r="B3804" s="1" t="n">
        <v>100656</v>
      </c>
      <c r="C3804" s="292" t="s">
        <v>9096</v>
      </c>
      <c r="D3804" s="297" t="s">
        <v>403</v>
      </c>
      <c r="E3804" s="301" t="n">
        <v>123.43</v>
      </c>
      <c r="F3804" s="304" t="n">
        <v>0.8179</v>
      </c>
    </row>
    <row r="3805" customFormat="false" ht="13.8" hidden="false" customHeight="false" outlineLevel="0" collapsed="false">
      <c r="A3805" s="300" t="s">
        <v>9097</v>
      </c>
      <c r="B3805" s="1" t="n">
        <v>102649</v>
      </c>
      <c r="C3805" s="292" t="s">
        <v>9098</v>
      </c>
      <c r="D3805" s="297" t="s">
        <v>403</v>
      </c>
      <c r="E3805" s="301" t="n">
        <v>376.91</v>
      </c>
      <c r="F3805" s="304" t="n">
        <v>0.038</v>
      </c>
    </row>
    <row r="3806" customFormat="false" ht="13.8" hidden="false" customHeight="false" outlineLevel="0" collapsed="false">
      <c r="A3806" s="300" t="s">
        <v>9097</v>
      </c>
      <c r="B3806" s="1" t="n">
        <v>102645</v>
      </c>
      <c r="C3806" s="292" t="s">
        <v>9099</v>
      </c>
      <c r="D3806" s="297" t="s">
        <v>403</v>
      </c>
      <c r="E3806" s="301" t="n">
        <v>257.86</v>
      </c>
      <c r="F3806" s="304" t="n">
        <v>0.0024</v>
      </c>
    </row>
    <row r="3807" customFormat="false" ht="13.8" hidden="false" customHeight="false" outlineLevel="0" collapsed="false">
      <c r="A3807" s="300" t="s">
        <v>9097</v>
      </c>
      <c r="B3807" s="1" t="n">
        <v>102650</v>
      </c>
      <c r="C3807" s="292" t="s">
        <v>9100</v>
      </c>
      <c r="D3807" s="297" t="s">
        <v>403</v>
      </c>
      <c r="E3807" s="301" t="n">
        <v>537.22</v>
      </c>
      <c r="F3807" s="304" t="n">
        <v>0.0341</v>
      </c>
    </row>
    <row r="3808" customFormat="false" ht="13.8" hidden="false" customHeight="false" outlineLevel="0" collapsed="false">
      <c r="A3808" s="300" t="s">
        <v>9097</v>
      </c>
      <c r="B3808" s="1" t="n">
        <v>102646</v>
      </c>
      <c r="C3808" s="292" t="s">
        <v>9101</v>
      </c>
      <c r="D3808" s="297" t="s">
        <v>403</v>
      </c>
      <c r="E3808" s="301" t="n">
        <v>388.32</v>
      </c>
      <c r="F3808" s="304" t="n">
        <v>0.0029</v>
      </c>
    </row>
    <row r="3809" customFormat="false" ht="13.8" hidden="false" customHeight="false" outlineLevel="0" collapsed="false">
      <c r="A3809" s="300" t="s">
        <v>9097</v>
      </c>
      <c r="B3809" s="1" t="n">
        <v>102651</v>
      </c>
      <c r="C3809" s="292" t="s">
        <v>9102</v>
      </c>
      <c r="D3809" s="297" t="s">
        <v>403</v>
      </c>
      <c r="E3809" s="301" t="n">
        <v>694.46</v>
      </c>
      <c r="F3809" s="304" t="n">
        <v>0.0333</v>
      </c>
    </row>
    <row r="3810" customFormat="false" ht="13.8" hidden="false" customHeight="false" outlineLevel="0" collapsed="false">
      <c r="A3810" s="300" t="s">
        <v>9097</v>
      </c>
      <c r="B3810" s="1" t="n">
        <v>102647</v>
      </c>
      <c r="C3810" s="292" t="s">
        <v>9103</v>
      </c>
      <c r="D3810" s="297" t="s">
        <v>403</v>
      </c>
      <c r="E3810" s="301" t="n">
        <v>507.23</v>
      </c>
      <c r="F3810" s="304" t="n">
        <v>0.0029</v>
      </c>
    </row>
    <row r="3811" customFormat="false" ht="13.8" hidden="false" customHeight="false" outlineLevel="0" collapsed="false">
      <c r="A3811" s="300" t="s">
        <v>9097</v>
      </c>
      <c r="B3811" s="1" t="n">
        <v>102652</v>
      </c>
      <c r="C3811" s="292" t="s">
        <v>9104</v>
      </c>
      <c r="D3811" s="297" t="s">
        <v>403</v>
      </c>
      <c r="E3811" s="301" t="n">
        <v>891.56</v>
      </c>
      <c r="F3811" s="304" t="n">
        <v>0.0305</v>
      </c>
    </row>
    <row r="3812" customFormat="false" ht="13.8" hidden="false" customHeight="false" outlineLevel="0" collapsed="false">
      <c r="A3812" s="300" t="s">
        <v>9097</v>
      </c>
      <c r="B3812" s="1" t="n">
        <v>102648</v>
      </c>
      <c r="C3812" s="292" t="s">
        <v>9105</v>
      </c>
      <c r="D3812" s="297" t="s">
        <v>403</v>
      </c>
      <c r="E3812" s="301" t="n">
        <v>672.09</v>
      </c>
      <c r="F3812" s="304" t="n">
        <v>0.0012</v>
      </c>
    </row>
    <row r="3813" customFormat="false" ht="13.8" hidden="false" customHeight="false" outlineLevel="0" collapsed="false">
      <c r="A3813" s="300" t="s">
        <v>9106</v>
      </c>
      <c r="B3813" s="1" t="n">
        <v>106794</v>
      </c>
      <c r="C3813" s="292" t="s">
        <v>9107</v>
      </c>
      <c r="D3813" s="297" t="s">
        <v>403</v>
      </c>
      <c r="E3813" s="301" t="n">
        <v>121.02</v>
      </c>
      <c r="F3813" s="304" t="n">
        <v>0.0031</v>
      </c>
    </row>
    <row r="3814" customFormat="false" ht="13.8" hidden="false" customHeight="false" outlineLevel="0" collapsed="false">
      <c r="A3814" s="300" t="s">
        <v>9106</v>
      </c>
      <c r="B3814" s="1" t="n">
        <v>100651</v>
      </c>
      <c r="C3814" s="292" t="s">
        <v>9108</v>
      </c>
      <c r="D3814" s="297" t="s">
        <v>403</v>
      </c>
      <c r="E3814" s="301" t="n">
        <v>147.82</v>
      </c>
      <c r="F3814" s="304" t="n">
        <v>0.0035</v>
      </c>
    </row>
    <row r="3815" customFormat="false" ht="13.8" hidden="false" customHeight="false" outlineLevel="0" collapsed="false">
      <c r="A3815" s="300" t="s">
        <v>9106</v>
      </c>
      <c r="B3815" s="1" t="n">
        <v>106804</v>
      </c>
      <c r="C3815" s="292" t="s">
        <v>9109</v>
      </c>
      <c r="D3815" s="297" t="s">
        <v>403</v>
      </c>
      <c r="E3815" s="301" t="n">
        <v>125.41</v>
      </c>
      <c r="F3815" s="304" t="n">
        <v>0.003</v>
      </c>
    </row>
    <row r="3816" customFormat="false" ht="13.8" hidden="false" customHeight="false" outlineLevel="0" collapsed="false">
      <c r="A3816" s="300" t="s">
        <v>9106</v>
      </c>
      <c r="B3816" s="1" t="n">
        <v>106799</v>
      </c>
      <c r="C3816" s="292" t="s">
        <v>9110</v>
      </c>
      <c r="D3816" s="297" t="s">
        <v>403</v>
      </c>
      <c r="E3816" s="301" t="n">
        <v>152.21</v>
      </c>
      <c r="F3816" s="304" t="n">
        <v>0.0034</v>
      </c>
    </row>
    <row r="3817" customFormat="false" ht="13.8" hidden="false" customHeight="false" outlineLevel="0" collapsed="false">
      <c r="A3817" s="300" t="s">
        <v>9106</v>
      </c>
      <c r="B3817" s="1" t="n">
        <v>106795</v>
      </c>
      <c r="C3817" s="292" t="s">
        <v>9111</v>
      </c>
      <c r="D3817" s="297" t="s">
        <v>403</v>
      </c>
      <c r="E3817" s="301" t="n">
        <v>241.61</v>
      </c>
      <c r="F3817" s="304" t="n">
        <v>0.0041</v>
      </c>
    </row>
    <row r="3818" customFormat="false" ht="13.8" hidden="false" customHeight="false" outlineLevel="0" collapsed="false">
      <c r="A3818" s="300" t="s">
        <v>9106</v>
      </c>
      <c r="B3818" s="1" t="n">
        <v>100652</v>
      </c>
      <c r="C3818" s="292" t="s">
        <v>9112</v>
      </c>
      <c r="D3818" s="297" t="s">
        <v>403</v>
      </c>
      <c r="E3818" s="301" t="n">
        <v>283.06</v>
      </c>
      <c r="F3818" s="304" t="n">
        <v>0.0045</v>
      </c>
    </row>
    <row r="3819" customFormat="false" ht="13.8" hidden="false" customHeight="false" outlineLevel="0" collapsed="false">
      <c r="A3819" s="300" t="s">
        <v>9106</v>
      </c>
      <c r="B3819" s="1" t="n">
        <v>106805</v>
      </c>
      <c r="C3819" s="292" t="s">
        <v>9113</v>
      </c>
      <c r="D3819" s="297" t="s">
        <v>403</v>
      </c>
      <c r="E3819" s="301" t="n">
        <v>252.52</v>
      </c>
      <c r="F3819" s="304" t="n">
        <v>0.004</v>
      </c>
    </row>
    <row r="3820" customFormat="false" ht="13.8" hidden="false" customHeight="false" outlineLevel="0" collapsed="false">
      <c r="A3820" s="300" t="s">
        <v>9106</v>
      </c>
      <c r="B3820" s="1" t="n">
        <v>106800</v>
      </c>
      <c r="C3820" s="292" t="s">
        <v>9114</v>
      </c>
      <c r="D3820" s="297" t="s">
        <v>403</v>
      </c>
      <c r="E3820" s="301" t="n">
        <v>293.97</v>
      </c>
      <c r="F3820" s="304" t="n">
        <v>0.0043</v>
      </c>
    </row>
    <row r="3821" customFormat="false" ht="13.8" hidden="false" customHeight="false" outlineLevel="0" collapsed="false">
      <c r="A3821" s="300" t="s">
        <v>9106</v>
      </c>
      <c r="B3821" s="1" t="n">
        <v>106796</v>
      </c>
      <c r="C3821" s="292" t="s">
        <v>9115</v>
      </c>
      <c r="D3821" s="297" t="s">
        <v>403</v>
      </c>
      <c r="E3821" s="301" t="n">
        <v>405.91</v>
      </c>
      <c r="F3821" s="304" t="n">
        <v>0.0047</v>
      </c>
    </row>
    <row r="3822" customFormat="false" ht="13.8" hidden="false" customHeight="false" outlineLevel="0" collapsed="false">
      <c r="A3822" s="300" t="s">
        <v>9106</v>
      </c>
      <c r="B3822" s="1" t="n">
        <v>100653</v>
      </c>
      <c r="C3822" s="292" t="s">
        <v>9116</v>
      </c>
      <c r="D3822" s="297" t="s">
        <v>403</v>
      </c>
      <c r="E3822" s="301" t="n">
        <v>472.49</v>
      </c>
      <c r="F3822" s="304" t="n">
        <v>0.0049</v>
      </c>
    </row>
    <row r="3823" customFormat="false" ht="13.8" hidden="false" customHeight="false" outlineLevel="0" collapsed="false">
      <c r="A3823" s="300" t="s">
        <v>9106</v>
      </c>
      <c r="B3823" s="1" t="n">
        <v>106806</v>
      </c>
      <c r="C3823" s="292" t="s">
        <v>9117</v>
      </c>
      <c r="D3823" s="297" t="s">
        <v>403</v>
      </c>
      <c r="E3823" s="301" t="n">
        <v>425.96</v>
      </c>
      <c r="F3823" s="304" t="n">
        <v>0.0044</v>
      </c>
    </row>
    <row r="3824" customFormat="false" ht="13.8" hidden="false" customHeight="false" outlineLevel="0" collapsed="false">
      <c r="A3824" s="300" t="s">
        <v>9106</v>
      </c>
      <c r="B3824" s="1" t="n">
        <v>106801</v>
      </c>
      <c r="C3824" s="292" t="s">
        <v>9118</v>
      </c>
      <c r="D3824" s="297" t="s">
        <v>403</v>
      </c>
      <c r="E3824" s="301" t="n">
        <v>492.54</v>
      </c>
      <c r="F3824" s="304" t="n">
        <v>0.0047</v>
      </c>
    </row>
    <row r="3825" customFormat="false" ht="13.8" hidden="false" customHeight="false" outlineLevel="0" collapsed="false">
      <c r="A3825" s="300" t="s">
        <v>9106</v>
      </c>
      <c r="B3825" s="1" t="n">
        <v>106797</v>
      </c>
      <c r="C3825" s="292" t="s">
        <v>9119</v>
      </c>
      <c r="D3825" s="297" t="s">
        <v>403</v>
      </c>
      <c r="E3825" s="301" t="n">
        <v>504.05</v>
      </c>
      <c r="F3825" s="304" t="n">
        <v>0.0048</v>
      </c>
    </row>
    <row r="3826" customFormat="false" ht="13.8" hidden="false" customHeight="false" outlineLevel="0" collapsed="false">
      <c r="A3826" s="300" t="s">
        <v>9106</v>
      </c>
      <c r="B3826" s="1" t="n">
        <v>100654</v>
      </c>
      <c r="C3826" s="292" t="s">
        <v>9120</v>
      </c>
      <c r="D3826" s="297" t="s">
        <v>403</v>
      </c>
      <c r="E3826" s="301" t="n">
        <v>630.12</v>
      </c>
      <c r="F3826" s="304" t="n">
        <v>0.0046</v>
      </c>
    </row>
    <row r="3827" customFormat="false" ht="13.8" hidden="false" customHeight="false" outlineLevel="0" collapsed="false">
      <c r="A3827" s="300" t="s">
        <v>9106</v>
      </c>
      <c r="B3827" s="1" t="n">
        <v>106807</v>
      </c>
      <c r="C3827" s="292" t="s">
        <v>9121</v>
      </c>
      <c r="D3827" s="297" t="s">
        <v>403</v>
      </c>
      <c r="E3827" s="301" t="n">
        <v>529.56</v>
      </c>
      <c r="F3827" s="304" t="n">
        <v>0.0046</v>
      </c>
    </row>
    <row r="3828" customFormat="false" ht="13.8" hidden="false" customHeight="false" outlineLevel="0" collapsed="false">
      <c r="A3828" s="300" t="s">
        <v>9106</v>
      </c>
      <c r="B3828" s="1" t="n">
        <v>106802</v>
      </c>
      <c r="C3828" s="292" t="s">
        <v>9122</v>
      </c>
      <c r="D3828" s="297" t="s">
        <v>403</v>
      </c>
      <c r="E3828" s="301" t="n">
        <v>655.63</v>
      </c>
      <c r="F3828" s="304" t="n">
        <v>0.0044</v>
      </c>
    </row>
    <row r="3829" customFormat="false" ht="13.8" hidden="false" customHeight="false" outlineLevel="0" collapsed="false">
      <c r="A3829" s="300" t="s">
        <v>9106</v>
      </c>
      <c r="B3829" s="1" t="n">
        <v>106798</v>
      </c>
      <c r="C3829" s="292" t="s">
        <v>9123</v>
      </c>
      <c r="D3829" s="297" t="s">
        <v>403</v>
      </c>
      <c r="E3829" s="301" t="n">
        <v>622.59</v>
      </c>
      <c r="F3829" s="304" t="n">
        <v>0.0048</v>
      </c>
    </row>
    <row r="3830" customFormat="false" ht="13.8" hidden="false" customHeight="false" outlineLevel="0" collapsed="false">
      <c r="A3830" s="300" t="s">
        <v>9106</v>
      </c>
      <c r="B3830" s="1" t="n">
        <v>100655</v>
      </c>
      <c r="C3830" s="292" t="s">
        <v>9124</v>
      </c>
      <c r="D3830" s="297" t="s">
        <v>403</v>
      </c>
      <c r="E3830" s="301" t="n">
        <v>752.9</v>
      </c>
      <c r="F3830" s="304" t="n">
        <v>0.0047</v>
      </c>
    </row>
    <row r="3831" customFormat="false" ht="13.8" hidden="false" customHeight="false" outlineLevel="0" collapsed="false">
      <c r="A3831" s="300" t="s">
        <v>9106</v>
      </c>
      <c r="B3831" s="1" t="n">
        <v>106808</v>
      </c>
      <c r="C3831" s="292" t="s">
        <v>9125</v>
      </c>
      <c r="D3831" s="297" t="s">
        <v>403</v>
      </c>
      <c r="E3831" s="301" t="n">
        <v>653.98</v>
      </c>
      <c r="F3831" s="304" t="n">
        <v>0.0046</v>
      </c>
    </row>
    <row r="3832" customFormat="false" ht="13.8" hidden="false" customHeight="false" outlineLevel="0" collapsed="false">
      <c r="A3832" s="300" t="s">
        <v>9106</v>
      </c>
      <c r="B3832" s="1" t="n">
        <v>106803</v>
      </c>
      <c r="C3832" s="292" t="s">
        <v>9126</v>
      </c>
      <c r="D3832" s="297" t="s">
        <v>403</v>
      </c>
      <c r="E3832" s="301" t="n">
        <v>784.29</v>
      </c>
      <c r="F3832" s="304" t="n">
        <v>0.0045</v>
      </c>
    </row>
    <row r="3833" customFormat="false" ht="13.8" hidden="false" customHeight="false" outlineLevel="0" collapsed="false">
      <c r="A3833" s="300" t="s">
        <v>9127</v>
      </c>
      <c r="B3833" s="1" t="n">
        <v>100364</v>
      </c>
      <c r="C3833" s="292" t="s">
        <v>9128</v>
      </c>
      <c r="D3833" s="297" t="s">
        <v>50</v>
      </c>
      <c r="E3833" s="301" t="n">
        <v>3345.92</v>
      </c>
      <c r="F3833" s="304" t="n">
        <v>0.0637</v>
      </c>
    </row>
    <row r="3834" customFormat="false" ht="13.8" hidden="false" customHeight="false" outlineLevel="0" collapsed="false">
      <c r="A3834" s="300" t="s">
        <v>9127</v>
      </c>
      <c r="B3834" s="1" t="n">
        <v>100374</v>
      </c>
      <c r="C3834" s="292" t="s">
        <v>9129</v>
      </c>
      <c r="D3834" s="297" t="s">
        <v>50</v>
      </c>
      <c r="E3834" s="301" t="n">
        <v>3110.38</v>
      </c>
      <c r="F3834" s="304" t="n">
        <v>0.0685</v>
      </c>
    </row>
    <row r="3835" customFormat="false" ht="13.8" hidden="false" customHeight="false" outlineLevel="0" collapsed="false">
      <c r="A3835" s="300" t="s">
        <v>9127</v>
      </c>
      <c r="B3835" s="1" t="n">
        <v>100365</v>
      </c>
      <c r="C3835" s="292" t="s">
        <v>9130</v>
      </c>
      <c r="D3835" s="297" t="s">
        <v>50</v>
      </c>
      <c r="E3835" s="301" t="n">
        <v>3869.92</v>
      </c>
      <c r="F3835" s="304" t="n">
        <v>0.0551</v>
      </c>
    </row>
    <row r="3836" customFormat="false" ht="13.8" hidden="false" customHeight="false" outlineLevel="0" collapsed="false">
      <c r="A3836" s="300" t="s">
        <v>9127</v>
      </c>
      <c r="B3836" s="1" t="n">
        <v>100375</v>
      </c>
      <c r="C3836" s="292" t="s">
        <v>9131</v>
      </c>
      <c r="D3836" s="297" t="s">
        <v>50</v>
      </c>
      <c r="E3836" s="301" t="n">
        <v>3530.44</v>
      </c>
      <c r="F3836" s="304" t="n">
        <v>0.0604</v>
      </c>
    </row>
    <row r="3837" customFormat="false" ht="13.8" hidden="false" customHeight="false" outlineLevel="0" collapsed="false">
      <c r="A3837" s="300" t="s">
        <v>9127</v>
      </c>
      <c r="B3837" s="1" t="n">
        <v>100366</v>
      </c>
      <c r="C3837" s="292" t="s">
        <v>9132</v>
      </c>
      <c r="D3837" s="297" t="s">
        <v>50</v>
      </c>
      <c r="E3837" s="301" t="n">
        <v>4127.02</v>
      </c>
      <c r="F3837" s="304" t="n">
        <v>0.0516</v>
      </c>
    </row>
    <row r="3838" customFormat="false" ht="13.8" hidden="false" customHeight="false" outlineLevel="0" collapsed="false">
      <c r="A3838" s="300" t="s">
        <v>9127</v>
      </c>
      <c r="B3838" s="1" t="n">
        <v>100376</v>
      </c>
      <c r="C3838" s="292" t="s">
        <v>9133</v>
      </c>
      <c r="D3838" s="297" t="s">
        <v>50</v>
      </c>
      <c r="E3838" s="301" t="n">
        <v>3633.61</v>
      </c>
      <c r="F3838" s="304" t="n">
        <v>0.0587</v>
      </c>
    </row>
    <row r="3839" customFormat="false" ht="13.8" hidden="false" customHeight="false" outlineLevel="0" collapsed="false">
      <c r="A3839" s="300" t="s">
        <v>9127</v>
      </c>
      <c r="B3839" s="1" t="n">
        <v>100357</v>
      </c>
      <c r="C3839" s="292" t="s">
        <v>9134</v>
      </c>
      <c r="D3839" s="297" t="s">
        <v>50</v>
      </c>
      <c r="E3839" s="301" t="n">
        <v>1125.49</v>
      </c>
      <c r="F3839" s="304" t="n">
        <v>0.0243</v>
      </c>
    </row>
    <row r="3840" customFormat="false" ht="13.8" hidden="false" customHeight="false" outlineLevel="0" collapsed="false">
      <c r="A3840" s="300" t="s">
        <v>9127</v>
      </c>
      <c r="B3840" s="1" t="n">
        <v>100367</v>
      </c>
      <c r="C3840" s="292" t="s">
        <v>9135</v>
      </c>
      <c r="D3840" s="297" t="s">
        <v>50</v>
      </c>
      <c r="E3840" s="301" t="n">
        <v>1092.12</v>
      </c>
      <c r="F3840" s="304" t="n">
        <v>0.0251</v>
      </c>
    </row>
    <row r="3841" customFormat="false" ht="13.8" hidden="false" customHeight="false" outlineLevel="0" collapsed="false">
      <c r="A3841" s="300" t="s">
        <v>9127</v>
      </c>
      <c r="B3841" s="1" t="n">
        <v>100358</v>
      </c>
      <c r="C3841" s="292" t="s">
        <v>9136</v>
      </c>
      <c r="D3841" s="297" t="s">
        <v>50</v>
      </c>
      <c r="E3841" s="301" t="n">
        <v>1554.61</v>
      </c>
      <c r="F3841" s="304" t="n">
        <v>0.0176</v>
      </c>
    </row>
    <row r="3842" customFormat="false" ht="13.8" hidden="false" customHeight="false" outlineLevel="0" collapsed="false">
      <c r="A3842" s="300" t="s">
        <v>9127</v>
      </c>
      <c r="B3842" s="1" t="n">
        <v>100368</v>
      </c>
      <c r="C3842" s="292" t="s">
        <v>9137</v>
      </c>
      <c r="D3842" s="297" t="s">
        <v>50</v>
      </c>
      <c r="E3842" s="301" t="n">
        <v>1513.17</v>
      </c>
      <c r="F3842" s="304" t="n">
        <v>0.0181</v>
      </c>
    </row>
    <row r="3843" customFormat="false" ht="13.8" hidden="false" customHeight="false" outlineLevel="0" collapsed="false">
      <c r="A3843" s="300" t="s">
        <v>9127</v>
      </c>
      <c r="B3843" s="1" t="n">
        <v>100359</v>
      </c>
      <c r="C3843" s="292" t="s">
        <v>9138</v>
      </c>
      <c r="D3843" s="297" t="s">
        <v>50</v>
      </c>
      <c r="E3843" s="301" t="n">
        <v>1635.04</v>
      </c>
      <c r="F3843" s="304" t="n">
        <v>0.0168</v>
      </c>
    </row>
    <row r="3844" customFormat="false" ht="13.8" hidden="false" customHeight="false" outlineLevel="0" collapsed="false">
      <c r="A3844" s="300" t="s">
        <v>9127</v>
      </c>
      <c r="B3844" s="1" t="n">
        <v>100369</v>
      </c>
      <c r="C3844" s="292" t="s">
        <v>9139</v>
      </c>
      <c r="D3844" s="297" t="s">
        <v>50</v>
      </c>
      <c r="E3844" s="301" t="n">
        <v>1592.63</v>
      </c>
      <c r="F3844" s="304" t="n">
        <v>0.0172</v>
      </c>
    </row>
    <row r="3845" customFormat="false" ht="13.8" hidden="false" customHeight="false" outlineLevel="0" collapsed="false">
      <c r="A3845" s="300" t="s">
        <v>9127</v>
      </c>
      <c r="B3845" s="1" t="n">
        <v>100360</v>
      </c>
      <c r="C3845" s="292" t="s">
        <v>9140</v>
      </c>
      <c r="D3845" s="297" t="s">
        <v>50</v>
      </c>
      <c r="E3845" s="301" t="n">
        <v>1823.01</v>
      </c>
      <c r="F3845" s="304" t="n">
        <v>0.015</v>
      </c>
    </row>
    <row r="3846" customFormat="false" ht="13.8" hidden="false" customHeight="false" outlineLevel="0" collapsed="false">
      <c r="A3846" s="300" t="s">
        <v>9127</v>
      </c>
      <c r="B3846" s="1" t="n">
        <v>100370</v>
      </c>
      <c r="C3846" s="292" t="s">
        <v>9141</v>
      </c>
      <c r="D3846" s="297" t="s">
        <v>50</v>
      </c>
      <c r="E3846" s="301" t="n">
        <v>1896.02</v>
      </c>
      <c r="F3846" s="304" t="n">
        <v>0.0145</v>
      </c>
    </row>
    <row r="3847" customFormat="false" ht="13.8" hidden="false" customHeight="false" outlineLevel="0" collapsed="false">
      <c r="A3847" s="300" t="s">
        <v>9127</v>
      </c>
      <c r="B3847" s="1" t="n">
        <v>100361</v>
      </c>
      <c r="C3847" s="292" t="s">
        <v>9142</v>
      </c>
      <c r="D3847" s="297" t="s">
        <v>50</v>
      </c>
      <c r="E3847" s="301" t="n">
        <v>2285.93</v>
      </c>
      <c r="F3847" s="304" t="n">
        <v>0.012</v>
      </c>
    </row>
    <row r="3848" customFormat="false" ht="13.8" hidden="false" customHeight="false" outlineLevel="0" collapsed="false">
      <c r="A3848" s="300" t="s">
        <v>9127</v>
      </c>
      <c r="B3848" s="1" t="n">
        <v>100371</v>
      </c>
      <c r="C3848" s="292" t="s">
        <v>9143</v>
      </c>
      <c r="D3848" s="297" t="s">
        <v>50</v>
      </c>
      <c r="E3848" s="301" t="n">
        <v>2178.95</v>
      </c>
      <c r="F3848" s="304" t="n">
        <v>0.0126</v>
      </c>
    </row>
    <row r="3849" customFormat="false" ht="13.8" hidden="false" customHeight="false" outlineLevel="0" collapsed="false">
      <c r="A3849" s="300" t="s">
        <v>9127</v>
      </c>
      <c r="B3849" s="1" t="n">
        <v>100362</v>
      </c>
      <c r="C3849" s="292" t="s">
        <v>9144</v>
      </c>
      <c r="D3849" s="297" t="s">
        <v>50</v>
      </c>
      <c r="E3849" s="301" t="n">
        <v>2969.9</v>
      </c>
      <c r="F3849" s="304" t="n">
        <v>0.0718</v>
      </c>
    </row>
    <row r="3850" customFormat="false" ht="13.8" hidden="false" customHeight="false" outlineLevel="0" collapsed="false">
      <c r="A3850" s="300" t="s">
        <v>9127</v>
      </c>
      <c r="B3850" s="1" t="n">
        <v>100372</v>
      </c>
      <c r="C3850" s="292" t="s">
        <v>9145</v>
      </c>
      <c r="D3850" s="297" t="s">
        <v>50</v>
      </c>
      <c r="E3850" s="301" t="n">
        <v>2790.48</v>
      </c>
      <c r="F3850" s="304" t="n">
        <v>0.0764</v>
      </c>
    </row>
    <row r="3851" customFormat="false" ht="13.8" hidden="false" customHeight="false" outlineLevel="0" collapsed="false">
      <c r="A3851" s="300" t="s">
        <v>9127</v>
      </c>
      <c r="B3851" s="1" t="n">
        <v>100363</v>
      </c>
      <c r="C3851" s="292" t="s">
        <v>9146</v>
      </c>
      <c r="D3851" s="297" t="s">
        <v>50</v>
      </c>
      <c r="E3851" s="301" t="n">
        <v>3070.92</v>
      </c>
      <c r="F3851" s="304" t="n">
        <v>0.0694</v>
      </c>
    </row>
    <row r="3852" customFormat="false" ht="13.8" hidden="false" customHeight="false" outlineLevel="0" collapsed="false">
      <c r="A3852" s="300" t="s">
        <v>9127</v>
      </c>
      <c r="B3852" s="1" t="n">
        <v>100373</v>
      </c>
      <c r="C3852" s="292" t="s">
        <v>9147</v>
      </c>
      <c r="D3852" s="297" t="s">
        <v>50</v>
      </c>
      <c r="E3852" s="301" t="n">
        <v>2886.75</v>
      </c>
      <c r="F3852" s="304" t="n">
        <v>0.0738</v>
      </c>
    </row>
    <row r="3853" customFormat="false" ht="13.8" hidden="false" customHeight="false" outlineLevel="0" collapsed="false">
      <c r="A3853" s="300" t="s">
        <v>9127</v>
      </c>
      <c r="B3853" s="1" t="n">
        <v>106154</v>
      </c>
      <c r="C3853" s="292" t="s">
        <v>9148</v>
      </c>
      <c r="D3853" s="297" t="s">
        <v>763</v>
      </c>
      <c r="E3853" s="301" t="n">
        <v>0</v>
      </c>
      <c r="F3853" s="304"/>
    </row>
    <row r="3854" customFormat="false" ht="13.8" hidden="false" customHeight="false" outlineLevel="0" collapsed="false">
      <c r="A3854" s="300" t="s">
        <v>9127</v>
      </c>
      <c r="B3854" s="1" t="n">
        <v>106153</v>
      </c>
      <c r="C3854" s="292" t="s">
        <v>9149</v>
      </c>
      <c r="D3854" s="297" t="s">
        <v>763</v>
      </c>
      <c r="E3854" s="301" t="n">
        <v>0</v>
      </c>
      <c r="F3854" s="304"/>
    </row>
    <row r="3855" customFormat="false" ht="13.8" hidden="false" customHeight="false" outlineLevel="0" collapsed="false">
      <c r="A3855" s="300" t="s">
        <v>9127</v>
      </c>
      <c r="B3855" s="1" t="n">
        <v>106152</v>
      </c>
      <c r="C3855" s="292" t="s">
        <v>9150</v>
      </c>
      <c r="D3855" s="297" t="s">
        <v>763</v>
      </c>
      <c r="E3855" s="301" t="n">
        <v>0</v>
      </c>
      <c r="F3855" s="304"/>
    </row>
    <row r="3856" customFormat="false" ht="13.8" hidden="false" customHeight="false" outlineLevel="0" collapsed="false">
      <c r="A3856" s="300" t="s">
        <v>9127</v>
      </c>
      <c r="B3856" s="1" t="n">
        <v>106157</v>
      </c>
      <c r="C3856" s="292" t="s">
        <v>9151</v>
      </c>
      <c r="D3856" s="297" t="s">
        <v>763</v>
      </c>
      <c r="E3856" s="301" t="n">
        <v>0</v>
      </c>
      <c r="F3856" s="304"/>
    </row>
    <row r="3857" customFormat="false" ht="13.8" hidden="false" customHeight="false" outlineLevel="0" collapsed="false">
      <c r="A3857" s="300" t="s">
        <v>9127</v>
      </c>
      <c r="B3857" s="1" t="n">
        <v>106156</v>
      </c>
      <c r="C3857" s="292" t="s">
        <v>9152</v>
      </c>
      <c r="D3857" s="297" t="s">
        <v>763</v>
      </c>
      <c r="E3857" s="301" t="n">
        <v>0</v>
      </c>
      <c r="F3857" s="304"/>
    </row>
    <row r="3858" customFormat="false" ht="13.8" hidden="false" customHeight="false" outlineLevel="0" collapsed="false">
      <c r="A3858" s="300" t="s">
        <v>9127</v>
      </c>
      <c r="B3858" s="1" t="n">
        <v>106155</v>
      </c>
      <c r="C3858" s="292" t="s">
        <v>9153</v>
      </c>
      <c r="D3858" s="297" t="s">
        <v>763</v>
      </c>
      <c r="E3858" s="301" t="n">
        <v>0</v>
      </c>
      <c r="F3858" s="304"/>
    </row>
    <row r="3859" customFormat="false" ht="13.8" hidden="false" customHeight="false" outlineLevel="0" collapsed="false">
      <c r="A3859" s="300" t="s">
        <v>9127</v>
      </c>
      <c r="B3859" s="1" t="n">
        <v>106160</v>
      </c>
      <c r="C3859" s="292" t="s">
        <v>9154</v>
      </c>
      <c r="D3859" s="297" t="s">
        <v>763</v>
      </c>
      <c r="E3859" s="301" t="n">
        <v>0</v>
      </c>
      <c r="F3859" s="304"/>
    </row>
    <row r="3860" customFormat="false" ht="13.8" hidden="false" customHeight="false" outlineLevel="0" collapsed="false">
      <c r="A3860" s="300" t="s">
        <v>9127</v>
      </c>
      <c r="B3860" s="1" t="n">
        <v>106159</v>
      </c>
      <c r="C3860" s="292" t="s">
        <v>9155</v>
      </c>
      <c r="D3860" s="297" t="s">
        <v>763</v>
      </c>
      <c r="E3860" s="301" t="n">
        <v>0</v>
      </c>
      <c r="F3860" s="304"/>
    </row>
    <row r="3861" customFormat="false" ht="13.8" hidden="false" customHeight="false" outlineLevel="0" collapsed="false">
      <c r="A3861" s="300" t="s">
        <v>9127</v>
      </c>
      <c r="B3861" s="1" t="n">
        <v>106158</v>
      </c>
      <c r="C3861" s="292" t="s">
        <v>9156</v>
      </c>
      <c r="D3861" s="297" t="s">
        <v>763</v>
      </c>
      <c r="E3861" s="301" t="n">
        <v>0</v>
      </c>
      <c r="F3861" s="304"/>
    </row>
    <row r="3862" customFormat="false" ht="13.8" hidden="false" customHeight="false" outlineLevel="0" collapsed="false">
      <c r="A3862" s="300" t="s">
        <v>9127</v>
      </c>
      <c r="B3862" s="1" t="n">
        <v>106163</v>
      </c>
      <c r="C3862" s="292" t="s">
        <v>9157</v>
      </c>
      <c r="D3862" s="297" t="s">
        <v>763</v>
      </c>
      <c r="E3862" s="301" t="n">
        <v>0</v>
      </c>
      <c r="F3862" s="304"/>
    </row>
    <row r="3863" customFormat="false" ht="13.8" hidden="false" customHeight="false" outlineLevel="0" collapsed="false">
      <c r="A3863" s="300" t="s">
        <v>9127</v>
      </c>
      <c r="B3863" s="1" t="n">
        <v>106162</v>
      </c>
      <c r="C3863" s="292" t="s">
        <v>9158</v>
      </c>
      <c r="D3863" s="297" t="s">
        <v>763</v>
      </c>
      <c r="E3863" s="301" t="n">
        <v>0</v>
      </c>
      <c r="F3863" s="304"/>
    </row>
    <row r="3864" customFormat="false" ht="13.8" hidden="false" customHeight="false" outlineLevel="0" collapsed="false">
      <c r="A3864" s="300" t="s">
        <v>9127</v>
      </c>
      <c r="B3864" s="1" t="n">
        <v>106161</v>
      </c>
      <c r="C3864" s="292" t="s">
        <v>9159</v>
      </c>
      <c r="D3864" s="297" t="s">
        <v>763</v>
      </c>
      <c r="E3864" s="301" t="n">
        <v>0</v>
      </c>
      <c r="F3864" s="304"/>
    </row>
    <row r="3865" customFormat="false" ht="13.8" hidden="false" customHeight="false" outlineLevel="0" collapsed="false">
      <c r="A3865" s="300" t="s">
        <v>9127</v>
      </c>
      <c r="B3865" s="1" t="n">
        <v>100381</v>
      </c>
      <c r="C3865" s="292" t="s">
        <v>9160</v>
      </c>
      <c r="D3865" s="297" t="s">
        <v>763</v>
      </c>
      <c r="E3865" s="301" t="n">
        <v>64.22</v>
      </c>
      <c r="F3865" s="304" t="n">
        <v>0</v>
      </c>
    </row>
    <row r="3866" customFormat="false" ht="13.8" hidden="false" customHeight="false" outlineLevel="0" collapsed="false">
      <c r="A3866" s="300" t="s">
        <v>9127</v>
      </c>
      <c r="B3866" s="1" t="n">
        <v>100380</v>
      </c>
      <c r="C3866" s="292" t="s">
        <v>9161</v>
      </c>
      <c r="D3866" s="297" t="s">
        <v>763</v>
      </c>
      <c r="E3866" s="301" t="n">
        <v>56.28</v>
      </c>
      <c r="F3866" s="304" t="n">
        <v>0</v>
      </c>
    </row>
    <row r="3867" customFormat="false" ht="13.8" hidden="false" customHeight="false" outlineLevel="0" collapsed="false">
      <c r="A3867" s="300" t="s">
        <v>9127</v>
      </c>
      <c r="B3867" s="1" t="n">
        <v>100379</v>
      </c>
      <c r="C3867" s="292" t="s">
        <v>9162</v>
      </c>
      <c r="D3867" s="297" t="s">
        <v>763</v>
      </c>
      <c r="E3867" s="301" t="n">
        <v>42.67</v>
      </c>
      <c r="F3867" s="304" t="n">
        <v>0</v>
      </c>
    </row>
    <row r="3868" customFormat="false" ht="13.8" hidden="false" customHeight="false" outlineLevel="0" collapsed="false">
      <c r="A3868" s="300" t="s">
        <v>9127</v>
      </c>
      <c r="B3868" s="1" t="n">
        <v>100384</v>
      </c>
      <c r="C3868" s="292" t="s">
        <v>9163</v>
      </c>
      <c r="D3868" s="297" t="s">
        <v>763</v>
      </c>
      <c r="E3868" s="301" t="n">
        <v>30.36</v>
      </c>
      <c r="F3868" s="304" t="n">
        <v>0</v>
      </c>
    </row>
    <row r="3869" customFormat="false" ht="13.8" hidden="false" customHeight="false" outlineLevel="0" collapsed="false">
      <c r="A3869" s="300" t="s">
        <v>9127</v>
      </c>
      <c r="B3869" s="1" t="n">
        <v>100383</v>
      </c>
      <c r="C3869" s="292" t="s">
        <v>9164</v>
      </c>
      <c r="D3869" s="297" t="s">
        <v>763</v>
      </c>
      <c r="E3869" s="301" t="n">
        <v>28.21</v>
      </c>
      <c r="F3869" s="304" t="n">
        <v>0</v>
      </c>
    </row>
    <row r="3870" customFormat="false" ht="13.8" hidden="false" customHeight="false" outlineLevel="0" collapsed="false">
      <c r="A3870" s="300" t="s">
        <v>9127</v>
      </c>
      <c r="B3870" s="1" t="n">
        <v>100382</v>
      </c>
      <c r="C3870" s="292" t="s">
        <v>9165</v>
      </c>
      <c r="D3870" s="297" t="s">
        <v>763</v>
      </c>
      <c r="E3870" s="301" t="n">
        <v>26.32</v>
      </c>
      <c r="F3870" s="304" t="n">
        <v>0</v>
      </c>
    </row>
    <row r="3871" customFormat="false" ht="13.8" hidden="false" customHeight="false" outlineLevel="0" collapsed="false">
      <c r="A3871" s="300" t="s">
        <v>9127</v>
      </c>
      <c r="B3871" s="1" t="n">
        <v>100387</v>
      </c>
      <c r="C3871" s="292" t="s">
        <v>9166</v>
      </c>
      <c r="D3871" s="297" t="s">
        <v>763</v>
      </c>
      <c r="E3871" s="301" t="n">
        <v>60.89</v>
      </c>
      <c r="F3871" s="304" t="n">
        <v>0</v>
      </c>
    </row>
    <row r="3872" customFormat="false" ht="13.8" hidden="false" customHeight="false" outlineLevel="0" collapsed="false">
      <c r="A3872" s="300" t="s">
        <v>9127</v>
      </c>
      <c r="B3872" s="1" t="n">
        <v>100386</v>
      </c>
      <c r="C3872" s="292" t="s">
        <v>9167</v>
      </c>
      <c r="D3872" s="297" t="s">
        <v>763</v>
      </c>
      <c r="E3872" s="301" t="n">
        <v>48.86</v>
      </c>
      <c r="F3872" s="304" t="n">
        <v>0</v>
      </c>
    </row>
    <row r="3873" customFormat="false" ht="13.8" hidden="false" customHeight="false" outlineLevel="0" collapsed="false">
      <c r="A3873" s="300" t="s">
        <v>9127</v>
      </c>
      <c r="B3873" s="1" t="n">
        <v>100385</v>
      </c>
      <c r="C3873" s="292" t="s">
        <v>9168</v>
      </c>
      <c r="D3873" s="297" t="s">
        <v>763</v>
      </c>
      <c r="E3873" s="301" t="n">
        <v>38.23</v>
      </c>
      <c r="F3873" s="304" t="n">
        <v>0</v>
      </c>
    </row>
    <row r="3874" customFormat="false" ht="13.8" hidden="false" customHeight="false" outlineLevel="0" collapsed="false">
      <c r="A3874" s="300" t="s">
        <v>9127</v>
      </c>
      <c r="B3874" s="1" t="n">
        <v>100377</v>
      </c>
      <c r="C3874" s="292" t="s">
        <v>9169</v>
      </c>
      <c r="D3874" s="297" t="s">
        <v>241</v>
      </c>
      <c r="E3874" s="301" t="n">
        <v>13.67</v>
      </c>
      <c r="F3874" s="304" t="n">
        <v>0.6957</v>
      </c>
    </row>
    <row r="3875" customFormat="false" ht="13.8" hidden="false" customHeight="false" outlineLevel="0" collapsed="false">
      <c r="A3875" s="300" t="s">
        <v>9127</v>
      </c>
      <c r="B3875" s="1" t="n">
        <v>100378</v>
      </c>
      <c r="C3875" s="292" t="s">
        <v>9170</v>
      </c>
      <c r="D3875" s="297" t="s">
        <v>241</v>
      </c>
      <c r="E3875" s="301" t="n">
        <v>12.33</v>
      </c>
      <c r="F3875" s="304" t="n">
        <v>0.747</v>
      </c>
    </row>
    <row r="3876" customFormat="false" ht="13.8" hidden="false" customHeight="false" outlineLevel="0" collapsed="false">
      <c r="A3876" s="300" t="s">
        <v>9127</v>
      </c>
      <c r="B3876" s="1" t="n">
        <v>92596</v>
      </c>
      <c r="C3876" s="292" t="s">
        <v>9171</v>
      </c>
      <c r="D3876" s="297" t="s">
        <v>50</v>
      </c>
      <c r="E3876" s="301" t="n">
        <v>2112.26</v>
      </c>
      <c r="F3876" s="304" t="n">
        <v>0.7156</v>
      </c>
    </row>
    <row r="3877" customFormat="false" ht="13.8" hidden="false" customHeight="false" outlineLevel="0" collapsed="false">
      <c r="A3877" s="300" t="s">
        <v>9127</v>
      </c>
      <c r="B3877" s="1" t="n">
        <v>92616</v>
      </c>
      <c r="C3877" s="292" t="s">
        <v>9172</v>
      </c>
      <c r="D3877" s="297" t="s">
        <v>50</v>
      </c>
      <c r="E3877" s="301" t="n">
        <v>1947.99</v>
      </c>
      <c r="F3877" s="304" t="n">
        <v>0.6916</v>
      </c>
    </row>
    <row r="3878" customFormat="false" ht="13.8" hidden="false" customHeight="false" outlineLevel="0" collapsed="false">
      <c r="A3878" s="300" t="s">
        <v>9127</v>
      </c>
      <c r="B3878" s="1" t="n">
        <v>92598</v>
      </c>
      <c r="C3878" s="292" t="s">
        <v>9173</v>
      </c>
      <c r="D3878" s="297" t="s">
        <v>50</v>
      </c>
      <c r="E3878" s="301" t="n">
        <v>2254.33</v>
      </c>
      <c r="F3878" s="304" t="n">
        <v>0.7335</v>
      </c>
    </row>
    <row r="3879" customFormat="false" ht="13.8" hidden="false" customHeight="false" outlineLevel="0" collapsed="false">
      <c r="A3879" s="300" t="s">
        <v>9127</v>
      </c>
      <c r="B3879" s="1" t="n">
        <v>92618</v>
      </c>
      <c r="C3879" s="292" t="s">
        <v>9174</v>
      </c>
      <c r="D3879" s="297" t="s">
        <v>50</v>
      </c>
      <c r="E3879" s="301" t="n">
        <v>2127.43</v>
      </c>
      <c r="F3879" s="304" t="n">
        <v>0.7176</v>
      </c>
    </row>
    <row r="3880" customFormat="false" ht="13.8" hidden="false" customHeight="false" outlineLevel="0" collapsed="false">
      <c r="A3880" s="300" t="s">
        <v>9127</v>
      </c>
      <c r="B3880" s="1" t="n">
        <v>92600</v>
      </c>
      <c r="C3880" s="292" t="s">
        <v>9175</v>
      </c>
      <c r="D3880" s="297" t="s">
        <v>50</v>
      </c>
      <c r="E3880" s="301" t="n">
        <v>2398.96</v>
      </c>
      <c r="F3880" s="304" t="n">
        <v>0.7495</v>
      </c>
    </row>
    <row r="3881" customFormat="false" ht="13.8" hidden="false" customHeight="false" outlineLevel="0" collapsed="false">
      <c r="A3881" s="300" t="s">
        <v>9127</v>
      </c>
      <c r="B3881" s="1" t="n">
        <v>92620</v>
      </c>
      <c r="C3881" s="292" t="s">
        <v>9176</v>
      </c>
      <c r="D3881" s="297" t="s">
        <v>50</v>
      </c>
      <c r="E3881" s="301" t="n">
        <v>2207.59</v>
      </c>
      <c r="F3881" s="304" t="n">
        <v>0.7278</v>
      </c>
    </row>
    <row r="3882" customFormat="false" ht="13.8" hidden="false" customHeight="false" outlineLevel="0" collapsed="false">
      <c r="A3882" s="300" t="s">
        <v>9127</v>
      </c>
      <c r="B3882" s="1" t="n">
        <v>92582</v>
      </c>
      <c r="C3882" s="292" t="s">
        <v>9177</v>
      </c>
      <c r="D3882" s="297" t="s">
        <v>50</v>
      </c>
      <c r="E3882" s="301" t="n">
        <v>662.76</v>
      </c>
      <c r="F3882" s="304" t="n">
        <v>0.6268</v>
      </c>
    </row>
    <row r="3883" customFormat="false" ht="13.8" hidden="false" customHeight="false" outlineLevel="0" collapsed="false">
      <c r="A3883" s="300" t="s">
        <v>9127</v>
      </c>
      <c r="B3883" s="1" t="n">
        <v>92602</v>
      </c>
      <c r="C3883" s="292" t="s">
        <v>9178</v>
      </c>
      <c r="D3883" s="297" t="s">
        <v>50</v>
      </c>
      <c r="E3883" s="301" t="n">
        <v>641.17</v>
      </c>
      <c r="F3883" s="304" t="n">
        <v>0.6142</v>
      </c>
    </row>
    <row r="3884" customFormat="false" ht="13.8" hidden="false" customHeight="false" outlineLevel="0" collapsed="false">
      <c r="A3884" s="300" t="s">
        <v>9127</v>
      </c>
      <c r="B3884" s="1" t="n">
        <v>92584</v>
      </c>
      <c r="C3884" s="292" t="s">
        <v>9179</v>
      </c>
      <c r="D3884" s="297" t="s">
        <v>50</v>
      </c>
      <c r="E3884" s="301" t="n">
        <v>785.99</v>
      </c>
      <c r="F3884" s="304" t="n">
        <v>0.6853</v>
      </c>
    </row>
    <row r="3885" customFormat="false" ht="13.8" hidden="false" customHeight="false" outlineLevel="0" collapsed="false">
      <c r="A3885" s="300" t="s">
        <v>9127</v>
      </c>
      <c r="B3885" s="1" t="n">
        <v>92604</v>
      </c>
      <c r="C3885" s="292" t="s">
        <v>9180</v>
      </c>
      <c r="D3885" s="297" t="s">
        <v>50</v>
      </c>
      <c r="E3885" s="301" t="n">
        <v>755.78</v>
      </c>
      <c r="F3885" s="304" t="n">
        <v>0.6727</v>
      </c>
    </row>
    <row r="3886" customFormat="false" ht="13.8" hidden="false" customHeight="false" outlineLevel="0" collapsed="false">
      <c r="A3886" s="300" t="s">
        <v>9127</v>
      </c>
      <c r="B3886" s="1" t="n">
        <v>92586</v>
      </c>
      <c r="C3886" s="292" t="s">
        <v>9181</v>
      </c>
      <c r="D3886" s="297" t="s">
        <v>50</v>
      </c>
      <c r="E3886" s="301" t="n">
        <v>905.71</v>
      </c>
      <c r="F3886" s="304" t="n">
        <v>0.7269</v>
      </c>
    </row>
    <row r="3887" customFormat="false" ht="13.8" hidden="false" customHeight="false" outlineLevel="0" collapsed="false">
      <c r="A3887" s="300" t="s">
        <v>9127</v>
      </c>
      <c r="B3887" s="1" t="n">
        <v>92606</v>
      </c>
      <c r="C3887" s="292" t="s">
        <v>9182</v>
      </c>
      <c r="D3887" s="297" t="s">
        <v>50</v>
      </c>
      <c r="E3887" s="301" t="n">
        <v>871.01</v>
      </c>
      <c r="F3887" s="304" t="n">
        <v>0.716</v>
      </c>
    </row>
    <row r="3888" customFormat="false" ht="13.8" hidden="false" customHeight="false" outlineLevel="0" collapsed="false">
      <c r="A3888" s="300" t="s">
        <v>9127</v>
      </c>
      <c r="B3888" s="1" t="n">
        <v>92588</v>
      </c>
      <c r="C3888" s="292" t="s">
        <v>9183</v>
      </c>
      <c r="D3888" s="297" t="s">
        <v>50</v>
      </c>
      <c r="E3888" s="301" t="n">
        <v>1215</v>
      </c>
      <c r="F3888" s="304" t="n">
        <v>0.7023</v>
      </c>
    </row>
    <row r="3889" customFormat="false" ht="13.8" hidden="false" customHeight="false" outlineLevel="0" collapsed="false">
      <c r="A3889" s="300" t="s">
        <v>9127</v>
      </c>
      <c r="B3889" s="1" t="n">
        <v>92608</v>
      </c>
      <c r="C3889" s="292" t="s">
        <v>9184</v>
      </c>
      <c r="D3889" s="297" t="s">
        <v>50</v>
      </c>
      <c r="E3889" s="301" t="n">
        <v>1150.89</v>
      </c>
      <c r="F3889" s="304" t="n">
        <v>0.6857</v>
      </c>
    </row>
    <row r="3890" customFormat="false" ht="13.8" hidden="false" customHeight="false" outlineLevel="0" collapsed="false">
      <c r="A3890" s="300" t="s">
        <v>9127</v>
      </c>
      <c r="B3890" s="1" t="n">
        <v>92590</v>
      </c>
      <c r="C3890" s="292" t="s">
        <v>9185</v>
      </c>
      <c r="D3890" s="297" t="s">
        <v>50</v>
      </c>
      <c r="E3890" s="301" t="n">
        <v>1346.54</v>
      </c>
      <c r="F3890" s="304" t="n">
        <v>0.7314</v>
      </c>
    </row>
    <row r="3891" customFormat="false" ht="13.8" hidden="false" customHeight="false" outlineLevel="0" collapsed="false">
      <c r="A3891" s="300" t="s">
        <v>9127</v>
      </c>
      <c r="B3891" s="1" t="n">
        <v>92610</v>
      </c>
      <c r="C3891" s="292" t="s">
        <v>9186</v>
      </c>
      <c r="D3891" s="297" t="s">
        <v>50</v>
      </c>
      <c r="E3891" s="301" t="n">
        <v>1273.81</v>
      </c>
      <c r="F3891" s="304" t="n">
        <v>0.716</v>
      </c>
    </row>
    <row r="3892" customFormat="false" ht="13.8" hidden="false" customHeight="false" outlineLevel="0" collapsed="false">
      <c r="A3892" s="300" t="s">
        <v>9127</v>
      </c>
      <c r="B3892" s="1" t="n">
        <v>92592</v>
      </c>
      <c r="C3892" s="292" t="s">
        <v>9187</v>
      </c>
      <c r="D3892" s="297" t="s">
        <v>50</v>
      </c>
      <c r="E3892" s="301" t="n">
        <v>1558.71</v>
      </c>
      <c r="F3892" s="304" t="n">
        <v>0.7172</v>
      </c>
    </row>
    <row r="3893" customFormat="false" ht="13.8" hidden="false" customHeight="false" outlineLevel="0" collapsed="false">
      <c r="A3893" s="300" t="s">
        <v>9127</v>
      </c>
      <c r="B3893" s="1" t="n">
        <v>92612</v>
      </c>
      <c r="C3893" s="292" t="s">
        <v>9188</v>
      </c>
      <c r="D3893" s="297" t="s">
        <v>50</v>
      </c>
      <c r="E3893" s="301" t="n">
        <v>1503.23</v>
      </c>
      <c r="F3893" s="304" t="n">
        <v>0.6883</v>
      </c>
    </row>
    <row r="3894" customFormat="false" ht="13.8" hidden="false" customHeight="false" outlineLevel="0" collapsed="false">
      <c r="A3894" s="300" t="s">
        <v>9127</v>
      </c>
      <c r="B3894" s="1" t="n">
        <v>92594</v>
      </c>
      <c r="C3894" s="292" t="s">
        <v>9189</v>
      </c>
      <c r="D3894" s="297" t="s">
        <v>50</v>
      </c>
      <c r="E3894" s="301" t="n">
        <v>1819.14</v>
      </c>
      <c r="F3894" s="304" t="n">
        <v>0.7397</v>
      </c>
    </row>
    <row r="3895" customFormat="false" ht="13.8" hidden="false" customHeight="false" outlineLevel="0" collapsed="false">
      <c r="A3895" s="300" t="s">
        <v>9127</v>
      </c>
      <c r="B3895" s="1" t="n">
        <v>92614</v>
      </c>
      <c r="C3895" s="292" t="s">
        <v>9190</v>
      </c>
      <c r="D3895" s="297" t="s">
        <v>50</v>
      </c>
      <c r="E3895" s="301" t="n">
        <v>1684.39</v>
      </c>
      <c r="F3895" s="304" t="n">
        <v>0.7188</v>
      </c>
    </row>
    <row r="3896" customFormat="false" ht="13.8" hidden="false" customHeight="false" outlineLevel="0" collapsed="false">
      <c r="A3896" s="300" t="s">
        <v>9127</v>
      </c>
      <c r="B3896" s="1" t="n">
        <v>92552</v>
      </c>
      <c r="C3896" s="292" t="s">
        <v>9191</v>
      </c>
      <c r="D3896" s="297" t="s">
        <v>50</v>
      </c>
      <c r="E3896" s="301" t="n">
        <v>2784.05</v>
      </c>
      <c r="F3896" s="304" t="n">
        <v>0.0432</v>
      </c>
    </row>
    <row r="3897" customFormat="false" ht="13.8" hidden="false" customHeight="false" outlineLevel="0" collapsed="false">
      <c r="A3897" s="300" t="s">
        <v>9127</v>
      </c>
      <c r="B3897" s="1" t="n">
        <v>92562</v>
      </c>
      <c r="C3897" s="292" t="s">
        <v>9192</v>
      </c>
      <c r="D3897" s="297" t="s">
        <v>50</v>
      </c>
      <c r="E3897" s="301" t="n">
        <v>2710.1</v>
      </c>
      <c r="F3897" s="304" t="n">
        <v>0.0444</v>
      </c>
    </row>
    <row r="3898" customFormat="false" ht="13.8" hidden="false" customHeight="false" outlineLevel="0" collapsed="false">
      <c r="A3898" s="300" t="s">
        <v>9127</v>
      </c>
      <c r="B3898" s="1" t="n">
        <v>92553</v>
      </c>
      <c r="C3898" s="292" t="s">
        <v>9193</v>
      </c>
      <c r="D3898" s="297" t="s">
        <v>50</v>
      </c>
      <c r="E3898" s="301" t="n">
        <v>3216.77</v>
      </c>
      <c r="F3898" s="304" t="n">
        <v>0.0374</v>
      </c>
    </row>
    <row r="3899" customFormat="false" ht="13.8" hidden="false" customHeight="false" outlineLevel="0" collapsed="false">
      <c r="A3899" s="300" t="s">
        <v>9127</v>
      </c>
      <c r="B3899" s="1" t="n">
        <v>92563</v>
      </c>
      <c r="C3899" s="292" t="s">
        <v>9194</v>
      </c>
      <c r="D3899" s="297" t="s">
        <v>50</v>
      </c>
      <c r="E3899" s="301" t="n">
        <v>3141.63</v>
      </c>
      <c r="F3899" s="304" t="n">
        <v>0.0383</v>
      </c>
    </row>
    <row r="3900" customFormat="false" ht="13.8" hidden="false" customHeight="false" outlineLevel="0" collapsed="false">
      <c r="A3900" s="300" t="s">
        <v>9127</v>
      </c>
      <c r="B3900" s="1" t="n">
        <v>92554</v>
      </c>
      <c r="C3900" s="292" t="s">
        <v>9195</v>
      </c>
      <c r="D3900" s="297" t="s">
        <v>50</v>
      </c>
      <c r="E3900" s="301" t="n">
        <v>3331.4</v>
      </c>
      <c r="F3900" s="304" t="n">
        <v>0.0361</v>
      </c>
    </row>
    <row r="3901" customFormat="false" ht="13.8" hidden="false" customHeight="false" outlineLevel="0" collapsed="false">
      <c r="A3901" s="300" t="s">
        <v>9127</v>
      </c>
      <c r="B3901" s="1" t="n">
        <v>92564</v>
      </c>
      <c r="C3901" s="292" t="s">
        <v>9196</v>
      </c>
      <c r="D3901" s="297" t="s">
        <v>50</v>
      </c>
      <c r="E3901" s="301" t="n">
        <v>3239.36</v>
      </c>
      <c r="F3901" s="304" t="n">
        <v>0.0371</v>
      </c>
    </row>
    <row r="3902" customFormat="false" ht="13.8" hidden="false" customHeight="false" outlineLevel="0" collapsed="false">
      <c r="A3902" s="300" t="s">
        <v>9127</v>
      </c>
      <c r="B3902" s="1" t="n">
        <v>92545</v>
      </c>
      <c r="C3902" s="292" t="s">
        <v>9197</v>
      </c>
      <c r="D3902" s="297" t="s">
        <v>50</v>
      </c>
      <c r="E3902" s="301" t="n">
        <v>1064.42</v>
      </c>
      <c r="F3902" s="304" t="n">
        <v>0.0257</v>
      </c>
    </row>
    <row r="3903" customFormat="false" ht="13.8" hidden="false" customHeight="false" outlineLevel="0" collapsed="false">
      <c r="A3903" s="300" t="s">
        <v>9127</v>
      </c>
      <c r="B3903" s="1" t="n">
        <v>92555</v>
      </c>
      <c r="C3903" s="292" t="s">
        <v>9198</v>
      </c>
      <c r="D3903" s="297" t="s">
        <v>50</v>
      </c>
      <c r="E3903" s="301" t="n">
        <v>1061.51</v>
      </c>
      <c r="F3903" s="304" t="n">
        <v>0.0258</v>
      </c>
    </row>
    <row r="3904" customFormat="false" ht="13.8" hidden="false" customHeight="false" outlineLevel="0" collapsed="false">
      <c r="A3904" s="300" t="s">
        <v>9127</v>
      </c>
      <c r="B3904" s="1" t="n">
        <v>92546</v>
      </c>
      <c r="C3904" s="292" t="s">
        <v>9199</v>
      </c>
      <c r="D3904" s="297" t="s">
        <v>50</v>
      </c>
      <c r="E3904" s="301" t="n">
        <v>1343.22</v>
      </c>
      <c r="F3904" s="304" t="n">
        <v>0.0204</v>
      </c>
    </row>
    <row r="3905" customFormat="false" ht="13.8" hidden="false" customHeight="false" outlineLevel="0" collapsed="false">
      <c r="A3905" s="300" t="s">
        <v>9127</v>
      </c>
      <c r="B3905" s="1" t="n">
        <v>92556</v>
      </c>
      <c r="C3905" s="292" t="s">
        <v>9200</v>
      </c>
      <c r="D3905" s="297" t="s">
        <v>50</v>
      </c>
      <c r="E3905" s="301" t="n">
        <v>1312.66</v>
      </c>
      <c r="F3905" s="304" t="n">
        <v>0.0209</v>
      </c>
    </row>
    <row r="3906" customFormat="false" ht="13.8" hidden="false" customHeight="false" outlineLevel="0" collapsed="false">
      <c r="A3906" s="300" t="s">
        <v>9127</v>
      </c>
      <c r="B3906" s="1" t="n">
        <v>92547</v>
      </c>
      <c r="C3906" s="292" t="s">
        <v>9201</v>
      </c>
      <c r="D3906" s="297" t="s">
        <v>50</v>
      </c>
      <c r="E3906" s="301" t="n">
        <v>1420.93</v>
      </c>
      <c r="F3906" s="304" t="n">
        <v>0.0193</v>
      </c>
    </row>
    <row r="3907" customFormat="false" ht="13.8" hidden="false" customHeight="false" outlineLevel="0" collapsed="false">
      <c r="A3907" s="300" t="s">
        <v>9127</v>
      </c>
      <c r="B3907" s="1" t="n">
        <v>92557</v>
      </c>
      <c r="C3907" s="292" t="s">
        <v>9202</v>
      </c>
      <c r="D3907" s="297" t="s">
        <v>50</v>
      </c>
      <c r="E3907" s="301" t="n">
        <v>1389.4</v>
      </c>
      <c r="F3907" s="304" t="n">
        <v>0.0197</v>
      </c>
    </row>
    <row r="3908" customFormat="false" ht="13.8" hidden="false" customHeight="false" outlineLevel="0" collapsed="false">
      <c r="A3908" s="300" t="s">
        <v>9127</v>
      </c>
      <c r="B3908" s="1" t="n">
        <v>92548</v>
      </c>
      <c r="C3908" s="292" t="s">
        <v>9203</v>
      </c>
      <c r="D3908" s="297" t="s">
        <v>50</v>
      </c>
      <c r="E3908" s="301" t="n">
        <v>1592</v>
      </c>
      <c r="F3908" s="304" t="n">
        <v>0.0172</v>
      </c>
    </row>
    <row r="3909" customFormat="false" ht="13.8" hidden="false" customHeight="false" outlineLevel="0" collapsed="false">
      <c r="A3909" s="300" t="s">
        <v>9127</v>
      </c>
      <c r="B3909" s="1" t="n">
        <v>92558</v>
      </c>
      <c r="C3909" s="292" t="s">
        <v>9204</v>
      </c>
      <c r="D3909" s="297" t="s">
        <v>50</v>
      </c>
      <c r="E3909" s="301" t="n">
        <v>1570.95</v>
      </c>
      <c r="F3909" s="304" t="n">
        <v>0.0174</v>
      </c>
    </row>
    <row r="3910" customFormat="false" ht="13.8" hidden="false" customHeight="false" outlineLevel="0" collapsed="false">
      <c r="A3910" s="300" t="s">
        <v>9127</v>
      </c>
      <c r="B3910" s="1" t="n">
        <v>92549</v>
      </c>
      <c r="C3910" s="292" t="s">
        <v>9205</v>
      </c>
      <c r="D3910" s="297" t="s">
        <v>50</v>
      </c>
      <c r="E3910" s="301" t="n">
        <v>2014.62</v>
      </c>
      <c r="F3910" s="304" t="n">
        <v>0.0136</v>
      </c>
    </row>
    <row r="3911" customFormat="false" ht="13.8" hidden="false" customHeight="false" outlineLevel="0" collapsed="false">
      <c r="A3911" s="300" t="s">
        <v>9127</v>
      </c>
      <c r="B3911" s="1" t="n">
        <v>92559</v>
      </c>
      <c r="C3911" s="292" t="s">
        <v>9206</v>
      </c>
      <c r="D3911" s="297" t="s">
        <v>50</v>
      </c>
      <c r="E3911" s="301" t="n">
        <v>1979.48</v>
      </c>
      <c r="F3911" s="304" t="n">
        <v>0.0138</v>
      </c>
    </row>
    <row r="3912" customFormat="false" ht="13.8" hidden="false" customHeight="false" outlineLevel="0" collapsed="false">
      <c r="A3912" s="300" t="s">
        <v>9127</v>
      </c>
      <c r="B3912" s="1" t="n">
        <v>92550</v>
      </c>
      <c r="C3912" s="292" t="s">
        <v>9207</v>
      </c>
      <c r="D3912" s="297" t="s">
        <v>50</v>
      </c>
      <c r="E3912" s="301" t="n">
        <v>2446.97</v>
      </c>
      <c r="F3912" s="304" t="n">
        <v>0.0492</v>
      </c>
    </row>
    <row r="3913" customFormat="false" ht="13.8" hidden="false" customHeight="false" outlineLevel="0" collapsed="false">
      <c r="A3913" s="300" t="s">
        <v>9127</v>
      </c>
      <c r="B3913" s="1" t="n">
        <v>92560</v>
      </c>
      <c r="C3913" s="292" t="s">
        <v>9208</v>
      </c>
      <c r="D3913" s="297" t="s">
        <v>50</v>
      </c>
      <c r="E3913" s="301" t="n">
        <v>2400.61</v>
      </c>
      <c r="F3913" s="304" t="n">
        <v>0.0501</v>
      </c>
    </row>
    <row r="3914" customFormat="false" ht="13.8" hidden="false" customHeight="false" outlineLevel="0" collapsed="false">
      <c r="A3914" s="300" t="s">
        <v>9127</v>
      </c>
      <c r="B3914" s="1" t="n">
        <v>92551</v>
      </c>
      <c r="C3914" s="292" t="s">
        <v>9209</v>
      </c>
      <c r="D3914" s="297" t="s">
        <v>50</v>
      </c>
      <c r="E3914" s="301" t="n">
        <v>2546.93</v>
      </c>
      <c r="F3914" s="304" t="n">
        <v>0.0472</v>
      </c>
    </row>
    <row r="3915" customFormat="false" ht="13.8" hidden="false" customHeight="false" outlineLevel="0" collapsed="false">
      <c r="A3915" s="300" t="s">
        <v>9127</v>
      </c>
      <c r="B3915" s="1" t="n">
        <v>92561</v>
      </c>
      <c r="C3915" s="292" t="s">
        <v>9210</v>
      </c>
      <c r="D3915" s="297" t="s">
        <v>50</v>
      </c>
      <c r="E3915" s="301" t="n">
        <v>2500.65</v>
      </c>
      <c r="F3915" s="304" t="n">
        <v>0.0481</v>
      </c>
    </row>
    <row r="3916" customFormat="false" ht="13.8" hidden="false" customHeight="false" outlineLevel="0" collapsed="false">
      <c r="A3916" s="300" t="s">
        <v>9127</v>
      </c>
      <c r="B3916" s="1" t="n">
        <v>92262</v>
      </c>
      <c r="C3916" s="292" t="s">
        <v>9211</v>
      </c>
      <c r="D3916" s="297" t="s">
        <v>50</v>
      </c>
      <c r="E3916" s="301" t="n">
        <v>747.79</v>
      </c>
      <c r="F3916" s="304" t="n">
        <v>0.0366</v>
      </c>
    </row>
    <row r="3917" customFormat="false" ht="13.8" hidden="false" customHeight="false" outlineLevel="0" collapsed="false">
      <c r="A3917" s="300" t="s">
        <v>9127</v>
      </c>
      <c r="B3917" s="1" t="n">
        <v>106149</v>
      </c>
      <c r="C3917" s="292" t="s">
        <v>9212</v>
      </c>
      <c r="D3917" s="297" t="s">
        <v>50</v>
      </c>
      <c r="E3917" s="301" t="n">
        <v>866.16</v>
      </c>
      <c r="F3917" s="304" t="n">
        <v>0.0316</v>
      </c>
    </row>
    <row r="3918" customFormat="false" ht="13.8" hidden="false" customHeight="false" outlineLevel="0" collapsed="false">
      <c r="A3918" s="300" t="s">
        <v>9127</v>
      </c>
      <c r="B3918" s="1" t="n">
        <v>106150</v>
      </c>
      <c r="C3918" s="292" t="s">
        <v>9213</v>
      </c>
      <c r="D3918" s="297" t="s">
        <v>50</v>
      </c>
      <c r="E3918" s="301" t="n">
        <v>1003.46</v>
      </c>
      <c r="F3918" s="304" t="n">
        <v>0.0273</v>
      </c>
    </row>
    <row r="3919" customFormat="false" ht="13.8" hidden="false" customHeight="false" outlineLevel="0" collapsed="false">
      <c r="A3919" s="300" t="s">
        <v>9127</v>
      </c>
      <c r="B3919" s="1" t="n">
        <v>106151</v>
      </c>
      <c r="C3919" s="292" t="s">
        <v>9214</v>
      </c>
      <c r="D3919" s="297" t="s">
        <v>50</v>
      </c>
      <c r="E3919" s="301" t="n">
        <v>1159.71</v>
      </c>
      <c r="F3919" s="304" t="n">
        <v>0.0236</v>
      </c>
    </row>
    <row r="3920" customFormat="false" ht="13.8" hidden="false" customHeight="false" outlineLevel="0" collapsed="false">
      <c r="A3920" s="300" t="s">
        <v>9127</v>
      </c>
      <c r="B3920" s="1" t="n">
        <v>92259</v>
      </c>
      <c r="C3920" s="292" t="s">
        <v>9215</v>
      </c>
      <c r="D3920" s="297" t="s">
        <v>50</v>
      </c>
      <c r="E3920" s="301" t="n">
        <v>471.99</v>
      </c>
      <c r="F3920" s="304" t="n">
        <v>0.0581</v>
      </c>
    </row>
    <row r="3921" customFormat="false" ht="13.8" hidden="false" customHeight="false" outlineLevel="0" collapsed="false">
      <c r="A3921" s="300" t="s">
        <v>9127</v>
      </c>
      <c r="B3921" s="1" t="n">
        <v>92260</v>
      </c>
      <c r="C3921" s="292" t="s">
        <v>9216</v>
      </c>
      <c r="D3921" s="297" t="s">
        <v>50</v>
      </c>
      <c r="E3921" s="301" t="n">
        <v>550.12</v>
      </c>
      <c r="F3921" s="304" t="n">
        <v>0.0498</v>
      </c>
    </row>
    <row r="3922" customFormat="false" ht="13.8" hidden="false" customHeight="false" outlineLevel="0" collapsed="false">
      <c r="A3922" s="300" t="s">
        <v>9127</v>
      </c>
      <c r="B3922" s="1" t="n">
        <v>92261</v>
      </c>
      <c r="C3922" s="292" t="s">
        <v>9217</v>
      </c>
      <c r="D3922" s="297" t="s">
        <v>50</v>
      </c>
      <c r="E3922" s="301" t="n">
        <v>625.87</v>
      </c>
      <c r="F3922" s="304" t="n">
        <v>0.0438</v>
      </c>
    </row>
    <row r="3923" customFormat="false" ht="13.8" hidden="false" customHeight="false" outlineLevel="0" collapsed="false">
      <c r="A3923" s="300" t="s">
        <v>9127</v>
      </c>
      <c r="B3923" s="1" t="n">
        <v>92258</v>
      </c>
      <c r="C3923" s="292" t="s">
        <v>9218</v>
      </c>
      <c r="D3923" s="297" t="s">
        <v>50</v>
      </c>
      <c r="E3923" s="301" t="n">
        <v>498.87</v>
      </c>
      <c r="F3923" s="304" t="n">
        <v>0.0549</v>
      </c>
    </row>
    <row r="3924" customFormat="false" ht="13.8" hidden="false" customHeight="false" outlineLevel="0" collapsed="false">
      <c r="A3924" s="300" t="s">
        <v>9127</v>
      </c>
      <c r="B3924" s="1" t="n">
        <v>92255</v>
      </c>
      <c r="C3924" s="292" t="s">
        <v>9219</v>
      </c>
      <c r="D3924" s="297" t="s">
        <v>50</v>
      </c>
      <c r="E3924" s="301" t="n">
        <v>211.04</v>
      </c>
      <c r="F3924" s="304" t="n">
        <v>0.1298</v>
      </c>
    </row>
    <row r="3925" customFormat="false" ht="13.8" hidden="false" customHeight="false" outlineLevel="0" collapsed="false">
      <c r="A3925" s="300" t="s">
        <v>9127</v>
      </c>
      <c r="B3925" s="1" t="n">
        <v>92256</v>
      </c>
      <c r="C3925" s="292" t="s">
        <v>9220</v>
      </c>
      <c r="D3925" s="297" t="s">
        <v>50</v>
      </c>
      <c r="E3925" s="301" t="n">
        <v>292.57</v>
      </c>
      <c r="F3925" s="304" t="n">
        <v>0.0937</v>
      </c>
    </row>
    <row r="3926" customFormat="false" ht="13.8" hidden="false" customHeight="false" outlineLevel="0" collapsed="false">
      <c r="A3926" s="300" t="s">
        <v>9127</v>
      </c>
      <c r="B3926" s="1" t="n">
        <v>92257</v>
      </c>
      <c r="C3926" s="292" t="s">
        <v>9221</v>
      </c>
      <c r="D3926" s="297" t="s">
        <v>50</v>
      </c>
      <c r="E3926" s="301" t="n">
        <v>371.63</v>
      </c>
      <c r="F3926" s="304" t="n">
        <v>0.0737</v>
      </c>
    </row>
    <row r="3927" customFormat="false" ht="13.8" hidden="false" customHeight="false" outlineLevel="0" collapsed="false">
      <c r="A3927" s="300" t="s">
        <v>9127</v>
      </c>
      <c r="B3927" s="1" t="n">
        <v>100393</v>
      </c>
      <c r="C3927" s="292" t="s">
        <v>9222</v>
      </c>
      <c r="D3927" s="297" t="s">
        <v>763</v>
      </c>
      <c r="E3927" s="301" t="n">
        <v>20.75</v>
      </c>
      <c r="F3927" s="304" t="n">
        <v>0</v>
      </c>
    </row>
    <row r="3928" customFormat="false" ht="13.8" hidden="false" customHeight="false" outlineLevel="0" collapsed="false">
      <c r="A3928" s="300" t="s">
        <v>9127</v>
      </c>
      <c r="B3928" s="1" t="n">
        <v>100389</v>
      </c>
      <c r="C3928" s="292" t="s">
        <v>9223</v>
      </c>
      <c r="D3928" s="297" t="s">
        <v>763</v>
      </c>
      <c r="E3928" s="301" t="n">
        <v>17.32</v>
      </c>
      <c r="F3928" s="304" t="n">
        <v>0</v>
      </c>
    </row>
    <row r="3929" customFormat="false" ht="13.8" hidden="false" customHeight="false" outlineLevel="0" collapsed="false">
      <c r="A3929" s="300" t="s">
        <v>9127</v>
      </c>
      <c r="B3929" s="1" t="n">
        <v>100395</v>
      </c>
      <c r="C3929" s="292" t="s">
        <v>9224</v>
      </c>
      <c r="D3929" s="297" t="s">
        <v>763</v>
      </c>
      <c r="E3929" s="301" t="n">
        <v>22.8</v>
      </c>
      <c r="F3929" s="304" t="n">
        <v>0</v>
      </c>
    </row>
    <row r="3930" customFormat="false" ht="13.8" hidden="false" customHeight="false" outlineLevel="0" collapsed="false">
      <c r="A3930" s="300" t="s">
        <v>9127</v>
      </c>
      <c r="B3930" s="1" t="n">
        <v>100391</v>
      </c>
      <c r="C3930" s="292" t="s">
        <v>9225</v>
      </c>
      <c r="D3930" s="297" t="s">
        <v>763</v>
      </c>
      <c r="E3930" s="301" t="n">
        <v>19.07</v>
      </c>
      <c r="F3930" s="304" t="n">
        <v>0</v>
      </c>
    </row>
    <row r="3931" customFormat="false" ht="13.8" hidden="false" customHeight="false" outlineLevel="0" collapsed="false">
      <c r="A3931" s="300" t="s">
        <v>9127</v>
      </c>
      <c r="B3931" s="1" t="n">
        <v>100392</v>
      </c>
      <c r="C3931" s="292" t="s">
        <v>9226</v>
      </c>
      <c r="D3931" s="297" t="s">
        <v>763</v>
      </c>
      <c r="E3931" s="301" t="n">
        <v>17.1</v>
      </c>
      <c r="F3931" s="304" t="n">
        <v>0</v>
      </c>
    </row>
    <row r="3932" customFormat="false" ht="13.8" hidden="false" customHeight="false" outlineLevel="0" collapsed="false">
      <c r="A3932" s="300" t="s">
        <v>9127</v>
      </c>
      <c r="B3932" s="1" t="n">
        <v>100388</v>
      </c>
      <c r="C3932" s="292" t="s">
        <v>9227</v>
      </c>
      <c r="D3932" s="297" t="s">
        <v>763</v>
      </c>
      <c r="E3932" s="301" t="n">
        <v>21.72</v>
      </c>
      <c r="F3932" s="304" t="n">
        <v>0</v>
      </c>
    </row>
    <row r="3933" customFormat="false" ht="13.8" hidden="false" customHeight="false" outlineLevel="0" collapsed="false">
      <c r="A3933" s="300" t="s">
        <v>9127</v>
      </c>
      <c r="B3933" s="1" t="n">
        <v>100394</v>
      </c>
      <c r="C3933" s="292" t="s">
        <v>9228</v>
      </c>
      <c r="D3933" s="297" t="s">
        <v>763</v>
      </c>
      <c r="E3933" s="301" t="n">
        <v>20.01</v>
      </c>
      <c r="F3933" s="304" t="n">
        <v>0</v>
      </c>
    </row>
    <row r="3934" customFormat="false" ht="13.8" hidden="false" customHeight="false" outlineLevel="0" collapsed="false">
      <c r="A3934" s="300" t="s">
        <v>9127</v>
      </c>
      <c r="B3934" s="1" t="n">
        <v>100390</v>
      </c>
      <c r="C3934" s="292" t="s">
        <v>9229</v>
      </c>
      <c r="D3934" s="297" t="s">
        <v>763</v>
      </c>
      <c r="E3934" s="301" t="n">
        <v>25.43</v>
      </c>
      <c r="F3934" s="304" t="n">
        <v>0</v>
      </c>
    </row>
    <row r="3935" customFormat="false" ht="13.8" hidden="false" customHeight="false" outlineLevel="0" collapsed="false">
      <c r="A3935" s="300" t="s">
        <v>9127</v>
      </c>
      <c r="B3935" s="1" t="n">
        <v>92575</v>
      </c>
      <c r="C3935" s="292" t="s">
        <v>9230</v>
      </c>
      <c r="D3935" s="297" t="s">
        <v>763</v>
      </c>
      <c r="E3935" s="301" t="n">
        <v>65.05</v>
      </c>
      <c r="F3935" s="304" t="n">
        <v>0.843</v>
      </c>
    </row>
    <row r="3936" customFormat="false" ht="13.8" hidden="false" customHeight="false" outlineLevel="0" collapsed="false">
      <c r="A3936" s="300" t="s">
        <v>9127</v>
      </c>
      <c r="B3936" s="1" t="n">
        <v>92569</v>
      </c>
      <c r="C3936" s="292" t="s">
        <v>9231</v>
      </c>
      <c r="D3936" s="297" t="s">
        <v>763</v>
      </c>
      <c r="E3936" s="301" t="n">
        <v>70.88</v>
      </c>
      <c r="F3936" s="304" t="n">
        <v>0.8541</v>
      </c>
    </row>
    <row r="3937" customFormat="false" ht="13.8" hidden="false" customHeight="false" outlineLevel="0" collapsed="false">
      <c r="A3937" s="300" t="s">
        <v>9127</v>
      </c>
      <c r="B3937" s="1" t="n">
        <v>92578</v>
      </c>
      <c r="C3937" s="292" t="s">
        <v>9232</v>
      </c>
      <c r="D3937" s="297" t="s">
        <v>763</v>
      </c>
      <c r="E3937" s="301" t="n">
        <v>68.11</v>
      </c>
      <c r="F3937" s="304" t="n">
        <v>0.8153</v>
      </c>
    </row>
    <row r="3938" customFormat="false" ht="13.8" hidden="false" customHeight="false" outlineLevel="0" collapsed="false">
      <c r="A3938" s="300" t="s">
        <v>9127</v>
      </c>
      <c r="B3938" s="1" t="n">
        <v>92572</v>
      </c>
      <c r="C3938" s="292" t="s">
        <v>9233</v>
      </c>
      <c r="D3938" s="297" t="s">
        <v>763</v>
      </c>
      <c r="E3938" s="301" t="n">
        <v>73.91</v>
      </c>
      <c r="F3938" s="304" t="n">
        <v>0.8236</v>
      </c>
    </row>
    <row r="3939" customFormat="false" ht="13.8" hidden="false" customHeight="false" outlineLevel="0" collapsed="false">
      <c r="A3939" s="300" t="s">
        <v>9127</v>
      </c>
      <c r="B3939" s="1" t="n">
        <v>92576</v>
      </c>
      <c r="C3939" s="292" t="s">
        <v>9234</v>
      </c>
      <c r="D3939" s="297" t="s">
        <v>763</v>
      </c>
      <c r="E3939" s="301" t="n">
        <v>35.35</v>
      </c>
      <c r="F3939" s="304" t="n">
        <v>0.8648</v>
      </c>
    </row>
    <row r="3940" customFormat="false" ht="13.8" hidden="false" customHeight="false" outlineLevel="0" collapsed="false">
      <c r="A3940" s="300" t="s">
        <v>9127</v>
      </c>
      <c r="B3940" s="1" t="n">
        <v>92570</v>
      </c>
      <c r="C3940" s="292" t="s">
        <v>9235</v>
      </c>
      <c r="D3940" s="297" t="s">
        <v>763</v>
      </c>
      <c r="E3940" s="301" t="n">
        <v>44.67</v>
      </c>
      <c r="F3940" s="304" t="n">
        <v>0.8758</v>
      </c>
    </row>
    <row r="3941" customFormat="false" ht="13.8" hidden="false" customHeight="false" outlineLevel="0" collapsed="false">
      <c r="A3941" s="300" t="s">
        <v>9127</v>
      </c>
      <c r="B3941" s="1" t="n">
        <v>92579</v>
      </c>
      <c r="C3941" s="292" t="s">
        <v>9236</v>
      </c>
      <c r="D3941" s="297" t="s">
        <v>763</v>
      </c>
      <c r="E3941" s="301" t="n">
        <v>37.13</v>
      </c>
      <c r="F3941" s="304" t="n">
        <v>0.8282</v>
      </c>
    </row>
    <row r="3942" customFormat="false" ht="13.8" hidden="false" customHeight="false" outlineLevel="0" collapsed="false">
      <c r="A3942" s="300" t="s">
        <v>9127</v>
      </c>
      <c r="B3942" s="1" t="n">
        <v>92573</v>
      </c>
      <c r="C3942" s="292" t="s">
        <v>9237</v>
      </c>
      <c r="D3942" s="297" t="s">
        <v>763</v>
      </c>
      <c r="E3942" s="301" t="n">
        <v>46.91</v>
      </c>
      <c r="F3942" s="304" t="n">
        <v>0.8391</v>
      </c>
    </row>
    <row r="3943" customFormat="false" ht="13.8" hidden="false" customHeight="false" outlineLevel="0" collapsed="false">
      <c r="A3943" s="300" t="s">
        <v>9127</v>
      </c>
      <c r="B3943" s="1" t="n">
        <v>92574</v>
      </c>
      <c r="C3943" s="292" t="s">
        <v>9238</v>
      </c>
      <c r="D3943" s="297" t="s">
        <v>763</v>
      </c>
      <c r="E3943" s="301" t="n">
        <v>131.13</v>
      </c>
      <c r="F3943" s="304" t="n">
        <v>0.8166</v>
      </c>
    </row>
    <row r="3944" customFormat="false" ht="13.8" hidden="false" customHeight="false" outlineLevel="0" collapsed="false">
      <c r="A3944" s="300" t="s">
        <v>9127</v>
      </c>
      <c r="B3944" s="1" t="n">
        <v>92568</v>
      </c>
      <c r="C3944" s="292" t="s">
        <v>9239</v>
      </c>
      <c r="D3944" s="297" t="s">
        <v>763</v>
      </c>
      <c r="E3944" s="301" t="n">
        <v>139.63</v>
      </c>
      <c r="F3944" s="304" t="n">
        <v>0.8352</v>
      </c>
    </row>
    <row r="3945" customFormat="false" ht="13.8" hidden="false" customHeight="false" outlineLevel="0" collapsed="false">
      <c r="A3945" s="300" t="s">
        <v>9127</v>
      </c>
      <c r="B3945" s="1" t="n">
        <v>92577</v>
      </c>
      <c r="C3945" s="292" t="s">
        <v>9240</v>
      </c>
      <c r="D3945" s="297" t="s">
        <v>763</v>
      </c>
      <c r="E3945" s="301" t="n">
        <v>147.15</v>
      </c>
      <c r="F3945" s="304" t="n">
        <v>0.8097</v>
      </c>
    </row>
    <row r="3946" customFormat="false" ht="13.8" hidden="false" customHeight="false" outlineLevel="0" collapsed="false">
      <c r="A3946" s="300" t="s">
        <v>9127</v>
      </c>
      <c r="B3946" s="1" t="n">
        <v>92571</v>
      </c>
      <c r="C3946" s="292" t="s">
        <v>9241</v>
      </c>
      <c r="D3946" s="297" t="s">
        <v>763</v>
      </c>
      <c r="E3946" s="301" t="n">
        <v>144.28</v>
      </c>
      <c r="F3946" s="304" t="n">
        <v>0.8158</v>
      </c>
    </row>
    <row r="3947" customFormat="false" ht="13.8" hidden="false" customHeight="false" outlineLevel="0" collapsed="false">
      <c r="A3947" s="300" t="s">
        <v>9127</v>
      </c>
      <c r="B3947" s="1" t="n">
        <v>92581</v>
      </c>
      <c r="C3947" s="292" t="s">
        <v>9242</v>
      </c>
      <c r="D3947" s="297" t="s">
        <v>763</v>
      </c>
      <c r="E3947" s="301" t="n">
        <v>51.66</v>
      </c>
      <c r="F3947" s="304" t="n">
        <v>0.7743</v>
      </c>
    </row>
    <row r="3948" customFormat="false" ht="13.8" hidden="false" customHeight="false" outlineLevel="0" collapsed="false">
      <c r="A3948" s="300" t="s">
        <v>9127</v>
      </c>
      <c r="B3948" s="1" t="n">
        <v>104314</v>
      </c>
      <c r="C3948" s="292" t="s">
        <v>9243</v>
      </c>
      <c r="D3948" s="297" t="s">
        <v>241</v>
      </c>
      <c r="E3948" s="301" t="n">
        <v>11.53</v>
      </c>
      <c r="F3948" s="304" t="n">
        <v>0.7511</v>
      </c>
    </row>
    <row r="3949" customFormat="false" ht="13.8" hidden="false" customHeight="false" outlineLevel="0" collapsed="false">
      <c r="A3949" s="300" t="s">
        <v>9127</v>
      </c>
      <c r="B3949" s="1" t="n">
        <v>92580</v>
      </c>
      <c r="C3949" s="292" t="s">
        <v>9244</v>
      </c>
      <c r="D3949" s="297" t="s">
        <v>763</v>
      </c>
      <c r="E3949" s="301" t="n">
        <v>50.03</v>
      </c>
      <c r="F3949" s="304" t="n">
        <v>0.75</v>
      </c>
    </row>
    <row r="3950" customFormat="false" ht="13.8" hidden="false" customHeight="false" outlineLevel="0" collapsed="false">
      <c r="A3950" s="300" t="s">
        <v>9127</v>
      </c>
      <c r="B3950" s="1" t="n">
        <v>92539</v>
      </c>
      <c r="C3950" s="292" t="s">
        <v>9245</v>
      </c>
      <c r="D3950" s="297" t="s">
        <v>763</v>
      </c>
      <c r="E3950" s="301" t="n">
        <v>91.21</v>
      </c>
      <c r="F3950" s="304" t="n">
        <v>0</v>
      </c>
    </row>
    <row r="3951" customFormat="false" ht="13.8" hidden="false" customHeight="false" outlineLevel="0" collapsed="false">
      <c r="A3951" s="300" t="s">
        <v>9127</v>
      </c>
      <c r="B3951" s="1" t="n">
        <v>92540</v>
      </c>
      <c r="C3951" s="292" t="s">
        <v>9246</v>
      </c>
      <c r="D3951" s="297" t="s">
        <v>763</v>
      </c>
      <c r="E3951" s="301" t="n">
        <v>101.82</v>
      </c>
      <c r="F3951" s="304" t="n">
        <v>0</v>
      </c>
    </row>
    <row r="3952" customFormat="false" ht="13.8" hidden="false" customHeight="false" outlineLevel="0" collapsed="false">
      <c r="A3952" s="300" t="s">
        <v>9127</v>
      </c>
      <c r="B3952" s="1" t="n">
        <v>92544</v>
      </c>
      <c r="C3952" s="292" t="s">
        <v>9247</v>
      </c>
      <c r="D3952" s="297" t="s">
        <v>763</v>
      </c>
      <c r="E3952" s="301" t="n">
        <v>22.35</v>
      </c>
      <c r="F3952" s="304" t="n">
        <v>0</v>
      </c>
    </row>
    <row r="3953" customFormat="false" ht="13.8" hidden="false" customHeight="false" outlineLevel="0" collapsed="false">
      <c r="A3953" s="300" t="s">
        <v>9127</v>
      </c>
      <c r="B3953" s="1" t="n">
        <v>92543</v>
      </c>
      <c r="C3953" s="292" t="s">
        <v>9248</v>
      </c>
      <c r="D3953" s="297" t="s">
        <v>763</v>
      </c>
      <c r="E3953" s="301" t="n">
        <v>27.96</v>
      </c>
      <c r="F3953" s="304" t="n">
        <v>0</v>
      </c>
    </row>
    <row r="3954" customFormat="false" ht="13.8" hidden="false" customHeight="false" outlineLevel="0" collapsed="false">
      <c r="A3954" s="300" t="s">
        <v>9249</v>
      </c>
      <c r="B3954" s="1" t="n">
        <v>97725</v>
      </c>
      <c r="C3954" s="292" t="s">
        <v>9250</v>
      </c>
      <c r="D3954" s="297" t="s">
        <v>504</v>
      </c>
      <c r="E3954" s="301" t="n">
        <v>0</v>
      </c>
      <c r="F3954" s="304"/>
    </row>
    <row r="3955" customFormat="false" ht="13.8" hidden="false" customHeight="false" outlineLevel="0" collapsed="false">
      <c r="A3955" s="300" t="s">
        <v>9249</v>
      </c>
      <c r="B3955" s="1" t="n">
        <v>97721</v>
      </c>
      <c r="C3955" s="292" t="s">
        <v>9251</v>
      </c>
      <c r="D3955" s="297" t="s">
        <v>504</v>
      </c>
      <c r="E3955" s="301" t="n">
        <v>0</v>
      </c>
      <c r="F3955" s="304"/>
    </row>
    <row r="3956" customFormat="false" ht="13.8" hidden="false" customHeight="false" outlineLevel="0" collapsed="false">
      <c r="A3956" s="300" t="s">
        <v>9249</v>
      </c>
      <c r="B3956" s="1" t="n">
        <v>97722</v>
      </c>
      <c r="C3956" s="292" t="s">
        <v>9252</v>
      </c>
      <c r="D3956" s="297" t="s">
        <v>504</v>
      </c>
      <c r="E3956" s="301" t="n">
        <v>0</v>
      </c>
      <c r="F3956" s="304"/>
    </row>
    <row r="3957" customFormat="false" ht="13.8" hidden="false" customHeight="false" outlineLevel="0" collapsed="false">
      <c r="A3957" s="300" t="s">
        <v>9249</v>
      </c>
      <c r="B3957" s="1" t="n">
        <v>97724</v>
      </c>
      <c r="C3957" s="292" t="s">
        <v>9253</v>
      </c>
      <c r="D3957" s="297" t="s">
        <v>504</v>
      </c>
      <c r="E3957" s="301" t="n">
        <v>0</v>
      </c>
      <c r="F3957" s="304"/>
    </row>
    <row r="3958" customFormat="false" ht="13.8" hidden="false" customHeight="false" outlineLevel="0" collapsed="false">
      <c r="A3958" s="300" t="s">
        <v>9249</v>
      </c>
      <c r="B3958" s="1" t="n">
        <v>97719</v>
      </c>
      <c r="C3958" s="292" t="s">
        <v>9254</v>
      </c>
      <c r="D3958" s="297" t="s">
        <v>504</v>
      </c>
      <c r="E3958" s="301" t="n">
        <v>0</v>
      </c>
      <c r="F3958" s="304"/>
    </row>
    <row r="3959" customFormat="false" ht="13.8" hidden="false" customHeight="false" outlineLevel="0" collapsed="false">
      <c r="A3959" s="300" t="s">
        <v>9249</v>
      </c>
      <c r="B3959" s="1" t="n">
        <v>97723</v>
      </c>
      <c r="C3959" s="292" t="s">
        <v>9255</v>
      </c>
      <c r="D3959" s="297" t="s">
        <v>504</v>
      </c>
      <c r="E3959" s="301" t="n">
        <v>0</v>
      </c>
      <c r="F3959" s="304"/>
    </row>
    <row r="3960" customFormat="false" ht="13.8" hidden="false" customHeight="false" outlineLevel="0" collapsed="false">
      <c r="A3960" s="300" t="s">
        <v>9249</v>
      </c>
      <c r="B3960" s="1" t="n">
        <v>104946</v>
      </c>
      <c r="C3960" s="292" t="s">
        <v>9256</v>
      </c>
      <c r="D3960" s="297" t="s">
        <v>504</v>
      </c>
      <c r="E3960" s="301" t="n">
        <v>0</v>
      </c>
      <c r="F3960" s="304"/>
    </row>
    <row r="3961" customFormat="false" ht="13.8" hidden="false" customHeight="false" outlineLevel="0" collapsed="false">
      <c r="A3961" s="300" t="s">
        <v>9249</v>
      </c>
      <c r="B3961" s="1" t="n">
        <v>104944</v>
      </c>
      <c r="C3961" s="292" t="s">
        <v>9257</v>
      </c>
      <c r="D3961" s="297" t="s">
        <v>504</v>
      </c>
      <c r="E3961" s="301" t="n">
        <v>0</v>
      </c>
      <c r="F3961" s="304"/>
    </row>
    <row r="3962" customFormat="false" ht="13.8" hidden="false" customHeight="false" outlineLevel="0" collapsed="false">
      <c r="A3962" s="300" t="s">
        <v>9249</v>
      </c>
      <c r="B3962" s="1" t="n">
        <v>104945</v>
      </c>
      <c r="C3962" s="292" t="s">
        <v>9258</v>
      </c>
      <c r="D3962" s="297" t="s">
        <v>504</v>
      </c>
      <c r="E3962" s="301" t="n">
        <v>0</v>
      </c>
      <c r="F3962" s="304"/>
    </row>
    <row r="3963" customFormat="false" ht="13.8" hidden="false" customHeight="false" outlineLevel="0" collapsed="false">
      <c r="A3963" s="300" t="s">
        <v>9249</v>
      </c>
      <c r="B3963" s="1" t="n">
        <v>97720</v>
      </c>
      <c r="C3963" s="292" t="s">
        <v>9259</v>
      </c>
      <c r="D3963" s="297" t="s">
        <v>504</v>
      </c>
      <c r="E3963" s="301" t="n">
        <v>0</v>
      </c>
      <c r="F3963" s="304"/>
    </row>
    <row r="3964" customFormat="false" ht="13.8" hidden="false" customHeight="false" outlineLevel="0" collapsed="false">
      <c r="A3964" s="300" t="s">
        <v>9249</v>
      </c>
      <c r="B3964" s="1" t="n">
        <v>97740</v>
      </c>
      <c r="C3964" s="292" t="s">
        <v>9260</v>
      </c>
      <c r="D3964" s="297" t="s">
        <v>504</v>
      </c>
      <c r="E3964" s="301" t="n">
        <v>2049.82</v>
      </c>
      <c r="F3964" s="304" t="n">
        <v>0.0617</v>
      </c>
    </row>
    <row r="3965" customFormat="false" ht="13.8" hidden="false" customHeight="false" outlineLevel="0" collapsed="false">
      <c r="A3965" s="300" t="s">
        <v>9249</v>
      </c>
      <c r="B3965" s="1" t="n">
        <v>97738</v>
      </c>
      <c r="C3965" s="292" t="s">
        <v>9261</v>
      </c>
      <c r="D3965" s="297" t="s">
        <v>504</v>
      </c>
      <c r="E3965" s="301" t="n">
        <v>3948.59</v>
      </c>
      <c r="F3965" s="304" t="n">
        <v>0.0043</v>
      </c>
    </row>
    <row r="3966" customFormat="false" ht="13.8" hidden="false" customHeight="false" outlineLevel="0" collapsed="false">
      <c r="A3966" s="300" t="s">
        <v>9249</v>
      </c>
      <c r="B3966" s="1" t="n">
        <v>97739</v>
      </c>
      <c r="C3966" s="292" t="s">
        <v>9262</v>
      </c>
      <c r="D3966" s="297" t="s">
        <v>504</v>
      </c>
      <c r="E3966" s="301" t="n">
        <v>2892.79</v>
      </c>
      <c r="F3966" s="304" t="n">
        <v>0.0088</v>
      </c>
    </row>
    <row r="3967" customFormat="false" ht="13.8" hidden="false" customHeight="false" outlineLevel="0" collapsed="false">
      <c r="A3967" s="300" t="s">
        <v>9249</v>
      </c>
      <c r="B3967" s="1" t="n">
        <v>97736</v>
      </c>
      <c r="C3967" s="292" t="s">
        <v>9263</v>
      </c>
      <c r="D3967" s="297" t="s">
        <v>504</v>
      </c>
      <c r="E3967" s="301" t="n">
        <v>1516.65</v>
      </c>
      <c r="F3967" s="304" t="n">
        <v>0.0647</v>
      </c>
    </row>
    <row r="3968" customFormat="false" ht="13.8" hidden="false" customHeight="false" outlineLevel="0" collapsed="false">
      <c r="A3968" s="300" t="s">
        <v>9249</v>
      </c>
      <c r="B3968" s="1" t="n">
        <v>97734</v>
      </c>
      <c r="C3968" s="292" t="s">
        <v>9264</v>
      </c>
      <c r="D3968" s="297" t="s">
        <v>504</v>
      </c>
      <c r="E3968" s="301" t="n">
        <v>3026.07</v>
      </c>
      <c r="F3968" s="304" t="n">
        <v>0.0112</v>
      </c>
    </row>
    <row r="3969" customFormat="false" ht="13.8" hidden="false" customHeight="false" outlineLevel="0" collapsed="false">
      <c r="A3969" s="300" t="s">
        <v>9249</v>
      </c>
      <c r="B3969" s="1" t="n">
        <v>97735</v>
      </c>
      <c r="C3969" s="292" t="s">
        <v>9265</v>
      </c>
      <c r="D3969" s="297" t="s">
        <v>504</v>
      </c>
      <c r="E3969" s="301" t="n">
        <v>2486.64</v>
      </c>
      <c r="F3969" s="304" t="n">
        <v>0.0119</v>
      </c>
    </row>
    <row r="3970" customFormat="false" ht="13.8" hidden="false" customHeight="false" outlineLevel="0" collapsed="false">
      <c r="A3970" s="300" t="s">
        <v>9249</v>
      </c>
      <c r="B3970" s="1" t="n">
        <v>97737</v>
      </c>
      <c r="C3970" s="292" t="s">
        <v>9266</v>
      </c>
      <c r="D3970" s="297" t="s">
        <v>504</v>
      </c>
      <c r="E3970" s="301" t="n">
        <v>3233.5</v>
      </c>
      <c r="F3970" s="304" t="n">
        <v>0.0094</v>
      </c>
    </row>
    <row r="3971" customFormat="false" ht="13.8" hidden="false" customHeight="false" outlineLevel="0" collapsed="false">
      <c r="A3971" s="300" t="s">
        <v>9249</v>
      </c>
      <c r="B3971" s="1" t="n">
        <v>97733</v>
      </c>
      <c r="C3971" s="292" t="s">
        <v>9267</v>
      </c>
      <c r="D3971" s="297" t="s">
        <v>504</v>
      </c>
      <c r="E3971" s="301" t="n">
        <v>3440.67</v>
      </c>
      <c r="F3971" s="304" t="n">
        <v>0.0125</v>
      </c>
    </row>
    <row r="3972" customFormat="false" ht="13.8" hidden="false" customHeight="false" outlineLevel="0" collapsed="false">
      <c r="A3972" s="300" t="s">
        <v>9268</v>
      </c>
      <c r="B3972" s="1" t="n">
        <v>98616</v>
      </c>
      <c r="C3972" s="292" t="s">
        <v>9269</v>
      </c>
      <c r="D3972" s="297" t="s">
        <v>763</v>
      </c>
      <c r="E3972" s="301" t="n">
        <v>273.7</v>
      </c>
      <c r="F3972" s="304" t="n">
        <v>0.0389</v>
      </c>
    </row>
    <row r="3973" customFormat="false" ht="13.8" hidden="false" customHeight="false" outlineLevel="0" collapsed="false">
      <c r="A3973" s="300" t="s">
        <v>9268</v>
      </c>
      <c r="B3973" s="1" t="n">
        <v>98619</v>
      </c>
      <c r="C3973" s="292" t="s">
        <v>9270</v>
      </c>
      <c r="D3973" s="297" t="s">
        <v>763</v>
      </c>
      <c r="E3973" s="301" t="n">
        <v>301.72</v>
      </c>
      <c r="F3973" s="304" t="n">
        <v>0.0328</v>
      </c>
    </row>
    <row r="3974" customFormat="false" ht="13.8" hidden="false" customHeight="false" outlineLevel="0" collapsed="false">
      <c r="A3974" s="300" t="s">
        <v>9268</v>
      </c>
      <c r="B3974" s="1" t="n">
        <v>98622</v>
      </c>
      <c r="C3974" s="292" t="s">
        <v>9271</v>
      </c>
      <c r="D3974" s="297" t="s">
        <v>763</v>
      </c>
      <c r="E3974" s="301" t="n">
        <v>461.75</v>
      </c>
      <c r="F3974" s="304" t="n">
        <v>0.0251</v>
      </c>
    </row>
    <row r="3975" customFormat="false" ht="13.8" hidden="false" customHeight="false" outlineLevel="0" collapsed="false">
      <c r="A3975" s="300" t="s">
        <v>9268</v>
      </c>
      <c r="B3975" s="1" t="n">
        <v>98625</v>
      </c>
      <c r="C3975" s="292" t="s">
        <v>9272</v>
      </c>
      <c r="D3975" s="297" t="s">
        <v>763</v>
      </c>
      <c r="E3975" s="301" t="n">
        <v>488.46</v>
      </c>
      <c r="F3975" s="304" t="n">
        <v>0.0225</v>
      </c>
    </row>
    <row r="3976" customFormat="false" ht="13.8" hidden="false" customHeight="false" outlineLevel="0" collapsed="false">
      <c r="A3976" s="300" t="s">
        <v>9268</v>
      </c>
      <c r="B3976" s="1" t="n">
        <v>105918</v>
      </c>
      <c r="C3976" s="292" t="s">
        <v>9273</v>
      </c>
      <c r="D3976" s="297" t="s">
        <v>763</v>
      </c>
      <c r="E3976" s="301" t="n">
        <v>0</v>
      </c>
      <c r="F3976" s="304"/>
    </row>
    <row r="3977" customFormat="false" ht="13.8" hidden="false" customHeight="false" outlineLevel="0" collapsed="false">
      <c r="A3977" s="300" t="s">
        <v>9268</v>
      </c>
      <c r="B3977" s="1" t="n">
        <v>98631</v>
      </c>
      <c r="C3977" s="292" t="s">
        <v>9274</v>
      </c>
      <c r="D3977" s="297" t="s">
        <v>763</v>
      </c>
      <c r="E3977" s="301" t="n">
        <v>0</v>
      </c>
      <c r="F3977" s="304"/>
    </row>
    <row r="3978" customFormat="false" ht="13.8" hidden="false" customHeight="false" outlineLevel="0" collapsed="false">
      <c r="A3978" s="300" t="s">
        <v>9268</v>
      </c>
      <c r="B3978" s="1" t="n">
        <v>98637</v>
      </c>
      <c r="C3978" s="292" t="s">
        <v>9275</v>
      </c>
      <c r="D3978" s="297" t="s">
        <v>504</v>
      </c>
      <c r="E3978" s="301" t="n">
        <v>0</v>
      </c>
      <c r="F3978" s="304"/>
    </row>
    <row r="3979" customFormat="false" ht="13.8" hidden="false" customHeight="false" outlineLevel="0" collapsed="false">
      <c r="A3979" s="300" t="s">
        <v>9268</v>
      </c>
      <c r="B3979" s="1" t="n">
        <v>98641</v>
      </c>
      <c r="C3979" s="292" t="s">
        <v>9276</v>
      </c>
      <c r="D3979" s="297" t="s">
        <v>504</v>
      </c>
      <c r="E3979" s="301" t="n">
        <v>0</v>
      </c>
      <c r="F3979" s="304"/>
    </row>
    <row r="3980" customFormat="false" ht="13.8" hidden="false" customHeight="false" outlineLevel="0" collapsed="false">
      <c r="A3980" s="300" t="s">
        <v>9268</v>
      </c>
      <c r="B3980" s="1" t="n">
        <v>98645</v>
      </c>
      <c r="C3980" s="292" t="s">
        <v>9277</v>
      </c>
      <c r="D3980" s="297" t="s">
        <v>504</v>
      </c>
      <c r="E3980" s="301" t="n">
        <v>0</v>
      </c>
      <c r="F3980" s="304"/>
    </row>
    <row r="3981" customFormat="false" ht="13.8" hidden="false" customHeight="false" outlineLevel="0" collapsed="false">
      <c r="A3981" s="300" t="s">
        <v>9268</v>
      </c>
      <c r="B3981" s="1" t="n">
        <v>98649</v>
      </c>
      <c r="C3981" s="292" t="s">
        <v>9278</v>
      </c>
      <c r="D3981" s="297" t="s">
        <v>504</v>
      </c>
      <c r="E3981" s="301" t="n">
        <v>0</v>
      </c>
      <c r="F3981" s="304"/>
    </row>
    <row r="3982" customFormat="false" ht="13.8" hidden="false" customHeight="false" outlineLevel="0" collapsed="false">
      <c r="A3982" s="300" t="s">
        <v>9268</v>
      </c>
      <c r="B3982" s="1" t="n">
        <v>98653</v>
      </c>
      <c r="C3982" s="292" t="s">
        <v>9279</v>
      </c>
      <c r="D3982" s="297" t="s">
        <v>504</v>
      </c>
      <c r="E3982" s="301" t="n">
        <v>0</v>
      </c>
      <c r="F3982" s="304"/>
    </row>
    <row r="3983" customFormat="false" ht="13.8" hidden="false" customHeight="false" outlineLevel="0" collapsed="false">
      <c r="A3983" s="300" t="s">
        <v>9268</v>
      </c>
      <c r="B3983" s="1" t="n">
        <v>98657</v>
      </c>
      <c r="C3983" s="292" t="s">
        <v>9280</v>
      </c>
      <c r="D3983" s="297" t="s">
        <v>403</v>
      </c>
      <c r="E3983" s="301" t="n">
        <v>700.99</v>
      </c>
      <c r="F3983" s="304" t="n">
        <v>0.0094</v>
      </c>
    </row>
    <row r="3984" customFormat="false" ht="13.8" hidden="false" customHeight="false" outlineLevel="0" collapsed="false">
      <c r="A3984" s="300" t="s">
        <v>9281</v>
      </c>
      <c r="B3984" s="1" t="n">
        <v>100344</v>
      </c>
      <c r="C3984" s="292" t="s">
        <v>9282</v>
      </c>
      <c r="D3984" s="297" t="s">
        <v>241</v>
      </c>
      <c r="E3984" s="301" t="n">
        <v>12.1</v>
      </c>
      <c r="F3984" s="304" t="n">
        <v>0.0091</v>
      </c>
    </row>
    <row r="3985" customFormat="false" ht="13.8" hidden="false" customHeight="false" outlineLevel="0" collapsed="false">
      <c r="A3985" s="300" t="s">
        <v>9281</v>
      </c>
      <c r="B3985" s="1" t="n">
        <v>100345</v>
      </c>
      <c r="C3985" s="292" t="s">
        <v>9283</v>
      </c>
      <c r="D3985" s="297" t="s">
        <v>241</v>
      </c>
      <c r="E3985" s="301" t="n">
        <v>9.4</v>
      </c>
      <c r="F3985" s="304" t="n">
        <v>0.0085</v>
      </c>
    </row>
    <row r="3986" customFormat="false" ht="13.8" hidden="false" customHeight="false" outlineLevel="0" collapsed="false">
      <c r="A3986" s="300" t="s">
        <v>9281</v>
      </c>
      <c r="B3986" s="1" t="n">
        <v>100346</v>
      </c>
      <c r="C3986" s="292" t="s">
        <v>9284</v>
      </c>
      <c r="D3986" s="297" t="s">
        <v>241</v>
      </c>
      <c r="E3986" s="301" t="n">
        <v>8.99</v>
      </c>
      <c r="F3986" s="304" t="n">
        <v>0.0044</v>
      </c>
    </row>
    <row r="3987" customFormat="false" ht="13.8" hidden="false" customHeight="false" outlineLevel="0" collapsed="false">
      <c r="A3987" s="300" t="s">
        <v>9281</v>
      </c>
      <c r="B3987" s="1" t="n">
        <v>100347</v>
      </c>
      <c r="C3987" s="292" t="s">
        <v>9285</v>
      </c>
      <c r="D3987" s="297" t="s">
        <v>241</v>
      </c>
      <c r="E3987" s="301" t="n">
        <v>10.1</v>
      </c>
      <c r="F3987" s="304" t="n">
        <v>0.002</v>
      </c>
    </row>
    <row r="3988" customFormat="false" ht="13.8" hidden="false" customHeight="false" outlineLevel="0" collapsed="false">
      <c r="A3988" s="300" t="s">
        <v>9281</v>
      </c>
      <c r="B3988" s="1" t="n">
        <v>100348</v>
      </c>
      <c r="C3988" s="292" t="s">
        <v>9286</v>
      </c>
      <c r="D3988" s="297" t="s">
        <v>241</v>
      </c>
      <c r="E3988" s="301" t="n">
        <v>9.93</v>
      </c>
      <c r="F3988" s="304" t="n">
        <v>0.001</v>
      </c>
    </row>
    <row r="3989" customFormat="false" ht="13.8" hidden="false" customHeight="false" outlineLevel="0" collapsed="false">
      <c r="A3989" s="300" t="s">
        <v>9281</v>
      </c>
      <c r="B3989" s="1" t="n">
        <v>100342</v>
      </c>
      <c r="C3989" s="292" t="s">
        <v>9287</v>
      </c>
      <c r="D3989" s="297" t="s">
        <v>241</v>
      </c>
      <c r="E3989" s="301" t="n">
        <v>16.7</v>
      </c>
      <c r="F3989" s="304" t="n">
        <v>0.0126</v>
      </c>
    </row>
    <row r="3990" customFormat="false" ht="13.8" hidden="false" customHeight="false" outlineLevel="0" collapsed="false">
      <c r="A3990" s="300" t="s">
        <v>9281</v>
      </c>
      <c r="B3990" s="1" t="n">
        <v>100343</v>
      </c>
      <c r="C3990" s="292" t="s">
        <v>9288</v>
      </c>
      <c r="D3990" s="297" t="s">
        <v>241</v>
      </c>
      <c r="E3990" s="301" t="n">
        <v>14.74</v>
      </c>
      <c r="F3990" s="304" t="n">
        <v>0.0109</v>
      </c>
    </row>
    <row r="3991" customFormat="false" ht="13.8" hidden="false" customHeight="false" outlineLevel="0" collapsed="false">
      <c r="A3991" s="300" t="s">
        <v>9281</v>
      </c>
      <c r="B3991" s="1" t="n">
        <v>100349</v>
      </c>
      <c r="C3991" s="292" t="s">
        <v>9289</v>
      </c>
      <c r="D3991" s="297" t="s">
        <v>504</v>
      </c>
      <c r="E3991" s="301" t="n">
        <v>771.37</v>
      </c>
      <c r="F3991" s="304" t="n">
        <v>0.0002</v>
      </c>
    </row>
    <row r="3992" customFormat="false" ht="13.8" hidden="false" customHeight="false" outlineLevel="0" collapsed="false">
      <c r="A3992" s="300" t="s">
        <v>9281</v>
      </c>
      <c r="B3992" s="1" t="n">
        <v>100336</v>
      </c>
      <c r="C3992" s="292" t="s">
        <v>9290</v>
      </c>
      <c r="D3992" s="297" t="s">
        <v>763</v>
      </c>
      <c r="E3992" s="301" t="n">
        <v>0</v>
      </c>
      <c r="F3992" s="304"/>
    </row>
    <row r="3993" customFormat="false" ht="13.8" hidden="false" customHeight="false" outlineLevel="0" collapsed="false">
      <c r="A3993" s="300" t="s">
        <v>9281</v>
      </c>
      <c r="B3993" s="1" t="n">
        <v>100337</v>
      </c>
      <c r="C3993" s="292" t="s">
        <v>9291</v>
      </c>
      <c r="D3993" s="297" t="s">
        <v>763</v>
      </c>
      <c r="E3993" s="301" t="n">
        <v>0</v>
      </c>
      <c r="F3993" s="304"/>
    </row>
    <row r="3994" customFormat="false" ht="13.8" hidden="false" customHeight="false" outlineLevel="0" collapsed="false">
      <c r="A3994" s="300" t="s">
        <v>9281</v>
      </c>
      <c r="B3994" s="1" t="n">
        <v>100339</v>
      </c>
      <c r="C3994" s="292" t="s">
        <v>9292</v>
      </c>
      <c r="D3994" s="297" t="s">
        <v>763</v>
      </c>
      <c r="E3994" s="301" t="n">
        <v>0</v>
      </c>
      <c r="F3994" s="304"/>
    </row>
    <row r="3995" customFormat="false" ht="13.8" hidden="false" customHeight="false" outlineLevel="0" collapsed="false">
      <c r="A3995" s="300" t="s">
        <v>9281</v>
      </c>
      <c r="B3995" s="1" t="n">
        <v>100340</v>
      </c>
      <c r="C3995" s="292" t="s">
        <v>9293</v>
      </c>
      <c r="D3995" s="297" t="s">
        <v>763</v>
      </c>
      <c r="E3995" s="301" t="n">
        <v>0</v>
      </c>
      <c r="F3995" s="304"/>
    </row>
    <row r="3996" customFormat="false" ht="13.8" hidden="false" customHeight="false" outlineLevel="0" collapsed="false">
      <c r="A3996" s="300" t="s">
        <v>9281</v>
      </c>
      <c r="B3996" s="1" t="n">
        <v>105805</v>
      </c>
      <c r="C3996" s="292" t="s">
        <v>9294</v>
      </c>
      <c r="D3996" s="297" t="s">
        <v>763</v>
      </c>
      <c r="E3996" s="301" t="n">
        <v>830.29</v>
      </c>
      <c r="F3996" s="304" t="n">
        <v>0.7625</v>
      </c>
    </row>
    <row r="3997" customFormat="false" ht="13.8" hidden="false" customHeight="false" outlineLevel="0" collapsed="false">
      <c r="A3997" s="300" t="s">
        <v>9281</v>
      </c>
      <c r="B3997" s="1" t="n">
        <v>105806</v>
      </c>
      <c r="C3997" s="292" t="s">
        <v>9295</v>
      </c>
      <c r="D3997" s="297" t="s">
        <v>763</v>
      </c>
      <c r="E3997" s="301" t="n">
        <v>512.63</v>
      </c>
      <c r="F3997" s="304" t="n">
        <v>0.6689</v>
      </c>
    </row>
    <row r="3998" customFormat="false" ht="13.8" hidden="false" customHeight="false" outlineLevel="0" collapsed="false">
      <c r="A3998" s="300" t="s">
        <v>9281</v>
      </c>
      <c r="B3998" s="1" t="n">
        <v>105807</v>
      </c>
      <c r="C3998" s="292" t="s">
        <v>9296</v>
      </c>
      <c r="D3998" s="297" t="s">
        <v>763</v>
      </c>
      <c r="E3998" s="301" t="n">
        <v>656.52</v>
      </c>
      <c r="F3998" s="304" t="n">
        <v>0.7268</v>
      </c>
    </row>
    <row r="3999" customFormat="false" ht="13.8" hidden="false" customHeight="false" outlineLevel="0" collapsed="false">
      <c r="A3999" s="300" t="s">
        <v>9281</v>
      </c>
      <c r="B3999" s="1" t="n">
        <v>105808</v>
      </c>
      <c r="C3999" s="292" t="s">
        <v>9297</v>
      </c>
      <c r="D3999" s="297" t="s">
        <v>763</v>
      </c>
      <c r="E3999" s="301" t="n">
        <v>418.28</v>
      </c>
      <c r="F3999" s="304" t="n">
        <v>0.6205</v>
      </c>
    </row>
    <row r="4000" customFormat="false" ht="13.8" hidden="false" customHeight="false" outlineLevel="0" collapsed="false">
      <c r="A4000" s="300" t="s">
        <v>9281</v>
      </c>
      <c r="B4000" s="1" t="n">
        <v>100341</v>
      </c>
      <c r="C4000" s="292" t="s">
        <v>9298</v>
      </c>
      <c r="D4000" s="297" t="s">
        <v>763</v>
      </c>
      <c r="E4000" s="301" t="n">
        <v>43.09</v>
      </c>
      <c r="F4000" s="304" t="n">
        <v>0</v>
      </c>
    </row>
    <row r="4001" customFormat="false" ht="13.8" hidden="false" customHeight="false" outlineLevel="0" collapsed="false">
      <c r="A4001" s="300" t="s">
        <v>9281</v>
      </c>
      <c r="B4001" s="1" t="n">
        <v>100351</v>
      </c>
      <c r="C4001" s="292" t="s">
        <v>9299</v>
      </c>
      <c r="D4001" s="297" t="s">
        <v>763</v>
      </c>
      <c r="E4001" s="301" t="n">
        <v>0</v>
      </c>
      <c r="F4001" s="304"/>
    </row>
    <row r="4002" customFormat="false" ht="13.8" hidden="false" customHeight="false" outlineLevel="0" collapsed="false">
      <c r="A4002" s="300" t="s">
        <v>9281</v>
      </c>
      <c r="B4002" s="1" t="n">
        <v>100353</v>
      </c>
      <c r="C4002" s="292" t="s">
        <v>9300</v>
      </c>
      <c r="D4002" s="297" t="s">
        <v>763</v>
      </c>
      <c r="E4002" s="301" t="n">
        <v>0</v>
      </c>
      <c r="F4002" s="304"/>
    </row>
    <row r="4003" customFormat="false" ht="13.8" hidden="false" customHeight="false" outlineLevel="0" collapsed="false">
      <c r="A4003" s="300" t="s">
        <v>9281</v>
      </c>
      <c r="B4003" s="1" t="n">
        <v>100350</v>
      </c>
      <c r="C4003" s="292" t="s">
        <v>9301</v>
      </c>
      <c r="D4003" s="297" t="s">
        <v>763</v>
      </c>
      <c r="E4003" s="301" t="n">
        <v>0</v>
      </c>
      <c r="F4003" s="304"/>
    </row>
    <row r="4004" customFormat="false" ht="13.8" hidden="false" customHeight="false" outlineLevel="0" collapsed="false">
      <c r="A4004" s="300" t="s">
        <v>9302</v>
      </c>
      <c r="B4004" s="1" t="n">
        <v>105043</v>
      </c>
      <c r="C4004" s="292" t="s">
        <v>9303</v>
      </c>
      <c r="D4004" s="297" t="s">
        <v>403</v>
      </c>
      <c r="E4004" s="301" t="n">
        <v>0</v>
      </c>
      <c r="F4004" s="304"/>
    </row>
    <row r="4005" customFormat="false" ht="13.8" hidden="false" customHeight="false" outlineLevel="0" collapsed="false">
      <c r="A4005" s="300" t="s">
        <v>9302</v>
      </c>
      <c r="B4005" s="1" t="n">
        <v>105047</v>
      </c>
      <c r="C4005" s="292" t="s">
        <v>9304</v>
      </c>
      <c r="D4005" s="297" t="s">
        <v>403</v>
      </c>
      <c r="E4005" s="301" t="n">
        <v>0</v>
      </c>
      <c r="F4005" s="304"/>
    </row>
    <row r="4006" customFormat="false" ht="13.8" hidden="false" customHeight="false" outlineLevel="0" collapsed="false">
      <c r="A4006" s="300" t="s">
        <v>9302</v>
      </c>
      <c r="B4006" s="1" t="n">
        <v>105044</v>
      </c>
      <c r="C4006" s="292" t="s">
        <v>9305</v>
      </c>
      <c r="D4006" s="297" t="s">
        <v>403</v>
      </c>
      <c r="E4006" s="301" t="n">
        <v>0</v>
      </c>
      <c r="F4006" s="304"/>
    </row>
    <row r="4007" customFormat="false" ht="13.8" hidden="false" customHeight="false" outlineLevel="0" collapsed="false">
      <c r="A4007" s="300" t="s">
        <v>9302</v>
      </c>
      <c r="B4007" s="1" t="n">
        <v>105094</v>
      </c>
      <c r="C4007" s="292" t="s">
        <v>9306</v>
      </c>
      <c r="D4007" s="297" t="s">
        <v>403</v>
      </c>
      <c r="E4007" s="301" t="n">
        <v>0</v>
      </c>
      <c r="F4007" s="304"/>
    </row>
    <row r="4008" customFormat="false" ht="13.8" hidden="false" customHeight="false" outlineLevel="0" collapsed="false">
      <c r="A4008" s="300" t="s">
        <v>9302</v>
      </c>
      <c r="B4008" s="1" t="n">
        <v>105096</v>
      </c>
      <c r="C4008" s="292" t="s">
        <v>9307</v>
      </c>
      <c r="D4008" s="297" t="s">
        <v>403</v>
      </c>
      <c r="E4008" s="301" t="n">
        <v>0</v>
      </c>
      <c r="F4008" s="304"/>
    </row>
    <row r="4009" customFormat="false" ht="13.8" hidden="false" customHeight="false" outlineLevel="0" collapsed="false">
      <c r="A4009" s="300" t="s">
        <v>9302</v>
      </c>
      <c r="B4009" s="1" t="n">
        <v>105048</v>
      </c>
      <c r="C4009" s="292" t="s">
        <v>9308</v>
      </c>
      <c r="D4009" s="297" t="s">
        <v>403</v>
      </c>
      <c r="E4009" s="301" t="n">
        <v>0</v>
      </c>
      <c r="F4009" s="304"/>
    </row>
    <row r="4010" customFormat="false" ht="13.8" hidden="false" customHeight="false" outlineLevel="0" collapsed="false">
      <c r="A4010" s="300" t="s">
        <v>9302</v>
      </c>
      <c r="B4010" s="1" t="n">
        <v>105097</v>
      </c>
      <c r="C4010" s="292" t="s">
        <v>9309</v>
      </c>
      <c r="D4010" s="297" t="s">
        <v>403</v>
      </c>
      <c r="E4010" s="301" t="n">
        <v>0</v>
      </c>
      <c r="F4010" s="304"/>
    </row>
    <row r="4011" customFormat="false" ht="13.8" hidden="false" customHeight="false" outlineLevel="0" collapsed="false">
      <c r="A4011" s="300" t="s">
        <v>9302</v>
      </c>
      <c r="B4011" s="1" t="n">
        <v>105049</v>
      </c>
      <c r="C4011" s="292" t="s">
        <v>9310</v>
      </c>
      <c r="D4011" s="297" t="s">
        <v>403</v>
      </c>
      <c r="E4011" s="301" t="n">
        <v>0</v>
      </c>
      <c r="F4011" s="304"/>
    </row>
    <row r="4012" customFormat="false" ht="13.8" hidden="false" customHeight="false" outlineLevel="0" collapsed="false">
      <c r="A4012" s="300" t="s">
        <v>9302</v>
      </c>
      <c r="B4012" s="1" t="n">
        <v>105051</v>
      </c>
      <c r="C4012" s="292" t="s">
        <v>9311</v>
      </c>
      <c r="D4012" s="297" t="s">
        <v>403</v>
      </c>
      <c r="E4012" s="301" t="n">
        <v>0</v>
      </c>
      <c r="F4012" s="304"/>
    </row>
    <row r="4013" customFormat="false" ht="13.8" hidden="false" customHeight="false" outlineLevel="0" collapsed="false">
      <c r="A4013" s="300" t="s">
        <v>9302</v>
      </c>
      <c r="B4013" s="1" t="n">
        <v>105054</v>
      </c>
      <c r="C4013" s="292" t="s">
        <v>9312</v>
      </c>
      <c r="D4013" s="297" t="s">
        <v>403</v>
      </c>
      <c r="E4013" s="301" t="n">
        <v>0</v>
      </c>
      <c r="F4013" s="304"/>
    </row>
    <row r="4014" customFormat="false" ht="13.8" hidden="false" customHeight="false" outlineLevel="0" collapsed="false">
      <c r="A4014" s="300" t="s">
        <v>9302</v>
      </c>
      <c r="B4014" s="1" t="n">
        <v>105052</v>
      </c>
      <c r="C4014" s="292" t="s">
        <v>9313</v>
      </c>
      <c r="D4014" s="297" t="s">
        <v>403</v>
      </c>
      <c r="E4014" s="301" t="n">
        <v>0</v>
      </c>
      <c r="F4014" s="304"/>
    </row>
    <row r="4015" customFormat="false" ht="13.8" hidden="false" customHeight="false" outlineLevel="0" collapsed="false">
      <c r="A4015" s="300" t="s">
        <v>9302</v>
      </c>
      <c r="B4015" s="1" t="n">
        <v>105055</v>
      </c>
      <c r="C4015" s="292" t="s">
        <v>9314</v>
      </c>
      <c r="D4015" s="297" t="s">
        <v>403</v>
      </c>
      <c r="E4015" s="301" t="n">
        <v>0</v>
      </c>
      <c r="F4015" s="304"/>
    </row>
    <row r="4016" customFormat="false" ht="13.8" hidden="false" customHeight="false" outlineLevel="0" collapsed="false">
      <c r="A4016" s="300" t="s">
        <v>9302</v>
      </c>
      <c r="B4016" s="1" t="n">
        <v>105065</v>
      </c>
      <c r="C4016" s="292" t="s">
        <v>9315</v>
      </c>
      <c r="D4016" s="297" t="s">
        <v>403</v>
      </c>
      <c r="E4016" s="301" t="n">
        <v>0</v>
      </c>
      <c r="F4016" s="304"/>
    </row>
    <row r="4017" customFormat="false" ht="13.8" hidden="false" customHeight="false" outlineLevel="0" collapsed="false">
      <c r="A4017" s="300" t="s">
        <v>9302</v>
      </c>
      <c r="B4017" s="1" t="n">
        <v>105059</v>
      </c>
      <c r="C4017" s="292" t="s">
        <v>9316</v>
      </c>
      <c r="D4017" s="297" t="s">
        <v>403</v>
      </c>
      <c r="E4017" s="301" t="n">
        <v>0</v>
      </c>
      <c r="F4017" s="304"/>
    </row>
    <row r="4018" customFormat="false" ht="13.8" hidden="false" customHeight="false" outlineLevel="0" collapsed="false">
      <c r="A4018" s="300" t="s">
        <v>9302</v>
      </c>
      <c r="B4018" s="1" t="n">
        <v>105057</v>
      </c>
      <c r="C4018" s="292" t="s">
        <v>9317</v>
      </c>
      <c r="D4018" s="297" t="s">
        <v>403</v>
      </c>
      <c r="E4018" s="301" t="n">
        <v>0</v>
      </c>
      <c r="F4018" s="304"/>
    </row>
    <row r="4019" customFormat="false" ht="13.8" hidden="false" customHeight="false" outlineLevel="0" collapsed="false">
      <c r="A4019" s="300" t="s">
        <v>9302</v>
      </c>
      <c r="B4019" s="1" t="n">
        <v>105060</v>
      </c>
      <c r="C4019" s="292" t="s">
        <v>9318</v>
      </c>
      <c r="D4019" s="297" t="s">
        <v>403</v>
      </c>
      <c r="E4019" s="301" t="n">
        <v>0</v>
      </c>
      <c r="F4019" s="304"/>
    </row>
    <row r="4020" customFormat="false" ht="13.8" hidden="false" customHeight="false" outlineLevel="0" collapsed="false">
      <c r="A4020" s="300" t="s">
        <v>9302</v>
      </c>
      <c r="B4020" s="1" t="n">
        <v>105042</v>
      </c>
      <c r="C4020" s="292" t="s">
        <v>9319</v>
      </c>
      <c r="D4020" s="297" t="s">
        <v>403</v>
      </c>
      <c r="E4020" s="301" t="n">
        <v>84.35</v>
      </c>
      <c r="F4020" s="304" t="n">
        <v>0</v>
      </c>
    </row>
    <row r="4021" customFormat="false" ht="13.8" hidden="false" customHeight="false" outlineLevel="0" collapsed="false">
      <c r="A4021" s="300" t="s">
        <v>9302</v>
      </c>
      <c r="B4021" s="1" t="n">
        <v>105046</v>
      </c>
      <c r="C4021" s="292" t="s">
        <v>9320</v>
      </c>
      <c r="D4021" s="297" t="s">
        <v>403</v>
      </c>
      <c r="E4021" s="301" t="n">
        <v>74.14</v>
      </c>
      <c r="F4021" s="304" t="n">
        <v>0</v>
      </c>
    </row>
    <row r="4022" customFormat="false" ht="13.8" hidden="false" customHeight="false" outlineLevel="0" collapsed="false">
      <c r="A4022" s="300" t="s">
        <v>9302</v>
      </c>
      <c r="B4022" s="1" t="n">
        <v>105095</v>
      </c>
      <c r="C4022" s="292" t="s">
        <v>9321</v>
      </c>
      <c r="D4022" s="297" t="s">
        <v>403</v>
      </c>
      <c r="E4022" s="301" t="n">
        <v>132.87</v>
      </c>
      <c r="F4022" s="304" t="n">
        <v>0</v>
      </c>
    </row>
    <row r="4023" customFormat="false" ht="13.8" hidden="false" customHeight="false" outlineLevel="0" collapsed="false">
      <c r="A4023" s="300" t="s">
        <v>9302</v>
      </c>
      <c r="B4023" s="1" t="n">
        <v>105098</v>
      </c>
      <c r="C4023" s="292" t="s">
        <v>9322</v>
      </c>
      <c r="D4023" s="297" t="s">
        <v>403</v>
      </c>
      <c r="E4023" s="301" t="n">
        <v>122.68</v>
      </c>
      <c r="F4023" s="304" t="n">
        <v>0</v>
      </c>
    </row>
    <row r="4024" customFormat="false" ht="13.8" hidden="false" customHeight="false" outlineLevel="0" collapsed="false">
      <c r="A4024" s="300" t="s">
        <v>9302</v>
      </c>
      <c r="B4024" s="1" t="n">
        <v>105050</v>
      </c>
      <c r="C4024" s="292" t="s">
        <v>9323</v>
      </c>
      <c r="D4024" s="297" t="s">
        <v>403</v>
      </c>
      <c r="E4024" s="301" t="n">
        <v>291.62</v>
      </c>
      <c r="F4024" s="304" t="n">
        <v>0</v>
      </c>
    </row>
    <row r="4025" customFormat="false" ht="13.8" hidden="false" customHeight="false" outlineLevel="0" collapsed="false">
      <c r="A4025" s="300" t="s">
        <v>9302</v>
      </c>
      <c r="B4025" s="1" t="n">
        <v>105053</v>
      </c>
      <c r="C4025" s="292" t="s">
        <v>9324</v>
      </c>
      <c r="D4025" s="297" t="s">
        <v>403</v>
      </c>
      <c r="E4025" s="301" t="n">
        <v>281.55</v>
      </c>
      <c r="F4025" s="304" t="n">
        <v>0</v>
      </c>
    </row>
    <row r="4026" customFormat="false" ht="13.8" hidden="false" customHeight="false" outlineLevel="0" collapsed="false">
      <c r="A4026" s="300" t="s">
        <v>9302</v>
      </c>
      <c r="B4026" s="1" t="n">
        <v>105056</v>
      </c>
      <c r="C4026" s="292" t="s">
        <v>9325</v>
      </c>
      <c r="D4026" s="297" t="s">
        <v>403</v>
      </c>
      <c r="E4026" s="301" t="n">
        <v>408.25</v>
      </c>
      <c r="F4026" s="304" t="n">
        <v>0</v>
      </c>
    </row>
    <row r="4027" customFormat="false" ht="13.8" hidden="false" customHeight="false" outlineLevel="0" collapsed="false">
      <c r="A4027" s="300" t="s">
        <v>9302</v>
      </c>
      <c r="B4027" s="1" t="n">
        <v>105058</v>
      </c>
      <c r="C4027" s="292" t="s">
        <v>9326</v>
      </c>
      <c r="D4027" s="297" t="s">
        <v>403</v>
      </c>
      <c r="E4027" s="301" t="n">
        <v>398.89</v>
      </c>
      <c r="F4027" s="304" t="n">
        <v>0</v>
      </c>
    </row>
    <row r="4028" customFormat="false" ht="13.8" hidden="false" customHeight="false" outlineLevel="0" collapsed="false">
      <c r="A4028" s="300" t="s">
        <v>9302</v>
      </c>
      <c r="B4028" s="1" t="n">
        <v>105062</v>
      </c>
      <c r="C4028" s="292" t="s">
        <v>9327</v>
      </c>
      <c r="D4028" s="297" t="s">
        <v>403</v>
      </c>
      <c r="E4028" s="301" t="n">
        <v>0</v>
      </c>
      <c r="F4028" s="304"/>
    </row>
    <row r="4029" customFormat="false" ht="13.8" hidden="false" customHeight="false" outlineLevel="0" collapsed="false">
      <c r="A4029" s="300" t="s">
        <v>9302</v>
      </c>
      <c r="B4029" s="1" t="n">
        <v>105066</v>
      </c>
      <c r="C4029" s="292" t="s">
        <v>9328</v>
      </c>
      <c r="D4029" s="297" t="s">
        <v>403</v>
      </c>
      <c r="E4029" s="301" t="n">
        <v>0</v>
      </c>
      <c r="F4029" s="304"/>
    </row>
    <row r="4030" customFormat="false" ht="13.8" hidden="false" customHeight="false" outlineLevel="0" collapsed="false">
      <c r="A4030" s="300" t="s">
        <v>9302</v>
      </c>
      <c r="B4030" s="1" t="n">
        <v>105063</v>
      </c>
      <c r="C4030" s="292" t="s">
        <v>9329</v>
      </c>
      <c r="D4030" s="297" t="s">
        <v>403</v>
      </c>
      <c r="E4030" s="301" t="n">
        <v>0</v>
      </c>
      <c r="F4030" s="304"/>
    </row>
    <row r="4031" customFormat="false" ht="13.8" hidden="false" customHeight="false" outlineLevel="0" collapsed="false">
      <c r="A4031" s="300" t="s">
        <v>9302</v>
      </c>
      <c r="B4031" s="1" t="n">
        <v>105067</v>
      </c>
      <c r="C4031" s="292" t="s">
        <v>9330</v>
      </c>
      <c r="D4031" s="297" t="s">
        <v>403</v>
      </c>
      <c r="E4031" s="301" t="n">
        <v>0</v>
      </c>
      <c r="F4031" s="304"/>
    </row>
    <row r="4032" customFormat="false" ht="13.8" hidden="false" customHeight="false" outlineLevel="0" collapsed="false">
      <c r="A4032" s="300" t="s">
        <v>9302</v>
      </c>
      <c r="B4032" s="1" t="n">
        <v>105069</v>
      </c>
      <c r="C4032" s="292" t="s">
        <v>9331</v>
      </c>
      <c r="D4032" s="297" t="s">
        <v>403</v>
      </c>
      <c r="E4032" s="301" t="n">
        <v>0</v>
      </c>
      <c r="F4032" s="304"/>
    </row>
    <row r="4033" customFormat="false" ht="13.8" hidden="false" customHeight="false" outlineLevel="0" collapsed="false">
      <c r="A4033" s="300" t="s">
        <v>9302</v>
      </c>
      <c r="B4033" s="1" t="n">
        <v>105072</v>
      </c>
      <c r="C4033" s="292" t="s">
        <v>9332</v>
      </c>
      <c r="D4033" s="297" t="s">
        <v>403</v>
      </c>
      <c r="E4033" s="301" t="n">
        <v>0</v>
      </c>
      <c r="F4033" s="304"/>
    </row>
    <row r="4034" customFormat="false" ht="13.8" hidden="false" customHeight="false" outlineLevel="0" collapsed="false">
      <c r="A4034" s="300" t="s">
        <v>9302</v>
      </c>
      <c r="B4034" s="1" t="n">
        <v>105070</v>
      </c>
      <c r="C4034" s="292" t="s">
        <v>9333</v>
      </c>
      <c r="D4034" s="297" t="s">
        <v>403</v>
      </c>
      <c r="E4034" s="301" t="n">
        <v>0</v>
      </c>
      <c r="F4034" s="304"/>
    </row>
    <row r="4035" customFormat="false" ht="13.8" hidden="false" customHeight="false" outlineLevel="0" collapsed="false">
      <c r="A4035" s="300" t="s">
        <v>9302</v>
      </c>
      <c r="B4035" s="1" t="n">
        <v>105073</v>
      </c>
      <c r="C4035" s="292" t="s">
        <v>9334</v>
      </c>
      <c r="D4035" s="297" t="s">
        <v>403</v>
      </c>
      <c r="E4035" s="301" t="n">
        <v>0</v>
      </c>
      <c r="F4035" s="304"/>
    </row>
    <row r="4036" customFormat="false" ht="13.8" hidden="false" customHeight="false" outlineLevel="0" collapsed="false">
      <c r="A4036" s="300" t="s">
        <v>9302</v>
      </c>
      <c r="B4036" s="1" t="n">
        <v>105075</v>
      </c>
      <c r="C4036" s="292" t="s">
        <v>9335</v>
      </c>
      <c r="D4036" s="297" t="s">
        <v>403</v>
      </c>
      <c r="E4036" s="301" t="n">
        <v>0</v>
      </c>
      <c r="F4036" s="304"/>
    </row>
    <row r="4037" customFormat="false" ht="13.8" hidden="false" customHeight="false" outlineLevel="0" collapsed="false">
      <c r="A4037" s="300" t="s">
        <v>9302</v>
      </c>
      <c r="B4037" s="1" t="n">
        <v>105078</v>
      </c>
      <c r="C4037" s="292" t="s">
        <v>9336</v>
      </c>
      <c r="D4037" s="297" t="s">
        <v>403</v>
      </c>
      <c r="E4037" s="301" t="n">
        <v>0</v>
      </c>
      <c r="F4037" s="304"/>
    </row>
    <row r="4038" customFormat="false" ht="13.8" hidden="false" customHeight="false" outlineLevel="0" collapsed="false">
      <c r="A4038" s="300" t="s">
        <v>9302</v>
      </c>
      <c r="B4038" s="1" t="n">
        <v>105076</v>
      </c>
      <c r="C4038" s="292" t="s">
        <v>9337</v>
      </c>
      <c r="D4038" s="297" t="s">
        <v>403</v>
      </c>
      <c r="E4038" s="301" t="n">
        <v>0</v>
      </c>
      <c r="F4038" s="304"/>
    </row>
    <row r="4039" customFormat="false" ht="13.8" hidden="false" customHeight="false" outlineLevel="0" collapsed="false">
      <c r="A4039" s="300" t="s">
        <v>9302</v>
      </c>
      <c r="B4039" s="1" t="n">
        <v>105079</v>
      </c>
      <c r="C4039" s="292" t="s">
        <v>9338</v>
      </c>
      <c r="D4039" s="297" t="s">
        <v>403</v>
      </c>
      <c r="E4039" s="301" t="n">
        <v>0</v>
      </c>
      <c r="F4039" s="304"/>
    </row>
    <row r="4040" customFormat="false" ht="13.8" hidden="false" customHeight="false" outlineLevel="0" collapsed="false">
      <c r="A4040" s="300" t="s">
        <v>9302</v>
      </c>
      <c r="B4040" s="1" t="n">
        <v>105061</v>
      </c>
      <c r="C4040" s="292" t="s">
        <v>9339</v>
      </c>
      <c r="D4040" s="297" t="s">
        <v>403</v>
      </c>
      <c r="E4040" s="301" t="n">
        <v>102.3</v>
      </c>
      <c r="F4040" s="304" t="n">
        <v>0</v>
      </c>
    </row>
    <row r="4041" customFormat="false" ht="13.8" hidden="false" customHeight="false" outlineLevel="0" collapsed="false">
      <c r="A4041" s="300" t="s">
        <v>9302</v>
      </c>
      <c r="B4041" s="1" t="n">
        <v>105064</v>
      </c>
      <c r="C4041" s="292" t="s">
        <v>9340</v>
      </c>
      <c r="D4041" s="297" t="s">
        <v>403</v>
      </c>
      <c r="E4041" s="301" t="n">
        <v>89.27</v>
      </c>
      <c r="F4041" s="304" t="n">
        <v>0</v>
      </c>
    </row>
    <row r="4042" customFormat="false" ht="13.8" hidden="false" customHeight="false" outlineLevel="0" collapsed="false">
      <c r="A4042" s="300" t="s">
        <v>9302</v>
      </c>
      <c r="B4042" s="1" t="n">
        <v>105068</v>
      </c>
      <c r="C4042" s="292" t="s">
        <v>9341</v>
      </c>
      <c r="D4042" s="297" t="s">
        <v>403</v>
      </c>
      <c r="E4042" s="301" t="n">
        <v>169.56</v>
      </c>
      <c r="F4042" s="304" t="n">
        <v>0</v>
      </c>
    </row>
    <row r="4043" customFormat="false" ht="13.8" hidden="false" customHeight="false" outlineLevel="0" collapsed="false">
      <c r="A4043" s="300" t="s">
        <v>9302</v>
      </c>
      <c r="B4043" s="1" t="n">
        <v>105071</v>
      </c>
      <c r="C4043" s="292" t="s">
        <v>9342</v>
      </c>
      <c r="D4043" s="297" t="s">
        <v>403</v>
      </c>
      <c r="E4043" s="301" t="n">
        <v>156.54</v>
      </c>
      <c r="F4043" s="304" t="n">
        <v>0</v>
      </c>
    </row>
    <row r="4044" customFormat="false" ht="13.8" hidden="false" customHeight="false" outlineLevel="0" collapsed="false">
      <c r="A4044" s="300" t="s">
        <v>9302</v>
      </c>
      <c r="B4044" s="1" t="n">
        <v>105074</v>
      </c>
      <c r="C4044" s="292" t="s">
        <v>9343</v>
      </c>
      <c r="D4044" s="297" t="s">
        <v>403</v>
      </c>
      <c r="E4044" s="301" t="n">
        <v>263.68</v>
      </c>
      <c r="F4044" s="304" t="n">
        <v>0</v>
      </c>
    </row>
    <row r="4045" customFormat="false" ht="13.8" hidden="false" customHeight="false" outlineLevel="0" collapsed="false">
      <c r="A4045" s="300" t="s">
        <v>9302</v>
      </c>
      <c r="B4045" s="1" t="n">
        <v>105077</v>
      </c>
      <c r="C4045" s="292" t="s">
        <v>9344</v>
      </c>
      <c r="D4045" s="297" t="s">
        <v>403</v>
      </c>
      <c r="E4045" s="301" t="n">
        <v>250.73</v>
      </c>
      <c r="F4045" s="304" t="n">
        <v>0</v>
      </c>
    </row>
    <row r="4046" customFormat="false" ht="13.8" hidden="false" customHeight="false" outlineLevel="0" collapsed="false">
      <c r="A4046" s="300" t="s">
        <v>9302</v>
      </c>
      <c r="B4046" s="1" t="n">
        <v>105090</v>
      </c>
      <c r="C4046" s="292" t="s">
        <v>9345</v>
      </c>
      <c r="D4046" s="297" t="s">
        <v>763</v>
      </c>
      <c r="E4046" s="301" t="n">
        <v>576</v>
      </c>
      <c r="F4046" s="304" t="n">
        <v>0.8821</v>
      </c>
    </row>
    <row r="4047" customFormat="false" ht="13.8" hidden="false" customHeight="false" outlineLevel="0" collapsed="false">
      <c r="A4047" s="300" t="s">
        <v>9302</v>
      </c>
      <c r="B4047" s="1" t="n">
        <v>105099</v>
      </c>
      <c r="C4047" s="292" t="s">
        <v>9346</v>
      </c>
      <c r="D4047" s="297" t="s">
        <v>403</v>
      </c>
      <c r="E4047" s="301" t="n">
        <v>96.41</v>
      </c>
      <c r="F4047" s="304" t="n">
        <v>0</v>
      </c>
    </row>
    <row r="4048" customFormat="false" ht="13.8" hidden="false" customHeight="false" outlineLevel="0" collapsed="false">
      <c r="A4048" s="300" t="s">
        <v>9302</v>
      </c>
      <c r="B4048" s="1" t="n">
        <v>105100</v>
      </c>
      <c r="C4048" s="292" t="s">
        <v>9347</v>
      </c>
      <c r="D4048" s="297" t="s">
        <v>403</v>
      </c>
      <c r="E4048" s="301" t="n">
        <v>147.66</v>
      </c>
      <c r="F4048" s="304" t="n">
        <v>0</v>
      </c>
    </row>
    <row r="4049" customFormat="false" ht="13.8" hidden="false" customHeight="false" outlineLevel="0" collapsed="false">
      <c r="A4049" s="300" t="s">
        <v>9302</v>
      </c>
      <c r="B4049" s="1" t="n">
        <v>105101</v>
      </c>
      <c r="C4049" s="292" t="s">
        <v>9348</v>
      </c>
      <c r="D4049" s="297" t="s">
        <v>403</v>
      </c>
      <c r="E4049" s="301" t="n">
        <v>312.13</v>
      </c>
      <c r="F4049" s="304" t="n">
        <v>0</v>
      </c>
    </row>
    <row r="4050" customFormat="false" ht="13.8" hidden="false" customHeight="false" outlineLevel="0" collapsed="false">
      <c r="A4050" s="300" t="s">
        <v>9302</v>
      </c>
      <c r="B4050" s="1" t="n">
        <v>105102</v>
      </c>
      <c r="C4050" s="292" t="s">
        <v>9349</v>
      </c>
      <c r="D4050" s="297" t="s">
        <v>403</v>
      </c>
      <c r="E4050" s="301" t="n">
        <v>436.19</v>
      </c>
      <c r="F4050" s="304" t="n">
        <v>0</v>
      </c>
    </row>
    <row r="4051" customFormat="false" ht="13.8" hidden="false" customHeight="false" outlineLevel="0" collapsed="false">
      <c r="A4051" s="300" t="s">
        <v>9302</v>
      </c>
      <c r="B4051" s="1" t="n">
        <v>105080</v>
      </c>
      <c r="C4051" s="292" t="s">
        <v>9350</v>
      </c>
      <c r="D4051" s="297" t="s">
        <v>403</v>
      </c>
      <c r="E4051" s="301" t="n">
        <v>66.17</v>
      </c>
      <c r="F4051" s="304" t="n">
        <v>0</v>
      </c>
    </row>
    <row r="4052" customFormat="false" ht="13.8" hidden="false" customHeight="false" outlineLevel="0" collapsed="false">
      <c r="A4052" s="300" t="s">
        <v>9302</v>
      </c>
      <c r="B4052" s="1" t="n">
        <v>105081</v>
      </c>
      <c r="C4052" s="292" t="s">
        <v>9351</v>
      </c>
      <c r="D4052" s="297" t="s">
        <v>403</v>
      </c>
      <c r="E4052" s="301" t="n">
        <v>76.75</v>
      </c>
      <c r="F4052" s="304" t="n">
        <v>0</v>
      </c>
    </row>
    <row r="4053" customFormat="false" ht="13.8" hidden="false" customHeight="false" outlineLevel="0" collapsed="false">
      <c r="A4053" s="300" t="s">
        <v>9302</v>
      </c>
      <c r="B4053" s="1" t="n">
        <v>105091</v>
      </c>
      <c r="C4053" s="292" t="s">
        <v>9352</v>
      </c>
      <c r="D4053" s="297" t="s">
        <v>403</v>
      </c>
      <c r="E4053" s="301" t="n">
        <v>134.85</v>
      </c>
      <c r="F4053" s="304" t="n">
        <v>0</v>
      </c>
    </row>
    <row r="4054" customFormat="false" ht="13.8" hidden="false" customHeight="false" outlineLevel="0" collapsed="false">
      <c r="A4054" s="300" t="s">
        <v>9302</v>
      </c>
      <c r="B4054" s="1" t="n">
        <v>105089</v>
      </c>
      <c r="C4054" s="292" t="s">
        <v>9353</v>
      </c>
      <c r="D4054" s="297" t="s">
        <v>403</v>
      </c>
      <c r="E4054" s="301" t="n">
        <v>170.48</v>
      </c>
      <c r="F4054" s="304" t="n">
        <v>0</v>
      </c>
    </row>
    <row r="4055" customFormat="false" ht="13.8" hidden="false" customHeight="false" outlineLevel="0" collapsed="false">
      <c r="A4055" s="300" t="s">
        <v>9302</v>
      </c>
      <c r="B4055" s="1" t="n">
        <v>105082</v>
      </c>
      <c r="C4055" s="292" t="s">
        <v>9354</v>
      </c>
      <c r="D4055" s="297" t="s">
        <v>403</v>
      </c>
      <c r="E4055" s="301" t="n">
        <v>69.04</v>
      </c>
      <c r="F4055" s="304" t="n">
        <v>0</v>
      </c>
    </row>
    <row r="4056" customFormat="false" ht="13.8" hidden="false" customHeight="false" outlineLevel="0" collapsed="false">
      <c r="A4056" s="300" t="s">
        <v>9302</v>
      </c>
      <c r="B4056" s="1" t="n">
        <v>105083</v>
      </c>
      <c r="C4056" s="292" t="s">
        <v>9355</v>
      </c>
      <c r="D4056" s="297" t="s">
        <v>403</v>
      </c>
      <c r="E4056" s="301" t="n">
        <v>78.06</v>
      </c>
      <c r="F4056" s="304" t="n">
        <v>0</v>
      </c>
    </row>
    <row r="4057" customFormat="false" ht="13.8" hidden="false" customHeight="false" outlineLevel="0" collapsed="false">
      <c r="A4057" s="300" t="s">
        <v>9302</v>
      </c>
      <c r="B4057" s="1" t="n">
        <v>105084</v>
      </c>
      <c r="C4057" s="292" t="s">
        <v>9356</v>
      </c>
      <c r="D4057" s="297" t="s">
        <v>403</v>
      </c>
      <c r="E4057" s="301" t="n">
        <v>97.29</v>
      </c>
      <c r="F4057" s="304" t="n">
        <v>0</v>
      </c>
    </row>
    <row r="4058" customFormat="false" ht="13.8" hidden="false" customHeight="false" outlineLevel="0" collapsed="false">
      <c r="A4058" s="300" t="s">
        <v>9302</v>
      </c>
      <c r="B4058" s="1" t="n">
        <v>105086</v>
      </c>
      <c r="C4058" s="292" t="s">
        <v>9357</v>
      </c>
      <c r="D4058" s="297" t="s">
        <v>403</v>
      </c>
      <c r="E4058" s="301" t="n">
        <v>90.2</v>
      </c>
      <c r="F4058" s="304" t="n">
        <v>0</v>
      </c>
    </row>
    <row r="4059" customFormat="false" ht="13.8" hidden="false" customHeight="false" outlineLevel="0" collapsed="false">
      <c r="A4059" s="300" t="s">
        <v>9302</v>
      </c>
      <c r="B4059" s="1" t="n">
        <v>105087</v>
      </c>
      <c r="C4059" s="292" t="s">
        <v>9358</v>
      </c>
      <c r="D4059" s="297" t="s">
        <v>403</v>
      </c>
      <c r="E4059" s="301" t="n">
        <v>101.46</v>
      </c>
      <c r="F4059" s="304" t="n">
        <v>0</v>
      </c>
    </row>
    <row r="4060" customFormat="false" ht="13.8" hidden="false" customHeight="false" outlineLevel="0" collapsed="false">
      <c r="A4060" s="300" t="s">
        <v>9302</v>
      </c>
      <c r="B4060" s="1" t="n">
        <v>105088</v>
      </c>
      <c r="C4060" s="292" t="s">
        <v>9359</v>
      </c>
      <c r="D4060" s="297" t="s">
        <v>403</v>
      </c>
      <c r="E4060" s="301" t="n">
        <v>184.89</v>
      </c>
      <c r="F4060" s="304" t="n">
        <v>0</v>
      </c>
    </row>
    <row r="4061" customFormat="false" ht="13.8" hidden="false" customHeight="false" outlineLevel="0" collapsed="false">
      <c r="A4061" s="300" t="s">
        <v>9302</v>
      </c>
      <c r="B4061" s="1" t="n">
        <v>105092</v>
      </c>
      <c r="C4061" s="292" t="s">
        <v>9360</v>
      </c>
      <c r="D4061" s="297" t="s">
        <v>403</v>
      </c>
      <c r="E4061" s="301" t="n">
        <v>146.86</v>
      </c>
      <c r="F4061" s="304" t="n">
        <v>0</v>
      </c>
    </row>
    <row r="4062" customFormat="false" ht="13.8" hidden="false" customHeight="false" outlineLevel="0" collapsed="false">
      <c r="A4062" s="300" t="s">
        <v>9302</v>
      </c>
      <c r="B4062" s="1" t="n">
        <v>105085</v>
      </c>
      <c r="C4062" s="292" t="s">
        <v>9361</v>
      </c>
      <c r="D4062" s="297" t="s">
        <v>403</v>
      </c>
      <c r="E4062" s="301" t="n">
        <v>101.75</v>
      </c>
      <c r="F4062" s="304" t="n">
        <v>0</v>
      </c>
    </row>
    <row r="4063" customFormat="false" ht="13.8" hidden="false" customHeight="false" outlineLevel="0" collapsed="false">
      <c r="A4063" s="300" t="s">
        <v>9302</v>
      </c>
      <c r="B4063" s="1" t="n">
        <v>105093</v>
      </c>
      <c r="C4063" s="292" t="s">
        <v>9362</v>
      </c>
      <c r="D4063" s="297" t="s">
        <v>403</v>
      </c>
      <c r="E4063" s="301" t="n">
        <v>148.86</v>
      </c>
      <c r="F4063" s="304" t="n">
        <v>0</v>
      </c>
    </row>
    <row r="4064" customFormat="false" ht="13.8" hidden="false" customHeight="false" outlineLevel="0" collapsed="false">
      <c r="A4064" s="300" t="s">
        <v>9302</v>
      </c>
      <c r="B4064" s="1" t="n">
        <v>105041</v>
      </c>
      <c r="C4064" s="292" t="s">
        <v>9363</v>
      </c>
      <c r="D4064" s="297" t="s">
        <v>403</v>
      </c>
      <c r="E4064" s="301" t="n">
        <v>49.84</v>
      </c>
      <c r="F4064" s="304" t="n">
        <v>0</v>
      </c>
    </row>
    <row r="4065" customFormat="false" ht="13.8" hidden="false" customHeight="false" outlineLevel="0" collapsed="false">
      <c r="A4065" s="300" t="s">
        <v>9302</v>
      </c>
      <c r="B4065" s="1" t="n">
        <v>105045</v>
      </c>
      <c r="C4065" s="292" t="s">
        <v>9364</v>
      </c>
      <c r="D4065" s="297" t="s">
        <v>403</v>
      </c>
      <c r="E4065" s="301" t="n">
        <v>56.2</v>
      </c>
      <c r="F4065" s="304" t="n">
        <v>0</v>
      </c>
    </row>
    <row r="4066" customFormat="false" ht="13.8" hidden="false" customHeight="false" outlineLevel="0" collapsed="false">
      <c r="A4066" s="300" t="s">
        <v>9365</v>
      </c>
      <c r="B4066" s="1" t="n">
        <v>93961</v>
      </c>
      <c r="C4066" s="292" t="s">
        <v>9366</v>
      </c>
      <c r="D4066" s="297" t="s">
        <v>403</v>
      </c>
      <c r="E4066" s="301" t="n">
        <v>213.85</v>
      </c>
      <c r="F4066" s="304" t="n">
        <v>0.0766</v>
      </c>
    </row>
    <row r="4067" customFormat="false" ht="13.8" hidden="false" customHeight="false" outlineLevel="0" collapsed="false">
      <c r="A4067" s="300" t="s">
        <v>9365</v>
      </c>
      <c r="B4067" s="1" t="n">
        <v>93971</v>
      </c>
      <c r="C4067" s="292" t="s">
        <v>9367</v>
      </c>
      <c r="D4067" s="297" t="s">
        <v>403</v>
      </c>
      <c r="E4067" s="301" t="n">
        <v>180.42</v>
      </c>
      <c r="F4067" s="304" t="n">
        <v>0.08</v>
      </c>
    </row>
    <row r="4068" customFormat="false" ht="13.8" hidden="false" customHeight="false" outlineLevel="0" collapsed="false">
      <c r="A4068" s="300" t="s">
        <v>9365</v>
      </c>
      <c r="B4068" s="1" t="n">
        <v>93959</v>
      </c>
      <c r="C4068" s="292" t="s">
        <v>9368</v>
      </c>
      <c r="D4068" s="297" t="s">
        <v>403</v>
      </c>
      <c r="E4068" s="301" t="n">
        <v>237.96</v>
      </c>
      <c r="F4068" s="304" t="n">
        <v>0.0811</v>
      </c>
    </row>
    <row r="4069" customFormat="false" ht="13.8" hidden="false" customHeight="false" outlineLevel="0" collapsed="false">
      <c r="A4069" s="300" t="s">
        <v>9365</v>
      </c>
      <c r="B4069" s="1" t="n">
        <v>93969</v>
      </c>
      <c r="C4069" s="292" t="s">
        <v>9369</v>
      </c>
      <c r="D4069" s="297" t="s">
        <v>403</v>
      </c>
      <c r="E4069" s="301" t="n">
        <v>199.87</v>
      </c>
      <c r="F4069" s="304" t="n">
        <v>0.0819</v>
      </c>
    </row>
    <row r="4070" customFormat="false" ht="13.8" hidden="false" customHeight="false" outlineLevel="0" collapsed="false">
      <c r="A4070" s="300" t="s">
        <v>9365</v>
      </c>
      <c r="B4070" s="1" t="n">
        <v>93957</v>
      </c>
      <c r="C4070" s="292" t="s">
        <v>9370</v>
      </c>
      <c r="D4070" s="297" t="s">
        <v>403</v>
      </c>
      <c r="E4070" s="301" t="n">
        <v>295.26</v>
      </c>
      <c r="F4070" s="304" t="n">
        <v>0.0842</v>
      </c>
    </row>
    <row r="4071" customFormat="false" ht="13.8" hidden="false" customHeight="false" outlineLevel="0" collapsed="false">
      <c r="A4071" s="300" t="s">
        <v>9365</v>
      </c>
      <c r="B4071" s="1" t="n">
        <v>93967</v>
      </c>
      <c r="C4071" s="292" t="s">
        <v>9371</v>
      </c>
      <c r="D4071" s="297" t="s">
        <v>403</v>
      </c>
      <c r="E4071" s="301" t="n">
        <v>247.53</v>
      </c>
      <c r="F4071" s="304" t="n">
        <v>0.0806</v>
      </c>
    </row>
    <row r="4072" customFormat="false" ht="13.8" hidden="false" customHeight="false" outlineLevel="0" collapsed="false">
      <c r="A4072" s="300" t="s">
        <v>9372</v>
      </c>
      <c r="B4072" s="1" t="n">
        <v>104878</v>
      </c>
      <c r="C4072" s="292" t="s">
        <v>9373</v>
      </c>
      <c r="D4072" s="297" t="s">
        <v>50</v>
      </c>
      <c r="E4072" s="301" t="n">
        <v>2317.46</v>
      </c>
      <c r="F4072" s="304" t="n">
        <v>0.9182</v>
      </c>
    </row>
    <row r="4073" customFormat="false" ht="13.8" hidden="false" customHeight="false" outlineLevel="0" collapsed="false">
      <c r="A4073" s="300" t="s">
        <v>9372</v>
      </c>
      <c r="B4073" s="1" t="n">
        <v>104877</v>
      </c>
      <c r="C4073" s="292" t="s">
        <v>9374</v>
      </c>
      <c r="D4073" s="297" t="s">
        <v>50</v>
      </c>
      <c r="E4073" s="301" t="n">
        <v>615.06</v>
      </c>
      <c r="F4073" s="304" t="n">
        <v>0.692</v>
      </c>
    </row>
    <row r="4074" customFormat="false" ht="13.8" hidden="false" customHeight="false" outlineLevel="0" collapsed="false">
      <c r="A4074" s="300" t="s">
        <v>9372</v>
      </c>
      <c r="B4074" s="1" t="n">
        <v>104841</v>
      </c>
      <c r="C4074" s="292" t="s">
        <v>9375</v>
      </c>
      <c r="D4074" s="297" t="s">
        <v>403</v>
      </c>
      <c r="E4074" s="301" t="n">
        <v>91.04</v>
      </c>
      <c r="F4074" s="304" t="n">
        <v>0.1178</v>
      </c>
    </row>
    <row r="4075" customFormat="false" ht="13.8" hidden="false" customHeight="false" outlineLevel="0" collapsed="false">
      <c r="A4075" s="300" t="s">
        <v>9372</v>
      </c>
      <c r="B4075" s="1" t="n">
        <v>104849</v>
      </c>
      <c r="C4075" s="292" t="s">
        <v>9376</v>
      </c>
      <c r="D4075" s="297" t="s">
        <v>403</v>
      </c>
      <c r="E4075" s="301" t="n">
        <v>64</v>
      </c>
      <c r="F4075" s="304" t="n">
        <v>0.1339</v>
      </c>
    </row>
    <row r="4076" customFormat="false" ht="13.8" hidden="false" customHeight="false" outlineLevel="0" collapsed="false">
      <c r="A4076" s="300" t="s">
        <v>9372</v>
      </c>
      <c r="B4076" s="1" t="n">
        <v>104887</v>
      </c>
      <c r="C4076" s="292" t="s">
        <v>9377</v>
      </c>
      <c r="D4076" s="297" t="s">
        <v>403</v>
      </c>
      <c r="E4076" s="301" t="n">
        <v>48.97</v>
      </c>
      <c r="F4076" s="304" t="n">
        <v>0.0849</v>
      </c>
    </row>
    <row r="4077" customFormat="false" ht="13.8" hidden="false" customHeight="false" outlineLevel="0" collapsed="false">
      <c r="A4077" s="300" t="s">
        <v>9372</v>
      </c>
      <c r="B4077" s="1" t="n">
        <v>104844</v>
      </c>
      <c r="C4077" s="292" t="s">
        <v>9378</v>
      </c>
      <c r="D4077" s="297" t="s">
        <v>403</v>
      </c>
      <c r="E4077" s="301" t="n">
        <v>100.35</v>
      </c>
      <c r="F4077" s="304" t="n">
        <v>0.1213</v>
      </c>
    </row>
    <row r="4078" customFormat="false" ht="13.8" hidden="false" customHeight="false" outlineLevel="0" collapsed="false">
      <c r="A4078" s="300" t="s">
        <v>9372</v>
      </c>
      <c r="B4078" s="1" t="n">
        <v>104852</v>
      </c>
      <c r="C4078" s="292" t="s">
        <v>9379</v>
      </c>
      <c r="D4078" s="297" t="s">
        <v>403</v>
      </c>
      <c r="E4078" s="301" t="n">
        <v>70.39</v>
      </c>
      <c r="F4078" s="304" t="n">
        <v>0.1404</v>
      </c>
    </row>
    <row r="4079" customFormat="false" ht="13.8" hidden="false" customHeight="false" outlineLevel="0" collapsed="false">
      <c r="A4079" s="300" t="s">
        <v>9372</v>
      </c>
      <c r="B4079" s="1" t="n">
        <v>104846</v>
      </c>
      <c r="C4079" s="292" t="s">
        <v>9380</v>
      </c>
      <c r="D4079" s="297" t="s">
        <v>403</v>
      </c>
      <c r="E4079" s="301" t="n">
        <v>114.23</v>
      </c>
      <c r="F4079" s="304" t="n">
        <v>0.1253</v>
      </c>
    </row>
    <row r="4080" customFormat="false" ht="13.8" hidden="false" customHeight="false" outlineLevel="0" collapsed="false">
      <c r="A4080" s="300" t="s">
        <v>9372</v>
      </c>
      <c r="B4080" s="1" t="n">
        <v>104854</v>
      </c>
      <c r="C4080" s="292" t="s">
        <v>9381</v>
      </c>
      <c r="D4080" s="297" t="s">
        <v>403</v>
      </c>
      <c r="E4080" s="301" t="n">
        <v>79.93</v>
      </c>
      <c r="F4080" s="304" t="n">
        <v>0.1478</v>
      </c>
    </row>
    <row r="4081" customFormat="false" ht="13.8" hidden="false" customHeight="false" outlineLevel="0" collapsed="false">
      <c r="A4081" s="300" t="s">
        <v>9372</v>
      </c>
      <c r="B4081" s="1" t="n">
        <v>104890</v>
      </c>
      <c r="C4081" s="292" t="s">
        <v>9382</v>
      </c>
      <c r="D4081" s="297" t="s">
        <v>403</v>
      </c>
      <c r="E4081" s="301" t="n">
        <v>55.99</v>
      </c>
      <c r="F4081" s="304" t="n">
        <v>0.0939</v>
      </c>
    </row>
    <row r="4082" customFormat="false" ht="13.8" hidden="false" customHeight="false" outlineLevel="0" collapsed="false">
      <c r="A4082" s="300" t="s">
        <v>9372</v>
      </c>
      <c r="B4082" s="1" t="n">
        <v>104842</v>
      </c>
      <c r="C4082" s="292" t="s">
        <v>9383</v>
      </c>
      <c r="D4082" s="297" t="s">
        <v>403</v>
      </c>
      <c r="E4082" s="301" t="n">
        <v>77.98</v>
      </c>
      <c r="F4082" s="304" t="n">
        <v>0.1118</v>
      </c>
    </row>
    <row r="4083" customFormat="false" ht="13.8" hidden="false" customHeight="false" outlineLevel="0" collapsed="false">
      <c r="A4083" s="300" t="s">
        <v>9372</v>
      </c>
      <c r="B4083" s="1" t="n">
        <v>104850</v>
      </c>
      <c r="C4083" s="292" t="s">
        <v>9384</v>
      </c>
      <c r="D4083" s="297" t="s">
        <v>403</v>
      </c>
      <c r="E4083" s="301" t="n">
        <v>57.07</v>
      </c>
      <c r="F4083" s="304" t="n">
        <v>0.1255</v>
      </c>
    </row>
    <row r="4084" customFormat="false" ht="13.8" hidden="false" customHeight="false" outlineLevel="0" collapsed="false">
      <c r="A4084" s="300" t="s">
        <v>9372</v>
      </c>
      <c r="B4084" s="1" t="n">
        <v>104888</v>
      </c>
      <c r="C4084" s="292" t="s">
        <v>9385</v>
      </c>
      <c r="D4084" s="297" t="s">
        <v>403</v>
      </c>
      <c r="E4084" s="301" t="n">
        <v>44.56</v>
      </c>
      <c r="F4084" s="304" t="n">
        <v>0.0781</v>
      </c>
    </row>
    <row r="4085" customFormat="false" ht="13.8" hidden="false" customHeight="false" outlineLevel="0" collapsed="false">
      <c r="A4085" s="300" t="s">
        <v>9372</v>
      </c>
      <c r="B4085" s="1" t="n">
        <v>104879</v>
      </c>
      <c r="C4085" s="292" t="s">
        <v>9386</v>
      </c>
      <c r="D4085" s="297" t="s">
        <v>403</v>
      </c>
      <c r="E4085" s="301" t="n">
        <v>85.75</v>
      </c>
      <c r="F4085" s="304" t="n">
        <v>0.1157</v>
      </c>
    </row>
    <row r="4086" customFormat="false" ht="13.8" hidden="false" customHeight="false" outlineLevel="0" collapsed="false">
      <c r="A4086" s="300" t="s">
        <v>9372</v>
      </c>
      <c r="B4086" s="1" t="n">
        <v>104853</v>
      </c>
      <c r="C4086" s="292" t="s">
        <v>9387</v>
      </c>
      <c r="D4086" s="297" t="s">
        <v>403</v>
      </c>
      <c r="E4086" s="301" t="n">
        <v>62.45</v>
      </c>
      <c r="F4086" s="304" t="n">
        <v>0.1321</v>
      </c>
    </row>
    <row r="4087" customFormat="false" ht="13.8" hidden="false" customHeight="false" outlineLevel="0" collapsed="false">
      <c r="A4087" s="300" t="s">
        <v>9372</v>
      </c>
      <c r="B4087" s="1" t="n">
        <v>104847</v>
      </c>
      <c r="C4087" s="292" t="s">
        <v>9388</v>
      </c>
      <c r="D4087" s="297" t="s">
        <v>403</v>
      </c>
      <c r="E4087" s="301" t="n">
        <v>97.31</v>
      </c>
      <c r="F4087" s="304" t="n">
        <v>0.1203</v>
      </c>
    </row>
    <row r="4088" customFormat="false" ht="13.8" hidden="false" customHeight="false" outlineLevel="0" collapsed="false">
      <c r="A4088" s="300" t="s">
        <v>9372</v>
      </c>
      <c r="B4088" s="1" t="n">
        <v>104855</v>
      </c>
      <c r="C4088" s="292" t="s">
        <v>9389</v>
      </c>
      <c r="D4088" s="297" t="s">
        <v>403</v>
      </c>
      <c r="E4088" s="301" t="n">
        <v>70.35</v>
      </c>
      <c r="F4088" s="304" t="n">
        <v>0.1403</v>
      </c>
    </row>
    <row r="4089" customFormat="false" ht="13.8" hidden="false" customHeight="false" outlineLevel="0" collapsed="false">
      <c r="A4089" s="300" t="s">
        <v>9372</v>
      </c>
      <c r="B4089" s="1" t="n">
        <v>104891</v>
      </c>
      <c r="C4089" s="292" t="s">
        <v>9390</v>
      </c>
      <c r="D4089" s="297" t="s">
        <v>403</v>
      </c>
      <c r="E4089" s="301" t="n">
        <v>50.49</v>
      </c>
      <c r="F4089" s="304" t="n">
        <v>0.0875</v>
      </c>
    </row>
    <row r="4090" customFormat="false" ht="13.8" hidden="false" customHeight="false" outlineLevel="0" collapsed="false">
      <c r="A4090" s="300" t="s">
        <v>9372</v>
      </c>
      <c r="B4090" s="1" t="n">
        <v>104892</v>
      </c>
      <c r="C4090" s="292" t="s">
        <v>9391</v>
      </c>
      <c r="D4090" s="297" t="s">
        <v>403</v>
      </c>
      <c r="E4090" s="301" t="n">
        <v>112.89</v>
      </c>
      <c r="F4090" s="304" t="n">
        <v>0.1246</v>
      </c>
    </row>
    <row r="4091" customFormat="false" ht="13.8" hidden="false" customHeight="false" outlineLevel="0" collapsed="false">
      <c r="A4091" s="300" t="s">
        <v>9372</v>
      </c>
      <c r="B4091" s="1" t="n">
        <v>104848</v>
      </c>
      <c r="C4091" s="292" t="s">
        <v>9392</v>
      </c>
      <c r="D4091" s="297" t="s">
        <v>403</v>
      </c>
      <c r="E4091" s="301" t="n">
        <v>74.33</v>
      </c>
      <c r="F4091" s="304" t="n">
        <v>0.1434</v>
      </c>
    </row>
    <row r="4092" customFormat="false" ht="13.8" hidden="false" customHeight="false" outlineLevel="0" collapsed="false">
      <c r="A4092" s="300" t="s">
        <v>9372</v>
      </c>
      <c r="B4092" s="1" t="n">
        <v>104886</v>
      </c>
      <c r="C4092" s="292" t="s">
        <v>9393</v>
      </c>
      <c r="D4092" s="297" t="s">
        <v>403</v>
      </c>
      <c r="E4092" s="301" t="n">
        <v>55.5</v>
      </c>
      <c r="F4092" s="304" t="n">
        <v>0.093</v>
      </c>
    </row>
    <row r="4093" customFormat="false" ht="13.8" hidden="false" customHeight="false" outlineLevel="0" collapsed="false">
      <c r="A4093" s="300" t="s">
        <v>9372</v>
      </c>
      <c r="B4093" s="1" t="n">
        <v>104843</v>
      </c>
      <c r="C4093" s="292" t="s">
        <v>9394</v>
      </c>
      <c r="D4093" s="297" t="s">
        <v>403</v>
      </c>
      <c r="E4093" s="301" t="n">
        <v>124.48</v>
      </c>
      <c r="F4093" s="304" t="n">
        <v>0.1275</v>
      </c>
    </row>
    <row r="4094" customFormat="false" ht="13.8" hidden="false" customHeight="false" outlineLevel="0" collapsed="false">
      <c r="A4094" s="300" t="s">
        <v>9372</v>
      </c>
      <c r="B4094" s="1" t="n">
        <v>104851</v>
      </c>
      <c r="C4094" s="292" t="s">
        <v>9395</v>
      </c>
      <c r="D4094" s="297" t="s">
        <v>403</v>
      </c>
      <c r="E4094" s="301" t="n">
        <v>82.33</v>
      </c>
      <c r="F4094" s="304" t="n">
        <v>0.1494</v>
      </c>
    </row>
    <row r="4095" customFormat="false" ht="13.8" hidden="false" customHeight="false" outlineLevel="0" collapsed="false">
      <c r="A4095" s="300" t="s">
        <v>9372</v>
      </c>
      <c r="B4095" s="1" t="n">
        <v>104845</v>
      </c>
      <c r="C4095" s="292" t="s">
        <v>9396</v>
      </c>
      <c r="D4095" s="297" t="s">
        <v>403</v>
      </c>
      <c r="E4095" s="301" t="n">
        <v>141.76</v>
      </c>
      <c r="F4095" s="304" t="n">
        <v>0.1307</v>
      </c>
    </row>
    <row r="4096" customFormat="false" ht="13.8" hidden="false" customHeight="false" outlineLevel="0" collapsed="false">
      <c r="A4096" s="300" t="s">
        <v>9372</v>
      </c>
      <c r="B4096" s="1" t="n">
        <v>104880</v>
      </c>
      <c r="C4096" s="292" t="s">
        <v>9397</v>
      </c>
      <c r="D4096" s="297" t="s">
        <v>403</v>
      </c>
      <c r="E4096" s="301" t="n">
        <v>94.18</v>
      </c>
      <c r="F4096" s="304" t="n">
        <v>0.1563</v>
      </c>
    </row>
    <row r="4097" customFormat="false" ht="13.8" hidden="false" customHeight="false" outlineLevel="0" collapsed="false">
      <c r="A4097" s="300" t="s">
        <v>9372</v>
      </c>
      <c r="B4097" s="1" t="n">
        <v>104889</v>
      </c>
      <c r="C4097" s="292" t="s">
        <v>9398</v>
      </c>
      <c r="D4097" s="297" t="s">
        <v>403</v>
      </c>
      <c r="E4097" s="301" t="n">
        <v>64.19</v>
      </c>
      <c r="F4097" s="304" t="n">
        <v>0.1016</v>
      </c>
    </row>
    <row r="4098" customFormat="false" ht="13.8" hidden="false" customHeight="false" outlineLevel="0" collapsed="false">
      <c r="A4098" s="300" t="s">
        <v>9372</v>
      </c>
      <c r="B4098" s="1" t="n">
        <v>95108</v>
      </c>
      <c r="C4098" s="292" t="s">
        <v>9399</v>
      </c>
      <c r="D4098" s="297" t="s">
        <v>50</v>
      </c>
      <c r="E4098" s="301" t="n">
        <v>38.46</v>
      </c>
      <c r="F4098" s="304" t="n">
        <v>0.0437</v>
      </c>
    </row>
    <row r="4099" customFormat="false" ht="13.8" hidden="false" customHeight="false" outlineLevel="0" collapsed="false">
      <c r="A4099" s="300" t="s">
        <v>9372</v>
      </c>
      <c r="B4099" s="1" t="n">
        <v>104857</v>
      </c>
      <c r="C4099" s="292" t="s">
        <v>9400</v>
      </c>
      <c r="D4099" s="297" t="s">
        <v>403</v>
      </c>
      <c r="E4099" s="301" t="n">
        <v>0</v>
      </c>
      <c r="F4099" s="304"/>
    </row>
    <row r="4100" customFormat="false" ht="13.8" hidden="false" customHeight="false" outlineLevel="0" collapsed="false">
      <c r="A4100" s="300" t="s">
        <v>9372</v>
      </c>
      <c r="B4100" s="1" t="n">
        <v>104859</v>
      </c>
      <c r="C4100" s="292" t="s">
        <v>9401</v>
      </c>
      <c r="D4100" s="297" t="s">
        <v>403</v>
      </c>
      <c r="E4100" s="301" t="n">
        <v>0</v>
      </c>
      <c r="F4100" s="304"/>
    </row>
    <row r="4101" customFormat="false" ht="13.8" hidden="false" customHeight="false" outlineLevel="0" collapsed="false">
      <c r="A4101" s="300" t="s">
        <v>9372</v>
      </c>
      <c r="B4101" s="1" t="n">
        <v>104861</v>
      </c>
      <c r="C4101" s="292" t="s">
        <v>9402</v>
      </c>
      <c r="D4101" s="297" t="s">
        <v>403</v>
      </c>
      <c r="E4101" s="301" t="n">
        <v>0</v>
      </c>
      <c r="F4101" s="304"/>
    </row>
    <row r="4102" customFormat="false" ht="13.8" hidden="false" customHeight="false" outlineLevel="0" collapsed="false">
      <c r="A4102" s="300" t="s">
        <v>9372</v>
      </c>
      <c r="B4102" s="1" t="n">
        <v>104856</v>
      </c>
      <c r="C4102" s="292" t="s">
        <v>9403</v>
      </c>
      <c r="D4102" s="297" t="s">
        <v>403</v>
      </c>
      <c r="E4102" s="301" t="n">
        <v>0</v>
      </c>
      <c r="F4102" s="304"/>
    </row>
    <row r="4103" customFormat="false" ht="13.8" hidden="false" customHeight="false" outlineLevel="0" collapsed="false">
      <c r="A4103" s="300" t="s">
        <v>9372</v>
      </c>
      <c r="B4103" s="1" t="n">
        <v>104858</v>
      </c>
      <c r="C4103" s="292" t="s">
        <v>9404</v>
      </c>
      <c r="D4103" s="297" t="s">
        <v>403</v>
      </c>
      <c r="E4103" s="301" t="n">
        <v>0</v>
      </c>
      <c r="F4103" s="304"/>
    </row>
    <row r="4104" customFormat="false" ht="13.8" hidden="false" customHeight="false" outlineLevel="0" collapsed="false">
      <c r="A4104" s="300" t="s">
        <v>9372</v>
      </c>
      <c r="B4104" s="1" t="n">
        <v>104860</v>
      </c>
      <c r="C4104" s="292" t="s">
        <v>9405</v>
      </c>
      <c r="D4104" s="297" t="s">
        <v>403</v>
      </c>
      <c r="E4104" s="301" t="n">
        <v>0</v>
      </c>
      <c r="F4104" s="304"/>
    </row>
    <row r="4105" customFormat="false" ht="13.8" hidden="false" customHeight="false" outlineLevel="0" collapsed="false">
      <c r="A4105" s="300" t="s">
        <v>9372</v>
      </c>
      <c r="B4105" s="1" t="n">
        <v>104871</v>
      </c>
      <c r="C4105" s="292" t="s">
        <v>9406</v>
      </c>
      <c r="D4105" s="297" t="s">
        <v>403</v>
      </c>
      <c r="E4105" s="301" t="n">
        <v>0</v>
      </c>
      <c r="F4105" s="304"/>
    </row>
    <row r="4106" customFormat="false" ht="13.8" hidden="false" customHeight="false" outlineLevel="0" collapsed="false">
      <c r="A4106" s="300" t="s">
        <v>9372</v>
      </c>
      <c r="B4106" s="1" t="n">
        <v>104883</v>
      </c>
      <c r="C4106" s="292" t="s">
        <v>9407</v>
      </c>
      <c r="D4106" s="297" t="s">
        <v>403</v>
      </c>
      <c r="E4106" s="301" t="n">
        <v>0</v>
      </c>
      <c r="F4106" s="304"/>
    </row>
    <row r="4107" customFormat="false" ht="13.8" hidden="false" customHeight="false" outlineLevel="0" collapsed="false">
      <c r="A4107" s="300" t="s">
        <v>9372</v>
      </c>
      <c r="B4107" s="1" t="n">
        <v>104865</v>
      </c>
      <c r="C4107" s="292" t="s">
        <v>9408</v>
      </c>
      <c r="D4107" s="297" t="s">
        <v>403</v>
      </c>
      <c r="E4107" s="301" t="n">
        <v>0</v>
      </c>
      <c r="F4107" s="304"/>
    </row>
    <row r="4108" customFormat="false" ht="13.8" hidden="false" customHeight="false" outlineLevel="0" collapsed="false">
      <c r="A4108" s="300" t="s">
        <v>9372</v>
      </c>
      <c r="B4108" s="1" t="n">
        <v>104872</v>
      </c>
      <c r="C4108" s="292" t="s">
        <v>9409</v>
      </c>
      <c r="D4108" s="297" t="s">
        <v>403</v>
      </c>
      <c r="E4108" s="301" t="n">
        <v>0</v>
      </c>
      <c r="F4108" s="304"/>
    </row>
    <row r="4109" customFormat="false" ht="13.8" hidden="false" customHeight="false" outlineLevel="0" collapsed="false">
      <c r="A4109" s="300" t="s">
        <v>9372</v>
      </c>
      <c r="B4109" s="1" t="n">
        <v>104884</v>
      </c>
      <c r="C4109" s="292" t="s">
        <v>9410</v>
      </c>
      <c r="D4109" s="297" t="s">
        <v>403</v>
      </c>
      <c r="E4109" s="301" t="n">
        <v>0</v>
      </c>
      <c r="F4109" s="304"/>
    </row>
    <row r="4110" customFormat="false" ht="13.8" hidden="false" customHeight="false" outlineLevel="0" collapsed="false">
      <c r="A4110" s="300" t="s">
        <v>9372</v>
      </c>
      <c r="B4110" s="1" t="n">
        <v>104866</v>
      </c>
      <c r="C4110" s="292" t="s">
        <v>9411</v>
      </c>
      <c r="D4110" s="297" t="s">
        <v>403</v>
      </c>
      <c r="E4110" s="301" t="n">
        <v>0</v>
      </c>
      <c r="F4110" s="304"/>
    </row>
    <row r="4111" customFormat="false" ht="13.8" hidden="false" customHeight="false" outlineLevel="0" collapsed="false">
      <c r="A4111" s="300" t="s">
        <v>9372</v>
      </c>
      <c r="B4111" s="1" t="n">
        <v>104873</v>
      </c>
      <c r="C4111" s="292" t="s">
        <v>9412</v>
      </c>
      <c r="D4111" s="297" t="s">
        <v>403</v>
      </c>
      <c r="E4111" s="301" t="n">
        <v>0</v>
      </c>
      <c r="F4111" s="304"/>
    </row>
    <row r="4112" customFormat="false" ht="13.8" hidden="false" customHeight="false" outlineLevel="0" collapsed="false">
      <c r="A4112" s="300" t="s">
        <v>9372</v>
      </c>
      <c r="B4112" s="1" t="n">
        <v>104885</v>
      </c>
      <c r="C4112" s="292" t="s">
        <v>9413</v>
      </c>
      <c r="D4112" s="297" t="s">
        <v>403</v>
      </c>
      <c r="E4112" s="301" t="n">
        <v>0</v>
      </c>
      <c r="F4112" s="304"/>
    </row>
    <row r="4113" customFormat="false" ht="13.8" hidden="false" customHeight="false" outlineLevel="0" collapsed="false">
      <c r="A4113" s="300" t="s">
        <v>9372</v>
      </c>
      <c r="B4113" s="1" t="n">
        <v>104867</v>
      </c>
      <c r="C4113" s="292" t="s">
        <v>9414</v>
      </c>
      <c r="D4113" s="297" t="s">
        <v>403</v>
      </c>
      <c r="E4113" s="301" t="n">
        <v>0</v>
      </c>
      <c r="F4113" s="304"/>
    </row>
    <row r="4114" customFormat="false" ht="13.8" hidden="false" customHeight="false" outlineLevel="0" collapsed="false">
      <c r="A4114" s="300" t="s">
        <v>9372</v>
      </c>
      <c r="B4114" s="1" t="n">
        <v>104868</v>
      </c>
      <c r="C4114" s="292" t="s">
        <v>9415</v>
      </c>
      <c r="D4114" s="297" t="s">
        <v>403</v>
      </c>
      <c r="E4114" s="301" t="n">
        <v>0</v>
      </c>
      <c r="F4114" s="304"/>
    </row>
    <row r="4115" customFormat="false" ht="13.8" hidden="false" customHeight="false" outlineLevel="0" collapsed="false">
      <c r="A4115" s="300" t="s">
        <v>9372</v>
      </c>
      <c r="B4115" s="1" t="n">
        <v>104874</v>
      </c>
      <c r="C4115" s="292" t="s">
        <v>9416</v>
      </c>
      <c r="D4115" s="297" t="s">
        <v>403</v>
      </c>
      <c r="E4115" s="301" t="n">
        <v>0</v>
      </c>
      <c r="F4115" s="304"/>
    </row>
    <row r="4116" customFormat="false" ht="13.8" hidden="false" customHeight="false" outlineLevel="0" collapsed="false">
      <c r="A4116" s="300" t="s">
        <v>9372</v>
      </c>
      <c r="B4116" s="1" t="n">
        <v>104862</v>
      </c>
      <c r="C4116" s="292" t="s">
        <v>9417</v>
      </c>
      <c r="D4116" s="297" t="s">
        <v>403</v>
      </c>
      <c r="E4116" s="301" t="n">
        <v>0</v>
      </c>
      <c r="F4116" s="304"/>
    </row>
    <row r="4117" customFormat="false" ht="13.8" hidden="false" customHeight="false" outlineLevel="0" collapsed="false">
      <c r="A4117" s="300" t="s">
        <v>9372</v>
      </c>
      <c r="B4117" s="1" t="n">
        <v>104869</v>
      </c>
      <c r="C4117" s="292" t="s">
        <v>9418</v>
      </c>
      <c r="D4117" s="297" t="s">
        <v>403</v>
      </c>
      <c r="E4117" s="301" t="n">
        <v>0</v>
      </c>
      <c r="F4117" s="304"/>
    </row>
    <row r="4118" customFormat="false" ht="13.8" hidden="false" customHeight="false" outlineLevel="0" collapsed="false">
      <c r="A4118" s="300" t="s">
        <v>9372</v>
      </c>
      <c r="B4118" s="1" t="n">
        <v>104881</v>
      </c>
      <c r="C4118" s="292" t="s">
        <v>9419</v>
      </c>
      <c r="D4118" s="297" t="s">
        <v>403</v>
      </c>
      <c r="E4118" s="301" t="n">
        <v>0</v>
      </c>
      <c r="F4118" s="304"/>
    </row>
    <row r="4119" customFormat="false" ht="13.8" hidden="false" customHeight="false" outlineLevel="0" collapsed="false">
      <c r="A4119" s="300" t="s">
        <v>9372</v>
      </c>
      <c r="B4119" s="1" t="n">
        <v>104863</v>
      </c>
      <c r="C4119" s="292" t="s">
        <v>9420</v>
      </c>
      <c r="D4119" s="297" t="s">
        <v>403</v>
      </c>
      <c r="E4119" s="301" t="n">
        <v>0</v>
      </c>
      <c r="F4119" s="304"/>
    </row>
    <row r="4120" customFormat="false" ht="13.8" hidden="false" customHeight="false" outlineLevel="0" collapsed="false">
      <c r="A4120" s="300" t="s">
        <v>9372</v>
      </c>
      <c r="B4120" s="1" t="n">
        <v>104870</v>
      </c>
      <c r="C4120" s="292" t="s">
        <v>9421</v>
      </c>
      <c r="D4120" s="297" t="s">
        <v>403</v>
      </c>
      <c r="E4120" s="301" t="n">
        <v>0</v>
      </c>
      <c r="F4120" s="304"/>
    </row>
    <row r="4121" customFormat="false" ht="13.8" hidden="false" customHeight="false" outlineLevel="0" collapsed="false">
      <c r="A4121" s="300" t="s">
        <v>9372</v>
      </c>
      <c r="B4121" s="1" t="n">
        <v>104882</v>
      </c>
      <c r="C4121" s="292" t="s">
        <v>9422</v>
      </c>
      <c r="D4121" s="297" t="s">
        <v>403</v>
      </c>
      <c r="E4121" s="301" t="n">
        <v>0</v>
      </c>
      <c r="F4121" s="304"/>
    </row>
    <row r="4122" customFormat="false" ht="13.8" hidden="false" customHeight="false" outlineLevel="0" collapsed="false">
      <c r="A4122" s="300" t="s">
        <v>9372</v>
      </c>
      <c r="B4122" s="1" t="n">
        <v>104864</v>
      </c>
      <c r="C4122" s="292" t="s">
        <v>9423</v>
      </c>
      <c r="D4122" s="297" t="s">
        <v>403</v>
      </c>
      <c r="E4122" s="301" t="n">
        <v>0</v>
      </c>
      <c r="F4122" s="304"/>
    </row>
    <row r="4123" customFormat="false" ht="13.8" hidden="false" customHeight="false" outlineLevel="0" collapsed="false">
      <c r="A4123" s="300" t="s">
        <v>9372</v>
      </c>
      <c r="B4123" s="1" t="n">
        <v>104876</v>
      </c>
      <c r="C4123" s="292" t="s">
        <v>9424</v>
      </c>
      <c r="D4123" s="297" t="s">
        <v>50</v>
      </c>
      <c r="E4123" s="301" t="n">
        <v>24.12</v>
      </c>
      <c r="F4123" s="304" t="n">
        <v>0</v>
      </c>
    </row>
    <row r="4124" customFormat="false" ht="13.8" hidden="false" customHeight="false" outlineLevel="0" collapsed="false">
      <c r="A4124" s="300" t="s">
        <v>9372</v>
      </c>
      <c r="B4124" s="1" t="n">
        <v>104875</v>
      </c>
      <c r="C4124" s="292" t="s">
        <v>9425</v>
      </c>
      <c r="D4124" s="297" t="s">
        <v>403</v>
      </c>
      <c r="E4124" s="301" t="n">
        <v>127.68</v>
      </c>
      <c r="F4124" s="304" t="n">
        <v>0</v>
      </c>
    </row>
    <row r="4125" customFormat="false" ht="13.8" hidden="false" customHeight="false" outlineLevel="0" collapsed="false">
      <c r="A4125" s="300" t="s">
        <v>9426</v>
      </c>
      <c r="B4125" s="1" t="n">
        <v>105942</v>
      </c>
      <c r="C4125" s="292" t="s">
        <v>9427</v>
      </c>
      <c r="D4125" s="297" t="s">
        <v>403</v>
      </c>
      <c r="E4125" s="301" t="n">
        <v>0</v>
      </c>
      <c r="F4125" s="304"/>
    </row>
    <row r="4126" customFormat="false" ht="13.8" hidden="false" customHeight="false" outlineLevel="0" collapsed="false">
      <c r="A4126" s="300" t="s">
        <v>9426</v>
      </c>
      <c r="B4126" s="1" t="n">
        <v>105943</v>
      </c>
      <c r="C4126" s="292" t="s">
        <v>9428</v>
      </c>
      <c r="D4126" s="297" t="s">
        <v>403</v>
      </c>
      <c r="E4126" s="301" t="n">
        <v>0</v>
      </c>
      <c r="F4126" s="304"/>
    </row>
    <row r="4127" customFormat="false" ht="13.8" hidden="false" customHeight="false" outlineLevel="0" collapsed="false">
      <c r="A4127" s="300" t="s">
        <v>9426</v>
      </c>
      <c r="B4127" s="1" t="n">
        <v>105941</v>
      </c>
      <c r="C4127" s="292" t="s">
        <v>9429</v>
      </c>
      <c r="D4127" s="297" t="s">
        <v>763</v>
      </c>
      <c r="E4127" s="301" t="n">
        <v>0</v>
      </c>
      <c r="F4127" s="304"/>
    </row>
    <row r="4128" customFormat="false" ht="13.8" hidden="false" customHeight="false" outlineLevel="0" collapsed="false">
      <c r="A4128" s="300" t="s">
        <v>9426</v>
      </c>
      <c r="B4128" s="1" t="n">
        <v>105940</v>
      </c>
      <c r="C4128" s="292" t="s">
        <v>9430</v>
      </c>
      <c r="D4128" s="297" t="s">
        <v>763</v>
      </c>
      <c r="E4128" s="301" t="n">
        <v>0</v>
      </c>
      <c r="F4128" s="304"/>
    </row>
    <row r="4129" customFormat="false" ht="13.8" hidden="false" customHeight="false" outlineLevel="0" collapsed="false">
      <c r="A4129" s="300" t="s">
        <v>9426</v>
      </c>
      <c r="B4129" s="1" t="n">
        <v>105938</v>
      </c>
      <c r="C4129" s="292" t="s">
        <v>9431</v>
      </c>
      <c r="D4129" s="297" t="s">
        <v>763</v>
      </c>
      <c r="E4129" s="301" t="n">
        <v>0</v>
      </c>
      <c r="F4129" s="304"/>
    </row>
    <row r="4130" customFormat="false" ht="13.8" hidden="false" customHeight="false" outlineLevel="0" collapsed="false">
      <c r="A4130" s="300" t="s">
        <v>9426</v>
      </c>
      <c r="B4130" s="1" t="n">
        <v>105939</v>
      </c>
      <c r="C4130" s="292" t="s">
        <v>9432</v>
      </c>
      <c r="D4130" s="297" t="s">
        <v>763</v>
      </c>
      <c r="E4130" s="301" t="n">
        <v>0</v>
      </c>
      <c r="F4130" s="304"/>
    </row>
    <row r="4131" customFormat="false" ht="13.8" hidden="false" customHeight="false" outlineLevel="0" collapsed="false">
      <c r="A4131" s="300" t="s">
        <v>9433</v>
      </c>
      <c r="B4131" s="1" t="n">
        <v>96120</v>
      </c>
      <c r="C4131" s="292" t="s">
        <v>9434</v>
      </c>
      <c r="D4131" s="297" t="s">
        <v>403</v>
      </c>
      <c r="E4131" s="301" t="n">
        <v>3.21</v>
      </c>
      <c r="F4131" s="304" t="n">
        <v>0</v>
      </c>
    </row>
    <row r="4132" customFormat="false" ht="13.8" hidden="false" customHeight="false" outlineLevel="0" collapsed="false">
      <c r="A4132" s="300" t="s">
        <v>9433</v>
      </c>
      <c r="B4132" s="1" t="n">
        <v>96123</v>
      </c>
      <c r="C4132" s="292" t="s">
        <v>9435</v>
      </c>
      <c r="D4132" s="297" t="s">
        <v>403</v>
      </c>
      <c r="E4132" s="301" t="n">
        <v>28.85</v>
      </c>
      <c r="F4132" s="304" t="n">
        <v>0</v>
      </c>
    </row>
    <row r="4133" customFormat="false" ht="13.8" hidden="false" customHeight="false" outlineLevel="0" collapsed="false">
      <c r="A4133" s="300" t="s">
        <v>9433</v>
      </c>
      <c r="B4133" s="1" t="n">
        <v>96122</v>
      </c>
      <c r="C4133" s="292" t="s">
        <v>9436</v>
      </c>
      <c r="D4133" s="297" t="s">
        <v>403</v>
      </c>
      <c r="E4133" s="301" t="n">
        <v>46.32</v>
      </c>
      <c r="F4133" s="304" t="n">
        <v>0</v>
      </c>
    </row>
    <row r="4134" customFormat="false" ht="13.8" hidden="false" customHeight="false" outlineLevel="0" collapsed="false">
      <c r="A4134" s="300" t="s">
        <v>9433</v>
      </c>
      <c r="B4134" s="1" t="n">
        <v>96121</v>
      </c>
      <c r="C4134" s="292" t="s">
        <v>9437</v>
      </c>
      <c r="D4134" s="297" t="s">
        <v>403</v>
      </c>
      <c r="E4134" s="301" t="n">
        <v>14.07</v>
      </c>
      <c r="F4134" s="304" t="n">
        <v>0</v>
      </c>
    </row>
    <row r="4135" customFormat="false" ht="13.8" hidden="false" customHeight="false" outlineLevel="0" collapsed="false">
      <c r="A4135" s="300" t="s">
        <v>9433</v>
      </c>
      <c r="B4135" s="1" t="n">
        <v>99054</v>
      </c>
      <c r="C4135" s="292" t="s">
        <v>9438</v>
      </c>
      <c r="D4135" s="297" t="s">
        <v>763</v>
      </c>
      <c r="E4135" s="301" t="n">
        <v>63.63</v>
      </c>
      <c r="F4135" s="304" t="n">
        <v>0</v>
      </c>
    </row>
    <row r="4136" customFormat="false" ht="13.8" hidden="false" customHeight="false" outlineLevel="0" collapsed="false">
      <c r="A4136" s="300" t="s">
        <v>9433</v>
      </c>
      <c r="B4136" s="1" t="n">
        <v>96110</v>
      </c>
      <c r="C4136" s="292" t="s">
        <v>9439</v>
      </c>
      <c r="D4136" s="297" t="s">
        <v>763</v>
      </c>
      <c r="E4136" s="301" t="n">
        <v>75.64</v>
      </c>
      <c r="F4136" s="304" t="n">
        <v>0</v>
      </c>
    </row>
    <row r="4137" customFormat="false" ht="13.8" hidden="false" customHeight="false" outlineLevel="0" collapsed="false">
      <c r="A4137" s="300" t="s">
        <v>9433</v>
      </c>
      <c r="B4137" s="1" t="n">
        <v>96114</v>
      </c>
      <c r="C4137" s="292" t="s">
        <v>9440</v>
      </c>
      <c r="D4137" s="297" t="s">
        <v>763</v>
      </c>
      <c r="E4137" s="301" t="n">
        <v>75.96</v>
      </c>
      <c r="F4137" s="304" t="n">
        <v>0</v>
      </c>
    </row>
    <row r="4138" customFormat="false" ht="13.8" hidden="false" customHeight="false" outlineLevel="0" collapsed="false">
      <c r="A4138" s="300" t="s">
        <v>9433</v>
      </c>
      <c r="B4138" s="1" t="n">
        <v>104757</v>
      </c>
      <c r="C4138" s="292" t="s">
        <v>9441</v>
      </c>
      <c r="D4138" s="297" t="s">
        <v>763</v>
      </c>
      <c r="E4138" s="301" t="n">
        <v>124.67</v>
      </c>
      <c r="F4138" s="304" t="n">
        <v>0.6736</v>
      </c>
    </row>
    <row r="4139" customFormat="false" ht="13.8" hidden="false" customHeight="false" outlineLevel="0" collapsed="false">
      <c r="A4139" s="300" t="s">
        <v>9433</v>
      </c>
      <c r="B4139" s="1" t="n">
        <v>104756</v>
      </c>
      <c r="C4139" s="292" t="s">
        <v>9442</v>
      </c>
      <c r="D4139" s="297" t="s">
        <v>763</v>
      </c>
      <c r="E4139" s="301" t="n">
        <v>192.81</v>
      </c>
      <c r="F4139" s="304" t="n">
        <v>0</v>
      </c>
    </row>
    <row r="4140" customFormat="false" ht="13.8" hidden="false" customHeight="false" outlineLevel="0" collapsed="false">
      <c r="A4140" s="300" t="s">
        <v>9433</v>
      </c>
      <c r="B4140" s="1" t="n">
        <v>96112</v>
      </c>
      <c r="C4140" s="292" t="s">
        <v>9443</v>
      </c>
      <c r="D4140" s="297" t="s">
        <v>763</v>
      </c>
      <c r="E4140" s="301" t="n">
        <v>141.2</v>
      </c>
      <c r="F4140" s="304" t="n">
        <v>0</v>
      </c>
    </row>
    <row r="4141" customFormat="false" ht="13.8" hidden="false" customHeight="false" outlineLevel="0" collapsed="false">
      <c r="A4141" s="300" t="s">
        <v>9433</v>
      </c>
      <c r="B4141" s="1" t="n">
        <v>96113</v>
      </c>
      <c r="C4141" s="292" t="s">
        <v>9444</v>
      </c>
      <c r="D4141" s="297" t="s">
        <v>763</v>
      </c>
      <c r="E4141" s="301" t="n">
        <v>49.94</v>
      </c>
      <c r="F4141" s="304" t="n">
        <v>0</v>
      </c>
    </row>
    <row r="4142" customFormat="false" ht="13.8" hidden="false" customHeight="false" outlineLevel="0" collapsed="false">
      <c r="A4142" s="300" t="s">
        <v>9433</v>
      </c>
      <c r="B4142" s="1" t="n">
        <v>96109</v>
      </c>
      <c r="C4142" s="292" t="s">
        <v>9445</v>
      </c>
      <c r="D4142" s="297" t="s">
        <v>763</v>
      </c>
      <c r="E4142" s="301" t="n">
        <v>55.47</v>
      </c>
      <c r="F4142" s="304" t="n">
        <v>0</v>
      </c>
    </row>
    <row r="4143" customFormat="false" ht="13.8" hidden="false" customHeight="false" outlineLevel="0" collapsed="false">
      <c r="A4143" s="300" t="s">
        <v>9433</v>
      </c>
      <c r="B4143" s="1" t="n">
        <v>96116</v>
      </c>
      <c r="C4143" s="292" t="s">
        <v>9446</v>
      </c>
      <c r="D4143" s="297" t="s">
        <v>763</v>
      </c>
      <c r="E4143" s="301" t="n">
        <v>72.54</v>
      </c>
      <c r="F4143" s="304" t="n">
        <v>0</v>
      </c>
    </row>
    <row r="4144" customFormat="false" ht="13.8" hidden="false" customHeight="false" outlineLevel="0" collapsed="false">
      <c r="A4144" s="300" t="s">
        <v>9433</v>
      </c>
      <c r="B4144" s="1" t="n">
        <v>96111</v>
      </c>
      <c r="C4144" s="292" t="s">
        <v>9447</v>
      </c>
      <c r="D4144" s="297" t="s">
        <v>763</v>
      </c>
      <c r="E4144" s="301" t="n">
        <v>70.75</v>
      </c>
      <c r="F4144" s="304" t="n">
        <v>0</v>
      </c>
    </row>
    <row r="4145" customFormat="false" ht="13.8" hidden="false" customHeight="false" outlineLevel="0" collapsed="false">
      <c r="A4145" s="300" t="s">
        <v>9433</v>
      </c>
      <c r="B4145" s="1" t="n">
        <v>96486</v>
      </c>
      <c r="C4145" s="292" t="s">
        <v>9448</v>
      </c>
      <c r="D4145" s="297" t="s">
        <v>763</v>
      </c>
      <c r="E4145" s="301" t="n">
        <v>85.28</v>
      </c>
      <c r="F4145" s="304" t="n">
        <v>0</v>
      </c>
    </row>
    <row r="4146" customFormat="false" ht="13.8" hidden="false" customHeight="false" outlineLevel="0" collapsed="false">
      <c r="A4146" s="300" t="s">
        <v>9433</v>
      </c>
      <c r="B4146" s="1" t="n">
        <v>96485</v>
      </c>
      <c r="C4146" s="292" t="s">
        <v>9449</v>
      </c>
      <c r="D4146" s="297" t="s">
        <v>763</v>
      </c>
      <c r="E4146" s="301" t="n">
        <v>83.49</v>
      </c>
      <c r="F4146" s="304" t="n">
        <v>0</v>
      </c>
    </row>
    <row r="4147" customFormat="false" ht="13.8" hidden="false" customHeight="false" outlineLevel="0" collapsed="false">
      <c r="A4147" s="300" t="s">
        <v>9433</v>
      </c>
      <c r="B4147" s="1" t="n">
        <v>97557</v>
      </c>
      <c r="C4147" s="292" t="s">
        <v>9450</v>
      </c>
      <c r="D4147" s="297" t="s">
        <v>763</v>
      </c>
      <c r="E4147" s="301" t="n">
        <v>0</v>
      </c>
      <c r="F4147" s="304"/>
    </row>
    <row r="4148" customFormat="false" ht="13.8" hidden="false" customHeight="false" outlineLevel="0" collapsed="false">
      <c r="A4148" s="300" t="s">
        <v>9451</v>
      </c>
      <c r="B4148" s="1" t="n">
        <v>101807</v>
      </c>
      <c r="C4148" s="292" t="s">
        <v>9452</v>
      </c>
      <c r="D4148" s="297" t="s">
        <v>50</v>
      </c>
      <c r="E4148" s="301" t="n">
        <v>525.33</v>
      </c>
      <c r="F4148" s="304" t="n">
        <v>0.003</v>
      </c>
    </row>
    <row r="4149" customFormat="false" ht="13.8" hidden="false" customHeight="false" outlineLevel="0" collapsed="false">
      <c r="A4149" s="300" t="s">
        <v>9451</v>
      </c>
      <c r="B4149" s="1" t="n">
        <v>101806</v>
      </c>
      <c r="C4149" s="292" t="s">
        <v>9453</v>
      </c>
      <c r="D4149" s="297" t="s">
        <v>50</v>
      </c>
      <c r="E4149" s="301" t="n">
        <v>567.1</v>
      </c>
      <c r="F4149" s="304" t="n">
        <v>0.0027</v>
      </c>
    </row>
    <row r="4150" customFormat="false" ht="13.8" hidden="false" customHeight="false" outlineLevel="0" collapsed="false">
      <c r="A4150" s="300" t="s">
        <v>9451</v>
      </c>
      <c r="B4150" s="1" t="n">
        <v>101808</v>
      </c>
      <c r="C4150" s="292" t="s">
        <v>9454</v>
      </c>
      <c r="D4150" s="297" t="s">
        <v>50</v>
      </c>
      <c r="E4150" s="301" t="n">
        <v>560.2</v>
      </c>
      <c r="F4150" s="304" t="n">
        <v>0.0021</v>
      </c>
    </row>
    <row r="4151" customFormat="false" ht="13.8" hidden="false" customHeight="false" outlineLevel="0" collapsed="false">
      <c r="A4151" s="300" t="s">
        <v>9451</v>
      </c>
      <c r="B4151" s="1" t="n">
        <v>98058</v>
      </c>
      <c r="C4151" s="292" t="s">
        <v>9455</v>
      </c>
      <c r="D4151" s="297" t="s">
        <v>50</v>
      </c>
      <c r="E4151" s="301" t="n">
        <v>1794.36</v>
      </c>
      <c r="F4151" s="304" t="n">
        <v>0.0018</v>
      </c>
    </row>
    <row r="4152" customFormat="false" ht="13.8" hidden="false" customHeight="false" outlineLevel="0" collapsed="false">
      <c r="A4152" s="300" t="s">
        <v>9451</v>
      </c>
      <c r="B4152" s="1" t="n">
        <v>98059</v>
      </c>
      <c r="C4152" s="292" t="s">
        <v>9456</v>
      </c>
      <c r="D4152" s="297" t="s">
        <v>50</v>
      </c>
      <c r="E4152" s="301" t="n">
        <v>3861.16</v>
      </c>
      <c r="F4152" s="304" t="n">
        <v>0.0115</v>
      </c>
    </row>
    <row r="4153" customFormat="false" ht="13.8" hidden="false" customHeight="false" outlineLevel="0" collapsed="false">
      <c r="A4153" s="300" t="s">
        <v>9451</v>
      </c>
      <c r="B4153" s="1" t="n">
        <v>98060</v>
      </c>
      <c r="C4153" s="292" t="s">
        <v>9457</v>
      </c>
      <c r="D4153" s="297" t="s">
        <v>50</v>
      </c>
      <c r="E4153" s="301" t="n">
        <v>5388.9</v>
      </c>
      <c r="F4153" s="304" t="n">
        <v>0.0131</v>
      </c>
    </row>
    <row r="4154" customFormat="false" ht="13.8" hidden="false" customHeight="false" outlineLevel="0" collapsed="false">
      <c r="A4154" s="300" t="s">
        <v>9451</v>
      </c>
      <c r="B4154" s="1" t="n">
        <v>98061</v>
      </c>
      <c r="C4154" s="292" t="s">
        <v>9458</v>
      </c>
      <c r="D4154" s="297" t="s">
        <v>50</v>
      </c>
      <c r="E4154" s="301" t="n">
        <v>7516.59</v>
      </c>
      <c r="F4154" s="304" t="n">
        <v>0.0137</v>
      </c>
    </row>
    <row r="4155" customFormat="false" ht="13.8" hidden="false" customHeight="false" outlineLevel="0" collapsed="false">
      <c r="A4155" s="300" t="s">
        <v>9451</v>
      </c>
      <c r="B4155" s="1" t="n">
        <v>98088</v>
      </c>
      <c r="C4155" s="292" t="s">
        <v>9459</v>
      </c>
      <c r="D4155" s="297" t="s">
        <v>50</v>
      </c>
      <c r="E4155" s="301" t="n">
        <v>3328.19</v>
      </c>
      <c r="F4155" s="304" t="n">
        <v>0.0046</v>
      </c>
    </row>
    <row r="4156" customFormat="false" ht="13.8" hidden="false" customHeight="false" outlineLevel="0" collapsed="false">
      <c r="A4156" s="300" t="s">
        <v>9451</v>
      </c>
      <c r="B4156" s="1" t="n">
        <v>98089</v>
      </c>
      <c r="C4156" s="292" t="s">
        <v>9460</v>
      </c>
      <c r="D4156" s="297" t="s">
        <v>50</v>
      </c>
      <c r="E4156" s="301" t="n">
        <v>5256.03</v>
      </c>
      <c r="F4156" s="304" t="n">
        <v>0.0052</v>
      </c>
    </row>
    <row r="4157" customFormat="false" ht="13.8" hidden="false" customHeight="false" outlineLevel="0" collapsed="false">
      <c r="A4157" s="300" t="s">
        <v>9451</v>
      </c>
      <c r="B4157" s="1" t="n">
        <v>98090</v>
      </c>
      <c r="C4157" s="292" t="s">
        <v>9461</v>
      </c>
      <c r="D4157" s="297" t="s">
        <v>50</v>
      </c>
      <c r="E4157" s="301" t="n">
        <v>8250.07</v>
      </c>
      <c r="F4157" s="304" t="n">
        <v>0.0056</v>
      </c>
    </row>
    <row r="4158" customFormat="false" ht="13.8" hidden="false" customHeight="false" outlineLevel="0" collapsed="false">
      <c r="A4158" s="300" t="s">
        <v>9451</v>
      </c>
      <c r="B4158" s="1" t="n">
        <v>98091</v>
      </c>
      <c r="C4158" s="292" t="s">
        <v>9462</v>
      </c>
      <c r="D4158" s="297" t="s">
        <v>50</v>
      </c>
      <c r="E4158" s="301" t="n">
        <v>10773.96</v>
      </c>
      <c r="F4158" s="304" t="n">
        <v>0.0057</v>
      </c>
    </row>
    <row r="4159" customFormat="false" ht="13.8" hidden="false" customHeight="false" outlineLevel="0" collapsed="false">
      <c r="A4159" s="300" t="s">
        <v>9451</v>
      </c>
      <c r="B4159" s="1" t="n">
        <v>98092</v>
      </c>
      <c r="C4159" s="292" t="s">
        <v>9463</v>
      </c>
      <c r="D4159" s="297" t="s">
        <v>50</v>
      </c>
      <c r="E4159" s="301" t="n">
        <v>12508.67</v>
      </c>
      <c r="F4159" s="304" t="n">
        <v>0.0059</v>
      </c>
    </row>
    <row r="4160" customFormat="false" ht="13.8" hidden="false" customHeight="false" outlineLevel="0" collapsed="false">
      <c r="A4160" s="300" t="s">
        <v>9451</v>
      </c>
      <c r="B4160" s="1" t="n">
        <v>98093</v>
      </c>
      <c r="C4160" s="292" t="s">
        <v>9464</v>
      </c>
      <c r="D4160" s="297" t="s">
        <v>50</v>
      </c>
      <c r="E4160" s="301" t="n">
        <v>14763.39</v>
      </c>
      <c r="F4160" s="304" t="n">
        <v>0.0059</v>
      </c>
    </row>
    <row r="4161" customFormat="false" ht="13.8" hidden="false" customHeight="false" outlineLevel="0" collapsed="false">
      <c r="A4161" s="300" t="s">
        <v>9451</v>
      </c>
      <c r="B4161" s="1" t="n">
        <v>98072</v>
      </c>
      <c r="C4161" s="292" t="s">
        <v>9465</v>
      </c>
      <c r="D4161" s="297" t="s">
        <v>50</v>
      </c>
      <c r="E4161" s="301" t="n">
        <v>3999.61</v>
      </c>
      <c r="F4161" s="304" t="n">
        <v>0.0039</v>
      </c>
    </row>
    <row r="4162" customFormat="false" ht="13.8" hidden="false" customHeight="false" outlineLevel="0" collapsed="false">
      <c r="A4162" s="300" t="s">
        <v>9451</v>
      </c>
      <c r="B4162" s="1" t="n">
        <v>98073</v>
      </c>
      <c r="C4162" s="292" t="s">
        <v>9466</v>
      </c>
      <c r="D4162" s="297" t="s">
        <v>50</v>
      </c>
      <c r="E4162" s="301" t="n">
        <v>6283.53</v>
      </c>
      <c r="F4162" s="304" t="n">
        <v>0.0043</v>
      </c>
    </row>
    <row r="4163" customFormat="false" ht="13.8" hidden="false" customHeight="false" outlineLevel="0" collapsed="false">
      <c r="A4163" s="300" t="s">
        <v>9451</v>
      </c>
      <c r="B4163" s="1" t="n">
        <v>98074</v>
      </c>
      <c r="C4163" s="292" t="s">
        <v>9467</v>
      </c>
      <c r="D4163" s="297" t="s">
        <v>50</v>
      </c>
      <c r="E4163" s="301" t="n">
        <v>9793.51</v>
      </c>
      <c r="F4163" s="304" t="n">
        <v>0.0047</v>
      </c>
    </row>
    <row r="4164" customFormat="false" ht="13.8" hidden="false" customHeight="false" outlineLevel="0" collapsed="false">
      <c r="A4164" s="300" t="s">
        <v>9451</v>
      </c>
      <c r="B4164" s="1" t="n">
        <v>98075</v>
      </c>
      <c r="C4164" s="292" t="s">
        <v>9468</v>
      </c>
      <c r="D4164" s="297" t="s">
        <v>50</v>
      </c>
      <c r="E4164" s="301" t="n">
        <v>12753.69</v>
      </c>
      <c r="F4164" s="304" t="n">
        <v>0.0048</v>
      </c>
    </row>
    <row r="4165" customFormat="false" ht="13.8" hidden="false" customHeight="false" outlineLevel="0" collapsed="false">
      <c r="A4165" s="300" t="s">
        <v>9451</v>
      </c>
      <c r="B4165" s="1" t="n">
        <v>98076</v>
      </c>
      <c r="C4165" s="292" t="s">
        <v>9469</v>
      </c>
      <c r="D4165" s="297" t="s">
        <v>50</v>
      </c>
      <c r="E4165" s="301" t="n">
        <v>14720.23</v>
      </c>
      <c r="F4165" s="304" t="n">
        <v>0.005</v>
      </c>
    </row>
    <row r="4166" customFormat="false" ht="13.8" hidden="false" customHeight="false" outlineLevel="0" collapsed="false">
      <c r="A4166" s="300" t="s">
        <v>9451</v>
      </c>
      <c r="B4166" s="1" t="n">
        <v>98077</v>
      </c>
      <c r="C4166" s="292" t="s">
        <v>9470</v>
      </c>
      <c r="D4166" s="297" t="s">
        <v>50</v>
      </c>
      <c r="E4166" s="301" t="n">
        <v>17343.12</v>
      </c>
      <c r="F4166" s="304" t="n">
        <v>0.0051</v>
      </c>
    </row>
    <row r="4167" customFormat="false" ht="13.8" hidden="false" customHeight="false" outlineLevel="0" collapsed="false">
      <c r="A4167" s="300" t="s">
        <v>9451</v>
      </c>
      <c r="B4167" s="1" t="n">
        <v>98062</v>
      </c>
      <c r="C4167" s="292" t="s">
        <v>9471</v>
      </c>
      <c r="D4167" s="297" t="s">
        <v>50</v>
      </c>
      <c r="E4167" s="301" t="n">
        <v>3103.6</v>
      </c>
      <c r="F4167" s="304" t="n">
        <v>0.0098</v>
      </c>
    </row>
    <row r="4168" customFormat="false" ht="13.8" hidden="false" customHeight="false" outlineLevel="0" collapsed="false">
      <c r="A4168" s="300" t="s">
        <v>9451</v>
      </c>
      <c r="B4168" s="1" t="n">
        <v>98063</v>
      </c>
      <c r="C4168" s="292" t="s">
        <v>9472</v>
      </c>
      <c r="D4168" s="297" t="s">
        <v>50</v>
      </c>
      <c r="E4168" s="301" t="n">
        <v>4743.08</v>
      </c>
      <c r="F4168" s="304" t="n">
        <v>0.0101</v>
      </c>
    </row>
    <row r="4169" customFormat="false" ht="13.8" hidden="false" customHeight="false" outlineLevel="0" collapsed="false">
      <c r="A4169" s="300" t="s">
        <v>9451</v>
      </c>
      <c r="B4169" s="1" t="n">
        <v>98064</v>
      </c>
      <c r="C4169" s="292" t="s">
        <v>9473</v>
      </c>
      <c r="D4169" s="297" t="s">
        <v>50</v>
      </c>
      <c r="E4169" s="301" t="n">
        <v>5494.65</v>
      </c>
      <c r="F4169" s="304" t="n">
        <v>0.0087</v>
      </c>
    </row>
    <row r="4170" customFormat="false" ht="13.8" hidden="false" customHeight="false" outlineLevel="0" collapsed="false">
      <c r="A4170" s="300" t="s">
        <v>9451</v>
      </c>
      <c r="B4170" s="1" t="n">
        <v>98065</v>
      </c>
      <c r="C4170" s="292" t="s">
        <v>9474</v>
      </c>
      <c r="D4170" s="297" t="s">
        <v>50</v>
      </c>
      <c r="E4170" s="301" t="n">
        <v>7635.7</v>
      </c>
      <c r="F4170" s="304" t="n">
        <v>0.0091</v>
      </c>
    </row>
    <row r="4171" customFormat="false" ht="13.8" hidden="false" customHeight="false" outlineLevel="0" collapsed="false">
      <c r="A4171" s="300" t="s">
        <v>9451</v>
      </c>
      <c r="B4171" s="1" t="n">
        <v>98094</v>
      </c>
      <c r="C4171" s="292" t="s">
        <v>9475</v>
      </c>
      <c r="D4171" s="297" t="s">
        <v>50</v>
      </c>
      <c r="E4171" s="301" t="n">
        <v>2808.84</v>
      </c>
      <c r="F4171" s="304" t="n">
        <v>0.0016</v>
      </c>
    </row>
    <row r="4172" customFormat="false" ht="13.8" hidden="false" customHeight="false" outlineLevel="0" collapsed="false">
      <c r="A4172" s="300" t="s">
        <v>9451</v>
      </c>
      <c r="B4172" s="1" t="n">
        <v>98099</v>
      </c>
      <c r="C4172" s="292" t="s">
        <v>9476</v>
      </c>
      <c r="D4172" s="297" t="s">
        <v>50</v>
      </c>
      <c r="E4172" s="301" t="n">
        <v>4791.82</v>
      </c>
      <c r="F4172" s="304" t="n">
        <v>0.0021</v>
      </c>
    </row>
    <row r="4173" customFormat="false" ht="13.8" hidden="false" customHeight="false" outlineLevel="0" collapsed="false">
      <c r="A4173" s="300" t="s">
        <v>9451</v>
      </c>
      <c r="B4173" s="1" t="n">
        <v>98100</v>
      </c>
      <c r="C4173" s="292" t="s">
        <v>9477</v>
      </c>
      <c r="D4173" s="297" t="s">
        <v>50</v>
      </c>
      <c r="E4173" s="301" t="n">
        <v>6260.63</v>
      </c>
      <c r="F4173" s="304" t="n">
        <v>0.0025</v>
      </c>
    </row>
    <row r="4174" customFormat="false" ht="13.8" hidden="false" customHeight="false" outlineLevel="0" collapsed="false">
      <c r="A4174" s="300" t="s">
        <v>9451</v>
      </c>
      <c r="B4174" s="1" t="n">
        <v>98101</v>
      </c>
      <c r="C4174" s="292" t="s">
        <v>9478</v>
      </c>
      <c r="D4174" s="297" t="s">
        <v>50</v>
      </c>
      <c r="E4174" s="301" t="n">
        <v>9242.14</v>
      </c>
      <c r="F4174" s="304" t="n">
        <v>0.0028</v>
      </c>
    </row>
    <row r="4175" customFormat="false" ht="13.8" hidden="false" customHeight="false" outlineLevel="0" collapsed="false">
      <c r="A4175" s="300" t="s">
        <v>9451</v>
      </c>
      <c r="B4175" s="1" t="n">
        <v>98078</v>
      </c>
      <c r="C4175" s="292" t="s">
        <v>9479</v>
      </c>
      <c r="D4175" s="297" t="s">
        <v>50</v>
      </c>
      <c r="E4175" s="301" t="n">
        <v>4391.63</v>
      </c>
      <c r="F4175" s="304" t="n">
        <v>0.001</v>
      </c>
    </row>
    <row r="4176" customFormat="false" ht="13.8" hidden="false" customHeight="false" outlineLevel="0" collapsed="false">
      <c r="A4176" s="300" t="s">
        <v>9451</v>
      </c>
      <c r="B4176" s="1" t="n">
        <v>98079</v>
      </c>
      <c r="C4176" s="292" t="s">
        <v>9480</v>
      </c>
      <c r="D4176" s="297" t="s">
        <v>50</v>
      </c>
      <c r="E4176" s="301" t="n">
        <v>7696.24</v>
      </c>
      <c r="F4176" s="304" t="n">
        <v>0.0013</v>
      </c>
    </row>
    <row r="4177" customFormat="false" ht="13.8" hidden="false" customHeight="false" outlineLevel="0" collapsed="false">
      <c r="A4177" s="300" t="s">
        <v>9451</v>
      </c>
      <c r="B4177" s="1" t="n">
        <v>98080</v>
      </c>
      <c r="C4177" s="292" t="s">
        <v>9481</v>
      </c>
      <c r="D4177" s="297" t="s">
        <v>50</v>
      </c>
      <c r="E4177" s="301" t="n">
        <v>9899.39</v>
      </c>
      <c r="F4177" s="304" t="n">
        <v>0.0016</v>
      </c>
    </row>
    <row r="4178" customFormat="false" ht="13.8" hidden="false" customHeight="false" outlineLevel="0" collapsed="false">
      <c r="A4178" s="300" t="s">
        <v>9451</v>
      </c>
      <c r="B4178" s="1" t="n">
        <v>98081</v>
      </c>
      <c r="C4178" s="292" t="s">
        <v>9482</v>
      </c>
      <c r="D4178" s="297" t="s">
        <v>50</v>
      </c>
      <c r="E4178" s="301" t="n">
        <v>14667.97</v>
      </c>
      <c r="F4178" s="304" t="n">
        <v>0.0018</v>
      </c>
    </row>
    <row r="4179" customFormat="false" ht="13.8" hidden="false" customHeight="false" outlineLevel="0" collapsed="false">
      <c r="A4179" s="300" t="s">
        <v>9451</v>
      </c>
      <c r="B4179" s="1" t="n">
        <v>98052</v>
      </c>
      <c r="C4179" s="292" t="s">
        <v>9483</v>
      </c>
      <c r="D4179" s="297" t="s">
        <v>50</v>
      </c>
      <c r="E4179" s="301" t="n">
        <v>2100.03</v>
      </c>
      <c r="F4179" s="304" t="n">
        <v>0.0011</v>
      </c>
    </row>
    <row r="4180" customFormat="false" ht="13.8" hidden="false" customHeight="false" outlineLevel="0" collapsed="false">
      <c r="A4180" s="300" t="s">
        <v>9451</v>
      </c>
      <c r="B4180" s="1" t="n">
        <v>98053</v>
      </c>
      <c r="C4180" s="292" t="s">
        <v>9484</v>
      </c>
      <c r="D4180" s="297" t="s">
        <v>50</v>
      </c>
      <c r="E4180" s="301" t="n">
        <v>2887.23</v>
      </c>
      <c r="F4180" s="304" t="n">
        <v>0.0012</v>
      </c>
    </row>
    <row r="4181" customFormat="false" ht="13.8" hidden="false" customHeight="false" outlineLevel="0" collapsed="false">
      <c r="A4181" s="300" t="s">
        <v>9451</v>
      </c>
      <c r="B4181" s="1" t="n">
        <v>98054</v>
      </c>
      <c r="C4181" s="292" t="s">
        <v>9485</v>
      </c>
      <c r="D4181" s="297" t="s">
        <v>50</v>
      </c>
      <c r="E4181" s="301" t="n">
        <v>4695.73</v>
      </c>
      <c r="F4181" s="304" t="n">
        <v>0.0065</v>
      </c>
    </row>
    <row r="4182" customFormat="false" ht="13.8" hidden="false" customHeight="false" outlineLevel="0" collapsed="false">
      <c r="A4182" s="300" t="s">
        <v>9451</v>
      </c>
      <c r="B4182" s="1" t="n">
        <v>98055</v>
      </c>
      <c r="C4182" s="292" t="s">
        <v>9486</v>
      </c>
      <c r="D4182" s="297" t="s">
        <v>50</v>
      </c>
      <c r="E4182" s="301" t="n">
        <v>6381.18</v>
      </c>
      <c r="F4182" s="304" t="n">
        <v>0.0076</v>
      </c>
    </row>
    <row r="4183" customFormat="false" ht="13.8" hidden="false" customHeight="false" outlineLevel="0" collapsed="false">
      <c r="A4183" s="300" t="s">
        <v>9451</v>
      </c>
      <c r="B4183" s="1" t="n">
        <v>98056</v>
      </c>
      <c r="C4183" s="292" t="s">
        <v>9487</v>
      </c>
      <c r="D4183" s="297" t="s">
        <v>50</v>
      </c>
      <c r="E4183" s="301" t="n">
        <v>7459.47</v>
      </c>
      <c r="F4183" s="304" t="n">
        <v>0.0065</v>
      </c>
    </row>
    <row r="4184" customFormat="false" ht="13.8" hidden="false" customHeight="false" outlineLevel="0" collapsed="false">
      <c r="A4184" s="300" t="s">
        <v>9451</v>
      </c>
      <c r="B4184" s="1" t="n">
        <v>98057</v>
      </c>
      <c r="C4184" s="292" t="s">
        <v>9488</v>
      </c>
      <c r="D4184" s="297" t="s">
        <v>50</v>
      </c>
      <c r="E4184" s="301" t="n">
        <v>8868.8</v>
      </c>
      <c r="F4184" s="304" t="n">
        <v>0.0079</v>
      </c>
    </row>
    <row r="4185" customFormat="false" ht="13.8" hidden="false" customHeight="false" outlineLevel="0" collapsed="false">
      <c r="A4185" s="300" t="s">
        <v>9451</v>
      </c>
      <c r="B4185" s="1" t="n">
        <v>98082</v>
      </c>
      <c r="C4185" s="292" t="s">
        <v>9489</v>
      </c>
      <c r="D4185" s="297" t="s">
        <v>50</v>
      </c>
      <c r="E4185" s="301" t="n">
        <v>3851.59</v>
      </c>
      <c r="F4185" s="304" t="n">
        <v>0.005</v>
      </c>
    </row>
    <row r="4186" customFormat="false" ht="13.8" hidden="false" customHeight="false" outlineLevel="0" collapsed="false">
      <c r="A4186" s="300" t="s">
        <v>9451</v>
      </c>
      <c r="B4186" s="1" t="n">
        <v>98083</v>
      </c>
      <c r="C4186" s="292" t="s">
        <v>9490</v>
      </c>
      <c r="D4186" s="297" t="s">
        <v>50</v>
      </c>
      <c r="E4186" s="301" t="n">
        <v>5079.73</v>
      </c>
      <c r="F4186" s="304" t="n">
        <v>0.0049</v>
      </c>
    </row>
    <row r="4187" customFormat="false" ht="13.8" hidden="false" customHeight="false" outlineLevel="0" collapsed="false">
      <c r="A4187" s="300" t="s">
        <v>9451</v>
      </c>
      <c r="B4187" s="1" t="n">
        <v>98084</v>
      </c>
      <c r="C4187" s="292" t="s">
        <v>9491</v>
      </c>
      <c r="D4187" s="297" t="s">
        <v>50</v>
      </c>
      <c r="E4187" s="301" t="n">
        <v>7120.84</v>
      </c>
      <c r="F4187" s="304" t="n">
        <v>0.0049</v>
      </c>
    </row>
    <row r="4188" customFormat="false" ht="13.8" hidden="false" customHeight="false" outlineLevel="0" collapsed="false">
      <c r="A4188" s="300" t="s">
        <v>9451</v>
      </c>
      <c r="B4188" s="1" t="n">
        <v>98085</v>
      </c>
      <c r="C4188" s="292" t="s">
        <v>9492</v>
      </c>
      <c r="D4188" s="297" t="s">
        <v>50</v>
      </c>
      <c r="E4188" s="301" t="n">
        <v>9645.06</v>
      </c>
      <c r="F4188" s="304" t="n">
        <v>0.0053</v>
      </c>
    </row>
    <row r="4189" customFormat="false" ht="13.8" hidden="false" customHeight="false" outlineLevel="0" collapsed="false">
      <c r="A4189" s="300" t="s">
        <v>9451</v>
      </c>
      <c r="B4189" s="1" t="n">
        <v>98087</v>
      </c>
      <c r="C4189" s="292" t="s">
        <v>9493</v>
      </c>
      <c r="D4189" s="297" t="s">
        <v>50</v>
      </c>
      <c r="E4189" s="301" t="n">
        <v>11641.7</v>
      </c>
      <c r="F4189" s="304" t="n">
        <v>0.0046</v>
      </c>
    </row>
    <row r="4190" customFormat="false" ht="13.8" hidden="false" customHeight="false" outlineLevel="0" collapsed="false">
      <c r="A4190" s="300" t="s">
        <v>9451</v>
      </c>
      <c r="B4190" s="1" t="n">
        <v>98086</v>
      </c>
      <c r="C4190" s="292" t="s">
        <v>9494</v>
      </c>
      <c r="D4190" s="297" t="s">
        <v>50</v>
      </c>
      <c r="E4190" s="301" t="n">
        <v>10893.47</v>
      </c>
      <c r="F4190" s="304" t="n">
        <v>0.0051</v>
      </c>
    </row>
    <row r="4191" customFormat="false" ht="13.8" hidden="false" customHeight="false" outlineLevel="0" collapsed="false">
      <c r="A4191" s="300" t="s">
        <v>9451</v>
      </c>
      <c r="B4191" s="1" t="n">
        <v>98066</v>
      </c>
      <c r="C4191" s="292" t="s">
        <v>9495</v>
      </c>
      <c r="D4191" s="297" t="s">
        <v>50</v>
      </c>
      <c r="E4191" s="301" t="n">
        <v>4761.48</v>
      </c>
      <c r="F4191" s="304" t="n">
        <v>0.004</v>
      </c>
    </row>
    <row r="4192" customFormat="false" ht="13.8" hidden="false" customHeight="false" outlineLevel="0" collapsed="false">
      <c r="A4192" s="300" t="s">
        <v>9451</v>
      </c>
      <c r="B4192" s="1" t="n">
        <v>98067</v>
      </c>
      <c r="C4192" s="292" t="s">
        <v>9496</v>
      </c>
      <c r="D4192" s="297" t="s">
        <v>50</v>
      </c>
      <c r="E4192" s="301" t="n">
        <v>6348.79</v>
      </c>
      <c r="F4192" s="304" t="n">
        <v>0.0039</v>
      </c>
    </row>
    <row r="4193" customFormat="false" ht="13.8" hidden="false" customHeight="false" outlineLevel="0" collapsed="false">
      <c r="A4193" s="300" t="s">
        <v>9451</v>
      </c>
      <c r="B4193" s="1" t="n">
        <v>98068</v>
      </c>
      <c r="C4193" s="292" t="s">
        <v>9497</v>
      </c>
      <c r="D4193" s="297" t="s">
        <v>50</v>
      </c>
      <c r="E4193" s="301" t="n">
        <v>8971.12</v>
      </c>
      <c r="F4193" s="304" t="n">
        <v>0.0039</v>
      </c>
    </row>
    <row r="4194" customFormat="false" ht="13.8" hidden="false" customHeight="false" outlineLevel="0" collapsed="false">
      <c r="A4194" s="300" t="s">
        <v>9451</v>
      </c>
      <c r="B4194" s="1" t="n">
        <v>98069</v>
      </c>
      <c r="C4194" s="292" t="s">
        <v>9498</v>
      </c>
      <c r="D4194" s="297" t="s">
        <v>50</v>
      </c>
      <c r="E4194" s="301" t="n">
        <v>12068.6</v>
      </c>
      <c r="F4194" s="304" t="n">
        <v>0.0042</v>
      </c>
    </row>
    <row r="4195" customFormat="false" ht="13.8" hidden="false" customHeight="false" outlineLevel="0" collapsed="false">
      <c r="A4195" s="300" t="s">
        <v>9451</v>
      </c>
      <c r="B4195" s="1" t="n">
        <v>98071</v>
      </c>
      <c r="C4195" s="292" t="s">
        <v>9499</v>
      </c>
      <c r="D4195" s="297" t="s">
        <v>50</v>
      </c>
      <c r="E4195" s="301" t="n">
        <v>15038.66</v>
      </c>
      <c r="F4195" s="304" t="n">
        <v>0.0035</v>
      </c>
    </row>
    <row r="4196" customFormat="false" ht="13.8" hidden="false" customHeight="false" outlineLevel="0" collapsed="false">
      <c r="A4196" s="300" t="s">
        <v>9451</v>
      </c>
      <c r="B4196" s="1" t="n">
        <v>98070</v>
      </c>
      <c r="C4196" s="292" t="s">
        <v>9500</v>
      </c>
      <c r="D4196" s="297" t="s">
        <v>50</v>
      </c>
      <c r="E4196" s="301" t="n">
        <v>13787.6</v>
      </c>
      <c r="F4196" s="304" t="n">
        <v>0.004</v>
      </c>
    </row>
    <row r="4197" customFormat="false" ht="13.8" hidden="false" customHeight="false" outlineLevel="0" collapsed="false">
      <c r="A4197" s="300" t="s">
        <v>9501</v>
      </c>
      <c r="B4197" s="1" t="n">
        <v>104915</v>
      </c>
      <c r="C4197" s="292" t="s">
        <v>9502</v>
      </c>
      <c r="D4197" s="297" t="s">
        <v>241</v>
      </c>
      <c r="E4197" s="301" t="n">
        <v>9.79</v>
      </c>
      <c r="F4197" s="304" t="n">
        <v>0.001</v>
      </c>
    </row>
    <row r="4198" customFormat="false" ht="13.8" hidden="false" customHeight="false" outlineLevel="0" collapsed="false">
      <c r="A4198" s="300" t="s">
        <v>9501</v>
      </c>
      <c r="B4198" s="1" t="n">
        <v>96546</v>
      </c>
      <c r="C4198" s="292" t="s">
        <v>9503</v>
      </c>
      <c r="D4198" s="297" t="s">
        <v>241</v>
      </c>
      <c r="E4198" s="301" t="n">
        <v>13.77</v>
      </c>
      <c r="F4198" s="304" t="n">
        <v>0.0073</v>
      </c>
    </row>
    <row r="4199" customFormat="false" ht="13.8" hidden="false" customHeight="false" outlineLevel="0" collapsed="false">
      <c r="A4199" s="300" t="s">
        <v>9501</v>
      </c>
      <c r="B4199" s="1" t="n">
        <v>96544</v>
      </c>
      <c r="C4199" s="292" t="s">
        <v>9504</v>
      </c>
      <c r="D4199" s="297" t="s">
        <v>241</v>
      </c>
      <c r="E4199" s="301" t="n">
        <v>17.69</v>
      </c>
      <c r="F4199" s="304" t="n">
        <v>0.0102</v>
      </c>
    </row>
    <row r="4200" customFormat="false" ht="13.8" hidden="false" customHeight="false" outlineLevel="0" collapsed="false">
      <c r="A4200" s="300" t="s">
        <v>9501</v>
      </c>
      <c r="B4200" s="1" t="n">
        <v>96545</v>
      </c>
      <c r="C4200" s="292" t="s">
        <v>9505</v>
      </c>
      <c r="D4200" s="297" t="s">
        <v>241</v>
      </c>
      <c r="E4200" s="301" t="n">
        <v>15.82</v>
      </c>
      <c r="F4200" s="304" t="n">
        <v>0.0082</v>
      </c>
    </row>
    <row r="4201" customFormat="false" ht="13.8" hidden="false" customHeight="false" outlineLevel="0" collapsed="false">
      <c r="A4201" s="300" t="s">
        <v>9501</v>
      </c>
      <c r="B4201" s="1" t="n">
        <v>96543</v>
      </c>
      <c r="C4201" s="292" t="s">
        <v>9506</v>
      </c>
      <c r="D4201" s="297" t="s">
        <v>241</v>
      </c>
      <c r="E4201" s="301" t="n">
        <v>19.83</v>
      </c>
      <c r="F4201" s="304" t="n">
        <v>0.0126</v>
      </c>
    </row>
    <row r="4202" customFormat="false" ht="13.8" hidden="false" customHeight="false" outlineLevel="0" collapsed="false">
      <c r="A4202" s="300" t="s">
        <v>9501</v>
      </c>
      <c r="B4202" s="1" t="n">
        <v>104922</v>
      </c>
      <c r="C4202" s="292" t="s">
        <v>9507</v>
      </c>
      <c r="D4202" s="297" t="s">
        <v>241</v>
      </c>
      <c r="E4202" s="301" t="n">
        <v>10.83</v>
      </c>
      <c r="F4202" s="304" t="n">
        <v>0.0037</v>
      </c>
    </row>
    <row r="4203" customFormat="false" ht="13.8" hidden="false" customHeight="false" outlineLevel="0" collapsed="false">
      <c r="A4203" s="300" t="s">
        <v>9501</v>
      </c>
      <c r="B4203" s="1" t="n">
        <v>104920</v>
      </c>
      <c r="C4203" s="292" t="s">
        <v>9508</v>
      </c>
      <c r="D4203" s="297" t="s">
        <v>241</v>
      </c>
      <c r="E4203" s="301" t="n">
        <v>10.52</v>
      </c>
      <c r="F4203" s="304" t="n">
        <v>0.0057</v>
      </c>
    </row>
    <row r="4204" customFormat="false" ht="13.8" hidden="false" customHeight="false" outlineLevel="0" collapsed="false">
      <c r="A4204" s="300" t="s">
        <v>9501</v>
      </c>
      <c r="B4204" s="1" t="n">
        <v>104921</v>
      </c>
      <c r="C4204" s="292" t="s">
        <v>9509</v>
      </c>
      <c r="D4204" s="297" t="s">
        <v>241</v>
      </c>
      <c r="E4204" s="301" t="n">
        <v>9.87</v>
      </c>
      <c r="F4204" s="304" t="n">
        <v>0.0051</v>
      </c>
    </row>
    <row r="4205" customFormat="false" ht="13.8" hidden="false" customHeight="false" outlineLevel="0" collapsed="false">
      <c r="A4205" s="300" t="s">
        <v>9501</v>
      </c>
      <c r="B4205" s="1" t="n">
        <v>104919</v>
      </c>
      <c r="C4205" s="292" t="s">
        <v>9510</v>
      </c>
      <c r="D4205" s="297" t="s">
        <v>241</v>
      </c>
      <c r="E4205" s="301" t="n">
        <v>12.45</v>
      </c>
      <c r="F4205" s="304" t="n">
        <v>0.0064</v>
      </c>
    </row>
    <row r="4206" customFormat="false" ht="13.8" hidden="false" customHeight="false" outlineLevel="0" collapsed="false">
      <c r="A4206" s="300" t="s">
        <v>9501</v>
      </c>
      <c r="B4206" s="1" t="n">
        <v>104917</v>
      </c>
      <c r="C4206" s="292" t="s">
        <v>9511</v>
      </c>
      <c r="D4206" s="297" t="s">
        <v>241</v>
      </c>
      <c r="E4206" s="301" t="n">
        <v>15.22</v>
      </c>
      <c r="F4206" s="304" t="n">
        <v>0.0092</v>
      </c>
    </row>
    <row r="4207" customFormat="false" ht="13.8" hidden="false" customHeight="false" outlineLevel="0" collapsed="false">
      <c r="A4207" s="300" t="s">
        <v>9501</v>
      </c>
      <c r="B4207" s="1" t="n">
        <v>104918</v>
      </c>
      <c r="C4207" s="292" t="s">
        <v>9512</v>
      </c>
      <c r="D4207" s="297" t="s">
        <v>241</v>
      </c>
      <c r="E4207" s="301" t="n">
        <v>14.02</v>
      </c>
      <c r="F4207" s="304" t="n">
        <v>0.0078</v>
      </c>
    </row>
    <row r="4208" customFormat="false" ht="13.8" hidden="false" customHeight="false" outlineLevel="0" collapsed="false">
      <c r="A4208" s="300" t="s">
        <v>9501</v>
      </c>
      <c r="B4208" s="1" t="n">
        <v>104916</v>
      </c>
      <c r="C4208" s="292" t="s">
        <v>9513</v>
      </c>
      <c r="D4208" s="297" t="s">
        <v>241</v>
      </c>
      <c r="E4208" s="301" t="n">
        <v>16.56</v>
      </c>
      <c r="F4208" s="304" t="n">
        <v>0.0109</v>
      </c>
    </row>
    <row r="4209" customFormat="false" ht="13.8" hidden="false" customHeight="false" outlineLevel="0" collapsed="false">
      <c r="A4209" s="300" t="s">
        <v>9501</v>
      </c>
      <c r="B4209" s="1" t="n">
        <v>96557</v>
      </c>
      <c r="C4209" s="292" t="s">
        <v>9514</v>
      </c>
      <c r="D4209" s="297" t="s">
        <v>504</v>
      </c>
      <c r="E4209" s="301" t="n">
        <v>847.22</v>
      </c>
      <c r="F4209" s="304" t="n">
        <v>0.0001</v>
      </c>
    </row>
    <row r="4210" customFormat="false" ht="13.8" hidden="false" customHeight="false" outlineLevel="0" collapsed="false">
      <c r="A4210" s="300" t="s">
        <v>9501</v>
      </c>
      <c r="B4210" s="1" t="n">
        <v>96555</v>
      </c>
      <c r="C4210" s="292" t="s">
        <v>9515</v>
      </c>
      <c r="D4210" s="297" t="s">
        <v>504</v>
      </c>
      <c r="E4210" s="301" t="n">
        <v>775.28</v>
      </c>
      <c r="F4210" s="304" t="n">
        <v>0.0012</v>
      </c>
    </row>
    <row r="4211" customFormat="false" ht="13.8" hidden="false" customHeight="false" outlineLevel="0" collapsed="false">
      <c r="A4211" s="300" t="s">
        <v>9501</v>
      </c>
      <c r="B4211" s="1" t="n">
        <v>104924</v>
      </c>
      <c r="C4211" s="292" t="s">
        <v>9516</v>
      </c>
      <c r="D4211" s="297" t="s">
        <v>504</v>
      </c>
      <c r="E4211" s="301" t="n">
        <v>874.08</v>
      </c>
      <c r="F4211" s="304" t="n">
        <v>0.0002</v>
      </c>
    </row>
    <row r="4212" customFormat="false" ht="13.8" hidden="false" customHeight="false" outlineLevel="0" collapsed="false">
      <c r="A4212" s="300" t="s">
        <v>9501</v>
      </c>
      <c r="B4212" s="1" t="n">
        <v>104923</v>
      </c>
      <c r="C4212" s="292" t="s">
        <v>9517</v>
      </c>
      <c r="D4212" s="297" t="s">
        <v>504</v>
      </c>
      <c r="E4212" s="301" t="n">
        <v>833.07</v>
      </c>
      <c r="F4212" s="304" t="n">
        <v>0.0015</v>
      </c>
    </row>
    <row r="4213" customFormat="false" ht="13.8" hidden="false" customHeight="false" outlineLevel="0" collapsed="false">
      <c r="A4213" s="300" t="s">
        <v>9501</v>
      </c>
      <c r="B4213" s="1" t="n">
        <v>96558</v>
      </c>
      <c r="C4213" s="292" t="s">
        <v>9518</v>
      </c>
      <c r="D4213" s="297" t="s">
        <v>504</v>
      </c>
      <c r="E4213" s="301" t="n">
        <v>883.37</v>
      </c>
      <c r="F4213" s="304" t="n">
        <v>0.0002</v>
      </c>
    </row>
    <row r="4214" customFormat="false" ht="13.8" hidden="false" customHeight="false" outlineLevel="0" collapsed="false">
      <c r="A4214" s="300" t="s">
        <v>9501</v>
      </c>
      <c r="B4214" s="1" t="n">
        <v>96556</v>
      </c>
      <c r="C4214" s="292" t="s">
        <v>9519</v>
      </c>
      <c r="D4214" s="297" t="s">
        <v>504</v>
      </c>
      <c r="E4214" s="301" t="n">
        <v>932.96</v>
      </c>
      <c r="F4214" s="304" t="n">
        <v>0.0018</v>
      </c>
    </row>
    <row r="4215" customFormat="false" ht="13.8" hidden="false" customHeight="false" outlineLevel="0" collapsed="false">
      <c r="A4215" s="300" t="s">
        <v>9501</v>
      </c>
      <c r="B4215" s="1" t="n">
        <v>96523</v>
      </c>
      <c r="C4215" s="292" t="s">
        <v>9520</v>
      </c>
      <c r="D4215" s="297" t="s">
        <v>504</v>
      </c>
      <c r="E4215" s="301" t="n">
        <v>98.67</v>
      </c>
      <c r="F4215" s="304" t="n">
        <v>0</v>
      </c>
    </row>
    <row r="4216" customFormat="false" ht="13.8" hidden="false" customHeight="false" outlineLevel="0" collapsed="false">
      <c r="A4216" s="300" t="s">
        <v>9501</v>
      </c>
      <c r="B4216" s="1" t="n">
        <v>96522</v>
      </c>
      <c r="C4216" s="292" t="s">
        <v>9521</v>
      </c>
      <c r="D4216" s="297" t="s">
        <v>504</v>
      </c>
      <c r="E4216" s="301" t="n">
        <v>149.03</v>
      </c>
      <c r="F4216" s="304" t="n">
        <v>0</v>
      </c>
    </row>
    <row r="4217" customFormat="false" ht="13.8" hidden="false" customHeight="false" outlineLevel="0" collapsed="false">
      <c r="A4217" s="300" t="s">
        <v>9501</v>
      </c>
      <c r="B4217" s="1" t="n">
        <v>96527</v>
      </c>
      <c r="C4217" s="292" t="s">
        <v>9522</v>
      </c>
      <c r="D4217" s="297" t="s">
        <v>504</v>
      </c>
      <c r="E4217" s="301" t="n">
        <v>108.61</v>
      </c>
      <c r="F4217" s="304" t="n">
        <v>0</v>
      </c>
    </row>
    <row r="4218" customFormat="false" ht="13.8" hidden="false" customHeight="false" outlineLevel="0" collapsed="false">
      <c r="A4218" s="300" t="s">
        <v>9501</v>
      </c>
      <c r="B4218" s="1" t="n">
        <v>96526</v>
      </c>
      <c r="C4218" s="292" t="s">
        <v>9523</v>
      </c>
      <c r="D4218" s="297" t="s">
        <v>504</v>
      </c>
      <c r="E4218" s="301" t="n">
        <v>213.01</v>
      </c>
      <c r="F4218" s="304" t="n">
        <v>0</v>
      </c>
    </row>
    <row r="4219" customFormat="false" ht="13.8" hidden="false" customHeight="false" outlineLevel="0" collapsed="false">
      <c r="A4219" s="300" t="s">
        <v>9501</v>
      </c>
      <c r="B4219" s="1" t="n">
        <v>96521</v>
      </c>
      <c r="C4219" s="292" t="s">
        <v>9524</v>
      </c>
      <c r="D4219" s="297" t="s">
        <v>504</v>
      </c>
      <c r="E4219" s="301" t="n">
        <v>43.96</v>
      </c>
      <c r="F4219" s="304" t="n">
        <v>0</v>
      </c>
    </row>
    <row r="4220" customFormat="false" ht="13.8" hidden="false" customHeight="false" outlineLevel="0" collapsed="false">
      <c r="A4220" s="300" t="s">
        <v>9501</v>
      </c>
      <c r="B4220" s="1" t="n">
        <v>96520</v>
      </c>
      <c r="C4220" s="292" t="s">
        <v>9525</v>
      </c>
      <c r="D4220" s="297" t="s">
        <v>504</v>
      </c>
      <c r="E4220" s="301" t="n">
        <v>96.18</v>
      </c>
      <c r="F4220" s="304" t="n">
        <v>0</v>
      </c>
    </row>
    <row r="4221" customFormat="false" ht="13.8" hidden="false" customHeight="false" outlineLevel="0" collapsed="false">
      <c r="A4221" s="300" t="s">
        <v>9501</v>
      </c>
      <c r="B4221" s="1" t="n">
        <v>96525</v>
      </c>
      <c r="C4221" s="292" t="s">
        <v>9526</v>
      </c>
      <c r="D4221" s="297" t="s">
        <v>504</v>
      </c>
      <c r="E4221" s="301" t="n">
        <v>60.5</v>
      </c>
      <c r="F4221" s="304" t="n">
        <v>0</v>
      </c>
    </row>
    <row r="4222" customFormat="false" ht="13.8" hidden="false" customHeight="false" outlineLevel="0" collapsed="false">
      <c r="A4222" s="300" t="s">
        <v>9501</v>
      </c>
      <c r="B4222" s="1" t="n">
        <v>96524</v>
      </c>
      <c r="C4222" s="292" t="s">
        <v>9527</v>
      </c>
      <c r="D4222" s="297" t="s">
        <v>504</v>
      </c>
      <c r="E4222" s="301" t="n">
        <v>162.37</v>
      </c>
      <c r="F4222" s="304" t="n">
        <v>0</v>
      </c>
    </row>
    <row r="4223" customFormat="false" ht="13.8" hidden="false" customHeight="false" outlineLevel="0" collapsed="false">
      <c r="A4223" s="300" t="s">
        <v>9501</v>
      </c>
      <c r="B4223" s="1" t="n">
        <v>96537</v>
      </c>
      <c r="C4223" s="292" t="s">
        <v>9528</v>
      </c>
      <c r="D4223" s="297" t="s">
        <v>763</v>
      </c>
      <c r="E4223" s="301" t="n">
        <v>169.62</v>
      </c>
      <c r="F4223" s="304" t="n">
        <v>0</v>
      </c>
    </row>
    <row r="4224" customFormat="false" ht="13.8" hidden="false" customHeight="false" outlineLevel="0" collapsed="false">
      <c r="A4224" s="300" t="s">
        <v>9501</v>
      </c>
      <c r="B4224" s="1" t="n">
        <v>96540</v>
      </c>
      <c r="C4224" s="292" t="s">
        <v>9529</v>
      </c>
      <c r="D4224" s="297" t="s">
        <v>763</v>
      </c>
      <c r="E4224" s="301" t="n">
        <v>121.78</v>
      </c>
      <c r="F4224" s="304" t="n">
        <v>0</v>
      </c>
    </row>
    <row r="4225" customFormat="false" ht="13.8" hidden="false" customHeight="false" outlineLevel="0" collapsed="false">
      <c r="A4225" s="300" t="s">
        <v>9501</v>
      </c>
      <c r="B4225" s="1" t="n">
        <v>96528</v>
      </c>
      <c r="C4225" s="292" t="s">
        <v>9530</v>
      </c>
      <c r="D4225" s="297" t="s">
        <v>763</v>
      </c>
      <c r="E4225" s="301" t="n">
        <v>138.85</v>
      </c>
      <c r="F4225" s="304" t="n">
        <v>0</v>
      </c>
    </row>
    <row r="4226" customFormat="false" ht="13.8" hidden="false" customHeight="false" outlineLevel="0" collapsed="false">
      <c r="A4226" s="300" t="s">
        <v>9501</v>
      </c>
      <c r="B4226" s="1" t="n">
        <v>96531</v>
      </c>
      <c r="C4226" s="292" t="s">
        <v>9531</v>
      </c>
      <c r="D4226" s="297" t="s">
        <v>763</v>
      </c>
      <c r="E4226" s="301" t="n">
        <v>95.22</v>
      </c>
      <c r="F4226" s="304" t="n">
        <v>0</v>
      </c>
    </row>
    <row r="4227" customFormat="false" ht="13.8" hidden="false" customHeight="false" outlineLevel="0" collapsed="false">
      <c r="A4227" s="300" t="s">
        <v>9501</v>
      </c>
      <c r="B4227" s="1" t="n">
        <v>96534</v>
      </c>
      <c r="C4227" s="292" t="s">
        <v>9532</v>
      </c>
      <c r="D4227" s="297" t="s">
        <v>763</v>
      </c>
      <c r="E4227" s="301" t="n">
        <v>72.51</v>
      </c>
      <c r="F4227" s="304" t="n">
        <v>0</v>
      </c>
    </row>
    <row r="4228" customFormat="false" ht="13.8" hidden="false" customHeight="false" outlineLevel="0" collapsed="false">
      <c r="A4228" s="300" t="s">
        <v>9501</v>
      </c>
      <c r="B4228" s="1" t="n">
        <v>104928</v>
      </c>
      <c r="C4228" s="292" t="s">
        <v>9533</v>
      </c>
      <c r="D4228" s="297" t="s">
        <v>763</v>
      </c>
      <c r="E4228" s="301" t="n">
        <v>139.66</v>
      </c>
      <c r="F4228" s="304" t="n">
        <v>0</v>
      </c>
    </row>
    <row r="4229" customFormat="false" ht="13.8" hidden="false" customHeight="false" outlineLevel="0" collapsed="false">
      <c r="A4229" s="300" t="s">
        <v>9501</v>
      </c>
      <c r="B4229" s="1" t="n">
        <v>104929</v>
      </c>
      <c r="C4229" s="292" t="s">
        <v>9534</v>
      </c>
      <c r="D4229" s="297" t="s">
        <v>763</v>
      </c>
      <c r="E4229" s="301" t="n">
        <v>86.12</v>
      </c>
      <c r="F4229" s="304" t="n">
        <v>0</v>
      </c>
    </row>
    <row r="4230" customFormat="false" ht="13.8" hidden="false" customHeight="false" outlineLevel="0" collapsed="false">
      <c r="A4230" s="300" t="s">
        <v>9501</v>
      </c>
      <c r="B4230" s="1" t="n">
        <v>104925</v>
      </c>
      <c r="C4230" s="292" t="s">
        <v>9535</v>
      </c>
      <c r="D4230" s="297" t="s">
        <v>763</v>
      </c>
      <c r="E4230" s="301" t="n">
        <v>141.91</v>
      </c>
      <c r="F4230" s="304" t="n">
        <v>0</v>
      </c>
    </row>
    <row r="4231" customFormat="false" ht="13.8" hidden="false" customHeight="false" outlineLevel="0" collapsed="false">
      <c r="A4231" s="300" t="s">
        <v>9501</v>
      </c>
      <c r="B4231" s="1" t="n">
        <v>104926</v>
      </c>
      <c r="C4231" s="292" t="s">
        <v>9536</v>
      </c>
      <c r="D4231" s="297" t="s">
        <v>763</v>
      </c>
      <c r="E4231" s="301" t="n">
        <v>92.85</v>
      </c>
      <c r="F4231" s="304" t="n">
        <v>0</v>
      </c>
    </row>
    <row r="4232" customFormat="false" ht="13.8" hidden="false" customHeight="false" outlineLevel="0" collapsed="false">
      <c r="A4232" s="300" t="s">
        <v>9501</v>
      </c>
      <c r="B4232" s="1" t="n">
        <v>104927</v>
      </c>
      <c r="C4232" s="292" t="s">
        <v>9537</v>
      </c>
      <c r="D4232" s="297" t="s">
        <v>763</v>
      </c>
      <c r="E4232" s="301" t="n">
        <v>67.38</v>
      </c>
      <c r="F4232" s="304" t="n">
        <v>0</v>
      </c>
    </row>
    <row r="4233" customFormat="false" ht="13.8" hidden="false" customHeight="false" outlineLevel="0" collapsed="false">
      <c r="A4233" s="300" t="s">
        <v>9501</v>
      </c>
      <c r="B4233" s="1" t="n">
        <v>96538</v>
      </c>
      <c r="C4233" s="292" t="s">
        <v>9538</v>
      </c>
      <c r="D4233" s="297" t="s">
        <v>763</v>
      </c>
      <c r="E4233" s="301" t="n">
        <v>232.26</v>
      </c>
      <c r="F4233" s="304" t="n">
        <v>0</v>
      </c>
    </row>
    <row r="4234" customFormat="false" ht="13.8" hidden="false" customHeight="false" outlineLevel="0" collapsed="false">
      <c r="A4234" s="300" t="s">
        <v>9501</v>
      </c>
      <c r="B4234" s="1" t="n">
        <v>96541</v>
      </c>
      <c r="C4234" s="292" t="s">
        <v>9539</v>
      </c>
      <c r="D4234" s="297" t="s">
        <v>763</v>
      </c>
      <c r="E4234" s="301" t="n">
        <v>172.67</v>
      </c>
      <c r="F4234" s="304" t="n">
        <v>0</v>
      </c>
    </row>
    <row r="4235" customFormat="false" ht="13.8" hidden="false" customHeight="false" outlineLevel="0" collapsed="false">
      <c r="A4235" s="300" t="s">
        <v>9501</v>
      </c>
      <c r="B4235" s="1" t="n">
        <v>96529</v>
      </c>
      <c r="C4235" s="292" t="s">
        <v>9540</v>
      </c>
      <c r="D4235" s="297" t="s">
        <v>763</v>
      </c>
      <c r="E4235" s="301" t="n">
        <v>238.77</v>
      </c>
      <c r="F4235" s="304" t="n">
        <v>0</v>
      </c>
    </row>
    <row r="4236" customFormat="false" ht="13.8" hidden="false" customHeight="false" outlineLevel="0" collapsed="false">
      <c r="A4236" s="300" t="s">
        <v>9501</v>
      </c>
      <c r="B4236" s="1" t="n">
        <v>96532</v>
      </c>
      <c r="C4236" s="292" t="s">
        <v>9541</v>
      </c>
      <c r="D4236" s="297" t="s">
        <v>763</v>
      </c>
      <c r="E4236" s="301" t="n">
        <v>164.4</v>
      </c>
      <c r="F4236" s="304" t="n">
        <v>0</v>
      </c>
    </row>
    <row r="4237" customFormat="false" ht="13.8" hidden="false" customHeight="false" outlineLevel="0" collapsed="false">
      <c r="A4237" s="300" t="s">
        <v>9501</v>
      </c>
      <c r="B4237" s="1" t="n">
        <v>96535</v>
      </c>
      <c r="C4237" s="292" t="s">
        <v>9542</v>
      </c>
      <c r="D4237" s="297" t="s">
        <v>763</v>
      </c>
      <c r="E4237" s="301" t="n">
        <v>125.73</v>
      </c>
      <c r="F4237" s="304" t="n">
        <v>0</v>
      </c>
    </row>
    <row r="4238" customFormat="false" ht="13.8" hidden="false" customHeight="false" outlineLevel="0" collapsed="false">
      <c r="A4238" s="300" t="s">
        <v>9501</v>
      </c>
      <c r="B4238" s="1" t="n">
        <v>96539</v>
      </c>
      <c r="C4238" s="292" t="s">
        <v>9543</v>
      </c>
      <c r="D4238" s="297" t="s">
        <v>763</v>
      </c>
      <c r="E4238" s="301" t="n">
        <v>121.81</v>
      </c>
      <c r="F4238" s="304" t="n">
        <v>0</v>
      </c>
    </row>
    <row r="4239" customFormat="false" ht="13.8" hidden="false" customHeight="false" outlineLevel="0" collapsed="false">
      <c r="A4239" s="300" t="s">
        <v>9501</v>
      </c>
      <c r="B4239" s="1" t="n">
        <v>96542</v>
      </c>
      <c r="C4239" s="292" t="s">
        <v>9544</v>
      </c>
      <c r="D4239" s="297" t="s">
        <v>763</v>
      </c>
      <c r="E4239" s="301" t="n">
        <v>91.75</v>
      </c>
      <c r="F4239" s="304" t="n">
        <v>0</v>
      </c>
    </row>
    <row r="4240" customFormat="false" ht="13.8" hidden="false" customHeight="false" outlineLevel="0" collapsed="false">
      <c r="A4240" s="300" t="s">
        <v>9501</v>
      </c>
      <c r="B4240" s="1" t="n">
        <v>96530</v>
      </c>
      <c r="C4240" s="292" t="s">
        <v>9545</v>
      </c>
      <c r="D4240" s="297" t="s">
        <v>763</v>
      </c>
      <c r="E4240" s="301" t="n">
        <v>126.79</v>
      </c>
      <c r="F4240" s="304" t="n">
        <v>0</v>
      </c>
    </row>
    <row r="4241" customFormat="false" ht="13.8" hidden="false" customHeight="false" outlineLevel="0" collapsed="false">
      <c r="A4241" s="300" t="s">
        <v>9501</v>
      </c>
      <c r="B4241" s="1" t="n">
        <v>96533</v>
      </c>
      <c r="C4241" s="292" t="s">
        <v>9546</v>
      </c>
      <c r="D4241" s="297" t="s">
        <v>763</v>
      </c>
      <c r="E4241" s="301" t="n">
        <v>84.68</v>
      </c>
      <c r="F4241" s="304" t="n">
        <v>0</v>
      </c>
    </row>
    <row r="4242" customFormat="false" ht="13.8" hidden="false" customHeight="false" outlineLevel="0" collapsed="false">
      <c r="A4242" s="300" t="s">
        <v>9501</v>
      </c>
      <c r="B4242" s="1" t="n">
        <v>96536</v>
      </c>
      <c r="C4242" s="292" t="s">
        <v>9547</v>
      </c>
      <c r="D4242" s="297" t="s">
        <v>763</v>
      </c>
      <c r="E4242" s="301" t="n">
        <v>62.74</v>
      </c>
      <c r="F4242" s="304" t="n">
        <v>0</v>
      </c>
    </row>
    <row r="4243" customFormat="false" ht="13.8" hidden="false" customHeight="false" outlineLevel="0" collapsed="false">
      <c r="A4243" s="300" t="s">
        <v>9548</v>
      </c>
      <c r="B4243" s="1" t="n">
        <v>105518</v>
      </c>
      <c r="C4243" s="292" t="s">
        <v>9549</v>
      </c>
      <c r="D4243" s="297" t="s">
        <v>763</v>
      </c>
      <c r="E4243" s="301" t="n">
        <v>0</v>
      </c>
      <c r="F4243" s="304"/>
    </row>
    <row r="4244" customFormat="false" ht="13.8" hidden="false" customHeight="false" outlineLevel="0" collapsed="false">
      <c r="A4244" s="300" t="s">
        <v>9548</v>
      </c>
      <c r="B4244" s="1" t="n">
        <v>105517</v>
      </c>
      <c r="C4244" s="292" t="s">
        <v>9550</v>
      </c>
      <c r="D4244" s="297" t="s">
        <v>763</v>
      </c>
      <c r="E4244" s="301" t="n">
        <v>0</v>
      </c>
      <c r="F4244" s="304"/>
    </row>
    <row r="4245" customFormat="false" ht="13.8" hidden="false" customHeight="false" outlineLevel="0" collapsed="false">
      <c r="A4245" s="300" t="s">
        <v>9548</v>
      </c>
      <c r="B4245" s="1" t="n">
        <v>105520</v>
      </c>
      <c r="C4245" s="292" t="s">
        <v>9551</v>
      </c>
      <c r="D4245" s="297" t="s">
        <v>763</v>
      </c>
      <c r="E4245" s="301" t="n">
        <v>0</v>
      </c>
      <c r="F4245" s="304"/>
    </row>
    <row r="4246" customFormat="false" ht="13.8" hidden="false" customHeight="false" outlineLevel="0" collapsed="false">
      <c r="A4246" s="300" t="s">
        <v>9548</v>
      </c>
      <c r="B4246" s="1" t="n">
        <v>105519</v>
      </c>
      <c r="C4246" s="292" t="s">
        <v>9552</v>
      </c>
      <c r="D4246" s="297" t="s">
        <v>763</v>
      </c>
      <c r="E4246" s="301" t="n">
        <v>0</v>
      </c>
      <c r="F4246" s="304"/>
    </row>
    <row r="4247" customFormat="false" ht="13.8" hidden="false" customHeight="false" outlineLevel="0" collapsed="false">
      <c r="A4247" s="300" t="s">
        <v>9553</v>
      </c>
      <c r="B4247" s="1" t="n">
        <v>101793</v>
      </c>
      <c r="C4247" s="292" t="s">
        <v>9554</v>
      </c>
      <c r="D4247" s="297" t="s">
        <v>504</v>
      </c>
      <c r="E4247" s="301" t="n">
        <v>23.44</v>
      </c>
      <c r="F4247" s="304" t="n">
        <v>0</v>
      </c>
    </row>
    <row r="4248" customFormat="false" ht="13.8" hidden="false" customHeight="false" outlineLevel="0" collapsed="false">
      <c r="A4248" s="300" t="s">
        <v>9553</v>
      </c>
      <c r="B4248" s="1" t="n">
        <v>101792</v>
      </c>
      <c r="C4248" s="292" t="s">
        <v>9555</v>
      </c>
      <c r="D4248" s="297" t="s">
        <v>504</v>
      </c>
      <c r="E4248" s="301" t="n">
        <v>15.95</v>
      </c>
      <c r="F4248" s="304" t="n">
        <v>0</v>
      </c>
    </row>
    <row r="4249" customFormat="false" ht="13.8" hidden="false" customHeight="false" outlineLevel="0" collapsed="false">
      <c r="A4249" s="300" t="s">
        <v>9553</v>
      </c>
      <c r="B4249" s="1" t="n">
        <v>92272</v>
      </c>
      <c r="C4249" s="292" t="s">
        <v>9556</v>
      </c>
      <c r="D4249" s="297" t="s">
        <v>403</v>
      </c>
      <c r="E4249" s="301" t="n">
        <v>32.85</v>
      </c>
      <c r="F4249" s="304" t="n">
        <v>0</v>
      </c>
    </row>
    <row r="4250" customFormat="false" ht="13.8" hidden="false" customHeight="false" outlineLevel="0" collapsed="false">
      <c r="A4250" s="300" t="s">
        <v>9553</v>
      </c>
      <c r="B4250" s="1" t="n">
        <v>101791</v>
      </c>
      <c r="C4250" s="292" t="s">
        <v>9557</v>
      </c>
      <c r="D4250" s="297" t="s">
        <v>403</v>
      </c>
      <c r="E4250" s="301" t="n">
        <v>21.51</v>
      </c>
      <c r="F4250" s="304" t="n">
        <v>0</v>
      </c>
    </row>
    <row r="4251" customFormat="false" ht="13.8" hidden="false" customHeight="false" outlineLevel="0" collapsed="false">
      <c r="A4251" s="300" t="s">
        <v>9553</v>
      </c>
      <c r="B4251" s="1" t="n">
        <v>92273</v>
      </c>
      <c r="C4251" s="292" t="s">
        <v>9558</v>
      </c>
      <c r="D4251" s="297" t="s">
        <v>403</v>
      </c>
      <c r="E4251" s="301" t="n">
        <v>13.22</v>
      </c>
      <c r="F4251" s="304" t="n">
        <v>0</v>
      </c>
    </row>
    <row r="4252" customFormat="false" ht="13.8" hidden="false" customHeight="false" outlineLevel="0" collapsed="false">
      <c r="A4252" s="300" t="s">
        <v>9553</v>
      </c>
      <c r="B4252" s="1" t="n">
        <v>92268</v>
      </c>
      <c r="C4252" s="292" t="s">
        <v>9559</v>
      </c>
      <c r="D4252" s="297" t="s">
        <v>763</v>
      </c>
      <c r="E4252" s="301" t="n">
        <v>84.21</v>
      </c>
      <c r="F4252" s="304" t="n">
        <v>0</v>
      </c>
    </row>
    <row r="4253" customFormat="false" ht="13.8" hidden="false" customHeight="false" outlineLevel="0" collapsed="false">
      <c r="A4253" s="300" t="s">
        <v>9553</v>
      </c>
      <c r="B4253" s="1" t="n">
        <v>92267</v>
      </c>
      <c r="C4253" s="292" t="s">
        <v>9560</v>
      </c>
      <c r="D4253" s="297" t="s">
        <v>763</v>
      </c>
      <c r="E4253" s="301" t="n">
        <v>50.14</v>
      </c>
      <c r="F4253" s="304" t="n">
        <v>0</v>
      </c>
    </row>
    <row r="4254" customFormat="false" ht="13.8" hidden="false" customHeight="false" outlineLevel="0" collapsed="false">
      <c r="A4254" s="300" t="s">
        <v>9553</v>
      </c>
      <c r="B4254" s="1" t="n">
        <v>92271</v>
      </c>
      <c r="C4254" s="292" t="s">
        <v>9561</v>
      </c>
      <c r="D4254" s="297" t="s">
        <v>763</v>
      </c>
      <c r="E4254" s="301" t="n">
        <v>115.03</v>
      </c>
      <c r="F4254" s="304" t="n">
        <v>0</v>
      </c>
    </row>
    <row r="4255" customFormat="false" ht="13.8" hidden="false" customHeight="false" outlineLevel="0" collapsed="false">
      <c r="A4255" s="300" t="s">
        <v>9553</v>
      </c>
      <c r="B4255" s="1" t="n">
        <v>92264</v>
      </c>
      <c r="C4255" s="292" t="s">
        <v>9562</v>
      </c>
      <c r="D4255" s="297" t="s">
        <v>763</v>
      </c>
      <c r="E4255" s="301" t="n">
        <v>194.6</v>
      </c>
      <c r="F4255" s="304" t="n">
        <v>0</v>
      </c>
    </row>
    <row r="4256" customFormat="false" ht="13.8" hidden="false" customHeight="false" outlineLevel="0" collapsed="false">
      <c r="A4256" s="300" t="s">
        <v>9553</v>
      </c>
      <c r="B4256" s="1" t="n">
        <v>92263</v>
      </c>
      <c r="C4256" s="292" t="s">
        <v>9563</v>
      </c>
      <c r="D4256" s="297" t="s">
        <v>763</v>
      </c>
      <c r="E4256" s="301" t="n">
        <v>151.26</v>
      </c>
      <c r="F4256" s="304" t="n">
        <v>0</v>
      </c>
    </row>
    <row r="4257" customFormat="false" ht="13.8" hidden="false" customHeight="false" outlineLevel="0" collapsed="false">
      <c r="A4257" s="300" t="s">
        <v>9553</v>
      </c>
      <c r="B4257" s="1" t="n">
        <v>92269</v>
      </c>
      <c r="C4257" s="292" t="s">
        <v>9564</v>
      </c>
      <c r="D4257" s="297" t="s">
        <v>763</v>
      </c>
      <c r="E4257" s="301" t="n">
        <v>111.43</v>
      </c>
      <c r="F4257" s="304" t="n">
        <v>0</v>
      </c>
    </row>
    <row r="4258" customFormat="false" ht="13.8" hidden="false" customHeight="false" outlineLevel="0" collapsed="false">
      <c r="A4258" s="300" t="s">
        <v>9553</v>
      </c>
      <c r="B4258" s="1" t="n">
        <v>92270</v>
      </c>
      <c r="C4258" s="292" t="s">
        <v>9565</v>
      </c>
      <c r="D4258" s="297" t="s">
        <v>763</v>
      </c>
      <c r="E4258" s="301" t="n">
        <v>178.87</v>
      </c>
      <c r="F4258" s="304" t="n">
        <v>0</v>
      </c>
    </row>
    <row r="4259" customFormat="false" ht="13.8" hidden="false" customHeight="false" outlineLevel="0" collapsed="false">
      <c r="A4259" s="300" t="s">
        <v>9553</v>
      </c>
      <c r="B4259" s="1" t="n">
        <v>92266</v>
      </c>
      <c r="C4259" s="292" t="s">
        <v>9566</v>
      </c>
      <c r="D4259" s="297" t="s">
        <v>763</v>
      </c>
      <c r="E4259" s="301" t="n">
        <v>149.59</v>
      </c>
      <c r="F4259" s="304" t="n">
        <v>0</v>
      </c>
    </row>
    <row r="4260" customFormat="false" ht="13.8" hidden="false" customHeight="false" outlineLevel="0" collapsed="false">
      <c r="A4260" s="300" t="s">
        <v>9553</v>
      </c>
      <c r="B4260" s="1" t="n">
        <v>92265</v>
      </c>
      <c r="C4260" s="292" t="s">
        <v>9567</v>
      </c>
      <c r="D4260" s="297" t="s">
        <v>763</v>
      </c>
      <c r="E4260" s="301" t="n">
        <v>112.41</v>
      </c>
      <c r="F4260" s="304" t="n">
        <v>0</v>
      </c>
    </row>
    <row r="4261" customFormat="false" ht="13.8" hidden="false" customHeight="false" outlineLevel="0" collapsed="false">
      <c r="A4261" s="300" t="s">
        <v>9553</v>
      </c>
      <c r="B4261" s="1" t="n">
        <v>92524</v>
      </c>
      <c r="C4261" s="292" t="s">
        <v>9568</v>
      </c>
      <c r="D4261" s="297" t="s">
        <v>763</v>
      </c>
      <c r="E4261" s="301" t="n">
        <v>94.24</v>
      </c>
      <c r="F4261" s="304" t="n">
        <v>0.0536</v>
      </c>
    </row>
    <row r="4262" customFormat="false" ht="13.8" hidden="false" customHeight="false" outlineLevel="0" collapsed="false">
      <c r="A4262" s="300" t="s">
        <v>9553</v>
      </c>
      <c r="B4262" s="1" t="n">
        <v>92528</v>
      </c>
      <c r="C4262" s="292" t="s">
        <v>9569</v>
      </c>
      <c r="D4262" s="297" t="s">
        <v>763</v>
      </c>
      <c r="E4262" s="301" t="n">
        <v>90.95</v>
      </c>
      <c r="F4262" s="304" t="n">
        <v>0.0555</v>
      </c>
    </row>
    <row r="4263" customFormat="false" ht="13.8" hidden="false" customHeight="false" outlineLevel="0" collapsed="false">
      <c r="A4263" s="300" t="s">
        <v>9553</v>
      </c>
      <c r="B4263" s="1" t="n">
        <v>92532</v>
      </c>
      <c r="C4263" s="292" t="s">
        <v>9570</v>
      </c>
      <c r="D4263" s="297" t="s">
        <v>763</v>
      </c>
      <c r="E4263" s="301" t="n">
        <v>88.11</v>
      </c>
      <c r="F4263" s="304" t="n">
        <v>0.0573</v>
      </c>
    </row>
    <row r="4264" customFormat="false" ht="13.8" hidden="false" customHeight="false" outlineLevel="0" collapsed="false">
      <c r="A4264" s="300" t="s">
        <v>9553</v>
      </c>
      <c r="B4264" s="1" t="n">
        <v>92536</v>
      </c>
      <c r="C4264" s="292" t="s">
        <v>9571</v>
      </c>
      <c r="D4264" s="297" t="s">
        <v>763</v>
      </c>
      <c r="E4264" s="301" t="n">
        <v>82.63</v>
      </c>
      <c r="F4264" s="304" t="n">
        <v>0.0611</v>
      </c>
    </row>
    <row r="4265" customFormat="false" ht="13.8" hidden="false" customHeight="false" outlineLevel="0" collapsed="false">
      <c r="A4265" s="300" t="s">
        <v>9553</v>
      </c>
      <c r="B4265" s="1" t="n">
        <v>92508</v>
      </c>
      <c r="C4265" s="292" t="s">
        <v>9572</v>
      </c>
      <c r="D4265" s="297" t="s">
        <v>763</v>
      </c>
      <c r="E4265" s="301" t="n">
        <v>122</v>
      </c>
      <c r="F4265" s="304" t="n">
        <v>0.0414</v>
      </c>
    </row>
    <row r="4266" customFormat="false" ht="13.8" hidden="false" customHeight="false" outlineLevel="0" collapsed="false">
      <c r="A4266" s="300" t="s">
        <v>9553</v>
      </c>
      <c r="B4266" s="1" t="n">
        <v>92512</v>
      </c>
      <c r="C4266" s="292" t="s">
        <v>9573</v>
      </c>
      <c r="D4266" s="297" t="s">
        <v>763</v>
      </c>
      <c r="E4266" s="301" t="n">
        <v>107.3</v>
      </c>
      <c r="F4266" s="304" t="n">
        <v>0.0471</v>
      </c>
    </row>
    <row r="4267" customFormat="false" ht="13.8" hidden="false" customHeight="false" outlineLevel="0" collapsed="false">
      <c r="A4267" s="300" t="s">
        <v>9553</v>
      </c>
      <c r="B4267" s="1" t="n">
        <v>92515</v>
      </c>
      <c r="C4267" s="292" t="s">
        <v>9574</v>
      </c>
      <c r="D4267" s="297" t="s">
        <v>763</v>
      </c>
      <c r="E4267" s="301" t="n">
        <v>99.85</v>
      </c>
      <c r="F4267" s="304" t="n">
        <v>0.0506</v>
      </c>
    </row>
    <row r="4268" customFormat="false" ht="13.8" hidden="false" customHeight="false" outlineLevel="0" collapsed="false">
      <c r="A4268" s="300" t="s">
        <v>9553</v>
      </c>
      <c r="B4268" s="1" t="n">
        <v>92520</v>
      </c>
      <c r="C4268" s="292" t="s">
        <v>9575</v>
      </c>
      <c r="D4268" s="297" t="s">
        <v>763</v>
      </c>
      <c r="E4268" s="301" t="n">
        <v>94.88</v>
      </c>
      <c r="F4268" s="304" t="n">
        <v>0.0532</v>
      </c>
    </row>
    <row r="4269" customFormat="false" ht="13.8" hidden="false" customHeight="false" outlineLevel="0" collapsed="false">
      <c r="A4269" s="300" t="s">
        <v>9553</v>
      </c>
      <c r="B4269" s="1" t="n">
        <v>92526</v>
      </c>
      <c r="C4269" s="292" t="s">
        <v>9576</v>
      </c>
      <c r="D4269" s="297" t="s">
        <v>763</v>
      </c>
      <c r="E4269" s="301" t="n">
        <v>46.64</v>
      </c>
      <c r="F4269" s="304" t="n">
        <v>0.1083</v>
      </c>
    </row>
    <row r="4270" customFormat="false" ht="13.8" hidden="false" customHeight="false" outlineLevel="0" collapsed="false">
      <c r="A4270" s="300" t="s">
        <v>9553</v>
      </c>
      <c r="B4270" s="1" t="n">
        <v>92530</v>
      </c>
      <c r="C4270" s="292" t="s">
        <v>9577</v>
      </c>
      <c r="D4270" s="297" t="s">
        <v>763</v>
      </c>
      <c r="E4270" s="301" t="n">
        <v>44.25</v>
      </c>
      <c r="F4270" s="304" t="n">
        <v>0.1141</v>
      </c>
    </row>
    <row r="4271" customFormat="false" ht="13.8" hidden="false" customHeight="false" outlineLevel="0" collapsed="false">
      <c r="A4271" s="300" t="s">
        <v>9553</v>
      </c>
      <c r="B4271" s="1" t="n">
        <v>92534</v>
      </c>
      <c r="C4271" s="292" t="s">
        <v>9578</v>
      </c>
      <c r="D4271" s="297" t="s">
        <v>763</v>
      </c>
      <c r="E4271" s="301" t="n">
        <v>42.21</v>
      </c>
      <c r="F4271" s="304" t="n">
        <v>0.1196</v>
      </c>
    </row>
    <row r="4272" customFormat="false" ht="13.8" hidden="false" customHeight="false" outlineLevel="0" collapsed="false">
      <c r="A4272" s="300" t="s">
        <v>9553</v>
      </c>
      <c r="B4272" s="1" t="n">
        <v>92538</v>
      </c>
      <c r="C4272" s="292" t="s">
        <v>9579</v>
      </c>
      <c r="D4272" s="297" t="s">
        <v>763</v>
      </c>
      <c r="E4272" s="301" t="n">
        <v>38.16</v>
      </c>
      <c r="F4272" s="304" t="n">
        <v>0.1323</v>
      </c>
    </row>
    <row r="4273" customFormat="false" ht="13.8" hidden="false" customHeight="false" outlineLevel="0" collapsed="false">
      <c r="A4273" s="300" t="s">
        <v>9553</v>
      </c>
      <c r="B4273" s="1" t="n">
        <v>103760</v>
      </c>
      <c r="C4273" s="292" t="s">
        <v>9580</v>
      </c>
      <c r="D4273" s="297" t="s">
        <v>763</v>
      </c>
      <c r="E4273" s="301" t="n">
        <v>116.13</v>
      </c>
      <c r="F4273" s="304" t="n">
        <v>0</v>
      </c>
    </row>
    <row r="4274" customFormat="false" ht="13.8" hidden="false" customHeight="false" outlineLevel="0" collapsed="false">
      <c r="A4274" s="300" t="s">
        <v>9553</v>
      </c>
      <c r="B4274" s="1" t="n">
        <v>103761</v>
      </c>
      <c r="C4274" s="292" t="s">
        <v>9581</v>
      </c>
      <c r="D4274" s="297" t="s">
        <v>763</v>
      </c>
      <c r="E4274" s="301" t="n">
        <v>78.07</v>
      </c>
      <c r="F4274" s="304" t="n">
        <v>0</v>
      </c>
    </row>
    <row r="4275" customFormat="false" ht="13.8" hidden="false" customHeight="false" outlineLevel="0" collapsed="false">
      <c r="A4275" s="300" t="s">
        <v>9553</v>
      </c>
      <c r="B4275" s="1" t="n">
        <v>103762</v>
      </c>
      <c r="C4275" s="292" t="s">
        <v>9582</v>
      </c>
      <c r="D4275" s="297" t="s">
        <v>763</v>
      </c>
      <c r="E4275" s="301" t="n">
        <v>66.75</v>
      </c>
      <c r="F4275" s="304" t="n">
        <v>0</v>
      </c>
    </row>
    <row r="4276" customFormat="false" ht="13.8" hidden="false" customHeight="false" outlineLevel="0" collapsed="false">
      <c r="A4276" s="300" t="s">
        <v>9553</v>
      </c>
      <c r="B4276" s="1" t="n">
        <v>103763</v>
      </c>
      <c r="C4276" s="292" t="s">
        <v>9583</v>
      </c>
      <c r="D4276" s="297" t="s">
        <v>763</v>
      </c>
      <c r="E4276" s="301" t="n">
        <v>58.73</v>
      </c>
      <c r="F4276" s="304" t="n">
        <v>0</v>
      </c>
    </row>
    <row r="4277" customFormat="false" ht="13.8" hidden="false" customHeight="false" outlineLevel="0" collapsed="false">
      <c r="A4277" s="300" t="s">
        <v>9553</v>
      </c>
      <c r="B4277" s="1" t="n">
        <v>92510</v>
      </c>
      <c r="C4277" s="292" t="s">
        <v>9584</v>
      </c>
      <c r="D4277" s="297" t="s">
        <v>763</v>
      </c>
      <c r="E4277" s="301" t="n">
        <v>70.08</v>
      </c>
      <c r="F4277" s="304" t="n">
        <v>0.0721</v>
      </c>
    </row>
    <row r="4278" customFormat="false" ht="13.8" hidden="false" customHeight="false" outlineLevel="0" collapsed="false">
      <c r="A4278" s="300" t="s">
        <v>9553</v>
      </c>
      <c r="B4278" s="1" t="n">
        <v>92514</v>
      </c>
      <c r="C4278" s="292" t="s">
        <v>9585</v>
      </c>
      <c r="D4278" s="297" t="s">
        <v>763</v>
      </c>
      <c r="E4278" s="301" t="n">
        <v>56.57</v>
      </c>
      <c r="F4278" s="304" t="n">
        <v>0.0893</v>
      </c>
    </row>
    <row r="4279" customFormat="false" ht="13.8" hidden="false" customHeight="false" outlineLevel="0" collapsed="false">
      <c r="A4279" s="300" t="s">
        <v>9553</v>
      </c>
      <c r="B4279" s="1" t="n">
        <v>92518</v>
      </c>
      <c r="C4279" s="292" t="s">
        <v>9586</v>
      </c>
      <c r="D4279" s="297" t="s">
        <v>763</v>
      </c>
      <c r="E4279" s="301" t="n">
        <v>50.25</v>
      </c>
      <c r="F4279" s="304" t="n">
        <v>0.1005</v>
      </c>
    </row>
    <row r="4280" customFormat="false" ht="13.8" hidden="false" customHeight="false" outlineLevel="0" collapsed="false">
      <c r="A4280" s="300" t="s">
        <v>9553</v>
      </c>
      <c r="B4280" s="1" t="n">
        <v>92522</v>
      </c>
      <c r="C4280" s="292" t="s">
        <v>9587</v>
      </c>
      <c r="D4280" s="297" t="s">
        <v>763</v>
      </c>
      <c r="E4280" s="301" t="n">
        <v>46.31</v>
      </c>
      <c r="F4280" s="304" t="n">
        <v>0.109</v>
      </c>
    </row>
    <row r="4281" customFormat="false" ht="13.8" hidden="false" customHeight="false" outlineLevel="0" collapsed="false">
      <c r="A4281" s="300" t="s">
        <v>9553</v>
      </c>
      <c r="B4281" s="1" t="n">
        <v>92482</v>
      </c>
      <c r="C4281" s="292" t="s">
        <v>9588</v>
      </c>
      <c r="D4281" s="297" t="s">
        <v>763</v>
      </c>
      <c r="E4281" s="301" t="n">
        <v>342.19</v>
      </c>
      <c r="F4281" s="304" t="n">
        <v>0</v>
      </c>
    </row>
    <row r="4282" customFormat="false" ht="13.8" hidden="false" customHeight="false" outlineLevel="0" collapsed="false">
      <c r="A4282" s="300" t="s">
        <v>9553</v>
      </c>
      <c r="B4282" s="1" t="n">
        <v>92484</v>
      </c>
      <c r="C4282" s="292" t="s">
        <v>9589</v>
      </c>
      <c r="D4282" s="297" t="s">
        <v>763</v>
      </c>
      <c r="E4282" s="301" t="n">
        <v>234.54</v>
      </c>
      <c r="F4282" s="304" t="n">
        <v>0</v>
      </c>
    </row>
    <row r="4283" customFormat="false" ht="13.8" hidden="false" customHeight="false" outlineLevel="0" collapsed="false">
      <c r="A4283" s="300" t="s">
        <v>9553</v>
      </c>
      <c r="B4283" s="1" t="n">
        <v>92486</v>
      </c>
      <c r="C4283" s="292" t="s">
        <v>9590</v>
      </c>
      <c r="D4283" s="297" t="s">
        <v>763</v>
      </c>
      <c r="E4283" s="301" t="n">
        <v>166.23</v>
      </c>
      <c r="F4283" s="304" t="n">
        <v>0</v>
      </c>
    </row>
    <row r="4284" customFormat="false" ht="13.8" hidden="false" customHeight="false" outlineLevel="0" collapsed="false">
      <c r="A4284" s="300" t="s">
        <v>9553</v>
      </c>
      <c r="B4284" s="1" t="n">
        <v>92492</v>
      </c>
      <c r="C4284" s="292" t="s">
        <v>9591</v>
      </c>
      <c r="D4284" s="297" t="s">
        <v>763</v>
      </c>
      <c r="E4284" s="301" t="n">
        <v>127.75</v>
      </c>
      <c r="F4284" s="304" t="n">
        <v>0.0395</v>
      </c>
    </row>
    <row r="4285" customFormat="false" ht="13.8" hidden="false" customHeight="false" outlineLevel="0" collapsed="false">
      <c r="A4285" s="300" t="s">
        <v>9553</v>
      </c>
      <c r="B4285" s="1" t="n">
        <v>92496</v>
      </c>
      <c r="C4285" s="292" t="s">
        <v>9592</v>
      </c>
      <c r="D4285" s="297" t="s">
        <v>763</v>
      </c>
      <c r="E4285" s="301" t="n">
        <v>123.1</v>
      </c>
      <c r="F4285" s="304" t="n">
        <v>0.041</v>
      </c>
    </row>
    <row r="4286" customFormat="false" ht="13.8" hidden="false" customHeight="false" outlineLevel="0" collapsed="false">
      <c r="A4286" s="300" t="s">
        <v>9553</v>
      </c>
      <c r="B4286" s="1" t="n">
        <v>92500</v>
      </c>
      <c r="C4286" s="292" t="s">
        <v>9593</v>
      </c>
      <c r="D4286" s="297" t="s">
        <v>763</v>
      </c>
      <c r="E4286" s="301" t="n">
        <v>119.33</v>
      </c>
      <c r="F4286" s="304" t="n">
        <v>0.0423</v>
      </c>
    </row>
    <row r="4287" customFormat="false" ht="13.8" hidden="false" customHeight="false" outlineLevel="0" collapsed="false">
      <c r="A4287" s="300" t="s">
        <v>9553</v>
      </c>
      <c r="B4287" s="1" t="n">
        <v>92504</v>
      </c>
      <c r="C4287" s="292" t="s">
        <v>9594</v>
      </c>
      <c r="D4287" s="297" t="s">
        <v>763</v>
      </c>
      <c r="E4287" s="301" t="n">
        <v>112.48</v>
      </c>
      <c r="F4287" s="304" t="n">
        <v>0.0449</v>
      </c>
    </row>
    <row r="4288" customFormat="false" ht="13.8" hidden="false" customHeight="false" outlineLevel="0" collapsed="false">
      <c r="A4288" s="300" t="s">
        <v>9553</v>
      </c>
      <c r="B4288" s="1" t="n">
        <v>92488</v>
      </c>
      <c r="C4288" s="292" t="s">
        <v>9595</v>
      </c>
      <c r="D4288" s="297" t="s">
        <v>763</v>
      </c>
      <c r="E4288" s="301" t="n">
        <v>133.31</v>
      </c>
      <c r="F4288" s="304" t="n">
        <v>0.0379</v>
      </c>
    </row>
    <row r="4289" customFormat="false" ht="13.8" hidden="false" customHeight="false" outlineLevel="0" collapsed="false">
      <c r="A4289" s="300" t="s">
        <v>9553</v>
      </c>
      <c r="B4289" s="1" t="n">
        <v>92494</v>
      </c>
      <c r="C4289" s="292" t="s">
        <v>9596</v>
      </c>
      <c r="D4289" s="297" t="s">
        <v>763</v>
      </c>
      <c r="E4289" s="301" t="n">
        <v>78.85</v>
      </c>
      <c r="F4289" s="304" t="n">
        <v>0.064</v>
      </c>
    </row>
    <row r="4290" customFormat="false" ht="13.8" hidden="false" customHeight="false" outlineLevel="0" collapsed="false">
      <c r="A4290" s="300" t="s">
        <v>9553</v>
      </c>
      <c r="B4290" s="1" t="n">
        <v>92498</v>
      </c>
      <c r="C4290" s="292" t="s">
        <v>9597</v>
      </c>
      <c r="D4290" s="297" t="s">
        <v>763</v>
      </c>
      <c r="E4290" s="301" t="n">
        <v>75.14</v>
      </c>
      <c r="F4290" s="304" t="n">
        <v>0.0672</v>
      </c>
    </row>
    <row r="4291" customFormat="false" ht="13.8" hidden="false" customHeight="false" outlineLevel="0" collapsed="false">
      <c r="A4291" s="300" t="s">
        <v>9553</v>
      </c>
      <c r="B4291" s="1" t="n">
        <v>92502</v>
      </c>
      <c r="C4291" s="292" t="s">
        <v>9598</v>
      </c>
      <c r="D4291" s="297" t="s">
        <v>763</v>
      </c>
      <c r="E4291" s="301" t="n">
        <v>72.3</v>
      </c>
      <c r="F4291" s="304" t="n">
        <v>0.0698</v>
      </c>
    </row>
    <row r="4292" customFormat="false" ht="13.8" hidden="false" customHeight="false" outlineLevel="0" collapsed="false">
      <c r="A4292" s="300" t="s">
        <v>9553</v>
      </c>
      <c r="B4292" s="1" t="n">
        <v>92506</v>
      </c>
      <c r="C4292" s="292" t="s">
        <v>9599</v>
      </c>
      <c r="D4292" s="297" t="s">
        <v>763</v>
      </c>
      <c r="E4292" s="301" t="n">
        <v>67.05</v>
      </c>
      <c r="F4292" s="304" t="n">
        <v>0.0753</v>
      </c>
    </row>
    <row r="4293" customFormat="false" ht="13.8" hidden="false" customHeight="false" outlineLevel="0" collapsed="false">
      <c r="A4293" s="300" t="s">
        <v>9553</v>
      </c>
      <c r="B4293" s="1" t="n">
        <v>92490</v>
      </c>
      <c r="C4293" s="292" t="s">
        <v>9600</v>
      </c>
      <c r="D4293" s="297" t="s">
        <v>763</v>
      </c>
      <c r="E4293" s="301" t="n">
        <v>83.31</v>
      </c>
      <c r="F4293" s="304" t="n">
        <v>0.0606</v>
      </c>
    </row>
    <row r="4294" customFormat="false" ht="13.8" hidden="false" customHeight="false" outlineLevel="0" collapsed="false">
      <c r="A4294" s="300" t="s">
        <v>9553</v>
      </c>
      <c r="B4294" s="1" t="n">
        <v>92433</v>
      </c>
      <c r="C4294" s="292" t="s">
        <v>9601</v>
      </c>
      <c r="D4294" s="297" t="s">
        <v>763</v>
      </c>
      <c r="E4294" s="301" t="n">
        <v>83.47</v>
      </c>
      <c r="F4294" s="304" t="n">
        <v>0</v>
      </c>
    </row>
    <row r="4295" customFormat="false" ht="13.8" hidden="false" customHeight="false" outlineLevel="0" collapsed="false">
      <c r="A4295" s="300" t="s">
        <v>9553</v>
      </c>
      <c r="B4295" s="1" t="n">
        <v>92437</v>
      </c>
      <c r="C4295" s="292" t="s">
        <v>9602</v>
      </c>
      <c r="D4295" s="297" t="s">
        <v>763</v>
      </c>
      <c r="E4295" s="301" t="n">
        <v>80.13</v>
      </c>
      <c r="F4295" s="304" t="n">
        <v>0</v>
      </c>
    </row>
    <row r="4296" customFormat="false" ht="13.8" hidden="false" customHeight="false" outlineLevel="0" collapsed="false">
      <c r="A4296" s="300" t="s">
        <v>9553</v>
      </c>
      <c r="B4296" s="1" t="n">
        <v>92441</v>
      </c>
      <c r="C4296" s="292" t="s">
        <v>9603</v>
      </c>
      <c r="D4296" s="297" t="s">
        <v>763</v>
      </c>
      <c r="E4296" s="301" t="n">
        <v>77.74</v>
      </c>
      <c r="F4296" s="304" t="n">
        <v>0</v>
      </c>
    </row>
    <row r="4297" customFormat="false" ht="13.8" hidden="false" customHeight="false" outlineLevel="0" collapsed="false">
      <c r="A4297" s="300" t="s">
        <v>9553</v>
      </c>
      <c r="B4297" s="1" t="n">
        <v>92445</v>
      </c>
      <c r="C4297" s="292" t="s">
        <v>9604</v>
      </c>
      <c r="D4297" s="297" t="s">
        <v>763</v>
      </c>
      <c r="E4297" s="301" t="n">
        <v>72.87</v>
      </c>
      <c r="F4297" s="304" t="n">
        <v>0</v>
      </c>
    </row>
    <row r="4298" customFormat="false" ht="13.8" hidden="false" customHeight="false" outlineLevel="0" collapsed="false">
      <c r="A4298" s="300" t="s">
        <v>9553</v>
      </c>
      <c r="B4298" s="1" t="n">
        <v>92417</v>
      </c>
      <c r="C4298" s="292" t="s">
        <v>9605</v>
      </c>
      <c r="D4298" s="297" t="s">
        <v>763</v>
      </c>
      <c r="E4298" s="301" t="n">
        <v>166.93</v>
      </c>
      <c r="F4298" s="304" t="n">
        <v>0</v>
      </c>
    </row>
    <row r="4299" customFormat="false" ht="13.8" hidden="false" customHeight="false" outlineLevel="0" collapsed="false">
      <c r="A4299" s="300" t="s">
        <v>9553</v>
      </c>
      <c r="B4299" s="1" t="n">
        <v>92421</v>
      </c>
      <c r="C4299" s="292" t="s">
        <v>9606</v>
      </c>
      <c r="D4299" s="297" t="s">
        <v>763</v>
      </c>
      <c r="E4299" s="301" t="n">
        <v>113.61</v>
      </c>
      <c r="F4299" s="304" t="n">
        <v>0</v>
      </c>
    </row>
    <row r="4300" customFormat="false" ht="13.8" hidden="false" customHeight="false" outlineLevel="0" collapsed="false">
      <c r="A4300" s="300" t="s">
        <v>9553</v>
      </c>
      <c r="B4300" s="1" t="n">
        <v>92425</v>
      </c>
      <c r="C4300" s="292" t="s">
        <v>9607</v>
      </c>
      <c r="D4300" s="297" t="s">
        <v>763</v>
      </c>
      <c r="E4300" s="301" t="n">
        <v>96.29</v>
      </c>
      <c r="F4300" s="304" t="n">
        <v>0</v>
      </c>
    </row>
    <row r="4301" customFormat="false" ht="13.8" hidden="false" customHeight="false" outlineLevel="0" collapsed="false">
      <c r="A4301" s="300" t="s">
        <v>9553</v>
      </c>
      <c r="B4301" s="1" t="n">
        <v>92429</v>
      </c>
      <c r="C4301" s="292" t="s">
        <v>9608</v>
      </c>
      <c r="D4301" s="297" t="s">
        <v>763</v>
      </c>
      <c r="E4301" s="301" t="n">
        <v>87.57</v>
      </c>
      <c r="F4301" s="304" t="n">
        <v>0</v>
      </c>
    </row>
    <row r="4302" customFormat="false" ht="13.8" hidden="false" customHeight="false" outlineLevel="0" collapsed="false">
      <c r="A4302" s="300" t="s">
        <v>9553</v>
      </c>
      <c r="B4302" s="1" t="n">
        <v>92431</v>
      </c>
      <c r="C4302" s="292" t="s">
        <v>9609</v>
      </c>
      <c r="D4302" s="297" t="s">
        <v>763</v>
      </c>
      <c r="E4302" s="301" t="n">
        <v>69.83</v>
      </c>
      <c r="F4302" s="304" t="n">
        <v>0</v>
      </c>
    </row>
    <row r="4303" customFormat="false" ht="13.8" hidden="false" customHeight="false" outlineLevel="0" collapsed="false">
      <c r="A4303" s="300" t="s">
        <v>9553</v>
      </c>
      <c r="B4303" s="1" t="n">
        <v>92435</v>
      </c>
      <c r="C4303" s="292" t="s">
        <v>9610</v>
      </c>
      <c r="D4303" s="297" t="s">
        <v>763</v>
      </c>
      <c r="E4303" s="301" t="n">
        <v>66.95</v>
      </c>
      <c r="F4303" s="304" t="n">
        <v>0</v>
      </c>
    </row>
    <row r="4304" customFormat="false" ht="13.8" hidden="false" customHeight="false" outlineLevel="0" collapsed="false">
      <c r="A4304" s="300" t="s">
        <v>9553</v>
      </c>
      <c r="B4304" s="1" t="n">
        <v>92439</v>
      </c>
      <c r="C4304" s="292" t="s">
        <v>9611</v>
      </c>
      <c r="D4304" s="297" t="s">
        <v>763</v>
      </c>
      <c r="E4304" s="301" t="n">
        <v>64.88</v>
      </c>
      <c r="F4304" s="304" t="n">
        <v>0</v>
      </c>
    </row>
    <row r="4305" customFormat="false" ht="13.8" hidden="false" customHeight="false" outlineLevel="0" collapsed="false">
      <c r="A4305" s="300" t="s">
        <v>9553</v>
      </c>
      <c r="B4305" s="1" t="n">
        <v>92443</v>
      </c>
      <c r="C4305" s="292" t="s">
        <v>9612</v>
      </c>
      <c r="D4305" s="297" t="s">
        <v>763</v>
      </c>
      <c r="E4305" s="301" t="n">
        <v>60.48</v>
      </c>
      <c r="F4305" s="304" t="n">
        <v>0</v>
      </c>
    </row>
    <row r="4306" customFormat="false" ht="13.8" hidden="false" customHeight="false" outlineLevel="0" collapsed="false">
      <c r="A4306" s="300" t="s">
        <v>9553</v>
      </c>
      <c r="B4306" s="1" t="n">
        <v>92415</v>
      </c>
      <c r="C4306" s="292" t="s">
        <v>9613</v>
      </c>
      <c r="D4306" s="297" t="s">
        <v>763</v>
      </c>
      <c r="E4306" s="301" t="n">
        <v>143.68</v>
      </c>
      <c r="F4306" s="304" t="n">
        <v>0</v>
      </c>
    </row>
    <row r="4307" customFormat="false" ht="13.8" hidden="false" customHeight="false" outlineLevel="0" collapsed="false">
      <c r="A4307" s="300" t="s">
        <v>9553</v>
      </c>
      <c r="B4307" s="1" t="n">
        <v>92419</v>
      </c>
      <c r="C4307" s="292" t="s">
        <v>9614</v>
      </c>
      <c r="D4307" s="297" t="s">
        <v>763</v>
      </c>
      <c r="E4307" s="301" t="n">
        <v>95.79</v>
      </c>
      <c r="F4307" s="304" t="n">
        <v>0</v>
      </c>
    </row>
    <row r="4308" customFormat="false" ht="13.8" hidden="false" customHeight="false" outlineLevel="0" collapsed="false">
      <c r="A4308" s="300" t="s">
        <v>9553</v>
      </c>
      <c r="B4308" s="1" t="n">
        <v>92423</v>
      </c>
      <c r="C4308" s="292" t="s">
        <v>9615</v>
      </c>
      <c r="D4308" s="297" t="s">
        <v>763</v>
      </c>
      <c r="E4308" s="301" t="n">
        <v>80.8</v>
      </c>
      <c r="F4308" s="304" t="n">
        <v>0</v>
      </c>
    </row>
    <row r="4309" customFormat="false" ht="13.8" hidden="false" customHeight="false" outlineLevel="0" collapsed="false">
      <c r="A4309" s="300" t="s">
        <v>9553</v>
      </c>
      <c r="B4309" s="1" t="n">
        <v>92427</v>
      </c>
      <c r="C4309" s="292" t="s">
        <v>9616</v>
      </c>
      <c r="D4309" s="297" t="s">
        <v>763</v>
      </c>
      <c r="E4309" s="301" t="n">
        <v>73.2</v>
      </c>
      <c r="F4309" s="304" t="n">
        <v>0</v>
      </c>
    </row>
    <row r="4310" customFormat="false" ht="13.8" hidden="false" customHeight="false" outlineLevel="0" collapsed="false">
      <c r="A4310" s="300" t="s">
        <v>9553</v>
      </c>
      <c r="B4310" s="1" t="n">
        <v>92409</v>
      </c>
      <c r="C4310" s="292" t="s">
        <v>9617</v>
      </c>
      <c r="D4310" s="297" t="s">
        <v>763</v>
      </c>
      <c r="E4310" s="301" t="n">
        <v>210.99</v>
      </c>
      <c r="F4310" s="304" t="n">
        <v>0</v>
      </c>
    </row>
    <row r="4311" customFormat="false" ht="13.8" hidden="false" customHeight="false" outlineLevel="0" collapsed="false">
      <c r="A4311" s="300" t="s">
        <v>9553</v>
      </c>
      <c r="B4311" s="1" t="n">
        <v>92411</v>
      </c>
      <c r="C4311" s="292" t="s">
        <v>9618</v>
      </c>
      <c r="D4311" s="297" t="s">
        <v>763</v>
      </c>
      <c r="E4311" s="301" t="n">
        <v>145.05</v>
      </c>
      <c r="F4311" s="304" t="n">
        <v>0</v>
      </c>
    </row>
    <row r="4312" customFormat="false" ht="13.8" hidden="false" customHeight="false" outlineLevel="0" collapsed="false">
      <c r="A4312" s="300" t="s">
        <v>9553</v>
      </c>
      <c r="B4312" s="1" t="n">
        <v>92413</v>
      </c>
      <c r="C4312" s="292" t="s">
        <v>9619</v>
      </c>
      <c r="D4312" s="297" t="s">
        <v>763</v>
      </c>
      <c r="E4312" s="301" t="n">
        <v>96.96</v>
      </c>
      <c r="F4312" s="304" t="n">
        <v>0</v>
      </c>
    </row>
    <row r="4313" customFormat="false" ht="13.8" hidden="false" customHeight="false" outlineLevel="0" collapsed="false">
      <c r="A4313" s="300" t="s">
        <v>9553</v>
      </c>
      <c r="B4313" s="1" t="n">
        <v>92465</v>
      </c>
      <c r="C4313" s="292" t="s">
        <v>9620</v>
      </c>
      <c r="D4313" s="297" t="s">
        <v>763</v>
      </c>
      <c r="E4313" s="301" t="n">
        <v>142.52</v>
      </c>
      <c r="F4313" s="304" t="n">
        <v>0</v>
      </c>
    </row>
    <row r="4314" customFormat="false" ht="13.8" hidden="false" customHeight="false" outlineLevel="0" collapsed="false">
      <c r="A4314" s="300" t="s">
        <v>9553</v>
      </c>
      <c r="B4314" s="1" t="n">
        <v>92469</v>
      </c>
      <c r="C4314" s="292" t="s">
        <v>9621</v>
      </c>
      <c r="D4314" s="297" t="s">
        <v>763</v>
      </c>
      <c r="E4314" s="301" t="n">
        <v>130</v>
      </c>
      <c r="F4314" s="304" t="n">
        <v>0</v>
      </c>
    </row>
    <row r="4315" customFormat="false" ht="13.8" hidden="false" customHeight="false" outlineLevel="0" collapsed="false">
      <c r="A4315" s="300" t="s">
        <v>9553</v>
      </c>
      <c r="B4315" s="1" t="n">
        <v>92473</v>
      </c>
      <c r="C4315" s="292" t="s">
        <v>9622</v>
      </c>
      <c r="D4315" s="297" t="s">
        <v>763</v>
      </c>
      <c r="E4315" s="301" t="n">
        <v>119.84</v>
      </c>
      <c r="F4315" s="304" t="n">
        <v>0</v>
      </c>
    </row>
    <row r="4316" customFormat="false" ht="13.8" hidden="false" customHeight="false" outlineLevel="0" collapsed="false">
      <c r="A4316" s="300" t="s">
        <v>9553</v>
      </c>
      <c r="B4316" s="1" t="n">
        <v>92477</v>
      </c>
      <c r="C4316" s="292" t="s">
        <v>9623</v>
      </c>
      <c r="D4316" s="297" t="s">
        <v>763</v>
      </c>
      <c r="E4316" s="301" t="n">
        <v>98.22</v>
      </c>
      <c r="F4316" s="304" t="n">
        <v>0</v>
      </c>
    </row>
    <row r="4317" customFormat="false" ht="13.8" hidden="false" customHeight="false" outlineLevel="0" collapsed="false">
      <c r="A4317" s="300" t="s">
        <v>9553</v>
      </c>
      <c r="B4317" s="1" t="n">
        <v>92449</v>
      </c>
      <c r="C4317" s="292" t="s">
        <v>9624</v>
      </c>
      <c r="D4317" s="297" t="s">
        <v>763</v>
      </c>
      <c r="E4317" s="301" t="n">
        <v>258.04</v>
      </c>
      <c r="F4317" s="304" t="n">
        <v>0</v>
      </c>
    </row>
    <row r="4318" customFormat="false" ht="13.8" hidden="false" customHeight="false" outlineLevel="0" collapsed="false">
      <c r="A4318" s="300" t="s">
        <v>9553</v>
      </c>
      <c r="B4318" s="1" t="n">
        <v>92453</v>
      </c>
      <c r="C4318" s="292" t="s">
        <v>9625</v>
      </c>
      <c r="D4318" s="297" t="s">
        <v>763</v>
      </c>
      <c r="E4318" s="301" t="n">
        <v>220.13</v>
      </c>
      <c r="F4318" s="304" t="n">
        <v>0</v>
      </c>
    </row>
    <row r="4319" customFormat="false" ht="13.8" hidden="false" customHeight="false" outlineLevel="0" collapsed="false">
      <c r="A4319" s="300" t="s">
        <v>9553</v>
      </c>
      <c r="B4319" s="1" t="n">
        <v>92457</v>
      </c>
      <c r="C4319" s="292" t="s">
        <v>9626</v>
      </c>
      <c r="D4319" s="297" t="s">
        <v>763</v>
      </c>
      <c r="E4319" s="301" t="n">
        <v>191.58</v>
      </c>
      <c r="F4319" s="304" t="n">
        <v>0</v>
      </c>
    </row>
    <row r="4320" customFormat="false" ht="13.8" hidden="false" customHeight="false" outlineLevel="0" collapsed="false">
      <c r="A4320" s="300" t="s">
        <v>9553</v>
      </c>
      <c r="B4320" s="1" t="n">
        <v>92461</v>
      </c>
      <c r="C4320" s="292" t="s">
        <v>9627</v>
      </c>
      <c r="D4320" s="297" t="s">
        <v>763</v>
      </c>
      <c r="E4320" s="301" t="n">
        <v>176.77</v>
      </c>
      <c r="F4320" s="304" t="n">
        <v>0</v>
      </c>
    </row>
    <row r="4321" customFormat="false" ht="13.8" hidden="false" customHeight="false" outlineLevel="0" collapsed="false">
      <c r="A4321" s="300" t="s">
        <v>9553</v>
      </c>
      <c r="B4321" s="1" t="n">
        <v>92467</v>
      </c>
      <c r="C4321" s="292" t="s">
        <v>9628</v>
      </c>
      <c r="D4321" s="297" t="s">
        <v>763</v>
      </c>
      <c r="E4321" s="301" t="n">
        <v>92.73</v>
      </c>
      <c r="F4321" s="304" t="n">
        <v>0</v>
      </c>
    </row>
    <row r="4322" customFormat="false" ht="13.8" hidden="false" customHeight="false" outlineLevel="0" collapsed="false">
      <c r="A4322" s="300" t="s">
        <v>9553</v>
      </c>
      <c r="B4322" s="1" t="n">
        <v>92471</v>
      </c>
      <c r="C4322" s="292" t="s">
        <v>9629</v>
      </c>
      <c r="D4322" s="297" t="s">
        <v>763</v>
      </c>
      <c r="E4322" s="301" t="n">
        <v>84.7</v>
      </c>
      <c r="F4322" s="304" t="n">
        <v>0</v>
      </c>
    </row>
    <row r="4323" customFormat="false" ht="13.8" hidden="false" customHeight="false" outlineLevel="0" collapsed="false">
      <c r="A4323" s="300" t="s">
        <v>9553</v>
      </c>
      <c r="B4323" s="1" t="n">
        <v>92475</v>
      </c>
      <c r="C4323" s="292" t="s">
        <v>9630</v>
      </c>
      <c r="D4323" s="297" t="s">
        <v>763</v>
      </c>
      <c r="E4323" s="301" t="n">
        <v>78.17</v>
      </c>
      <c r="F4323" s="304" t="n">
        <v>0</v>
      </c>
    </row>
    <row r="4324" customFormat="false" ht="13.8" hidden="false" customHeight="false" outlineLevel="0" collapsed="false">
      <c r="A4324" s="300" t="s">
        <v>9553</v>
      </c>
      <c r="B4324" s="1" t="n">
        <v>92479</v>
      </c>
      <c r="C4324" s="292" t="s">
        <v>9631</v>
      </c>
      <c r="D4324" s="297" t="s">
        <v>763</v>
      </c>
      <c r="E4324" s="301" t="n">
        <v>64.23</v>
      </c>
      <c r="F4324" s="304" t="n">
        <v>0</v>
      </c>
    </row>
    <row r="4325" customFormat="false" ht="13.8" hidden="false" customHeight="false" outlineLevel="0" collapsed="false">
      <c r="A4325" s="300" t="s">
        <v>9553</v>
      </c>
      <c r="B4325" s="1" t="n">
        <v>92451</v>
      </c>
      <c r="C4325" s="292" t="s">
        <v>9632</v>
      </c>
      <c r="D4325" s="297" t="s">
        <v>763</v>
      </c>
      <c r="E4325" s="301" t="n">
        <v>176.66</v>
      </c>
      <c r="F4325" s="304" t="n">
        <v>0</v>
      </c>
    </row>
    <row r="4326" customFormat="false" ht="13.8" hidden="false" customHeight="false" outlineLevel="0" collapsed="false">
      <c r="A4326" s="300" t="s">
        <v>9553</v>
      </c>
      <c r="B4326" s="1" t="n">
        <v>92455</v>
      </c>
      <c r="C4326" s="292" t="s">
        <v>9633</v>
      </c>
      <c r="D4326" s="297" t="s">
        <v>763</v>
      </c>
      <c r="E4326" s="301" t="n">
        <v>144.3</v>
      </c>
      <c r="F4326" s="304" t="n">
        <v>0</v>
      </c>
    </row>
    <row r="4327" customFormat="false" ht="13.8" hidden="false" customHeight="false" outlineLevel="0" collapsed="false">
      <c r="A4327" s="300" t="s">
        <v>9553</v>
      </c>
      <c r="B4327" s="1" t="n">
        <v>92459</v>
      </c>
      <c r="C4327" s="292" t="s">
        <v>9634</v>
      </c>
      <c r="D4327" s="297" t="s">
        <v>763</v>
      </c>
      <c r="E4327" s="301" t="n">
        <v>122.8</v>
      </c>
      <c r="F4327" s="304" t="n">
        <v>0</v>
      </c>
    </row>
    <row r="4328" customFormat="false" ht="13.8" hidden="false" customHeight="false" outlineLevel="0" collapsed="false">
      <c r="A4328" s="300" t="s">
        <v>9553</v>
      </c>
      <c r="B4328" s="1" t="n">
        <v>92463</v>
      </c>
      <c r="C4328" s="292" t="s">
        <v>9635</v>
      </c>
      <c r="D4328" s="297" t="s">
        <v>763</v>
      </c>
      <c r="E4328" s="301" t="n">
        <v>111.35</v>
      </c>
      <c r="F4328" s="304" t="n">
        <v>0</v>
      </c>
    </row>
    <row r="4329" customFormat="false" ht="13.8" hidden="false" customHeight="false" outlineLevel="0" collapsed="false">
      <c r="A4329" s="300" t="s">
        <v>9553</v>
      </c>
      <c r="B4329" s="1" t="n">
        <v>92446</v>
      </c>
      <c r="C4329" s="292" t="s">
        <v>9636</v>
      </c>
      <c r="D4329" s="297" t="s">
        <v>763</v>
      </c>
      <c r="E4329" s="301" t="n">
        <v>304.2</v>
      </c>
      <c r="F4329" s="304" t="n">
        <v>0</v>
      </c>
    </row>
    <row r="4330" customFormat="false" ht="13.8" hidden="false" customHeight="false" outlineLevel="0" collapsed="false">
      <c r="A4330" s="300" t="s">
        <v>9553</v>
      </c>
      <c r="B4330" s="1" t="n">
        <v>92447</v>
      </c>
      <c r="C4330" s="292" t="s">
        <v>9637</v>
      </c>
      <c r="D4330" s="297" t="s">
        <v>763</v>
      </c>
      <c r="E4330" s="301" t="n">
        <v>209.93</v>
      </c>
      <c r="F4330" s="304" t="n">
        <v>0</v>
      </c>
    </row>
    <row r="4331" customFormat="false" ht="13.8" hidden="false" customHeight="false" outlineLevel="0" collapsed="false">
      <c r="A4331" s="300" t="s">
        <v>9553</v>
      </c>
      <c r="B4331" s="1" t="n">
        <v>92448</v>
      </c>
      <c r="C4331" s="292" t="s">
        <v>9638</v>
      </c>
      <c r="D4331" s="297" t="s">
        <v>763</v>
      </c>
      <c r="E4331" s="301" t="n">
        <v>162</v>
      </c>
      <c r="F4331" s="304" t="n">
        <v>0</v>
      </c>
    </row>
    <row r="4332" customFormat="false" ht="13.8" hidden="false" customHeight="false" outlineLevel="0" collapsed="false">
      <c r="A4332" s="300" t="s">
        <v>9553</v>
      </c>
      <c r="B4332" s="1" t="n">
        <v>92466</v>
      </c>
      <c r="C4332" s="292" t="s">
        <v>9639</v>
      </c>
      <c r="D4332" s="297" t="s">
        <v>763</v>
      </c>
      <c r="E4332" s="301" t="n">
        <v>339.67</v>
      </c>
      <c r="F4332" s="304" t="n">
        <v>0</v>
      </c>
    </row>
    <row r="4333" customFormat="false" ht="13.8" hidden="false" customHeight="false" outlineLevel="0" collapsed="false">
      <c r="A4333" s="300" t="s">
        <v>9553</v>
      </c>
      <c r="B4333" s="1" t="n">
        <v>92470</v>
      </c>
      <c r="C4333" s="292" t="s">
        <v>9640</v>
      </c>
      <c r="D4333" s="297" t="s">
        <v>763</v>
      </c>
      <c r="E4333" s="301" t="n">
        <v>332.96</v>
      </c>
      <c r="F4333" s="304" t="n">
        <v>0</v>
      </c>
    </row>
    <row r="4334" customFormat="false" ht="13.8" hidden="false" customHeight="false" outlineLevel="0" collapsed="false">
      <c r="A4334" s="300" t="s">
        <v>9553</v>
      </c>
      <c r="B4334" s="1" t="n">
        <v>92474</v>
      </c>
      <c r="C4334" s="292" t="s">
        <v>9641</v>
      </c>
      <c r="D4334" s="297" t="s">
        <v>763</v>
      </c>
      <c r="E4334" s="301" t="n">
        <v>327.18</v>
      </c>
      <c r="F4334" s="304" t="n">
        <v>0</v>
      </c>
    </row>
    <row r="4335" customFormat="false" ht="13.8" hidden="false" customHeight="false" outlineLevel="0" collapsed="false">
      <c r="A4335" s="300" t="s">
        <v>9553</v>
      </c>
      <c r="B4335" s="1" t="n">
        <v>92478</v>
      </c>
      <c r="C4335" s="292" t="s">
        <v>9642</v>
      </c>
      <c r="D4335" s="297" t="s">
        <v>763</v>
      </c>
      <c r="E4335" s="301" t="n">
        <v>315.81</v>
      </c>
      <c r="F4335" s="304" t="n">
        <v>0</v>
      </c>
    </row>
    <row r="4336" customFormat="false" ht="13.8" hidden="false" customHeight="false" outlineLevel="0" collapsed="false">
      <c r="A4336" s="300" t="s">
        <v>9553</v>
      </c>
      <c r="B4336" s="1" t="n">
        <v>92450</v>
      </c>
      <c r="C4336" s="292" t="s">
        <v>9643</v>
      </c>
      <c r="D4336" s="297" t="s">
        <v>763</v>
      </c>
      <c r="E4336" s="301" t="n">
        <v>405.73</v>
      </c>
      <c r="F4336" s="304" t="n">
        <v>0</v>
      </c>
    </row>
    <row r="4337" customFormat="false" ht="13.8" hidden="false" customHeight="false" outlineLevel="0" collapsed="false">
      <c r="A4337" s="300" t="s">
        <v>9553</v>
      </c>
      <c r="B4337" s="1" t="n">
        <v>92454</v>
      </c>
      <c r="C4337" s="292" t="s">
        <v>9644</v>
      </c>
      <c r="D4337" s="297" t="s">
        <v>763</v>
      </c>
      <c r="E4337" s="301" t="n">
        <v>376.23</v>
      </c>
      <c r="F4337" s="304" t="n">
        <v>0</v>
      </c>
    </row>
    <row r="4338" customFormat="false" ht="13.8" hidden="false" customHeight="false" outlineLevel="0" collapsed="false">
      <c r="A4338" s="300" t="s">
        <v>9553</v>
      </c>
      <c r="B4338" s="1" t="n">
        <v>92458</v>
      </c>
      <c r="C4338" s="292" t="s">
        <v>9645</v>
      </c>
      <c r="D4338" s="297" t="s">
        <v>763</v>
      </c>
      <c r="E4338" s="301" t="n">
        <v>357.78</v>
      </c>
      <c r="F4338" s="304" t="n">
        <v>0</v>
      </c>
    </row>
    <row r="4339" customFormat="false" ht="13.8" hidden="false" customHeight="false" outlineLevel="0" collapsed="false">
      <c r="A4339" s="300" t="s">
        <v>9553</v>
      </c>
      <c r="B4339" s="1" t="n">
        <v>92462</v>
      </c>
      <c r="C4339" s="292" t="s">
        <v>9646</v>
      </c>
      <c r="D4339" s="297" t="s">
        <v>763</v>
      </c>
      <c r="E4339" s="301" t="n">
        <v>346.04</v>
      </c>
      <c r="F4339" s="304" t="n">
        <v>0</v>
      </c>
    </row>
    <row r="4340" customFormat="false" ht="13.8" hidden="false" customHeight="false" outlineLevel="0" collapsed="false">
      <c r="A4340" s="300" t="s">
        <v>9553</v>
      </c>
      <c r="B4340" s="1" t="n">
        <v>92468</v>
      </c>
      <c r="C4340" s="292" t="s">
        <v>9647</v>
      </c>
      <c r="D4340" s="297" t="s">
        <v>763</v>
      </c>
      <c r="E4340" s="301" t="n">
        <v>139.9</v>
      </c>
      <c r="F4340" s="304" t="n">
        <v>0</v>
      </c>
    </row>
    <row r="4341" customFormat="false" ht="13.8" hidden="false" customHeight="false" outlineLevel="0" collapsed="false">
      <c r="A4341" s="300" t="s">
        <v>9553</v>
      </c>
      <c r="B4341" s="1" t="n">
        <v>92472</v>
      </c>
      <c r="C4341" s="292" t="s">
        <v>9648</v>
      </c>
      <c r="D4341" s="297" t="s">
        <v>763</v>
      </c>
      <c r="E4341" s="301" t="n">
        <v>134.08</v>
      </c>
      <c r="F4341" s="304" t="n">
        <v>0</v>
      </c>
    </row>
    <row r="4342" customFormat="false" ht="13.8" hidden="false" customHeight="false" outlineLevel="0" collapsed="false">
      <c r="A4342" s="300" t="s">
        <v>9553</v>
      </c>
      <c r="B4342" s="1" t="n">
        <v>92476</v>
      </c>
      <c r="C4342" s="292" t="s">
        <v>9649</v>
      </c>
      <c r="D4342" s="297" t="s">
        <v>763</v>
      </c>
      <c r="E4342" s="301" t="n">
        <v>129.14</v>
      </c>
      <c r="F4342" s="304" t="n">
        <v>0</v>
      </c>
    </row>
    <row r="4343" customFormat="false" ht="13.8" hidden="false" customHeight="false" outlineLevel="0" collapsed="false">
      <c r="A4343" s="300" t="s">
        <v>9553</v>
      </c>
      <c r="B4343" s="1" t="n">
        <v>92480</v>
      </c>
      <c r="C4343" s="292" t="s">
        <v>9650</v>
      </c>
      <c r="D4343" s="297" t="s">
        <v>763</v>
      </c>
      <c r="E4343" s="301" t="n">
        <v>119.27</v>
      </c>
      <c r="F4343" s="304" t="n">
        <v>0</v>
      </c>
    </row>
    <row r="4344" customFormat="false" ht="13.8" hidden="false" customHeight="false" outlineLevel="0" collapsed="false">
      <c r="A4344" s="300" t="s">
        <v>9553</v>
      </c>
      <c r="B4344" s="1" t="n">
        <v>92452</v>
      </c>
      <c r="C4344" s="292" t="s">
        <v>9651</v>
      </c>
      <c r="D4344" s="297" t="s">
        <v>763</v>
      </c>
      <c r="E4344" s="301" t="n">
        <v>204.33</v>
      </c>
      <c r="F4344" s="304" t="n">
        <v>0</v>
      </c>
    </row>
    <row r="4345" customFormat="false" ht="13.8" hidden="false" customHeight="false" outlineLevel="0" collapsed="false">
      <c r="A4345" s="300" t="s">
        <v>9553</v>
      </c>
      <c r="B4345" s="1" t="n">
        <v>92456</v>
      </c>
      <c r="C4345" s="292" t="s">
        <v>9652</v>
      </c>
      <c r="D4345" s="297" t="s">
        <v>763</v>
      </c>
      <c r="E4345" s="301" t="n">
        <v>174.86</v>
      </c>
      <c r="F4345" s="304" t="n">
        <v>0</v>
      </c>
    </row>
    <row r="4346" customFormat="false" ht="13.8" hidden="false" customHeight="false" outlineLevel="0" collapsed="false">
      <c r="A4346" s="300" t="s">
        <v>9553</v>
      </c>
      <c r="B4346" s="1" t="n">
        <v>92460</v>
      </c>
      <c r="C4346" s="292" t="s">
        <v>9653</v>
      </c>
      <c r="D4346" s="297" t="s">
        <v>763</v>
      </c>
      <c r="E4346" s="301" t="n">
        <v>148.26</v>
      </c>
      <c r="F4346" s="304" t="n">
        <v>0</v>
      </c>
    </row>
    <row r="4347" customFormat="false" ht="13.8" hidden="false" customHeight="false" outlineLevel="0" collapsed="false">
      <c r="A4347" s="300" t="s">
        <v>9553</v>
      </c>
      <c r="B4347" s="1" t="n">
        <v>92464</v>
      </c>
      <c r="C4347" s="292" t="s">
        <v>9654</v>
      </c>
      <c r="D4347" s="297" t="s">
        <v>763</v>
      </c>
      <c r="E4347" s="301" t="n">
        <v>145.76</v>
      </c>
      <c r="F4347" s="304" t="n">
        <v>0</v>
      </c>
    </row>
    <row r="4348" customFormat="false" ht="13.8" hidden="false" customHeight="false" outlineLevel="0" collapsed="false">
      <c r="A4348" s="300" t="s">
        <v>9655</v>
      </c>
      <c r="B4348" s="1" t="n">
        <v>105403</v>
      </c>
      <c r="C4348" s="292" t="s">
        <v>9656</v>
      </c>
      <c r="D4348" s="297" t="s">
        <v>763</v>
      </c>
      <c r="E4348" s="301" t="n">
        <v>168.49</v>
      </c>
      <c r="F4348" s="304" t="n">
        <v>0</v>
      </c>
    </row>
    <row r="4349" customFormat="false" ht="13.8" hidden="false" customHeight="false" outlineLevel="0" collapsed="false">
      <c r="A4349" s="300" t="s">
        <v>9655</v>
      </c>
      <c r="B4349" s="1" t="n">
        <v>96252</v>
      </c>
      <c r="C4349" s="292" t="s">
        <v>9657</v>
      </c>
      <c r="D4349" s="297" t="s">
        <v>763</v>
      </c>
      <c r="E4349" s="301" t="n">
        <v>138.05</v>
      </c>
      <c r="F4349" s="304" t="n">
        <v>0</v>
      </c>
    </row>
    <row r="4350" customFormat="false" ht="13.8" hidden="false" customHeight="false" outlineLevel="0" collapsed="false">
      <c r="A4350" s="300" t="s">
        <v>9655</v>
      </c>
      <c r="B4350" s="1" t="n">
        <v>96254</v>
      </c>
      <c r="C4350" s="292" t="s">
        <v>9658</v>
      </c>
      <c r="D4350" s="297" t="s">
        <v>403</v>
      </c>
      <c r="E4350" s="301" t="n">
        <v>0</v>
      </c>
      <c r="F4350" s="304"/>
    </row>
    <row r="4351" customFormat="false" ht="13.8" hidden="false" customHeight="false" outlineLevel="0" collapsed="false">
      <c r="A4351" s="300" t="s">
        <v>9655</v>
      </c>
      <c r="B4351" s="1" t="n">
        <v>96253</v>
      </c>
      <c r="C4351" s="292" t="s">
        <v>9659</v>
      </c>
      <c r="D4351" s="297" t="s">
        <v>403</v>
      </c>
      <c r="E4351" s="301" t="n">
        <v>0</v>
      </c>
      <c r="F4351" s="304"/>
    </row>
    <row r="4352" customFormat="false" ht="13.8" hidden="false" customHeight="false" outlineLevel="0" collapsed="false">
      <c r="A4352" s="300" t="s">
        <v>9655</v>
      </c>
      <c r="B4352" s="1" t="n">
        <v>105406</v>
      </c>
      <c r="C4352" s="292" t="s">
        <v>9660</v>
      </c>
      <c r="D4352" s="297" t="s">
        <v>763</v>
      </c>
      <c r="E4352" s="301" t="n">
        <v>194.41</v>
      </c>
      <c r="F4352" s="304" t="n">
        <v>0</v>
      </c>
    </row>
    <row r="4353" customFormat="false" ht="13.8" hidden="false" customHeight="false" outlineLevel="0" collapsed="false">
      <c r="A4353" s="300" t="s">
        <v>9655</v>
      </c>
      <c r="B4353" s="1" t="n">
        <v>96264</v>
      </c>
      <c r="C4353" s="292" t="s">
        <v>9661</v>
      </c>
      <c r="D4353" s="297" t="s">
        <v>763</v>
      </c>
      <c r="E4353" s="301" t="n">
        <v>0</v>
      </c>
      <c r="F4353" s="304"/>
    </row>
    <row r="4354" customFormat="false" ht="13.8" hidden="false" customHeight="false" outlineLevel="0" collapsed="false">
      <c r="A4354" s="300" t="s">
        <v>9655</v>
      </c>
      <c r="B4354" s="1" t="n">
        <v>105405</v>
      </c>
      <c r="C4354" s="292" t="s">
        <v>9662</v>
      </c>
      <c r="D4354" s="297" t="s">
        <v>763</v>
      </c>
      <c r="E4354" s="301" t="n">
        <v>0</v>
      </c>
      <c r="F4354" s="304"/>
    </row>
    <row r="4355" customFormat="false" ht="13.8" hidden="false" customHeight="false" outlineLevel="0" collapsed="false">
      <c r="A4355" s="300" t="s">
        <v>9655</v>
      </c>
      <c r="B4355" s="1" t="n">
        <v>96258</v>
      </c>
      <c r="C4355" s="292" t="s">
        <v>9663</v>
      </c>
      <c r="D4355" s="297" t="s">
        <v>763</v>
      </c>
      <c r="E4355" s="301" t="n">
        <v>135.99</v>
      </c>
      <c r="F4355" s="304" t="n">
        <v>0</v>
      </c>
    </row>
    <row r="4356" customFormat="false" ht="13.8" hidden="false" customHeight="false" outlineLevel="0" collapsed="false">
      <c r="A4356" s="300" t="s">
        <v>9655</v>
      </c>
      <c r="B4356" s="1" t="n">
        <v>96262</v>
      </c>
      <c r="C4356" s="292" t="s">
        <v>9664</v>
      </c>
      <c r="D4356" s="297" t="s">
        <v>763</v>
      </c>
      <c r="E4356" s="301" t="n">
        <v>0</v>
      </c>
      <c r="F4356" s="304"/>
    </row>
    <row r="4357" customFormat="false" ht="13.8" hidden="false" customHeight="false" outlineLevel="0" collapsed="false">
      <c r="A4357" s="300" t="s">
        <v>9655</v>
      </c>
      <c r="B4357" s="1" t="n">
        <v>105404</v>
      </c>
      <c r="C4357" s="292" t="s">
        <v>9665</v>
      </c>
      <c r="D4357" s="297" t="s">
        <v>763</v>
      </c>
      <c r="E4357" s="301" t="n">
        <v>0</v>
      </c>
      <c r="F4357" s="304"/>
    </row>
    <row r="4358" customFormat="false" ht="13.8" hidden="false" customHeight="false" outlineLevel="0" collapsed="false">
      <c r="A4358" s="300" t="s">
        <v>9666</v>
      </c>
      <c r="B4358" s="1" t="n">
        <v>92751</v>
      </c>
      <c r="C4358" s="292" t="s">
        <v>9667</v>
      </c>
      <c r="D4358" s="297" t="s">
        <v>504</v>
      </c>
      <c r="E4358" s="301" t="n">
        <v>1783.42</v>
      </c>
      <c r="F4358" s="304" t="n">
        <v>0.0104</v>
      </c>
    </row>
    <row r="4359" customFormat="false" ht="13.8" hidden="false" customHeight="false" outlineLevel="0" collapsed="false">
      <c r="A4359" s="300" t="s">
        <v>9666</v>
      </c>
      <c r="B4359" s="1" t="n">
        <v>92752</v>
      </c>
      <c r="C4359" s="292" t="s">
        <v>9668</v>
      </c>
      <c r="D4359" s="297" t="s">
        <v>504</v>
      </c>
      <c r="E4359" s="301" t="n">
        <v>2111.06</v>
      </c>
      <c r="F4359" s="304" t="n">
        <v>0.0088</v>
      </c>
    </row>
    <row r="4360" customFormat="false" ht="13.8" hidden="false" customHeight="false" outlineLevel="0" collapsed="false">
      <c r="A4360" s="300" t="s">
        <v>9666</v>
      </c>
      <c r="B4360" s="1" t="n">
        <v>92750</v>
      </c>
      <c r="C4360" s="292" t="s">
        <v>9669</v>
      </c>
      <c r="D4360" s="297" t="s">
        <v>504</v>
      </c>
      <c r="E4360" s="301" t="n">
        <v>1453.24</v>
      </c>
      <c r="F4360" s="304" t="n">
        <v>0.0127</v>
      </c>
    </row>
    <row r="4361" customFormat="false" ht="13.8" hidden="false" customHeight="false" outlineLevel="0" collapsed="false">
      <c r="A4361" s="300" t="s">
        <v>9666</v>
      </c>
      <c r="B4361" s="1" t="n">
        <v>92749</v>
      </c>
      <c r="C4361" s="292" t="s">
        <v>9670</v>
      </c>
      <c r="D4361" s="297" t="s">
        <v>504</v>
      </c>
      <c r="E4361" s="301" t="n">
        <v>888.43</v>
      </c>
      <c r="F4361" s="304" t="n">
        <v>0.018</v>
      </c>
    </row>
    <row r="4362" customFormat="false" ht="13.8" hidden="false" customHeight="false" outlineLevel="0" collapsed="false">
      <c r="A4362" s="300" t="s">
        <v>9666</v>
      </c>
      <c r="B4362" s="1" t="n">
        <v>92745</v>
      </c>
      <c r="C4362" s="292" t="s">
        <v>9671</v>
      </c>
      <c r="D4362" s="297" t="s">
        <v>504</v>
      </c>
      <c r="E4362" s="301" t="n">
        <v>763.35</v>
      </c>
      <c r="F4362" s="304" t="n">
        <v>0.0079</v>
      </c>
    </row>
    <row r="4363" customFormat="false" ht="13.8" hidden="false" customHeight="false" outlineLevel="0" collapsed="false">
      <c r="A4363" s="300" t="s">
        <v>9666</v>
      </c>
      <c r="B4363" s="1" t="n">
        <v>92747</v>
      </c>
      <c r="C4363" s="292" t="s">
        <v>9672</v>
      </c>
      <c r="D4363" s="297" t="s">
        <v>504</v>
      </c>
      <c r="E4363" s="301" t="n">
        <v>844.19</v>
      </c>
      <c r="F4363" s="304" t="n">
        <v>0.0045</v>
      </c>
    </row>
    <row r="4364" customFormat="false" ht="13.8" hidden="false" customHeight="false" outlineLevel="0" collapsed="false">
      <c r="A4364" s="300" t="s">
        <v>9666</v>
      </c>
      <c r="B4364" s="1" t="n">
        <v>92743</v>
      </c>
      <c r="C4364" s="292" t="s">
        <v>9673</v>
      </c>
      <c r="D4364" s="297" t="s">
        <v>504</v>
      </c>
      <c r="E4364" s="301" t="n">
        <v>634.81</v>
      </c>
      <c r="F4364" s="304" t="n">
        <v>0.0121</v>
      </c>
    </row>
    <row r="4365" customFormat="false" ht="13.8" hidden="false" customHeight="false" outlineLevel="0" collapsed="false">
      <c r="A4365" s="300" t="s">
        <v>9666</v>
      </c>
      <c r="B4365" s="1" t="n">
        <v>92746</v>
      </c>
      <c r="C4365" s="292" t="s">
        <v>9674</v>
      </c>
      <c r="D4365" s="297" t="s">
        <v>504</v>
      </c>
      <c r="E4365" s="301" t="n">
        <v>686.25</v>
      </c>
      <c r="F4365" s="304" t="n">
        <v>0.0088</v>
      </c>
    </row>
    <row r="4366" customFormat="false" ht="13.8" hidden="false" customHeight="false" outlineLevel="0" collapsed="false">
      <c r="A4366" s="300" t="s">
        <v>9666</v>
      </c>
      <c r="B4366" s="1" t="n">
        <v>92748</v>
      </c>
      <c r="C4366" s="292" t="s">
        <v>9675</v>
      </c>
      <c r="D4366" s="297" t="s">
        <v>504</v>
      </c>
      <c r="E4366" s="301" t="n">
        <v>750.7</v>
      </c>
      <c r="F4366" s="304" t="n">
        <v>0.0051</v>
      </c>
    </row>
    <row r="4367" customFormat="false" ht="13.8" hidden="false" customHeight="false" outlineLevel="0" collapsed="false">
      <c r="A4367" s="300" t="s">
        <v>9666</v>
      </c>
      <c r="B4367" s="1" t="n">
        <v>92744</v>
      </c>
      <c r="C4367" s="292" t="s">
        <v>9676</v>
      </c>
      <c r="D4367" s="297" t="s">
        <v>504</v>
      </c>
      <c r="E4367" s="301" t="n">
        <v>580.09</v>
      </c>
      <c r="F4367" s="304" t="n">
        <v>0.0132</v>
      </c>
    </row>
    <row r="4368" customFormat="false" ht="13.8" hidden="false" customHeight="false" outlineLevel="0" collapsed="false">
      <c r="A4368" s="300" t="s">
        <v>9666</v>
      </c>
      <c r="B4368" s="1" t="n">
        <v>92754</v>
      </c>
      <c r="C4368" s="292" t="s">
        <v>9677</v>
      </c>
      <c r="D4368" s="297" t="s">
        <v>504</v>
      </c>
      <c r="E4368" s="301" t="n">
        <v>598.88</v>
      </c>
      <c r="F4368" s="304" t="n">
        <v>0.1701</v>
      </c>
    </row>
    <row r="4369" customFormat="false" ht="13.8" hidden="false" customHeight="false" outlineLevel="0" collapsed="false">
      <c r="A4369" s="300" t="s">
        <v>9666</v>
      </c>
      <c r="B4369" s="1" t="n">
        <v>92753</v>
      </c>
      <c r="C4369" s="292" t="s">
        <v>9678</v>
      </c>
      <c r="D4369" s="297" t="s">
        <v>504</v>
      </c>
      <c r="E4369" s="301" t="n">
        <v>609.93</v>
      </c>
      <c r="F4369" s="304" t="n">
        <v>0.1754</v>
      </c>
    </row>
    <row r="4370" customFormat="false" ht="13.8" hidden="false" customHeight="false" outlineLevel="0" collapsed="false">
      <c r="A4370" s="300" t="s">
        <v>9666</v>
      </c>
      <c r="B4370" s="1" t="n">
        <v>92755</v>
      </c>
      <c r="C4370" s="292" t="s">
        <v>9679</v>
      </c>
      <c r="D4370" s="297" t="s">
        <v>763</v>
      </c>
      <c r="E4370" s="301" t="n">
        <v>229.17</v>
      </c>
      <c r="F4370" s="304" t="n">
        <v>0.0422</v>
      </c>
    </row>
    <row r="4371" customFormat="false" ht="13.8" hidden="false" customHeight="false" outlineLevel="0" collapsed="false">
      <c r="A4371" s="300" t="s">
        <v>9666</v>
      </c>
      <c r="B4371" s="1" t="n">
        <v>92756</v>
      </c>
      <c r="C4371" s="292" t="s">
        <v>9680</v>
      </c>
      <c r="D4371" s="297" t="s">
        <v>763</v>
      </c>
      <c r="E4371" s="301" t="n">
        <v>264.2</v>
      </c>
      <c r="F4371" s="304" t="n">
        <v>0.0366</v>
      </c>
    </row>
    <row r="4372" customFormat="false" ht="13.8" hidden="false" customHeight="false" outlineLevel="0" collapsed="false">
      <c r="A4372" s="300" t="s">
        <v>9666</v>
      </c>
      <c r="B4372" s="1" t="n">
        <v>92757</v>
      </c>
      <c r="C4372" s="292" t="s">
        <v>9681</v>
      </c>
      <c r="D4372" s="297" t="s">
        <v>763</v>
      </c>
      <c r="E4372" s="301" t="n">
        <v>306.07</v>
      </c>
      <c r="F4372" s="304" t="n">
        <v>0.0316</v>
      </c>
    </row>
    <row r="4373" customFormat="false" ht="13.8" hidden="false" customHeight="false" outlineLevel="0" collapsed="false">
      <c r="A4373" s="300" t="s">
        <v>9666</v>
      </c>
      <c r="B4373" s="1" t="n">
        <v>92758</v>
      </c>
      <c r="C4373" s="292" t="s">
        <v>9682</v>
      </c>
      <c r="D4373" s="297" t="s">
        <v>504</v>
      </c>
      <c r="E4373" s="301" t="n">
        <v>628.94</v>
      </c>
      <c r="F4373" s="304" t="n">
        <v>0</v>
      </c>
    </row>
    <row r="4374" customFormat="false" ht="13.8" hidden="false" customHeight="false" outlineLevel="0" collapsed="false">
      <c r="A4374" s="300" t="s">
        <v>9683</v>
      </c>
      <c r="B4374" s="1" t="n">
        <v>104500</v>
      </c>
      <c r="C4374" s="292" t="s">
        <v>9684</v>
      </c>
      <c r="D4374" s="297" t="s">
        <v>403</v>
      </c>
      <c r="E4374" s="301" t="n">
        <v>0</v>
      </c>
      <c r="F4374" s="304"/>
    </row>
    <row r="4375" customFormat="false" ht="13.8" hidden="false" customHeight="false" outlineLevel="0" collapsed="false">
      <c r="A4375" s="300" t="s">
        <v>9683</v>
      </c>
      <c r="B4375" s="1" t="n">
        <v>104503</v>
      </c>
      <c r="C4375" s="292" t="s">
        <v>9685</v>
      </c>
      <c r="D4375" s="297" t="s">
        <v>403</v>
      </c>
      <c r="E4375" s="301" t="n">
        <v>0</v>
      </c>
      <c r="F4375" s="304"/>
    </row>
    <row r="4376" customFormat="false" ht="13.8" hidden="false" customHeight="false" outlineLevel="0" collapsed="false">
      <c r="A4376" s="300" t="s">
        <v>9683</v>
      </c>
      <c r="B4376" s="1" t="n">
        <v>104504</v>
      </c>
      <c r="C4376" s="292" t="s">
        <v>9686</v>
      </c>
      <c r="D4376" s="297" t="s">
        <v>403</v>
      </c>
      <c r="E4376" s="301" t="n">
        <v>0</v>
      </c>
      <c r="F4376" s="304"/>
    </row>
    <row r="4377" customFormat="false" ht="13.8" hidden="false" customHeight="false" outlineLevel="0" collapsed="false">
      <c r="A4377" s="300" t="s">
        <v>9683</v>
      </c>
      <c r="B4377" s="1" t="n">
        <v>104507</v>
      </c>
      <c r="C4377" s="292" t="s">
        <v>9687</v>
      </c>
      <c r="D4377" s="297" t="s">
        <v>403</v>
      </c>
      <c r="E4377" s="301" t="n">
        <v>0</v>
      </c>
      <c r="F4377" s="304"/>
    </row>
    <row r="4378" customFormat="false" ht="13.8" hidden="false" customHeight="false" outlineLevel="0" collapsed="false">
      <c r="A4378" s="300" t="s">
        <v>9683</v>
      </c>
      <c r="B4378" s="1" t="n">
        <v>104508</v>
      </c>
      <c r="C4378" s="292" t="s">
        <v>9688</v>
      </c>
      <c r="D4378" s="297" t="s">
        <v>403</v>
      </c>
      <c r="E4378" s="301" t="n">
        <v>0</v>
      </c>
      <c r="F4378" s="304"/>
    </row>
    <row r="4379" customFormat="false" ht="13.8" hidden="false" customHeight="false" outlineLevel="0" collapsed="false">
      <c r="A4379" s="300" t="s">
        <v>9683</v>
      </c>
      <c r="B4379" s="1" t="n">
        <v>104509</v>
      </c>
      <c r="C4379" s="292" t="s">
        <v>9689</v>
      </c>
      <c r="D4379" s="297" t="s">
        <v>403</v>
      </c>
      <c r="E4379" s="301" t="n">
        <v>0</v>
      </c>
      <c r="F4379" s="304"/>
    </row>
    <row r="4380" customFormat="false" ht="13.8" hidden="false" customHeight="false" outlineLevel="0" collapsed="false">
      <c r="A4380" s="300" t="s">
        <v>9683</v>
      </c>
      <c r="B4380" s="1" t="n">
        <v>104512</v>
      </c>
      <c r="C4380" s="292" t="s">
        <v>9690</v>
      </c>
      <c r="D4380" s="297" t="s">
        <v>403</v>
      </c>
      <c r="E4380" s="301" t="n">
        <v>0</v>
      </c>
      <c r="F4380" s="304"/>
    </row>
    <row r="4381" customFormat="false" ht="13.8" hidden="false" customHeight="false" outlineLevel="0" collapsed="false">
      <c r="A4381" s="300" t="s">
        <v>9683</v>
      </c>
      <c r="B4381" s="1" t="n">
        <v>104513</v>
      </c>
      <c r="C4381" s="292" t="s">
        <v>9691</v>
      </c>
      <c r="D4381" s="297" t="s">
        <v>403</v>
      </c>
      <c r="E4381" s="301" t="n">
        <v>0</v>
      </c>
      <c r="F4381" s="304"/>
    </row>
    <row r="4382" customFormat="false" ht="13.8" hidden="false" customHeight="false" outlineLevel="0" collapsed="false">
      <c r="A4382" s="300" t="s">
        <v>9683</v>
      </c>
      <c r="B4382" s="1" t="n">
        <v>104514</v>
      </c>
      <c r="C4382" s="292" t="s">
        <v>9692</v>
      </c>
      <c r="D4382" s="297" t="s">
        <v>403</v>
      </c>
      <c r="E4382" s="301" t="n">
        <v>0</v>
      </c>
      <c r="F4382" s="304"/>
    </row>
    <row r="4383" customFormat="false" ht="13.8" hidden="false" customHeight="false" outlineLevel="0" collapsed="false">
      <c r="A4383" s="300" t="s">
        <v>9683</v>
      </c>
      <c r="B4383" s="1" t="n">
        <v>104501</v>
      </c>
      <c r="C4383" s="292" t="s">
        <v>9693</v>
      </c>
      <c r="D4383" s="297" t="s">
        <v>403</v>
      </c>
      <c r="E4383" s="301" t="n">
        <v>0</v>
      </c>
      <c r="F4383" s="304"/>
    </row>
    <row r="4384" customFormat="false" ht="13.8" hidden="false" customHeight="false" outlineLevel="0" collapsed="false">
      <c r="A4384" s="300" t="s">
        <v>9683</v>
      </c>
      <c r="B4384" s="1" t="n">
        <v>104502</v>
      </c>
      <c r="C4384" s="292" t="s">
        <v>9694</v>
      </c>
      <c r="D4384" s="297" t="s">
        <v>403</v>
      </c>
      <c r="E4384" s="301" t="n">
        <v>0</v>
      </c>
      <c r="F4384" s="304"/>
    </row>
    <row r="4385" customFormat="false" ht="13.8" hidden="false" customHeight="false" outlineLevel="0" collapsed="false">
      <c r="A4385" s="300" t="s">
        <v>9683</v>
      </c>
      <c r="B4385" s="1" t="n">
        <v>104505</v>
      </c>
      <c r="C4385" s="292" t="s">
        <v>9695</v>
      </c>
      <c r="D4385" s="297" t="s">
        <v>403</v>
      </c>
      <c r="E4385" s="301" t="n">
        <v>0</v>
      </c>
      <c r="F4385" s="304"/>
    </row>
    <row r="4386" customFormat="false" ht="13.8" hidden="false" customHeight="false" outlineLevel="0" collapsed="false">
      <c r="A4386" s="300" t="s">
        <v>9683</v>
      </c>
      <c r="B4386" s="1" t="n">
        <v>104506</v>
      </c>
      <c r="C4386" s="292" t="s">
        <v>9696</v>
      </c>
      <c r="D4386" s="297" t="s">
        <v>403</v>
      </c>
      <c r="E4386" s="301" t="n">
        <v>0</v>
      </c>
      <c r="F4386" s="304"/>
    </row>
    <row r="4387" customFormat="false" ht="13.8" hidden="false" customHeight="false" outlineLevel="0" collapsed="false">
      <c r="A4387" s="300" t="s">
        <v>9683</v>
      </c>
      <c r="B4387" s="1" t="n">
        <v>104510</v>
      </c>
      <c r="C4387" s="292" t="s">
        <v>9697</v>
      </c>
      <c r="D4387" s="297" t="s">
        <v>403</v>
      </c>
      <c r="E4387" s="301" t="n">
        <v>0</v>
      </c>
      <c r="F4387" s="304"/>
    </row>
    <row r="4388" customFormat="false" ht="13.8" hidden="false" customHeight="false" outlineLevel="0" collapsed="false">
      <c r="A4388" s="300" t="s">
        <v>9683</v>
      </c>
      <c r="B4388" s="1" t="n">
        <v>104511</v>
      </c>
      <c r="C4388" s="292" t="s">
        <v>9698</v>
      </c>
      <c r="D4388" s="297" t="s">
        <v>403</v>
      </c>
      <c r="E4388" s="301" t="n">
        <v>0</v>
      </c>
      <c r="F4388" s="304"/>
    </row>
    <row r="4389" customFormat="false" ht="13.8" hidden="false" customHeight="false" outlineLevel="0" collapsed="false">
      <c r="A4389" s="300" t="s">
        <v>9683</v>
      </c>
      <c r="B4389" s="1" t="n">
        <v>104491</v>
      </c>
      <c r="C4389" s="292" t="s">
        <v>9699</v>
      </c>
      <c r="D4389" s="297" t="s">
        <v>403</v>
      </c>
      <c r="E4389" s="301" t="n">
        <v>4102.8</v>
      </c>
      <c r="F4389" s="304" t="n">
        <v>0</v>
      </c>
    </row>
    <row r="4390" customFormat="false" ht="13.8" hidden="false" customHeight="false" outlineLevel="0" collapsed="false">
      <c r="A4390" s="300" t="s">
        <v>9683</v>
      </c>
      <c r="B4390" s="1" t="n">
        <v>104492</v>
      </c>
      <c r="C4390" s="292" t="s">
        <v>9700</v>
      </c>
      <c r="D4390" s="297" t="s">
        <v>403</v>
      </c>
      <c r="E4390" s="301" t="n">
        <v>5130.16</v>
      </c>
      <c r="F4390" s="304" t="n">
        <v>0</v>
      </c>
    </row>
    <row r="4391" customFormat="false" ht="13.8" hidden="false" customHeight="false" outlineLevel="0" collapsed="false">
      <c r="A4391" s="300" t="s">
        <v>9683</v>
      </c>
      <c r="B4391" s="1" t="n">
        <v>104493</v>
      </c>
      <c r="C4391" s="292" t="s">
        <v>9701</v>
      </c>
      <c r="D4391" s="297" t="s">
        <v>403</v>
      </c>
      <c r="E4391" s="301" t="n">
        <v>0</v>
      </c>
      <c r="F4391" s="304"/>
    </row>
    <row r="4392" customFormat="false" ht="13.8" hidden="false" customHeight="false" outlineLevel="0" collapsed="false">
      <c r="A4392" s="300" t="s">
        <v>9683</v>
      </c>
      <c r="B4392" s="1" t="n">
        <v>104494</v>
      </c>
      <c r="C4392" s="292" t="s">
        <v>9702</v>
      </c>
      <c r="D4392" s="297" t="s">
        <v>403</v>
      </c>
      <c r="E4392" s="301" t="n">
        <v>6930.57</v>
      </c>
      <c r="F4392" s="304" t="n">
        <v>0</v>
      </c>
    </row>
    <row r="4393" customFormat="false" ht="13.8" hidden="false" customHeight="false" outlineLevel="0" collapsed="false">
      <c r="A4393" s="300" t="s">
        <v>9683</v>
      </c>
      <c r="B4393" s="1" t="n">
        <v>104495</v>
      </c>
      <c r="C4393" s="292" t="s">
        <v>9703</v>
      </c>
      <c r="D4393" s="297" t="s">
        <v>403</v>
      </c>
      <c r="E4393" s="301" t="n">
        <v>0</v>
      </c>
      <c r="F4393" s="304"/>
    </row>
    <row r="4394" customFormat="false" ht="13.8" hidden="false" customHeight="false" outlineLevel="0" collapsed="false">
      <c r="A4394" s="300" t="s">
        <v>9683</v>
      </c>
      <c r="B4394" s="1" t="n">
        <v>104496</v>
      </c>
      <c r="C4394" s="292" t="s">
        <v>9704</v>
      </c>
      <c r="D4394" s="297" t="s">
        <v>403</v>
      </c>
      <c r="E4394" s="301" t="n">
        <v>0</v>
      </c>
      <c r="F4394" s="304"/>
    </row>
    <row r="4395" customFormat="false" ht="13.8" hidden="false" customHeight="false" outlineLevel="0" collapsed="false">
      <c r="A4395" s="300" t="s">
        <v>9683</v>
      </c>
      <c r="B4395" s="1" t="n">
        <v>104497</v>
      </c>
      <c r="C4395" s="292" t="s">
        <v>9705</v>
      </c>
      <c r="D4395" s="297" t="s">
        <v>403</v>
      </c>
      <c r="E4395" s="301" t="n">
        <v>8307.19</v>
      </c>
      <c r="F4395" s="304" t="n">
        <v>0.0149</v>
      </c>
    </row>
    <row r="4396" customFormat="false" ht="13.8" hidden="false" customHeight="false" outlineLevel="0" collapsed="false">
      <c r="A4396" s="300" t="s">
        <v>9683</v>
      </c>
      <c r="B4396" s="1" t="n">
        <v>104498</v>
      </c>
      <c r="C4396" s="292" t="s">
        <v>9706</v>
      </c>
      <c r="D4396" s="297" t="s">
        <v>403</v>
      </c>
      <c r="E4396" s="301" t="n">
        <v>0</v>
      </c>
      <c r="F4396" s="304"/>
    </row>
    <row r="4397" customFormat="false" ht="13.8" hidden="false" customHeight="false" outlineLevel="0" collapsed="false">
      <c r="A4397" s="300" t="s">
        <v>9683</v>
      </c>
      <c r="B4397" s="1" t="n">
        <v>104499</v>
      </c>
      <c r="C4397" s="292" t="s">
        <v>9707</v>
      </c>
      <c r="D4397" s="297" t="s">
        <v>403</v>
      </c>
      <c r="E4397" s="301" t="n">
        <v>0</v>
      </c>
      <c r="F4397" s="304"/>
    </row>
    <row r="4398" customFormat="false" ht="13.8" hidden="false" customHeight="false" outlineLevel="0" collapsed="false">
      <c r="A4398" s="300" t="s">
        <v>9683</v>
      </c>
      <c r="B4398" s="1" t="n">
        <v>104515</v>
      </c>
      <c r="C4398" s="292" t="s">
        <v>9708</v>
      </c>
      <c r="D4398" s="297" t="s">
        <v>763</v>
      </c>
      <c r="E4398" s="301" t="n">
        <v>26.88</v>
      </c>
      <c r="F4398" s="304" t="n">
        <v>0.984</v>
      </c>
    </row>
    <row r="4399" customFormat="false" ht="13.8" hidden="false" customHeight="false" outlineLevel="0" collapsed="false">
      <c r="A4399" s="300" t="s">
        <v>9709</v>
      </c>
      <c r="B4399" s="1" t="n">
        <v>106549</v>
      </c>
      <c r="C4399" s="292" t="s">
        <v>9710</v>
      </c>
      <c r="D4399" s="297" t="s">
        <v>403</v>
      </c>
      <c r="E4399" s="301" t="n">
        <v>0</v>
      </c>
      <c r="F4399" s="304"/>
    </row>
    <row r="4400" customFormat="false" ht="13.8" hidden="false" customHeight="false" outlineLevel="0" collapsed="false">
      <c r="A4400" s="300" t="s">
        <v>9709</v>
      </c>
      <c r="B4400" s="1" t="n">
        <v>106548</v>
      </c>
      <c r="C4400" s="292" t="s">
        <v>9711</v>
      </c>
      <c r="D4400" s="297" t="s">
        <v>403</v>
      </c>
      <c r="E4400" s="301" t="n">
        <v>0</v>
      </c>
      <c r="F4400" s="304"/>
    </row>
    <row r="4401" customFormat="false" ht="13.8" hidden="false" customHeight="false" outlineLevel="0" collapsed="false">
      <c r="A4401" s="300" t="s">
        <v>9709</v>
      </c>
      <c r="B4401" s="1" t="n">
        <v>106550</v>
      </c>
      <c r="C4401" s="292" t="s">
        <v>9712</v>
      </c>
      <c r="D4401" s="297" t="s">
        <v>403</v>
      </c>
      <c r="E4401" s="301" t="n">
        <v>4.42</v>
      </c>
      <c r="F4401" s="304" t="n">
        <v>0</v>
      </c>
    </row>
    <row r="4402" customFormat="false" ht="13.8" hidden="false" customHeight="false" outlineLevel="0" collapsed="false">
      <c r="A4402" s="300" t="s">
        <v>9713</v>
      </c>
      <c r="B4402" s="1" t="n">
        <v>87430</v>
      </c>
      <c r="C4402" s="292" t="s">
        <v>9714</v>
      </c>
      <c r="D4402" s="297" t="s">
        <v>763</v>
      </c>
      <c r="E4402" s="301" t="n">
        <v>20.53</v>
      </c>
      <c r="F4402" s="304" t="n">
        <v>0</v>
      </c>
    </row>
    <row r="4403" customFormat="false" ht="13.8" hidden="false" customHeight="false" outlineLevel="0" collapsed="false">
      <c r="A4403" s="300" t="s">
        <v>9713</v>
      </c>
      <c r="B4403" s="1" t="n">
        <v>87433</v>
      </c>
      <c r="C4403" s="292" t="s">
        <v>9715</v>
      </c>
      <c r="D4403" s="297" t="s">
        <v>763</v>
      </c>
      <c r="E4403" s="301" t="n">
        <v>29.56</v>
      </c>
      <c r="F4403" s="304" t="n">
        <v>0</v>
      </c>
    </row>
    <row r="4404" customFormat="false" ht="13.8" hidden="false" customHeight="false" outlineLevel="0" collapsed="false">
      <c r="A4404" s="300" t="s">
        <v>9713</v>
      </c>
      <c r="B4404" s="1" t="n">
        <v>87436</v>
      </c>
      <c r="C4404" s="292" t="s">
        <v>9716</v>
      </c>
      <c r="D4404" s="297" t="s">
        <v>763</v>
      </c>
      <c r="E4404" s="301" t="n">
        <v>33.71</v>
      </c>
      <c r="F4404" s="304" t="n">
        <v>0</v>
      </c>
    </row>
    <row r="4405" customFormat="false" ht="13.8" hidden="false" customHeight="false" outlineLevel="0" collapsed="false">
      <c r="A4405" s="300" t="s">
        <v>9713</v>
      </c>
      <c r="B4405" s="1" t="n">
        <v>87439</v>
      </c>
      <c r="C4405" s="292" t="s">
        <v>9717</v>
      </c>
      <c r="D4405" s="297" t="s">
        <v>763</v>
      </c>
      <c r="E4405" s="301" t="n">
        <v>41.24</v>
      </c>
      <c r="F4405" s="304" t="n">
        <v>0</v>
      </c>
    </row>
    <row r="4406" customFormat="false" ht="13.8" hidden="false" customHeight="false" outlineLevel="0" collapsed="false">
      <c r="A4406" s="300" t="s">
        <v>9713</v>
      </c>
      <c r="B4406" s="1" t="n">
        <v>104633</v>
      </c>
      <c r="C4406" s="292" t="s">
        <v>9718</v>
      </c>
      <c r="D4406" s="297" t="s">
        <v>763</v>
      </c>
      <c r="E4406" s="301" t="n">
        <v>28.58</v>
      </c>
      <c r="F4406" s="304" t="n">
        <v>0</v>
      </c>
    </row>
    <row r="4407" customFormat="false" ht="13.8" hidden="false" customHeight="false" outlineLevel="0" collapsed="false">
      <c r="A4407" s="300" t="s">
        <v>9713</v>
      </c>
      <c r="B4407" s="1" t="n">
        <v>104634</v>
      </c>
      <c r="C4407" s="292" t="s">
        <v>9719</v>
      </c>
      <c r="D4407" s="297" t="s">
        <v>763</v>
      </c>
      <c r="E4407" s="301" t="n">
        <v>42.01</v>
      </c>
      <c r="F4407" s="304" t="n">
        <v>0</v>
      </c>
    </row>
    <row r="4408" customFormat="false" ht="13.8" hidden="false" customHeight="false" outlineLevel="0" collapsed="false">
      <c r="A4408" s="300" t="s">
        <v>9713</v>
      </c>
      <c r="B4408" s="1" t="n">
        <v>87418</v>
      </c>
      <c r="C4408" s="292" t="s">
        <v>9720</v>
      </c>
      <c r="D4408" s="297" t="s">
        <v>763</v>
      </c>
      <c r="E4408" s="301" t="n">
        <v>20.62</v>
      </c>
      <c r="F4408" s="304" t="n">
        <v>0</v>
      </c>
    </row>
    <row r="4409" customFormat="false" ht="13.8" hidden="false" customHeight="false" outlineLevel="0" collapsed="false">
      <c r="A4409" s="300" t="s">
        <v>9713</v>
      </c>
      <c r="B4409" s="1" t="n">
        <v>87421</v>
      </c>
      <c r="C4409" s="292" t="s">
        <v>9721</v>
      </c>
      <c r="D4409" s="297" t="s">
        <v>763</v>
      </c>
      <c r="E4409" s="301" t="n">
        <v>31.4</v>
      </c>
      <c r="F4409" s="304" t="n">
        <v>0</v>
      </c>
    </row>
    <row r="4410" customFormat="false" ht="13.8" hidden="false" customHeight="false" outlineLevel="0" collapsed="false">
      <c r="A4410" s="300" t="s">
        <v>9713</v>
      </c>
      <c r="B4410" s="1" t="n">
        <v>104628</v>
      </c>
      <c r="C4410" s="292" t="s">
        <v>9722</v>
      </c>
      <c r="D4410" s="297" t="s">
        <v>763</v>
      </c>
      <c r="E4410" s="301" t="n">
        <v>32.49</v>
      </c>
      <c r="F4410" s="304" t="n">
        <v>0</v>
      </c>
    </row>
    <row r="4411" customFormat="false" ht="13.8" hidden="false" customHeight="false" outlineLevel="0" collapsed="false">
      <c r="A4411" s="300" t="s">
        <v>9713</v>
      </c>
      <c r="B4411" s="1" t="n">
        <v>104631</v>
      </c>
      <c r="C4411" s="292" t="s">
        <v>9723</v>
      </c>
      <c r="D4411" s="297" t="s">
        <v>763</v>
      </c>
      <c r="E4411" s="301" t="n">
        <v>44.1</v>
      </c>
      <c r="F4411" s="304" t="n">
        <v>0</v>
      </c>
    </row>
    <row r="4412" customFormat="false" ht="13.8" hidden="false" customHeight="false" outlineLevel="0" collapsed="false">
      <c r="A4412" s="300" t="s">
        <v>9713</v>
      </c>
      <c r="B4412" s="1" t="n">
        <v>104627</v>
      </c>
      <c r="C4412" s="292" t="s">
        <v>9724</v>
      </c>
      <c r="D4412" s="297" t="s">
        <v>763</v>
      </c>
      <c r="E4412" s="301" t="n">
        <v>20.6</v>
      </c>
      <c r="F4412" s="304" t="n">
        <v>0</v>
      </c>
    </row>
    <row r="4413" customFormat="false" ht="13.8" hidden="false" customHeight="false" outlineLevel="0" collapsed="false">
      <c r="A4413" s="300" t="s">
        <v>9713</v>
      </c>
      <c r="B4413" s="1" t="n">
        <v>104630</v>
      </c>
      <c r="C4413" s="292" t="s">
        <v>9725</v>
      </c>
      <c r="D4413" s="297" t="s">
        <v>763</v>
      </c>
      <c r="E4413" s="301" t="n">
        <v>32.22</v>
      </c>
      <c r="F4413" s="304" t="n">
        <v>0</v>
      </c>
    </row>
    <row r="4414" customFormat="false" ht="13.8" hidden="false" customHeight="false" outlineLevel="0" collapsed="false">
      <c r="A4414" s="300" t="s">
        <v>9713</v>
      </c>
      <c r="B4414" s="1" t="n">
        <v>104629</v>
      </c>
      <c r="C4414" s="292" t="s">
        <v>9726</v>
      </c>
      <c r="D4414" s="297" t="s">
        <v>763</v>
      </c>
      <c r="E4414" s="301" t="n">
        <v>39.32</v>
      </c>
      <c r="F4414" s="304" t="n">
        <v>0</v>
      </c>
    </row>
    <row r="4415" customFormat="false" ht="13.8" hidden="false" customHeight="false" outlineLevel="0" collapsed="false">
      <c r="A4415" s="300" t="s">
        <v>9713</v>
      </c>
      <c r="B4415" s="1" t="n">
        <v>104632</v>
      </c>
      <c r="C4415" s="292" t="s">
        <v>9727</v>
      </c>
      <c r="D4415" s="297" t="s">
        <v>763</v>
      </c>
      <c r="E4415" s="301" t="n">
        <v>50.94</v>
      </c>
      <c r="F4415" s="304" t="n">
        <v>0</v>
      </c>
    </row>
    <row r="4416" customFormat="false" ht="13.8" hidden="false" customHeight="false" outlineLevel="0" collapsed="false">
      <c r="A4416" s="300" t="s">
        <v>9713</v>
      </c>
      <c r="B4416" s="1" t="n">
        <v>87412</v>
      </c>
      <c r="C4416" s="292" t="s">
        <v>9728</v>
      </c>
      <c r="D4416" s="297" t="s">
        <v>763</v>
      </c>
      <c r="E4416" s="301" t="n">
        <v>26.87</v>
      </c>
      <c r="F4416" s="304" t="n">
        <v>0</v>
      </c>
    </row>
    <row r="4417" customFormat="false" ht="13.8" hidden="false" customHeight="false" outlineLevel="0" collapsed="false">
      <c r="A4417" s="300" t="s">
        <v>9713</v>
      </c>
      <c r="B4417" s="1" t="n">
        <v>87415</v>
      </c>
      <c r="C4417" s="292" t="s">
        <v>9729</v>
      </c>
      <c r="D4417" s="297" t="s">
        <v>763</v>
      </c>
      <c r="E4417" s="301" t="n">
        <v>37.24</v>
      </c>
      <c r="F4417" s="304" t="n">
        <v>0</v>
      </c>
    </row>
    <row r="4418" customFormat="false" ht="13.8" hidden="false" customHeight="false" outlineLevel="0" collapsed="false">
      <c r="A4418" s="300" t="s">
        <v>9713</v>
      </c>
      <c r="B4418" s="1" t="n">
        <v>87411</v>
      </c>
      <c r="C4418" s="292" t="s">
        <v>9730</v>
      </c>
      <c r="D4418" s="297" t="s">
        <v>763</v>
      </c>
      <c r="E4418" s="301" t="n">
        <v>17.71</v>
      </c>
      <c r="F4418" s="304" t="n">
        <v>0</v>
      </c>
    </row>
    <row r="4419" customFormat="false" ht="13.8" hidden="false" customHeight="false" outlineLevel="0" collapsed="false">
      <c r="A4419" s="300" t="s">
        <v>9713</v>
      </c>
      <c r="B4419" s="1" t="n">
        <v>87414</v>
      </c>
      <c r="C4419" s="292" t="s">
        <v>9731</v>
      </c>
      <c r="D4419" s="297" t="s">
        <v>763</v>
      </c>
      <c r="E4419" s="301" t="n">
        <v>28.08</v>
      </c>
      <c r="F4419" s="304" t="n">
        <v>0</v>
      </c>
    </row>
    <row r="4420" customFormat="false" ht="13.8" hidden="false" customHeight="false" outlineLevel="0" collapsed="false">
      <c r="A4420" s="300" t="s">
        <v>9713</v>
      </c>
      <c r="B4420" s="1" t="n">
        <v>87413</v>
      </c>
      <c r="C4420" s="292" t="s">
        <v>9732</v>
      </c>
      <c r="D4420" s="297" t="s">
        <v>763</v>
      </c>
      <c r="E4420" s="301" t="n">
        <v>32.13</v>
      </c>
      <c r="F4420" s="304" t="n">
        <v>0</v>
      </c>
    </row>
    <row r="4421" customFormat="false" ht="13.8" hidden="false" customHeight="false" outlineLevel="0" collapsed="false">
      <c r="A4421" s="300" t="s">
        <v>9713</v>
      </c>
      <c r="B4421" s="1" t="n">
        <v>87416</v>
      </c>
      <c r="C4421" s="292" t="s">
        <v>9733</v>
      </c>
      <c r="D4421" s="297" t="s">
        <v>763</v>
      </c>
      <c r="E4421" s="301" t="n">
        <v>42.5</v>
      </c>
      <c r="F4421" s="304" t="n">
        <v>0</v>
      </c>
    </row>
    <row r="4422" customFormat="false" ht="13.8" hidden="false" customHeight="false" outlineLevel="0" collapsed="false">
      <c r="A4422" s="300" t="s">
        <v>9713</v>
      </c>
      <c r="B4422" s="1" t="n">
        <v>104635</v>
      </c>
      <c r="C4422" s="292" t="s">
        <v>9734</v>
      </c>
      <c r="D4422" s="297" t="s">
        <v>763</v>
      </c>
      <c r="E4422" s="301" t="n">
        <v>58.56</v>
      </c>
      <c r="F4422" s="304" t="n">
        <v>0</v>
      </c>
    </row>
    <row r="4423" customFormat="false" ht="13.8" hidden="false" customHeight="false" outlineLevel="0" collapsed="false">
      <c r="A4423" s="300" t="s">
        <v>9713</v>
      </c>
      <c r="B4423" s="1" t="n">
        <v>104636</v>
      </c>
      <c r="C4423" s="292" t="s">
        <v>9735</v>
      </c>
      <c r="D4423" s="297" t="s">
        <v>763</v>
      </c>
      <c r="E4423" s="301" t="n">
        <v>67.9</v>
      </c>
      <c r="F4423" s="304" t="n">
        <v>0</v>
      </c>
    </row>
    <row r="4424" customFormat="false" ht="13.8" hidden="false" customHeight="false" outlineLevel="0" collapsed="false">
      <c r="A4424" s="300" t="s">
        <v>9713</v>
      </c>
      <c r="B4424" s="1" t="n">
        <v>87424</v>
      </c>
      <c r="C4424" s="292" t="s">
        <v>9736</v>
      </c>
      <c r="D4424" s="297" t="s">
        <v>763</v>
      </c>
      <c r="E4424" s="301" t="n">
        <v>41.63</v>
      </c>
      <c r="F4424" s="304" t="n">
        <v>0</v>
      </c>
    </row>
    <row r="4425" customFormat="false" ht="13.8" hidden="false" customHeight="false" outlineLevel="0" collapsed="false">
      <c r="A4425" s="300" t="s">
        <v>9713</v>
      </c>
      <c r="B4425" s="1" t="n">
        <v>87427</v>
      </c>
      <c r="C4425" s="292" t="s">
        <v>9737</v>
      </c>
      <c r="D4425" s="297" t="s">
        <v>763</v>
      </c>
      <c r="E4425" s="301" t="n">
        <v>49.13</v>
      </c>
      <c r="F4425" s="304" t="n">
        <v>0</v>
      </c>
    </row>
    <row r="4426" customFormat="false" ht="13.8" hidden="false" customHeight="false" outlineLevel="0" collapsed="false">
      <c r="A4426" s="300" t="s">
        <v>9738</v>
      </c>
      <c r="B4426" s="1" t="n">
        <v>89998</v>
      </c>
      <c r="C4426" s="292" t="s">
        <v>9739</v>
      </c>
      <c r="D4426" s="297" t="s">
        <v>241</v>
      </c>
      <c r="E4426" s="301" t="n">
        <v>9.9</v>
      </c>
      <c r="F4426" s="304" t="n">
        <v>0</v>
      </c>
    </row>
    <row r="4427" customFormat="false" ht="13.8" hidden="false" customHeight="false" outlineLevel="0" collapsed="false">
      <c r="A4427" s="300" t="s">
        <v>9738</v>
      </c>
      <c r="B4427" s="1" t="n">
        <v>102920</v>
      </c>
      <c r="C4427" s="292" t="s">
        <v>9740</v>
      </c>
      <c r="D4427" s="297" t="s">
        <v>241</v>
      </c>
      <c r="E4427" s="301" t="n">
        <v>8.09</v>
      </c>
      <c r="F4427" s="304" t="n">
        <v>0</v>
      </c>
    </row>
    <row r="4428" customFormat="false" ht="13.8" hidden="false" customHeight="false" outlineLevel="0" collapsed="false">
      <c r="A4428" s="300" t="s">
        <v>9738</v>
      </c>
      <c r="B4428" s="1" t="n">
        <v>102923</v>
      </c>
      <c r="C4428" s="292" t="s">
        <v>9741</v>
      </c>
      <c r="D4428" s="297" t="s">
        <v>241</v>
      </c>
      <c r="E4428" s="301" t="n">
        <v>7.55</v>
      </c>
      <c r="F4428" s="304" t="n">
        <v>0</v>
      </c>
    </row>
    <row r="4429" customFormat="false" ht="13.8" hidden="false" customHeight="false" outlineLevel="0" collapsed="false">
      <c r="A4429" s="300" t="s">
        <v>9738</v>
      </c>
      <c r="B4429" s="1" t="n">
        <v>90000</v>
      </c>
      <c r="C4429" s="292" t="s">
        <v>9742</v>
      </c>
      <c r="D4429" s="297" t="s">
        <v>241</v>
      </c>
      <c r="E4429" s="301" t="n">
        <v>12.79</v>
      </c>
      <c r="F4429" s="304" t="n">
        <v>0</v>
      </c>
    </row>
    <row r="4430" customFormat="false" ht="13.8" hidden="false" customHeight="false" outlineLevel="0" collapsed="false">
      <c r="A4430" s="300" t="s">
        <v>9738</v>
      </c>
      <c r="B4430" s="1" t="n">
        <v>103088</v>
      </c>
      <c r="C4430" s="292" t="s">
        <v>9743</v>
      </c>
      <c r="D4430" s="297" t="s">
        <v>241</v>
      </c>
      <c r="E4430" s="301" t="n">
        <v>9.94</v>
      </c>
      <c r="F4430" s="304" t="n">
        <v>0</v>
      </c>
    </row>
    <row r="4431" customFormat="false" ht="13.8" hidden="false" customHeight="false" outlineLevel="0" collapsed="false">
      <c r="A4431" s="300" t="s">
        <v>9738</v>
      </c>
      <c r="B4431" s="1" t="n">
        <v>102922</v>
      </c>
      <c r="C4431" s="292" t="s">
        <v>9744</v>
      </c>
      <c r="D4431" s="297" t="s">
        <v>241</v>
      </c>
      <c r="E4431" s="301" t="n">
        <v>8.69</v>
      </c>
      <c r="F4431" s="304" t="n">
        <v>0</v>
      </c>
    </row>
    <row r="4432" customFormat="false" ht="13.8" hidden="false" customHeight="false" outlineLevel="0" collapsed="false">
      <c r="A4432" s="300" t="s">
        <v>9738</v>
      </c>
      <c r="B4432" s="1" t="n">
        <v>89999</v>
      </c>
      <c r="C4432" s="292" t="s">
        <v>9745</v>
      </c>
      <c r="D4432" s="297" t="s">
        <v>241</v>
      </c>
      <c r="E4432" s="301" t="n">
        <v>16.09</v>
      </c>
      <c r="F4432" s="304" t="n">
        <v>0</v>
      </c>
    </row>
    <row r="4433" customFormat="false" ht="13.8" hidden="false" customHeight="false" outlineLevel="0" collapsed="false">
      <c r="A4433" s="300" t="s">
        <v>9738</v>
      </c>
      <c r="B4433" s="1" t="n">
        <v>89996</v>
      </c>
      <c r="C4433" s="292" t="s">
        <v>9746</v>
      </c>
      <c r="D4433" s="297" t="s">
        <v>241</v>
      </c>
      <c r="E4433" s="301" t="n">
        <v>10.45</v>
      </c>
      <c r="F4433" s="304" t="n">
        <v>0</v>
      </c>
    </row>
    <row r="4434" customFormat="false" ht="13.8" hidden="false" customHeight="false" outlineLevel="0" collapsed="false">
      <c r="A4434" s="300" t="s">
        <v>9738</v>
      </c>
      <c r="B4434" s="1" t="n">
        <v>89997</v>
      </c>
      <c r="C4434" s="292" t="s">
        <v>9747</v>
      </c>
      <c r="D4434" s="297" t="s">
        <v>241</v>
      </c>
      <c r="E4434" s="301" t="n">
        <v>8.44</v>
      </c>
      <c r="F4434" s="304" t="n">
        <v>0</v>
      </c>
    </row>
    <row r="4435" customFormat="false" ht="13.8" hidden="false" customHeight="false" outlineLevel="0" collapsed="false">
      <c r="A4435" s="300" t="s">
        <v>9738</v>
      </c>
      <c r="B4435" s="1" t="n">
        <v>102921</v>
      </c>
      <c r="C4435" s="292" t="s">
        <v>9748</v>
      </c>
      <c r="D4435" s="297" t="s">
        <v>241</v>
      </c>
      <c r="E4435" s="301" t="n">
        <v>7.77</v>
      </c>
      <c r="F4435" s="304" t="n">
        <v>0</v>
      </c>
    </row>
    <row r="4436" customFormat="false" ht="13.8" hidden="false" customHeight="false" outlineLevel="0" collapsed="false">
      <c r="A4436" s="300" t="s">
        <v>9738</v>
      </c>
      <c r="B4436" s="1" t="n">
        <v>90278</v>
      </c>
      <c r="C4436" s="292" t="s">
        <v>9749</v>
      </c>
      <c r="D4436" s="297" t="s">
        <v>504</v>
      </c>
      <c r="E4436" s="301" t="n">
        <v>556.05</v>
      </c>
      <c r="F4436" s="304" t="n">
        <v>0</v>
      </c>
    </row>
    <row r="4437" customFormat="false" ht="13.8" hidden="false" customHeight="false" outlineLevel="0" collapsed="false">
      <c r="A4437" s="300" t="s">
        <v>9738</v>
      </c>
      <c r="B4437" s="1" t="n">
        <v>90282</v>
      </c>
      <c r="C4437" s="292" t="s">
        <v>9750</v>
      </c>
      <c r="D4437" s="297" t="s">
        <v>504</v>
      </c>
      <c r="E4437" s="301" t="n">
        <v>542.74</v>
      </c>
      <c r="F4437" s="304" t="n">
        <v>0</v>
      </c>
    </row>
    <row r="4438" customFormat="false" ht="13.8" hidden="false" customHeight="false" outlineLevel="0" collapsed="false">
      <c r="A4438" s="300" t="s">
        <v>9738</v>
      </c>
      <c r="B4438" s="1" t="n">
        <v>90279</v>
      </c>
      <c r="C4438" s="292" t="s">
        <v>9751</v>
      </c>
      <c r="D4438" s="297" t="s">
        <v>504</v>
      </c>
      <c r="E4438" s="301" t="n">
        <v>620.86</v>
      </c>
      <c r="F4438" s="304" t="n">
        <v>0</v>
      </c>
    </row>
    <row r="4439" customFormat="false" ht="13.8" hidden="false" customHeight="false" outlineLevel="0" collapsed="false">
      <c r="A4439" s="300" t="s">
        <v>9738</v>
      </c>
      <c r="B4439" s="1" t="n">
        <v>90283</v>
      </c>
      <c r="C4439" s="292" t="s">
        <v>9752</v>
      </c>
      <c r="D4439" s="297" t="s">
        <v>504</v>
      </c>
      <c r="E4439" s="301" t="n">
        <v>607.33</v>
      </c>
      <c r="F4439" s="304" t="n">
        <v>0</v>
      </c>
    </row>
    <row r="4440" customFormat="false" ht="13.8" hidden="false" customHeight="false" outlineLevel="0" collapsed="false">
      <c r="A4440" s="300" t="s">
        <v>9738</v>
      </c>
      <c r="B4440" s="1" t="n">
        <v>90280</v>
      </c>
      <c r="C4440" s="292" t="s">
        <v>9753</v>
      </c>
      <c r="D4440" s="297" t="s">
        <v>504</v>
      </c>
      <c r="E4440" s="301" t="n">
        <v>696.61</v>
      </c>
      <c r="F4440" s="304" t="n">
        <v>0</v>
      </c>
    </row>
    <row r="4441" customFormat="false" ht="13.8" hidden="false" customHeight="false" outlineLevel="0" collapsed="false">
      <c r="A4441" s="300" t="s">
        <v>9738</v>
      </c>
      <c r="B4441" s="1" t="n">
        <v>90284</v>
      </c>
      <c r="C4441" s="292" t="s">
        <v>9754</v>
      </c>
      <c r="D4441" s="297" t="s">
        <v>504</v>
      </c>
      <c r="E4441" s="301" t="n">
        <v>687.89</v>
      </c>
      <c r="F4441" s="304" t="n">
        <v>0</v>
      </c>
    </row>
    <row r="4442" customFormat="false" ht="13.8" hidden="false" customHeight="false" outlineLevel="0" collapsed="false">
      <c r="A4442" s="300" t="s">
        <v>9738</v>
      </c>
      <c r="B4442" s="1" t="n">
        <v>90281</v>
      </c>
      <c r="C4442" s="292" t="s">
        <v>9755</v>
      </c>
      <c r="D4442" s="297" t="s">
        <v>504</v>
      </c>
      <c r="E4442" s="301" t="n">
        <v>822.52</v>
      </c>
      <c r="F4442" s="304" t="n">
        <v>0</v>
      </c>
    </row>
    <row r="4443" customFormat="false" ht="13.8" hidden="false" customHeight="false" outlineLevel="0" collapsed="false">
      <c r="A4443" s="300" t="s">
        <v>9738</v>
      </c>
      <c r="B4443" s="1" t="n">
        <v>90285</v>
      </c>
      <c r="C4443" s="292" t="s">
        <v>9756</v>
      </c>
      <c r="D4443" s="297" t="s">
        <v>504</v>
      </c>
      <c r="E4443" s="301" t="n">
        <v>819.67</v>
      </c>
      <c r="F4443" s="304" t="n">
        <v>0</v>
      </c>
    </row>
    <row r="4444" customFormat="false" ht="13.8" hidden="false" customHeight="false" outlineLevel="0" collapsed="false">
      <c r="A4444" s="300" t="s">
        <v>9738</v>
      </c>
      <c r="B4444" s="1" t="n">
        <v>89994</v>
      </c>
      <c r="C4444" s="292" t="s">
        <v>9757</v>
      </c>
      <c r="D4444" s="297" t="s">
        <v>504</v>
      </c>
      <c r="E4444" s="301" t="n">
        <v>958.56</v>
      </c>
      <c r="F4444" s="304" t="n">
        <v>0</v>
      </c>
    </row>
    <row r="4445" customFormat="false" ht="13.8" hidden="false" customHeight="false" outlineLevel="0" collapsed="false">
      <c r="A4445" s="300" t="s">
        <v>9738</v>
      </c>
      <c r="B4445" s="1" t="n">
        <v>89995</v>
      </c>
      <c r="C4445" s="292" t="s">
        <v>9758</v>
      </c>
      <c r="D4445" s="297" t="s">
        <v>504</v>
      </c>
      <c r="E4445" s="301" t="n">
        <v>1070.71</v>
      </c>
      <c r="F4445" s="304" t="n">
        <v>0</v>
      </c>
    </row>
    <row r="4446" customFormat="false" ht="13.8" hidden="false" customHeight="false" outlineLevel="0" collapsed="false">
      <c r="A4446" s="300" t="s">
        <v>9738</v>
      </c>
      <c r="B4446" s="1" t="n">
        <v>89993</v>
      </c>
      <c r="C4446" s="292" t="s">
        <v>9759</v>
      </c>
      <c r="D4446" s="297" t="s">
        <v>504</v>
      </c>
      <c r="E4446" s="301" t="n">
        <v>1109.25</v>
      </c>
      <c r="F4446" s="304" t="n">
        <v>0</v>
      </c>
    </row>
    <row r="4447" customFormat="false" ht="13.8" hidden="false" customHeight="false" outlineLevel="0" collapsed="false">
      <c r="A4447" s="300" t="s">
        <v>9760</v>
      </c>
      <c r="B4447" s="1" t="n">
        <v>106212</v>
      </c>
      <c r="C4447" s="292" t="s">
        <v>9761</v>
      </c>
      <c r="D4447" s="297" t="s">
        <v>403</v>
      </c>
      <c r="E4447" s="301" t="n">
        <v>0</v>
      </c>
      <c r="F4447" s="304"/>
    </row>
    <row r="4448" customFormat="false" ht="13.8" hidden="false" customHeight="false" outlineLevel="0" collapsed="false">
      <c r="A4448" s="300" t="s">
        <v>9760</v>
      </c>
      <c r="B4448" s="1" t="n">
        <v>106216</v>
      </c>
      <c r="C4448" s="292" t="s">
        <v>9762</v>
      </c>
      <c r="D4448" s="297" t="s">
        <v>403</v>
      </c>
      <c r="E4448" s="301" t="n">
        <v>0</v>
      </c>
      <c r="F4448" s="304"/>
    </row>
    <row r="4449" customFormat="false" ht="13.8" hidden="false" customHeight="false" outlineLevel="0" collapsed="false">
      <c r="A4449" s="300" t="s">
        <v>9760</v>
      </c>
      <c r="B4449" s="1" t="n">
        <v>99860</v>
      </c>
      <c r="C4449" s="292" t="s">
        <v>9763</v>
      </c>
      <c r="D4449" s="297" t="s">
        <v>403</v>
      </c>
      <c r="E4449" s="301" t="n">
        <v>0</v>
      </c>
      <c r="F4449" s="304"/>
    </row>
    <row r="4450" customFormat="false" ht="13.8" hidden="false" customHeight="false" outlineLevel="0" collapsed="false">
      <c r="A4450" s="300" t="s">
        <v>9760</v>
      </c>
      <c r="B4450" s="1" t="n">
        <v>99858</v>
      </c>
      <c r="C4450" s="292" t="s">
        <v>9764</v>
      </c>
      <c r="D4450" s="297" t="s">
        <v>403</v>
      </c>
      <c r="E4450" s="301" t="n">
        <v>0</v>
      </c>
      <c r="F4450" s="304"/>
    </row>
    <row r="4451" customFormat="false" ht="13.8" hidden="false" customHeight="false" outlineLevel="0" collapsed="false">
      <c r="A4451" s="300" t="s">
        <v>9760</v>
      </c>
      <c r="B4451" s="1" t="n">
        <v>99859</v>
      </c>
      <c r="C4451" s="292" t="s">
        <v>9765</v>
      </c>
      <c r="D4451" s="297" t="s">
        <v>403</v>
      </c>
      <c r="E4451" s="301" t="n">
        <v>0</v>
      </c>
      <c r="F4451" s="304"/>
    </row>
    <row r="4452" customFormat="false" ht="13.8" hidden="false" customHeight="false" outlineLevel="0" collapsed="false">
      <c r="A4452" s="300" t="s">
        <v>9760</v>
      </c>
      <c r="B4452" s="1" t="n">
        <v>106211</v>
      </c>
      <c r="C4452" s="292" t="s">
        <v>9766</v>
      </c>
      <c r="D4452" s="297" t="s">
        <v>403</v>
      </c>
      <c r="E4452" s="301" t="n">
        <v>0</v>
      </c>
      <c r="F4452" s="304"/>
    </row>
    <row r="4453" customFormat="false" ht="13.8" hidden="false" customHeight="false" outlineLevel="0" collapsed="false">
      <c r="A4453" s="300" t="s">
        <v>9760</v>
      </c>
      <c r="B4453" s="1" t="n">
        <v>106215</v>
      </c>
      <c r="C4453" s="292" t="s">
        <v>9767</v>
      </c>
      <c r="D4453" s="297" t="s">
        <v>403</v>
      </c>
      <c r="E4453" s="301" t="n">
        <v>0</v>
      </c>
      <c r="F4453" s="304"/>
    </row>
    <row r="4454" customFormat="false" ht="13.8" hidden="false" customHeight="false" outlineLevel="0" collapsed="false">
      <c r="A4454" s="300" t="s">
        <v>9760</v>
      </c>
      <c r="B4454" s="1" t="n">
        <v>99857</v>
      </c>
      <c r="C4454" s="292" t="s">
        <v>9768</v>
      </c>
      <c r="D4454" s="297" t="s">
        <v>403</v>
      </c>
      <c r="E4454" s="301" t="n">
        <v>72.69</v>
      </c>
      <c r="F4454" s="304" t="n">
        <v>0</v>
      </c>
    </row>
    <row r="4455" customFormat="false" ht="13.8" hidden="false" customHeight="false" outlineLevel="0" collapsed="false">
      <c r="A4455" s="300" t="s">
        <v>9760</v>
      </c>
      <c r="B4455" s="1" t="n">
        <v>99855</v>
      </c>
      <c r="C4455" s="292" t="s">
        <v>9769</v>
      </c>
      <c r="D4455" s="297" t="s">
        <v>403</v>
      </c>
      <c r="E4455" s="301" t="n">
        <v>85.66</v>
      </c>
      <c r="F4455" s="304" t="n">
        <v>0.6312</v>
      </c>
    </row>
    <row r="4456" customFormat="false" ht="13.8" hidden="false" customHeight="false" outlineLevel="0" collapsed="false">
      <c r="A4456" s="300" t="s">
        <v>9760</v>
      </c>
      <c r="B4456" s="1" t="n">
        <v>99856</v>
      </c>
      <c r="C4456" s="292" t="s">
        <v>9770</v>
      </c>
      <c r="D4456" s="297" t="s">
        <v>403</v>
      </c>
      <c r="E4456" s="301" t="n">
        <v>0</v>
      </c>
      <c r="F4456" s="304"/>
    </row>
    <row r="4457" customFormat="false" ht="13.8" hidden="false" customHeight="false" outlineLevel="0" collapsed="false">
      <c r="A4457" s="300" t="s">
        <v>9760</v>
      </c>
      <c r="B4457" s="1" t="n">
        <v>106210</v>
      </c>
      <c r="C4457" s="292" t="s">
        <v>9771</v>
      </c>
      <c r="D4457" s="297" t="s">
        <v>403</v>
      </c>
      <c r="E4457" s="301" t="n">
        <v>0</v>
      </c>
      <c r="F4457" s="304"/>
    </row>
    <row r="4458" customFormat="false" ht="13.8" hidden="false" customHeight="false" outlineLevel="0" collapsed="false">
      <c r="A4458" s="300" t="s">
        <v>9760</v>
      </c>
      <c r="B4458" s="1" t="n">
        <v>106214</v>
      </c>
      <c r="C4458" s="292" t="s">
        <v>9772</v>
      </c>
      <c r="D4458" s="297" t="s">
        <v>403</v>
      </c>
      <c r="E4458" s="301" t="n">
        <v>0</v>
      </c>
      <c r="F4458" s="304"/>
    </row>
    <row r="4459" customFormat="false" ht="13.8" hidden="false" customHeight="false" outlineLevel="0" collapsed="false">
      <c r="A4459" s="300" t="s">
        <v>9760</v>
      </c>
      <c r="B4459" s="1" t="n">
        <v>99862</v>
      </c>
      <c r="C4459" s="292" t="s">
        <v>9773</v>
      </c>
      <c r="D4459" s="297" t="s">
        <v>763</v>
      </c>
      <c r="E4459" s="301" t="n">
        <v>580.69</v>
      </c>
      <c r="F4459" s="304" t="n">
        <v>0</v>
      </c>
    </row>
    <row r="4460" customFormat="false" ht="13.8" hidden="false" customHeight="false" outlineLevel="0" collapsed="false">
      <c r="A4460" s="300" t="s">
        <v>9760</v>
      </c>
      <c r="B4460" s="1" t="n">
        <v>99861</v>
      </c>
      <c r="C4460" s="292" t="s">
        <v>9774</v>
      </c>
      <c r="D4460" s="297" t="s">
        <v>763</v>
      </c>
      <c r="E4460" s="301" t="n">
        <v>497.33</v>
      </c>
      <c r="F4460" s="304" t="n">
        <v>0.1247</v>
      </c>
    </row>
    <row r="4461" customFormat="false" ht="13.8" hidden="false" customHeight="false" outlineLevel="0" collapsed="false">
      <c r="A4461" s="300" t="s">
        <v>9760</v>
      </c>
      <c r="B4461" s="1" t="n">
        <v>106213</v>
      </c>
      <c r="C4461" s="292" t="s">
        <v>9775</v>
      </c>
      <c r="D4461" s="297" t="s">
        <v>403</v>
      </c>
      <c r="E4461" s="301" t="n">
        <v>0</v>
      </c>
      <c r="F4461" s="304"/>
    </row>
    <row r="4462" customFormat="false" ht="13.8" hidden="false" customHeight="false" outlineLevel="0" collapsed="false">
      <c r="A4462" s="300" t="s">
        <v>9760</v>
      </c>
      <c r="B4462" s="1" t="n">
        <v>106220</v>
      </c>
      <c r="C4462" s="292" t="s">
        <v>9776</v>
      </c>
      <c r="D4462" s="297" t="s">
        <v>403</v>
      </c>
      <c r="E4462" s="301" t="n">
        <v>0</v>
      </c>
      <c r="F4462" s="304"/>
    </row>
    <row r="4463" customFormat="false" ht="13.8" hidden="false" customHeight="false" outlineLevel="0" collapsed="false">
      <c r="A4463" s="300" t="s">
        <v>9760</v>
      </c>
      <c r="B4463" s="1" t="n">
        <v>106221</v>
      </c>
      <c r="C4463" s="292" t="s">
        <v>9777</v>
      </c>
      <c r="D4463" s="297" t="s">
        <v>403</v>
      </c>
      <c r="E4463" s="301" t="n">
        <v>0</v>
      </c>
      <c r="F4463" s="304"/>
    </row>
    <row r="4464" customFormat="false" ht="13.8" hidden="false" customHeight="false" outlineLevel="0" collapsed="false">
      <c r="A4464" s="300" t="s">
        <v>9760</v>
      </c>
      <c r="B4464" s="1" t="n">
        <v>99853</v>
      </c>
      <c r="C4464" s="292" t="s">
        <v>9778</v>
      </c>
      <c r="D4464" s="297" t="s">
        <v>403</v>
      </c>
      <c r="E4464" s="301" t="n">
        <v>0</v>
      </c>
      <c r="F4464" s="304"/>
    </row>
    <row r="4465" customFormat="false" ht="13.8" hidden="false" customHeight="false" outlineLevel="0" collapsed="false">
      <c r="A4465" s="300" t="s">
        <v>9760</v>
      </c>
      <c r="B4465" s="1" t="n">
        <v>99851</v>
      </c>
      <c r="C4465" s="292" t="s">
        <v>9779</v>
      </c>
      <c r="D4465" s="297" t="s">
        <v>403</v>
      </c>
      <c r="E4465" s="301" t="n">
        <v>0</v>
      </c>
      <c r="F4465" s="304"/>
    </row>
    <row r="4466" customFormat="false" ht="13.8" hidden="false" customHeight="false" outlineLevel="0" collapsed="false">
      <c r="A4466" s="300" t="s">
        <v>9760</v>
      </c>
      <c r="B4466" s="1" t="n">
        <v>99854</v>
      </c>
      <c r="C4466" s="292" t="s">
        <v>9780</v>
      </c>
      <c r="D4466" s="297" t="s">
        <v>403</v>
      </c>
      <c r="E4466" s="301" t="n">
        <v>0</v>
      </c>
      <c r="F4466" s="304"/>
    </row>
    <row r="4467" customFormat="false" ht="13.8" hidden="false" customHeight="false" outlineLevel="0" collapsed="false">
      <c r="A4467" s="300" t="s">
        <v>9760</v>
      </c>
      <c r="B4467" s="1" t="n">
        <v>99852</v>
      </c>
      <c r="C4467" s="292" t="s">
        <v>9781</v>
      </c>
      <c r="D4467" s="297" t="s">
        <v>403</v>
      </c>
      <c r="E4467" s="301" t="n">
        <v>0</v>
      </c>
      <c r="F4467" s="304"/>
    </row>
    <row r="4468" customFormat="false" ht="13.8" hidden="false" customHeight="false" outlineLevel="0" collapsed="false">
      <c r="A4468" s="300" t="s">
        <v>9760</v>
      </c>
      <c r="B4468" s="1" t="n">
        <v>99844</v>
      </c>
      <c r="C4468" s="292" t="s">
        <v>9782</v>
      </c>
      <c r="D4468" s="297" t="s">
        <v>403</v>
      </c>
      <c r="E4468" s="301" t="n">
        <v>0</v>
      </c>
      <c r="F4468" s="304"/>
    </row>
    <row r="4469" customFormat="false" ht="13.8" hidden="false" customHeight="false" outlineLevel="0" collapsed="false">
      <c r="A4469" s="300" t="s">
        <v>9760</v>
      </c>
      <c r="B4469" s="1" t="n">
        <v>99842</v>
      </c>
      <c r="C4469" s="292" t="s">
        <v>9783</v>
      </c>
      <c r="D4469" s="297" t="s">
        <v>403</v>
      </c>
      <c r="E4469" s="301" t="n">
        <v>501.85</v>
      </c>
      <c r="F4469" s="304" t="n">
        <v>0.6297</v>
      </c>
    </row>
    <row r="4470" customFormat="false" ht="13.8" hidden="false" customHeight="false" outlineLevel="0" collapsed="false">
      <c r="A4470" s="300" t="s">
        <v>9760</v>
      </c>
      <c r="B4470" s="1" t="n">
        <v>99845</v>
      </c>
      <c r="C4470" s="292" t="s">
        <v>9784</v>
      </c>
      <c r="D4470" s="297" t="s">
        <v>403</v>
      </c>
      <c r="E4470" s="301" t="n">
        <v>0</v>
      </c>
      <c r="F4470" s="304"/>
    </row>
    <row r="4471" customFormat="false" ht="13.8" hidden="false" customHeight="false" outlineLevel="0" collapsed="false">
      <c r="A4471" s="300" t="s">
        <v>9760</v>
      </c>
      <c r="B4471" s="1" t="n">
        <v>99843</v>
      </c>
      <c r="C4471" s="292" t="s">
        <v>9785</v>
      </c>
      <c r="D4471" s="297" t="s">
        <v>403</v>
      </c>
      <c r="E4471" s="301" t="n">
        <v>0</v>
      </c>
      <c r="F4471" s="304"/>
    </row>
    <row r="4472" customFormat="false" ht="13.8" hidden="false" customHeight="false" outlineLevel="0" collapsed="false">
      <c r="A4472" s="300" t="s">
        <v>9760</v>
      </c>
      <c r="B4472" s="1" t="n">
        <v>106217</v>
      </c>
      <c r="C4472" s="292" t="s">
        <v>9786</v>
      </c>
      <c r="D4472" s="297" t="s">
        <v>403</v>
      </c>
      <c r="E4472" s="301" t="n">
        <v>0</v>
      </c>
      <c r="F4472" s="304"/>
    </row>
    <row r="4473" customFormat="false" ht="13.8" hidden="false" customHeight="false" outlineLevel="0" collapsed="false">
      <c r="A4473" s="300" t="s">
        <v>9760</v>
      </c>
      <c r="B4473" s="1" t="n">
        <v>106218</v>
      </c>
      <c r="C4473" s="292" t="s">
        <v>9787</v>
      </c>
      <c r="D4473" s="297" t="s">
        <v>403</v>
      </c>
      <c r="E4473" s="301" t="n">
        <v>0</v>
      </c>
      <c r="F4473" s="304"/>
    </row>
    <row r="4474" customFormat="false" ht="13.8" hidden="false" customHeight="false" outlineLevel="0" collapsed="false">
      <c r="A4474" s="300" t="s">
        <v>9760</v>
      </c>
      <c r="B4474" s="1" t="n">
        <v>106219</v>
      </c>
      <c r="C4474" s="292" t="s">
        <v>9788</v>
      </c>
      <c r="D4474" s="297" t="s">
        <v>403</v>
      </c>
      <c r="E4474" s="301" t="n">
        <v>0</v>
      </c>
      <c r="F4474" s="304"/>
    </row>
    <row r="4475" customFormat="false" ht="13.8" hidden="false" customHeight="false" outlineLevel="0" collapsed="false">
      <c r="A4475" s="300" t="s">
        <v>9760</v>
      </c>
      <c r="B4475" s="1" t="n">
        <v>99846</v>
      </c>
      <c r="C4475" s="292" t="s">
        <v>9789</v>
      </c>
      <c r="D4475" s="297" t="s">
        <v>403</v>
      </c>
      <c r="E4475" s="301" t="n">
        <v>0</v>
      </c>
      <c r="F4475" s="304"/>
    </row>
    <row r="4476" customFormat="false" ht="13.8" hidden="false" customHeight="false" outlineLevel="0" collapsed="false">
      <c r="A4476" s="300" t="s">
        <v>9790</v>
      </c>
      <c r="B4476" s="1" t="n">
        <v>94276</v>
      </c>
      <c r="C4476" s="292" t="s">
        <v>9791</v>
      </c>
      <c r="D4476" s="297" t="s">
        <v>403</v>
      </c>
      <c r="E4476" s="301" t="n">
        <v>43.14</v>
      </c>
      <c r="F4476" s="304" t="n">
        <v>0</v>
      </c>
    </row>
    <row r="4477" customFormat="false" ht="13.8" hidden="false" customHeight="false" outlineLevel="0" collapsed="false">
      <c r="A4477" s="300" t="s">
        <v>9790</v>
      </c>
      <c r="B4477" s="1" t="n">
        <v>94274</v>
      </c>
      <c r="C4477" s="292" t="s">
        <v>9792</v>
      </c>
      <c r="D4477" s="297" t="s">
        <v>403</v>
      </c>
      <c r="E4477" s="301" t="n">
        <v>47.24</v>
      </c>
      <c r="F4477" s="304" t="n">
        <v>0</v>
      </c>
    </row>
    <row r="4478" customFormat="false" ht="13.8" hidden="false" customHeight="false" outlineLevel="0" collapsed="false">
      <c r="A4478" s="300" t="s">
        <v>9790</v>
      </c>
      <c r="B4478" s="1" t="n">
        <v>94280</v>
      </c>
      <c r="C4478" s="292" t="s">
        <v>9793</v>
      </c>
      <c r="D4478" s="297" t="s">
        <v>403</v>
      </c>
      <c r="E4478" s="301" t="n">
        <v>45.46</v>
      </c>
      <c r="F4478" s="304" t="n">
        <v>0</v>
      </c>
    </row>
    <row r="4479" customFormat="false" ht="13.8" hidden="false" customHeight="false" outlineLevel="0" collapsed="false">
      <c r="A4479" s="300" t="s">
        <v>9790</v>
      </c>
      <c r="B4479" s="1" t="n">
        <v>94278</v>
      </c>
      <c r="C4479" s="292" t="s">
        <v>9794</v>
      </c>
      <c r="D4479" s="297" t="s">
        <v>403</v>
      </c>
      <c r="E4479" s="301" t="n">
        <v>38.41</v>
      </c>
      <c r="F4479" s="304" t="n">
        <v>0</v>
      </c>
    </row>
    <row r="4480" customFormat="false" ht="13.8" hidden="false" customHeight="false" outlineLevel="0" collapsed="false">
      <c r="A4480" s="300" t="s">
        <v>9790</v>
      </c>
      <c r="B4480" s="1" t="n">
        <v>94275</v>
      </c>
      <c r="C4480" s="292" t="s">
        <v>9795</v>
      </c>
      <c r="D4480" s="297" t="s">
        <v>403</v>
      </c>
      <c r="E4480" s="301" t="n">
        <v>40.26</v>
      </c>
      <c r="F4480" s="304" t="n">
        <v>0</v>
      </c>
    </row>
    <row r="4481" customFormat="false" ht="13.8" hidden="false" customHeight="false" outlineLevel="0" collapsed="false">
      <c r="A4481" s="300" t="s">
        <v>9790</v>
      </c>
      <c r="B4481" s="1" t="n">
        <v>94273</v>
      </c>
      <c r="C4481" s="292" t="s">
        <v>9796</v>
      </c>
      <c r="D4481" s="297" t="s">
        <v>403</v>
      </c>
      <c r="E4481" s="301" t="n">
        <v>44.35</v>
      </c>
      <c r="F4481" s="304" t="n">
        <v>0</v>
      </c>
    </row>
    <row r="4482" customFormat="false" ht="13.8" hidden="false" customHeight="false" outlineLevel="0" collapsed="false">
      <c r="A4482" s="300" t="s">
        <v>9790</v>
      </c>
      <c r="B4482" s="1" t="n">
        <v>94279</v>
      </c>
      <c r="C4482" s="292" t="s">
        <v>9797</v>
      </c>
      <c r="D4482" s="297" t="s">
        <v>403</v>
      </c>
      <c r="E4482" s="301" t="n">
        <v>42.58</v>
      </c>
      <c r="F4482" s="304" t="n">
        <v>0</v>
      </c>
    </row>
    <row r="4483" customFormat="false" ht="13.8" hidden="false" customHeight="false" outlineLevel="0" collapsed="false">
      <c r="A4483" s="300" t="s">
        <v>9790</v>
      </c>
      <c r="B4483" s="1" t="n">
        <v>94277</v>
      </c>
      <c r="C4483" s="292" t="s">
        <v>9798</v>
      </c>
      <c r="D4483" s="297" t="s">
        <v>403</v>
      </c>
      <c r="E4483" s="301" t="n">
        <v>35.52</v>
      </c>
      <c r="F4483" s="304" t="n">
        <v>0</v>
      </c>
    </row>
    <row r="4484" customFormat="false" ht="13.8" hidden="false" customHeight="false" outlineLevel="0" collapsed="false">
      <c r="A4484" s="300" t="s">
        <v>9790</v>
      </c>
      <c r="B4484" s="1" t="n">
        <v>104930</v>
      </c>
      <c r="C4484" s="292" t="s">
        <v>9799</v>
      </c>
      <c r="D4484" s="297" t="s">
        <v>403</v>
      </c>
      <c r="E4484" s="301" t="n">
        <v>0</v>
      </c>
      <c r="F4484" s="304"/>
    </row>
    <row r="4485" customFormat="false" ht="13.8" hidden="false" customHeight="false" outlineLevel="0" collapsed="false">
      <c r="A4485" s="300" t="s">
        <v>9790</v>
      </c>
      <c r="B4485" s="1" t="n">
        <v>104931</v>
      </c>
      <c r="C4485" s="292" t="s">
        <v>9800</v>
      </c>
      <c r="D4485" s="297" t="s">
        <v>403</v>
      </c>
      <c r="E4485" s="301" t="n">
        <v>0</v>
      </c>
      <c r="F4485" s="304"/>
    </row>
    <row r="4486" customFormat="false" ht="13.8" hidden="false" customHeight="false" outlineLevel="0" collapsed="false">
      <c r="A4486" s="300" t="s">
        <v>9790</v>
      </c>
      <c r="B4486" s="1" t="n">
        <v>94294</v>
      </c>
      <c r="C4486" s="292" t="s">
        <v>9801</v>
      </c>
      <c r="D4486" s="297" t="s">
        <v>403</v>
      </c>
      <c r="E4486" s="301" t="n">
        <v>8.39</v>
      </c>
      <c r="F4486" s="304" t="n">
        <v>0</v>
      </c>
    </row>
    <row r="4487" customFormat="false" ht="13.8" hidden="false" customHeight="false" outlineLevel="0" collapsed="false">
      <c r="A4487" s="300" t="s">
        <v>9790</v>
      </c>
      <c r="B4487" s="1" t="n">
        <v>94288</v>
      </c>
      <c r="C4487" s="292" t="s">
        <v>9802</v>
      </c>
      <c r="D4487" s="297" t="s">
        <v>403</v>
      </c>
      <c r="E4487" s="301" t="n">
        <v>42.82</v>
      </c>
      <c r="F4487" s="304" t="n">
        <v>0</v>
      </c>
    </row>
    <row r="4488" customFormat="false" ht="13.8" hidden="false" customHeight="false" outlineLevel="0" collapsed="false">
      <c r="A4488" s="300" t="s">
        <v>9790</v>
      </c>
      <c r="B4488" s="1" t="n">
        <v>94282</v>
      </c>
      <c r="C4488" s="292" t="s">
        <v>9803</v>
      </c>
      <c r="D4488" s="297" t="s">
        <v>403</v>
      </c>
      <c r="E4488" s="301" t="n">
        <v>55.97</v>
      </c>
      <c r="F4488" s="304" t="n">
        <v>0</v>
      </c>
    </row>
    <row r="4489" customFormat="false" ht="13.8" hidden="false" customHeight="false" outlineLevel="0" collapsed="false">
      <c r="A4489" s="300" t="s">
        <v>9790</v>
      </c>
      <c r="B4489" s="1" t="n">
        <v>94290</v>
      </c>
      <c r="C4489" s="292" t="s">
        <v>9804</v>
      </c>
      <c r="D4489" s="297" t="s">
        <v>403</v>
      </c>
      <c r="E4489" s="301" t="n">
        <v>54.43</v>
      </c>
      <c r="F4489" s="304" t="n">
        <v>0</v>
      </c>
    </row>
    <row r="4490" customFormat="false" ht="13.8" hidden="false" customHeight="false" outlineLevel="0" collapsed="false">
      <c r="A4490" s="300" t="s">
        <v>9790</v>
      </c>
      <c r="B4490" s="1" t="n">
        <v>94284</v>
      </c>
      <c r="C4490" s="292" t="s">
        <v>9805</v>
      </c>
      <c r="D4490" s="297" t="s">
        <v>403</v>
      </c>
      <c r="E4490" s="301" t="n">
        <v>74.26</v>
      </c>
      <c r="F4490" s="304" t="n">
        <v>0</v>
      </c>
    </row>
    <row r="4491" customFormat="false" ht="13.8" hidden="false" customHeight="false" outlineLevel="0" collapsed="false">
      <c r="A4491" s="300" t="s">
        <v>9790</v>
      </c>
      <c r="B4491" s="1" t="n">
        <v>94292</v>
      </c>
      <c r="C4491" s="292" t="s">
        <v>9806</v>
      </c>
      <c r="D4491" s="297" t="s">
        <v>403</v>
      </c>
      <c r="E4491" s="301" t="n">
        <v>66.56</v>
      </c>
      <c r="F4491" s="304" t="n">
        <v>0</v>
      </c>
    </row>
    <row r="4492" customFormat="false" ht="13.8" hidden="false" customHeight="false" outlineLevel="0" collapsed="false">
      <c r="A4492" s="300" t="s">
        <v>9790</v>
      </c>
      <c r="B4492" s="1" t="n">
        <v>94286</v>
      </c>
      <c r="C4492" s="292" t="s">
        <v>9807</v>
      </c>
      <c r="D4492" s="297" t="s">
        <v>403</v>
      </c>
      <c r="E4492" s="301" t="n">
        <v>94.93</v>
      </c>
      <c r="F4492" s="304" t="n">
        <v>0</v>
      </c>
    </row>
    <row r="4493" customFormat="false" ht="13.8" hidden="false" customHeight="false" outlineLevel="0" collapsed="false">
      <c r="A4493" s="300" t="s">
        <v>9790</v>
      </c>
      <c r="B4493" s="1" t="n">
        <v>94287</v>
      </c>
      <c r="C4493" s="292" t="s">
        <v>9808</v>
      </c>
      <c r="D4493" s="297" t="s">
        <v>403</v>
      </c>
      <c r="E4493" s="301" t="n">
        <v>36.03</v>
      </c>
      <c r="F4493" s="304" t="n">
        <v>0</v>
      </c>
    </row>
    <row r="4494" customFormat="false" ht="13.8" hidden="false" customHeight="false" outlineLevel="0" collapsed="false">
      <c r="A4494" s="300" t="s">
        <v>9790</v>
      </c>
      <c r="B4494" s="1" t="n">
        <v>94281</v>
      </c>
      <c r="C4494" s="292" t="s">
        <v>9809</v>
      </c>
      <c r="D4494" s="297" t="s">
        <v>403</v>
      </c>
      <c r="E4494" s="301" t="n">
        <v>48.34</v>
      </c>
      <c r="F4494" s="304" t="n">
        <v>0</v>
      </c>
    </row>
    <row r="4495" customFormat="false" ht="13.8" hidden="false" customHeight="false" outlineLevel="0" collapsed="false">
      <c r="A4495" s="300" t="s">
        <v>9790</v>
      </c>
      <c r="B4495" s="1" t="n">
        <v>94289</v>
      </c>
      <c r="C4495" s="292" t="s">
        <v>9810</v>
      </c>
      <c r="D4495" s="297" t="s">
        <v>403</v>
      </c>
      <c r="E4495" s="301" t="n">
        <v>47.64</v>
      </c>
      <c r="F4495" s="304" t="n">
        <v>0</v>
      </c>
    </row>
    <row r="4496" customFormat="false" ht="13.8" hidden="false" customHeight="false" outlineLevel="0" collapsed="false">
      <c r="A4496" s="300" t="s">
        <v>9790</v>
      </c>
      <c r="B4496" s="1" t="n">
        <v>94283</v>
      </c>
      <c r="C4496" s="292" t="s">
        <v>9811</v>
      </c>
      <c r="D4496" s="297" t="s">
        <v>403</v>
      </c>
      <c r="E4496" s="301" t="n">
        <v>66.63</v>
      </c>
      <c r="F4496" s="304" t="n">
        <v>0</v>
      </c>
    </row>
    <row r="4497" customFormat="false" ht="13.8" hidden="false" customHeight="false" outlineLevel="0" collapsed="false">
      <c r="A4497" s="300" t="s">
        <v>9790</v>
      </c>
      <c r="B4497" s="1" t="n">
        <v>94291</v>
      </c>
      <c r="C4497" s="292" t="s">
        <v>9812</v>
      </c>
      <c r="D4497" s="297" t="s">
        <v>403</v>
      </c>
      <c r="E4497" s="301" t="n">
        <v>59.76</v>
      </c>
      <c r="F4497" s="304" t="n">
        <v>0</v>
      </c>
    </row>
    <row r="4498" customFormat="false" ht="13.8" hidden="false" customHeight="false" outlineLevel="0" collapsed="false">
      <c r="A4498" s="300" t="s">
        <v>9790</v>
      </c>
      <c r="B4498" s="1" t="n">
        <v>94285</v>
      </c>
      <c r="C4498" s="292" t="s">
        <v>9813</v>
      </c>
      <c r="D4498" s="297" t="s">
        <v>403</v>
      </c>
      <c r="E4498" s="301" t="n">
        <v>87.29</v>
      </c>
      <c r="F4498" s="304" t="n">
        <v>0</v>
      </c>
    </row>
    <row r="4499" customFormat="false" ht="13.8" hidden="false" customHeight="false" outlineLevel="0" collapsed="false">
      <c r="A4499" s="300" t="s">
        <v>9790</v>
      </c>
      <c r="B4499" s="1" t="n">
        <v>94293</v>
      </c>
      <c r="C4499" s="292" t="s">
        <v>9814</v>
      </c>
      <c r="D4499" s="297" t="s">
        <v>403</v>
      </c>
      <c r="E4499" s="301" t="n">
        <v>195.11</v>
      </c>
      <c r="F4499" s="304" t="n">
        <v>0</v>
      </c>
    </row>
    <row r="4500" customFormat="false" ht="13.8" hidden="false" customHeight="false" outlineLevel="0" collapsed="false">
      <c r="A4500" s="300" t="s">
        <v>9790</v>
      </c>
      <c r="B4500" s="1" t="n">
        <v>94264</v>
      </c>
      <c r="C4500" s="292" t="s">
        <v>9815</v>
      </c>
      <c r="D4500" s="297" t="s">
        <v>403</v>
      </c>
      <c r="E4500" s="301" t="n">
        <v>42.48</v>
      </c>
      <c r="F4500" s="304" t="n">
        <v>0.0198</v>
      </c>
    </row>
    <row r="4501" customFormat="false" ht="13.8" hidden="false" customHeight="false" outlineLevel="0" collapsed="false">
      <c r="A4501" s="300" t="s">
        <v>9790</v>
      </c>
      <c r="B4501" s="1" t="n">
        <v>94266</v>
      </c>
      <c r="C4501" s="292" t="s">
        <v>9816</v>
      </c>
      <c r="D4501" s="297" t="s">
        <v>403</v>
      </c>
      <c r="E4501" s="301" t="n">
        <v>57.7</v>
      </c>
      <c r="F4501" s="304" t="n">
        <v>0.0166</v>
      </c>
    </row>
    <row r="4502" customFormat="false" ht="13.8" hidden="false" customHeight="false" outlineLevel="0" collapsed="false">
      <c r="A4502" s="300" t="s">
        <v>9790</v>
      </c>
      <c r="B4502" s="1" t="n">
        <v>94263</v>
      </c>
      <c r="C4502" s="292" t="s">
        <v>9817</v>
      </c>
      <c r="D4502" s="297" t="s">
        <v>403</v>
      </c>
      <c r="E4502" s="301" t="n">
        <v>37.72</v>
      </c>
      <c r="F4502" s="304" t="n">
        <v>0.0146</v>
      </c>
    </row>
    <row r="4503" customFormat="false" ht="13.8" hidden="false" customHeight="false" outlineLevel="0" collapsed="false">
      <c r="A4503" s="300" t="s">
        <v>9790</v>
      </c>
      <c r="B4503" s="1" t="n">
        <v>94265</v>
      </c>
      <c r="C4503" s="292" t="s">
        <v>9818</v>
      </c>
      <c r="D4503" s="297" t="s">
        <v>403</v>
      </c>
      <c r="E4503" s="301" t="n">
        <v>52.24</v>
      </c>
      <c r="F4503" s="304" t="n">
        <v>0.0121</v>
      </c>
    </row>
    <row r="4504" customFormat="false" ht="13.8" hidden="false" customHeight="false" outlineLevel="0" collapsed="false">
      <c r="A4504" s="300" t="s">
        <v>9790</v>
      </c>
      <c r="B4504" s="1" t="n">
        <v>94268</v>
      </c>
      <c r="C4504" s="292" t="s">
        <v>9819</v>
      </c>
      <c r="D4504" s="297" t="s">
        <v>403</v>
      </c>
      <c r="E4504" s="301" t="n">
        <v>68.86</v>
      </c>
      <c r="F4504" s="304" t="n">
        <v>0.0154</v>
      </c>
    </row>
    <row r="4505" customFormat="false" ht="13.8" hidden="false" customHeight="false" outlineLevel="0" collapsed="false">
      <c r="A4505" s="300" t="s">
        <v>9790</v>
      </c>
      <c r="B4505" s="1" t="n">
        <v>94270</v>
      </c>
      <c r="C4505" s="292" t="s">
        <v>9820</v>
      </c>
      <c r="D4505" s="297" t="s">
        <v>403</v>
      </c>
      <c r="E4505" s="301" t="n">
        <v>99.39</v>
      </c>
      <c r="F4505" s="304" t="n">
        <v>0.0148</v>
      </c>
    </row>
    <row r="4506" customFormat="false" ht="13.8" hidden="false" customHeight="false" outlineLevel="0" collapsed="false">
      <c r="A4506" s="300" t="s">
        <v>9790</v>
      </c>
      <c r="B4506" s="1" t="n">
        <v>94272</v>
      </c>
      <c r="C4506" s="292" t="s">
        <v>9821</v>
      </c>
      <c r="D4506" s="297" t="s">
        <v>403</v>
      </c>
      <c r="E4506" s="301" t="n">
        <v>122.53</v>
      </c>
      <c r="F4506" s="304" t="n">
        <v>0.0162</v>
      </c>
    </row>
    <row r="4507" customFormat="false" ht="13.8" hidden="false" customHeight="false" outlineLevel="0" collapsed="false">
      <c r="A4507" s="300" t="s">
        <v>9790</v>
      </c>
      <c r="B4507" s="1" t="n">
        <v>94267</v>
      </c>
      <c r="C4507" s="292" t="s">
        <v>9822</v>
      </c>
      <c r="D4507" s="297" t="s">
        <v>403</v>
      </c>
      <c r="E4507" s="301" t="n">
        <v>62.84</v>
      </c>
      <c r="F4507" s="304" t="n">
        <v>0.0111</v>
      </c>
    </row>
    <row r="4508" customFormat="false" ht="13.8" hidden="false" customHeight="false" outlineLevel="0" collapsed="false">
      <c r="A4508" s="300" t="s">
        <v>9790</v>
      </c>
      <c r="B4508" s="1" t="n">
        <v>94269</v>
      </c>
      <c r="C4508" s="292" t="s">
        <v>9823</v>
      </c>
      <c r="D4508" s="297" t="s">
        <v>403</v>
      </c>
      <c r="E4508" s="301" t="n">
        <v>91.02</v>
      </c>
      <c r="F4508" s="304" t="n">
        <v>0.0107</v>
      </c>
    </row>
    <row r="4509" customFormat="false" ht="13.8" hidden="false" customHeight="false" outlineLevel="0" collapsed="false">
      <c r="A4509" s="300" t="s">
        <v>9790</v>
      </c>
      <c r="B4509" s="1" t="n">
        <v>94271</v>
      </c>
      <c r="C4509" s="292" t="s">
        <v>9824</v>
      </c>
      <c r="D4509" s="297" t="s">
        <v>403</v>
      </c>
      <c r="E4509" s="301" t="n">
        <v>111.35</v>
      </c>
      <c r="F4509" s="304" t="n">
        <v>0.0116</v>
      </c>
    </row>
    <row r="4510" customFormat="false" ht="13.8" hidden="false" customHeight="false" outlineLevel="0" collapsed="false">
      <c r="A4510" s="300" t="s">
        <v>9825</v>
      </c>
      <c r="B4510" s="1" t="n">
        <v>105555</v>
      </c>
      <c r="C4510" s="292" t="s">
        <v>9826</v>
      </c>
      <c r="D4510" s="297" t="s">
        <v>50</v>
      </c>
      <c r="E4510" s="301" t="n">
        <v>0</v>
      </c>
      <c r="F4510" s="304"/>
    </row>
    <row r="4511" customFormat="false" ht="13.8" hidden="false" customHeight="false" outlineLevel="0" collapsed="false">
      <c r="A4511" s="300" t="s">
        <v>9825</v>
      </c>
      <c r="B4511" s="1" t="n">
        <v>97603</v>
      </c>
      <c r="C4511" s="292" t="s">
        <v>9827</v>
      </c>
      <c r="D4511" s="297" t="s">
        <v>50</v>
      </c>
      <c r="E4511" s="301" t="n">
        <v>0</v>
      </c>
      <c r="F4511" s="304"/>
    </row>
    <row r="4512" customFormat="false" ht="13.8" hidden="false" customHeight="false" outlineLevel="0" collapsed="false">
      <c r="A4512" s="300" t="s">
        <v>9825</v>
      </c>
      <c r="B4512" s="1" t="n">
        <v>97602</v>
      </c>
      <c r="C4512" s="292" t="s">
        <v>9828</v>
      </c>
      <c r="D4512" s="297" t="s">
        <v>50</v>
      </c>
      <c r="E4512" s="301" t="n">
        <v>0</v>
      </c>
      <c r="F4512" s="304"/>
    </row>
    <row r="4513" customFormat="false" ht="13.8" hidden="false" customHeight="false" outlineLevel="0" collapsed="false">
      <c r="A4513" s="300" t="s">
        <v>9825</v>
      </c>
      <c r="B4513" s="1" t="n">
        <v>97604</v>
      </c>
      <c r="C4513" s="292" t="s">
        <v>9829</v>
      </c>
      <c r="D4513" s="297" t="s">
        <v>50</v>
      </c>
      <c r="E4513" s="301" t="n">
        <v>0</v>
      </c>
      <c r="F4513" s="304"/>
    </row>
    <row r="4514" customFormat="false" ht="13.8" hidden="false" customHeight="false" outlineLevel="0" collapsed="false">
      <c r="A4514" s="300" t="s">
        <v>9825</v>
      </c>
      <c r="B4514" s="1" t="n">
        <v>105553</v>
      </c>
      <c r="C4514" s="292" t="s">
        <v>9830</v>
      </c>
      <c r="D4514" s="297" t="s">
        <v>50</v>
      </c>
      <c r="E4514" s="301" t="n">
        <v>0</v>
      </c>
      <c r="F4514" s="304"/>
    </row>
    <row r="4515" customFormat="false" ht="13.8" hidden="false" customHeight="false" outlineLevel="0" collapsed="false">
      <c r="A4515" s="300" t="s">
        <v>9825</v>
      </c>
      <c r="B4515" s="1" t="n">
        <v>105552</v>
      </c>
      <c r="C4515" s="292" t="s">
        <v>9831</v>
      </c>
      <c r="D4515" s="297" t="s">
        <v>50</v>
      </c>
      <c r="E4515" s="301" t="n">
        <v>0</v>
      </c>
      <c r="F4515" s="304"/>
    </row>
    <row r="4516" customFormat="false" ht="13.8" hidden="false" customHeight="false" outlineLevel="0" collapsed="false">
      <c r="A4516" s="300" t="s">
        <v>9825</v>
      </c>
      <c r="B4516" s="1" t="n">
        <v>105550</v>
      </c>
      <c r="C4516" s="292" t="s">
        <v>9832</v>
      </c>
      <c r="D4516" s="297" t="s">
        <v>50</v>
      </c>
      <c r="E4516" s="301" t="n">
        <v>0</v>
      </c>
      <c r="F4516" s="304"/>
    </row>
    <row r="4517" customFormat="false" ht="13.8" hidden="false" customHeight="false" outlineLevel="0" collapsed="false">
      <c r="A4517" s="300" t="s">
        <v>9825</v>
      </c>
      <c r="B4517" s="1" t="n">
        <v>105551</v>
      </c>
      <c r="C4517" s="292" t="s">
        <v>9833</v>
      </c>
      <c r="D4517" s="297" t="s">
        <v>50</v>
      </c>
      <c r="E4517" s="301" t="n">
        <v>0</v>
      </c>
      <c r="F4517" s="304"/>
    </row>
    <row r="4518" customFormat="false" ht="13.8" hidden="false" customHeight="false" outlineLevel="0" collapsed="false">
      <c r="A4518" s="300" t="s">
        <v>9825</v>
      </c>
      <c r="B4518" s="1" t="n">
        <v>105549</v>
      </c>
      <c r="C4518" s="292" t="s">
        <v>9834</v>
      </c>
      <c r="D4518" s="297" t="s">
        <v>50</v>
      </c>
      <c r="E4518" s="301" t="n">
        <v>0</v>
      </c>
      <c r="F4518" s="304"/>
    </row>
    <row r="4519" customFormat="false" ht="13.8" hidden="false" customHeight="false" outlineLevel="0" collapsed="false">
      <c r="A4519" s="300" t="s">
        <v>9825</v>
      </c>
      <c r="B4519" s="1" t="n">
        <v>105547</v>
      </c>
      <c r="C4519" s="292" t="s">
        <v>9835</v>
      </c>
      <c r="D4519" s="297" t="s">
        <v>403</v>
      </c>
      <c r="E4519" s="301" t="n">
        <v>0</v>
      </c>
      <c r="F4519" s="304"/>
    </row>
    <row r="4520" customFormat="false" ht="13.8" hidden="false" customHeight="false" outlineLevel="0" collapsed="false">
      <c r="A4520" s="300" t="s">
        <v>9825</v>
      </c>
      <c r="B4520" s="1" t="n">
        <v>97605</v>
      </c>
      <c r="C4520" s="292" t="s">
        <v>9836</v>
      </c>
      <c r="D4520" s="297" t="s">
        <v>50</v>
      </c>
      <c r="E4520" s="301" t="n">
        <v>69.14</v>
      </c>
      <c r="F4520" s="304" t="n">
        <v>0.7248</v>
      </c>
    </row>
    <row r="4521" customFormat="false" ht="13.8" hidden="false" customHeight="false" outlineLevel="0" collapsed="false">
      <c r="A4521" s="300" t="s">
        <v>9825</v>
      </c>
      <c r="B4521" s="1" t="n">
        <v>97607</v>
      </c>
      <c r="C4521" s="292" t="s">
        <v>9837</v>
      </c>
      <c r="D4521" s="297" t="s">
        <v>50</v>
      </c>
      <c r="E4521" s="301" t="n">
        <v>88.52</v>
      </c>
      <c r="F4521" s="304" t="n">
        <v>0.7007</v>
      </c>
    </row>
    <row r="4522" customFormat="false" ht="13.8" hidden="false" customHeight="false" outlineLevel="0" collapsed="false">
      <c r="A4522" s="300" t="s">
        <v>9825</v>
      </c>
      <c r="B4522" s="1" t="n">
        <v>97599</v>
      </c>
      <c r="C4522" s="292" t="s">
        <v>9838</v>
      </c>
      <c r="D4522" s="297" t="s">
        <v>50</v>
      </c>
      <c r="E4522" s="301" t="n">
        <v>19.11</v>
      </c>
      <c r="F4522" s="304" t="n">
        <v>0</v>
      </c>
    </row>
    <row r="4523" customFormat="false" ht="13.8" hidden="false" customHeight="false" outlineLevel="0" collapsed="false">
      <c r="A4523" s="300" t="s">
        <v>9825</v>
      </c>
      <c r="B4523" s="1" t="n">
        <v>105542</v>
      </c>
      <c r="C4523" s="292" t="s">
        <v>9839</v>
      </c>
      <c r="D4523" s="297" t="s">
        <v>50</v>
      </c>
      <c r="E4523" s="301" t="n">
        <v>0</v>
      </c>
      <c r="F4523" s="304"/>
    </row>
    <row r="4524" customFormat="false" ht="13.8" hidden="false" customHeight="false" outlineLevel="0" collapsed="false">
      <c r="A4524" s="300" t="s">
        <v>9825</v>
      </c>
      <c r="B4524" s="1" t="n">
        <v>105543</v>
      </c>
      <c r="C4524" s="292" t="s">
        <v>9840</v>
      </c>
      <c r="D4524" s="297" t="s">
        <v>50</v>
      </c>
      <c r="E4524" s="301" t="n">
        <v>0</v>
      </c>
      <c r="F4524" s="304"/>
    </row>
    <row r="4525" customFormat="false" ht="13.8" hidden="false" customHeight="false" outlineLevel="0" collapsed="false">
      <c r="A4525" s="300" t="s">
        <v>9825</v>
      </c>
      <c r="B4525" s="1" t="n">
        <v>105544</v>
      </c>
      <c r="C4525" s="292" t="s">
        <v>9841</v>
      </c>
      <c r="D4525" s="297" t="s">
        <v>50</v>
      </c>
      <c r="E4525" s="301" t="n">
        <v>0</v>
      </c>
      <c r="F4525" s="304"/>
    </row>
    <row r="4526" customFormat="false" ht="13.8" hidden="false" customHeight="false" outlineLevel="0" collapsed="false">
      <c r="A4526" s="300" t="s">
        <v>9825</v>
      </c>
      <c r="B4526" s="1" t="n">
        <v>100913</v>
      </c>
      <c r="C4526" s="292" t="s">
        <v>9842</v>
      </c>
      <c r="D4526" s="297" t="s">
        <v>50</v>
      </c>
      <c r="E4526" s="301" t="n">
        <v>0</v>
      </c>
      <c r="F4526" s="304"/>
    </row>
    <row r="4527" customFormat="false" ht="13.8" hidden="false" customHeight="false" outlineLevel="0" collapsed="false">
      <c r="A4527" s="300" t="s">
        <v>9825</v>
      </c>
      <c r="B4527" s="1" t="n">
        <v>100916</v>
      </c>
      <c r="C4527" s="292" t="s">
        <v>9843</v>
      </c>
      <c r="D4527" s="297" t="s">
        <v>50</v>
      </c>
      <c r="E4527" s="301" t="n">
        <v>0</v>
      </c>
      <c r="F4527" s="304"/>
    </row>
    <row r="4528" customFormat="false" ht="13.8" hidden="false" customHeight="false" outlineLevel="0" collapsed="false">
      <c r="A4528" s="300" t="s">
        <v>9825</v>
      </c>
      <c r="B4528" s="1" t="n">
        <v>100918</v>
      </c>
      <c r="C4528" s="292" t="s">
        <v>9844</v>
      </c>
      <c r="D4528" s="297" t="s">
        <v>50</v>
      </c>
      <c r="E4528" s="301" t="n">
        <v>0</v>
      </c>
      <c r="F4528" s="304"/>
    </row>
    <row r="4529" customFormat="false" ht="13.8" hidden="false" customHeight="false" outlineLevel="0" collapsed="false">
      <c r="A4529" s="300" t="s">
        <v>9825</v>
      </c>
      <c r="B4529" s="1" t="n">
        <v>100914</v>
      </c>
      <c r="C4529" s="292" t="s">
        <v>9845</v>
      </c>
      <c r="D4529" s="297" t="s">
        <v>50</v>
      </c>
      <c r="E4529" s="301" t="n">
        <v>0</v>
      </c>
      <c r="F4529" s="304"/>
    </row>
    <row r="4530" customFormat="false" ht="13.8" hidden="false" customHeight="false" outlineLevel="0" collapsed="false">
      <c r="A4530" s="300" t="s">
        <v>9825</v>
      </c>
      <c r="B4530" s="1" t="n">
        <v>100917</v>
      </c>
      <c r="C4530" s="292" t="s">
        <v>9846</v>
      </c>
      <c r="D4530" s="297" t="s">
        <v>50</v>
      </c>
      <c r="E4530" s="301" t="n">
        <v>0</v>
      </c>
      <c r="F4530" s="304"/>
    </row>
    <row r="4531" customFormat="false" ht="13.8" hidden="false" customHeight="false" outlineLevel="0" collapsed="false">
      <c r="A4531" s="300" t="s">
        <v>9825</v>
      </c>
      <c r="B4531" s="1" t="n">
        <v>100907</v>
      </c>
      <c r="C4531" s="292" t="s">
        <v>9847</v>
      </c>
      <c r="D4531" s="297" t="s">
        <v>50</v>
      </c>
      <c r="E4531" s="301" t="n">
        <v>0</v>
      </c>
      <c r="F4531" s="304"/>
    </row>
    <row r="4532" customFormat="false" ht="13.8" hidden="false" customHeight="false" outlineLevel="0" collapsed="false">
      <c r="A4532" s="300" t="s">
        <v>9825</v>
      </c>
      <c r="B4532" s="1" t="n">
        <v>102467</v>
      </c>
      <c r="C4532" s="292" t="s">
        <v>9848</v>
      </c>
      <c r="D4532" s="297" t="s">
        <v>50</v>
      </c>
      <c r="E4532" s="301" t="n">
        <v>0</v>
      </c>
      <c r="F4532" s="304"/>
    </row>
    <row r="4533" customFormat="false" ht="13.8" hidden="false" customHeight="false" outlineLevel="0" collapsed="false">
      <c r="A4533" s="300" t="s">
        <v>9825</v>
      </c>
      <c r="B4533" s="1" t="n">
        <v>100910</v>
      </c>
      <c r="C4533" s="292" t="s">
        <v>9849</v>
      </c>
      <c r="D4533" s="297" t="s">
        <v>50</v>
      </c>
      <c r="E4533" s="301" t="n">
        <v>0</v>
      </c>
      <c r="F4533" s="304"/>
    </row>
    <row r="4534" customFormat="false" ht="13.8" hidden="false" customHeight="false" outlineLevel="0" collapsed="false">
      <c r="A4534" s="300" t="s">
        <v>9825</v>
      </c>
      <c r="B4534" s="1" t="n">
        <v>105541</v>
      </c>
      <c r="C4534" s="292" t="s">
        <v>9850</v>
      </c>
      <c r="D4534" s="297" t="s">
        <v>50</v>
      </c>
      <c r="E4534" s="301" t="n">
        <v>0</v>
      </c>
      <c r="F4534" s="304"/>
    </row>
    <row r="4535" customFormat="false" ht="13.8" hidden="false" customHeight="false" outlineLevel="0" collapsed="false">
      <c r="A4535" s="300" t="s">
        <v>9825</v>
      </c>
      <c r="B4535" s="1" t="n">
        <v>100908</v>
      </c>
      <c r="C4535" s="292" t="s">
        <v>9851</v>
      </c>
      <c r="D4535" s="297" t="s">
        <v>50</v>
      </c>
      <c r="E4535" s="301" t="n">
        <v>0</v>
      </c>
      <c r="F4535" s="304"/>
    </row>
    <row r="4536" customFormat="false" ht="13.8" hidden="false" customHeight="false" outlineLevel="0" collapsed="false">
      <c r="A4536" s="300" t="s">
        <v>9825</v>
      </c>
      <c r="B4536" s="1" t="n">
        <v>100911</v>
      </c>
      <c r="C4536" s="292" t="s">
        <v>9852</v>
      </c>
      <c r="D4536" s="297" t="s">
        <v>50</v>
      </c>
      <c r="E4536" s="301" t="n">
        <v>0</v>
      </c>
      <c r="F4536" s="304"/>
    </row>
    <row r="4537" customFormat="false" ht="13.8" hidden="false" customHeight="false" outlineLevel="0" collapsed="false">
      <c r="A4537" s="300" t="s">
        <v>9825</v>
      </c>
      <c r="B4537" s="1" t="n">
        <v>103782</v>
      </c>
      <c r="C4537" s="292" t="s">
        <v>9853</v>
      </c>
      <c r="D4537" s="297" t="s">
        <v>50</v>
      </c>
      <c r="E4537" s="301" t="n">
        <v>29.89</v>
      </c>
      <c r="F4537" s="304" t="n">
        <v>0</v>
      </c>
    </row>
    <row r="4538" customFormat="false" ht="13.8" hidden="false" customHeight="false" outlineLevel="0" collapsed="false">
      <c r="A4538" s="300" t="s">
        <v>9825</v>
      </c>
      <c r="B4538" s="1" t="n">
        <v>103786</v>
      </c>
      <c r="C4538" s="292" t="s">
        <v>9854</v>
      </c>
      <c r="D4538" s="297" t="s">
        <v>50</v>
      </c>
      <c r="E4538" s="301" t="n">
        <v>0</v>
      </c>
      <c r="F4538" s="304"/>
    </row>
    <row r="4539" customFormat="false" ht="13.8" hidden="false" customHeight="false" outlineLevel="0" collapsed="false">
      <c r="A4539" s="300" t="s">
        <v>9825</v>
      </c>
      <c r="B4539" s="1" t="n">
        <v>103787</v>
      </c>
      <c r="C4539" s="292" t="s">
        <v>9855</v>
      </c>
      <c r="D4539" s="297" t="s">
        <v>50</v>
      </c>
      <c r="E4539" s="301" t="n">
        <v>0</v>
      </c>
      <c r="F4539" s="304"/>
    </row>
    <row r="4540" customFormat="false" ht="13.8" hidden="false" customHeight="false" outlineLevel="0" collapsed="false">
      <c r="A4540" s="300" t="s">
        <v>9825</v>
      </c>
      <c r="B4540" s="1" t="n">
        <v>103788</v>
      </c>
      <c r="C4540" s="292" t="s">
        <v>9856</v>
      </c>
      <c r="D4540" s="297" t="s">
        <v>50</v>
      </c>
      <c r="E4540" s="301" t="n">
        <v>0</v>
      </c>
      <c r="F4540" s="304"/>
    </row>
    <row r="4541" customFormat="false" ht="13.8" hidden="false" customHeight="false" outlineLevel="0" collapsed="false">
      <c r="A4541" s="300" t="s">
        <v>9825</v>
      </c>
      <c r="B4541" s="1" t="n">
        <v>103783</v>
      </c>
      <c r="C4541" s="292" t="s">
        <v>9857</v>
      </c>
      <c r="D4541" s="297" t="s">
        <v>50</v>
      </c>
      <c r="E4541" s="301" t="n">
        <v>0</v>
      </c>
      <c r="F4541" s="304"/>
    </row>
    <row r="4542" customFormat="false" ht="13.8" hidden="false" customHeight="false" outlineLevel="0" collapsed="false">
      <c r="A4542" s="300" t="s">
        <v>9825</v>
      </c>
      <c r="B4542" s="1" t="n">
        <v>103784</v>
      </c>
      <c r="C4542" s="292" t="s">
        <v>9858</v>
      </c>
      <c r="D4542" s="297" t="s">
        <v>50</v>
      </c>
      <c r="E4542" s="301" t="n">
        <v>0</v>
      </c>
      <c r="F4542" s="304"/>
    </row>
    <row r="4543" customFormat="false" ht="13.8" hidden="false" customHeight="false" outlineLevel="0" collapsed="false">
      <c r="A4543" s="300" t="s">
        <v>9825</v>
      </c>
      <c r="B4543" s="1" t="n">
        <v>103785</v>
      </c>
      <c r="C4543" s="292" t="s">
        <v>9859</v>
      </c>
      <c r="D4543" s="297" t="s">
        <v>50</v>
      </c>
      <c r="E4543" s="301" t="n">
        <v>0</v>
      </c>
      <c r="F4543" s="304"/>
    </row>
    <row r="4544" customFormat="false" ht="13.8" hidden="false" customHeight="false" outlineLevel="0" collapsed="false">
      <c r="A4544" s="300" t="s">
        <v>9825</v>
      </c>
      <c r="B4544" s="1" t="n">
        <v>105546</v>
      </c>
      <c r="C4544" s="292" t="s">
        <v>9860</v>
      </c>
      <c r="D4544" s="297" t="s">
        <v>50</v>
      </c>
      <c r="E4544" s="301" t="n">
        <v>0</v>
      </c>
      <c r="F4544" s="304"/>
    </row>
    <row r="4545" customFormat="false" ht="13.8" hidden="false" customHeight="false" outlineLevel="0" collapsed="false">
      <c r="A4545" s="300" t="s">
        <v>9825</v>
      </c>
      <c r="B4545" s="1" t="n">
        <v>105545</v>
      </c>
      <c r="C4545" s="292" t="s">
        <v>9861</v>
      </c>
      <c r="D4545" s="297" t="s">
        <v>50</v>
      </c>
      <c r="E4545" s="301" t="n">
        <v>0</v>
      </c>
      <c r="F4545" s="304"/>
    </row>
    <row r="4546" customFormat="false" ht="13.8" hidden="false" customHeight="false" outlineLevel="0" collapsed="false">
      <c r="A4546" s="300" t="s">
        <v>9825</v>
      </c>
      <c r="B4546" s="1" t="n">
        <v>97610</v>
      </c>
      <c r="C4546" s="292" t="s">
        <v>9862</v>
      </c>
      <c r="D4546" s="297" t="s">
        <v>50</v>
      </c>
      <c r="E4546" s="301" t="n">
        <v>14.19</v>
      </c>
      <c r="F4546" s="304" t="n">
        <v>0</v>
      </c>
    </row>
    <row r="4547" customFormat="false" ht="13.8" hidden="false" customHeight="false" outlineLevel="0" collapsed="false">
      <c r="A4547" s="300" t="s">
        <v>9825</v>
      </c>
      <c r="B4547" s="1" t="n">
        <v>97609</v>
      </c>
      <c r="C4547" s="292" t="s">
        <v>9863</v>
      </c>
      <c r="D4547" s="297" t="s">
        <v>50</v>
      </c>
      <c r="E4547" s="301" t="n">
        <v>13.54</v>
      </c>
      <c r="F4547" s="304" t="n">
        <v>0</v>
      </c>
    </row>
    <row r="4548" customFormat="false" ht="13.8" hidden="false" customHeight="false" outlineLevel="0" collapsed="false">
      <c r="A4548" s="300" t="s">
        <v>9825</v>
      </c>
      <c r="B4548" s="1" t="n">
        <v>105554</v>
      </c>
      <c r="C4548" s="292" t="s">
        <v>9864</v>
      </c>
      <c r="D4548" s="297" t="s">
        <v>50</v>
      </c>
      <c r="E4548" s="301" t="n">
        <v>15.78</v>
      </c>
      <c r="F4548" s="304" t="n">
        <v>0</v>
      </c>
    </row>
    <row r="4549" customFormat="false" ht="13.8" hidden="false" customHeight="false" outlineLevel="0" collapsed="false">
      <c r="A4549" s="300" t="s">
        <v>9825</v>
      </c>
      <c r="B4549" s="1" t="n">
        <v>100903</v>
      </c>
      <c r="C4549" s="292" t="s">
        <v>9865</v>
      </c>
      <c r="D4549" s="297" t="s">
        <v>50</v>
      </c>
      <c r="E4549" s="301" t="n">
        <v>30.85</v>
      </c>
      <c r="F4549" s="304" t="n">
        <v>0</v>
      </c>
    </row>
    <row r="4550" customFormat="false" ht="13.8" hidden="false" customHeight="false" outlineLevel="0" collapsed="false">
      <c r="A4550" s="300" t="s">
        <v>9825</v>
      </c>
      <c r="B4550" s="1" t="n">
        <v>100902</v>
      </c>
      <c r="C4550" s="292" t="s">
        <v>9866</v>
      </c>
      <c r="D4550" s="297" t="s">
        <v>50</v>
      </c>
      <c r="E4550" s="301" t="n">
        <v>28.01</v>
      </c>
      <c r="F4550" s="304" t="n">
        <v>0</v>
      </c>
    </row>
    <row r="4551" customFormat="false" ht="13.8" hidden="false" customHeight="false" outlineLevel="0" collapsed="false">
      <c r="A4551" s="300" t="s">
        <v>9825</v>
      </c>
      <c r="B4551" s="1" t="n">
        <v>105548</v>
      </c>
      <c r="C4551" s="292" t="s">
        <v>9867</v>
      </c>
      <c r="D4551" s="297" t="s">
        <v>403</v>
      </c>
      <c r="E4551" s="301" t="n">
        <v>0</v>
      </c>
      <c r="F4551" s="304"/>
    </row>
    <row r="4552" customFormat="false" ht="13.8" hidden="false" customHeight="false" outlineLevel="0" collapsed="false">
      <c r="A4552" s="300" t="s">
        <v>9825</v>
      </c>
      <c r="B4552" s="1" t="n">
        <v>97595</v>
      </c>
      <c r="C4552" s="292" t="s">
        <v>9868</v>
      </c>
      <c r="D4552" s="297" t="s">
        <v>50</v>
      </c>
      <c r="E4552" s="301" t="n">
        <v>84.37</v>
      </c>
      <c r="F4552" s="304" t="n">
        <v>0.7129</v>
      </c>
    </row>
    <row r="4553" customFormat="false" ht="13.8" hidden="false" customHeight="false" outlineLevel="0" collapsed="false">
      <c r="A4553" s="300" t="s">
        <v>9825</v>
      </c>
      <c r="B4553" s="1" t="n">
        <v>97597</v>
      </c>
      <c r="C4553" s="292" t="s">
        <v>9869</v>
      </c>
      <c r="D4553" s="297" t="s">
        <v>50</v>
      </c>
      <c r="E4553" s="301" t="n">
        <v>59.64</v>
      </c>
      <c r="F4553" s="304" t="n">
        <v>0.7019</v>
      </c>
    </row>
    <row r="4554" customFormat="false" ht="13.8" hidden="false" customHeight="false" outlineLevel="0" collapsed="false">
      <c r="A4554" s="300" t="s">
        <v>9825</v>
      </c>
      <c r="B4554" s="1" t="n">
        <v>97596</v>
      </c>
      <c r="C4554" s="292" t="s">
        <v>9870</v>
      </c>
      <c r="D4554" s="297" t="s">
        <v>50</v>
      </c>
      <c r="E4554" s="301" t="n">
        <v>61.41</v>
      </c>
      <c r="F4554" s="304" t="n">
        <v>0.6056</v>
      </c>
    </row>
    <row r="4555" customFormat="false" ht="13.8" hidden="false" customHeight="false" outlineLevel="0" collapsed="false">
      <c r="A4555" s="300" t="s">
        <v>9825</v>
      </c>
      <c r="B4555" s="1" t="n">
        <v>97598</v>
      </c>
      <c r="C4555" s="292" t="s">
        <v>9871</v>
      </c>
      <c r="D4555" s="297" t="s">
        <v>50</v>
      </c>
      <c r="E4555" s="301" t="n">
        <v>56.71</v>
      </c>
      <c r="F4555" s="304" t="n">
        <v>0.6865</v>
      </c>
    </row>
    <row r="4556" customFormat="false" ht="13.8" hidden="false" customHeight="false" outlineLevel="0" collapsed="false">
      <c r="A4556" s="300" t="s">
        <v>9872</v>
      </c>
      <c r="B4556" s="1" t="n">
        <v>98549</v>
      </c>
      <c r="C4556" s="292" t="s">
        <v>9873</v>
      </c>
      <c r="D4556" s="297" t="s">
        <v>763</v>
      </c>
      <c r="E4556" s="301" t="n">
        <v>0</v>
      </c>
      <c r="F4556" s="304"/>
    </row>
    <row r="4557" customFormat="false" ht="13.8" hidden="false" customHeight="false" outlineLevel="0" collapsed="false">
      <c r="A4557" s="300" t="s">
        <v>9872</v>
      </c>
      <c r="B4557" s="1" t="n">
        <v>98562</v>
      </c>
      <c r="C4557" s="292" t="s">
        <v>9874</v>
      </c>
      <c r="D4557" s="297" t="s">
        <v>763</v>
      </c>
      <c r="E4557" s="301" t="n">
        <v>51.31</v>
      </c>
      <c r="F4557" s="304" t="n">
        <v>0</v>
      </c>
    </row>
    <row r="4558" customFormat="false" ht="13.8" hidden="false" customHeight="false" outlineLevel="0" collapsed="false">
      <c r="A4558" s="300" t="s">
        <v>9872</v>
      </c>
      <c r="B4558" s="1" t="n">
        <v>98555</v>
      </c>
      <c r="C4558" s="292" t="s">
        <v>9875</v>
      </c>
      <c r="D4558" s="297" t="s">
        <v>763</v>
      </c>
      <c r="E4558" s="301" t="n">
        <v>32.29</v>
      </c>
      <c r="F4558" s="304" t="n">
        <v>0</v>
      </c>
    </row>
    <row r="4559" customFormat="false" ht="13.8" hidden="false" customHeight="false" outlineLevel="0" collapsed="false">
      <c r="A4559" s="300" t="s">
        <v>9872</v>
      </c>
      <c r="B4559" s="1" t="n">
        <v>98556</v>
      </c>
      <c r="C4559" s="292" t="s">
        <v>9876</v>
      </c>
      <c r="D4559" s="297" t="s">
        <v>763</v>
      </c>
      <c r="E4559" s="301" t="n">
        <v>59.75</v>
      </c>
      <c r="F4559" s="304" t="n">
        <v>0.1766</v>
      </c>
    </row>
    <row r="4560" customFormat="false" ht="13.8" hidden="false" customHeight="false" outlineLevel="0" collapsed="false">
      <c r="A4560" s="300" t="s">
        <v>9872</v>
      </c>
      <c r="B4560" s="1" t="n">
        <v>98557</v>
      </c>
      <c r="C4560" s="292" t="s">
        <v>9877</v>
      </c>
      <c r="D4560" s="297" t="s">
        <v>763</v>
      </c>
      <c r="E4560" s="301" t="n">
        <v>41.11</v>
      </c>
      <c r="F4560" s="304" t="n">
        <v>0.6483</v>
      </c>
    </row>
    <row r="4561" customFormat="false" ht="13.8" hidden="false" customHeight="false" outlineLevel="0" collapsed="false">
      <c r="A4561" s="300" t="s">
        <v>9872</v>
      </c>
      <c r="B4561" s="1" t="n">
        <v>98548</v>
      </c>
      <c r="C4561" s="292" t="s">
        <v>9878</v>
      </c>
      <c r="D4561" s="297" t="s">
        <v>763</v>
      </c>
      <c r="E4561" s="301" t="n">
        <v>0</v>
      </c>
      <c r="F4561" s="304"/>
    </row>
    <row r="4562" customFormat="false" ht="13.8" hidden="false" customHeight="false" outlineLevel="0" collapsed="false">
      <c r="A4562" s="300" t="s">
        <v>9872</v>
      </c>
      <c r="B4562" s="1" t="n">
        <v>98547</v>
      </c>
      <c r="C4562" s="292" t="s">
        <v>9879</v>
      </c>
      <c r="D4562" s="297" t="s">
        <v>763</v>
      </c>
      <c r="E4562" s="301" t="n">
        <v>218.81</v>
      </c>
      <c r="F4562" s="304" t="n">
        <v>0.6867</v>
      </c>
    </row>
    <row r="4563" customFormat="false" ht="13.8" hidden="false" customHeight="false" outlineLevel="0" collapsed="false">
      <c r="A4563" s="300" t="s">
        <v>9872</v>
      </c>
      <c r="B4563" s="1" t="n">
        <v>98546</v>
      </c>
      <c r="C4563" s="292" t="s">
        <v>9880</v>
      </c>
      <c r="D4563" s="297" t="s">
        <v>763</v>
      </c>
      <c r="E4563" s="301" t="n">
        <v>130.38</v>
      </c>
      <c r="F4563" s="304" t="n">
        <v>0.6352</v>
      </c>
    </row>
    <row r="4564" customFormat="false" ht="13.8" hidden="false" customHeight="false" outlineLevel="0" collapsed="false">
      <c r="A4564" s="300" t="s">
        <v>9872</v>
      </c>
      <c r="B4564" s="1" t="n">
        <v>98552</v>
      </c>
      <c r="C4564" s="292" t="s">
        <v>9881</v>
      </c>
      <c r="D4564" s="297" t="s">
        <v>763</v>
      </c>
      <c r="E4564" s="301" t="n">
        <v>0</v>
      </c>
      <c r="F4564" s="304"/>
    </row>
    <row r="4565" customFormat="false" ht="13.8" hidden="false" customHeight="false" outlineLevel="0" collapsed="false">
      <c r="A4565" s="300" t="s">
        <v>9872</v>
      </c>
      <c r="B4565" s="1" t="n">
        <v>98553</v>
      </c>
      <c r="C4565" s="292" t="s">
        <v>9882</v>
      </c>
      <c r="D4565" s="297" t="s">
        <v>763</v>
      </c>
      <c r="E4565" s="301" t="n">
        <v>179.24</v>
      </c>
      <c r="F4565" s="304" t="n">
        <v>0</v>
      </c>
    </row>
    <row r="4566" customFormat="false" ht="13.8" hidden="false" customHeight="false" outlineLevel="0" collapsed="false">
      <c r="A4566" s="300" t="s">
        <v>9872</v>
      </c>
      <c r="B4566" s="1" t="n">
        <v>98554</v>
      </c>
      <c r="C4566" s="292" t="s">
        <v>9883</v>
      </c>
      <c r="D4566" s="297" t="s">
        <v>763</v>
      </c>
      <c r="E4566" s="301" t="n">
        <v>48.36</v>
      </c>
      <c r="F4566" s="304" t="n">
        <v>0</v>
      </c>
    </row>
    <row r="4567" customFormat="false" ht="13.8" hidden="false" customHeight="false" outlineLevel="0" collapsed="false">
      <c r="A4567" s="300" t="s">
        <v>9872</v>
      </c>
      <c r="B4567" s="1" t="n">
        <v>98565</v>
      </c>
      <c r="C4567" s="292" t="s">
        <v>9884</v>
      </c>
      <c r="D4567" s="297" t="s">
        <v>763</v>
      </c>
      <c r="E4567" s="301" t="n">
        <v>56.05</v>
      </c>
      <c r="F4567" s="304" t="n">
        <v>0.0428</v>
      </c>
    </row>
    <row r="4568" customFormat="false" ht="13.8" hidden="false" customHeight="false" outlineLevel="0" collapsed="false">
      <c r="A4568" s="300" t="s">
        <v>9872</v>
      </c>
      <c r="B4568" s="1" t="n">
        <v>98567</v>
      </c>
      <c r="C4568" s="292" t="s">
        <v>9885</v>
      </c>
      <c r="D4568" s="297" t="s">
        <v>763</v>
      </c>
      <c r="E4568" s="301" t="n">
        <v>71.85</v>
      </c>
      <c r="F4568" s="304" t="n">
        <v>0.0334</v>
      </c>
    </row>
    <row r="4569" customFormat="false" ht="13.8" hidden="false" customHeight="false" outlineLevel="0" collapsed="false">
      <c r="A4569" s="300" t="s">
        <v>9872</v>
      </c>
      <c r="B4569" s="1" t="n">
        <v>98569</v>
      </c>
      <c r="C4569" s="292" t="s">
        <v>9886</v>
      </c>
      <c r="D4569" s="297" t="s">
        <v>763</v>
      </c>
      <c r="E4569" s="301" t="n">
        <v>88.52</v>
      </c>
      <c r="F4569" s="304" t="n">
        <v>0.0271</v>
      </c>
    </row>
    <row r="4570" customFormat="false" ht="13.8" hidden="false" customHeight="false" outlineLevel="0" collapsed="false">
      <c r="A4570" s="300" t="s">
        <v>9872</v>
      </c>
      <c r="B4570" s="1" t="n">
        <v>98571</v>
      </c>
      <c r="C4570" s="292" t="s">
        <v>9887</v>
      </c>
      <c r="D4570" s="297" t="s">
        <v>763</v>
      </c>
      <c r="E4570" s="301" t="n">
        <v>49.49</v>
      </c>
      <c r="F4570" s="304" t="n">
        <v>0.0485</v>
      </c>
    </row>
    <row r="4571" customFormat="false" ht="13.8" hidden="false" customHeight="false" outlineLevel="0" collapsed="false">
      <c r="A4571" s="300" t="s">
        <v>9872</v>
      </c>
      <c r="B4571" s="1" t="n">
        <v>98572</v>
      </c>
      <c r="C4571" s="292" t="s">
        <v>9888</v>
      </c>
      <c r="D4571" s="297" t="s">
        <v>763</v>
      </c>
      <c r="E4571" s="301" t="n">
        <v>60.69</v>
      </c>
      <c r="F4571" s="304" t="n">
        <v>0.0395</v>
      </c>
    </row>
    <row r="4572" customFormat="false" ht="13.8" hidden="false" customHeight="false" outlineLevel="0" collapsed="false">
      <c r="A4572" s="300" t="s">
        <v>9872</v>
      </c>
      <c r="B4572" s="1" t="n">
        <v>98563</v>
      </c>
      <c r="C4572" s="292" t="s">
        <v>9889</v>
      </c>
      <c r="D4572" s="297" t="s">
        <v>763</v>
      </c>
      <c r="E4572" s="301" t="n">
        <v>39.4</v>
      </c>
      <c r="F4572" s="304" t="n">
        <v>0.0609</v>
      </c>
    </row>
    <row r="4573" customFormat="false" ht="13.8" hidden="false" customHeight="false" outlineLevel="0" collapsed="false">
      <c r="A4573" s="300" t="s">
        <v>9872</v>
      </c>
      <c r="B4573" s="1" t="n">
        <v>98564</v>
      </c>
      <c r="C4573" s="292" t="s">
        <v>9890</v>
      </c>
      <c r="D4573" s="297" t="s">
        <v>763</v>
      </c>
      <c r="E4573" s="301" t="n">
        <v>51.04</v>
      </c>
      <c r="F4573" s="304" t="n">
        <v>0</v>
      </c>
    </row>
    <row r="4574" customFormat="false" ht="13.8" hidden="false" customHeight="false" outlineLevel="0" collapsed="false">
      <c r="A4574" s="300" t="s">
        <v>9872</v>
      </c>
      <c r="B4574" s="1" t="n">
        <v>98566</v>
      </c>
      <c r="C4574" s="292" t="s">
        <v>9891</v>
      </c>
      <c r="D4574" s="297" t="s">
        <v>763</v>
      </c>
      <c r="E4574" s="301" t="n">
        <v>67.71</v>
      </c>
      <c r="F4574" s="304" t="n">
        <v>0</v>
      </c>
    </row>
    <row r="4575" customFormat="false" ht="13.8" hidden="false" customHeight="false" outlineLevel="0" collapsed="false">
      <c r="A4575" s="300" t="s">
        <v>9872</v>
      </c>
      <c r="B4575" s="1" t="n">
        <v>98568</v>
      </c>
      <c r="C4575" s="292" t="s">
        <v>9892</v>
      </c>
      <c r="D4575" s="297" t="s">
        <v>763</v>
      </c>
      <c r="E4575" s="301" t="n">
        <v>83.5</v>
      </c>
      <c r="F4575" s="304" t="n">
        <v>0</v>
      </c>
    </row>
    <row r="4576" customFormat="false" ht="13.8" hidden="false" customHeight="false" outlineLevel="0" collapsed="false">
      <c r="A4576" s="300" t="s">
        <v>9872</v>
      </c>
      <c r="B4576" s="1" t="n">
        <v>98570</v>
      </c>
      <c r="C4576" s="292" t="s">
        <v>9893</v>
      </c>
      <c r="D4576" s="297" t="s">
        <v>763</v>
      </c>
      <c r="E4576" s="301" t="n">
        <v>100.17</v>
      </c>
      <c r="F4576" s="304" t="n">
        <v>0</v>
      </c>
    </row>
    <row r="4577" customFormat="false" ht="13.8" hidden="false" customHeight="false" outlineLevel="0" collapsed="false">
      <c r="A4577" s="300" t="s">
        <v>9872</v>
      </c>
      <c r="B4577" s="1" t="n">
        <v>98573</v>
      </c>
      <c r="C4577" s="292" t="s">
        <v>9894</v>
      </c>
      <c r="D4577" s="297" t="s">
        <v>763</v>
      </c>
      <c r="E4577" s="301" t="n">
        <v>71.76</v>
      </c>
      <c r="F4577" s="304" t="n">
        <v>0</v>
      </c>
    </row>
    <row r="4578" customFormat="false" ht="13.8" hidden="false" customHeight="false" outlineLevel="0" collapsed="false">
      <c r="A4578" s="300" t="s">
        <v>9872</v>
      </c>
      <c r="B4578" s="1" t="n">
        <v>98576</v>
      </c>
      <c r="C4578" s="292" t="s">
        <v>9895</v>
      </c>
      <c r="D4578" s="297" t="s">
        <v>403</v>
      </c>
      <c r="E4578" s="301" t="n">
        <v>25.37</v>
      </c>
      <c r="F4578" s="304" t="n">
        <v>0.7706</v>
      </c>
    </row>
    <row r="4579" customFormat="false" ht="13.8" hidden="false" customHeight="false" outlineLevel="0" collapsed="false">
      <c r="A4579" s="300" t="s">
        <v>9872</v>
      </c>
      <c r="B4579" s="1" t="n">
        <v>98575</v>
      </c>
      <c r="C4579" s="292" t="s">
        <v>9896</v>
      </c>
      <c r="D4579" s="297" t="s">
        <v>403</v>
      </c>
      <c r="E4579" s="301" t="n">
        <v>71.46</v>
      </c>
      <c r="F4579" s="304" t="n">
        <v>0</v>
      </c>
    </row>
    <row r="4580" customFormat="false" ht="13.8" hidden="false" customHeight="false" outlineLevel="0" collapsed="false">
      <c r="A4580" s="300" t="s">
        <v>9872</v>
      </c>
      <c r="B4580" s="1" t="n">
        <v>98577</v>
      </c>
      <c r="C4580" s="292" t="s">
        <v>9897</v>
      </c>
      <c r="D4580" s="297" t="s">
        <v>403</v>
      </c>
      <c r="E4580" s="301" t="n">
        <v>48.09</v>
      </c>
      <c r="F4580" s="304" t="n">
        <v>0</v>
      </c>
    </row>
    <row r="4581" customFormat="false" ht="13.8" hidden="false" customHeight="false" outlineLevel="0" collapsed="false">
      <c r="A4581" s="300" t="s">
        <v>9872</v>
      </c>
      <c r="B4581" s="1" t="n">
        <v>98558</v>
      </c>
      <c r="C4581" s="292" t="s">
        <v>9898</v>
      </c>
      <c r="D4581" s="297" t="s">
        <v>50</v>
      </c>
      <c r="E4581" s="301" t="n">
        <v>9.9</v>
      </c>
      <c r="F4581" s="304" t="n">
        <v>0.2808</v>
      </c>
    </row>
    <row r="4582" customFormat="false" ht="13.8" hidden="false" customHeight="false" outlineLevel="0" collapsed="false">
      <c r="A4582" s="300" t="s">
        <v>9872</v>
      </c>
      <c r="B4582" s="1" t="n">
        <v>106110</v>
      </c>
      <c r="C4582" s="292" t="s">
        <v>9899</v>
      </c>
      <c r="D4582" s="297" t="s">
        <v>50</v>
      </c>
      <c r="E4582" s="301" t="n">
        <v>0</v>
      </c>
      <c r="F4582" s="304"/>
    </row>
    <row r="4583" customFormat="false" ht="13.8" hidden="false" customHeight="false" outlineLevel="0" collapsed="false">
      <c r="A4583" s="300" t="s">
        <v>9872</v>
      </c>
      <c r="B4583" s="1" t="n">
        <v>98551</v>
      </c>
      <c r="C4583" s="292" t="s">
        <v>9900</v>
      </c>
      <c r="D4583" s="297" t="s">
        <v>403</v>
      </c>
      <c r="E4583" s="301" t="n">
        <v>0</v>
      </c>
      <c r="F4583" s="304"/>
    </row>
    <row r="4584" customFormat="false" ht="13.8" hidden="false" customHeight="false" outlineLevel="0" collapsed="false">
      <c r="A4584" s="300" t="s">
        <v>9872</v>
      </c>
      <c r="B4584" s="1" t="n">
        <v>98559</v>
      </c>
      <c r="C4584" s="292" t="s">
        <v>9901</v>
      </c>
      <c r="D4584" s="297" t="s">
        <v>403</v>
      </c>
      <c r="E4584" s="301" t="n">
        <v>5.18</v>
      </c>
      <c r="F4584" s="304" t="n">
        <v>0.61</v>
      </c>
    </row>
    <row r="4585" customFormat="false" ht="13.8" hidden="false" customHeight="false" outlineLevel="0" collapsed="false">
      <c r="A4585" s="300" t="s">
        <v>9902</v>
      </c>
      <c r="B4585" s="1" t="n">
        <v>91925</v>
      </c>
      <c r="C4585" s="292" t="s">
        <v>9903</v>
      </c>
      <c r="D4585" s="297" t="s">
        <v>403</v>
      </c>
      <c r="E4585" s="301" t="n">
        <v>4.38</v>
      </c>
      <c r="F4585" s="304" t="n">
        <v>0</v>
      </c>
    </row>
    <row r="4586" customFormat="false" ht="13.8" hidden="false" customHeight="false" outlineLevel="0" collapsed="false">
      <c r="A4586" s="300" t="s">
        <v>9902</v>
      </c>
      <c r="B4586" s="1" t="n">
        <v>91924</v>
      </c>
      <c r="C4586" s="292" t="s">
        <v>9904</v>
      </c>
      <c r="D4586" s="297" t="s">
        <v>403</v>
      </c>
      <c r="E4586" s="301" t="n">
        <v>3.58</v>
      </c>
      <c r="F4586" s="304" t="n">
        <v>0</v>
      </c>
    </row>
    <row r="4587" customFormat="false" ht="13.8" hidden="false" customHeight="false" outlineLevel="0" collapsed="false">
      <c r="A4587" s="300" t="s">
        <v>9902</v>
      </c>
      <c r="B4587" s="1" t="n">
        <v>91933</v>
      </c>
      <c r="C4587" s="292" t="s">
        <v>9905</v>
      </c>
      <c r="D4587" s="297" t="s">
        <v>403</v>
      </c>
      <c r="E4587" s="301" t="n">
        <v>19.89</v>
      </c>
      <c r="F4587" s="304" t="n">
        <v>0</v>
      </c>
    </row>
    <row r="4588" customFormat="false" ht="13.8" hidden="false" customHeight="false" outlineLevel="0" collapsed="false">
      <c r="A4588" s="300" t="s">
        <v>9902</v>
      </c>
      <c r="B4588" s="1" t="n">
        <v>91932</v>
      </c>
      <c r="C4588" s="292" t="s">
        <v>9906</v>
      </c>
      <c r="D4588" s="297" t="s">
        <v>403</v>
      </c>
      <c r="E4588" s="301" t="n">
        <v>20.65</v>
      </c>
      <c r="F4588" s="304" t="n">
        <v>0</v>
      </c>
    </row>
    <row r="4589" customFormat="false" ht="13.8" hidden="false" customHeight="false" outlineLevel="0" collapsed="false">
      <c r="A4589" s="300" t="s">
        <v>9902</v>
      </c>
      <c r="B4589" s="1" t="n">
        <v>91935</v>
      </c>
      <c r="C4589" s="292" t="s">
        <v>9907</v>
      </c>
      <c r="D4589" s="297" t="s">
        <v>403</v>
      </c>
      <c r="E4589" s="301" t="n">
        <v>31.25</v>
      </c>
      <c r="F4589" s="304" t="n">
        <v>0</v>
      </c>
    </row>
    <row r="4590" customFormat="false" ht="13.8" hidden="false" customHeight="false" outlineLevel="0" collapsed="false">
      <c r="A4590" s="300" t="s">
        <v>9902</v>
      </c>
      <c r="B4590" s="1" t="n">
        <v>91934</v>
      </c>
      <c r="C4590" s="292" t="s">
        <v>9908</v>
      </c>
      <c r="D4590" s="297" t="s">
        <v>403</v>
      </c>
      <c r="E4590" s="301" t="n">
        <v>29.78</v>
      </c>
      <c r="F4590" s="304" t="n">
        <v>0</v>
      </c>
    </row>
    <row r="4591" customFormat="false" ht="13.8" hidden="false" customHeight="false" outlineLevel="0" collapsed="false">
      <c r="A4591" s="300" t="s">
        <v>9902</v>
      </c>
      <c r="B4591" s="1" t="n">
        <v>91927</v>
      </c>
      <c r="C4591" s="292" t="s">
        <v>9909</v>
      </c>
      <c r="D4591" s="297" t="s">
        <v>403</v>
      </c>
      <c r="E4591" s="301" t="n">
        <v>5.92</v>
      </c>
      <c r="F4591" s="304" t="n">
        <v>0</v>
      </c>
    </row>
    <row r="4592" customFormat="false" ht="13.8" hidden="false" customHeight="false" outlineLevel="0" collapsed="false">
      <c r="A4592" s="300" t="s">
        <v>9902</v>
      </c>
      <c r="B4592" s="1" t="n">
        <v>91926</v>
      </c>
      <c r="C4592" s="292" t="s">
        <v>9910</v>
      </c>
      <c r="D4592" s="297" t="s">
        <v>403</v>
      </c>
      <c r="E4592" s="301" t="n">
        <v>5.25</v>
      </c>
      <c r="F4592" s="304" t="n">
        <v>0</v>
      </c>
    </row>
    <row r="4593" customFormat="false" ht="13.8" hidden="false" customHeight="false" outlineLevel="0" collapsed="false">
      <c r="A4593" s="300" t="s">
        <v>9902</v>
      </c>
      <c r="B4593" s="1" t="n">
        <v>91929</v>
      </c>
      <c r="C4593" s="292" t="s">
        <v>9911</v>
      </c>
      <c r="D4593" s="297" t="s">
        <v>403</v>
      </c>
      <c r="E4593" s="301" t="n">
        <v>8.75</v>
      </c>
      <c r="F4593" s="304" t="n">
        <v>0</v>
      </c>
    </row>
    <row r="4594" customFormat="false" ht="13.8" hidden="false" customHeight="false" outlineLevel="0" collapsed="false">
      <c r="A4594" s="300" t="s">
        <v>9902</v>
      </c>
      <c r="B4594" s="1" t="n">
        <v>91928</v>
      </c>
      <c r="C4594" s="292" t="s">
        <v>9912</v>
      </c>
      <c r="D4594" s="297" t="s">
        <v>403</v>
      </c>
      <c r="E4594" s="301" t="n">
        <v>8.17</v>
      </c>
      <c r="F4594" s="304" t="n">
        <v>0</v>
      </c>
    </row>
    <row r="4595" customFormat="false" ht="13.8" hidden="false" customHeight="false" outlineLevel="0" collapsed="false">
      <c r="A4595" s="300" t="s">
        <v>9902</v>
      </c>
      <c r="B4595" s="1" t="n">
        <v>91931</v>
      </c>
      <c r="C4595" s="292" t="s">
        <v>9913</v>
      </c>
      <c r="D4595" s="297" t="s">
        <v>403</v>
      </c>
      <c r="E4595" s="301" t="n">
        <v>12.41</v>
      </c>
      <c r="F4595" s="304" t="n">
        <v>0</v>
      </c>
    </row>
    <row r="4596" customFormat="false" ht="13.8" hidden="false" customHeight="false" outlineLevel="0" collapsed="false">
      <c r="A4596" s="300" t="s">
        <v>9902</v>
      </c>
      <c r="B4596" s="1" t="n">
        <v>91930</v>
      </c>
      <c r="C4596" s="292" t="s">
        <v>9914</v>
      </c>
      <c r="D4596" s="297" t="s">
        <v>403</v>
      </c>
      <c r="E4596" s="301" t="n">
        <v>11.44</v>
      </c>
      <c r="F4596" s="304" t="n">
        <v>0</v>
      </c>
    </row>
    <row r="4597" customFormat="false" ht="13.8" hidden="false" customHeight="false" outlineLevel="0" collapsed="false">
      <c r="A4597" s="300" t="s">
        <v>9902</v>
      </c>
      <c r="B4597" s="1" t="n">
        <v>104620</v>
      </c>
      <c r="C4597" s="292" t="s">
        <v>9915</v>
      </c>
      <c r="D4597" s="297" t="s">
        <v>50</v>
      </c>
      <c r="E4597" s="301" t="n">
        <v>0</v>
      </c>
      <c r="F4597" s="304"/>
    </row>
    <row r="4598" customFormat="false" ht="13.8" hidden="false" customHeight="false" outlineLevel="0" collapsed="false">
      <c r="A4598" s="300" t="s">
        <v>9902</v>
      </c>
      <c r="B4598" s="1" t="n">
        <v>104624</v>
      </c>
      <c r="C4598" s="292" t="s">
        <v>9916</v>
      </c>
      <c r="D4598" s="297" t="s">
        <v>50</v>
      </c>
      <c r="E4598" s="301" t="n">
        <v>0</v>
      </c>
      <c r="F4598" s="304"/>
    </row>
    <row r="4599" customFormat="false" ht="13.8" hidden="false" customHeight="false" outlineLevel="0" collapsed="false">
      <c r="A4599" s="300" t="s">
        <v>9902</v>
      </c>
      <c r="B4599" s="1" t="n">
        <v>104622</v>
      </c>
      <c r="C4599" s="292" t="s">
        <v>9917</v>
      </c>
      <c r="D4599" s="297" t="s">
        <v>50</v>
      </c>
      <c r="E4599" s="301" t="n">
        <v>0</v>
      </c>
      <c r="F4599" s="304"/>
    </row>
    <row r="4600" customFormat="false" ht="13.8" hidden="false" customHeight="false" outlineLevel="0" collapsed="false">
      <c r="A4600" s="300" t="s">
        <v>9902</v>
      </c>
      <c r="B4600" s="1" t="n">
        <v>104621</v>
      </c>
      <c r="C4600" s="292" t="s">
        <v>9918</v>
      </c>
      <c r="D4600" s="297" t="s">
        <v>50</v>
      </c>
      <c r="E4600" s="301" t="n">
        <v>0</v>
      </c>
      <c r="F4600" s="304"/>
    </row>
    <row r="4601" customFormat="false" ht="13.8" hidden="false" customHeight="false" outlineLevel="0" collapsed="false">
      <c r="A4601" s="300" t="s">
        <v>9902</v>
      </c>
      <c r="B4601" s="1" t="n">
        <v>104625</v>
      </c>
      <c r="C4601" s="292" t="s">
        <v>9919</v>
      </c>
      <c r="D4601" s="297" t="s">
        <v>50</v>
      </c>
      <c r="E4601" s="301" t="n">
        <v>0</v>
      </c>
      <c r="F4601" s="304"/>
    </row>
    <row r="4602" customFormat="false" ht="13.8" hidden="false" customHeight="false" outlineLevel="0" collapsed="false">
      <c r="A4602" s="300" t="s">
        <v>9902</v>
      </c>
      <c r="B4602" s="1" t="n">
        <v>104623</v>
      </c>
      <c r="C4602" s="292" t="s">
        <v>9920</v>
      </c>
      <c r="D4602" s="297" t="s">
        <v>50</v>
      </c>
      <c r="E4602" s="301" t="n">
        <v>0</v>
      </c>
      <c r="F4602" s="304"/>
    </row>
    <row r="4603" customFormat="false" ht="13.8" hidden="false" customHeight="false" outlineLevel="0" collapsed="false">
      <c r="A4603" s="300" t="s">
        <v>9902</v>
      </c>
      <c r="B4603" s="1" t="n">
        <v>91937</v>
      </c>
      <c r="C4603" s="292" t="s">
        <v>9921</v>
      </c>
      <c r="D4603" s="297" t="s">
        <v>50</v>
      </c>
      <c r="E4603" s="301" t="n">
        <v>15.29</v>
      </c>
      <c r="F4603" s="304" t="n">
        <v>0</v>
      </c>
    </row>
    <row r="4604" customFormat="false" ht="13.8" hidden="false" customHeight="false" outlineLevel="0" collapsed="false">
      <c r="A4604" s="300" t="s">
        <v>9902</v>
      </c>
      <c r="B4604" s="1" t="n">
        <v>92865</v>
      </c>
      <c r="C4604" s="292" t="s">
        <v>9922</v>
      </c>
      <c r="D4604" s="297" t="s">
        <v>50</v>
      </c>
      <c r="E4604" s="301" t="n">
        <v>15.17</v>
      </c>
      <c r="F4604" s="304" t="n">
        <v>0.1958</v>
      </c>
    </row>
    <row r="4605" customFormat="false" ht="13.8" hidden="false" customHeight="false" outlineLevel="0" collapsed="false">
      <c r="A4605" s="300" t="s">
        <v>9902</v>
      </c>
      <c r="B4605" s="1" t="n">
        <v>91936</v>
      </c>
      <c r="C4605" s="292" t="s">
        <v>9923</v>
      </c>
      <c r="D4605" s="297" t="s">
        <v>50</v>
      </c>
      <c r="E4605" s="301" t="n">
        <v>16.67</v>
      </c>
      <c r="F4605" s="304" t="n">
        <v>0</v>
      </c>
    </row>
    <row r="4606" customFormat="false" ht="13.8" hidden="false" customHeight="false" outlineLevel="0" collapsed="false">
      <c r="A4606" s="300" t="s">
        <v>9902</v>
      </c>
      <c r="B4606" s="1" t="n">
        <v>92867</v>
      </c>
      <c r="C4606" s="292" t="s">
        <v>9924</v>
      </c>
      <c r="D4606" s="297" t="s">
        <v>50</v>
      </c>
      <c r="E4606" s="301" t="n">
        <v>32.26</v>
      </c>
      <c r="F4606" s="304" t="n">
        <v>0.0434</v>
      </c>
    </row>
    <row r="4607" customFormat="false" ht="13.8" hidden="false" customHeight="false" outlineLevel="0" collapsed="false">
      <c r="A4607" s="300" t="s">
        <v>9902</v>
      </c>
      <c r="B4607" s="1" t="n">
        <v>91939</v>
      </c>
      <c r="C4607" s="292" t="s">
        <v>9925</v>
      </c>
      <c r="D4607" s="297" t="s">
        <v>50</v>
      </c>
      <c r="E4607" s="301" t="n">
        <v>32.59</v>
      </c>
      <c r="F4607" s="304" t="n">
        <v>0</v>
      </c>
    </row>
    <row r="4608" customFormat="false" ht="13.8" hidden="false" customHeight="false" outlineLevel="0" collapsed="false">
      <c r="A4608" s="300" t="s">
        <v>9902</v>
      </c>
      <c r="B4608" s="1" t="n">
        <v>92869</v>
      </c>
      <c r="C4608" s="292" t="s">
        <v>9926</v>
      </c>
      <c r="D4608" s="297" t="s">
        <v>50</v>
      </c>
      <c r="E4608" s="301" t="n">
        <v>11.04</v>
      </c>
      <c r="F4608" s="304" t="n">
        <v>0.1268</v>
      </c>
    </row>
    <row r="4609" customFormat="false" ht="13.8" hidden="false" customHeight="false" outlineLevel="0" collapsed="false">
      <c r="A4609" s="300" t="s">
        <v>9902</v>
      </c>
      <c r="B4609" s="1" t="n">
        <v>91941</v>
      </c>
      <c r="C4609" s="292" t="s">
        <v>9927</v>
      </c>
      <c r="D4609" s="297" t="s">
        <v>50</v>
      </c>
      <c r="E4609" s="301" t="n">
        <v>11.37</v>
      </c>
      <c r="F4609" s="304" t="n">
        <v>0</v>
      </c>
    </row>
    <row r="4610" customFormat="false" ht="13.8" hidden="false" customHeight="false" outlineLevel="0" collapsed="false">
      <c r="A4610" s="300" t="s">
        <v>9902</v>
      </c>
      <c r="B4610" s="1" t="n">
        <v>92868</v>
      </c>
      <c r="C4610" s="292" t="s">
        <v>9928</v>
      </c>
      <c r="D4610" s="297" t="s">
        <v>50</v>
      </c>
      <c r="E4610" s="301" t="n">
        <v>18.03</v>
      </c>
      <c r="F4610" s="304" t="n">
        <v>0.0776</v>
      </c>
    </row>
    <row r="4611" customFormat="false" ht="13.8" hidden="false" customHeight="false" outlineLevel="0" collapsed="false">
      <c r="A4611" s="300" t="s">
        <v>9902</v>
      </c>
      <c r="B4611" s="1" t="n">
        <v>91940</v>
      </c>
      <c r="C4611" s="292" t="s">
        <v>9929</v>
      </c>
      <c r="D4611" s="297" t="s">
        <v>50</v>
      </c>
      <c r="E4611" s="301" t="n">
        <v>18.36</v>
      </c>
      <c r="F4611" s="304" t="n">
        <v>0</v>
      </c>
    </row>
    <row r="4612" customFormat="false" ht="13.8" hidden="false" customHeight="false" outlineLevel="0" collapsed="false">
      <c r="A4612" s="300" t="s">
        <v>9902</v>
      </c>
      <c r="B4612" s="1" t="n">
        <v>92870</v>
      </c>
      <c r="C4612" s="292" t="s">
        <v>9930</v>
      </c>
      <c r="D4612" s="297" t="s">
        <v>50</v>
      </c>
      <c r="E4612" s="301" t="n">
        <v>35.08</v>
      </c>
      <c r="F4612" s="304" t="n">
        <v>0.0847</v>
      </c>
    </row>
    <row r="4613" customFormat="false" ht="13.8" hidden="false" customHeight="false" outlineLevel="0" collapsed="false">
      <c r="A4613" s="300" t="s">
        <v>9902</v>
      </c>
      <c r="B4613" s="1" t="n">
        <v>91942</v>
      </c>
      <c r="C4613" s="292" t="s">
        <v>9931</v>
      </c>
      <c r="D4613" s="297" t="s">
        <v>50</v>
      </c>
      <c r="E4613" s="301" t="n">
        <v>35.55</v>
      </c>
      <c r="F4613" s="304" t="n">
        <v>0</v>
      </c>
    </row>
    <row r="4614" customFormat="false" ht="13.8" hidden="false" customHeight="false" outlineLevel="0" collapsed="false">
      <c r="A4614" s="300" t="s">
        <v>9902</v>
      </c>
      <c r="B4614" s="1" t="n">
        <v>92872</v>
      </c>
      <c r="C4614" s="292" t="s">
        <v>9932</v>
      </c>
      <c r="D4614" s="297" t="s">
        <v>50</v>
      </c>
      <c r="E4614" s="301" t="n">
        <v>13.1</v>
      </c>
      <c r="F4614" s="304" t="n">
        <v>0.2267</v>
      </c>
    </row>
    <row r="4615" customFormat="false" ht="13.8" hidden="false" customHeight="false" outlineLevel="0" collapsed="false">
      <c r="A4615" s="300" t="s">
        <v>9902</v>
      </c>
      <c r="B4615" s="1" t="n">
        <v>91944</v>
      </c>
      <c r="C4615" s="292" t="s">
        <v>9933</v>
      </c>
      <c r="D4615" s="297" t="s">
        <v>50</v>
      </c>
      <c r="E4615" s="301" t="n">
        <v>13.57</v>
      </c>
      <c r="F4615" s="304" t="n">
        <v>0</v>
      </c>
    </row>
    <row r="4616" customFormat="false" ht="13.8" hidden="false" customHeight="false" outlineLevel="0" collapsed="false">
      <c r="A4616" s="300" t="s">
        <v>9902</v>
      </c>
      <c r="B4616" s="1" t="n">
        <v>92871</v>
      </c>
      <c r="C4616" s="292" t="s">
        <v>9934</v>
      </c>
      <c r="D4616" s="297" t="s">
        <v>50</v>
      </c>
      <c r="E4616" s="301" t="n">
        <v>20.36</v>
      </c>
      <c r="F4616" s="304" t="n">
        <v>0.1459</v>
      </c>
    </row>
    <row r="4617" customFormat="false" ht="13.8" hidden="false" customHeight="false" outlineLevel="0" collapsed="false">
      <c r="A4617" s="300" t="s">
        <v>9902</v>
      </c>
      <c r="B4617" s="1" t="n">
        <v>91943</v>
      </c>
      <c r="C4617" s="292" t="s">
        <v>9935</v>
      </c>
      <c r="D4617" s="297" t="s">
        <v>50</v>
      </c>
      <c r="E4617" s="301" t="n">
        <v>20.83</v>
      </c>
      <c r="F4617" s="304" t="n">
        <v>0</v>
      </c>
    </row>
    <row r="4618" customFormat="false" ht="13.8" hidden="false" customHeight="false" outlineLevel="0" collapsed="false">
      <c r="A4618" s="300" t="s">
        <v>9902</v>
      </c>
      <c r="B4618" s="1" t="n">
        <v>92866</v>
      </c>
      <c r="C4618" s="292" t="s">
        <v>9936</v>
      </c>
      <c r="D4618" s="297" t="s">
        <v>50</v>
      </c>
      <c r="E4618" s="301" t="n">
        <v>13.56</v>
      </c>
      <c r="F4618" s="304" t="n">
        <v>0.1003</v>
      </c>
    </row>
    <row r="4619" customFormat="false" ht="13.8" hidden="false" customHeight="false" outlineLevel="0" collapsed="false">
      <c r="A4619" s="300" t="s">
        <v>9902</v>
      </c>
      <c r="B4619" s="1" t="n">
        <v>91987</v>
      </c>
      <c r="C4619" s="292" t="s">
        <v>9937</v>
      </c>
      <c r="D4619" s="297" t="s">
        <v>50</v>
      </c>
      <c r="E4619" s="301" t="n">
        <v>46.3</v>
      </c>
      <c r="F4619" s="304" t="n">
        <v>0</v>
      </c>
    </row>
    <row r="4620" customFormat="false" ht="13.8" hidden="false" customHeight="false" outlineLevel="0" collapsed="false">
      <c r="A4620" s="300" t="s">
        <v>9902</v>
      </c>
      <c r="B4620" s="1" t="n">
        <v>91986</v>
      </c>
      <c r="C4620" s="292" t="s">
        <v>9938</v>
      </c>
      <c r="D4620" s="297" t="s">
        <v>50</v>
      </c>
      <c r="E4620" s="301" t="n">
        <v>35.51</v>
      </c>
      <c r="F4620" s="304" t="n">
        <v>0</v>
      </c>
    </row>
    <row r="4621" customFormat="false" ht="13.8" hidden="false" customHeight="false" outlineLevel="0" collapsed="false">
      <c r="A4621" s="300" t="s">
        <v>9902</v>
      </c>
      <c r="B4621" s="1" t="n">
        <v>97559</v>
      </c>
      <c r="C4621" s="292" t="s">
        <v>9939</v>
      </c>
      <c r="D4621" s="297" t="s">
        <v>50</v>
      </c>
      <c r="E4621" s="301" t="n">
        <v>13.15</v>
      </c>
      <c r="F4621" s="304" t="n">
        <v>0</v>
      </c>
    </row>
    <row r="4622" customFormat="false" ht="13.8" hidden="false" customHeight="false" outlineLevel="0" collapsed="false">
      <c r="A4622" s="300" t="s">
        <v>9902</v>
      </c>
      <c r="B4622" s="1" t="n">
        <v>97562</v>
      </c>
      <c r="C4622" s="292" t="s">
        <v>9940</v>
      </c>
      <c r="D4622" s="297" t="s">
        <v>50</v>
      </c>
      <c r="E4622" s="301" t="n">
        <v>10.74</v>
      </c>
      <c r="F4622" s="304" t="n">
        <v>0</v>
      </c>
    </row>
    <row r="4623" customFormat="false" ht="13.8" hidden="false" customHeight="false" outlineLevel="0" collapsed="false">
      <c r="A4623" s="300" t="s">
        <v>9902</v>
      </c>
      <c r="B4623" s="1" t="n">
        <v>97564</v>
      </c>
      <c r="C4623" s="292" t="s">
        <v>9941</v>
      </c>
      <c r="D4623" s="297" t="s">
        <v>50</v>
      </c>
      <c r="E4623" s="301" t="n">
        <v>18.04</v>
      </c>
      <c r="F4623" s="304" t="n">
        <v>0</v>
      </c>
    </row>
    <row r="4624" customFormat="false" ht="13.8" hidden="false" customHeight="false" outlineLevel="0" collapsed="false">
      <c r="A4624" s="300" t="s">
        <v>9902</v>
      </c>
      <c r="B4624" s="1" t="n">
        <v>91889</v>
      </c>
      <c r="C4624" s="292" t="s">
        <v>9942</v>
      </c>
      <c r="D4624" s="297" t="s">
        <v>50</v>
      </c>
      <c r="E4624" s="301" t="n">
        <v>11.75</v>
      </c>
      <c r="F4624" s="304" t="n">
        <v>0</v>
      </c>
    </row>
    <row r="4625" customFormat="false" ht="13.8" hidden="false" customHeight="false" outlineLevel="0" collapsed="false">
      <c r="A4625" s="300" t="s">
        <v>9902</v>
      </c>
      <c r="B4625" s="1" t="n">
        <v>91901</v>
      </c>
      <c r="C4625" s="292" t="s">
        <v>9943</v>
      </c>
      <c r="D4625" s="297" t="s">
        <v>50</v>
      </c>
      <c r="E4625" s="301" t="n">
        <v>9.33</v>
      </c>
      <c r="F4625" s="304" t="n">
        <v>0</v>
      </c>
    </row>
    <row r="4626" customFormat="false" ht="13.8" hidden="false" customHeight="false" outlineLevel="0" collapsed="false">
      <c r="A4626" s="300" t="s">
        <v>9902</v>
      </c>
      <c r="B4626" s="1" t="n">
        <v>91913</v>
      </c>
      <c r="C4626" s="292" t="s">
        <v>9944</v>
      </c>
      <c r="D4626" s="297" t="s">
        <v>50</v>
      </c>
      <c r="E4626" s="301" t="n">
        <v>16.71</v>
      </c>
      <c r="F4626" s="304" t="n">
        <v>0</v>
      </c>
    </row>
    <row r="4627" customFormat="false" ht="13.8" hidden="false" customHeight="false" outlineLevel="0" collapsed="false">
      <c r="A4627" s="300" t="s">
        <v>9902</v>
      </c>
      <c r="B4627" s="1" t="n">
        <v>91892</v>
      </c>
      <c r="C4627" s="292" t="s">
        <v>9945</v>
      </c>
      <c r="D4627" s="297" t="s">
        <v>50</v>
      </c>
      <c r="E4627" s="301" t="n">
        <v>14.75</v>
      </c>
      <c r="F4627" s="304" t="n">
        <v>0</v>
      </c>
    </row>
    <row r="4628" customFormat="false" ht="13.8" hidden="false" customHeight="false" outlineLevel="0" collapsed="false">
      <c r="A4628" s="300" t="s">
        <v>9902</v>
      </c>
      <c r="B4628" s="1" t="n">
        <v>91904</v>
      </c>
      <c r="C4628" s="292" t="s">
        <v>9946</v>
      </c>
      <c r="D4628" s="297" t="s">
        <v>50</v>
      </c>
      <c r="E4628" s="301" t="n">
        <v>12.34</v>
      </c>
      <c r="F4628" s="304" t="n">
        <v>0</v>
      </c>
    </row>
    <row r="4629" customFormat="false" ht="13.8" hidden="false" customHeight="false" outlineLevel="0" collapsed="false">
      <c r="A4629" s="300" t="s">
        <v>9902</v>
      </c>
      <c r="B4629" s="1" t="n">
        <v>91916</v>
      </c>
      <c r="C4629" s="292" t="s">
        <v>9947</v>
      </c>
      <c r="D4629" s="297" t="s">
        <v>50</v>
      </c>
      <c r="E4629" s="301" t="n">
        <v>19.64</v>
      </c>
      <c r="F4629" s="304" t="n">
        <v>0</v>
      </c>
    </row>
    <row r="4630" customFormat="false" ht="13.8" hidden="false" customHeight="false" outlineLevel="0" collapsed="false">
      <c r="A4630" s="300" t="s">
        <v>9902</v>
      </c>
      <c r="B4630" s="1" t="n">
        <v>91895</v>
      </c>
      <c r="C4630" s="292" t="s">
        <v>9948</v>
      </c>
      <c r="D4630" s="297" t="s">
        <v>50</v>
      </c>
      <c r="E4630" s="301" t="n">
        <v>17.67</v>
      </c>
      <c r="F4630" s="304" t="n">
        <v>0</v>
      </c>
    </row>
    <row r="4631" customFormat="false" ht="13.8" hidden="false" customHeight="false" outlineLevel="0" collapsed="false">
      <c r="A4631" s="300" t="s">
        <v>9902</v>
      </c>
      <c r="B4631" s="1" t="n">
        <v>91907</v>
      </c>
      <c r="C4631" s="292" t="s">
        <v>9949</v>
      </c>
      <c r="D4631" s="297" t="s">
        <v>50</v>
      </c>
      <c r="E4631" s="301" t="n">
        <v>15.26</v>
      </c>
      <c r="F4631" s="304" t="n">
        <v>0</v>
      </c>
    </row>
    <row r="4632" customFormat="false" ht="13.8" hidden="false" customHeight="false" outlineLevel="0" collapsed="false">
      <c r="A4632" s="300" t="s">
        <v>9902</v>
      </c>
      <c r="B4632" s="1" t="n">
        <v>91919</v>
      </c>
      <c r="C4632" s="292" t="s">
        <v>9950</v>
      </c>
      <c r="D4632" s="297" t="s">
        <v>50</v>
      </c>
      <c r="E4632" s="301" t="n">
        <v>22.51</v>
      </c>
      <c r="F4632" s="304" t="n">
        <v>0</v>
      </c>
    </row>
    <row r="4633" customFormat="false" ht="13.8" hidden="false" customHeight="false" outlineLevel="0" collapsed="false">
      <c r="A4633" s="300" t="s">
        <v>9902</v>
      </c>
      <c r="B4633" s="1" t="n">
        <v>91898</v>
      </c>
      <c r="C4633" s="292" t="s">
        <v>9951</v>
      </c>
      <c r="D4633" s="297" t="s">
        <v>50</v>
      </c>
      <c r="E4633" s="301" t="n">
        <v>20.26</v>
      </c>
      <c r="F4633" s="304" t="n">
        <v>0</v>
      </c>
    </row>
    <row r="4634" customFormat="false" ht="13.8" hidden="false" customHeight="false" outlineLevel="0" collapsed="false">
      <c r="A4634" s="300" t="s">
        <v>9902</v>
      </c>
      <c r="B4634" s="1" t="n">
        <v>91910</v>
      </c>
      <c r="C4634" s="292" t="s">
        <v>9952</v>
      </c>
      <c r="D4634" s="297" t="s">
        <v>50</v>
      </c>
      <c r="E4634" s="301" t="n">
        <v>17.9</v>
      </c>
      <c r="F4634" s="304" t="n">
        <v>0</v>
      </c>
    </row>
    <row r="4635" customFormat="false" ht="13.8" hidden="false" customHeight="false" outlineLevel="0" collapsed="false">
      <c r="A4635" s="300" t="s">
        <v>9902</v>
      </c>
      <c r="B4635" s="1" t="n">
        <v>91922</v>
      </c>
      <c r="C4635" s="292" t="s">
        <v>9953</v>
      </c>
      <c r="D4635" s="297" t="s">
        <v>50</v>
      </c>
      <c r="E4635" s="301" t="n">
        <v>25.04</v>
      </c>
      <c r="F4635" s="304" t="n">
        <v>0</v>
      </c>
    </row>
    <row r="4636" customFormat="false" ht="13.8" hidden="false" customHeight="false" outlineLevel="0" collapsed="false">
      <c r="A4636" s="300" t="s">
        <v>9902</v>
      </c>
      <c r="B4636" s="1" t="n">
        <v>91887</v>
      </c>
      <c r="C4636" s="292" t="s">
        <v>9954</v>
      </c>
      <c r="D4636" s="297" t="s">
        <v>50</v>
      </c>
      <c r="E4636" s="301" t="n">
        <v>11.97</v>
      </c>
      <c r="F4636" s="304" t="n">
        <v>0</v>
      </c>
    </row>
    <row r="4637" customFormat="false" ht="13.8" hidden="false" customHeight="false" outlineLevel="0" collapsed="false">
      <c r="A4637" s="300" t="s">
        <v>9902</v>
      </c>
      <c r="B4637" s="1" t="n">
        <v>91899</v>
      </c>
      <c r="C4637" s="292" t="s">
        <v>9955</v>
      </c>
      <c r="D4637" s="297" t="s">
        <v>50</v>
      </c>
      <c r="E4637" s="301" t="n">
        <v>9.55</v>
      </c>
      <c r="F4637" s="304" t="n">
        <v>0</v>
      </c>
    </row>
    <row r="4638" customFormat="false" ht="13.8" hidden="false" customHeight="false" outlineLevel="0" collapsed="false">
      <c r="A4638" s="300" t="s">
        <v>9902</v>
      </c>
      <c r="B4638" s="1" t="n">
        <v>91911</v>
      </c>
      <c r="C4638" s="292" t="s">
        <v>9956</v>
      </c>
      <c r="D4638" s="297" t="s">
        <v>50</v>
      </c>
      <c r="E4638" s="301" t="n">
        <v>16.93</v>
      </c>
      <c r="F4638" s="304" t="n">
        <v>0</v>
      </c>
    </row>
    <row r="4639" customFormat="false" ht="13.8" hidden="false" customHeight="false" outlineLevel="0" collapsed="false">
      <c r="A4639" s="300" t="s">
        <v>9902</v>
      </c>
      <c r="B4639" s="1" t="n">
        <v>91890</v>
      </c>
      <c r="C4639" s="292" t="s">
        <v>9957</v>
      </c>
      <c r="D4639" s="297" t="s">
        <v>50</v>
      </c>
      <c r="E4639" s="301" t="n">
        <v>13.31</v>
      </c>
      <c r="F4639" s="304" t="n">
        <v>0</v>
      </c>
    </row>
    <row r="4640" customFormat="false" ht="13.8" hidden="false" customHeight="false" outlineLevel="0" collapsed="false">
      <c r="A4640" s="300" t="s">
        <v>9902</v>
      </c>
      <c r="B4640" s="1" t="n">
        <v>91902</v>
      </c>
      <c r="C4640" s="292" t="s">
        <v>9958</v>
      </c>
      <c r="D4640" s="297" t="s">
        <v>50</v>
      </c>
      <c r="E4640" s="301" t="n">
        <v>10.9</v>
      </c>
      <c r="F4640" s="304" t="n">
        <v>0</v>
      </c>
    </row>
    <row r="4641" customFormat="false" ht="13.8" hidden="false" customHeight="false" outlineLevel="0" collapsed="false">
      <c r="A4641" s="300" t="s">
        <v>9902</v>
      </c>
      <c r="B4641" s="1" t="n">
        <v>91914</v>
      </c>
      <c r="C4641" s="292" t="s">
        <v>9959</v>
      </c>
      <c r="D4641" s="297" t="s">
        <v>50</v>
      </c>
      <c r="E4641" s="301" t="n">
        <v>18.2</v>
      </c>
      <c r="F4641" s="304" t="n">
        <v>0</v>
      </c>
    </row>
    <row r="4642" customFormat="false" ht="13.8" hidden="false" customHeight="false" outlineLevel="0" collapsed="false">
      <c r="A4642" s="300" t="s">
        <v>9902</v>
      </c>
      <c r="B4642" s="1" t="n">
        <v>91893</v>
      </c>
      <c r="C4642" s="292" t="s">
        <v>9960</v>
      </c>
      <c r="D4642" s="297" t="s">
        <v>50</v>
      </c>
      <c r="E4642" s="301" t="n">
        <v>16.22</v>
      </c>
      <c r="F4642" s="304" t="n">
        <v>0</v>
      </c>
    </row>
    <row r="4643" customFormat="false" ht="13.8" hidden="false" customHeight="false" outlineLevel="0" collapsed="false">
      <c r="A4643" s="300" t="s">
        <v>9902</v>
      </c>
      <c r="B4643" s="1" t="n">
        <v>91905</v>
      </c>
      <c r="C4643" s="292" t="s">
        <v>9961</v>
      </c>
      <c r="D4643" s="297" t="s">
        <v>50</v>
      </c>
      <c r="E4643" s="301" t="n">
        <v>13.81</v>
      </c>
      <c r="F4643" s="304" t="n">
        <v>0</v>
      </c>
    </row>
    <row r="4644" customFormat="false" ht="13.8" hidden="false" customHeight="false" outlineLevel="0" collapsed="false">
      <c r="A4644" s="300" t="s">
        <v>9902</v>
      </c>
      <c r="B4644" s="1" t="n">
        <v>91917</v>
      </c>
      <c r="C4644" s="292" t="s">
        <v>9962</v>
      </c>
      <c r="D4644" s="297" t="s">
        <v>50</v>
      </c>
      <c r="E4644" s="301" t="n">
        <v>21.06</v>
      </c>
      <c r="F4644" s="304" t="n">
        <v>0</v>
      </c>
    </row>
    <row r="4645" customFormat="false" ht="13.8" hidden="false" customHeight="false" outlineLevel="0" collapsed="false">
      <c r="A4645" s="300" t="s">
        <v>9902</v>
      </c>
      <c r="B4645" s="1" t="n">
        <v>91896</v>
      </c>
      <c r="C4645" s="292" t="s">
        <v>9963</v>
      </c>
      <c r="D4645" s="297" t="s">
        <v>50</v>
      </c>
      <c r="E4645" s="301" t="n">
        <v>18.7</v>
      </c>
      <c r="F4645" s="304" t="n">
        <v>0</v>
      </c>
    </row>
    <row r="4646" customFormat="false" ht="13.8" hidden="false" customHeight="false" outlineLevel="0" collapsed="false">
      <c r="A4646" s="300" t="s">
        <v>9902</v>
      </c>
      <c r="B4646" s="1" t="n">
        <v>91908</v>
      </c>
      <c r="C4646" s="292" t="s">
        <v>9964</v>
      </c>
      <c r="D4646" s="297" t="s">
        <v>50</v>
      </c>
      <c r="E4646" s="301" t="n">
        <v>16.34</v>
      </c>
      <c r="F4646" s="304" t="n">
        <v>0</v>
      </c>
    </row>
    <row r="4647" customFormat="false" ht="13.8" hidden="false" customHeight="false" outlineLevel="0" collapsed="false">
      <c r="A4647" s="300" t="s">
        <v>9902</v>
      </c>
      <c r="B4647" s="1" t="n">
        <v>91920</v>
      </c>
      <c r="C4647" s="292" t="s">
        <v>9965</v>
      </c>
      <c r="D4647" s="297" t="s">
        <v>50</v>
      </c>
      <c r="E4647" s="301" t="n">
        <v>23.48</v>
      </c>
      <c r="F4647" s="304" t="n">
        <v>0</v>
      </c>
    </row>
    <row r="4648" customFormat="false" ht="13.8" hidden="false" customHeight="false" outlineLevel="0" collapsed="false">
      <c r="A4648" s="300" t="s">
        <v>9902</v>
      </c>
      <c r="B4648" s="1" t="n">
        <v>91983</v>
      </c>
      <c r="C4648" s="292" t="s">
        <v>9966</v>
      </c>
      <c r="D4648" s="297" t="s">
        <v>50</v>
      </c>
      <c r="E4648" s="301" t="n">
        <v>88.62</v>
      </c>
      <c r="F4648" s="304" t="n">
        <v>0</v>
      </c>
    </row>
    <row r="4649" customFormat="false" ht="13.8" hidden="false" customHeight="false" outlineLevel="0" collapsed="false">
      <c r="A4649" s="300" t="s">
        <v>9902</v>
      </c>
      <c r="B4649" s="1" t="n">
        <v>91982</v>
      </c>
      <c r="C4649" s="292" t="s">
        <v>9967</v>
      </c>
      <c r="D4649" s="297" t="s">
        <v>50</v>
      </c>
      <c r="E4649" s="301" t="n">
        <v>77.83</v>
      </c>
      <c r="F4649" s="304" t="n">
        <v>0</v>
      </c>
    </row>
    <row r="4650" customFormat="false" ht="13.8" hidden="false" customHeight="false" outlineLevel="0" collapsed="false">
      <c r="A4650" s="300" t="s">
        <v>9902</v>
      </c>
      <c r="B4650" s="1" t="n">
        <v>91833</v>
      </c>
      <c r="C4650" s="292" t="s">
        <v>9968</v>
      </c>
      <c r="D4650" s="297" t="s">
        <v>403</v>
      </c>
      <c r="E4650" s="301" t="n">
        <v>19.2</v>
      </c>
      <c r="F4650" s="304" t="n">
        <v>0</v>
      </c>
    </row>
    <row r="4651" customFormat="false" ht="13.8" hidden="false" customHeight="false" outlineLevel="0" collapsed="false">
      <c r="A4651" s="300" t="s">
        <v>9902</v>
      </c>
      <c r="B4651" s="1" t="n">
        <v>91843</v>
      </c>
      <c r="C4651" s="292" t="s">
        <v>9969</v>
      </c>
      <c r="D4651" s="297" t="s">
        <v>403</v>
      </c>
      <c r="E4651" s="301" t="n">
        <v>6.85</v>
      </c>
      <c r="F4651" s="304" t="n">
        <v>0</v>
      </c>
    </row>
    <row r="4652" customFormat="false" ht="13.8" hidden="false" customHeight="false" outlineLevel="0" collapsed="false">
      <c r="A4652" s="300" t="s">
        <v>9902</v>
      </c>
      <c r="B4652" s="1" t="n">
        <v>91853</v>
      </c>
      <c r="C4652" s="292" t="s">
        <v>9970</v>
      </c>
      <c r="D4652" s="297" t="s">
        <v>403</v>
      </c>
      <c r="E4652" s="301" t="n">
        <v>10.03</v>
      </c>
      <c r="F4652" s="304" t="n">
        <v>0</v>
      </c>
    </row>
    <row r="4653" customFormat="false" ht="13.8" hidden="false" customHeight="false" outlineLevel="0" collapsed="false">
      <c r="A4653" s="300" t="s">
        <v>9902</v>
      </c>
      <c r="B4653" s="1" t="n">
        <v>91835</v>
      </c>
      <c r="C4653" s="292" t="s">
        <v>9971</v>
      </c>
      <c r="D4653" s="297" t="s">
        <v>403</v>
      </c>
      <c r="E4653" s="301" t="n">
        <v>21.03</v>
      </c>
      <c r="F4653" s="304" t="n">
        <v>0</v>
      </c>
    </row>
    <row r="4654" customFormat="false" ht="13.8" hidden="false" customHeight="false" outlineLevel="0" collapsed="false">
      <c r="A4654" s="300" t="s">
        <v>9902</v>
      </c>
      <c r="B4654" s="1" t="n">
        <v>91845</v>
      </c>
      <c r="C4654" s="292" t="s">
        <v>9972</v>
      </c>
      <c r="D4654" s="297" t="s">
        <v>403</v>
      </c>
      <c r="E4654" s="301" t="n">
        <v>8.64</v>
      </c>
      <c r="F4654" s="304" t="n">
        <v>0</v>
      </c>
    </row>
    <row r="4655" customFormat="false" ht="13.8" hidden="false" customHeight="false" outlineLevel="0" collapsed="false">
      <c r="A4655" s="300" t="s">
        <v>9902</v>
      </c>
      <c r="B4655" s="1" t="n">
        <v>91855</v>
      </c>
      <c r="C4655" s="292" t="s">
        <v>9973</v>
      </c>
      <c r="D4655" s="297" t="s">
        <v>403</v>
      </c>
      <c r="E4655" s="301" t="n">
        <v>11.72</v>
      </c>
      <c r="F4655" s="304" t="n">
        <v>0</v>
      </c>
    </row>
    <row r="4656" customFormat="false" ht="13.8" hidden="false" customHeight="false" outlineLevel="0" collapsed="false">
      <c r="A4656" s="300" t="s">
        <v>9902</v>
      </c>
      <c r="B4656" s="1" t="n">
        <v>91837</v>
      </c>
      <c r="C4656" s="292" t="s">
        <v>9974</v>
      </c>
      <c r="D4656" s="297" t="s">
        <v>403</v>
      </c>
      <c r="E4656" s="301" t="n">
        <v>26.17</v>
      </c>
      <c r="F4656" s="304" t="n">
        <v>0</v>
      </c>
    </row>
    <row r="4657" customFormat="false" ht="13.8" hidden="false" customHeight="false" outlineLevel="0" collapsed="false">
      <c r="A4657" s="300" t="s">
        <v>9902</v>
      </c>
      <c r="B4657" s="1" t="n">
        <v>91847</v>
      </c>
      <c r="C4657" s="292" t="s">
        <v>9975</v>
      </c>
      <c r="D4657" s="297" t="s">
        <v>403</v>
      </c>
      <c r="E4657" s="301" t="n">
        <v>13.82</v>
      </c>
      <c r="F4657" s="304" t="n">
        <v>0</v>
      </c>
    </row>
    <row r="4658" customFormat="false" ht="13.8" hidden="false" customHeight="false" outlineLevel="0" collapsed="false">
      <c r="A4658" s="300" t="s">
        <v>9902</v>
      </c>
      <c r="B4658" s="1" t="n">
        <v>91857</v>
      </c>
      <c r="C4658" s="292" t="s">
        <v>9976</v>
      </c>
      <c r="D4658" s="297" t="s">
        <v>403</v>
      </c>
      <c r="E4658" s="301" t="n">
        <v>16.58</v>
      </c>
      <c r="F4658" s="304" t="n">
        <v>0</v>
      </c>
    </row>
    <row r="4659" customFormat="false" ht="13.8" hidden="false" customHeight="false" outlineLevel="0" collapsed="false">
      <c r="A4659" s="300" t="s">
        <v>9902</v>
      </c>
      <c r="B4659" s="1" t="n">
        <v>91838</v>
      </c>
      <c r="C4659" s="292" t="s">
        <v>9977</v>
      </c>
      <c r="D4659" s="297" t="s">
        <v>403</v>
      </c>
      <c r="E4659" s="301" t="n">
        <v>0</v>
      </c>
      <c r="F4659" s="304"/>
    </row>
    <row r="4660" customFormat="false" ht="13.8" hidden="false" customHeight="false" outlineLevel="0" collapsed="false">
      <c r="A4660" s="300" t="s">
        <v>9902</v>
      </c>
      <c r="B4660" s="1" t="n">
        <v>91848</v>
      </c>
      <c r="C4660" s="292" t="s">
        <v>9978</v>
      </c>
      <c r="D4660" s="297" t="s">
        <v>403</v>
      </c>
      <c r="E4660" s="301" t="n">
        <v>0</v>
      </c>
      <c r="F4660" s="304"/>
    </row>
    <row r="4661" customFormat="false" ht="13.8" hidden="false" customHeight="false" outlineLevel="0" collapsed="false">
      <c r="A4661" s="300" t="s">
        <v>9902</v>
      </c>
      <c r="B4661" s="1" t="n">
        <v>91858</v>
      </c>
      <c r="C4661" s="292" t="s">
        <v>9979</v>
      </c>
      <c r="D4661" s="297" t="s">
        <v>403</v>
      </c>
      <c r="E4661" s="301" t="n">
        <v>0</v>
      </c>
      <c r="F4661" s="304"/>
    </row>
    <row r="4662" customFormat="false" ht="13.8" hidden="false" customHeight="false" outlineLevel="0" collapsed="false">
      <c r="A4662" s="300" t="s">
        <v>9902</v>
      </c>
      <c r="B4662" s="1" t="n">
        <v>91840</v>
      </c>
      <c r="C4662" s="292" t="s">
        <v>9980</v>
      </c>
      <c r="D4662" s="297" t="s">
        <v>403</v>
      </c>
      <c r="E4662" s="301" t="n">
        <v>22.66</v>
      </c>
      <c r="F4662" s="304" t="n">
        <v>0</v>
      </c>
    </row>
    <row r="4663" customFormat="false" ht="13.8" hidden="false" customHeight="false" outlineLevel="0" collapsed="false">
      <c r="A4663" s="300" t="s">
        <v>9902</v>
      </c>
      <c r="B4663" s="1" t="n">
        <v>91850</v>
      </c>
      <c r="C4663" s="292" t="s">
        <v>9981</v>
      </c>
      <c r="D4663" s="297" t="s">
        <v>403</v>
      </c>
      <c r="E4663" s="301" t="n">
        <v>10.26</v>
      </c>
      <c r="F4663" s="304" t="n">
        <v>0</v>
      </c>
    </row>
    <row r="4664" customFormat="false" ht="13.8" hidden="false" customHeight="false" outlineLevel="0" collapsed="false">
      <c r="A4664" s="300" t="s">
        <v>9902</v>
      </c>
      <c r="B4664" s="1" t="n">
        <v>91860</v>
      </c>
      <c r="C4664" s="292" t="s">
        <v>9982</v>
      </c>
      <c r="D4664" s="297" t="s">
        <v>403</v>
      </c>
      <c r="E4664" s="301" t="n">
        <v>13.34</v>
      </c>
      <c r="F4664" s="304" t="n">
        <v>0</v>
      </c>
    </row>
    <row r="4665" customFormat="false" ht="13.8" hidden="false" customHeight="false" outlineLevel="0" collapsed="false">
      <c r="A4665" s="300" t="s">
        <v>9902</v>
      </c>
      <c r="B4665" s="1" t="n">
        <v>91831</v>
      </c>
      <c r="C4665" s="292" t="s">
        <v>9983</v>
      </c>
      <c r="D4665" s="297" t="s">
        <v>403</v>
      </c>
      <c r="E4665" s="301" t="n">
        <v>18.58</v>
      </c>
      <c r="F4665" s="304" t="n">
        <v>0</v>
      </c>
    </row>
    <row r="4666" customFormat="false" ht="13.8" hidden="false" customHeight="false" outlineLevel="0" collapsed="false">
      <c r="A4666" s="300" t="s">
        <v>9902</v>
      </c>
      <c r="B4666" s="1" t="n">
        <v>91852</v>
      </c>
      <c r="C4666" s="292" t="s">
        <v>9984</v>
      </c>
      <c r="D4666" s="297" t="s">
        <v>403</v>
      </c>
      <c r="E4666" s="301" t="n">
        <v>9.45</v>
      </c>
      <c r="F4666" s="304" t="n">
        <v>0</v>
      </c>
    </row>
    <row r="4667" customFormat="false" ht="13.8" hidden="false" customHeight="false" outlineLevel="0" collapsed="false">
      <c r="A4667" s="300" t="s">
        <v>9902</v>
      </c>
      <c r="B4667" s="1" t="n">
        <v>91834</v>
      </c>
      <c r="C4667" s="292" t="s">
        <v>9985</v>
      </c>
      <c r="D4667" s="297" t="s">
        <v>403</v>
      </c>
      <c r="E4667" s="301" t="n">
        <v>19.41</v>
      </c>
      <c r="F4667" s="304" t="n">
        <v>0</v>
      </c>
    </row>
    <row r="4668" customFormat="false" ht="13.8" hidden="false" customHeight="false" outlineLevel="0" collapsed="false">
      <c r="A4668" s="300" t="s">
        <v>9902</v>
      </c>
      <c r="B4668" s="1" t="n">
        <v>91854</v>
      </c>
      <c r="C4668" s="292" t="s">
        <v>9986</v>
      </c>
      <c r="D4668" s="297" t="s">
        <v>403</v>
      </c>
      <c r="E4668" s="301" t="n">
        <v>10.21</v>
      </c>
      <c r="F4668" s="304" t="n">
        <v>0</v>
      </c>
    </row>
    <row r="4669" customFormat="false" ht="13.8" hidden="false" customHeight="false" outlineLevel="0" collapsed="false">
      <c r="A4669" s="300" t="s">
        <v>9902</v>
      </c>
      <c r="B4669" s="1" t="n">
        <v>91836</v>
      </c>
      <c r="C4669" s="292" t="s">
        <v>9987</v>
      </c>
      <c r="D4669" s="297" t="s">
        <v>403</v>
      </c>
      <c r="E4669" s="301" t="n">
        <v>22.39</v>
      </c>
      <c r="F4669" s="304" t="n">
        <v>0</v>
      </c>
    </row>
    <row r="4670" customFormat="false" ht="13.8" hidden="false" customHeight="false" outlineLevel="0" collapsed="false">
      <c r="A4670" s="300" t="s">
        <v>9902</v>
      </c>
      <c r="B4670" s="1" t="n">
        <v>91856</v>
      </c>
      <c r="C4670" s="292" t="s">
        <v>9988</v>
      </c>
      <c r="D4670" s="297" t="s">
        <v>403</v>
      </c>
      <c r="E4670" s="301" t="n">
        <v>13.08</v>
      </c>
      <c r="F4670" s="304" t="n">
        <v>0</v>
      </c>
    </row>
    <row r="4671" customFormat="false" ht="13.8" hidden="false" customHeight="false" outlineLevel="0" collapsed="false">
      <c r="A4671" s="300" t="s">
        <v>9902</v>
      </c>
      <c r="B4671" s="1" t="n">
        <v>91839</v>
      </c>
      <c r="C4671" s="292" t="s">
        <v>9989</v>
      </c>
      <c r="D4671" s="297" t="s">
        <v>403</v>
      </c>
      <c r="E4671" s="301" t="n">
        <v>20.1</v>
      </c>
      <c r="F4671" s="304" t="n">
        <v>0</v>
      </c>
    </row>
    <row r="4672" customFormat="false" ht="13.8" hidden="false" customHeight="false" outlineLevel="0" collapsed="false">
      <c r="A4672" s="300" t="s">
        <v>9902</v>
      </c>
      <c r="B4672" s="1" t="n">
        <v>91849</v>
      </c>
      <c r="C4672" s="292" t="s">
        <v>9990</v>
      </c>
      <c r="D4672" s="297" t="s">
        <v>403</v>
      </c>
      <c r="E4672" s="301" t="n">
        <v>7.75</v>
      </c>
      <c r="F4672" s="304" t="n">
        <v>0</v>
      </c>
    </row>
    <row r="4673" customFormat="false" ht="13.8" hidden="false" customHeight="false" outlineLevel="0" collapsed="false">
      <c r="A4673" s="300" t="s">
        <v>9902</v>
      </c>
      <c r="B4673" s="1" t="n">
        <v>91859</v>
      </c>
      <c r="C4673" s="292" t="s">
        <v>9991</v>
      </c>
      <c r="D4673" s="297" t="s">
        <v>403</v>
      </c>
      <c r="E4673" s="301" t="n">
        <v>10.96</v>
      </c>
      <c r="F4673" s="304" t="n">
        <v>0</v>
      </c>
    </row>
    <row r="4674" customFormat="false" ht="13.8" hidden="false" customHeight="false" outlineLevel="0" collapsed="false">
      <c r="A4674" s="300" t="s">
        <v>9902</v>
      </c>
      <c r="B4674" s="1" t="n">
        <v>91841</v>
      </c>
      <c r="C4674" s="292" t="s">
        <v>9992</v>
      </c>
      <c r="D4674" s="297" t="s">
        <v>403</v>
      </c>
      <c r="E4674" s="301" t="n">
        <v>21.96</v>
      </c>
      <c r="F4674" s="304" t="n">
        <v>0</v>
      </c>
    </row>
    <row r="4675" customFormat="false" ht="13.8" hidden="false" customHeight="false" outlineLevel="0" collapsed="false">
      <c r="A4675" s="300" t="s">
        <v>9902</v>
      </c>
      <c r="B4675" s="1" t="n">
        <v>91851</v>
      </c>
      <c r="C4675" s="292" t="s">
        <v>9993</v>
      </c>
      <c r="D4675" s="297" t="s">
        <v>403</v>
      </c>
      <c r="E4675" s="301" t="n">
        <v>9.56</v>
      </c>
      <c r="F4675" s="304" t="n">
        <v>0</v>
      </c>
    </row>
    <row r="4676" customFormat="false" ht="13.8" hidden="false" customHeight="false" outlineLevel="0" collapsed="false">
      <c r="A4676" s="300" t="s">
        <v>9902</v>
      </c>
      <c r="B4676" s="1" t="n">
        <v>91861</v>
      </c>
      <c r="C4676" s="292" t="s">
        <v>9994</v>
      </c>
      <c r="D4676" s="297" t="s">
        <v>403</v>
      </c>
      <c r="E4676" s="301" t="n">
        <v>12.68</v>
      </c>
      <c r="F4676" s="304" t="n">
        <v>0</v>
      </c>
    </row>
    <row r="4677" customFormat="false" ht="13.8" hidden="false" customHeight="false" outlineLevel="0" collapsed="false">
      <c r="A4677" s="300" t="s">
        <v>9902</v>
      </c>
      <c r="B4677" s="1" t="n">
        <v>91862</v>
      </c>
      <c r="C4677" s="292" t="s">
        <v>9995</v>
      </c>
      <c r="D4677" s="297" t="s">
        <v>403</v>
      </c>
      <c r="E4677" s="301" t="n">
        <v>10.13</v>
      </c>
      <c r="F4677" s="304" t="n">
        <v>0</v>
      </c>
    </row>
    <row r="4678" customFormat="false" ht="13.8" hidden="false" customHeight="false" outlineLevel="0" collapsed="false">
      <c r="A4678" s="300" t="s">
        <v>9902</v>
      </c>
      <c r="B4678" s="1" t="n">
        <v>91866</v>
      </c>
      <c r="C4678" s="292" t="s">
        <v>9996</v>
      </c>
      <c r="D4678" s="297" t="s">
        <v>403</v>
      </c>
      <c r="E4678" s="301" t="n">
        <v>8.79</v>
      </c>
      <c r="F4678" s="304" t="n">
        <v>0</v>
      </c>
    </row>
    <row r="4679" customFormat="false" ht="13.8" hidden="false" customHeight="false" outlineLevel="0" collapsed="false">
      <c r="A4679" s="300" t="s">
        <v>9902</v>
      </c>
      <c r="B4679" s="1" t="n">
        <v>91870</v>
      </c>
      <c r="C4679" s="292" t="s">
        <v>9997</v>
      </c>
      <c r="D4679" s="297" t="s">
        <v>403</v>
      </c>
      <c r="E4679" s="301" t="n">
        <v>13.32</v>
      </c>
      <c r="F4679" s="304" t="n">
        <v>0</v>
      </c>
    </row>
    <row r="4680" customFormat="false" ht="13.8" hidden="false" customHeight="false" outlineLevel="0" collapsed="false">
      <c r="A4680" s="300" t="s">
        <v>9902</v>
      </c>
      <c r="B4680" s="1" t="n">
        <v>91863</v>
      </c>
      <c r="C4680" s="292" t="s">
        <v>9998</v>
      </c>
      <c r="D4680" s="297" t="s">
        <v>403</v>
      </c>
      <c r="E4680" s="301" t="n">
        <v>11.97</v>
      </c>
      <c r="F4680" s="304" t="n">
        <v>0</v>
      </c>
    </row>
    <row r="4681" customFormat="false" ht="13.8" hidden="false" customHeight="false" outlineLevel="0" collapsed="false">
      <c r="A4681" s="300" t="s">
        <v>9902</v>
      </c>
      <c r="B4681" s="1" t="n">
        <v>91867</v>
      </c>
      <c r="C4681" s="292" t="s">
        <v>9999</v>
      </c>
      <c r="D4681" s="297" t="s">
        <v>403</v>
      </c>
      <c r="E4681" s="301" t="n">
        <v>10.63</v>
      </c>
      <c r="F4681" s="304" t="n">
        <v>0</v>
      </c>
    </row>
    <row r="4682" customFormat="false" ht="13.8" hidden="false" customHeight="false" outlineLevel="0" collapsed="false">
      <c r="A4682" s="300" t="s">
        <v>9902</v>
      </c>
      <c r="B4682" s="1" t="n">
        <v>91871</v>
      </c>
      <c r="C4682" s="292" t="s">
        <v>10000</v>
      </c>
      <c r="D4682" s="297" t="s">
        <v>403</v>
      </c>
      <c r="E4682" s="301" t="n">
        <v>15.16</v>
      </c>
      <c r="F4682" s="304" t="n">
        <v>0</v>
      </c>
    </row>
    <row r="4683" customFormat="false" ht="13.8" hidden="false" customHeight="false" outlineLevel="0" collapsed="false">
      <c r="A4683" s="300" t="s">
        <v>9902</v>
      </c>
      <c r="B4683" s="1" t="n">
        <v>91864</v>
      </c>
      <c r="C4683" s="292" t="s">
        <v>10001</v>
      </c>
      <c r="D4683" s="297" t="s">
        <v>403</v>
      </c>
      <c r="E4683" s="301" t="n">
        <v>16.14</v>
      </c>
      <c r="F4683" s="304" t="n">
        <v>0</v>
      </c>
    </row>
    <row r="4684" customFormat="false" ht="13.8" hidden="false" customHeight="false" outlineLevel="0" collapsed="false">
      <c r="A4684" s="300" t="s">
        <v>9902</v>
      </c>
      <c r="B4684" s="1" t="n">
        <v>91868</v>
      </c>
      <c r="C4684" s="292" t="s">
        <v>10002</v>
      </c>
      <c r="D4684" s="297" t="s">
        <v>403</v>
      </c>
      <c r="E4684" s="301" t="n">
        <v>14.79</v>
      </c>
      <c r="F4684" s="304" t="n">
        <v>0</v>
      </c>
    </row>
    <row r="4685" customFormat="false" ht="13.8" hidden="false" customHeight="false" outlineLevel="0" collapsed="false">
      <c r="A4685" s="300" t="s">
        <v>9902</v>
      </c>
      <c r="B4685" s="1" t="n">
        <v>91872</v>
      </c>
      <c r="C4685" s="292" t="s">
        <v>10003</v>
      </c>
      <c r="D4685" s="297" t="s">
        <v>403</v>
      </c>
      <c r="E4685" s="301" t="n">
        <v>19.33</v>
      </c>
      <c r="F4685" s="304" t="n">
        <v>0</v>
      </c>
    </row>
    <row r="4686" customFormat="false" ht="13.8" hidden="false" customHeight="false" outlineLevel="0" collapsed="false">
      <c r="A4686" s="300" t="s">
        <v>9902</v>
      </c>
      <c r="B4686" s="1" t="n">
        <v>91865</v>
      </c>
      <c r="C4686" s="292" t="s">
        <v>10004</v>
      </c>
      <c r="D4686" s="297" t="s">
        <v>403</v>
      </c>
      <c r="E4686" s="301" t="n">
        <v>20.22</v>
      </c>
      <c r="F4686" s="304" t="n">
        <v>0</v>
      </c>
    </row>
    <row r="4687" customFormat="false" ht="13.8" hidden="false" customHeight="false" outlineLevel="0" collapsed="false">
      <c r="A4687" s="300" t="s">
        <v>9902</v>
      </c>
      <c r="B4687" s="1" t="n">
        <v>91869</v>
      </c>
      <c r="C4687" s="292" t="s">
        <v>10005</v>
      </c>
      <c r="D4687" s="297" t="s">
        <v>403</v>
      </c>
      <c r="E4687" s="301" t="n">
        <v>18.83</v>
      </c>
      <c r="F4687" s="304" t="n">
        <v>0</v>
      </c>
    </row>
    <row r="4688" customFormat="false" ht="13.8" hidden="false" customHeight="false" outlineLevel="0" collapsed="false">
      <c r="A4688" s="300" t="s">
        <v>9902</v>
      </c>
      <c r="B4688" s="1" t="n">
        <v>91873</v>
      </c>
      <c r="C4688" s="292" t="s">
        <v>10006</v>
      </c>
      <c r="D4688" s="297" t="s">
        <v>403</v>
      </c>
      <c r="E4688" s="301" t="n">
        <v>23.34</v>
      </c>
      <c r="F4688" s="304" t="n">
        <v>0</v>
      </c>
    </row>
    <row r="4689" customFormat="false" ht="13.8" hidden="false" customHeight="false" outlineLevel="0" collapsed="false">
      <c r="A4689" s="300" t="s">
        <v>9902</v>
      </c>
      <c r="B4689" s="1" t="n">
        <v>91981</v>
      </c>
      <c r="C4689" s="292" t="s">
        <v>10007</v>
      </c>
      <c r="D4689" s="297" t="s">
        <v>50</v>
      </c>
      <c r="E4689" s="301" t="n">
        <v>48.02</v>
      </c>
      <c r="F4689" s="304" t="n">
        <v>0</v>
      </c>
    </row>
    <row r="4690" customFormat="false" ht="13.8" hidden="false" customHeight="false" outlineLevel="0" collapsed="false">
      <c r="A4690" s="300" t="s">
        <v>9902</v>
      </c>
      <c r="B4690" s="1" t="n">
        <v>91980</v>
      </c>
      <c r="C4690" s="292" t="s">
        <v>10008</v>
      </c>
      <c r="D4690" s="297" t="s">
        <v>50</v>
      </c>
      <c r="E4690" s="301" t="n">
        <v>37.23</v>
      </c>
      <c r="F4690" s="304" t="n">
        <v>0</v>
      </c>
    </row>
    <row r="4691" customFormat="false" ht="13.8" hidden="false" customHeight="false" outlineLevel="0" collapsed="false">
      <c r="A4691" s="300" t="s">
        <v>9902</v>
      </c>
      <c r="B4691" s="1" t="n">
        <v>91979</v>
      </c>
      <c r="C4691" s="292" t="s">
        <v>10009</v>
      </c>
      <c r="D4691" s="297" t="s">
        <v>50</v>
      </c>
      <c r="E4691" s="301" t="n">
        <v>49.05</v>
      </c>
      <c r="F4691" s="304" t="n">
        <v>0</v>
      </c>
    </row>
    <row r="4692" customFormat="false" ht="13.8" hidden="false" customHeight="false" outlineLevel="0" collapsed="false">
      <c r="A4692" s="300" t="s">
        <v>9902</v>
      </c>
      <c r="B4692" s="1" t="n">
        <v>91978</v>
      </c>
      <c r="C4692" s="292" t="s">
        <v>10010</v>
      </c>
      <c r="D4692" s="297" t="s">
        <v>50</v>
      </c>
      <c r="E4692" s="301" t="n">
        <v>38.26</v>
      </c>
      <c r="F4692" s="304" t="n">
        <v>0</v>
      </c>
    </row>
    <row r="4693" customFormat="false" ht="13.8" hidden="false" customHeight="false" outlineLevel="0" collapsed="false">
      <c r="A4693" s="300" t="s">
        <v>9902</v>
      </c>
      <c r="B4693" s="1" t="n">
        <v>92029</v>
      </c>
      <c r="C4693" s="292" t="s">
        <v>10011</v>
      </c>
      <c r="D4693" s="297" t="s">
        <v>50</v>
      </c>
      <c r="E4693" s="301" t="n">
        <v>56.5</v>
      </c>
      <c r="F4693" s="304" t="n">
        <v>0</v>
      </c>
    </row>
    <row r="4694" customFormat="false" ht="13.8" hidden="false" customHeight="false" outlineLevel="0" collapsed="false">
      <c r="A4694" s="300" t="s">
        <v>9902</v>
      </c>
      <c r="B4694" s="1" t="n">
        <v>92028</v>
      </c>
      <c r="C4694" s="292" t="s">
        <v>10012</v>
      </c>
      <c r="D4694" s="297" t="s">
        <v>50</v>
      </c>
      <c r="E4694" s="301" t="n">
        <v>45.71</v>
      </c>
      <c r="F4694" s="304" t="n">
        <v>0</v>
      </c>
    </row>
    <row r="4695" customFormat="false" ht="13.8" hidden="false" customHeight="false" outlineLevel="0" collapsed="false">
      <c r="A4695" s="300" t="s">
        <v>9902</v>
      </c>
      <c r="B4695" s="1" t="n">
        <v>92031</v>
      </c>
      <c r="C4695" s="292" t="s">
        <v>10013</v>
      </c>
      <c r="D4695" s="297" t="s">
        <v>50</v>
      </c>
      <c r="E4695" s="301" t="n">
        <v>77.11</v>
      </c>
      <c r="F4695" s="304" t="n">
        <v>0</v>
      </c>
    </row>
    <row r="4696" customFormat="false" ht="13.8" hidden="false" customHeight="false" outlineLevel="0" collapsed="false">
      <c r="A4696" s="300" t="s">
        <v>9902</v>
      </c>
      <c r="B4696" s="1" t="n">
        <v>92030</v>
      </c>
      <c r="C4696" s="292" t="s">
        <v>10014</v>
      </c>
      <c r="D4696" s="297" t="s">
        <v>50</v>
      </c>
      <c r="E4696" s="301" t="n">
        <v>66.32</v>
      </c>
      <c r="F4696" s="304" t="n">
        <v>0</v>
      </c>
    </row>
    <row r="4697" customFormat="false" ht="13.8" hidden="false" customHeight="false" outlineLevel="0" collapsed="false">
      <c r="A4697" s="300" t="s">
        <v>9902</v>
      </c>
      <c r="B4697" s="1" t="n">
        <v>91955</v>
      </c>
      <c r="C4697" s="292" t="s">
        <v>10015</v>
      </c>
      <c r="D4697" s="297" t="s">
        <v>50</v>
      </c>
      <c r="E4697" s="301" t="n">
        <v>35.83</v>
      </c>
      <c r="F4697" s="304" t="n">
        <v>0</v>
      </c>
    </row>
    <row r="4698" customFormat="false" ht="13.8" hidden="false" customHeight="false" outlineLevel="0" collapsed="false">
      <c r="A4698" s="300" t="s">
        <v>9902</v>
      </c>
      <c r="B4698" s="1" t="n">
        <v>91954</v>
      </c>
      <c r="C4698" s="292" t="s">
        <v>10016</v>
      </c>
      <c r="D4698" s="297" t="s">
        <v>50</v>
      </c>
      <c r="E4698" s="301" t="n">
        <v>25.04</v>
      </c>
      <c r="F4698" s="304" t="n">
        <v>0</v>
      </c>
    </row>
    <row r="4699" customFormat="false" ht="13.8" hidden="false" customHeight="false" outlineLevel="0" collapsed="false">
      <c r="A4699" s="300" t="s">
        <v>9902</v>
      </c>
      <c r="B4699" s="1" t="n">
        <v>92033</v>
      </c>
      <c r="C4699" s="292" t="s">
        <v>10017</v>
      </c>
      <c r="D4699" s="297" t="s">
        <v>50</v>
      </c>
      <c r="E4699" s="301" t="n">
        <v>78.08</v>
      </c>
      <c r="F4699" s="304" t="n">
        <v>0</v>
      </c>
    </row>
    <row r="4700" customFormat="false" ht="13.8" hidden="false" customHeight="false" outlineLevel="0" collapsed="false">
      <c r="A4700" s="300" t="s">
        <v>9902</v>
      </c>
      <c r="B4700" s="1" t="n">
        <v>92032</v>
      </c>
      <c r="C4700" s="292" t="s">
        <v>10018</v>
      </c>
      <c r="D4700" s="297" t="s">
        <v>50</v>
      </c>
      <c r="E4700" s="301" t="n">
        <v>67.29</v>
      </c>
      <c r="F4700" s="304" t="n">
        <v>0</v>
      </c>
    </row>
    <row r="4701" customFormat="false" ht="13.8" hidden="false" customHeight="false" outlineLevel="0" collapsed="false">
      <c r="A4701" s="300" t="s">
        <v>9902</v>
      </c>
      <c r="B4701" s="1" t="n">
        <v>91961</v>
      </c>
      <c r="C4701" s="292" t="s">
        <v>10019</v>
      </c>
      <c r="D4701" s="297" t="s">
        <v>50</v>
      </c>
      <c r="E4701" s="301" t="n">
        <v>57.47</v>
      </c>
      <c r="F4701" s="304" t="n">
        <v>0</v>
      </c>
    </row>
    <row r="4702" customFormat="false" ht="13.8" hidden="false" customHeight="false" outlineLevel="0" collapsed="false">
      <c r="A4702" s="300" t="s">
        <v>9902</v>
      </c>
      <c r="B4702" s="1" t="n">
        <v>91960</v>
      </c>
      <c r="C4702" s="292" t="s">
        <v>10020</v>
      </c>
      <c r="D4702" s="297" t="s">
        <v>50</v>
      </c>
      <c r="E4702" s="301" t="n">
        <v>46.68</v>
      </c>
      <c r="F4702" s="304" t="n">
        <v>0</v>
      </c>
    </row>
    <row r="4703" customFormat="false" ht="13.8" hidden="false" customHeight="false" outlineLevel="0" collapsed="false">
      <c r="A4703" s="300" t="s">
        <v>9902</v>
      </c>
      <c r="B4703" s="1" t="n">
        <v>91969</v>
      </c>
      <c r="C4703" s="292" t="s">
        <v>10021</v>
      </c>
      <c r="D4703" s="297" t="s">
        <v>50</v>
      </c>
      <c r="E4703" s="301" t="n">
        <v>79.05</v>
      </c>
      <c r="F4703" s="304" t="n">
        <v>0</v>
      </c>
    </row>
    <row r="4704" customFormat="false" ht="13.8" hidden="false" customHeight="false" outlineLevel="0" collapsed="false">
      <c r="A4704" s="300" t="s">
        <v>9902</v>
      </c>
      <c r="B4704" s="1" t="n">
        <v>91968</v>
      </c>
      <c r="C4704" s="292" t="s">
        <v>10022</v>
      </c>
      <c r="D4704" s="297" t="s">
        <v>50</v>
      </c>
      <c r="E4704" s="301" t="n">
        <v>68.26</v>
      </c>
      <c r="F4704" s="304" t="n">
        <v>0</v>
      </c>
    </row>
    <row r="4705" customFormat="false" ht="13.8" hidden="false" customHeight="false" outlineLevel="0" collapsed="false">
      <c r="A4705" s="300" t="s">
        <v>9902</v>
      </c>
      <c r="B4705" s="1" t="n">
        <v>91985</v>
      </c>
      <c r="C4705" s="292" t="s">
        <v>10023</v>
      </c>
      <c r="D4705" s="297" t="s">
        <v>50</v>
      </c>
      <c r="E4705" s="301" t="n">
        <v>28.43</v>
      </c>
      <c r="F4705" s="304" t="n">
        <v>0</v>
      </c>
    </row>
    <row r="4706" customFormat="false" ht="13.8" hidden="false" customHeight="false" outlineLevel="0" collapsed="false">
      <c r="A4706" s="300" t="s">
        <v>9902</v>
      </c>
      <c r="B4706" s="1" t="n">
        <v>91984</v>
      </c>
      <c r="C4706" s="292" t="s">
        <v>10024</v>
      </c>
      <c r="D4706" s="297" t="s">
        <v>50</v>
      </c>
      <c r="E4706" s="301" t="n">
        <v>17.64</v>
      </c>
      <c r="F4706" s="304" t="n">
        <v>0</v>
      </c>
    </row>
    <row r="4707" customFormat="false" ht="13.8" hidden="false" customHeight="false" outlineLevel="0" collapsed="false">
      <c r="A4707" s="300" t="s">
        <v>9902</v>
      </c>
      <c r="B4707" s="1" t="n">
        <v>91989</v>
      </c>
      <c r="C4707" s="292" t="s">
        <v>10025</v>
      </c>
      <c r="D4707" s="297" t="s">
        <v>50</v>
      </c>
      <c r="E4707" s="301" t="n">
        <v>31.87</v>
      </c>
      <c r="F4707" s="304" t="n">
        <v>0</v>
      </c>
    </row>
    <row r="4708" customFormat="false" ht="13.8" hidden="false" customHeight="false" outlineLevel="0" collapsed="false">
      <c r="A4708" s="300" t="s">
        <v>9902</v>
      </c>
      <c r="B4708" s="1" t="n">
        <v>91988</v>
      </c>
      <c r="C4708" s="292" t="s">
        <v>10026</v>
      </c>
      <c r="D4708" s="297" t="s">
        <v>50</v>
      </c>
      <c r="E4708" s="301" t="n">
        <v>21.08</v>
      </c>
      <c r="F4708" s="304" t="n">
        <v>0</v>
      </c>
    </row>
    <row r="4709" customFormat="false" ht="13.8" hidden="false" customHeight="false" outlineLevel="0" collapsed="false">
      <c r="A4709" s="300" t="s">
        <v>9902</v>
      </c>
      <c r="B4709" s="1" t="n">
        <v>92023</v>
      </c>
      <c r="C4709" s="292" t="s">
        <v>10027</v>
      </c>
      <c r="D4709" s="297" t="s">
        <v>50</v>
      </c>
      <c r="E4709" s="301" t="n">
        <v>50</v>
      </c>
      <c r="F4709" s="304" t="n">
        <v>0</v>
      </c>
    </row>
    <row r="4710" customFormat="false" ht="13.8" hidden="false" customHeight="false" outlineLevel="0" collapsed="false">
      <c r="A4710" s="300" t="s">
        <v>9902</v>
      </c>
      <c r="B4710" s="1" t="n">
        <v>92022</v>
      </c>
      <c r="C4710" s="292" t="s">
        <v>10028</v>
      </c>
      <c r="D4710" s="297" t="s">
        <v>50</v>
      </c>
      <c r="E4710" s="301" t="n">
        <v>39.21</v>
      </c>
      <c r="F4710" s="304" t="n">
        <v>0</v>
      </c>
    </row>
    <row r="4711" customFormat="false" ht="13.8" hidden="false" customHeight="false" outlineLevel="0" collapsed="false">
      <c r="A4711" s="300" t="s">
        <v>9902</v>
      </c>
      <c r="B4711" s="1" t="n">
        <v>92025</v>
      </c>
      <c r="C4711" s="292" t="s">
        <v>10029</v>
      </c>
      <c r="D4711" s="297" t="s">
        <v>50</v>
      </c>
      <c r="E4711" s="301" t="n">
        <v>70.66</v>
      </c>
      <c r="F4711" s="304" t="n">
        <v>0</v>
      </c>
    </row>
    <row r="4712" customFormat="false" ht="13.8" hidden="false" customHeight="false" outlineLevel="0" collapsed="false">
      <c r="A4712" s="300" t="s">
        <v>9902</v>
      </c>
      <c r="B4712" s="1" t="n">
        <v>92024</v>
      </c>
      <c r="C4712" s="292" t="s">
        <v>10030</v>
      </c>
      <c r="D4712" s="297" t="s">
        <v>50</v>
      </c>
      <c r="E4712" s="301" t="n">
        <v>59.87</v>
      </c>
      <c r="F4712" s="304" t="n">
        <v>0</v>
      </c>
    </row>
    <row r="4713" customFormat="false" ht="13.8" hidden="false" customHeight="false" outlineLevel="0" collapsed="false">
      <c r="A4713" s="300" t="s">
        <v>9902</v>
      </c>
      <c r="B4713" s="1" t="n">
        <v>91957</v>
      </c>
      <c r="C4713" s="292" t="s">
        <v>10031</v>
      </c>
      <c r="D4713" s="297" t="s">
        <v>50</v>
      </c>
      <c r="E4713" s="301" t="n">
        <v>50.97</v>
      </c>
      <c r="F4713" s="304" t="n">
        <v>0</v>
      </c>
    </row>
    <row r="4714" customFormat="false" ht="13.8" hidden="false" customHeight="false" outlineLevel="0" collapsed="false">
      <c r="A4714" s="300" t="s">
        <v>9902</v>
      </c>
      <c r="B4714" s="1" t="n">
        <v>91956</v>
      </c>
      <c r="C4714" s="292" t="s">
        <v>10032</v>
      </c>
      <c r="D4714" s="297" t="s">
        <v>50</v>
      </c>
      <c r="E4714" s="301" t="n">
        <v>40.18</v>
      </c>
      <c r="F4714" s="304" t="n">
        <v>0</v>
      </c>
    </row>
    <row r="4715" customFormat="false" ht="13.8" hidden="false" customHeight="false" outlineLevel="0" collapsed="false">
      <c r="A4715" s="300" t="s">
        <v>9902</v>
      </c>
      <c r="B4715" s="1" t="n">
        <v>91963</v>
      </c>
      <c r="C4715" s="292" t="s">
        <v>10033</v>
      </c>
      <c r="D4715" s="297" t="s">
        <v>50</v>
      </c>
      <c r="E4715" s="301" t="n">
        <v>72.6</v>
      </c>
      <c r="F4715" s="304" t="n">
        <v>0</v>
      </c>
    </row>
    <row r="4716" customFormat="false" ht="13.8" hidden="false" customHeight="false" outlineLevel="0" collapsed="false">
      <c r="A4716" s="300" t="s">
        <v>9902</v>
      </c>
      <c r="B4716" s="1" t="n">
        <v>91962</v>
      </c>
      <c r="C4716" s="292" t="s">
        <v>10034</v>
      </c>
      <c r="D4716" s="297" t="s">
        <v>50</v>
      </c>
      <c r="E4716" s="301" t="n">
        <v>61.81</v>
      </c>
      <c r="F4716" s="304" t="n">
        <v>0</v>
      </c>
    </row>
    <row r="4717" customFormat="false" ht="13.8" hidden="false" customHeight="false" outlineLevel="0" collapsed="false">
      <c r="A4717" s="300" t="s">
        <v>9902</v>
      </c>
      <c r="B4717" s="1" t="n">
        <v>91953</v>
      </c>
      <c r="C4717" s="292" t="s">
        <v>10035</v>
      </c>
      <c r="D4717" s="297" t="s">
        <v>50</v>
      </c>
      <c r="E4717" s="301" t="n">
        <v>29.38</v>
      </c>
      <c r="F4717" s="304" t="n">
        <v>0</v>
      </c>
    </row>
    <row r="4718" customFormat="false" ht="13.8" hidden="false" customHeight="false" outlineLevel="0" collapsed="false">
      <c r="A4718" s="300" t="s">
        <v>9902</v>
      </c>
      <c r="B4718" s="1" t="n">
        <v>91952</v>
      </c>
      <c r="C4718" s="292" t="s">
        <v>10036</v>
      </c>
      <c r="D4718" s="297" t="s">
        <v>50</v>
      </c>
      <c r="E4718" s="301" t="n">
        <v>18.59</v>
      </c>
      <c r="F4718" s="304" t="n">
        <v>0</v>
      </c>
    </row>
    <row r="4719" customFormat="false" ht="13.8" hidden="false" customHeight="false" outlineLevel="0" collapsed="false">
      <c r="A4719" s="300" t="s">
        <v>9902</v>
      </c>
      <c r="B4719" s="1" t="n">
        <v>92035</v>
      </c>
      <c r="C4719" s="292" t="s">
        <v>10037</v>
      </c>
      <c r="D4719" s="297" t="s">
        <v>50</v>
      </c>
      <c r="E4719" s="301" t="n">
        <v>71.63</v>
      </c>
      <c r="F4719" s="304" t="n">
        <v>0</v>
      </c>
    </row>
    <row r="4720" customFormat="false" ht="13.8" hidden="false" customHeight="false" outlineLevel="0" collapsed="false">
      <c r="A4720" s="300" t="s">
        <v>9902</v>
      </c>
      <c r="B4720" s="1" t="n">
        <v>92034</v>
      </c>
      <c r="C4720" s="292" t="s">
        <v>10038</v>
      </c>
      <c r="D4720" s="297" t="s">
        <v>50</v>
      </c>
      <c r="E4720" s="301" t="n">
        <v>60.84</v>
      </c>
      <c r="F4720" s="304" t="n">
        <v>0</v>
      </c>
    </row>
    <row r="4721" customFormat="false" ht="13.8" hidden="false" customHeight="false" outlineLevel="0" collapsed="false">
      <c r="A4721" s="300" t="s">
        <v>9902</v>
      </c>
      <c r="B4721" s="1" t="n">
        <v>92027</v>
      </c>
      <c r="C4721" s="292" t="s">
        <v>10039</v>
      </c>
      <c r="D4721" s="297" t="s">
        <v>50</v>
      </c>
      <c r="E4721" s="301" t="n">
        <v>65.19</v>
      </c>
      <c r="F4721" s="304" t="n">
        <v>0</v>
      </c>
    </row>
    <row r="4722" customFormat="false" ht="13.8" hidden="false" customHeight="false" outlineLevel="0" collapsed="false">
      <c r="A4722" s="300" t="s">
        <v>9902</v>
      </c>
      <c r="B4722" s="1" t="n">
        <v>92026</v>
      </c>
      <c r="C4722" s="292" t="s">
        <v>10040</v>
      </c>
      <c r="D4722" s="297" t="s">
        <v>50</v>
      </c>
      <c r="E4722" s="301" t="n">
        <v>54.4</v>
      </c>
      <c r="F4722" s="304" t="n">
        <v>0</v>
      </c>
    </row>
    <row r="4723" customFormat="false" ht="13.8" hidden="false" customHeight="false" outlineLevel="0" collapsed="false">
      <c r="A4723" s="300" t="s">
        <v>9902</v>
      </c>
      <c r="B4723" s="1" t="n">
        <v>91965</v>
      </c>
      <c r="C4723" s="292" t="s">
        <v>10041</v>
      </c>
      <c r="D4723" s="297" t="s">
        <v>50</v>
      </c>
      <c r="E4723" s="301" t="n">
        <v>66.16</v>
      </c>
      <c r="F4723" s="304" t="n">
        <v>0</v>
      </c>
    </row>
    <row r="4724" customFormat="false" ht="13.8" hidden="false" customHeight="false" outlineLevel="0" collapsed="false">
      <c r="A4724" s="300" t="s">
        <v>9902</v>
      </c>
      <c r="B4724" s="1" t="n">
        <v>91964</v>
      </c>
      <c r="C4724" s="292" t="s">
        <v>10042</v>
      </c>
      <c r="D4724" s="297" t="s">
        <v>50</v>
      </c>
      <c r="E4724" s="301" t="n">
        <v>55.37</v>
      </c>
      <c r="F4724" s="304" t="n">
        <v>0</v>
      </c>
    </row>
    <row r="4725" customFormat="false" ht="13.8" hidden="false" customHeight="false" outlineLevel="0" collapsed="false">
      <c r="A4725" s="300" t="s">
        <v>9902</v>
      </c>
      <c r="B4725" s="1" t="n">
        <v>91973</v>
      </c>
      <c r="C4725" s="292" t="s">
        <v>10043</v>
      </c>
      <c r="D4725" s="297" t="s">
        <v>50</v>
      </c>
      <c r="E4725" s="301" t="n">
        <v>92.81</v>
      </c>
      <c r="F4725" s="304" t="n">
        <v>0</v>
      </c>
    </row>
    <row r="4726" customFormat="false" ht="13.8" hidden="false" customHeight="false" outlineLevel="0" collapsed="false">
      <c r="A4726" s="300" t="s">
        <v>9902</v>
      </c>
      <c r="B4726" s="1" t="n">
        <v>91972</v>
      </c>
      <c r="C4726" s="292" t="s">
        <v>10044</v>
      </c>
      <c r="D4726" s="297" t="s">
        <v>50</v>
      </c>
      <c r="E4726" s="301" t="n">
        <v>77.44</v>
      </c>
      <c r="F4726" s="304" t="n">
        <v>0</v>
      </c>
    </row>
    <row r="4727" customFormat="false" ht="13.8" hidden="false" customHeight="false" outlineLevel="0" collapsed="false">
      <c r="A4727" s="300" t="s">
        <v>9902</v>
      </c>
      <c r="B4727" s="1" t="n">
        <v>91959</v>
      </c>
      <c r="C4727" s="292" t="s">
        <v>10045</v>
      </c>
      <c r="D4727" s="297" t="s">
        <v>50</v>
      </c>
      <c r="E4727" s="301" t="n">
        <v>44.57</v>
      </c>
      <c r="F4727" s="304" t="n">
        <v>0</v>
      </c>
    </row>
    <row r="4728" customFormat="false" ht="13.8" hidden="false" customHeight="false" outlineLevel="0" collapsed="false">
      <c r="A4728" s="300" t="s">
        <v>9902</v>
      </c>
      <c r="B4728" s="1" t="n">
        <v>91958</v>
      </c>
      <c r="C4728" s="292" t="s">
        <v>10046</v>
      </c>
      <c r="D4728" s="297" t="s">
        <v>50</v>
      </c>
      <c r="E4728" s="301" t="n">
        <v>33.78</v>
      </c>
      <c r="F4728" s="304" t="n">
        <v>0</v>
      </c>
    </row>
    <row r="4729" customFormat="false" ht="13.8" hidden="false" customHeight="false" outlineLevel="0" collapsed="false">
      <c r="A4729" s="300" t="s">
        <v>9902</v>
      </c>
      <c r="B4729" s="1" t="n">
        <v>91971</v>
      </c>
      <c r="C4729" s="292" t="s">
        <v>10047</v>
      </c>
      <c r="D4729" s="297" t="s">
        <v>50</v>
      </c>
      <c r="E4729" s="301" t="n">
        <v>86.32</v>
      </c>
      <c r="F4729" s="304" t="n">
        <v>0</v>
      </c>
    </row>
    <row r="4730" customFormat="false" ht="13.8" hidden="false" customHeight="false" outlineLevel="0" collapsed="false">
      <c r="A4730" s="300" t="s">
        <v>9902</v>
      </c>
      <c r="B4730" s="1" t="n">
        <v>91970</v>
      </c>
      <c r="C4730" s="292" t="s">
        <v>10048</v>
      </c>
      <c r="D4730" s="297" t="s">
        <v>50</v>
      </c>
      <c r="E4730" s="301" t="n">
        <v>70.95</v>
      </c>
      <c r="F4730" s="304" t="n">
        <v>0</v>
      </c>
    </row>
    <row r="4731" customFormat="false" ht="13.8" hidden="false" customHeight="false" outlineLevel="0" collapsed="false">
      <c r="A4731" s="300" t="s">
        <v>9902</v>
      </c>
      <c r="B4731" s="1" t="n">
        <v>91967</v>
      </c>
      <c r="C4731" s="292" t="s">
        <v>10049</v>
      </c>
      <c r="D4731" s="297" t="s">
        <v>50</v>
      </c>
      <c r="E4731" s="301" t="n">
        <v>59.78</v>
      </c>
      <c r="F4731" s="304" t="n">
        <v>0</v>
      </c>
    </row>
    <row r="4732" customFormat="false" ht="13.8" hidden="false" customHeight="false" outlineLevel="0" collapsed="false">
      <c r="A4732" s="300" t="s">
        <v>9902</v>
      </c>
      <c r="B4732" s="1" t="n">
        <v>91966</v>
      </c>
      <c r="C4732" s="292" t="s">
        <v>10050</v>
      </c>
      <c r="D4732" s="297" t="s">
        <v>50</v>
      </c>
      <c r="E4732" s="301" t="n">
        <v>48.99</v>
      </c>
      <c r="F4732" s="304" t="n">
        <v>0</v>
      </c>
    </row>
    <row r="4733" customFormat="false" ht="13.8" hidden="false" customHeight="false" outlineLevel="0" collapsed="false">
      <c r="A4733" s="300" t="s">
        <v>9902</v>
      </c>
      <c r="B4733" s="1" t="n">
        <v>91975</v>
      </c>
      <c r="C4733" s="292" t="s">
        <v>10051</v>
      </c>
      <c r="D4733" s="297" t="s">
        <v>50</v>
      </c>
      <c r="E4733" s="301" t="n">
        <v>79.88</v>
      </c>
      <c r="F4733" s="304" t="n">
        <v>0</v>
      </c>
    </row>
    <row r="4734" customFormat="false" ht="13.8" hidden="false" customHeight="false" outlineLevel="0" collapsed="false">
      <c r="A4734" s="300" t="s">
        <v>9902</v>
      </c>
      <c r="B4734" s="1" t="n">
        <v>91974</v>
      </c>
      <c r="C4734" s="292" t="s">
        <v>10052</v>
      </c>
      <c r="D4734" s="297" t="s">
        <v>50</v>
      </c>
      <c r="E4734" s="301" t="n">
        <v>64.51</v>
      </c>
      <c r="F4734" s="304" t="n">
        <v>0</v>
      </c>
    </row>
    <row r="4735" customFormat="false" ht="13.8" hidden="false" customHeight="false" outlineLevel="0" collapsed="false">
      <c r="A4735" s="300" t="s">
        <v>9902</v>
      </c>
      <c r="B4735" s="1" t="n">
        <v>91977</v>
      </c>
      <c r="C4735" s="292" t="s">
        <v>10053</v>
      </c>
      <c r="D4735" s="297" t="s">
        <v>50</v>
      </c>
      <c r="E4735" s="301" t="n">
        <v>110.33</v>
      </c>
      <c r="F4735" s="304" t="n">
        <v>0</v>
      </c>
    </row>
    <row r="4736" customFormat="false" ht="13.8" hidden="false" customHeight="false" outlineLevel="0" collapsed="false">
      <c r="A4736" s="300" t="s">
        <v>9902</v>
      </c>
      <c r="B4736" s="1" t="n">
        <v>91976</v>
      </c>
      <c r="C4736" s="292" t="s">
        <v>10054</v>
      </c>
      <c r="D4736" s="297" t="s">
        <v>50</v>
      </c>
      <c r="E4736" s="301" t="n">
        <v>94.96</v>
      </c>
      <c r="F4736" s="304" t="n">
        <v>0</v>
      </c>
    </row>
    <row r="4737" customFormat="false" ht="13.8" hidden="false" customHeight="false" outlineLevel="0" collapsed="false">
      <c r="A4737" s="300" t="s">
        <v>9902</v>
      </c>
      <c r="B4737" s="1" t="n">
        <v>91874</v>
      </c>
      <c r="C4737" s="292" t="s">
        <v>10055</v>
      </c>
      <c r="D4737" s="297" t="s">
        <v>50</v>
      </c>
      <c r="E4737" s="301" t="n">
        <v>7.23</v>
      </c>
      <c r="F4737" s="304" t="n">
        <v>0</v>
      </c>
    </row>
    <row r="4738" customFormat="false" ht="13.8" hidden="false" customHeight="false" outlineLevel="0" collapsed="false">
      <c r="A4738" s="300" t="s">
        <v>9902</v>
      </c>
      <c r="B4738" s="1" t="n">
        <v>91878</v>
      </c>
      <c r="C4738" s="292" t="s">
        <v>10056</v>
      </c>
      <c r="D4738" s="297" t="s">
        <v>50</v>
      </c>
      <c r="E4738" s="301" t="n">
        <v>5.64</v>
      </c>
      <c r="F4738" s="304" t="n">
        <v>0</v>
      </c>
    </row>
    <row r="4739" customFormat="false" ht="13.8" hidden="false" customHeight="false" outlineLevel="0" collapsed="false">
      <c r="A4739" s="300" t="s">
        <v>9902</v>
      </c>
      <c r="B4739" s="1" t="n">
        <v>91882</v>
      </c>
      <c r="C4739" s="292" t="s">
        <v>10057</v>
      </c>
      <c r="D4739" s="297" t="s">
        <v>50</v>
      </c>
      <c r="E4739" s="301" t="n">
        <v>10.53</v>
      </c>
      <c r="F4739" s="304" t="n">
        <v>0</v>
      </c>
    </row>
    <row r="4740" customFormat="false" ht="13.8" hidden="false" customHeight="false" outlineLevel="0" collapsed="false">
      <c r="A4740" s="300" t="s">
        <v>9902</v>
      </c>
      <c r="B4740" s="1" t="n">
        <v>91875</v>
      </c>
      <c r="C4740" s="292" t="s">
        <v>10058</v>
      </c>
      <c r="D4740" s="297" t="s">
        <v>50</v>
      </c>
      <c r="E4740" s="301" t="n">
        <v>8.39</v>
      </c>
      <c r="F4740" s="304" t="n">
        <v>0</v>
      </c>
    </row>
    <row r="4741" customFormat="false" ht="13.8" hidden="false" customHeight="false" outlineLevel="0" collapsed="false">
      <c r="A4741" s="300" t="s">
        <v>9902</v>
      </c>
      <c r="B4741" s="1" t="n">
        <v>91879</v>
      </c>
      <c r="C4741" s="292" t="s">
        <v>10059</v>
      </c>
      <c r="D4741" s="297" t="s">
        <v>50</v>
      </c>
      <c r="E4741" s="301" t="n">
        <v>6.8</v>
      </c>
      <c r="F4741" s="304" t="n">
        <v>0</v>
      </c>
    </row>
    <row r="4742" customFormat="false" ht="13.8" hidden="false" customHeight="false" outlineLevel="0" collapsed="false">
      <c r="A4742" s="300" t="s">
        <v>9902</v>
      </c>
      <c r="B4742" s="1" t="n">
        <v>91884</v>
      </c>
      <c r="C4742" s="292" t="s">
        <v>10060</v>
      </c>
      <c r="D4742" s="297" t="s">
        <v>50</v>
      </c>
      <c r="E4742" s="301" t="n">
        <v>11.69</v>
      </c>
      <c r="F4742" s="304" t="n">
        <v>0</v>
      </c>
    </row>
    <row r="4743" customFormat="false" ht="13.8" hidden="false" customHeight="false" outlineLevel="0" collapsed="false">
      <c r="A4743" s="300" t="s">
        <v>9902</v>
      </c>
      <c r="B4743" s="1" t="n">
        <v>91876</v>
      </c>
      <c r="C4743" s="292" t="s">
        <v>10061</v>
      </c>
      <c r="D4743" s="297" t="s">
        <v>50</v>
      </c>
      <c r="E4743" s="301" t="n">
        <v>10</v>
      </c>
      <c r="F4743" s="304" t="n">
        <v>0</v>
      </c>
    </row>
    <row r="4744" customFormat="false" ht="13.8" hidden="false" customHeight="false" outlineLevel="0" collapsed="false">
      <c r="A4744" s="300" t="s">
        <v>9902</v>
      </c>
      <c r="B4744" s="1" t="n">
        <v>91880</v>
      </c>
      <c r="C4744" s="292" t="s">
        <v>10062</v>
      </c>
      <c r="D4744" s="297" t="s">
        <v>50</v>
      </c>
      <c r="E4744" s="301" t="n">
        <v>8.4</v>
      </c>
      <c r="F4744" s="304" t="n">
        <v>0</v>
      </c>
    </row>
    <row r="4745" customFormat="false" ht="13.8" hidden="false" customHeight="false" outlineLevel="0" collapsed="false">
      <c r="A4745" s="300" t="s">
        <v>9902</v>
      </c>
      <c r="B4745" s="1" t="n">
        <v>91885</v>
      </c>
      <c r="C4745" s="292" t="s">
        <v>10063</v>
      </c>
      <c r="D4745" s="297" t="s">
        <v>50</v>
      </c>
      <c r="E4745" s="301" t="n">
        <v>13.23</v>
      </c>
      <c r="F4745" s="304" t="n">
        <v>0</v>
      </c>
    </row>
    <row r="4746" customFormat="false" ht="13.8" hidden="false" customHeight="false" outlineLevel="0" collapsed="false">
      <c r="A4746" s="300" t="s">
        <v>9902</v>
      </c>
      <c r="B4746" s="1" t="n">
        <v>91877</v>
      </c>
      <c r="C4746" s="292" t="s">
        <v>10064</v>
      </c>
      <c r="D4746" s="297" t="s">
        <v>50</v>
      </c>
      <c r="E4746" s="301" t="n">
        <v>12.1</v>
      </c>
      <c r="F4746" s="304" t="n">
        <v>0</v>
      </c>
    </row>
    <row r="4747" customFormat="false" ht="13.8" hidden="false" customHeight="false" outlineLevel="0" collapsed="false">
      <c r="A4747" s="300" t="s">
        <v>9902</v>
      </c>
      <c r="B4747" s="1" t="n">
        <v>91881</v>
      </c>
      <c r="C4747" s="292" t="s">
        <v>10065</v>
      </c>
      <c r="D4747" s="297" t="s">
        <v>50</v>
      </c>
      <c r="E4747" s="301" t="n">
        <v>10.5</v>
      </c>
      <c r="F4747" s="304" t="n">
        <v>0</v>
      </c>
    </row>
    <row r="4748" customFormat="false" ht="13.8" hidden="false" customHeight="false" outlineLevel="0" collapsed="false">
      <c r="A4748" s="300" t="s">
        <v>9902</v>
      </c>
      <c r="B4748" s="1" t="n">
        <v>91886</v>
      </c>
      <c r="C4748" s="292" t="s">
        <v>10066</v>
      </c>
      <c r="D4748" s="297" t="s">
        <v>50</v>
      </c>
      <c r="E4748" s="301" t="n">
        <v>15.28</v>
      </c>
      <c r="F4748" s="304" t="n">
        <v>0</v>
      </c>
    </row>
    <row r="4749" customFormat="false" ht="13.8" hidden="false" customHeight="false" outlineLevel="0" collapsed="false">
      <c r="A4749" s="300" t="s">
        <v>9902</v>
      </c>
      <c r="B4749" s="1" t="n">
        <v>91945</v>
      </c>
      <c r="C4749" s="292" t="s">
        <v>10067</v>
      </c>
      <c r="D4749" s="297" t="s">
        <v>50</v>
      </c>
      <c r="E4749" s="301" t="n">
        <v>14.03</v>
      </c>
      <c r="F4749" s="304" t="n">
        <v>0</v>
      </c>
    </row>
    <row r="4750" customFormat="false" ht="13.8" hidden="false" customHeight="false" outlineLevel="0" collapsed="false">
      <c r="A4750" s="300" t="s">
        <v>9902</v>
      </c>
      <c r="B4750" s="1" t="n">
        <v>91947</v>
      </c>
      <c r="C4750" s="292" t="s">
        <v>10068</v>
      </c>
      <c r="D4750" s="297" t="s">
        <v>50</v>
      </c>
      <c r="E4750" s="301" t="n">
        <v>8.75</v>
      </c>
      <c r="F4750" s="304" t="n">
        <v>0</v>
      </c>
    </row>
    <row r="4751" customFormat="false" ht="13.8" hidden="false" customHeight="false" outlineLevel="0" collapsed="false">
      <c r="A4751" s="300" t="s">
        <v>9902</v>
      </c>
      <c r="B4751" s="1" t="n">
        <v>91946</v>
      </c>
      <c r="C4751" s="292" t="s">
        <v>10069</v>
      </c>
      <c r="D4751" s="297" t="s">
        <v>50</v>
      </c>
      <c r="E4751" s="301" t="n">
        <v>10.79</v>
      </c>
      <c r="F4751" s="304" t="n">
        <v>0</v>
      </c>
    </row>
    <row r="4752" customFormat="false" ht="13.8" hidden="false" customHeight="false" outlineLevel="0" collapsed="false">
      <c r="A4752" s="300" t="s">
        <v>9902</v>
      </c>
      <c r="B4752" s="1" t="n">
        <v>91949</v>
      </c>
      <c r="C4752" s="292" t="s">
        <v>10070</v>
      </c>
      <c r="D4752" s="297" t="s">
        <v>50</v>
      </c>
      <c r="E4752" s="301" t="n">
        <v>19.33</v>
      </c>
      <c r="F4752" s="304" t="n">
        <v>0</v>
      </c>
    </row>
    <row r="4753" customFormat="false" ht="13.8" hidden="false" customHeight="false" outlineLevel="0" collapsed="false">
      <c r="A4753" s="300" t="s">
        <v>9902</v>
      </c>
      <c r="B4753" s="1" t="n">
        <v>91951</v>
      </c>
      <c r="C4753" s="292" t="s">
        <v>10071</v>
      </c>
      <c r="D4753" s="297" t="s">
        <v>50</v>
      </c>
      <c r="E4753" s="301" t="n">
        <v>13</v>
      </c>
      <c r="F4753" s="304" t="n">
        <v>0</v>
      </c>
    </row>
    <row r="4754" customFormat="false" ht="13.8" hidden="false" customHeight="false" outlineLevel="0" collapsed="false">
      <c r="A4754" s="300" t="s">
        <v>9902</v>
      </c>
      <c r="B4754" s="1" t="n">
        <v>91950</v>
      </c>
      <c r="C4754" s="292" t="s">
        <v>10072</v>
      </c>
      <c r="D4754" s="297" t="s">
        <v>50</v>
      </c>
      <c r="E4754" s="301" t="n">
        <v>15.37</v>
      </c>
      <c r="F4754" s="304" t="n">
        <v>0</v>
      </c>
    </row>
    <row r="4755" customFormat="false" ht="13.8" hidden="false" customHeight="false" outlineLevel="0" collapsed="false">
      <c r="A4755" s="300" t="s">
        <v>9902</v>
      </c>
      <c r="B4755" s="1" t="n">
        <v>91992</v>
      </c>
      <c r="C4755" s="292" t="s">
        <v>10073</v>
      </c>
      <c r="D4755" s="297" t="s">
        <v>50</v>
      </c>
      <c r="E4755" s="301" t="n">
        <v>45.52</v>
      </c>
      <c r="F4755" s="304" t="n">
        <v>0</v>
      </c>
    </row>
    <row r="4756" customFormat="false" ht="13.8" hidden="false" customHeight="false" outlineLevel="0" collapsed="false">
      <c r="A4756" s="300" t="s">
        <v>9902</v>
      </c>
      <c r="B4756" s="1" t="n">
        <v>91990</v>
      </c>
      <c r="C4756" s="292" t="s">
        <v>10074</v>
      </c>
      <c r="D4756" s="297" t="s">
        <v>50</v>
      </c>
      <c r="E4756" s="301" t="n">
        <v>34.73</v>
      </c>
      <c r="F4756" s="304" t="n">
        <v>0</v>
      </c>
    </row>
    <row r="4757" customFormat="false" ht="13.8" hidden="false" customHeight="false" outlineLevel="0" collapsed="false">
      <c r="A4757" s="300" t="s">
        <v>9902</v>
      </c>
      <c r="B4757" s="1" t="n">
        <v>91993</v>
      </c>
      <c r="C4757" s="292" t="s">
        <v>10075</v>
      </c>
      <c r="D4757" s="297" t="s">
        <v>50</v>
      </c>
      <c r="E4757" s="301" t="n">
        <v>47.38</v>
      </c>
      <c r="F4757" s="304" t="n">
        <v>0</v>
      </c>
    </row>
    <row r="4758" customFormat="false" ht="13.8" hidden="false" customHeight="false" outlineLevel="0" collapsed="false">
      <c r="A4758" s="300" t="s">
        <v>9902</v>
      </c>
      <c r="B4758" s="1" t="n">
        <v>91991</v>
      </c>
      <c r="C4758" s="292" t="s">
        <v>10076</v>
      </c>
      <c r="D4758" s="297" t="s">
        <v>50</v>
      </c>
      <c r="E4758" s="301" t="n">
        <v>36.59</v>
      </c>
      <c r="F4758" s="304" t="n">
        <v>0</v>
      </c>
    </row>
    <row r="4759" customFormat="false" ht="13.8" hidden="false" customHeight="false" outlineLevel="0" collapsed="false">
      <c r="A4759" s="300" t="s">
        <v>9902</v>
      </c>
      <c r="B4759" s="1" t="n">
        <v>92000</v>
      </c>
      <c r="C4759" s="292" t="s">
        <v>10077</v>
      </c>
      <c r="D4759" s="297" t="s">
        <v>50</v>
      </c>
      <c r="E4759" s="301" t="n">
        <v>30.73</v>
      </c>
      <c r="F4759" s="304" t="n">
        <v>0</v>
      </c>
    </row>
    <row r="4760" customFormat="false" ht="13.8" hidden="false" customHeight="false" outlineLevel="0" collapsed="false">
      <c r="A4760" s="300" t="s">
        <v>9902</v>
      </c>
      <c r="B4760" s="1" t="n">
        <v>91998</v>
      </c>
      <c r="C4760" s="292" t="s">
        <v>10078</v>
      </c>
      <c r="D4760" s="297" t="s">
        <v>50</v>
      </c>
      <c r="E4760" s="301" t="n">
        <v>19.94</v>
      </c>
      <c r="F4760" s="304" t="n">
        <v>0</v>
      </c>
    </row>
    <row r="4761" customFormat="false" ht="13.8" hidden="false" customHeight="false" outlineLevel="0" collapsed="false">
      <c r="A4761" s="300" t="s">
        <v>9902</v>
      </c>
      <c r="B4761" s="1" t="n">
        <v>92001</v>
      </c>
      <c r="C4761" s="292" t="s">
        <v>10079</v>
      </c>
      <c r="D4761" s="297" t="s">
        <v>50</v>
      </c>
      <c r="E4761" s="301" t="n">
        <v>32.59</v>
      </c>
      <c r="F4761" s="304" t="n">
        <v>0</v>
      </c>
    </row>
    <row r="4762" customFormat="false" ht="13.8" hidden="false" customHeight="false" outlineLevel="0" collapsed="false">
      <c r="A4762" s="300" t="s">
        <v>9902</v>
      </c>
      <c r="B4762" s="1" t="n">
        <v>91999</v>
      </c>
      <c r="C4762" s="292" t="s">
        <v>10080</v>
      </c>
      <c r="D4762" s="297" t="s">
        <v>50</v>
      </c>
      <c r="E4762" s="301" t="n">
        <v>21.8</v>
      </c>
      <c r="F4762" s="304" t="n">
        <v>0</v>
      </c>
    </row>
    <row r="4763" customFormat="false" ht="13.8" hidden="false" customHeight="false" outlineLevel="0" collapsed="false">
      <c r="A4763" s="300" t="s">
        <v>9902</v>
      </c>
      <c r="B4763" s="1" t="n">
        <v>92008</v>
      </c>
      <c r="C4763" s="292" t="s">
        <v>10081</v>
      </c>
      <c r="D4763" s="297" t="s">
        <v>50</v>
      </c>
      <c r="E4763" s="301" t="n">
        <v>47.22</v>
      </c>
      <c r="F4763" s="304" t="n">
        <v>0</v>
      </c>
    </row>
    <row r="4764" customFormat="false" ht="13.8" hidden="false" customHeight="false" outlineLevel="0" collapsed="false">
      <c r="A4764" s="300" t="s">
        <v>9902</v>
      </c>
      <c r="B4764" s="1" t="n">
        <v>92006</v>
      </c>
      <c r="C4764" s="292" t="s">
        <v>10082</v>
      </c>
      <c r="D4764" s="297" t="s">
        <v>50</v>
      </c>
      <c r="E4764" s="301" t="n">
        <v>36.43</v>
      </c>
      <c r="F4764" s="304" t="n">
        <v>0</v>
      </c>
    </row>
    <row r="4765" customFormat="false" ht="13.8" hidden="false" customHeight="false" outlineLevel="0" collapsed="false">
      <c r="A4765" s="300" t="s">
        <v>9902</v>
      </c>
      <c r="B4765" s="1" t="n">
        <v>92009</v>
      </c>
      <c r="C4765" s="292" t="s">
        <v>10083</v>
      </c>
      <c r="D4765" s="297" t="s">
        <v>50</v>
      </c>
      <c r="E4765" s="301" t="n">
        <v>50.94</v>
      </c>
      <c r="F4765" s="304" t="n">
        <v>0</v>
      </c>
    </row>
    <row r="4766" customFormat="false" ht="13.8" hidden="false" customHeight="false" outlineLevel="0" collapsed="false">
      <c r="A4766" s="300" t="s">
        <v>9902</v>
      </c>
      <c r="B4766" s="1" t="n">
        <v>92007</v>
      </c>
      <c r="C4766" s="292" t="s">
        <v>10084</v>
      </c>
      <c r="D4766" s="297" t="s">
        <v>50</v>
      </c>
      <c r="E4766" s="301" t="n">
        <v>40.15</v>
      </c>
      <c r="F4766" s="304" t="n">
        <v>0</v>
      </c>
    </row>
    <row r="4767" customFormat="false" ht="13.8" hidden="false" customHeight="false" outlineLevel="0" collapsed="false">
      <c r="A4767" s="300" t="s">
        <v>9902</v>
      </c>
      <c r="B4767" s="1" t="n">
        <v>92016</v>
      </c>
      <c r="C4767" s="292" t="s">
        <v>10085</v>
      </c>
      <c r="D4767" s="297" t="s">
        <v>50</v>
      </c>
      <c r="E4767" s="301" t="n">
        <v>63.71</v>
      </c>
      <c r="F4767" s="304" t="n">
        <v>0</v>
      </c>
    </row>
    <row r="4768" customFormat="false" ht="13.8" hidden="false" customHeight="false" outlineLevel="0" collapsed="false">
      <c r="A4768" s="300" t="s">
        <v>9902</v>
      </c>
      <c r="B4768" s="1" t="n">
        <v>92014</v>
      </c>
      <c r="C4768" s="292" t="s">
        <v>10086</v>
      </c>
      <c r="D4768" s="297" t="s">
        <v>50</v>
      </c>
      <c r="E4768" s="301" t="n">
        <v>52.92</v>
      </c>
      <c r="F4768" s="304" t="n">
        <v>0</v>
      </c>
    </row>
    <row r="4769" customFormat="false" ht="13.8" hidden="false" customHeight="false" outlineLevel="0" collapsed="false">
      <c r="A4769" s="300" t="s">
        <v>9902</v>
      </c>
      <c r="B4769" s="1" t="n">
        <v>92017</v>
      </c>
      <c r="C4769" s="292" t="s">
        <v>10087</v>
      </c>
      <c r="D4769" s="297" t="s">
        <v>50</v>
      </c>
      <c r="E4769" s="301" t="n">
        <v>69.29</v>
      </c>
      <c r="F4769" s="304" t="n">
        <v>0</v>
      </c>
    </row>
    <row r="4770" customFormat="false" ht="13.8" hidden="false" customHeight="false" outlineLevel="0" collapsed="false">
      <c r="A4770" s="300" t="s">
        <v>9902</v>
      </c>
      <c r="B4770" s="1" t="n">
        <v>92015</v>
      </c>
      <c r="C4770" s="292" t="s">
        <v>10088</v>
      </c>
      <c r="D4770" s="297" t="s">
        <v>50</v>
      </c>
      <c r="E4770" s="301" t="n">
        <v>58.5</v>
      </c>
      <c r="F4770" s="304" t="n">
        <v>0</v>
      </c>
    </row>
    <row r="4771" customFormat="false" ht="13.8" hidden="false" customHeight="false" outlineLevel="0" collapsed="false">
      <c r="A4771" s="300" t="s">
        <v>9902</v>
      </c>
      <c r="B4771" s="1" t="n">
        <v>92019</v>
      </c>
      <c r="C4771" s="292" t="s">
        <v>10089</v>
      </c>
      <c r="D4771" s="297" t="s">
        <v>50</v>
      </c>
      <c r="E4771" s="301" t="n">
        <v>85.39</v>
      </c>
      <c r="F4771" s="304" t="n">
        <v>0</v>
      </c>
    </row>
    <row r="4772" customFormat="false" ht="13.8" hidden="false" customHeight="false" outlineLevel="0" collapsed="false">
      <c r="A4772" s="300" t="s">
        <v>9902</v>
      </c>
      <c r="B4772" s="1" t="n">
        <v>92018</v>
      </c>
      <c r="C4772" s="292" t="s">
        <v>10090</v>
      </c>
      <c r="D4772" s="297" t="s">
        <v>50</v>
      </c>
      <c r="E4772" s="301" t="n">
        <v>70.02</v>
      </c>
      <c r="F4772" s="304" t="n">
        <v>0</v>
      </c>
    </row>
    <row r="4773" customFormat="false" ht="13.8" hidden="false" customHeight="false" outlineLevel="0" collapsed="false">
      <c r="A4773" s="300" t="s">
        <v>9902</v>
      </c>
      <c r="B4773" s="1" t="n">
        <v>92021</v>
      </c>
      <c r="C4773" s="292" t="s">
        <v>10091</v>
      </c>
      <c r="D4773" s="297" t="s">
        <v>50</v>
      </c>
      <c r="E4773" s="301" t="n">
        <v>118.64</v>
      </c>
      <c r="F4773" s="304" t="n">
        <v>0</v>
      </c>
    </row>
    <row r="4774" customFormat="false" ht="13.8" hidden="false" customHeight="false" outlineLevel="0" collapsed="false">
      <c r="A4774" s="300" t="s">
        <v>9902</v>
      </c>
      <c r="B4774" s="1" t="n">
        <v>92020</v>
      </c>
      <c r="C4774" s="292" t="s">
        <v>10092</v>
      </c>
      <c r="D4774" s="297" t="s">
        <v>50</v>
      </c>
      <c r="E4774" s="301" t="n">
        <v>103.27</v>
      </c>
      <c r="F4774" s="304" t="n">
        <v>0</v>
      </c>
    </row>
    <row r="4775" customFormat="false" ht="13.8" hidden="false" customHeight="false" outlineLevel="0" collapsed="false">
      <c r="A4775" s="300" t="s">
        <v>9902</v>
      </c>
      <c r="B4775" s="1" t="n">
        <v>91996</v>
      </c>
      <c r="C4775" s="292" t="s">
        <v>10093</v>
      </c>
      <c r="D4775" s="297" t="s">
        <v>50</v>
      </c>
      <c r="E4775" s="301" t="n">
        <v>34.86</v>
      </c>
      <c r="F4775" s="304" t="n">
        <v>0</v>
      </c>
    </row>
    <row r="4776" customFormat="false" ht="13.8" hidden="false" customHeight="false" outlineLevel="0" collapsed="false">
      <c r="A4776" s="300" t="s">
        <v>9902</v>
      </c>
      <c r="B4776" s="1" t="n">
        <v>91994</v>
      </c>
      <c r="C4776" s="292" t="s">
        <v>10094</v>
      </c>
      <c r="D4776" s="297" t="s">
        <v>50</v>
      </c>
      <c r="E4776" s="301" t="n">
        <v>24.07</v>
      </c>
      <c r="F4776" s="304" t="n">
        <v>0</v>
      </c>
    </row>
    <row r="4777" customFormat="false" ht="13.8" hidden="false" customHeight="false" outlineLevel="0" collapsed="false">
      <c r="A4777" s="300" t="s">
        <v>9902</v>
      </c>
      <c r="B4777" s="1" t="n">
        <v>91997</v>
      </c>
      <c r="C4777" s="292" t="s">
        <v>10095</v>
      </c>
      <c r="D4777" s="297" t="s">
        <v>50</v>
      </c>
      <c r="E4777" s="301" t="n">
        <v>36.72</v>
      </c>
      <c r="F4777" s="304" t="n">
        <v>0</v>
      </c>
    </row>
    <row r="4778" customFormat="false" ht="13.8" hidden="false" customHeight="false" outlineLevel="0" collapsed="false">
      <c r="A4778" s="300" t="s">
        <v>9902</v>
      </c>
      <c r="B4778" s="1" t="n">
        <v>91995</v>
      </c>
      <c r="C4778" s="292" t="s">
        <v>10096</v>
      </c>
      <c r="D4778" s="297" t="s">
        <v>50</v>
      </c>
      <c r="E4778" s="301" t="n">
        <v>25.93</v>
      </c>
      <c r="F4778" s="304" t="n">
        <v>0</v>
      </c>
    </row>
    <row r="4779" customFormat="false" ht="13.8" hidden="false" customHeight="false" outlineLevel="0" collapsed="false">
      <c r="A4779" s="300" t="s">
        <v>9902</v>
      </c>
      <c r="B4779" s="1" t="n">
        <v>92004</v>
      </c>
      <c r="C4779" s="292" t="s">
        <v>10097</v>
      </c>
      <c r="D4779" s="297" t="s">
        <v>50</v>
      </c>
      <c r="E4779" s="301" t="n">
        <v>55.53</v>
      </c>
      <c r="F4779" s="304" t="n">
        <v>0</v>
      </c>
    </row>
    <row r="4780" customFormat="false" ht="13.8" hidden="false" customHeight="false" outlineLevel="0" collapsed="false">
      <c r="A4780" s="300" t="s">
        <v>9902</v>
      </c>
      <c r="B4780" s="1" t="n">
        <v>92002</v>
      </c>
      <c r="C4780" s="292" t="s">
        <v>10098</v>
      </c>
      <c r="D4780" s="297" t="s">
        <v>50</v>
      </c>
      <c r="E4780" s="301" t="n">
        <v>44.74</v>
      </c>
      <c r="F4780" s="304" t="n">
        <v>0</v>
      </c>
    </row>
    <row r="4781" customFormat="false" ht="13.8" hidden="false" customHeight="false" outlineLevel="0" collapsed="false">
      <c r="A4781" s="300" t="s">
        <v>9902</v>
      </c>
      <c r="B4781" s="1" t="n">
        <v>92005</v>
      </c>
      <c r="C4781" s="292" t="s">
        <v>10099</v>
      </c>
      <c r="D4781" s="297" t="s">
        <v>50</v>
      </c>
      <c r="E4781" s="301" t="n">
        <v>59.25</v>
      </c>
      <c r="F4781" s="304" t="n">
        <v>0</v>
      </c>
    </row>
    <row r="4782" customFormat="false" ht="13.8" hidden="false" customHeight="false" outlineLevel="0" collapsed="false">
      <c r="A4782" s="300" t="s">
        <v>9902</v>
      </c>
      <c r="B4782" s="1" t="n">
        <v>92003</v>
      </c>
      <c r="C4782" s="292" t="s">
        <v>10100</v>
      </c>
      <c r="D4782" s="297" t="s">
        <v>50</v>
      </c>
      <c r="E4782" s="301" t="n">
        <v>48.46</v>
      </c>
      <c r="F4782" s="304" t="n">
        <v>0</v>
      </c>
    </row>
    <row r="4783" customFormat="false" ht="13.8" hidden="false" customHeight="false" outlineLevel="0" collapsed="false">
      <c r="A4783" s="300" t="s">
        <v>9902</v>
      </c>
      <c r="B4783" s="1" t="n">
        <v>92012</v>
      </c>
      <c r="C4783" s="292" t="s">
        <v>10101</v>
      </c>
      <c r="D4783" s="297" t="s">
        <v>50</v>
      </c>
      <c r="E4783" s="301" t="n">
        <v>76.14</v>
      </c>
      <c r="F4783" s="304" t="n">
        <v>0</v>
      </c>
    </row>
    <row r="4784" customFormat="false" ht="13.8" hidden="false" customHeight="false" outlineLevel="0" collapsed="false">
      <c r="A4784" s="300" t="s">
        <v>9902</v>
      </c>
      <c r="B4784" s="1" t="n">
        <v>92010</v>
      </c>
      <c r="C4784" s="292" t="s">
        <v>10102</v>
      </c>
      <c r="D4784" s="297" t="s">
        <v>50</v>
      </c>
      <c r="E4784" s="301" t="n">
        <v>65.35</v>
      </c>
      <c r="F4784" s="304" t="n">
        <v>0</v>
      </c>
    </row>
    <row r="4785" customFormat="false" ht="13.8" hidden="false" customHeight="false" outlineLevel="0" collapsed="false">
      <c r="A4785" s="300" t="s">
        <v>9902</v>
      </c>
      <c r="B4785" s="1" t="n">
        <v>92013</v>
      </c>
      <c r="C4785" s="292" t="s">
        <v>10103</v>
      </c>
      <c r="D4785" s="297" t="s">
        <v>50</v>
      </c>
      <c r="E4785" s="301" t="n">
        <v>81.72</v>
      </c>
      <c r="F4785" s="304" t="n">
        <v>0</v>
      </c>
    </row>
    <row r="4786" customFormat="false" ht="13.8" hidden="false" customHeight="false" outlineLevel="0" collapsed="false">
      <c r="A4786" s="300" t="s">
        <v>9902</v>
      </c>
      <c r="B4786" s="1" t="n">
        <v>92011</v>
      </c>
      <c r="C4786" s="292" t="s">
        <v>10104</v>
      </c>
      <c r="D4786" s="297" t="s">
        <v>50</v>
      </c>
      <c r="E4786" s="301" t="n">
        <v>70.93</v>
      </c>
      <c r="F4786" s="304" t="n">
        <v>0</v>
      </c>
    </row>
    <row r="4787" customFormat="false" ht="13.8" hidden="false" customHeight="false" outlineLevel="0" collapsed="false">
      <c r="A4787" s="300" t="s">
        <v>10105</v>
      </c>
      <c r="B4787" s="1" t="n">
        <v>95777</v>
      </c>
      <c r="C4787" s="292" t="s">
        <v>10106</v>
      </c>
      <c r="D4787" s="297" t="s">
        <v>50</v>
      </c>
      <c r="E4787" s="301" t="n">
        <v>24.91</v>
      </c>
      <c r="F4787" s="304" t="n">
        <v>0</v>
      </c>
    </row>
    <row r="4788" customFormat="false" ht="13.8" hidden="false" customHeight="false" outlineLevel="0" collapsed="false">
      <c r="A4788" s="300" t="s">
        <v>10105</v>
      </c>
      <c r="B4788" s="1" t="n">
        <v>95780</v>
      </c>
      <c r="C4788" s="292" t="s">
        <v>10107</v>
      </c>
      <c r="D4788" s="297" t="s">
        <v>50</v>
      </c>
      <c r="E4788" s="301" t="n">
        <v>28.85</v>
      </c>
      <c r="F4788" s="304" t="n">
        <v>0</v>
      </c>
    </row>
    <row r="4789" customFormat="false" ht="13.8" hidden="false" customHeight="false" outlineLevel="0" collapsed="false">
      <c r="A4789" s="300" t="s">
        <v>10105</v>
      </c>
      <c r="B4789" s="1" t="n">
        <v>95783</v>
      </c>
      <c r="C4789" s="292" t="s">
        <v>10108</v>
      </c>
      <c r="D4789" s="297" t="s">
        <v>50</v>
      </c>
      <c r="E4789" s="301" t="n">
        <v>0</v>
      </c>
      <c r="F4789" s="304"/>
    </row>
    <row r="4790" customFormat="false" ht="13.8" hidden="false" customHeight="false" outlineLevel="0" collapsed="false">
      <c r="A4790" s="300" t="s">
        <v>10105</v>
      </c>
      <c r="B4790" s="1" t="n">
        <v>95778</v>
      </c>
      <c r="C4790" s="292" t="s">
        <v>10109</v>
      </c>
      <c r="D4790" s="297" t="s">
        <v>50</v>
      </c>
      <c r="E4790" s="301" t="n">
        <v>28.86</v>
      </c>
      <c r="F4790" s="304" t="n">
        <v>0</v>
      </c>
    </row>
    <row r="4791" customFormat="false" ht="13.8" hidden="false" customHeight="false" outlineLevel="0" collapsed="false">
      <c r="A4791" s="300" t="s">
        <v>10105</v>
      </c>
      <c r="B4791" s="1" t="n">
        <v>95781</v>
      </c>
      <c r="C4791" s="292" t="s">
        <v>10110</v>
      </c>
      <c r="D4791" s="297" t="s">
        <v>50</v>
      </c>
      <c r="E4791" s="301" t="n">
        <v>32.75</v>
      </c>
      <c r="F4791" s="304" t="n">
        <v>0</v>
      </c>
    </row>
    <row r="4792" customFormat="false" ht="13.8" hidden="false" customHeight="false" outlineLevel="0" collapsed="false">
      <c r="A4792" s="300" t="s">
        <v>10105</v>
      </c>
      <c r="B4792" s="1" t="n">
        <v>95784</v>
      </c>
      <c r="C4792" s="292" t="s">
        <v>10111</v>
      </c>
      <c r="D4792" s="297" t="s">
        <v>50</v>
      </c>
      <c r="E4792" s="301" t="n">
        <v>0</v>
      </c>
      <c r="F4792" s="304"/>
    </row>
    <row r="4793" customFormat="false" ht="13.8" hidden="false" customHeight="false" outlineLevel="0" collapsed="false">
      <c r="A4793" s="300" t="s">
        <v>10105</v>
      </c>
      <c r="B4793" s="1" t="n">
        <v>95782</v>
      </c>
      <c r="C4793" s="292" t="s">
        <v>10112</v>
      </c>
      <c r="D4793" s="297" t="s">
        <v>50</v>
      </c>
      <c r="E4793" s="301" t="n">
        <v>31.03</v>
      </c>
      <c r="F4793" s="304" t="n">
        <v>0</v>
      </c>
    </row>
    <row r="4794" customFormat="false" ht="13.8" hidden="false" customHeight="false" outlineLevel="0" collapsed="false">
      <c r="A4794" s="300" t="s">
        <v>10105</v>
      </c>
      <c r="B4794" s="1" t="n">
        <v>95779</v>
      </c>
      <c r="C4794" s="292" t="s">
        <v>10113</v>
      </c>
      <c r="D4794" s="297" t="s">
        <v>50</v>
      </c>
      <c r="E4794" s="301" t="n">
        <v>23.01</v>
      </c>
      <c r="F4794" s="304" t="n">
        <v>0</v>
      </c>
    </row>
    <row r="4795" customFormat="false" ht="13.8" hidden="false" customHeight="false" outlineLevel="0" collapsed="false">
      <c r="A4795" s="300" t="s">
        <v>10105</v>
      </c>
      <c r="B4795" s="1" t="n">
        <v>95785</v>
      </c>
      <c r="C4795" s="292" t="s">
        <v>10114</v>
      </c>
      <c r="D4795" s="297" t="s">
        <v>50</v>
      </c>
      <c r="E4795" s="301" t="n">
        <v>35.64</v>
      </c>
      <c r="F4795" s="304" t="n">
        <v>0</v>
      </c>
    </row>
    <row r="4796" customFormat="false" ht="13.8" hidden="false" customHeight="false" outlineLevel="0" collapsed="false">
      <c r="A4796" s="300" t="s">
        <v>10105</v>
      </c>
      <c r="B4796" s="1" t="n">
        <v>95792</v>
      </c>
      <c r="C4796" s="292" t="s">
        <v>10115</v>
      </c>
      <c r="D4796" s="297" t="s">
        <v>50</v>
      </c>
      <c r="E4796" s="301" t="n">
        <v>0</v>
      </c>
      <c r="F4796" s="304"/>
    </row>
    <row r="4797" customFormat="false" ht="13.8" hidden="false" customHeight="false" outlineLevel="0" collapsed="false">
      <c r="A4797" s="300" t="s">
        <v>10105</v>
      </c>
      <c r="B4797" s="1" t="n">
        <v>95793</v>
      </c>
      <c r="C4797" s="292" t="s">
        <v>10116</v>
      </c>
      <c r="D4797" s="297" t="s">
        <v>50</v>
      </c>
      <c r="E4797" s="301" t="n">
        <v>0</v>
      </c>
      <c r="F4797" s="304"/>
    </row>
    <row r="4798" customFormat="false" ht="13.8" hidden="false" customHeight="false" outlineLevel="0" collapsed="false">
      <c r="A4798" s="300" t="s">
        <v>10105</v>
      </c>
      <c r="B4798" s="1" t="n">
        <v>95794</v>
      </c>
      <c r="C4798" s="292" t="s">
        <v>10117</v>
      </c>
      <c r="D4798" s="297" t="s">
        <v>50</v>
      </c>
      <c r="E4798" s="301" t="n">
        <v>0</v>
      </c>
      <c r="F4798" s="304"/>
    </row>
    <row r="4799" customFormat="false" ht="13.8" hidden="false" customHeight="false" outlineLevel="0" collapsed="false">
      <c r="A4799" s="300" t="s">
        <v>10105</v>
      </c>
      <c r="B4799" s="1" t="n">
        <v>95786</v>
      </c>
      <c r="C4799" s="292" t="s">
        <v>10118</v>
      </c>
      <c r="D4799" s="297" t="s">
        <v>50</v>
      </c>
      <c r="E4799" s="301" t="n">
        <v>0</v>
      </c>
      <c r="F4799" s="304"/>
    </row>
    <row r="4800" customFormat="false" ht="13.8" hidden="false" customHeight="false" outlineLevel="0" collapsed="false">
      <c r="A4800" s="300" t="s">
        <v>10105</v>
      </c>
      <c r="B4800" s="1" t="n">
        <v>95788</v>
      </c>
      <c r="C4800" s="292" t="s">
        <v>10119</v>
      </c>
      <c r="D4800" s="297" t="s">
        <v>50</v>
      </c>
      <c r="E4800" s="301" t="n">
        <v>0</v>
      </c>
      <c r="F4800" s="304"/>
    </row>
    <row r="4801" customFormat="false" ht="13.8" hidden="false" customHeight="false" outlineLevel="0" collapsed="false">
      <c r="A4801" s="300" t="s">
        <v>10105</v>
      </c>
      <c r="B4801" s="1" t="n">
        <v>95790</v>
      </c>
      <c r="C4801" s="292" t="s">
        <v>10120</v>
      </c>
      <c r="D4801" s="297" t="s">
        <v>50</v>
      </c>
      <c r="E4801" s="301" t="n">
        <v>0</v>
      </c>
      <c r="F4801" s="304"/>
    </row>
    <row r="4802" customFormat="false" ht="13.8" hidden="false" customHeight="false" outlineLevel="0" collapsed="false">
      <c r="A4802" s="300" t="s">
        <v>10105</v>
      </c>
      <c r="B4802" s="1" t="n">
        <v>95787</v>
      </c>
      <c r="C4802" s="292" t="s">
        <v>10121</v>
      </c>
      <c r="D4802" s="297" t="s">
        <v>50</v>
      </c>
      <c r="E4802" s="301" t="n">
        <v>29.67</v>
      </c>
      <c r="F4802" s="304" t="n">
        <v>0</v>
      </c>
    </row>
    <row r="4803" customFormat="false" ht="13.8" hidden="false" customHeight="false" outlineLevel="0" collapsed="false">
      <c r="A4803" s="300" t="s">
        <v>10105</v>
      </c>
      <c r="B4803" s="1" t="n">
        <v>95789</v>
      </c>
      <c r="C4803" s="292" t="s">
        <v>10122</v>
      </c>
      <c r="D4803" s="297" t="s">
        <v>50</v>
      </c>
      <c r="E4803" s="301" t="n">
        <v>36.98</v>
      </c>
      <c r="F4803" s="304" t="n">
        <v>0</v>
      </c>
    </row>
    <row r="4804" customFormat="false" ht="13.8" hidden="false" customHeight="false" outlineLevel="0" collapsed="false">
      <c r="A4804" s="300" t="s">
        <v>10105</v>
      </c>
      <c r="B4804" s="1" t="n">
        <v>95791</v>
      </c>
      <c r="C4804" s="292" t="s">
        <v>10123</v>
      </c>
      <c r="D4804" s="297" t="s">
        <v>50</v>
      </c>
      <c r="E4804" s="301" t="n">
        <v>47.94</v>
      </c>
      <c r="F4804" s="304" t="n">
        <v>0</v>
      </c>
    </row>
    <row r="4805" customFormat="false" ht="13.8" hidden="false" customHeight="false" outlineLevel="0" collapsed="false">
      <c r="A4805" s="300" t="s">
        <v>10105</v>
      </c>
      <c r="B4805" s="1" t="n">
        <v>95795</v>
      </c>
      <c r="C4805" s="292" t="s">
        <v>10124</v>
      </c>
      <c r="D4805" s="297" t="s">
        <v>50</v>
      </c>
      <c r="E4805" s="301" t="n">
        <v>34.64</v>
      </c>
      <c r="F4805" s="304" t="n">
        <v>0</v>
      </c>
    </row>
    <row r="4806" customFormat="false" ht="13.8" hidden="false" customHeight="false" outlineLevel="0" collapsed="false">
      <c r="A4806" s="300" t="s">
        <v>10105</v>
      </c>
      <c r="B4806" s="1" t="n">
        <v>95796</v>
      </c>
      <c r="C4806" s="292" t="s">
        <v>10125</v>
      </c>
      <c r="D4806" s="297" t="s">
        <v>50</v>
      </c>
      <c r="E4806" s="301" t="n">
        <v>43.68</v>
      </c>
      <c r="F4806" s="304" t="n">
        <v>0</v>
      </c>
    </row>
    <row r="4807" customFormat="false" ht="13.8" hidden="false" customHeight="false" outlineLevel="0" collapsed="false">
      <c r="A4807" s="300" t="s">
        <v>10105</v>
      </c>
      <c r="B4807" s="1" t="n">
        <v>95797</v>
      </c>
      <c r="C4807" s="292" t="s">
        <v>10126</v>
      </c>
      <c r="D4807" s="297" t="s">
        <v>50</v>
      </c>
      <c r="E4807" s="301" t="n">
        <v>55.35</v>
      </c>
      <c r="F4807" s="304" t="n">
        <v>0</v>
      </c>
    </row>
    <row r="4808" customFormat="false" ht="13.8" hidden="false" customHeight="false" outlineLevel="0" collapsed="false">
      <c r="A4808" s="300" t="s">
        <v>10105</v>
      </c>
      <c r="B4808" s="1" t="n">
        <v>95798</v>
      </c>
      <c r="C4808" s="292" t="s">
        <v>10127</v>
      </c>
      <c r="D4808" s="297" t="s">
        <v>50</v>
      </c>
      <c r="E4808" s="301" t="n">
        <v>0</v>
      </c>
      <c r="F4808" s="304"/>
    </row>
    <row r="4809" customFormat="false" ht="13.8" hidden="false" customHeight="false" outlineLevel="0" collapsed="false">
      <c r="A4809" s="300" t="s">
        <v>10105</v>
      </c>
      <c r="B4809" s="1" t="n">
        <v>95799</v>
      </c>
      <c r="C4809" s="292" t="s">
        <v>10128</v>
      </c>
      <c r="D4809" s="297" t="s">
        <v>50</v>
      </c>
      <c r="E4809" s="301" t="n">
        <v>0</v>
      </c>
      <c r="F4809" s="304"/>
    </row>
    <row r="4810" customFormat="false" ht="13.8" hidden="false" customHeight="false" outlineLevel="0" collapsed="false">
      <c r="A4810" s="300" t="s">
        <v>10105</v>
      </c>
      <c r="B4810" s="1" t="n">
        <v>95800</v>
      </c>
      <c r="C4810" s="292" t="s">
        <v>10129</v>
      </c>
      <c r="D4810" s="297" t="s">
        <v>50</v>
      </c>
      <c r="E4810" s="301" t="n">
        <v>0</v>
      </c>
      <c r="F4810" s="304"/>
    </row>
    <row r="4811" customFormat="false" ht="13.8" hidden="false" customHeight="false" outlineLevel="0" collapsed="false">
      <c r="A4811" s="300" t="s">
        <v>10105</v>
      </c>
      <c r="B4811" s="1" t="n">
        <v>95801</v>
      </c>
      <c r="C4811" s="292" t="s">
        <v>10130</v>
      </c>
      <c r="D4811" s="297" t="s">
        <v>50</v>
      </c>
      <c r="E4811" s="301" t="n">
        <v>42.18</v>
      </c>
      <c r="F4811" s="304" t="n">
        <v>0</v>
      </c>
    </row>
    <row r="4812" customFormat="false" ht="13.8" hidden="false" customHeight="false" outlineLevel="0" collapsed="false">
      <c r="A4812" s="300" t="s">
        <v>10105</v>
      </c>
      <c r="B4812" s="1" t="n">
        <v>95802</v>
      </c>
      <c r="C4812" s="292" t="s">
        <v>10131</v>
      </c>
      <c r="D4812" s="297" t="s">
        <v>50</v>
      </c>
      <c r="E4812" s="301" t="n">
        <v>46.03</v>
      </c>
      <c r="F4812" s="304" t="n">
        <v>0</v>
      </c>
    </row>
    <row r="4813" customFormat="false" ht="13.8" hidden="false" customHeight="false" outlineLevel="0" collapsed="false">
      <c r="A4813" s="300" t="s">
        <v>10105</v>
      </c>
      <c r="B4813" s="1" t="n">
        <v>95803</v>
      </c>
      <c r="C4813" s="292" t="s">
        <v>10132</v>
      </c>
      <c r="D4813" s="297" t="s">
        <v>50</v>
      </c>
      <c r="E4813" s="301" t="n">
        <v>60.76</v>
      </c>
      <c r="F4813" s="304" t="n">
        <v>0</v>
      </c>
    </row>
    <row r="4814" customFormat="false" ht="13.8" hidden="false" customHeight="false" outlineLevel="0" collapsed="false">
      <c r="A4814" s="300" t="s">
        <v>10105</v>
      </c>
      <c r="B4814" s="1" t="n">
        <v>95804</v>
      </c>
      <c r="C4814" s="292" t="s">
        <v>10133</v>
      </c>
      <c r="D4814" s="297" t="s">
        <v>50</v>
      </c>
      <c r="E4814" s="301" t="n">
        <v>17.04</v>
      </c>
      <c r="F4814" s="304" t="n">
        <v>0</v>
      </c>
    </row>
    <row r="4815" customFormat="false" ht="13.8" hidden="false" customHeight="false" outlineLevel="0" collapsed="false">
      <c r="A4815" s="300" t="s">
        <v>10105</v>
      </c>
      <c r="B4815" s="1" t="n">
        <v>95805</v>
      </c>
      <c r="C4815" s="292" t="s">
        <v>10134</v>
      </c>
      <c r="D4815" s="297" t="s">
        <v>50</v>
      </c>
      <c r="E4815" s="301" t="n">
        <v>17.2</v>
      </c>
      <c r="F4815" s="304" t="n">
        <v>0</v>
      </c>
    </row>
    <row r="4816" customFormat="false" ht="13.8" hidden="false" customHeight="false" outlineLevel="0" collapsed="false">
      <c r="A4816" s="300" t="s">
        <v>10105</v>
      </c>
      <c r="B4816" s="1" t="n">
        <v>95806</v>
      </c>
      <c r="C4816" s="292" t="s">
        <v>10135</v>
      </c>
      <c r="D4816" s="297" t="s">
        <v>50</v>
      </c>
      <c r="E4816" s="301" t="n">
        <v>17.76</v>
      </c>
      <c r="F4816" s="304" t="n">
        <v>0</v>
      </c>
    </row>
    <row r="4817" customFormat="false" ht="13.8" hidden="false" customHeight="false" outlineLevel="0" collapsed="false">
      <c r="A4817" s="300" t="s">
        <v>10105</v>
      </c>
      <c r="B4817" s="1" t="n">
        <v>104401</v>
      </c>
      <c r="C4817" s="292" t="s">
        <v>10136</v>
      </c>
      <c r="D4817" s="297" t="s">
        <v>50</v>
      </c>
      <c r="E4817" s="301" t="n">
        <v>19.23</v>
      </c>
      <c r="F4817" s="304" t="n">
        <v>0</v>
      </c>
    </row>
    <row r="4818" customFormat="false" ht="13.8" hidden="false" customHeight="false" outlineLevel="0" collapsed="false">
      <c r="A4818" s="300" t="s">
        <v>10105</v>
      </c>
      <c r="B4818" s="1" t="n">
        <v>104402</v>
      </c>
      <c r="C4818" s="292" t="s">
        <v>10137</v>
      </c>
      <c r="D4818" s="297" t="s">
        <v>50</v>
      </c>
      <c r="E4818" s="301" t="n">
        <v>18.67</v>
      </c>
      <c r="F4818" s="304" t="n">
        <v>0</v>
      </c>
    </row>
    <row r="4819" customFormat="false" ht="13.8" hidden="false" customHeight="false" outlineLevel="0" collapsed="false">
      <c r="A4819" s="300" t="s">
        <v>10105</v>
      </c>
      <c r="B4819" s="1" t="n">
        <v>104403</v>
      </c>
      <c r="C4819" s="292" t="s">
        <v>10138</v>
      </c>
      <c r="D4819" s="297" t="s">
        <v>50</v>
      </c>
      <c r="E4819" s="301" t="n">
        <v>20.94</v>
      </c>
      <c r="F4819" s="304" t="n">
        <v>0</v>
      </c>
    </row>
    <row r="4820" customFormat="false" ht="13.8" hidden="false" customHeight="false" outlineLevel="0" collapsed="false">
      <c r="A4820" s="300" t="s">
        <v>10105</v>
      </c>
      <c r="B4820" s="1" t="n">
        <v>104395</v>
      </c>
      <c r="C4820" s="292" t="s">
        <v>10139</v>
      </c>
      <c r="D4820" s="297" t="s">
        <v>50</v>
      </c>
      <c r="E4820" s="301" t="n">
        <v>16.71</v>
      </c>
      <c r="F4820" s="304" t="n">
        <v>0</v>
      </c>
    </row>
    <row r="4821" customFormat="false" ht="13.8" hidden="false" customHeight="false" outlineLevel="0" collapsed="false">
      <c r="A4821" s="300" t="s">
        <v>10105</v>
      </c>
      <c r="B4821" s="1" t="n">
        <v>104396</v>
      </c>
      <c r="C4821" s="292" t="s">
        <v>10140</v>
      </c>
      <c r="D4821" s="297" t="s">
        <v>50</v>
      </c>
      <c r="E4821" s="301" t="n">
        <v>16.31</v>
      </c>
      <c r="F4821" s="304" t="n">
        <v>0</v>
      </c>
    </row>
    <row r="4822" customFormat="false" ht="13.8" hidden="false" customHeight="false" outlineLevel="0" collapsed="false">
      <c r="A4822" s="300" t="s">
        <v>10105</v>
      </c>
      <c r="B4822" s="1" t="n">
        <v>104397</v>
      </c>
      <c r="C4822" s="292" t="s">
        <v>10141</v>
      </c>
      <c r="D4822" s="297" t="s">
        <v>50</v>
      </c>
      <c r="E4822" s="301" t="n">
        <v>18.18</v>
      </c>
      <c r="F4822" s="304" t="n">
        <v>0</v>
      </c>
    </row>
    <row r="4823" customFormat="false" ht="13.8" hidden="false" customHeight="false" outlineLevel="0" collapsed="false">
      <c r="A4823" s="300" t="s">
        <v>10105</v>
      </c>
      <c r="B4823" s="1" t="n">
        <v>95810</v>
      </c>
      <c r="C4823" s="292" t="s">
        <v>10142</v>
      </c>
      <c r="D4823" s="297" t="s">
        <v>50</v>
      </c>
      <c r="E4823" s="301" t="n">
        <v>12.39</v>
      </c>
      <c r="F4823" s="304" t="n">
        <v>0</v>
      </c>
    </row>
    <row r="4824" customFormat="false" ht="13.8" hidden="false" customHeight="false" outlineLevel="0" collapsed="false">
      <c r="A4824" s="300" t="s">
        <v>10105</v>
      </c>
      <c r="B4824" s="1" t="n">
        <v>95811</v>
      </c>
      <c r="C4824" s="292" t="s">
        <v>10143</v>
      </c>
      <c r="D4824" s="297" t="s">
        <v>50</v>
      </c>
      <c r="E4824" s="301" t="n">
        <v>12.86</v>
      </c>
      <c r="F4824" s="304" t="n">
        <v>0</v>
      </c>
    </row>
    <row r="4825" customFormat="false" ht="13.8" hidden="false" customHeight="false" outlineLevel="0" collapsed="false">
      <c r="A4825" s="300" t="s">
        <v>10105</v>
      </c>
      <c r="B4825" s="1" t="n">
        <v>95812</v>
      </c>
      <c r="C4825" s="292" t="s">
        <v>10144</v>
      </c>
      <c r="D4825" s="297" t="s">
        <v>50</v>
      </c>
      <c r="E4825" s="301" t="n">
        <v>14.85</v>
      </c>
      <c r="F4825" s="304" t="n">
        <v>0</v>
      </c>
    </row>
    <row r="4826" customFormat="false" ht="13.8" hidden="false" customHeight="false" outlineLevel="0" collapsed="false">
      <c r="A4826" s="300" t="s">
        <v>10105</v>
      </c>
      <c r="B4826" s="1" t="n">
        <v>95807</v>
      </c>
      <c r="C4826" s="292" t="s">
        <v>10145</v>
      </c>
      <c r="D4826" s="297" t="s">
        <v>50</v>
      </c>
      <c r="E4826" s="301" t="n">
        <v>20.7</v>
      </c>
      <c r="F4826" s="304" t="n">
        <v>0</v>
      </c>
    </row>
    <row r="4827" customFormat="false" ht="13.8" hidden="false" customHeight="false" outlineLevel="0" collapsed="false">
      <c r="A4827" s="300" t="s">
        <v>10105</v>
      </c>
      <c r="B4827" s="1" t="n">
        <v>95808</v>
      </c>
      <c r="C4827" s="292" t="s">
        <v>10146</v>
      </c>
      <c r="D4827" s="297" t="s">
        <v>50</v>
      </c>
      <c r="E4827" s="301" t="n">
        <v>21.19</v>
      </c>
      <c r="F4827" s="304" t="n">
        <v>0</v>
      </c>
    </row>
    <row r="4828" customFormat="false" ht="13.8" hidden="false" customHeight="false" outlineLevel="0" collapsed="false">
      <c r="A4828" s="300" t="s">
        <v>10105</v>
      </c>
      <c r="B4828" s="1" t="n">
        <v>95809</v>
      </c>
      <c r="C4828" s="292" t="s">
        <v>10147</v>
      </c>
      <c r="D4828" s="297" t="s">
        <v>50</v>
      </c>
      <c r="E4828" s="301" t="n">
        <v>23.17</v>
      </c>
      <c r="F4828" s="304" t="n">
        <v>0</v>
      </c>
    </row>
    <row r="4829" customFormat="false" ht="13.8" hidden="false" customHeight="false" outlineLevel="0" collapsed="false">
      <c r="A4829" s="300" t="s">
        <v>10105</v>
      </c>
      <c r="B4829" s="1" t="n">
        <v>104398</v>
      </c>
      <c r="C4829" s="292" t="s">
        <v>10148</v>
      </c>
      <c r="D4829" s="297" t="s">
        <v>50</v>
      </c>
      <c r="E4829" s="301" t="n">
        <v>20.69</v>
      </c>
      <c r="F4829" s="304" t="n">
        <v>0</v>
      </c>
    </row>
    <row r="4830" customFormat="false" ht="13.8" hidden="false" customHeight="false" outlineLevel="0" collapsed="false">
      <c r="A4830" s="300" t="s">
        <v>10105</v>
      </c>
      <c r="B4830" s="1" t="n">
        <v>104399</v>
      </c>
      <c r="C4830" s="292" t="s">
        <v>10149</v>
      </c>
      <c r="D4830" s="297" t="s">
        <v>50</v>
      </c>
      <c r="E4830" s="301" t="n">
        <v>20.3</v>
      </c>
      <c r="F4830" s="304" t="n">
        <v>0</v>
      </c>
    </row>
    <row r="4831" customFormat="false" ht="13.8" hidden="false" customHeight="false" outlineLevel="0" collapsed="false">
      <c r="A4831" s="300" t="s">
        <v>10105</v>
      </c>
      <c r="B4831" s="1" t="n">
        <v>104400</v>
      </c>
      <c r="C4831" s="292" t="s">
        <v>10150</v>
      </c>
      <c r="D4831" s="297" t="s">
        <v>50</v>
      </c>
      <c r="E4831" s="301" t="n">
        <v>22.78</v>
      </c>
      <c r="F4831" s="304" t="n">
        <v>0</v>
      </c>
    </row>
    <row r="4832" customFormat="false" ht="13.8" hidden="false" customHeight="false" outlineLevel="0" collapsed="false">
      <c r="A4832" s="300" t="s">
        <v>10105</v>
      </c>
      <c r="B4832" s="1" t="n">
        <v>104404</v>
      </c>
      <c r="C4832" s="292" t="s">
        <v>10151</v>
      </c>
      <c r="D4832" s="297" t="s">
        <v>50</v>
      </c>
      <c r="E4832" s="301" t="n">
        <v>23.35</v>
      </c>
      <c r="F4832" s="304" t="n">
        <v>0</v>
      </c>
    </row>
    <row r="4833" customFormat="false" ht="13.8" hidden="false" customHeight="false" outlineLevel="0" collapsed="false">
      <c r="A4833" s="300" t="s">
        <v>10105</v>
      </c>
      <c r="B4833" s="1" t="n">
        <v>104405</v>
      </c>
      <c r="C4833" s="292" t="s">
        <v>10152</v>
      </c>
      <c r="D4833" s="297" t="s">
        <v>50</v>
      </c>
      <c r="E4833" s="301" t="n">
        <v>27.34</v>
      </c>
      <c r="F4833" s="304" t="n">
        <v>0</v>
      </c>
    </row>
    <row r="4834" customFormat="false" ht="13.8" hidden="false" customHeight="false" outlineLevel="0" collapsed="false">
      <c r="A4834" s="300" t="s">
        <v>10105</v>
      </c>
      <c r="B4834" s="1" t="n">
        <v>95813</v>
      </c>
      <c r="C4834" s="292" t="s">
        <v>10153</v>
      </c>
      <c r="D4834" s="297" t="s">
        <v>50</v>
      </c>
      <c r="E4834" s="301" t="n">
        <v>14.67</v>
      </c>
      <c r="F4834" s="304" t="n">
        <v>0</v>
      </c>
    </row>
    <row r="4835" customFormat="false" ht="13.8" hidden="false" customHeight="false" outlineLevel="0" collapsed="false">
      <c r="A4835" s="300" t="s">
        <v>10105</v>
      </c>
      <c r="B4835" s="1" t="n">
        <v>95814</v>
      </c>
      <c r="C4835" s="292" t="s">
        <v>10154</v>
      </c>
      <c r="D4835" s="297" t="s">
        <v>50</v>
      </c>
      <c r="E4835" s="301" t="n">
        <v>15.31</v>
      </c>
      <c r="F4835" s="304" t="n">
        <v>0</v>
      </c>
    </row>
    <row r="4836" customFormat="false" ht="13.8" hidden="false" customHeight="false" outlineLevel="0" collapsed="false">
      <c r="A4836" s="300" t="s">
        <v>10105</v>
      </c>
      <c r="B4836" s="1" t="n">
        <v>95815</v>
      </c>
      <c r="C4836" s="292" t="s">
        <v>10155</v>
      </c>
      <c r="D4836" s="297" t="s">
        <v>50</v>
      </c>
      <c r="E4836" s="301" t="n">
        <v>19.03</v>
      </c>
      <c r="F4836" s="304" t="n">
        <v>0</v>
      </c>
    </row>
    <row r="4837" customFormat="false" ht="13.8" hidden="false" customHeight="false" outlineLevel="0" collapsed="false">
      <c r="A4837" s="300" t="s">
        <v>10105</v>
      </c>
      <c r="B4837" s="1" t="n">
        <v>95816</v>
      </c>
      <c r="C4837" s="292" t="s">
        <v>10156</v>
      </c>
      <c r="D4837" s="297" t="s">
        <v>50</v>
      </c>
      <c r="E4837" s="301" t="n">
        <v>25.46</v>
      </c>
      <c r="F4837" s="304" t="n">
        <v>0</v>
      </c>
    </row>
    <row r="4838" customFormat="false" ht="13.8" hidden="false" customHeight="false" outlineLevel="0" collapsed="false">
      <c r="A4838" s="300" t="s">
        <v>10105</v>
      </c>
      <c r="B4838" s="1" t="n">
        <v>95817</v>
      </c>
      <c r="C4838" s="292" t="s">
        <v>10157</v>
      </c>
      <c r="D4838" s="297" t="s">
        <v>50</v>
      </c>
      <c r="E4838" s="301" t="n">
        <v>25.93</v>
      </c>
      <c r="F4838" s="304" t="n">
        <v>0</v>
      </c>
    </row>
    <row r="4839" customFormat="false" ht="13.8" hidden="false" customHeight="false" outlineLevel="0" collapsed="false">
      <c r="A4839" s="300" t="s">
        <v>10105</v>
      </c>
      <c r="B4839" s="1" t="n">
        <v>95818</v>
      </c>
      <c r="C4839" s="292" t="s">
        <v>10158</v>
      </c>
      <c r="D4839" s="297" t="s">
        <v>50</v>
      </c>
      <c r="E4839" s="301" t="n">
        <v>30.85</v>
      </c>
      <c r="F4839" s="304" t="n">
        <v>0</v>
      </c>
    </row>
    <row r="4840" customFormat="false" ht="13.8" hidden="false" customHeight="false" outlineLevel="0" collapsed="false">
      <c r="A4840" s="300" t="s">
        <v>10105</v>
      </c>
      <c r="B4840" s="1" t="n">
        <v>106668</v>
      </c>
      <c r="C4840" s="292" t="s">
        <v>10159</v>
      </c>
      <c r="D4840" s="297" t="s">
        <v>50</v>
      </c>
      <c r="E4840" s="301" t="n">
        <v>0</v>
      </c>
      <c r="F4840" s="304"/>
    </row>
    <row r="4841" customFormat="false" ht="13.8" hidden="false" customHeight="false" outlineLevel="0" collapsed="false">
      <c r="A4841" s="300" t="s">
        <v>10105</v>
      </c>
      <c r="B4841" s="1" t="n">
        <v>106667</v>
      </c>
      <c r="C4841" s="292" t="s">
        <v>10160</v>
      </c>
      <c r="D4841" s="297" t="s">
        <v>50</v>
      </c>
      <c r="E4841" s="301" t="n">
        <v>0</v>
      </c>
      <c r="F4841" s="304"/>
    </row>
    <row r="4842" customFormat="false" ht="13.8" hidden="false" customHeight="false" outlineLevel="0" collapsed="false">
      <c r="A4842" s="300" t="s">
        <v>10105</v>
      </c>
      <c r="B4842" s="1" t="n">
        <v>106666</v>
      </c>
      <c r="C4842" s="292" t="s">
        <v>10161</v>
      </c>
      <c r="D4842" s="297" t="s">
        <v>50</v>
      </c>
      <c r="E4842" s="301" t="n">
        <v>0</v>
      </c>
      <c r="F4842" s="304"/>
    </row>
    <row r="4843" customFormat="false" ht="13.8" hidden="false" customHeight="false" outlineLevel="0" collapsed="false">
      <c r="A4843" s="300" t="s">
        <v>10105</v>
      </c>
      <c r="B4843" s="1" t="n">
        <v>104391</v>
      </c>
      <c r="C4843" s="292" t="s">
        <v>10162</v>
      </c>
      <c r="D4843" s="297" t="s">
        <v>50</v>
      </c>
      <c r="E4843" s="301" t="n">
        <v>17.01</v>
      </c>
      <c r="F4843" s="304" t="n">
        <v>0</v>
      </c>
    </row>
    <row r="4844" customFormat="false" ht="13.8" hidden="false" customHeight="false" outlineLevel="0" collapsed="false">
      <c r="A4844" s="300" t="s">
        <v>10105</v>
      </c>
      <c r="B4844" s="1" t="n">
        <v>104392</v>
      </c>
      <c r="C4844" s="292" t="s">
        <v>10163</v>
      </c>
      <c r="D4844" s="297" t="s">
        <v>50</v>
      </c>
      <c r="E4844" s="301" t="n">
        <v>20.76</v>
      </c>
      <c r="F4844" s="304" t="n">
        <v>0</v>
      </c>
    </row>
    <row r="4845" customFormat="false" ht="13.8" hidden="false" customHeight="false" outlineLevel="0" collapsed="false">
      <c r="A4845" s="300" t="s">
        <v>10105</v>
      </c>
      <c r="B4845" s="1" t="n">
        <v>104393</v>
      </c>
      <c r="C4845" s="292" t="s">
        <v>10164</v>
      </c>
      <c r="D4845" s="297" t="s">
        <v>50</v>
      </c>
      <c r="E4845" s="301" t="n">
        <v>32.41</v>
      </c>
      <c r="F4845" s="304" t="n">
        <v>0</v>
      </c>
    </row>
    <row r="4846" customFormat="false" ht="13.8" hidden="false" customHeight="false" outlineLevel="0" collapsed="false">
      <c r="A4846" s="300" t="s">
        <v>10105</v>
      </c>
      <c r="B4846" s="1" t="n">
        <v>104394</v>
      </c>
      <c r="C4846" s="292" t="s">
        <v>10165</v>
      </c>
      <c r="D4846" s="297" t="s">
        <v>50</v>
      </c>
      <c r="E4846" s="301" t="n">
        <v>43.25</v>
      </c>
      <c r="F4846" s="304" t="n">
        <v>0</v>
      </c>
    </row>
    <row r="4847" customFormat="false" ht="13.8" hidden="false" customHeight="false" outlineLevel="0" collapsed="false">
      <c r="A4847" s="300" t="s">
        <v>10105</v>
      </c>
      <c r="B4847" s="1" t="n">
        <v>95761</v>
      </c>
      <c r="C4847" s="292" t="s">
        <v>10166</v>
      </c>
      <c r="D4847" s="297" t="s">
        <v>50</v>
      </c>
      <c r="E4847" s="301" t="n">
        <v>15.97</v>
      </c>
      <c r="F4847" s="304" t="n">
        <v>0</v>
      </c>
    </row>
    <row r="4848" customFormat="false" ht="13.8" hidden="false" customHeight="false" outlineLevel="0" collapsed="false">
      <c r="A4848" s="300" t="s">
        <v>10105</v>
      </c>
      <c r="B4848" s="1" t="n">
        <v>95763</v>
      </c>
      <c r="C4848" s="292" t="s">
        <v>10167</v>
      </c>
      <c r="D4848" s="297" t="s">
        <v>50</v>
      </c>
      <c r="E4848" s="301" t="n">
        <v>18.06</v>
      </c>
      <c r="F4848" s="304" t="n">
        <v>0</v>
      </c>
    </row>
    <row r="4849" customFormat="false" ht="13.8" hidden="false" customHeight="false" outlineLevel="0" collapsed="false">
      <c r="A4849" s="300" t="s">
        <v>10105</v>
      </c>
      <c r="B4849" s="1" t="n">
        <v>95765</v>
      </c>
      <c r="C4849" s="292" t="s">
        <v>10168</v>
      </c>
      <c r="D4849" s="297" t="s">
        <v>50</v>
      </c>
      <c r="E4849" s="301" t="n">
        <v>0</v>
      </c>
      <c r="F4849" s="304"/>
    </row>
    <row r="4850" customFormat="false" ht="13.8" hidden="false" customHeight="false" outlineLevel="0" collapsed="false">
      <c r="A4850" s="300" t="s">
        <v>10105</v>
      </c>
      <c r="B4850" s="1" t="n">
        <v>95767</v>
      </c>
      <c r="C4850" s="292" t="s">
        <v>10169</v>
      </c>
      <c r="D4850" s="297" t="s">
        <v>50</v>
      </c>
      <c r="E4850" s="301" t="n">
        <v>33.57</v>
      </c>
      <c r="F4850" s="304" t="n">
        <v>0</v>
      </c>
    </row>
    <row r="4851" customFormat="false" ht="13.8" hidden="false" customHeight="false" outlineLevel="0" collapsed="false">
      <c r="A4851" s="300" t="s">
        <v>10105</v>
      </c>
      <c r="B4851" s="1" t="n">
        <v>95762</v>
      </c>
      <c r="C4851" s="292" t="s">
        <v>10170</v>
      </c>
      <c r="D4851" s="297" t="s">
        <v>50</v>
      </c>
      <c r="E4851" s="301" t="n">
        <v>16.02</v>
      </c>
      <c r="F4851" s="304" t="n">
        <v>0</v>
      </c>
    </row>
    <row r="4852" customFormat="false" ht="13.8" hidden="false" customHeight="false" outlineLevel="0" collapsed="false">
      <c r="A4852" s="300" t="s">
        <v>10105</v>
      </c>
      <c r="B4852" s="1" t="n">
        <v>95764</v>
      </c>
      <c r="C4852" s="292" t="s">
        <v>10171</v>
      </c>
      <c r="D4852" s="297" t="s">
        <v>50</v>
      </c>
      <c r="E4852" s="301" t="n">
        <v>18.3</v>
      </c>
      <c r="F4852" s="304" t="n">
        <v>0</v>
      </c>
    </row>
    <row r="4853" customFormat="false" ht="13.8" hidden="false" customHeight="false" outlineLevel="0" collapsed="false">
      <c r="A4853" s="300" t="s">
        <v>10105</v>
      </c>
      <c r="B4853" s="1" t="n">
        <v>95766</v>
      </c>
      <c r="C4853" s="292" t="s">
        <v>10172</v>
      </c>
      <c r="D4853" s="297" t="s">
        <v>50</v>
      </c>
      <c r="E4853" s="301" t="n">
        <v>28.08</v>
      </c>
      <c r="F4853" s="304" t="n">
        <v>0</v>
      </c>
    </row>
    <row r="4854" customFormat="false" ht="13.8" hidden="false" customHeight="false" outlineLevel="0" collapsed="false">
      <c r="A4854" s="300" t="s">
        <v>10105</v>
      </c>
      <c r="B4854" s="1" t="n">
        <v>95768</v>
      </c>
      <c r="C4854" s="292" t="s">
        <v>10173</v>
      </c>
      <c r="D4854" s="297" t="s">
        <v>50</v>
      </c>
      <c r="E4854" s="301" t="n">
        <v>34.03</v>
      </c>
      <c r="F4854" s="304" t="n">
        <v>0</v>
      </c>
    </row>
    <row r="4855" customFormat="false" ht="13.8" hidden="false" customHeight="false" outlineLevel="0" collapsed="false">
      <c r="A4855" s="300" t="s">
        <v>10105</v>
      </c>
      <c r="B4855" s="1" t="n">
        <v>95739</v>
      </c>
      <c r="C4855" s="292" t="s">
        <v>10174</v>
      </c>
      <c r="D4855" s="297" t="s">
        <v>50</v>
      </c>
      <c r="E4855" s="301" t="n">
        <v>0</v>
      </c>
      <c r="F4855" s="304"/>
    </row>
    <row r="4856" customFormat="false" ht="13.8" hidden="false" customHeight="false" outlineLevel="0" collapsed="false">
      <c r="A4856" s="300" t="s">
        <v>10105</v>
      </c>
      <c r="B4856" s="1" t="n">
        <v>95740</v>
      </c>
      <c r="C4856" s="292" t="s">
        <v>10175</v>
      </c>
      <c r="D4856" s="297" t="s">
        <v>50</v>
      </c>
      <c r="E4856" s="301" t="n">
        <v>0</v>
      </c>
      <c r="F4856" s="304"/>
    </row>
    <row r="4857" customFormat="false" ht="13.8" hidden="false" customHeight="false" outlineLevel="0" collapsed="false">
      <c r="A4857" s="300" t="s">
        <v>10105</v>
      </c>
      <c r="B4857" s="1" t="n">
        <v>95741</v>
      </c>
      <c r="C4857" s="292" t="s">
        <v>10176</v>
      </c>
      <c r="D4857" s="297" t="s">
        <v>50</v>
      </c>
      <c r="E4857" s="301" t="n">
        <v>0</v>
      </c>
      <c r="F4857" s="304"/>
    </row>
    <row r="4858" customFormat="false" ht="13.8" hidden="false" customHeight="false" outlineLevel="0" collapsed="false">
      <c r="A4858" s="300" t="s">
        <v>10105</v>
      </c>
      <c r="B4858" s="1" t="n">
        <v>106671</v>
      </c>
      <c r="C4858" s="292" t="s">
        <v>10177</v>
      </c>
      <c r="D4858" s="297" t="s">
        <v>403</v>
      </c>
      <c r="E4858" s="301" t="n">
        <v>19.15</v>
      </c>
      <c r="F4858" s="304" t="n">
        <v>0</v>
      </c>
    </row>
    <row r="4859" customFormat="false" ht="13.8" hidden="false" customHeight="false" outlineLevel="0" collapsed="false">
      <c r="A4859" s="300" t="s">
        <v>10105</v>
      </c>
      <c r="B4859" s="1" t="n">
        <v>106670</v>
      </c>
      <c r="C4859" s="292" t="s">
        <v>10178</v>
      </c>
      <c r="D4859" s="297" t="s">
        <v>403</v>
      </c>
      <c r="E4859" s="301" t="n">
        <v>13.1</v>
      </c>
      <c r="F4859" s="304" t="n">
        <v>0</v>
      </c>
    </row>
    <row r="4860" customFormat="false" ht="13.8" hidden="false" customHeight="false" outlineLevel="0" collapsed="false">
      <c r="A4860" s="300" t="s">
        <v>10105</v>
      </c>
      <c r="B4860" s="1" t="n">
        <v>106669</v>
      </c>
      <c r="C4860" s="292" t="s">
        <v>10179</v>
      </c>
      <c r="D4860" s="297" t="s">
        <v>403</v>
      </c>
      <c r="E4860" s="301" t="n">
        <v>10.22</v>
      </c>
      <c r="F4860" s="304" t="n">
        <v>0</v>
      </c>
    </row>
    <row r="4861" customFormat="false" ht="13.8" hidden="false" customHeight="false" outlineLevel="0" collapsed="false">
      <c r="A4861" s="300" t="s">
        <v>10105</v>
      </c>
      <c r="B4861" s="1" t="n">
        <v>95726</v>
      </c>
      <c r="C4861" s="292" t="s">
        <v>10180</v>
      </c>
      <c r="D4861" s="297" t="s">
        <v>403</v>
      </c>
      <c r="E4861" s="301" t="n">
        <v>17.84</v>
      </c>
      <c r="F4861" s="304" t="n">
        <v>0</v>
      </c>
    </row>
    <row r="4862" customFormat="false" ht="13.8" hidden="false" customHeight="false" outlineLevel="0" collapsed="false">
      <c r="A4862" s="300" t="s">
        <v>10105</v>
      </c>
      <c r="B4862" s="1" t="n">
        <v>95727</v>
      </c>
      <c r="C4862" s="292" t="s">
        <v>10181</v>
      </c>
      <c r="D4862" s="297" t="s">
        <v>403</v>
      </c>
      <c r="E4862" s="301" t="n">
        <v>18.94</v>
      </c>
      <c r="F4862" s="304" t="n">
        <v>0</v>
      </c>
    </row>
    <row r="4863" customFormat="false" ht="13.8" hidden="false" customHeight="false" outlineLevel="0" collapsed="false">
      <c r="A4863" s="300" t="s">
        <v>10105</v>
      </c>
      <c r="B4863" s="1" t="n">
        <v>95728</v>
      </c>
      <c r="C4863" s="292" t="s">
        <v>10182</v>
      </c>
      <c r="D4863" s="297" t="s">
        <v>403</v>
      </c>
      <c r="E4863" s="301" t="n">
        <v>21.33</v>
      </c>
      <c r="F4863" s="304" t="n">
        <v>0</v>
      </c>
    </row>
    <row r="4864" customFormat="false" ht="13.8" hidden="false" customHeight="false" outlineLevel="0" collapsed="false">
      <c r="A4864" s="300" t="s">
        <v>10105</v>
      </c>
      <c r="B4864" s="1" t="n">
        <v>104409</v>
      </c>
      <c r="C4864" s="292" t="s">
        <v>10183</v>
      </c>
      <c r="D4864" s="297" t="s">
        <v>403</v>
      </c>
      <c r="E4864" s="301" t="n">
        <v>0</v>
      </c>
      <c r="F4864" s="304"/>
    </row>
    <row r="4865" customFormat="false" ht="13.8" hidden="false" customHeight="false" outlineLevel="0" collapsed="false">
      <c r="A4865" s="300" t="s">
        <v>10105</v>
      </c>
      <c r="B4865" s="1" t="n">
        <v>104408</v>
      </c>
      <c r="C4865" s="292" t="s">
        <v>10184</v>
      </c>
      <c r="D4865" s="297" t="s">
        <v>403</v>
      </c>
      <c r="E4865" s="301" t="n">
        <v>0</v>
      </c>
      <c r="F4865" s="304"/>
    </row>
    <row r="4866" customFormat="false" ht="13.8" hidden="false" customHeight="false" outlineLevel="0" collapsed="false">
      <c r="A4866" s="300" t="s">
        <v>10105</v>
      </c>
      <c r="B4866" s="1" t="n">
        <v>104407</v>
      </c>
      <c r="C4866" s="292" t="s">
        <v>10185</v>
      </c>
      <c r="D4866" s="297" t="s">
        <v>403</v>
      </c>
      <c r="E4866" s="301" t="n">
        <v>0</v>
      </c>
      <c r="F4866" s="304"/>
    </row>
    <row r="4867" customFormat="false" ht="13.8" hidden="false" customHeight="false" outlineLevel="0" collapsed="false">
      <c r="A4867" s="300" t="s">
        <v>10105</v>
      </c>
      <c r="B4867" s="1" t="n">
        <v>104406</v>
      </c>
      <c r="C4867" s="292" t="s">
        <v>10186</v>
      </c>
      <c r="D4867" s="297" t="s">
        <v>403</v>
      </c>
      <c r="E4867" s="301" t="n">
        <v>0</v>
      </c>
      <c r="F4867" s="304"/>
    </row>
    <row r="4868" customFormat="false" ht="13.8" hidden="false" customHeight="false" outlineLevel="0" collapsed="false">
      <c r="A4868" s="300" t="s">
        <v>10105</v>
      </c>
      <c r="B4868" s="1" t="n">
        <v>104452</v>
      </c>
      <c r="C4868" s="292" t="s">
        <v>10187</v>
      </c>
      <c r="D4868" s="297" t="s">
        <v>50</v>
      </c>
      <c r="E4868" s="301" t="n">
        <v>7.69</v>
      </c>
      <c r="F4868" s="304" t="n">
        <v>0</v>
      </c>
    </row>
    <row r="4869" customFormat="false" ht="13.8" hidden="false" customHeight="false" outlineLevel="0" collapsed="false">
      <c r="A4869" s="300" t="s">
        <v>10105</v>
      </c>
      <c r="B4869" s="1" t="n">
        <v>104448</v>
      </c>
      <c r="C4869" s="292" t="s">
        <v>10188</v>
      </c>
      <c r="D4869" s="297" t="s">
        <v>50</v>
      </c>
      <c r="E4869" s="301" t="n">
        <v>8.24</v>
      </c>
      <c r="F4869" s="304" t="n">
        <v>0</v>
      </c>
    </row>
    <row r="4870" customFormat="false" ht="13.8" hidden="false" customHeight="false" outlineLevel="0" collapsed="false">
      <c r="A4870" s="300" t="s">
        <v>10105</v>
      </c>
      <c r="B4870" s="1" t="n">
        <v>104449</v>
      </c>
      <c r="C4870" s="292" t="s">
        <v>10189</v>
      </c>
      <c r="D4870" s="297" t="s">
        <v>50</v>
      </c>
      <c r="E4870" s="301" t="n">
        <v>9.96</v>
      </c>
      <c r="F4870" s="304" t="n">
        <v>0</v>
      </c>
    </row>
    <row r="4871" customFormat="false" ht="13.8" hidden="false" customHeight="false" outlineLevel="0" collapsed="false">
      <c r="A4871" s="300" t="s">
        <v>10105</v>
      </c>
      <c r="B4871" s="1" t="n">
        <v>104450</v>
      </c>
      <c r="C4871" s="292" t="s">
        <v>10190</v>
      </c>
      <c r="D4871" s="297" t="s">
        <v>50</v>
      </c>
      <c r="E4871" s="301" t="n">
        <v>11.78</v>
      </c>
      <c r="F4871" s="304" t="n">
        <v>0</v>
      </c>
    </row>
    <row r="4872" customFormat="false" ht="13.8" hidden="false" customHeight="false" outlineLevel="0" collapsed="false">
      <c r="A4872" s="300" t="s">
        <v>10105</v>
      </c>
      <c r="B4872" s="1" t="n">
        <v>104445</v>
      </c>
      <c r="C4872" s="292" t="s">
        <v>10191</v>
      </c>
      <c r="D4872" s="297" t="s">
        <v>50</v>
      </c>
      <c r="E4872" s="301" t="n">
        <v>0</v>
      </c>
      <c r="F4872" s="304"/>
    </row>
    <row r="4873" customFormat="false" ht="13.8" hidden="false" customHeight="false" outlineLevel="0" collapsed="false">
      <c r="A4873" s="300" t="s">
        <v>10105</v>
      </c>
      <c r="B4873" s="1" t="n">
        <v>104446</v>
      </c>
      <c r="C4873" s="292" t="s">
        <v>10192</v>
      </c>
      <c r="D4873" s="297" t="s">
        <v>50</v>
      </c>
      <c r="E4873" s="301" t="n">
        <v>0</v>
      </c>
      <c r="F4873" s="304"/>
    </row>
    <row r="4874" customFormat="false" ht="13.8" hidden="false" customHeight="false" outlineLevel="0" collapsed="false">
      <c r="A4874" s="300" t="s">
        <v>10105</v>
      </c>
      <c r="B4874" s="1" t="n">
        <v>104447</v>
      </c>
      <c r="C4874" s="292" t="s">
        <v>10193</v>
      </c>
      <c r="D4874" s="297" t="s">
        <v>50</v>
      </c>
      <c r="E4874" s="301" t="n">
        <v>0</v>
      </c>
      <c r="F4874" s="304"/>
    </row>
    <row r="4875" customFormat="false" ht="13.8" hidden="false" customHeight="false" outlineLevel="0" collapsed="false">
      <c r="A4875" s="300" t="s">
        <v>10194</v>
      </c>
      <c r="B4875" s="1" t="n">
        <v>101884</v>
      </c>
      <c r="C4875" s="292" t="s">
        <v>10195</v>
      </c>
      <c r="D4875" s="297" t="s">
        <v>403</v>
      </c>
      <c r="E4875" s="301" t="n">
        <v>13.81</v>
      </c>
      <c r="F4875" s="304" t="n">
        <v>0</v>
      </c>
    </row>
    <row r="4876" customFormat="false" ht="13.8" hidden="false" customHeight="false" outlineLevel="0" collapsed="false">
      <c r="A4876" s="300" t="s">
        <v>10194</v>
      </c>
      <c r="B4876" s="1" t="n">
        <v>101886</v>
      </c>
      <c r="C4876" s="292" t="s">
        <v>10196</v>
      </c>
      <c r="D4876" s="297" t="s">
        <v>403</v>
      </c>
      <c r="E4876" s="301" t="n">
        <v>19.79</v>
      </c>
      <c r="F4876" s="304" t="n">
        <v>0</v>
      </c>
    </row>
    <row r="4877" customFormat="false" ht="13.8" hidden="false" customHeight="false" outlineLevel="0" collapsed="false">
      <c r="A4877" s="300" t="s">
        <v>10194</v>
      </c>
      <c r="B4877" s="1" t="n">
        <v>101888</v>
      </c>
      <c r="C4877" s="292" t="s">
        <v>10197</v>
      </c>
      <c r="D4877" s="297" t="s">
        <v>403</v>
      </c>
      <c r="E4877" s="301" t="n">
        <v>31.51</v>
      </c>
      <c r="F4877" s="304" t="n">
        <v>0</v>
      </c>
    </row>
    <row r="4878" customFormat="false" ht="13.8" hidden="false" customHeight="false" outlineLevel="0" collapsed="false">
      <c r="A4878" s="300" t="s">
        <v>10194</v>
      </c>
      <c r="B4878" s="1" t="n">
        <v>101938</v>
      </c>
      <c r="C4878" s="292" t="s">
        <v>10198</v>
      </c>
      <c r="D4878" s="297" t="s">
        <v>50</v>
      </c>
      <c r="E4878" s="301" t="n">
        <v>141.4</v>
      </c>
      <c r="F4878" s="304" t="n">
        <v>0</v>
      </c>
    </row>
    <row r="4879" customFormat="false" ht="13.8" hidden="false" customHeight="false" outlineLevel="0" collapsed="false">
      <c r="A4879" s="300" t="s">
        <v>10194</v>
      </c>
      <c r="B4879" s="1" t="n">
        <v>101904</v>
      </c>
      <c r="C4879" s="292" t="s">
        <v>10199</v>
      </c>
      <c r="D4879" s="297" t="s">
        <v>50</v>
      </c>
      <c r="E4879" s="301" t="n">
        <v>2006.21</v>
      </c>
      <c r="F4879" s="304" t="n">
        <v>0</v>
      </c>
    </row>
    <row r="4880" customFormat="false" ht="13.8" hidden="false" customHeight="false" outlineLevel="0" collapsed="false">
      <c r="A4880" s="300" t="s">
        <v>10194</v>
      </c>
      <c r="B4880" s="1" t="n">
        <v>101901</v>
      </c>
      <c r="C4880" s="292" t="s">
        <v>10200</v>
      </c>
      <c r="D4880" s="297" t="s">
        <v>50</v>
      </c>
      <c r="E4880" s="301" t="n">
        <v>208.22</v>
      </c>
      <c r="F4880" s="304" t="n">
        <v>0</v>
      </c>
    </row>
    <row r="4881" customFormat="false" ht="13.8" hidden="false" customHeight="false" outlineLevel="0" collapsed="false">
      <c r="A4881" s="300" t="s">
        <v>10194</v>
      </c>
      <c r="B4881" s="1" t="n">
        <v>101902</v>
      </c>
      <c r="C4881" s="292" t="s">
        <v>10201</v>
      </c>
      <c r="D4881" s="297" t="s">
        <v>50</v>
      </c>
      <c r="E4881" s="301" t="n">
        <v>256.09</v>
      </c>
      <c r="F4881" s="304" t="n">
        <v>0</v>
      </c>
    </row>
    <row r="4882" customFormat="false" ht="13.8" hidden="false" customHeight="false" outlineLevel="0" collapsed="false">
      <c r="A4882" s="300" t="s">
        <v>10194</v>
      </c>
      <c r="B4882" s="1" t="n">
        <v>101903</v>
      </c>
      <c r="C4882" s="292" t="s">
        <v>10202</v>
      </c>
      <c r="D4882" s="297" t="s">
        <v>50</v>
      </c>
      <c r="E4882" s="301" t="n">
        <v>534.39</v>
      </c>
      <c r="F4882" s="304" t="n">
        <v>0</v>
      </c>
    </row>
    <row r="4883" customFormat="false" ht="13.8" hidden="false" customHeight="false" outlineLevel="0" collapsed="false">
      <c r="A4883" s="300" t="s">
        <v>10194</v>
      </c>
      <c r="B4883" s="1" t="n">
        <v>97414</v>
      </c>
      <c r="C4883" s="292" t="s">
        <v>10203</v>
      </c>
      <c r="D4883" s="297" t="s">
        <v>50</v>
      </c>
      <c r="E4883" s="301" t="n">
        <v>0</v>
      </c>
      <c r="F4883" s="304"/>
    </row>
    <row r="4884" customFormat="false" ht="13.8" hidden="false" customHeight="false" outlineLevel="0" collapsed="false">
      <c r="A4884" s="300" t="s">
        <v>10194</v>
      </c>
      <c r="B4884" s="1" t="n">
        <v>97415</v>
      </c>
      <c r="C4884" s="292" t="s">
        <v>10204</v>
      </c>
      <c r="D4884" s="297" t="s">
        <v>50</v>
      </c>
      <c r="E4884" s="301" t="n">
        <v>0</v>
      </c>
      <c r="F4884" s="304"/>
    </row>
    <row r="4885" customFormat="false" ht="13.8" hidden="false" customHeight="false" outlineLevel="0" collapsed="false">
      <c r="A4885" s="300" t="s">
        <v>10194</v>
      </c>
      <c r="B4885" s="1" t="n">
        <v>97416</v>
      </c>
      <c r="C4885" s="292" t="s">
        <v>10205</v>
      </c>
      <c r="D4885" s="297" t="s">
        <v>50</v>
      </c>
      <c r="E4885" s="301" t="n">
        <v>0</v>
      </c>
      <c r="F4885" s="304"/>
    </row>
    <row r="4886" customFormat="false" ht="13.8" hidden="false" customHeight="false" outlineLevel="0" collapsed="false">
      <c r="A4886" s="300" t="s">
        <v>10194</v>
      </c>
      <c r="B4886" s="1" t="n">
        <v>97417</v>
      </c>
      <c r="C4886" s="292" t="s">
        <v>10206</v>
      </c>
      <c r="D4886" s="297" t="s">
        <v>50</v>
      </c>
      <c r="E4886" s="301" t="n">
        <v>0</v>
      </c>
      <c r="F4886" s="304"/>
    </row>
    <row r="4887" customFormat="false" ht="13.8" hidden="false" customHeight="false" outlineLevel="0" collapsed="false">
      <c r="A4887" s="300" t="s">
        <v>10194</v>
      </c>
      <c r="B4887" s="1" t="n">
        <v>97418</v>
      </c>
      <c r="C4887" s="292" t="s">
        <v>10207</v>
      </c>
      <c r="D4887" s="297" t="s">
        <v>50</v>
      </c>
      <c r="E4887" s="301" t="n">
        <v>0</v>
      </c>
      <c r="F4887" s="304"/>
    </row>
    <row r="4888" customFormat="false" ht="13.8" hidden="false" customHeight="false" outlineLevel="0" collapsed="false">
      <c r="A4888" s="300" t="s">
        <v>10194</v>
      </c>
      <c r="B4888" s="1" t="n">
        <v>97409</v>
      </c>
      <c r="C4888" s="292" t="s">
        <v>10208</v>
      </c>
      <c r="D4888" s="297" t="s">
        <v>50</v>
      </c>
      <c r="E4888" s="301" t="n">
        <v>0</v>
      </c>
      <c r="F4888" s="304"/>
    </row>
    <row r="4889" customFormat="false" ht="13.8" hidden="false" customHeight="false" outlineLevel="0" collapsed="false">
      <c r="A4889" s="300" t="s">
        <v>10194</v>
      </c>
      <c r="B4889" s="1" t="n">
        <v>97410</v>
      </c>
      <c r="C4889" s="292" t="s">
        <v>10209</v>
      </c>
      <c r="D4889" s="297" t="s">
        <v>50</v>
      </c>
      <c r="E4889" s="301" t="n">
        <v>0</v>
      </c>
      <c r="F4889" s="304"/>
    </row>
    <row r="4890" customFormat="false" ht="13.8" hidden="false" customHeight="false" outlineLevel="0" collapsed="false">
      <c r="A4890" s="300" t="s">
        <v>10194</v>
      </c>
      <c r="B4890" s="1" t="n">
        <v>97411</v>
      </c>
      <c r="C4890" s="292" t="s">
        <v>10210</v>
      </c>
      <c r="D4890" s="297" t="s">
        <v>50</v>
      </c>
      <c r="E4890" s="301" t="n">
        <v>0</v>
      </c>
      <c r="F4890" s="304"/>
    </row>
    <row r="4891" customFormat="false" ht="13.8" hidden="false" customHeight="false" outlineLevel="0" collapsed="false">
      <c r="A4891" s="300" t="s">
        <v>10194</v>
      </c>
      <c r="B4891" s="1" t="n">
        <v>97412</v>
      </c>
      <c r="C4891" s="292" t="s">
        <v>10211</v>
      </c>
      <c r="D4891" s="297" t="s">
        <v>50</v>
      </c>
      <c r="E4891" s="301" t="n">
        <v>0</v>
      </c>
      <c r="F4891" s="304"/>
    </row>
    <row r="4892" customFormat="false" ht="13.8" hidden="false" customHeight="false" outlineLevel="0" collapsed="false">
      <c r="A4892" s="300" t="s">
        <v>10194</v>
      </c>
      <c r="B4892" s="1" t="n">
        <v>97413</v>
      </c>
      <c r="C4892" s="292" t="s">
        <v>10212</v>
      </c>
      <c r="D4892" s="297" t="s">
        <v>50</v>
      </c>
      <c r="E4892" s="301" t="n">
        <v>0</v>
      </c>
      <c r="F4892" s="304"/>
    </row>
    <row r="4893" customFormat="false" ht="13.8" hidden="false" customHeight="false" outlineLevel="0" collapsed="false">
      <c r="A4893" s="300" t="s">
        <v>10194</v>
      </c>
      <c r="B4893" s="1" t="n">
        <v>101900</v>
      </c>
      <c r="C4893" s="292" t="s">
        <v>10213</v>
      </c>
      <c r="D4893" s="297" t="s">
        <v>50</v>
      </c>
      <c r="E4893" s="301" t="n">
        <v>4680.71</v>
      </c>
      <c r="F4893" s="304" t="n">
        <v>0</v>
      </c>
    </row>
    <row r="4894" customFormat="false" ht="13.8" hidden="false" customHeight="false" outlineLevel="0" collapsed="false">
      <c r="A4894" s="300" t="s">
        <v>10194</v>
      </c>
      <c r="B4894" s="1" t="n">
        <v>106030</v>
      </c>
      <c r="C4894" s="292" t="s">
        <v>10214</v>
      </c>
      <c r="D4894" s="297" t="s">
        <v>50</v>
      </c>
      <c r="E4894" s="301" t="n">
        <v>178.86</v>
      </c>
      <c r="F4894" s="304" t="n">
        <v>0</v>
      </c>
    </row>
    <row r="4895" customFormat="false" ht="13.8" hidden="false" customHeight="false" outlineLevel="0" collapsed="false">
      <c r="A4895" s="300" t="s">
        <v>10194</v>
      </c>
      <c r="B4895" s="1" t="n">
        <v>93660</v>
      </c>
      <c r="C4895" s="292" t="s">
        <v>10215</v>
      </c>
      <c r="D4895" s="297" t="s">
        <v>50</v>
      </c>
      <c r="E4895" s="301" t="n">
        <v>59.09</v>
      </c>
      <c r="F4895" s="304" t="n">
        <v>0</v>
      </c>
    </row>
    <row r="4896" customFormat="false" ht="13.8" hidden="false" customHeight="false" outlineLevel="0" collapsed="false">
      <c r="A4896" s="300" t="s">
        <v>10194</v>
      </c>
      <c r="B4896" s="1" t="n">
        <v>93661</v>
      </c>
      <c r="C4896" s="292" t="s">
        <v>10216</v>
      </c>
      <c r="D4896" s="297" t="s">
        <v>50</v>
      </c>
      <c r="E4896" s="301" t="n">
        <v>59.09</v>
      </c>
      <c r="F4896" s="304" t="n">
        <v>0</v>
      </c>
    </row>
    <row r="4897" customFormat="false" ht="13.8" hidden="false" customHeight="false" outlineLevel="0" collapsed="false">
      <c r="A4897" s="300" t="s">
        <v>10194</v>
      </c>
      <c r="B4897" s="1" t="n">
        <v>93662</v>
      </c>
      <c r="C4897" s="292" t="s">
        <v>10217</v>
      </c>
      <c r="D4897" s="297" t="s">
        <v>50</v>
      </c>
      <c r="E4897" s="301" t="n">
        <v>60.97</v>
      </c>
      <c r="F4897" s="304" t="n">
        <v>0</v>
      </c>
    </row>
    <row r="4898" customFormat="false" ht="13.8" hidden="false" customHeight="false" outlineLevel="0" collapsed="false">
      <c r="A4898" s="300" t="s">
        <v>10194</v>
      </c>
      <c r="B4898" s="1" t="n">
        <v>93663</v>
      </c>
      <c r="C4898" s="292" t="s">
        <v>10218</v>
      </c>
      <c r="D4898" s="297" t="s">
        <v>50</v>
      </c>
      <c r="E4898" s="301" t="n">
        <v>62.85</v>
      </c>
      <c r="F4898" s="304" t="n">
        <v>0</v>
      </c>
    </row>
    <row r="4899" customFormat="false" ht="13.8" hidden="false" customHeight="false" outlineLevel="0" collapsed="false">
      <c r="A4899" s="300" t="s">
        <v>10194</v>
      </c>
      <c r="B4899" s="1" t="n">
        <v>93664</v>
      </c>
      <c r="C4899" s="292" t="s">
        <v>10219</v>
      </c>
      <c r="D4899" s="297" t="s">
        <v>50</v>
      </c>
      <c r="E4899" s="301" t="n">
        <v>65.9</v>
      </c>
      <c r="F4899" s="304" t="n">
        <v>0</v>
      </c>
    </row>
    <row r="4900" customFormat="false" ht="13.8" hidden="false" customHeight="false" outlineLevel="0" collapsed="false">
      <c r="A4900" s="300" t="s">
        <v>10194</v>
      </c>
      <c r="B4900" s="1" t="n">
        <v>93665</v>
      </c>
      <c r="C4900" s="292" t="s">
        <v>10220</v>
      </c>
      <c r="D4900" s="297" t="s">
        <v>50</v>
      </c>
      <c r="E4900" s="301" t="n">
        <v>69.77</v>
      </c>
      <c r="F4900" s="304" t="n">
        <v>0</v>
      </c>
    </row>
    <row r="4901" customFormat="false" ht="13.8" hidden="false" customHeight="false" outlineLevel="0" collapsed="false">
      <c r="A4901" s="300" t="s">
        <v>10194</v>
      </c>
      <c r="B4901" s="1" t="n">
        <v>93666</v>
      </c>
      <c r="C4901" s="292" t="s">
        <v>10221</v>
      </c>
      <c r="D4901" s="297" t="s">
        <v>50</v>
      </c>
      <c r="E4901" s="301" t="n">
        <v>75.87</v>
      </c>
      <c r="F4901" s="304" t="n">
        <v>0</v>
      </c>
    </row>
    <row r="4902" customFormat="false" ht="13.8" hidden="false" customHeight="false" outlineLevel="0" collapsed="false">
      <c r="A4902" s="300" t="s">
        <v>10194</v>
      </c>
      <c r="B4902" s="1" t="n">
        <v>93674</v>
      </c>
      <c r="C4902" s="292" t="s">
        <v>10222</v>
      </c>
      <c r="D4902" s="297" t="s">
        <v>50</v>
      </c>
      <c r="E4902" s="301" t="n">
        <v>152.4</v>
      </c>
      <c r="F4902" s="304" t="n">
        <v>0</v>
      </c>
    </row>
    <row r="4903" customFormat="false" ht="13.8" hidden="false" customHeight="false" outlineLevel="0" collapsed="false">
      <c r="A4903" s="300" t="s">
        <v>10194</v>
      </c>
      <c r="B4903" s="1" t="n">
        <v>93675</v>
      </c>
      <c r="C4903" s="292" t="s">
        <v>10223</v>
      </c>
      <c r="D4903" s="297" t="s">
        <v>50</v>
      </c>
      <c r="E4903" s="301" t="n">
        <v>162.68</v>
      </c>
      <c r="F4903" s="304" t="n">
        <v>0</v>
      </c>
    </row>
    <row r="4904" customFormat="false" ht="13.8" hidden="false" customHeight="false" outlineLevel="0" collapsed="false">
      <c r="A4904" s="300" t="s">
        <v>10194</v>
      </c>
      <c r="B4904" s="1" t="n">
        <v>101892</v>
      </c>
      <c r="C4904" s="292" t="s">
        <v>10224</v>
      </c>
      <c r="D4904" s="297" t="s">
        <v>50</v>
      </c>
      <c r="E4904" s="301" t="n">
        <v>74.32</v>
      </c>
      <c r="F4904" s="304" t="n">
        <v>0</v>
      </c>
    </row>
    <row r="4905" customFormat="false" ht="13.8" hidden="false" customHeight="false" outlineLevel="0" collapsed="false">
      <c r="A4905" s="300" t="s">
        <v>10194</v>
      </c>
      <c r="B4905" s="1" t="n">
        <v>93653</v>
      </c>
      <c r="C4905" s="292" t="s">
        <v>10225</v>
      </c>
      <c r="D4905" s="297" t="s">
        <v>50</v>
      </c>
      <c r="E4905" s="301" t="n">
        <v>12.25</v>
      </c>
      <c r="F4905" s="304" t="n">
        <v>0</v>
      </c>
    </row>
    <row r="4906" customFormat="false" ht="13.8" hidden="false" customHeight="false" outlineLevel="0" collapsed="false">
      <c r="A4906" s="300" t="s">
        <v>10194</v>
      </c>
      <c r="B4906" s="1" t="n">
        <v>93654</v>
      </c>
      <c r="C4906" s="292" t="s">
        <v>10226</v>
      </c>
      <c r="D4906" s="297" t="s">
        <v>50</v>
      </c>
      <c r="E4906" s="301" t="n">
        <v>12.25</v>
      </c>
      <c r="F4906" s="304" t="n">
        <v>0</v>
      </c>
    </row>
    <row r="4907" customFormat="false" ht="13.8" hidden="false" customHeight="false" outlineLevel="0" collapsed="false">
      <c r="A4907" s="300" t="s">
        <v>10194</v>
      </c>
      <c r="B4907" s="1" t="n">
        <v>93655</v>
      </c>
      <c r="C4907" s="292" t="s">
        <v>10227</v>
      </c>
      <c r="D4907" s="297" t="s">
        <v>50</v>
      </c>
      <c r="E4907" s="301" t="n">
        <v>13.18</v>
      </c>
      <c r="F4907" s="304" t="n">
        <v>0</v>
      </c>
    </row>
    <row r="4908" customFormat="false" ht="13.8" hidden="false" customHeight="false" outlineLevel="0" collapsed="false">
      <c r="A4908" s="300" t="s">
        <v>10194</v>
      </c>
      <c r="B4908" s="1" t="n">
        <v>93656</v>
      </c>
      <c r="C4908" s="292" t="s">
        <v>10228</v>
      </c>
      <c r="D4908" s="297" t="s">
        <v>50</v>
      </c>
      <c r="E4908" s="301" t="n">
        <v>14.13</v>
      </c>
      <c r="F4908" s="304" t="n">
        <v>0</v>
      </c>
    </row>
    <row r="4909" customFormat="false" ht="13.8" hidden="false" customHeight="false" outlineLevel="0" collapsed="false">
      <c r="A4909" s="300" t="s">
        <v>10194</v>
      </c>
      <c r="B4909" s="1" t="n">
        <v>93657</v>
      </c>
      <c r="C4909" s="292" t="s">
        <v>10229</v>
      </c>
      <c r="D4909" s="297" t="s">
        <v>50</v>
      </c>
      <c r="E4909" s="301" t="n">
        <v>15.71</v>
      </c>
      <c r="F4909" s="304" t="n">
        <v>0</v>
      </c>
    </row>
    <row r="4910" customFormat="false" ht="13.8" hidden="false" customHeight="false" outlineLevel="0" collapsed="false">
      <c r="A4910" s="300" t="s">
        <v>10194</v>
      </c>
      <c r="B4910" s="1" t="n">
        <v>93658</v>
      </c>
      <c r="C4910" s="292" t="s">
        <v>10230</v>
      </c>
      <c r="D4910" s="297" t="s">
        <v>50</v>
      </c>
      <c r="E4910" s="301" t="n">
        <v>22.47</v>
      </c>
      <c r="F4910" s="304" t="n">
        <v>0</v>
      </c>
    </row>
    <row r="4911" customFormat="false" ht="13.8" hidden="false" customHeight="false" outlineLevel="0" collapsed="false">
      <c r="A4911" s="300" t="s">
        <v>10194</v>
      </c>
      <c r="B4911" s="1" t="n">
        <v>93659</v>
      </c>
      <c r="C4911" s="292" t="s">
        <v>10231</v>
      </c>
      <c r="D4911" s="297" t="s">
        <v>50</v>
      </c>
      <c r="E4911" s="301" t="n">
        <v>25.52</v>
      </c>
      <c r="F4911" s="304" t="n">
        <v>0</v>
      </c>
    </row>
    <row r="4912" customFormat="false" ht="13.8" hidden="false" customHeight="false" outlineLevel="0" collapsed="false">
      <c r="A4912" s="300" t="s">
        <v>10194</v>
      </c>
      <c r="B4912" s="1" t="n">
        <v>101890</v>
      </c>
      <c r="C4912" s="292" t="s">
        <v>10232</v>
      </c>
      <c r="D4912" s="297" t="s">
        <v>50</v>
      </c>
      <c r="E4912" s="301" t="n">
        <v>15.92</v>
      </c>
      <c r="F4912" s="304" t="n">
        <v>0</v>
      </c>
    </row>
    <row r="4913" customFormat="false" ht="13.8" hidden="false" customHeight="false" outlineLevel="0" collapsed="false">
      <c r="A4913" s="300" t="s">
        <v>10194</v>
      </c>
      <c r="B4913" s="1" t="n">
        <v>101891</v>
      </c>
      <c r="C4913" s="292" t="s">
        <v>10233</v>
      </c>
      <c r="D4913" s="297" t="s">
        <v>50</v>
      </c>
      <c r="E4913" s="301" t="n">
        <v>28.86</v>
      </c>
      <c r="F4913" s="304" t="n">
        <v>0</v>
      </c>
    </row>
    <row r="4914" customFormat="false" ht="13.8" hidden="false" customHeight="false" outlineLevel="0" collapsed="false">
      <c r="A4914" s="300" t="s">
        <v>10194</v>
      </c>
      <c r="B4914" s="1" t="n">
        <v>101895</v>
      </c>
      <c r="C4914" s="292" t="s">
        <v>10234</v>
      </c>
      <c r="D4914" s="297" t="s">
        <v>50</v>
      </c>
      <c r="E4914" s="301" t="n">
        <v>439.1</v>
      </c>
      <c r="F4914" s="304" t="n">
        <v>0</v>
      </c>
    </row>
    <row r="4915" customFormat="false" ht="13.8" hidden="false" customHeight="false" outlineLevel="0" collapsed="false">
      <c r="A4915" s="300" t="s">
        <v>10194</v>
      </c>
      <c r="B4915" s="1" t="n">
        <v>101896</v>
      </c>
      <c r="C4915" s="292" t="s">
        <v>10235</v>
      </c>
      <c r="D4915" s="297" t="s">
        <v>50</v>
      </c>
      <c r="E4915" s="301" t="n">
        <v>658.35</v>
      </c>
      <c r="F4915" s="304" t="n">
        <v>0</v>
      </c>
    </row>
    <row r="4916" customFormat="false" ht="13.8" hidden="false" customHeight="false" outlineLevel="0" collapsed="false">
      <c r="A4916" s="300" t="s">
        <v>10194</v>
      </c>
      <c r="B4916" s="1" t="n">
        <v>101897</v>
      </c>
      <c r="C4916" s="292" t="s">
        <v>10236</v>
      </c>
      <c r="D4916" s="297" t="s">
        <v>50</v>
      </c>
      <c r="E4916" s="301" t="n">
        <v>1050.14</v>
      </c>
      <c r="F4916" s="304" t="n">
        <v>0</v>
      </c>
    </row>
    <row r="4917" customFormat="false" ht="13.8" hidden="false" customHeight="false" outlineLevel="0" collapsed="false">
      <c r="A4917" s="300" t="s">
        <v>10194</v>
      </c>
      <c r="B4917" s="1" t="n">
        <v>101898</v>
      </c>
      <c r="C4917" s="292" t="s">
        <v>10237</v>
      </c>
      <c r="D4917" s="297" t="s">
        <v>50</v>
      </c>
      <c r="E4917" s="301" t="n">
        <v>1403.71</v>
      </c>
      <c r="F4917" s="304" t="n">
        <v>0</v>
      </c>
    </row>
    <row r="4918" customFormat="false" ht="13.8" hidden="false" customHeight="false" outlineLevel="0" collapsed="false">
      <c r="A4918" s="300" t="s">
        <v>10194</v>
      </c>
      <c r="B4918" s="1" t="n">
        <v>101899</v>
      </c>
      <c r="C4918" s="292" t="s">
        <v>10238</v>
      </c>
      <c r="D4918" s="297" t="s">
        <v>50</v>
      </c>
      <c r="E4918" s="301" t="n">
        <v>2244.74</v>
      </c>
      <c r="F4918" s="304" t="n">
        <v>0</v>
      </c>
    </row>
    <row r="4919" customFormat="false" ht="13.8" hidden="false" customHeight="false" outlineLevel="0" collapsed="false">
      <c r="A4919" s="300" t="s">
        <v>10194</v>
      </c>
      <c r="B4919" s="1" t="n">
        <v>93676</v>
      </c>
      <c r="C4919" s="292" t="s">
        <v>10239</v>
      </c>
      <c r="D4919" s="297" t="s">
        <v>50</v>
      </c>
      <c r="E4919" s="301" t="n">
        <v>182.03</v>
      </c>
      <c r="F4919" s="304" t="n">
        <v>0</v>
      </c>
    </row>
    <row r="4920" customFormat="false" ht="13.8" hidden="false" customHeight="false" outlineLevel="0" collapsed="false">
      <c r="A4920" s="300" t="s">
        <v>10194</v>
      </c>
      <c r="B4920" s="1" t="n">
        <v>97711</v>
      </c>
      <c r="C4920" s="292" t="s">
        <v>10240</v>
      </c>
      <c r="D4920" s="297" t="s">
        <v>50</v>
      </c>
      <c r="E4920" s="301" t="n">
        <v>197.64</v>
      </c>
      <c r="F4920" s="304" t="n">
        <v>0</v>
      </c>
    </row>
    <row r="4921" customFormat="false" ht="13.8" hidden="false" customHeight="false" outlineLevel="0" collapsed="false">
      <c r="A4921" s="300" t="s">
        <v>10194</v>
      </c>
      <c r="B4921" s="1" t="n">
        <v>106020</v>
      </c>
      <c r="C4921" s="292" t="s">
        <v>10241</v>
      </c>
      <c r="D4921" s="297" t="s">
        <v>50</v>
      </c>
      <c r="E4921" s="301" t="n">
        <v>113.1</v>
      </c>
      <c r="F4921" s="304" t="n">
        <v>0</v>
      </c>
    </row>
    <row r="4922" customFormat="false" ht="13.8" hidden="false" customHeight="false" outlineLevel="0" collapsed="false">
      <c r="A4922" s="300" t="s">
        <v>10194</v>
      </c>
      <c r="B4922" s="1" t="n">
        <v>106031</v>
      </c>
      <c r="C4922" s="292" t="s">
        <v>10242</v>
      </c>
      <c r="D4922" s="297" t="s">
        <v>50</v>
      </c>
      <c r="E4922" s="301" t="n">
        <v>0</v>
      </c>
      <c r="F4922" s="304"/>
    </row>
    <row r="4923" customFormat="false" ht="13.8" hidden="false" customHeight="false" outlineLevel="0" collapsed="false">
      <c r="A4923" s="300" t="s">
        <v>10194</v>
      </c>
      <c r="B4923" s="1" t="n">
        <v>93667</v>
      </c>
      <c r="C4923" s="292" t="s">
        <v>10243</v>
      </c>
      <c r="D4923" s="297" t="s">
        <v>50</v>
      </c>
      <c r="E4923" s="301" t="n">
        <v>74.05</v>
      </c>
      <c r="F4923" s="304" t="n">
        <v>0</v>
      </c>
    </row>
    <row r="4924" customFormat="false" ht="13.8" hidden="false" customHeight="false" outlineLevel="0" collapsed="false">
      <c r="A4924" s="300" t="s">
        <v>10194</v>
      </c>
      <c r="B4924" s="1" t="n">
        <v>93668</v>
      </c>
      <c r="C4924" s="292" t="s">
        <v>10244</v>
      </c>
      <c r="D4924" s="297" t="s">
        <v>50</v>
      </c>
      <c r="E4924" s="301" t="n">
        <v>74.05</v>
      </c>
      <c r="F4924" s="304" t="n">
        <v>0</v>
      </c>
    </row>
    <row r="4925" customFormat="false" ht="13.8" hidden="false" customHeight="false" outlineLevel="0" collapsed="false">
      <c r="A4925" s="300" t="s">
        <v>10194</v>
      </c>
      <c r="B4925" s="1" t="n">
        <v>93669</v>
      </c>
      <c r="C4925" s="292" t="s">
        <v>10245</v>
      </c>
      <c r="D4925" s="297" t="s">
        <v>50</v>
      </c>
      <c r="E4925" s="301" t="n">
        <v>76.86</v>
      </c>
      <c r="F4925" s="304" t="n">
        <v>0</v>
      </c>
    </row>
    <row r="4926" customFormat="false" ht="13.8" hidden="false" customHeight="false" outlineLevel="0" collapsed="false">
      <c r="A4926" s="300" t="s">
        <v>10194</v>
      </c>
      <c r="B4926" s="1" t="n">
        <v>93670</v>
      </c>
      <c r="C4926" s="292" t="s">
        <v>10246</v>
      </c>
      <c r="D4926" s="297" t="s">
        <v>50</v>
      </c>
      <c r="E4926" s="301" t="n">
        <v>79.69</v>
      </c>
      <c r="F4926" s="304" t="n">
        <v>0</v>
      </c>
    </row>
    <row r="4927" customFormat="false" ht="13.8" hidden="false" customHeight="false" outlineLevel="0" collapsed="false">
      <c r="A4927" s="300" t="s">
        <v>10194</v>
      </c>
      <c r="B4927" s="1" t="n">
        <v>93671</v>
      </c>
      <c r="C4927" s="292" t="s">
        <v>10247</v>
      </c>
      <c r="D4927" s="297" t="s">
        <v>50</v>
      </c>
      <c r="E4927" s="301" t="n">
        <v>84.26</v>
      </c>
      <c r="F4927" s="304" t="n">
        <v>0</v>
      </c>
    </row>
    <row r="4928" customFormat="false" ht="13.8" hidden="false" customHeight="false" outlineLevel="0" collapsed="false">
      <c r="A4928" s="300" t="s">
        <v>10194</v>
      </c>
      <c r="B4928" s="1" t="n">
        <v>93672</v>
      </c>
      <c r="C4928" s="292" t="s">
        <v>10248</v>
      </c>
      <c r="D4928" s="297" t="s">
        <v>50</v>
      </c>
      <c r="E4928" s="301" t="n">
        <v>91.3</v>
      </c>
      <c r="F4928" s="304" t="n">
        <v>0</v>
      </c>
    </row>
    <row r="4929" customFormat="false" ht="13.8" hidden="false" customHeight="false" outlineLevel="0" collapsed="false">
      <c r="A4929" s="300" t="s">
        <v>10194</v>
      </c>
      <c r="B4929" s="1" t="n">
        <v>93673</v>
      </c>
      <c r="C4929" s="292" t="s">
        <v>10249</v>
      </c>
      <c r="D4929" s="297" t="s">
        <v>50</v>
      </c>
      <c r="E4929" s="301" t="n">
        <v>100.45</v>
      </c>
      <c r="F4929" s="304" t="n">
        <v>0</v>
      </c>
    </row>
    <row r="4930" customFormat="false" ht="13.8" hidden="false" customHeight="false" outlineLevel="0" collapsed="false">
      <c r="A4930" s="300" t="s">
        <v>10194</v>
      </c>
      <c r="B4930" s="1" t="n">
        <v>101893</v>
      </c>
      <c r="C4930" s="292" t="s">
        <v>10250</v>
      </c>
      <c r="D4930" s="297" t="s">
        <v>50</v>
      </c>
      <c r="E4930" s="301" t="n">
        <v>95.17</v>
      </c>
      <c r="F4930" s="304" t="n">
        <v>0</v>
      </c>
    </row>
    <row r="4931" customFormat="false" ht="13.8" hidden="false" customHeight="false" outlineLevel="0" collapsed="false">
      <c r="A4931" s="300" t="s">
        <v>10194</v>
      </c>
      <c r="B4931" s="1" t="n">
        <v>101894</v>
      </c>
      <c r="C4931" s="292" t="s">
        <v>10251</v>
      </c>
      <c r="D4931" s="297" t="s">
        <v>50</v>
      </c>
      <c r="E4931" s="301" t="n">
        <v>162.12</v>
      </c>
      <c r="F4931" s="304" t="n">
        <v>0</v>
      </c>
    </row>
    <row r="4932" customFormat="false" ht="13.8" hidden="false" customHeight="false" outlineLevel="0" collapsed="false">
      <c r="A4932" s="300" t="s">
        <v>10194</v>
      </c>
      <c r="B4932" s="1" t="n">
        <v>106027</v>
      </c>
      <c r="C4932" s="292" t="s">
        <v>10252</v>
      </c>
      <c r="D4932" s="297" t="s">
        <v>50</v>
      </c>
      <c r="E4932" s="301" t="n">
        <v>78.23</v>
      </c>
      <c r="F4932" s="304" t="n">
        <v>0</v>
      </c>
    </row>
    <row r="4933" customFormat="false" ht="13.8" hidden="false" customHeight="false" outlineLevel="0" collapsed="false">
      <c r="A4933" s="300" t="s">
        <v>10194</v>
      </c>
      <c r="B4933" s="1" t="n">
        <v>106028</v>
      </c>
      <c r="C4933" s="292" t="s">
        <v>10253</v>
      </c>
      <c r="D4933" s="297" t="s">
        <v>50</v>
      </c>
      <c r="E4933" s="301" t="n">
        <v>0</v>
      </c>
      <c r="F4933" s="304"/>
    </row>
    <row r="4934" customFormat="false" ht="13.8" hidden="false" customHeight="false" outlineLevel="0" collapsed="false">
      <c r="A4934" s="300" t="s">
        <v>10194</v>
      </c>
      <c r="B4934" s="1" t="n">
        <v>106029</v>
      </c>
      <c r="C4934" s="292" t="s">
        <v>10254</v>
      </c>
      <c r="D4934" s="297" t="s">
        <v>50</v>
      </c>
      <c r="E4934" s="301" t="n">
        <v>0</v>
      </c>
      <c r="F4934" s="304"/>
    </row>
    <row r="4935" customFormat="false" ht="13.8" hidden="false" customHeight="false" outlineLevel="0" collapsed="false">
      <c r="A4935" s="300" t="s">
        <v>10194</v>
      </c>
      <c r="B4935" s="1" t="n">
        <v>97421</v>
      </c>
      <c r="C4935" s="292" t="s">
        <v>10255</v>
      </c>
      <c r="D4935" s="297" t="s">
        <v>50</v>
      </c>
      <c r="E4935" s="301" t="n">
        <v>0</v>
      </c>
      <c r="F4935" s="304"/>
    </row>
    <row r="4936" customFormat="false" ht="13.8" hidden="false" customHeight="false" outlineLevel="0" collapsed="false">
      <c r="A4936" s="300" t="s">
        <v>10194</v>
      </c>
      <c r="B4936" s="1" t="n">
        <v>97373</v>
      </c>
      <c r="C4936" s="292" t="s">
        <v>10256</v>
      </c>
      <c r="D4936" s="297" t="s">
        <v>403</v>
      </c>
      <c r="E4936" s="301" t="n">
        <v>0</v>
      </c>
      <c r="F4936" s="304"/>
    </row>
    <row r="4937" customFormat="false" ht="13.8" hidden="false" customHeight="false" outlineLevel="0" collapsed="false">
      <c r="A4937" s="300" t="s">
        <v>10194</v>
      </c>
      <c r="B4937" s="1" t="n">
        <v>97374</v>
      </c>
      <c r="C4937" s="292" t="s">
        <v>10257</v>
      </c>
      <c r="D4937" s="297" t="s">
        <v>403</v>
      </c>
      <c r="E4937" s="301" t="n">
        <v>0</v>
      </c>
      <c r="F4937" s="304"/>
    </row>
    <row r="4938" customFormat="false" ht="13.8" hidden="false" customHeight="false" outlineLevel="0" collapsed="false">
      <c r="A4938" s="300" t="s">
        <v>10194</v>
      </c>
      <c r="B4938" s="1" t="n">
        <v>97375</v>
      </c>
      <c r="C4938" s="292" t="s">
        <v>10258</v>
      </c>
      <c r="D4938" s="297" t="s">
        <v>403</v>
      </c>
      <c r="E4938" s="301" t="n">
        <v>0</v>
      </c>
      <c r="F4938" s="304"/>
    </row>
    <row r="4939" customFormat="false" ht="13.8" hidden="false" customHeight="false" outlineLevel="0" collapsed="false">
      <c r="A4939" s="300" t="s">
        <v>10194</v>
      </c>
      <c r="B4939" s="1" t="n">
        <v>97376</v>
      </c>
      <c r="C4939" s="292" t="s">
        <v>10259</v>
      </c>
      <c r="D4939" s="297" t="s">
        <v>403</v>
      </c>
      <c r="E4939" s="301" t="n">
        <v>0</v>
      </c>
      <c r="F4939" s="304"/>
    </row>
    <row r="4940" customFormat="false" ht="13.8" hidden="false" customHeight="false" outlineLevel="0" collapsed="false">
      <c r="A4940" s="300" t="s">
        <v>10194</v>
      </c>
      <c r="B4940" s="1" t="n">
        <v>97377</v>
      </c>
      <c r="C4940" s="292" t="s">
        <v>10260</v>
      </c>
      <c r="D4940" s="297" t="s">
        <v>403</v>
      </c>
      <c r="E4940" s="301" t="n">
        <v>0</v>
      </c>
      <c r="F4940" s="304"/>
    </row>
    <row r="4941" customFormat="false" ht="13.8" hidden="false" customHeight="false" outlineLevel="0" collapsed="false">
      <c r="A4941" s="300" t="s">
        <v>10194</v>
      </c>
      <c r="B4941" s="1" t="n">
        <v>97368</v>
      </c>
      <c r="C4941" s="292" t="s">
        <v>10261</v>
      </c>
      <c r="D4941" s="297" t="s">
        <v>403</v>
      </c>
      <c r="E4941" s="301" t="n">
        <v>0</v>
      </c>
      <c r="F4941" s="304"/>
    </row>
    <row r="4942" customFormat="false" ht="13.8" hidden="false" customHeight="false" outlineLevel="0" collapsed="false">
      <c r="A4942" s="300" t="s">
        <v>10194</v>
      </c>
      <c r="B4942" s="1" t="n">
        <v>97369</v>
      </c>
      <c r="C4942" s="292" t="s">
        <v>10262</v>
      </c>
      <c r="D4942" s="297" t="s">
        <v>403</v>
      </c>
      <c r="E4942" s="301" t="n">
        <v>0</v>
      </c>
      <c r="F4942" s="304"/>
    </row>
    <row r="4943" customFormat="false" ht="13.8" hidden="false" customHeight="false" outlineLevel="0" collapsed="false">
      <c r="A4943" s="300" t="s">
        <v>10194</v>
      </c>
      <c r="B4943" s="1" t="n">
        <v>97370</v>
      </c>
      <c r="C4943" s="292" t="s">
        <v>10263</v>
      </c>
      <c r="D4943" s="297" t="s">
        <v>403</v>
      </c>
      <c r="E4943" s="301" t="n">
        <v>0</v>
      </c>
      <c r="F4943" s="304"/>
    </row>
    <row r="4944" customFormat="false" ht="13.8" hidden="false" customHeight="false" outlineLevel="0" collapsed="false">
      <c r="A4944" s="300" t="s">
        <v>10194</v>
      </c>
      <c r="B4944" s="1" t="n">
        <v>97371</v>
      </c>
      <c r="C4944" s="292" t="s">
        <v>10264</v>
      </c>
      <c r="D4944" s="297" t="s">
        <v>403</v>
      </c>
      <c r="E4944" s="301" t="n">
        <v>0</v>
      </c>
      <c r="F4944" s="304"/>
    </row>
    <row r="4945" customFormat="false" ht="13.8" hidden="false" customHeight="false" outlineLevel="0" collapsed="false">
      <c r="A4945" s="300" t="s">
        <v>10194</v>
      </c>
      <c r="B4945" s="1" t="n">
        <v>97372</v>
      </c>
      <c r="C4945" s="292" t="s">
        <v>10265</v>
      </c>
      <c r="D4945" s="297" t="s">
        <v>403</v>
      </c>
      <c r="E4945" s="301" t="n">
        <v>0</v>
      </c>
      <c r="F4945" s="304"/>
    </row>
    <row r="4946" customFormat="false" ht="13.8" hidden="false" customHeight="false" outlineLevel="0" collapsed="false">
      <c r="A4946" s="300" t="s">
        <v>10194</v>
      </c>
      <c r="B4946" s="1" t="n">
        <v>101875</v>
      </c>
      <c r="C4946" s="292" t="s">
        <v>10266</v>
      </c>
      <c r="D4946" s="297" t="s">
        <v>50</v>
      </c>
      <c r="E4946" s="301" t="n">
        <v>406.41</v>
      </c>
      <c r="F4946" s="304" t="n">
        <v>0.7828</v>
      </c>
    </row>
    <row r="4947" customFormat="false" ht="13.8" hidden="false" customHeight="false" outlineLevel="0" collapsed="false">
      <c r="A4947" s="300" t="s">
        <v>10194</v>
      </c>
      <c r="B4947" s="1" t="n">
        <v>101883</v>
      </c>
      <c r="C4947" s="292" t="s">
        <v>10267</v>
      </c>
      <c r="D4947" s="297" t="s">
        <v>50</v>
      </c>
      <c r="E4947" s="301" t="n">
        <v>546.44</v>
      </c>
      <c r="F4947" s="304" t="n">
        <v>0.8159</v>
      </c>
    </row>
    <row r="4948" customFormat="false" ht="13.8" hidden="false" customHeight="false" outlineLevel="0" collapsed="false">
      <c r="A4948" s="300" t="s">
        <v>10194</v>
      </c>
      <c r="B4948" s="1" t="n">
        <v>101879</v>
      </c>
      <c r="C4948" s="292" t="s">
        <v>10268</v>
      </c>
      <c r="D4948" s="297" t="s">
        <v>50</v>
      </c>
      <c r="E4948" s="301" t="n">
        <v>570.07</v>
      </c>
      <c r="F4948" s="304" t="n">
        <v>0.8218</v>
      </c>
    </row>
    <row r="4949" customFormat="false" ht="13.8" hidden="false" customHeight="false" outlineLevel="0" collapsed="false">
      <c r="A4949" s="300" t="s">
        <v>10194</v>
      </c>
      <c r="B4949" s="1" t="n">
        <v>106021</v>
      </c>
      <c r="C4949" s="292" t="s">
        <v>10269</v>
      </c>
      <c r="D4949" s="297" t="s">
        <v>50</v>
      </c>
      <c r="E4949" s="301" t="n">
        <v>0</v>
      </c>
      <c r="F4949" s="304"/>
    </row>
    <row r="4950" customFormat="false" ht="13.8" hidden="false" customHeight="false" outlineLevel="0" collapsed="false">
      <c r="A4950" s="300" t="s">
        <v>10194</v>
      </c>
      <c r="B4950" s="1" t="n">
        <v>101880</v>
      </c>
      <c r="C4950" s="292" t="s">
        <v>10270</v>
      </c>
      <c r="D4950" s="297" t="s">
        <v>50</v>
      </c>
      <c r="E4950" s="301" t="n">
        <v>663.28</v>
      </c>
      <c r="F4950" s="304" t="n">
        <v>0.8101</v>
      </c>
    </row>
    <row r="4951" customFormat="false" ht="13.8" hidden="false" customHeight="false" outlineLevel="0" collapsed="false">
      <c r="A4951" s="300" t="s">
        <v>10194</v>
      </c>
      <c r="B4951" s="1" t="n">
        <v>101882</v>
      </c>
      <c r="C4951" s="292" t="s">
        <v>10271</v>
      </c>
      <c r="D4951" s="297" t="s">
        <v>50</v>
      </c>
      <c r="E4951" s="301" t="n">
        <v>1260.65</v>
      </c>
      <c r="F4951" s="304" t="n">
        <v>0.8999</v>
      </c>
    </row>
    <row r="4952" customFormat="false" ht="13.8" hidden="false" customHeight="false" outlineLevel="0" collapsed="false">
      <c r="A4952" s="300" t="s">
        <v>10194</v>
      </c>
      <c r="B4952" s="1" t="n">
        <v>106022</v>
      </c>
      <c r="C4952" s="292" t="s">
        <v>10272</v>
      </c>
      <c r="D4952" s="297" t="s">
        <v>50</v>
      </c>
      <c r="E4952" s="301" t="n">
        <v>0</v>
      </c>
      <c r="F4952" s="304"/>
    </row>
    <row r="4953" customFormat="false" ht="13.8" hidden="false" customHeight="false" outlineLevel="0" collapsed="false">
      <c r="A4953" s="300" t="s">
        <v>10194</v>
      </c>
      <c r="B4953" s="1" t="n">
        <v>101881</v>
      </c>
      <c r="C4953" s="292" t="s">
        <v>10273</v>
      </c>
      <c r="D4953" s="297" t="s">
        <v>50</v>
      </c>
      <c r="E4953" s="301" t="n">
        <v>915.17</v>
      </c>
      <c r="F4953" s="304" t="n">
        <v>0.8615</v>
      </c>
    </row>
    <row r="4954" customFormat="false" ht="13.8" hidden="false" customHeight="false" outlineLevel="0" collapsed="false">
      <c r="A4954" s="300" t="s">
        <v>10194</v>
      </c>
      <c r="B4954" s="1" t="n">
        <v>106023</v>
      </c>
      <c r="C4954" s="292" t="s">
        <v>10274</v>
      </c>
      <c r="D4954" s="297" t="s">
        <v>50</v>
      </c>
      <c r="E4954" s="301" t="n">
        <v>0</v>
      </c>
      <c r="F4954" s="304"/>
    </row>
    <row r="4955" customFormat="false" ht="13.8" hidden="false" customHeight="false" outlineLevel="0" collapsed="false">
      <c r="A4955" s="300" t="s">
        <v>10194</v>
      </c>
      <c r="B4955" s="1" t="n">
        <v>101878</v>
      </c>
      <c r="C4955" s="292" t="s">
        <v>10275</v>
      </c>
      <c r="D4955" s="297" t="s">
        <v>50</v>
      </c>
      <c r="E4955" s="301" t="n">
        <v>430.05</v>
      </c>
      <c r="F4955" s="304" t="n">
        <v>0.9594</v>
      </c>
    </row>
    <row r="4956" customFormat="false" ht="13.8" hidden="false" customHeight="false" outlineLevel="0" collapsed="false">
      <c r="A4956" s="300" t="s">
        <v>10194</v>
      </c>
      <c r="B4956" s="1" t="n">
        <v>106024</v>
      </c>
      <c r="C4956" s="292" t="s">
        <v>10276</v>
      </c>
      <c r="D4956" s="297" t="s">
        <v>50</v>
      </c>
      <c r="E4956" s="301" t="n">
        <v>0</v>
      </c>
      <c r="F4956" s="304"/>
    </row>
    <row r="4957" customFormat="false" ht="13.8" hidden="false" customHeight="false" outlineLevel="0" collapsed="false">
      <c r="A4957" s="300" t="s">
        <v>10194</v>
      </c>
      <c r="B4957" s="1" t="n">
        <v>106025</v>
      </c>
      <c r="C4957" s="292" t="s">
        <v>10277</v>
      </c>
      <c r="D4957" s="297" t="s">
        <v>50</v>
      </c>
      <c r="E4957" s="301" t="n">
        <v>0</v>
      </c>
      <c r="F4957" s="304"/>
    </row>
    <row r="4958" customFormat="false" ht="13.8" hidden="false" customHeight="false" outlineLevel="0" collapsed="false">
      <c r="A4958" s="300" t="s">
        <v>10194</v>
      </c>
      <c r="B4958" s="1" t="n">
        <v>106026</v>
      </c>
      <c r="C4958" s="292" t="s">
        <v>10278</v>
      </c>
      <c r="D4958" s="297" t="s">
        <v>50</v>
      </c>
      <c r="E4958" s="301" t="n">
        <v>0</v>
      </c>
      <c r="F4958" s="304"/>
    </row>
    <row r="4959" customFormat="false" ht="13.8" hidden="false" customHeight="false" outlineLevel="0" collapsed="false">
      <c r="A4959" s="300" t="s">
        <v>10194</v>
      </c>
      <c r="B4959" s="1" t="n">
        <v>101877</v>
      </c>
      <c r="C4959" s="292" t="s">
        <v>10279</v>
      </c>
      <c r="D4959" s="297" t="s">
        <v>50</v>
      </c>
      <c r="E4959" s="301" t="n">
        <v>76.77</v>
      </c>
      <c r="F4959" s="304" t="n">
        <v>0</v>
      </c>
    </row>
    <row r="4960" customFormat="false" ht="13.8" hidden="false" customHeight="false" outlineLevel="0" collapsed="false">
      <c r="A4960" s="300" t="s">
        <v>10194</v>
      </c>
      <c r="B4960" s="1" t="n">
        <v>101876</v>
      </c>
      <c r="C4960" s="292" t="s">
        <v>10280</v>
      </c>
      <c r="D4960" s="297" t="s">
        <v>50</v>
      </c>
      <c r="E4960" s="301" t="n">
        <v>104.83</v>
      </c>
      <c r="F4960" s="304" t="n">
        <v>0</v>
      </c>
    </row>
    <row r="4961" customFormat="false" ht="13.8" hidden="false" customHeight="false" outlineLevel="0" collapsed="false">
      <c r="A4961" s="300" t="s">
        <v>10194</v>
      </c>
      <c r="B4961" s="1" t="n">
        <v>101873</v>
      </c>
      <c r="C4961" s="292" t="s">
        <v>10281</v>
      </c>
      <c r="D4961" s="297" t="s">
        <v>50</v>
      </c>
      <c r="E4961" s="301" t="n">
        <v>0</v>
      </c>
      <c r="F4961" s="304"/>
    </row>
    <row r="4962" customFormat="false" ht="13.8" hidden="false" customHeight="false" outlineLevel="0" collapsed="false">
      <c r="A4962" s="300" t="s">
        <v>10194</v>
      </c>
      <c r="B4962" s="1" t="n">
        <v>101874</v>
      </c>
      <c r="C4962" s="292" t="s">
        <v>10282</v>
      </c>
      <c r="D4962" s="297" t="s">
        <v>50</v>
      </c>
      <c r="E4962" s="301" t="n">
        <v>0</v>
      </c>
      <c r="F4962" s="304"/>
    </row>
    <row r="4963" customFormat="false" ht="13.8" hidden="false" customHeight="false" outlineLevel="0" collapsed="false">
      <c r="A4963" s="300" t="s">
        <v>10194</v>
      </c>
      <c r="B4963" s="1" t="n">
        <v>101871</v>
      </c>
      <c r="C4963" s="292" t="s">
        <v>10283</v>
      </c>
      <c r="D4963" s="297" t="s">
        <v>50</v>
      </c>
      <c r="E4963" s="301" t="n">
        <v>0</v>
      </c>
      <c r="F4963" s="304"/>
    </row>
    <row r="4964" customFormat="false" ht="13.8" hidden="false" customHeight="false" outlineLevel="0" collapsed="false">
      <c r="A4964" s="300" t="s">
        <v>10194</v>
      </c>
      <c r="B4964" s="1" t="n">
        <v>101872</v>
      </c>
      <c r="C4964" s="292" t="s">
        <v>10284</v>
      </c>
      <c r="D4964" s="297" t="s">
        <v>50</v>
      </c>
      <c r="E4964" s="301" t="n">
        <v>0</v>
      </c>
      <c r="F4964" s="304"/>
    </row>
    <row r="4965" customFormat="false" ht="13.8" hidden="false" customHeight="false" outlineLevel="0" collapsed="false">
      <c r="A4965" s="300" t="s">
        <v>10194</v>
      </c>
      <c r="B4965" s="1" t="n">
        <v>97360</v>
      </c>
      <c r="C4965" s="292" t="s">
        <v>10285</v>
      </c>
      <c r="D4965" s="297" t="s">
        <v>50</v>
      </c>
      <c r="E4965" s="301" t="n">
        <v>6175.79</v>
      </c>
      <c r="F4965" s="304" t="n">
        <v>0</v>
      </c>
    </row>
    <row r="4966" customFormat="false" ht="13.8" hidden="false" customHeight="false" outlineLevel="0" collapsed="false">
      <c r="A4966" s="300" t="s">
        <v>10194</v>
      </c>
      <c r="B4966" s="1" t="n">
        <v>97361</v>
      </c>
      <c r="C4966" s="292" t="s">
        <v>10286</v>
      </c>
      <c r="D4966" s="297" t="s">
        <v>50</v>
      </c>
      <c r="E4966" s="301" t="n">
        <v>8234.39</v>
      </c>
      <c r="F4966" s="304" t="n">
        <v>0</v>
      </c>
    </row>
    <row r="4967" customFormat="false" ht="13.8" hidden="false" customHeight="false" outlineLevel="0" collapsed="false">
      <c r="A4967" s="300" t="s">
        <v>10194</v>
      </c>
      <c r="B4967" s="1" t="n">
        <v>97359</v>
      </c>
      <c r="C4967" s="292" t="s">
        <v>10287</v>
      </c>
      <c r="D4967" s="297" t="s">
        <v>50</v>
      </c>
      <c r="E4967" s="301" t="n">
        <v>3211.23</v>
      </c>
      <c r="F4967" s="304" t="n">
        <v>0</v>
      </c>
    </row>
    <row r="4968" customFormat="false" ht="13.8" hidden="false" customHeight="false" outlineLevel="0" collapsed="false">
      <c r="A4968" s="300" t="s">
        <v>10194</v>
      </c>
      <c r="B4968" s="1" t="n">
        <v>101946</v>
      </c>
      <c r="C4968" s="292" t="s">
        <v>10288</v>
      </c>
      <c r="D4968" s="297" t="s">
        <v>50</v>
      </c>
      <c r="E4968" s="301" t="n">
        <v>102.83</v>
      </c>
      <c r="F4968" s="304" t="n">
        <v>0</v>
      </c>
    </row>
    <row r="4969" customFormat="false" ht="13.8" hidden="false" customHeight="false" outlineLevel="0" collapsed="false">
      <c r="A4969" s="300" t="s">
        <v>10194</v>
      </c>
      <c r="B4969" s="1" t="n">
        <v>97362</v>
      </c>
      <c r="C4969" s="292" t="s">
        <v>10289</v>
      </c>
      <c r="D4969" s="297" t="s">
        <v>50</v>
      </c>
      <c r="E4969" s="301" t="n">
        <v>1614.55</v>
      </c>
      <c r="F4969" s="304" t="n">
        <v>0.9725</v>
      </c>
    </row>
    <row r="4970" customFormat="false" ht="13.8" hidden="false" customHeight="false" outlineLevel="0" collapsed="false">
      <c r="A4970" s="300" t="s">
        <v>10290</v>
      </c>
      <c r="B4970" s="1" t="n">
        <v>101553</v>
      </c>
      <c r="C4970" s="292" t="s">
        <v>10291</v>
      </c>
      <c r="D4970" s="297" t="s">
        <v>50</v>
      </c>
      <c r="E4970" s="301" t="n">
        <v>23.93</v>
      </c>
      <c r="F4970" s="304" t="n">
        <v>0</v>
      </c>
    </row>
    <row r="4971" customFormat="false" ht="13.8" hidden="false" customHeight="false" outlineLevel="0" collapsed="false">
      <c r="A4971" s="300" t="s">
        <v>10290</v>
      </c>
      <c r="B4971" s="1" t="n">
        <v>101554</v>
      </c>
      <c r="C4971" s="292" t="s">
        <v>10292</v>
      </c>
      <c r="D4971" s="297" t="s">
        <v>50</v>
      </c>
      <c r="E4971" s="301" t="n">
        <v>16.45</v>
      </c>
      <c r="F4971" s="304" t="n">
        <v>0</v>
      </c>
    </row>
    <row r="4972" customFormat="false" ht="13.8" hidden="false" customHeight="false" outlineLevel="0" collapsed="false">
      <c r="A4972" s="300" t="s">
        <v>10290</v>
      </c>
      <c r="B4972" s="1" t="n">
        <v>101555</v>
      </c>
      <c r="C4972" s="292" t="s">
        <v>10293</v>
      </c>
      <c r="D4972" s="297" t="s">
        <v>50</v>
      </c>
      <c r="E4972" s="301" t="n">
        <v>9.64</v>
      </c>
      <c r="F4972" s="304" t="n">
        <v>0</v>
      </c>
    </row>
    <row r="4973" customFormat="false" ht="13.8" hidden="false" customHeight="false" outlineLevel="0" collapsed="false">
      <c r="A4973" s="300" t="s">
        <v>10290</v>
      </c>
      <c r="B4973" s="1" t="n">
        <v>101556</v>
      </c>
      <c r="C4973" s="292" t="s">
        <v>10294</v>
      </c>
      <c r="D4973" s="297" t="s">
        <v>50</v>
      </c>
      <c r="E4973" s="301" t="n">
        <v>8.55</v>
      </c>
      <c r="F4973" s="304" t="n">
        <v>0</v>
      </c>
    </row>
    <row r="4974" customFormat="false" ht="13.8" hidden="false" customHeight="false" outlineLevel="0" collapsed="false">
      <c r="A4974" s="300" t="s">
        <v>10290</v>
      </c>
      <c r="B4974" s="1" t="n">
        <v>101537</v>
      </c>
      <c r="C4974" s="292" t="s">
        <v>10295</v>
      </c>
      <c r="D4974" s="297" t="s">
        <v>50</v>
      </c>
      <c r="E4974" s="301" t="n">
        <v>97.21</v>
      </c>
      <c r="F4974" s="304" t="n">
        <v>0</v>
      </c>
    </row>
    <row r="4975" customFormat="false" ht="13.8" hidden="false" customHeight="false" outlineLevel="0" collapsed="false">
      <c r="A4975" s="300" t="s">
        <v>10290</v>
      </c>
      <c r="B4975" s="1" t="n">
        <v>101538</v>
      </c>
      <c r="C4975" s="292" t="s">
        <v>10296</v>
      </c>
      <c r="D4975" s="297" t="s">
        <v>50</v>
      </c>
      <c r="E4975" s="301" t="n">
        <v>67.3</v>
      </c>
      <c r="F4975" s="304" t="n">
        <v>0.0383</v>
      </c>
    </row>
    <row r="4976" customFormat="false" ht="13.8" hidden="false" customHeight="false" outlineLevel="0" collapsed="false">
      <c r="A4976" s="300" t="s">
        <v>10290</v>
      </c>
      <c r="B4976" s="1" t="n">
        <v>101542</v>
      </c>
      <c r="C4976" s="292" t="s">
        <v>10297</v>
      </c>
      <c r="D4976" s="297" t="s">
        <v>50</v>
      </c>
      <c r="E4976" s="301" t="n">
        <v>49.85</v>
      </c>
      <c r="F4976" s="304" t="n">
        <v>0.0518</v>
      </c>
    </row>
    <row r="4977" customFormat="false" ht="13.8" hidden="false" customHeight="false" outlineLevel="0" collapsed="false">
      <c r="A4977" s="300" t="s">
        <v>10290</v>
      </c>
      <c r="B4977" s="1" t="n">
        <v>101539</v>
      </c>
      <c r="C4977" s="292" t="s">
        <v>10298</v>
      </c>
      <c r="D4977" s="297" t="s">
        <v>50</v>
      </c>
      <c r="E4977" s="301" t="n">
        <v>108.22</v>
      </c>
      <c r="F4977" s="304" t="n">
        <v>0.0477</v>
      </c>
    </row>
    <row r="4978" customFormat="false" ht="13.8" hidden="false" customHeight="false" outlineLevel="0" collapsed="false">
      <c r="A4978" s="300" t="s">
        <v>10290</v>
      </c>
      <c r="B4978" s="1" t="n">
        <v>101543</v>
      </c>
      <c r="C4978" s="292" t="s">
        <v>10299</v>
      </c>
      <c r="D4978" s="297" t="s">
        <v>50</v>
      </c>
      <c r="E4978" s="301" t="n">
        <v>86.96</v>
      </c>
      <c r="F4978" s="304" t="n">
        <v>0.0593</v>
      </c>
    </row>
    <row r="4979" customFormat="false" ht="13.8" hidden="false" customHeight="false" outlineLevel="0" collapsed="false">
      <c r="A4979" s="300" t="s">
        <v>10290</v>
      </c>
      <c r="B4979" s="1" t="n">
        <v>101540</v>
      </c>
      <c r="C4979" s="292" t="s">
        <v>10300</v>
      </c>
      <c r="D4979" s="297" t="s">
        <v>50</v>
      </c>
      <c r="E4979" s="301" t="n">
        <v>185.78</v>
      </c>
      <c r="F4979" s="304" t="n">
        <v>0.0417</v>
      </c>
    </row>
    <row r="4980" customFormat="false" ht="13.8" hidden="false" customHeight="false" outlineLevel="0" collapsed="false">
      <c r="A4980" s="300" t="s">
        <v>10290</v>
      </c>
      <c r="B4980" s="1" t="n">
        <v>101544</v>
      </c>
      <c r="C4980" s="292" t="s">
        <v>10301</v>
      </c>
      <c r="D4980" s="297" t="s">
        <v>50</v>
      </c>
      <c r="E4980" s="301" t="n">
        <v>140.59</v>
      </c>
      <c r="F4980" s="304" t="n">
        <v>0.0551</v>
      </c>
    </row>
    <row r="4981" customFormat="false" ht="13.8" hidden="false" customHeight="false" outlineLevel="0" collapsed="false">
      <c r="A4981" s="300" t="s">
        <v>10290</v>
      </c>
      <c r="B4981" s="1" t="n">
        <v>101541</v>
      </c>
      <c r="C4981" s="292" t="s">
        <v>10302</v>
      </c>
      <c r="D4981" s="297" t="s">
        <v>50</v>
      </c>
      <c r="E4981" s="301" t="n">
        <v>241.52</v>
      </c>
      <c r="F4981" s="304" t="n">
        <v>0.0427</v>
      </c>
    </row>
    <row r="4982" customFormat="false" ht="13.8" hidden="false" customHeight="false" outlineLevel="0" collapsed="false">
      <c r="A4982" s="300" t="s">
        <v>10290</v>
      </c>
      <c r="B4982" s="1" t="n">
        <v>101545</v>
      </c>
      <c r="C4982" s="292" t="s">
        <v>10303</v>
      </c>
      <c r="D4982" s="297" t="s">
        <v>50</v>
      </c>
      <c r="E4982" s="301" t="n">
        <v>206.66</v>
      </c>
      <c r="F4982" s="304" t="n">
        <v>0.0499</v>
      </c>
    </row>
    <row r="4983" customFormat="false" ht="13.8" hidden="false" customHeight="false" outlineLevel="0" collapsed="false">
      <c r="A4983" s="300" t="s">
        <v>10290</v>
      </c>
      <c r="B4983" s="1" t="n">
        <v>106502</v>
      </c>
      <c r="C4983" s="292" t="s">
        <v>10304</v>
      </c>
      <c r="D4983" s="297" t="s">
        <v>403</v>
      </c>
      <c r="E4983" s="301" t="n">
        <v>14.45</v>
      </c>
      <c r="F4983" s="304" t="n">
        <v>0</v>
      </c>
    </row>
    <row r="4984" customFormat="false" ht="13.8" hidden="false" customHeight="false" outlineLevel="0" collapsed="false">
      <c r="A4984" s="300" t="s">
        <v>10290</v>
      </c>
      <c r="B4984" s="1" t="n">
        <v>106503</v>
      </c>
      <c r="C4984" s="292" t="s">
        <v>10305</v>
      </c>
      <c r="D4984" s="297" t="s">
        <v>403</v>
      </c>
      <c r="E4984" s="301" t="n">
        <v>9.09</v>
      </c>
      <c r="F4984" s="304" t="n">
        <v>0</v>
      </c>
    </row>
    <row r="4985" customFormat="false" ht="13.8" hidden="false" customHeight="false" outlineLevel="0" collapsed="false">
      <c r="A4985" s="300" t="s">
        <v>10290</v>
      </c>
      <c r="B4985" s="1" t="n">
        <v>106504</v>
      </c>
      <c r="C4985" s="292" t="s">
        <v>10306</v>
      </c>
      <c r="D4985" s="297" t="s">
        <v>403</v>
      </c>
      <c r="E4985" s="301" t="n">
        <v>18.21</v>
      </c>
      <c r="F4985" s="304" t="n">
        <v>0</v>
      </c>
    </row>
    <row r="4986" customFormat="false" ht="13.8" hidden="false" customHeight="false" outlineLevel="0" collapsed="false">
      <c r="A4986" s="300" t="s">
        <v>10290</v>
      </c>
      <c r="B4986" s="1" t="n">
        <v>106505</v>
      </c>
      <c r="C4986" s="292" t="s">
        <v>10307</v>
      </c>
      <c r="D4986" s="297" t="s">
        <v>403</v>
      </c>
      <c r="E4986" s="301" t="n">
        <v>5.86</v>
      </c>
      <c r="F4986" s="304" t="n">
        <v>0</v>
      </c>
    </row>
    <row r="4987" customFormat="false" ht="13.8" hidden="false" customHeight="false" outlineLevel="0" collapsed="false">
      <c r="A4987" s="300" t="s">
        <v>10290</v>
      </c>
      <c r="B4987" s="1" t="n">
        <v>106526</v>
      </c>
      <c r="C4987" s="292" t="s">
        <v>10308</v>
      </c>
      <c r="D4987" s="297" t="s">
        <v>403</v>
      </c>
      <c r="E4987" s="301" t="n">
        <v>0</v>
      </c>
      <c r="F4987" s="304"/>
    </row>
    <row r="4988" customFormat="false" ht="13.8" hidden="false" customHeight="false" outlineLevel="0" collapsed="false">
      <c r="A4988" s="300" t="s">
        <v>10290</v>
      </c>
      <c r="B4988" s="1" t="n">
        <v>106506</v>
      </c>
      <c r="C4988" s="292" t="s">
        <v>10309</v>
      </c>
      <c r="D4988" s="297" t="s">
        <v>403</v>
      </c>
      <c r="E4988" s="301" t="n">
        <v>11.02</v>
      </c>
      <c r="F4988" s="304" t="n">
        <v>0</v>
      </c>
    </row>
    <row r="4989" customFormat="false" ht="13.8" hidden="false" customHeight="false" outlineLevel="0" collapsed="false">
      <c r="A4989" s="300" t="s">
        <v>10290</v>
      </c>
      <c r="B4989" s="1" t="n">
        <v>106507</v>
      </c>
      <c r="C4989" s="292" t="s">
        <v>10310</v>
      </c>
      <c r="D4989" s="297" t="s">
        <v>403</v>
      </c>
      <c r="E4989" s="301" t="n">
        <v>7.04</v>
      </c>
      <c r="F4989" s="304" t="n">
        <v>0</v>
      </c>
    </row>
    <row r="4990" customFormat="false" ht="13.8" hidden="false" customHeight="false" outlineLevel="0" collapsed="false">
      <c r="A4990" s="300" t="s">
        <v>10290</v>
      </c>
      <c r="B4990" s="1" t="n">
        <v>106508</v>
      </c>
      <c r="C4990" s="292" t="s">
        <v>10311</v>
      </c>
      <c r="D4990" s="297" t="s">
        <v>403</v>
      </c>
      <c r="E4990" s="301" t="n">
        <v>13.91</v>
      </c>
      <c r="F4990" s="304" t="n">
        <v>0</v>
      </c>
    </row>
    <row r="4991" customFormat="false" ht="13.8" hidden="false" customHeight="false" outlineLevel="0" collapsed="false">
      <c r="A4991" s="300" t="s">
        <v>10290</v>
      </c>
      <c r="B4991" s="1" t="n">
        <v>106509</v>
      </c>
      <c r="C4991" s="292" t="s">
        <v>10312</v>
      </c>
      <c r="D4991" s="297" t="s">
        <v>403</v>
      </c>
      <c r="E4991" s="301" t="n">
        <v>4.53</v>
      </c>
      <c r="F4991" s="304" t="n">
        <v>0</v>
      </c>
    </row>
    <row r="4992" customFormat="false" ht="13.8" hidden="false" customHeight="false" outlineLevel="0" collapsed="false">
      <c r="A4992" s="300" t="s">
        <v>10290</v>
      </c>
      <c r="B4992" s="1" t="n">
        <v>106527</v>
      </c>
      <c r="C4992" s="292" t="s">
        <v>10313</v>
      </c>
      <c r="D4992" s="297" t="s">
        <v>403</v>
      </c>
      <c r="E4992" s="301" t="n">
        <v>0</v>
      </c>
      <c r="F4992" s="304"/>
    </row>
    <row r="4993" customFormat="false" ht="13.8" hidden="false" customHeight="false" outlineLevel="0" collapsed="false">
      <c r="A4993" s="300" t="s">
        <v>10290</v>
      </c>
      <c r="B4993" s="1" t="n">
        <v>106499</v>
      </c>
      <c r="C4993" s="292" t="s">
        <v>10314</v>
      </c>
      <c r="D4993" s="297" t="s">
        <v>403</v>
      </c>
      <c r="E4993" s="301" t="n">
        <v>0</v>
      </c>
      <c r="F4993" s="304"/>
    </row>
    <row r="4994" customFormat="false" ht="13.8" hidden="false" customHeight="false" outlineLevel="0" collapsed="false">
      <c r="A4994" s="300" t="s">
        <v>10290</v>
      </c>
      <c r="B4994" s="1" t="n">
        <v>106500</v>
      </c>
      <c r="C4994" s="292" t="s">
        <v>10315</v>
      </c>
      <c r="D4994" s="297" t="s">
        <v>403</v>
      </c>
      <c r="E4994" s="301" t="n">
        <v>0</v>
      </c>
      <c r="F4994" s="304"/>
    </row>
    <row r="4995" customFormat="false" ht="13.8" hidden="false" customHeight="false" outlineLevel="0" collapsed="false">
      <c r="A4995" s="300" t="s">
        <v>10290</v>
      </c>
      <c r="B4995" s="1" t="n">
        <v>106501</v>
      </c>
      <c r="C4995" s="292" t="s">
        <v>10316</v>
      </c>
      <c r="D4995" s="297" t="s">
        <v>403</v>
      </c>
      <c r="E4995" s="301" t="n">
        <v>0</v>
      </c>
      <c r="F4995" s="304"/>
    </row>
    <row r="4996" customFormat="false" ht="13.8" hidden="false" customHeight="false" outlineLevel="0" collapsed="false">
      <c r="A4996" s="300" t="s">
        <v>10290</v>
      </c>
      <c r="B4996" s="1" t="n">
        <v>101560</v>
      </c>
      <c r="C4996" s="292" t="s">
        <v>10317</v>
      </c>
      <c r="D4996" s="297" t="s">
        <v>403</v>
      </c>
      <c r="E4996" s="301" t="n">
        <v>13.19</v>
      </c>
      <c r="F4996" s="304" t="n">
        <v>0</v>
      </c>
    </row>
    <row r="4997" customFormat="false" ht="13.8" hidden="false" customHeight="false" outlineLevel="0" collapsed="false">
      <c r="A4997" s="300" t="s">
        <v>10290</v>
      </c>
      <c r="B4997" s="1" t="n">
        <v>101568</v>
      </c>
      <c r="C4997" s="292" t="s">
        <v>10318</v>
      </c>
      <c r="D4997" s="297" t="s">
        <v>403</v>
      </c>
      <c r="E4997" s="301" t="n">
        <v>160.71</v>
      </c>
      <c r="F4997" s="304" t="n">
        <v>0</v>
      </c>
    </row>
    <row r="4998" customFormat="false" ht="13.8" hidden="false" customHeight="false" outlineLevel="0" collapsed="false">
      <c r="A4998" s="300" t="s">
        <v>10290</v>
      </c>
      <c r="B4998" s="1" t="n">
        <v>101561</v>
      </c>
      <c r="C4998" s="292" t="s">
        <v>10319</v>
      </c>
      <c r="D4998" s="297" t="s">
        <v>403</v>
      </c>
      <c r="E4998" s="301" t="n">
        <v>20.95</v>
      </c>
      <c r="F4998" s="304" t="n">
        <v>0</v>
      </c>
    </row>
    <row r="4999" customFormat="false" ht="13.8" hidden="false" customHeight="false" outlineLevel="0" collapsed="false">
      <c r="A4999" s="300" t="s">
        <v>10290</v>
      </c>
      <c r="B4999" s="1" t="n">
        <v>101562</v>
      </c>
      <c r="C4999" s="292" t="s">
        <v>10320</v>
      </c>
      <c r="D4999" s="297" t="s">
        <v>403</v>
      </c>
      <c r="E4999" s="301" t="n">
        <v>32.44</v>
      </c>
      <c r="F4999" s="304" t="n">
        <v>0</v>
      </c>
    </row>
    <row r="5000" customFormat="false" ht="13.8" hidden="false" customHeight="false" outlineLevel="0" collapsed="false">
      <c r="A5000" s="300" t="s">
        <v>10290</v>
      </c>
      <c r="B5000" s="1" t="n">
        <v>101563</v>
      </c>
      <c r="C5000" s="292" t="s">
        <v>10321</v>
      </c>
      <c r="D5000" s="297" t="s">
        <v>403</v>
      </c>
      <c r="E5000" s="301" t="n">
        <v>45.81</v>
      </c>
      <c r="F5000" s="304" t="n">
        <v>0</v>
      </c>
    </row>
    <row r="5001" customFormat="false" ht="13.8" hidden="false" customHeight="false" outlineLevel="0" collapsed="false">
      <c r="A5001" s="300" t="s">
        <v>10290</v>
      </c>
      <c r="B5001" s="1" t="n">
        <v>101564</v>
      </c>
      <c r="C5001" s="292" t="s">
        <v>10322</v>
      </c>
      <c r="D5001" s="297" t="s">
        <v>403</v>
      </c>
      <c r="E5001" s="301" t="n">
        <v>67.7</v>
      </c>
      <c r="F5001" s="304" t="n">
        <v>0</v>
      </c>
    </row>
    <row r="5002" customFormat="false" ht="13.8" hidden="false" customHeight="false" outlineLevel="0" collapsed="false">
      <c r="A5002" s="300" t="s">
        <v>10290</v>
      </c>
      <c r="B5002" s="1" t="n">
        <v>101565</v>
      </c>
      <c r="C5002" s="292" t="s">
        <v>10323</v>
      </c>
      <c r="D5002" s="297" t="s">
        <v>403</v>
      </c>
      <c r="E5002" s="301" t="n">
        <v>94.68</v>
      </c>
      <c r="F5002" s="304" t="n">
        <v>0</v>
      </c>
    </row>
    <row r="5003" customFormat="false" ht="13.8" hidden="false" customHeight="false" outlineLevel="0" collapsed="false">
      <c r="A5003" s="300" t="s">
        <v>10290</v>
      </c>
      <c r="B5003" s="1" t="n">
        <v>101567</v>
      </c>
      <c r="C5003" s="292" t="s">
        <v>10324</v>
      </c>
      <c r="D5003" s="297" t="s">
        <v>403</v>
      </c>
      <c r="E5003" s="301" t="n">
        <v>122.91</v>
      </c>
      <c r="F5003" s="304" t="n">
        <v>0</v>
      </c>
    </row>
    <row r="5004" customFormat="false" ht="13.8" hidden="false" customHeight="false" outlineLevel="0" collapsed="false">
      <c r="A5004" s="300" t="s">
        <v>10290</v>
      </c>
      <c r="B5004" s="1" t="n">
        <v>106524</v>
      </c>
      <c r="C5004" s="292" t="s">
        <v>10325</v>
      </c>
      <c r="D5004" s="297" t="s">
        <v>403</v>
      </c>
      <c r="E5004" s="301" t="n">
        <v>0</v>
      </c>
      <c r="F5004" s="304"/>
    </row>
    <row r="5005" customFormat="false" ht="13.8" hidden="false" customHeight="false" outlineLevel="0" collapsed="false">
      <c r="A5005" s="300" t="s">
        <v>10290</v>
      </c>
      <c r="B5005" s="1" t="n">
        <v>106525</v>
      </c>
      <c r="C5005" s="292" t="s">
        <v>10326</v>
      </c>
      <c r="D5005" s="297" t="s">
        <v>50</v>
      </c>
      <c r="E5005" s="301" t="n">
        <v>0</v>
      </c>
      <c r="F5005" s="304"/>
    </row>
    <row r="5006" customFormat="false" ht="13.8" hidden="false" customHeight="false" outlineLevel="0" collapsed="false">
      <c r="A5006" s="300" t="s">
        <v>10290</v>
      </c>
      <c r="B5006" s="1" t="n">
        <v>101551</v>
      </c>
      <c r="C5006" s="292" t="s">
        <v>10327</v>
      </c>
      <c r="D5006" s="297" t="s">
        <v>50</v>
      </c>
      <c r="E5006" s="301" t="n">
        <v>0</v>
      </c>
      <c r="F5006" s="304"/>
    </row>
    <row r="5007" customFormat="false" ht="13.8" hidden="false" customHeight="false" outlineLevel="0" collapsed="false">
      <c r="A5007" s="300" t="s">
        <v>10290</v>
      </c>
      <c r="B5007" s="1" t="n">
        <v>101552</v>
      </c>
      <c r="C5007" s="292" t="s">
        <v>10328</v>
      </c>
      <c r="D5007" s="297" t="s">
        <v>50</v>
      </c>
      <c r="E5007" s="301" t="n">
        <v>0</v>
      </c>
      <c r="F5007" s="304"/>
    </row>
    <row r="5008" customFormat="false" ht="13.8" hidden="false" customHeight="false" outlineLevel="0" collapsed="false">
      <c r="A5008" s="300" t="s">
        <v>10290</v>
      </c>
      <c r="B5008" s="1" t="n">
        <v>101550</v>
      </c>
      <c r="C5008" s="292" t="s">
        <v>10329</v>
      </c>
      <c r="D5008" s="297" t="s">
        <v>50</v>
      </c>
      <c r="E5008" s="301" t="n">
        <v>0</v>
      </c>
      <c r="F5008" s="304"/>
    </row>
    <row r="5009" customFormat="false" ht="13.8" hidden="false" customHeight="false" outlineLevel="0" collapsed="false">
      <c r="A5009" s="300" t="s">
        <v>10290</v>
      </c>
      <c r="B5009" s="1" t="n">
        <v>101501</v>
      </c>
      <c r="C5009" s="292" t="s">
        <v>10330</v>
      </c>
      <c r="D5009" s="297" t="s">
        <v>50</v>
      </c>
      <c r="E5009" s="301" t="n">
        <v>1929.69</v>
      </c>
      <c r="F5009" s="304" t="n">
        <v>0.0285</v>
      </c>
    </row>
    <row r="5010" customFormat="false" ht="13.8" hidden="false" customHeight="false" outlineLevel="0" collapsed="false">
      <c r="A5010" s="300" t="s">
        <v>10290</v>
      </c>
      <c r="B5010" s="1" t="n">
        <v>101502</v>
      </c>
      <c r="C5010" s="292" t="s">
        <v>10331</v>
      </c>
      <c r="D5010" s="297" t="s">
        <v>50</v>
      </c>
      <c r="E5010" s="301" t="n">
        <v>2118.84</v>
      </c>
      <c r="F5010" s="304" t="n">
        <v>0.0259</v>
      </c>
    </row>
    <row r="5011" customFormat="false" ht="13.8" hidden="false" customHeight="false" outlineLevel="0" collapsed="false">
      <c r="A5011" s="300" t="s">
        <v>10290</v>
      </c>
      <c r="B5011" s="1" t="n">
        <v>101503</v>
      </c>
      <c r="C5011" s="292" t="s">
        <v>10332</v>
      </c>
      <c r="D5011" s="297" t="s">
        <v>50</v>
      </c>
      <c r="E5011" s="301" t="n">
        <v>2180.44</v>
      </c>
      <c r="F5011" s="304" t="n">
        <v>0.0252</v>
      </c>
    </row>
    <row r="5012" customFormat="false" ht="13.8" hidden="false" customHeight="false" outlineLevel="0" collapsed="false">
      <c r="A5012" s="300" t="s">
        <v>10290</v>
      </c>
      <c r="B5012" s="1" t="n">
        <v>101504</v>
      </c>
      <c r="C5012" s="292" t="s">
        <v>10333</v>
      </c>
      <c r="D5012" s="297" t="s">
        <v>50</v>
      </c>
      <c r="E5012" s="301" t="n">
        <v>2437.14</v>
      </c>
      <c r="F5012" s="304" t="n">
        <v>0.0225</v>
      </c>
    </row>
    <row r="5013" customFormat="false" ht="13.8" hidden="false" customHeight="false" outlineLevel="0" collapsed="false">
      <c r="A5013" s="300" t="s">
        <v>10290</v>
      </c>
      <c r="B5013" s="1" t="n">
        <v>101497</v>
      </c>
      <c r="C5013" s="292" t="s">
        <v>10334</v>
      </c>
      <c r="D5013" s="297" t="s">
        <v>50</v>
      </c>
      <c r="E5013" s="301" t="n">
        <v>1937.46</v>
      </c>
      <c r="F5013" s="304" t="n">
        <v>0.0283</v>
      </c>
    </row>
    <row r="5014" customFormat="false" ht="13.8" hidden="false" customHeight="false" outlineLevel="0" collapsed="false">
      <c r="A5014" s="300" t="s">
        <v>10290</v>
      </c>
      <c r="B5014" s="1" t="n">
        <v>101498</v>
      </c>
      <c r="C5014" s="292" t="s">
        <v>10335</v>
      </c>
      <c r="D5014" s="297" t="s">
        <v>50</v>
      </c>
      <c r="E5014" s="301" t="n">
        <v>2126.61</v>
      </c>
      <c r="F5014" s="304" t="n">
        <v>0.0258</v>
      </c>
    </row>
    <row r="5015" customFormat="false" ht="13.8" hidden="false" customHeight="false" outlineLevel="0" collapsed="false">
      <c r="A5015" s="300" t="s">
        <v>10290</v>
      </c>
      <c r="B5015" s="1" t="n">
        <v>101499</v>
      </c>
      <c r="C5015" s="292" t="s">
        <v>10336</v>
      </c>
      <c r="D5015" s="297" t="s">
        <v>50</v>
      </c>
      <c r="E5015" s="301" t="n">
        <v>2188.21</v>
      </c>
      <c r="F5015" s="304" t="n">
        <v>0.0251</v>
      </c>
    </row>
    <row r="5016" customFormat="false" ht="13.8" hidden="false" customHeight="false" outlineLevel="0" collapsed="false">
      <c r="A5016" s="300" t="s">
        <v>10290</v>
      </c>
      <c r="B5016" s="1" t="n">
        <v>101500</v>
      </c>
      <c r="C5016" s="292" t="s">
        <v>10337</v>
      </c>
      <c r="D5016" s="297" t="s">
        <v>50</v>
      </c>
      <c r="E5016" s="301" t="n">
        <v>2444.91</v>
      </c>
      <c r="F5016" s="304" t="n">
        <v>0.0225</v>
      </c>
    </row>
    <row r="5017" customFormat="false" ht="13.8" hidden="false" customHeight="false" outlineLevel="0" collapsed="false">
      <c r="A5017" s="300" t="s">
        <v>10290</v>
      </c>
      <c r="B5017" s="1" t="n">
        <v>101493</v>
      </c>
      <c r="C5017" s="292" t="s">
        <v>10338</v>
      </c>
      <c r="D5017" s="297" t="s">
        <v>50</v>
      </c>
      <c r="E5017" s="301" t="n">
        <v>1657.65</v>
      </c>
      <c r="F5017" s="304" t="n">
        <v>0.0331</v>
      </c>
    </row>
    <row r="5018" customFormat="false" ht="13.8" hidden="false" customHeight="false" outlineLevel="0" collapsed="false">
      <c r="A5018" s="300" t="s">
        <v>10290</v>
      </c>
      <c r="B5018" s="1" t="n">
        <v>101494</v>
      </c>
      <c r="C5018" s="292" t="s">
        <v>10339</v>
      </c>
      <c r="D5018" s="297" t="s">
        <v>50</v>
      </c>
      <c r="E5018" s="301" t="n">
        <v>1782.61</v>
      </c>
      <c r="F5018" s="304" t="n">
        <v>0.0308</v>
      </c>
    </row>
    <row r="5019" customFormat="false" ht="13.8" hidden="false" customHeight="false" outlineLevel="0" collapsed="false">
      <c r="A5019" s="300" t="s">
        <v>10290</v>
      </c>
      <c r="B5019" s="1" t="n">
        <v>101495</v>
      </c>
      <c r="C5019" s="292" t="s">
        <v>10340</v>
      </c>
      <c r="D5019" s="297" t="s">
        <v>50</v>
      </c>
      <c r="E5019" s="301" t="n">
        <v>1823.31</v>
      </c>
      <c r="F5019" s="304" t="n">
        <v>0.0301</v>
      </c>
    </row>
    <row r="5020" customFormat="false" ht="13.8" hidden="false" customHeight="false" outlineLevel="0" collapsed="false">
      <c r="A5020" s="300" t="s">
        <v>10290</v>
      </c>
      <c r="B5020" s="1" t="n">
        <v>101496</v>
      </c>
      <c r="C5020" s="292" t="s">
        <v>10341</v>
      </c>
      <c r="D5020" s="297" t="s">
        <v>50</v>
      </c>
      <c r="E5020" s="301" t="n">
        <v>2003.51</v>
      </c>
      <c r="F5020" s="304" t="n">
        <v>0.0274</v>
      </c>
    </row>
    <row r="5021" customFormat="false" ht="13.8" hidden="false" customHeight="false" outlineLevel="0" collapsed="false">
      <c r="A5021" s="300" t="s">
        <v>10290</v>
      </c>
      <c r="B5021" s="1" t="n">
        <v>101489</v>
      </c>
      <c r="C5021" s="292" t="s">
        <v>10342</v>
      </c>
      <c r="D5021" s="297" t="s">
        <v>50</v>
      </c>
      <c r="E5021" s="301" t="n">
        <v>1673.76</v>
      </c>
      <c r="F5021" s="304" t="n">
        <v>0.0328</v>
      </c>
    </row>
    <row r="5022" customFormat="false" ht="13.8" hidden="false" customHeight="false" outlineLevel="0" collapsed="false">
      <c r="A5022" s="300" t="s">
        <v>10290</v>
      </c>
      <c r="B5022" s="1" t="n">
        <v>101490</v>
      </c>
      <c r="C5022" s="292" t="s">
        <v>10343</v>
      </c>
      <c r="D5022" s="297" t="s">
        <v>50</v>
      </c>
      <c r="E5022" s="301" t="n">
        <v>1798.72</v>
      </c>
      <c r="F5022" s="304" t="n">
        <v>0.0305</v>
      </c>
    </row>
    <row r="5023" customFormat="false" ht="13.8" hidden="false" customHeight="false" outlineLevel="0" collapsed="false">
      <c r="A5023" s="300" t="s">
        <v>10290</v>
      </c>
      <c r="B5023" s="1" t="n">
        <v>101491</v>
      </c>
      <c r="C5023" s="292" t="s">
        <v>10344</v>
      </c>
      <c r="D5023" s="297" t="s">
        <v>50</v>
      </c>
      <c r="E5023" s="301" t="n">
        <v>1839.42</v>
      </c>
      <c r="F5023" s="304" t="n">
        <v>0.0299</v>
      </c>
    </row>
    <row r="5024" customFormat="false" ht="13.8" hidden="false" customHeight="false" outlineLevel="0" collapsed="false">
      <c r="A5024" s="300" t="s">
        <v>10290</v>
      </c>
      <c r="B5024" s="1" t="n">
        <v>101492</v>
      </c>
      <c r="C5024" s="292" t="s">
        <v>10345</v>
      </c>
      <c r="D5024" s="297" t="s">
        <v>50</v>
      </c>
      <c r="E5024" s="301" t="n">
        <v>2019.62</v>
      </c>
      <c r="F5024" s="304" t="n">
        <v>0.0272</v>
      </c>
    </row>
    <row r="5025" customFormat="false" ht="13.8" hidden="false" customHeight="false" outlineLevel="0" collapsed="false">
      <c r="A5025" s="300" t="s">
        <v>10290</v>
      </c>
      <c r="B5025" s="1" t="n">
        <v>101509</v>
      </c>
      <c r="C5025" s="292" t="s">
        <v>10346</v>
      </c>
      <c r="D5025" s="297" t="s">
        <v>50</v>
      </c>
      <c r="E5025" s="301" t="n">
        <v>2130.17</v>
      </c>
      <c r="F5025" s="304" t="n">
        <v>0.1375</v>
      </c>
    </row>
    <row r="5026" customFormat="false" ht="13.8" hidden="false" customHeight="false" outlineLevel="0" collapsed="false">
      <c r="A5026" s="300" t="s">
        <v>10290</v>
      </c>
      <c r="B5026" s="1" t="n">
        <v>101510</v>
      </c>
      <c r="C5026" s="292" t="s">
        <v>10347</v>
      </c>
      <c r="D5026" s="297" t="s">
        <v>50</v>
      </c>
      <c r="E5026" s="301" t="n">
        <v>2382.37</v>
      </c>
      <c r="F5026" s="304" t="n">
        <v>0.123</v>
      </c>
    </row>
    <row r="5027" customFormat="false" ht="13.8" hidden="false" customHeight="false" outlineLevel="0" collapsed="false">
      <c r="A5027" s="300" t="s">
        <v>10290</v>
      </c>
      <c r="B5027" s="1" t="n">
        <v>101511</v>
      </c>
      <c r="C5027" s="292" t="s">
        <v>10348</v>
      </c>
      <c r="D5027" s="297" t="s">
        <v>50</v>
      </c>
      <c r="E5027" s="301" t="n">
        <v>2464.51</v>
      </c>
      <c r="F5027" s="304" t="n">
        <v>0.1189</v>
      </c>
    </row>
    <row r="5028" customFormat="false" ht="13.8" hidden="false" customHeight="false" outlineLevel="0" collapsed="false">
      <c r="A5028" s="300" t="s">
        <v>10290</v>
      </c>
      <c r="B5028" s="1" t="n">
        <v>101512</v>
      </c>
      <c r="C5028" s="292" t="s">
        <v>10349</v>
      </c>
      <c r="D5028" s="297" t="s">
        <v>50</v>
      </c>
      <c r="E5028" s="301" t="n">
        <v>2796.35</v>
      </c>
      <c r="F5028" s="304" t="n">
        <v>0.1048</v>
      </c>
    </row>
    <row r="5029" customFormat="false" ht="13.8" hidden="false" customHeight="false" outlineLevel="0" collapsed="false">
      <c r="A5029" s="300" t="s">
        <v>10290</v>
      </c>
      <c r="B5029" s="1" t="n">
        <v>101505</v>
      </c>
      <c r="C5029" s="292" t="s">
        <v>10350</v>
      </c>
      <c r="D5029" s="297" t="s">
        <v>50</v>
      </c>
      <c r="E5029" s="301" t="n">
        <v>2072.43</v>
      </c>
      <c r="F5029" s="304" t="n">
        <v>0.0265</v>
      </c>
    </row>
    <row r="5030" customFormat="false" ht="13.8" hidden="false" customHeight="false" outlineLevel="0" collapsed="false">
      <c r="A5030" s="300" t="s">
        <v>10290</v>
      </c>
      <c r="B5030" s="1" t="n">
        <v>101506</v>
      </c>
      <c r="C5030" s="292" t="s">
        <v>10351</v>
      </c>
      <c r="D5030" s="297" t="s">
        <v>50</v>
      </c>
      <c r="E5030" s="301" t="n">
        <v>2324.63</v>
      </c>
      <c r="F5030" s="304" t="n">
        <v>0.0236</v>
      </c>
    </row>
    <row r="5031" customFormat="false" ht="13.8" hidden="false" customHeight="false" outlineLevel="0" collapsed="false">
      <c r="A5031" s="300" t="s">
        <v>10290</v>
      </c>
      <c r="B5031" s="1" t="n">
        <v>101507</v>
      </c>
      <c r="C5031" s="292" t="s">
        <v>10352</v>
      </c>
      <c r="D5031" s="297" t="s">
        <v>50</v>
      </c>
      <c r="E5031" s="301" t="n">
        <v>2406.77</v>
      </c>
      <c r="F5031" s="304" t="n">
        <v>0.0228</v>
      </c>
    </row>
    <row r="5032" customFormat="false" ht="13.8" hidden="false" customHeight="false" outlineLevel="0" collapsed="false">
      <c r="A5032" s="300" t="s">
        <v>10290</v>
      </c>
      <c r="B5032" s="1" t="n">
        <v>101508</v>
      </c>
      <c r="C5032" s="292" t="s">
        <v>10353</v>
      </c>
      <c r="D5032" s="297" t="s">
        <v>50</v>
      </c>
      <c r="E5032" s="301" t="n">
        <v>2738.61</v>
      </c>
      <c r="F5032" s="304" t="n">
        <v>0.0201</v>
      </c>
    </row>
    <row r="5033" customFormat="false" ht="13.8" hidden="false" customHeight="false" outlineLevel="0" collapsed="false">
      <c r="A5033" s="300" t="s">
        <v>10290</v>
      </c>
      <c r="B5033" s="1" t="n">
        <v>101525</v>
      </c>
      <c r="C5033" s="292" t="s">
        <v>10354</v>
      </c>
      <c r="D5033" s="297" t="s">
        <v>50</v>
      </c>
      <c r="E5033" s="301" t="n">
        <v>1116.1</v>
      </c>
      <c r="F5033" s="304" t="n">
        <v>0</v>
      </c>
    </row>
    <row r="5034" customFormat="false" ht="13.8" hidden="false" customHeight="false" outlineLevel="0" collapsed="false">
      <c r="A5034" s="300" t="s">
        <v>10290</v>
      </c>
      <c r="B5034" s="1" t="n">
        <v>101526</v>
      </c>
      <c r="C5034" s="292" t="s">
        <v>10355</v>
      </c>
      <c r="D5034" s="297" t="s">
        <v>50</v>
      </c>
      <c r="E5034" s="301" t="n">
        <v>1341.03</v>
      </c>
      <c r="F5034" s="304" t="n">
        <v>0</v>
      </c>
    </row>
    <row r="5035" customFormat="false" ht="13.8" hidden="false" customHeight="false" outlineLevel="0" collapsed="false">
      <c r="A5035" s="300" t="s">
        <v>10290</v>
      </c>
      <c r="B5035" s="1" t="n">
        <v>101527</v>
      </c>
      <c r="C5035" s="292" t="s">
        <v>10356</v>
      </c>
      <c r="D5035" s="297" t="s">
        <v>50</v>
      </c>
      <c r="E5035" s="301" t="n">
        <v>1414.29</v>
      </c>
      <c r="F5035" s="304" t="n">
        <v>0</v>
      </c>
    </row>
    <row r="5036" customFormat="false" ht="13.8" hidden="false" customHeight="false" outlineLevel="0" collapsed="false">
      <c r="A5036" s="300" t="s">
        <v>10290</v>
      </c>
      <c r="B5036" s="1" t="n">
        <v>101528</v>
      </c>
      <c r="C5036" s="292" t="s">
        <v>10357</v>
      </c>
      <c r="D5036" s="297" t="s">
        <v>50</v>
      </c>
      <c r="E5036" s="301" t="n">
        <v>1682.38</v>
      </c>
      <c r="F5036" s="304" t="n">
        <v>0</v>
      </c>
    </row>
    <row r="5037" customFormat="false" ht="13.8" hidden="false" customHeight="false" outlineLevel="0" collapsed="false">
      <c r="A5037" s="300" t="s">
        <v>10290</v>
      </c>
      <c r="B5037" s="1" t="n">
        <v>101521</v>
      </c>
      <c r="C5037" s="292" t="s">
        <v>10358</v>
      </c>
      <c r="D5037" s="297" t="s">
        <v>50</v>
      </c>
      <c r="E5037" s="301" t="n">
        <v>1123.87</v>
      </c>
      <c r="F5037" s="304" t="n">
        <v>0</v>
      </c>
    </row>
    <row r="5038" customFormat="false" ht="13.8" hidden="false" customHeight="false" outlineLevel="0" collapsed="false">
      <c r="A5038" s="300" t="s">
        <v>10290</v>
      </c>
      <c r="B5038" s="1" t="n">
        <v>101522</v>
      </c>
      <c r="C5038" s="292" t="s">
        <v>10359</v>
      </c>
      <c r="D5038" s="297" t="s">
        <v>50</v>
      </c>
      <c r="E5038" s="301" t="n">
        <v>1348.8</v>
      </c>
      <c r="F5038" s="304" t="n">
        <v>0</v>
      </c>
    </row>
    <row r="5039" customFormat="false" ht="13.8" hidden="false" customHeight="false" outlineLevel="0" collapsed="false">
      <c r="A5039" s="300" t="s">
        <v>10290</v>
      </c>
      <c r="B5039" s="1" t="n">
        <v>101523</v>
      </c>
      <c r="C5039" s="292" t="s">
        <v>10360</v>
      </c>
      <c r="D5039" s="297" t="s">
        <v>50</v>
      </c>
      <c r="E5039" s="301" t="n">
        <v>1422.06</v>
      </c>
      <c r="F5039" s="304" t="n">
        <v>0</v>
      </c>
    </row>
    <row r="5040" customFormat="false" ht="13.8" hidden="false" customHeight="false" outlineLevel="0" collapsed="false">
      <c r="A5040" s="300" t="s">
        <v>10290</v>
      </c>
      <c r="B5040" s="1" t="n">
        <v>101524</v>
      </c>
      <c r="C5040" s="292" t="s">
        <v>10361</v>
      </c>
      <c r="D5040" s="297" t="s">
        <v>50</v>
      </c>
      <c r="E5040" s="301" t="n">
        <v>1690.15</v>
      </c>
      <c r="F5040" s="304" t="n">
        <v>0</v>
      </c>
    </row>
    <row r="5041" customFormat="false" ht="13.8" hidden="false" customHeight="false" outlineLevel="0" collapsed="false">
      <c r="A5041" s="300" t="s">
        <v>10290</v>
      </c>
      <c r="B5041" s="1" t="n">
        <v>101517</v>
      </c>
      <c r="C5041" s="292" t="s">
        <v>10362</v>
      </c>
      <c r="D5041" s="297" t="s">
        <v>50</v>
      </c>
      <c r="E5041" s="301" t="n">
        <v>825.15</v>
      </c>
      <c r="F5041" s="304" t="n">
        <v>0</v>
      </c>
    </row>
    <row r="5042" customFormat="false" ht="13.8" hidden="false" customHeight="false" outlineLevel="0" collapsed="false">
      <c r="A5042" s="300" t="s">
        <v>10290</v>
      </c>
      <c r="B5042" s="1" t="n">
        <v>101518</v>
      </c>
      <c r="C5042" s="292" t="s">
        <v>10363</v>
      </c>
      <c r="D5042" s="297" t="s">
        <v>50</v>
      </c>
      <c r="E5042" s="301" t="n">
        <v>975.11</v>
      </c>
      <c r="F5042" s="304" t="n">
        <v>0</v>
      </c>
    </row>
    <row r="5043" customFormat="false" ht="13.8" hidden="false" customHeight="false" outlineLevel="0" collapsed="false">
      <c r="A5043" s="300" t="s">
        <v>10290</v>
      </c>
      <c r="B5043" s="1" t="n">
        <v>101519</v>
      </c>
      <c r="C5043" s="292" t="s">
        <v>10364</v>
      </c>
      <c r="D5043" s="297" t="s">
        <v>50</v>
      </c>
      <c r="E5043" s="301" t="n">
        <v>1023.95</v>
      </c>
      <c r="F5043" s="304" t="n">
        <v>0</v>
      </c>
    </row>
    <row r="5044" customFormat="false" ht="13.8" hidden="false" customHeight="false" outlineLevel="0" collapsed="false">
      <c r="A5044" s="300" t="s">
        <v>10290</v>
      </c>
      <c r="B5044" s="1" t="n">
        <v>101520</v>
      </c>
      <c r="C5044" s="292" t="s">
        <v>10365</v>
      </c>
      <c r="D5044" s="297" t="s">
        <v>50</v>
      </c>
      <c r="E5044" s="301" t="n">
        <v>1202.67</v>
      </c>
      <c r="F5044" s="304" t="n">
        <v>0</v>
      </c>
    </row>
    <row r="5045" customFormat="false" ht="13.8" hidden="false" customHeight="false" outlineLevel="0" collapsed="false">
      <c r="A5045" s="300" t="s">
        <v>10290</v>
      </c>
      <c r="B5045" s="1" t="n">
        <v>101513</v>
      </c>
      <c r="C5045" s="292" t="s">
        <v>10366</v>
      </c>
      <c r="D5045" s="297" t="s">
        <v>50</v>
      </c>
      <c r="E5045" s="301" t="n">
        <v>841.26</v>
      </c>
      <c r="F5045" s="304" t="n">
        <v>0</v>
      </c>
    </row>
    <row r="5046" customFormat="false" ht="13.8" hidden="false" customHeight="false" outlineLevel="0" collapsed="false">
      <c r="A5046" s="300" t="s">
        <v>10290</v>
      </c>
      <c r="B5046" s="1" t="n">
        <v>101514</v>
      </c>
      <c r="C5046" s="292" t="s">
        <v>10367</v>
      </c>
      <c r="D5046" s="297" t="s">
        <v>50</v>
      </c>
      <c r="E5046" s="301" t="n">
        <v>991.22</v>
      </c>
      <c r="F5046" s="304" t="n">
        <v>0</v>
      </c>
    </row>
    <row r="5047" customFormat="false" ht="13.8" hidden="false" customHeight="false" outlineLevel="0" collapsed="false">
      <c r="A5047" s="300" t="s">
        <v>10290</v>
      </c>
      <c r="B5047" s="1" t="n">
        <v>101515</v>
      </c>
      <c r="C5047" s="292" t="s">
        <v>10368</v>
      </c>
      <c r="D5047" s="297" t="s">
        <v>50</v>
      </c>
      <c r="E5047" s="301" t="n">
        <v>1040.06</v>
      </c>
      <c r="F5047" s="304" t="n">
        <v>0</v>
      </c>
    </row>
    <row r="5048" customFormat="false" ht="13.8" hidden="false" customHeight="false" outlineLevel="0" collapsed="false">
      <c r="A5048" s="300" t="s">
        <v>10290</v>
      </c>
      <c r="B5048" s="1" t="n">
        <v>101516</v>
      </c>
      <c r="C5048" s="292" t="s">
        <v>10369</v>
      </c>
      <c r="D5048" s="297" t="s">
        <v>50</v>
      </c>
      <c r="E5048" s="301" t="n">
        <v>1218.78</v>
      </c>
      <c r="F5048" s="304" t="n">
        <v>0</v>
      </c>
    </row>
    <row r="5049" customFormat="false" ht="13.8" hidden="false" customHeight="false" outlineLevel="0" collapsed="false">
      <c r="A5049" s="300" t="s">
        <v>10290</v>
      </c>
      <c r="B5049" s="1" t="n">
        <v>101533</v>
      </c>
      <c r="C5049" s="292" t="s">
        <v>10370</v>
      </c>
      <c r="D5049" s="297" t="s">
        <v>50</v>
      </c>
      <c r="E5049" s="301" t="n">
        <v>1337.46</v>
      </c>
      <c r="F5049" s="304" t="n">
        <v>0.178</v>
      </c>
    </row>
    <row r="5050" customFormat="false" ht="13.8" hidden="false" customHeight="false" outlineLevel="0" collapsed="false">
      <c r="A5050" s="300" t="s">
        <v>10290</v>
      </c>
      <c r="B5050" s="1" t="n">
        <v>101534</v>
      </c>
      <c r="C5050" s="292" t="s">
        <v>10371</v>
      </c>
      <c r="D5050" s="297" t="s">
        <v>50</v>
      </c>
      <c r="E5050" s="301" t="n">
        <v>1637.37</v>
      </c>
      <c r="F5050" s="304" t="n">
        <v>0.1454</v>
      </c>
    </row>
    <row r="5051" customFormat="false" ht="13.8" hidden="false" customHeight="false" outlineLevel="0" collapsed="false">
      <c r="A5051" s="300" t="s">
        <v>10290</v>
      </c>
      <c r="B5051" s="1" t="n">
        <v>101535</v>
      </c>
      <c r="C5051" s="292" t="s">
        <v>10372</v>
      </c>
      <c r="D5051" s="297" t="s">
        <v>50</v>
      </c>
      <c r="E5051" s="301" t="n">
        <v>1735.05</v>
      </c>
      <c r="F5051" s="304" t="n">
        <v>0.1372</v>
      </c>
    </row>
    <row r="5052" customFormat="false" ht="13.8" hidden="false" customHeight="false" outlineLevel="0" collapsed="false">
      <c r="A5052" s="300" t="s">
        <v>10290</v>
      </c>
      <c r="B5052" s="1" t="n">
        <v>101536</v>
      </c>
      <c r="C5052" s="292" t="s">
        <v>10373</v>
      </c>
      <c r="D5052" s="297" t="s">
        <v>50</v>
      </c>
      <c r="E5052" s="301" t="n">
        <v>2092.5</v>
      </c>
      <c r="F5052" s="304" t="n">
        <v>0.1138</v>
      </c>
    </row>
    <row r="5053" customFormat="false" ht="13.8" hidden="false" customHeight="false" outlineLevel="0" collapsed="false">
      <c r="A5053" s="300" t="s">
        <v>10290</v>
      </c>
      <c r="B5053" s="1" t="n">
        <v>101529</v>
      </c>
      <c r="C5053" s="292" t="s">
        <v>10374</v>
      </c>
      <c r="D5053" s="297" t="s">
        <v>50</v>
      </c>
      <c r="E5053" s="301" t="n">
        <v>1279.72</v>
      </c>
      <c r="F5053" s="304" t="n">
        <v>0</v>
      </c>
    </row>
    <row r="5054" customFormat="false" ht="13.8" hidden="false" customHeight="false" outlineLevel="0" collapsed="false">
      <c r="A5054" s="300" t="s">
        <v>10290</v>
      </c>
      <c r="B5054" s="1" t="n">
        <v>101530</v>
      </c>
      <c r="C5054" s="292" t="s">
        <v>10375</v>
      </c>
      <c r="D5054" s="297" t="s">
        <v>50</v>
      </c>
      <c r="E5054" s="301" t="n">
        <v>1579.63</v>
      </c>
      <c r="F5054" s="304" t="n">
        <v>0</v>
      </c>
    </row>
    <row r="5055" customFormat="false" ht="13.8" hidden="false" customHeight="false" outlineLevel="0" collapsed="false">
      <c r="A5055" s="300" t="s">
        <v>10290</v>
      </c>
      <c r="B5055" s="1" t="n">
        <v>101531</v>
      </c>
      <c r="C5055" s="292" t="s">
        <v>10376</v>
      </c>
      <c r="D5055" s="297" t="s">
        <v>50</v>
      </c>
      <c r="E5055" s="301" t="n">
        <v>1677.31</v>
      </c>
      <c r="F5055" s="304" t="n">
        <v>0</v>
      </c>
    </row>
    <row r="5056" customFormat="false" ht="13.8" hidden="false" customHeight="false" outlineLevel="0" collapsed="false">
      <c r="A5056" s="300" t="s">
        <v>10290</v>
      </c>
      <c r="B5056" s="1" t="n">
        <v>101532</v>
      </c>
      <c r="C5056" s="292" t="s">
        <v>10377</v>
      </c>
      <c r="D5056" s="297" t="s">
        <v>50</v>
      </c>
      <c r="E5056" s="301" t="n">
        <v>2034.76</v>
      </c>
      <c r="F5056" s="304" t="n">
        <v>0</v>
      </c>
    </row>
    <row r="5057" customFormat="false" ht="13.8" hidden="false" customHeight="false" outlineLevel="0" collapsed="false">
      <c r="A5057" s="300" t="s">
        <v>10290</v>
      </c>
      <c r="B5057" s="1" t="n">
        <v>106510</v>
      </c>
      <c r="C5057" s="292" t="s">
        <v>10378</v>
      </c>
      <c r="D5057" s="297" t="s">
        <v>50</v>
      </c>
      <c r="E5057" s="301" t="n">
        <v>0</v>
      </c>
      <c r="F5057" s="304"/>
    </row>
    <row r="5058" customFormat="false" ht="13.8" hidden="false" customHeight="false" outlineLevel="0" collapsed="false">
      <c r="A5058" s="300" t="s">
        <v>10290</v>
      </c>
      <c r="B5058" s="1" t="n">
        <v>106514</v>
      </c>
      <c r="C5058" s="292" t="s">
        <v>10379</v>
      </c>
      <c r="D5058" s="297" t="s">
        <v>50</v>
      </c>
      <c r="E5058" s="301" t="n">
        <v>0</v>
      </c>
      <c r="F5058" s="304"/>
    </row>
    <row r="5059" customFormat="false" ht="13.8" hidden="false" customHeight="false" outlineLevel="0" collapsed="false">
      <c r="A5059" s="300" t="s">
        <v>10290</v>
      </c>
      <c r="B5059" s="1" t="n">
        <v>106511</v>
      </c>
      <c r="C5059" s="292" t="s">
        <v>10380</v>
      </c>
      <c r="D5059" s="297" t="s">
        <v>50</v>
      </c>
      <c r="E5059" s="301" t="n">
        <v>0</v>
      </c>
      <c r="F5059" s="304"/>
    </row>
    <row r="5060" customFormat="false" ht="13.8" hidden="false" customHeight="false" outlineLevel="0" collapsed="false">
      <c r="A5060" s="300" t="s">
        <v>10290</v>
      </c>
      <c r="B5060" s="1" t="n">
        <v>106515</v>
      </c>
      <c r="C5060" s="292" t="s">
        <v>10381</v>
      </c>
      <c r="D5060" s="297" t="s">
        <v>50</v>
      </c>
      <c r="E5060" s="301" t="n">
        <v>0</v>
      </c>
      <c r="F5060" s="304"/>
    </row>
    <row r="5061" customFormat="false" ht="13.8" hidden="false" customHeight="false" outlineLevel="0" collapsed="false">
      <c r="A5061" s="300" t="s">
        <v>10290</v>
      </c>
      <c r="B5061" s="1" t="n">
        <v>106512</v>
      </c>
      <c r="C5061" s="292" t="s">
        <v>10382</v>
      </c>
      <c r="D5061" s="297" t="s">
        <v>50</v>
      </c>
      <c r="E5061" s="301" t="n">
        <v>0</v>
      </c>
      <c r="F5061" s="304"/>
    </row>
    <row r="5062" customFormat="false" ht="13.8" hidden="false" customHeight="false" outlineLevel="0" collapsed="false">
      <c r="A5062" s="300" t="s">
        <v>10290</v>
      </c>
      <c r="B5062" s="1" t="n">
        <v>106516</v>
      </c>
      <c r="C5062" s="292" t="s">
        <v>10383</v>
      </c>
      <c r="D5062" s="297" t="s">
        <v>50</v>
      </c>
      <c r="E5062" s="301" t="n">
        <v>0</v>
      </c>
      <c r="F5062" s="304"/>
    </row>
    <row r="5063" customFormat="false" ht="13.8" hidden="false" customHeight="false" outlineLevel="0" collapsed="false">
      <c r="A5063" s="300" t="s">
        <v>10290</v>
      </c>
      <c r="B5063" s="1" t="n">
        <v>106513</v>
      </c>
      <c r="C5063" s="292" t="s">
        <v>10384</v>
      </c>
      <c r="D5063" s="297" t="s">
        <v>50</v>
      </c>
      <c r="E5063" s="301" t="n">
        <v>0</v>
      </c>
      <c r="F5063" s="304"/>
    </row>
    <row r="5064" customFormat="false" ht="13.8" hidden="false" customHeight="false" outlineLevel="0" collapsed="false">
      <c r="A5064" s="300" t="s">
        <v>10290</v>
      </c>
      <c r="B5064" s="1" t="n">
        <v>106517</v>
      </c>
      <c r="C5064" s="292" t="s">
        <v>10385</v>
      </c>
      <c r="D5064" s="297" t="s">
        <v>50</v>
      </c>
      <c r="E5064" s="301" t="n">
        <v>0</v>
      </c>
      <c r="F5064" s="304"/>
    </row>
    <row r="5065" customFormat="false" ht="13.8" hidden="false" customHeight="false" outlineLevel="0" collapsed="false">
      <c r="A5065" s="300" t="s">
        <v>10290</v>
      </c>
      <c r="B5065" s="1" t="n">
        <v>106518</v>
      </c>
      <c r="C5065" s="292" t="s">
        <v>10386</v>
      </c>
      <c r="D5065" s="297" t="s">
        <v>50</v>
      </c>
      <c r="E5065" s="301" t="n">
        <v>0</v>
      </c>
      <c r="F5065" s="304"/>
    </row>
    <row r="5066" customFormat="false" ht="13.8" hidden="false" customHeight="false" outlineLevel="0" collapsed="false">
      <c r="A5066" s="300" t="s">
        <v>10290</v>
      </c>
      <c r="B5066" s="1" t="n">
        <v>106519</v>
      </c>
      <c r="C5066" s="292" t="s">
        <v>10387</v>
      </c>
      <c r="D5066" s="297" t="s">
        <v>50</v>
      </c>
      <c r="E5066" s="301" t="n">
        <v>0</v>
      </c>
      <c r="F5066" s="304"/>
    </row>
    <row r="5067" customFormat="false" ht="13.8" hidden="false" customHeight="false" outlineLevel="0" collapsed="false">
      <c r="A5067" s="300" t="s">
        <v>10290</v>
      </c>
      <c r="B5067" s="1" t="n">
        <v>106520</v>
      </c>
      <c r="C5067" s="292" t="s">
        <v>10388</v>
      </c>
      <c r="D5067" s="297" t="s">
        <v>50</v>
      </c>
      <c r="E5067" s="301" t="n">
        <v>0</v>
      </c>
      <c r="F5067" s="304"/>
    </row>
    <row r="5068" customFormat="false" ht="13.8" hidden="false" customHeight="false" outlineLevel="0" collapsed="false">
      <c r="A5068" s="300" t="s">
        <v>10290</v>
      </c>
      <c r="B5068" s="1" t="n">
        <v>106521</v>
      </c>
      <c r="C5068" s="292" t="s">
        <v>10389</v>
      </c>
      <c r="D5068" s="297" t="s">
        <v>50</v>
      </c>
      <c r="E5068" s="301" t="n">
        <v>0</v>
      </c>
      <c r="F5068" s="304"/>
    </row>
    <row r="5069" customFormat="false" ht="13.8" hidden="false" customHeight="false" outlineLevel="0" collapsed="false">
      <c r="A5069" s="300" t="s">
        <v>10290</v>
      </c>
      <c r="B5069" s="1" t="n">
        <v>106522</v>
      </c>
      <c r="C5069" s="292" t="s">
        <v>10390</v>
      </c>
      <c r="D5069" s="297" t="s">
        <v>50</v>
      </c>
      <c r="E5069" s="301" t="n">
        <v>0</v>
      </c>
      <c r="F5069" s="304"/>
    </row>
    <row r="5070" customFormat="false" ht="13.8" hidden="false" customHeight="false" outlineLevel="0" collapsed="false">
      <c r="A5070" s="300" t="s">
        <v>10290</v>
      </c>
      <c r="B5070" s="1" t="n">
        <v>106523</v>
      </c>
      <c r="C5070" s="292" t="s">
        <v>10391</v>
      </c>
      <c r="D5070" s="297" t="s">
        <v>50</v>
      </c>
      <c r="E5070" s="301" t="n">
        <v>0</v>
      </c>
      <c r="F5070" s="304"/>
    </row>
    <row r="5071" customFormat="false" ht="13.8" hidden="false" customHeight="false" outlineLevel="0" collapsed="false">
      <c r="A5071" s="300" t="s">
        <v>10290</v>
      </c>
      <c r="B5071" s="1" t="n">
        <v>101549</v>
      </c>
      <c r="C5071" s="292" t="s">
        <v>10392</v>
      </c>
      <c r="D5071" s="297" t="s">
        <v>50</v>
      </c>
      <c r="E5071" s="301" t="n">
        <v>16.96</v>
      </c>
      <c r="F5071" s="304" t="n">
        <v>0</v>
      </c>
    </row>
    <row r="5072" customFormat="false" ht="13.8" hidden="false" customHeight="false" outlineLevel="0" collapsed="false">
      <c r="A5072" s="300" t="s">
        <v>10290</v>
      </c>
      <c r="B5072" s="1" t="n">
        <v>101547</v>
      </c>
      <c r="C5072" s="292" t="s">
        <v>10393</v>
      </c>
      <c r="D5072" s="297" t="s">
        <v>50</v>
      </c>
      <c r="E5072" s="301" t="n">
        <v>80</v>
      </c>
      <c r="F5072" s="304" t="n">
        <v>0</v>
      </c>
    </row>
    <row r="5073" customFormat="false" ht="13.8" hidden="false" customHeight="false" outlineLevel="0" collapsed="false">
      <c r="A5073" s="300" t="s">
        <v>10290</v>
      </c>
      <c r="B5073" s="1" t="n">
        <v>101546</v>
      </c>
      <c r="C5073" s="292" t="s">
        <v>10394</v>
      </c>
      <c r="D5073" s="297" t="s">
        <v>50</v>
      </c>
      <c r="E5073" s="301" t="n">
        <v>25.87</v>
      </c>
      <c r="F5073" s="304" t="n">
        <v>0</v>
      </c>
    </row>
    <row r="5074" customFormat="false" ht="13.8" hidden="false" customHeight="false" outlineLevel="0" collapsed="false">
      <c r="A5074" s="300" t="s">
        <v>10290</v>
      </c>
      <c r="B5074" s="1" t="n">
        <v>101548</v>
      </c>
      <c r="C5074" s="292" t="s">
        <v>10395</v>
      </c>
      <c r="D5074" s="297" t="s">
        <v>50</v>
      </c>
      <c r="E5074" s="301" t="n">
        <v>6.78</v>
      </c>
      <c r="F5074" s="304" t="n">
        <v>0</v>
      </c>
    </row>
    <row r="5075" customFormat="false" ht="13.8" hidden="false" customHeight="false" outlineLevel="0" collapsed="false">
      <c r="A5075" s="300" t="s">
        <v>10290</v>
      </c>
      <c r="B5075" s="1" t="n">
        <v>106528</v>
      </c>
      <c r="C5075" s="292" t="s">
        <v>10396</v>
      </c>
      <c r="D5075" s="297" t="s">
        <v>50</v>
      </c>
      <c r="E5075" s="301" t="n">
        <v>0</v>
      </c>
      <c r="F5075" s="304"/>
    </row>
    <row r="5076" customFormat="false" ht="13.8" hidden="false" customHeight="false" outlineLevel="0" collapsed="false">
      <c r="A5076" s="300" t="s">
        <v>10397</v>
      </c>
      <c r="B5076" s="1" t="n">
        <v>94764</v>
      </c>
      <c r="C5076" s="292" t="s">
        <v>10398</v>
      </c>
      <c r="D5076" s="297" t="s">
        <v>50</v>
      </c>
      <c r="E5076" s="301" t="n">
        <v>40.09</v>
      </c>
      <c r="F5076" s="304" t="n">
        <v>0</v>
      </c>
    </row>
    <row r="5077" customFormat="false" ht="13.8" hidden="false" customHeight="false" outlineLevel="0" collapsed="false">
      <c r="A5077" s="300" t="s">
        <v>10397</v>
      </c>
      <c r="B5077" s="1" t="n">
        <v>94765</v>
      </c>
      <c r="C5077" s="292" t="s">
        <v>10399</v>
      </c>
      <c r="D5077" s="297" t="s">
        <v>50</v>
      </c>
      <c r="E5077" s="301" t="n">
        <v>44.27</v>
      </c>
      <c r="F5077" s="304" t="n">
        <v>0</v>
      </c>
    </row>
    <row r="5078" customFormat="false" ht="13.8" hidden="false" customHeight="false" outlineLevel="0" collapsed="false">
      <c r="A5078" s="300" t="s">
        <v>10397</v>
      </c>
      <c r="B5078" s="1" t="n">
        <v>94766</v>
      </c>
      <c r="C5078" s="292" t="s">
        <v>10400</v>
      </c>
      <c r="D5078" s="297" t="s">
        <v>50</v>
      </c>
      <c r="E5078" s="301" t="n">
        <v>49.6</v>
      </c>
      <c r="F5078" s="304" t="n">
        <v>0</v>
      </c>
    </row>
    <row r="5079" customFormat="false" ht="13.8" hidden="false" customHeight="false" outlineLevel="0" collapsed="false">
      <c r="A5079" s="300" t="s">
        <v>10397</v>
      </c>
      <c r="B5079" s="1" t="n">
        <v>94767</v>
      </c>
      <c r="C5079" s="292" t="s">
        <v>10401</v>
      </c>
      <c r="D5079" s="297" t="s">
        <v>50</v>
      </c>
      <c r="E5079" s="301" t="n">
        <v>74.01</v>
      </c>
      <c r="F5079" s="304" t="n">
        <v>0</v>
      </c>
    </row>
    <row r="5080" customFormat="false" ht="13.8" hidden="false" customHeight="false" outlineLevel="0" collapsed="false">
      <c r="A5080" s="300" t="s">
        <v>10397</v>
      </c>
      <c r="B5080" s="1" t="n">
        <v>94768</v>
      </c>
      <c r="C5080" s="292" t="s">
        <v>10402</v>
      </c>
      <c r="D5080" s="297" t="s">
        <v>50</v>
      </c>
      <c r="E5080" s="301" t="n">
        <v>83.96</v>
      </c>
      <c r="F5080" s="304" t="n">
        <v>0</v>
      </c>
    </row>
    <row r="5081" customFormat="false" ht="13.8" hidden="false" customHeight="false" outlineLevel="0" collapsed="false">
      <c r="A5081" s="300" t="s">
        <v>10397</v>
      </c>
      <c r="B5081" s="1" t="n">
        <v>94769</v>
      </c>
      <c r="C5081" s="292" t="s">
        <v>10403</v>
      </c>
      <c r="D5081" s="297" t="s">
        <v>50</v>
      </c>
      <c r="E5081" s="301" t="n">
        <v>112.45</v>
      </c>
      <c r="F5081" s="304" t="n">
        <v>0</v>
      </c>
    </row>
    <row r="5082" customFormat="false" ht="13.8" hidden="false" customHeight="false" outlineLevel="0" collapsed="false">
      <c r="A5082" s="300" t="s">
        <v>10397</v>
      </c>
      <c r="B5082" s="1" t="n">
        <v>94783</v>
      </c>
      <c r="C5082" s="292" t="s">
        <v>10404</v>
      </c>
      <c r="D5082" s="297" t="s">
        <v>50</v>
      </c>
      <c r="E5082" s="301" t="n">
        <v>18.9</v>
      </c>
      <c r="F5082" s="304" t="n">
        <v>0</v>
      </c>
    </row>
    <row r="5083" customFormat="false" ht="13.8" hidden="false" customHeight="false" outlineLevel="0" collapsed="false">
      <c r="A5083" s="300" t="s">
        <v>10397</v>
      </c>
      <c r="B5083" s="1" t="n">
        <v>94703</v>
      </c>
      <c r="C5083" s="292" t="s">
        <v>10405</v>
      </c>
      <c r="D5083" s="297" t="s">
        <v>50</v>
      </c>
      <c r="E5083" s="301" t="n">
        <v>20.23</v>
      </c>
      <c r="F5083" s="304" t="n">
        <v>0</v>
      </c>
    </row>
    <row r="5084" customFormat="false" ht="13.8" hidden="false" customHeight="false" outlineLevel="0" collapsed="false">
      <c r="A5084" s="300" t="s">
        <v>10397</v>
      </c>
      <c r="B5084" s="1" t="n">
        <v>94704</v>
      </c>
      <c r="C5084" s="292" t="s">
        <v>10406</v>
      </c>
      <c r="D5084" s="297" t="s">
        <v>50</v>
      </c>
      <c r="E5084" s="301" t="n">
        <v>27.12</v>
      </c>
      <c r="F5084" s="304" t="n">
        <v>0</v>
      </c>
    </row>
    <row r="5085" customFormat="false" ht="13.8" hidden="false" customHeight="false" outlineLevel="0" collapsed="false">
      <c r="A5085" s="300" t="s">
        <v>10397</v>
      </c>
      <c r="B5085" s="1" t="n">
        <v>94705</v>
      </c>
      <c r="C5085" s="292" t="s">
        <v>10407</v>
      </c>
      <c r="D5085" s="297" t="s">
        <v>50</v>
      </c>
      <c r="E5085" s="301" t="n">
        <v>37.18</v>
      </c>
      <c r="F5085" s="304" t="n">
        <v>0</v>
      </c>
    </row>
    <row r="5086" customFormat="false" ht="13.8" hidden="false" customHeight="false" outlineLevel="0" collapsed="false">
      <c r="A5086" s="300" t="s">
        <v>10397</v>
      </c>
      <c r="B5086" s="1" t="n">
        <v>94706</v>
      </c>
      <c r="C5086" s="292" t="s">
        <v>10408</v>
      </c>
      <c r="D5086" s="297" t="s">
        <v>50</v>
      </c>
      <c r="E5086" s="301" t="n">
        <v>36.4</v>
      </c>
      <c r="F5086" s="304" t="n">
        <v>0</v>
      </c>
    </row>
    <row r="5087" customFormat="false" ht="13.8" hidden="false" customHeight="false" outlineLevel="0" collapsed="false">
      <c r="A5087" s="300" t="s">
        <v>10397</v>
      </c>
      <c r="B5087" s="1" t="n">
        <v>94707</v>
      </c>
      <c r="C5087" s="292" t="s">
        <v>10409</v>
      </c>
      <c r="D5087" s="297" t="s">
        <v>50</v>
      </c>
      <c r="E5087" s="301" t="n">
        <v>57.64</v>
      </c>
      <c r="F5087" s="304" t="n">
        <v>0</v>
      </c>
    </row>
    <row r="5088" customFormat="false" ht="13.8" hidden="false" customHeight="false" outlineLevel="0" collapsed="false">
      <c r="A5088" s="300" t="s">
        <v>10397</v>
      </c>
      <c r="B5088" s="1" t="n">
        <v>94715</v>
      </c>
      <c r="C5088" s="292" t="s">
        <v>10410</v>
      </c>
      <c r="D5088" s="297" t="s">
        <v>50</v>
      </c>
      <c r="E5088" s="301" t="n">
        <v>299.3</v>
      </c>
      <c r="F5088" s="304" t="n">
        <v>0</v>
      </c>
    </row>
    <row r="5089" customFormat="false" ht="13.8" hidden="false" customHeight="false" outlineLevel="0" collapsed="false">
      <c r="A5089" s="300" t="s">
        <v>10397</v>
      </c>
      <c r="B5089" s="1" t="n">
        <v>94713</v>
      </c>
      <c r="C5089" s="292" t="s">
        <v>10411</v>
      </c>
      <c r="D5089" s="297" t="s">
        <v>50</v>
      </c>
      <c r="E5089" s="301" t="n">
        <v>239.68</v>
      </c>
      <c r="F5089" s="304" t="n">
        <v>0</v>
      </c>
    </row>
    <row r="5090" customFormat="false" ht="13.8" hidden="false" customHeight="false" outlineLevel="0" collapsed="false">
      <c r="A5090" s="300" t="s">
        <v>10397</v>
      </c>
      <c r="B5090" s="1" t="n">
        <v>94714</v>
      </c>
      <c r="C5090" s="292" t="s">
        <v>10412</v>
      </c>
      <c r="D5090" s="297" t="s">
        <v>50</v>
      </c>
      <c r="E5090" s="301" t="n">
        <v>336.64</v>
      </c>
      <c r="F5090" s="304" t="n">
        <v>0</v>
      </c>
    </row>
    <row r="5091" customFormat="false" ht="13.8" hidden="false" customHeight="false" outlineLevel="0" collapsed="false">
      <c r="A5091" s="300" t="s">
        <v>10397</v>
      </c>
      <c r="B5091" s="1" t="n">
        <v>94670</v>
      </c>
      <c r="C5091" s="292" t="s">
        <v>10413</v>
      </c>
      <c r="D5091" s="297" t="s">
        <v>50</v>
      </c>
      <c r="E5091" s="301" t="n">
        <v>69.85</v>
      </c>
      <c r="F5091" s="304" t="n">
        <v>0</v>
      </c>
    </row>
    <row r="5092" customFormat="false" ht="13.8" hidden="false" customHeight="false" outlineLevel="0" collapsed="false">
      <c r="A5092" s="300" t="s">
        <v>10397</v>
      </c>
      <c r="B5092" s="1" t="n">
        <v>94656</v>
      </c>
      <c r="C5092" s="292" t="s">
        <v>10414</v>
      </c>
      <c r="D5092" s="297" t="s">
        <v>50</v>
      </c>
      <c r="E5092" s="301" t="n">
        <v>3.55</v>
      </c>
      <c r="F5092" s="304" t="n">
        <v>0</v>
      </c>
    </row>
    <row r="5093" customFormat="false" ht="13.8" hidden="false" customHeight="false" outlineLevel="0" collapsed="false">
      <c r="A5093" s="300" t="s">
        <v>10397</v>
      </c>
      <c r="B5093" s="1" t="n">
        <v>94658</v>
      </c>
      <c r="C5093" s="292" t="s">
        <v>10415</v>
      </c>
      <c r="D5093" s="297" t="s">
        <v>50</v>
      </c>
      <c r="E5093" s="301" t="n">
        <v>5.34</v>
      </c>
      <c r="F5093" s="304" t="n">
        <v>0</v>
      </c>
    </row>
    <row r="5094" customFormat="false" ht="13.8" hidden="false" customHeight="false" outlineLevel="0" collapsed="false">
      <c r="A5094" s="300" t="s">
        <v>10397</v>
      </c>
      <c r="B5094" s="1" t="n">
        <v>94660</v>
      </c>
      <c r="C5094" s="292" t="s">
        <v>10416</v>
      </c>
      <c r="D5094" s="297" t="s">
        <v>50</v>
      </c>
      <c r="E5094" s="301" t="n">
        <v>8.45</v>
      </c>
      <c r="F5094" s="304" t="n">
        <v>0</v>
      </c>
    </row>
    <row r="5095" customFormat="false" ht="13.8" hidden="false" customHeight="false" outlineLevel="0" collapsed="false">
      <c r="A5095" s="300" t="s">
        <v>10397</v>
      </c>
      <c r="B5095" s="1" t="n">
        <v>94662</v>
      </c>
      <c r="C5095" s="292" t="s">
        <v>10417</v>
      </c>
      <c r="D5095" s="297" t="s">
        <v>50</v>
      </c>
      <c r="E5095" s="301" t="n">
        <v>11.13</v>
      </c>
      <c r="F5095" s="304" t="n">
        <v>0</v>
      </c>
    </row>
    <row r="5096" customFormat="false" ht="13.8" hidden="false" customHeight="false" outlineLevel="0" collapsed="false">
      <c r="A5096" s="300" t="s">
        <v>10397</v>
      </c>
      <c r="B5096" s="1" t="n">
        <v>94664</v>
      </c>
      <c r="C5096" s="292" t="s">
        <v>10418</v>
      </c>
      <c r="D5096" s="297" t="s">
        <v>50</v>
      </c>
      <c r="E5096" s="301" t="n">
        <v>20.34</v>
      </c>
      <c r="F5096" s="304" t="n">
        <v>0</v>
      </c>
    </row>
    <row r="5097" customFormat="false" ht="13.8" hidden="false" customHeight="false" outlineLevel="0" collapsed="false">
      <c r="A5097" s="300" t="s">
        <v>10397</v>
      </c>
      <c r="B5097" s="1" t="n">
        <v>94666</v>
      </c>
      <c r="C5097" s="292" t="s">
        <v>10419</v>
      </c>
      <c r="D5097" s="297" t="s">
        <v>50</v>
      </c>
      <c r="E5097" s="301" t="n">
        <v>33.09</v>
      </c>
      <c r="F5097" s="304" t="n">
        <v>0</v>
      </c>
    </row>
    <row r="5098" customFormat="false" ht="13.8" hidden="false" customHeight="false" outlineLevel="0" collapsed="false">
      <c r="A5098" s="300" t="s">
        <v>10397</v>
      </c>
      <c r="B5098" s="1" t="n">
        <v>94668</v>
      </c>
      <c r="C5098" s="292" t="s">
        <v>10420</v>
      </c>
      <c r="D5098" s="297" t="s">
        <v>50</v>
      </c>
      <c r="E5098" s="301" t="n">
        <v>43.99</v>
      </c>
      <c r="F5098" s="304" t="n">
        <v>0</v>
      </c>
    </row>
    <row r="5099" customFormat="false" ht="13.8" hidden="false" customHeight="false" outlineLevel="0" collapsed="false">
      <c r="A5099" s="300" t="s">
        <v>10397</v>
      </c>
      <c r="B5099" s="1" t="n">
        <v>105215</v>
      </c>
      <c r="C5099" s="292" t="s">
        <v>10421</v>
      </c>
      <c r="D5099" s="297" t="s">
        <v>50</v>
      </c>
      <c r="E5099" s="301" t="n">
        <v>10.25</v>
      </c>
      <c r="F5099" s="304" t="n">
        <v>0</v>
      </c>
    </row>
    <row r="5100" customFormat="false" ht="13.8" hidden="false" customHeight="false" outlineLevel="0" collapsed="false">
      <c r="A5100" s="300" t="s">
        <v>10397</v>
      </c>
      <c r="B5100" s="1" t="n">
        <v>105216</v>
      </c>
      <c r="C5100" s="292" t="s">
        <v>10422</v>
      </c>
      <c r="D5100" s="297" t="s">
        <v>50</v>
      </c>
      <c r="E5100" s="301" t="n">
        <v>38.88</v>
      </c>
      <c r="F5100" s="304" t="n">
        <v>0</v>
      </c>
    </row>
    <row r="5101" customFormat="false" ht="13.8" hidden="false" customHeight="false" outlineLevel="0" collapsed="false">
      <c r="A5101" s="300" t="s">
        <v>10397</v>
      </c>
      <c r="B5101" s="1" t="n">
        <v>105217</v>
      </c>
      <c r="C5101" s="292" t="s">
        <v>10423</v>
      </c>
      <c r="D5101" s="297" t="s">
        <v>50</v>
      </c>
      <c r="E5101" s="301" t="n">
        <v>43.82</v>
      </c>
      <c r="F5101" s="304" t="n">
        <v>0</v>
      </c>
    </row>
    <row r="5102" customFormat="false" ht="13.8" hidden="false" customHeight="false" outlineLevel="0" collapsed="false">
      <c r="A5102" s="300" t="s">
        <v>10397</v>
      </c>
      <c r="B5102" s="1" t="n">
        <v>105214</v>
      </c>
      <c r="C5102" s="292" t="s">
        <v>10424</v>
      </c>
      <c r="D5102" s="297" t="s">
        <v>50</v>
      </c>
      <c r="E5102" s="301" t="n">
        <v>45.7</v>
      </c>
      <c r="F5102" s="304" t="n">
        <v>0</v>
      </c>
    </row>
    <row r="5103" customFormat="false" ht="13.8" hidden="false" customHeight="false" outlineLevel="0" collapsed="false">
      <c r="A5103" s="300" t="s">
        <v>10397</v>
      </c>
      <c r="B5103" s="1" t="n">
        <v>105218</v>
      </c>
      <c r="C5103" s="292" t="s">
        <v>10425</v>
      </c>
      <c r="D5103" s="297" t="s">
        <v>50</v>
      </c>
      <c r="E5103" s="301" t="n">
        <v>76.02</v>
      </c>
      <c r="F5103" s="304" t="n">
        <v>0</v>
      </c>
    </row>
    <row r="5104" customFormat="false" ht="13.8" hidden="false" customHeight="false" outlineLevel="0" collapsed="false">
      <c r="A5104" s="300" t="s">
        <v>10397</v>
      </c>
      <c r="B5104" s="1" t="n">
        <v>105213</v>
      </c>
      <c r="C5104" s="292" t="s">
        <v>10426</v>
      </c>
      <c r="D5104" s="297" t="s">
        <v>50</v>
      </c>
      <c r="E5104" s="301" t="n">
        <v>192.42</v>
      </c>
      <c r="F5104" s="304" t="n">
        <v>0.8886</v>
      </c>
    </row>
    <row r="5105" customFormat="false" ht="13.8" hidden="false" customHeight="false" outlineLevel="0" collapsed="false">
      <c r="A5105" s="300" t="s">
        <v>10397</v>
      </c>
      <c r="B5105" s="1" t="n">
        <v>105233</v>
      </c>
      <c r="C5105" s="292" t="s">
        <v>10427</v>
      </c>
      <c r="D5105" s="297" t="s">
        <v>50</v>
      </c>
      <c r="E5105" s="301" t="n">
        <v>8.16</v>
      </c>
      <c r="F5105" s="304" t="n">
        <v>0</v>
      </c>
    </row>
    <row r="5106" customFormat="false" ht="13.8" hidden="false" customHeight="false" outlineLevel="0" collapsed="false">
      <c r="A5106" s="300" t="s">
        <v>10397</v>
      </c>
      <c r="B5106" s="1" t="n">
        <v>105234</v>
      </c>
      <c r="C5106" s="292" t="s">
        <v>10428</v>
      </c>
      <c r="D5106" s="297" t="s">
        <v>50</v>
      </c>
      <c r="E5106" s="301" t="n">
        <v>9.99</v>
      </c>
      <c r="F5106" s="304" t="n">
        <v>0</v>
      </c>
    </row>
    <row r="5107" customFormat="false" ht="13.8" hidden="false" customHeight="false" outlineLevel="0" collapsed="false">
      <c r="A5107" s="300" t="s">
        <v>10397</v>
      </c>
      <c r="B5107" s="1" t="n">
        <v>105228</v>
      </c>
      <c r="C5107" s="292" t="s">
        <v>10429</v>
      </c>
      <c r="D5107" s="297" t="s">
        <v>50</v>
      </c>
      <c r="E5107" s="301" t="n">
        <v>12.04</v>
      </c>
      <c r="F5107" s="304" t="n">
        <v>0</v>
      </c>
    </row>
    <row r="5108" customFormat="false" ht="13.8" hidden="false" customHeight="false" outlineLevel="0" collapsed="false">
      <c r="A5108" s="300" t="s">
        <v>10397</v>
      </c>
      <c r="B5108" s="1" t="n">
        <v>105138</v>
      </c>
      <c r="C5108" s="292" t="s">
        <v>10430</v>
      </c>
      <c r="D5108" s="297" t="s">
        <v>50</v>
      </c>
      <c r="E5108" s="301" t="n">
        <v>17.52</v>
      </c>
      <c r="F5108" s="304" t="n">
        <v>0</v>
      </c>
    </row>
    <row r="5109" customFormat="false" ht="13.8" hidden="false" customHeight="false" outlineLevel="0" collapsed="false">
      <c r="A5109" s="300" t="s">
        <v>10397</v>
      </c>
      <c r="B5109" s="1" t="n">
        <v>105139</v>
      </c>
      <c r="C5109" s="292" t="s">
        <v>10431</v>
      </c>
      <c r="D5109" s="297" t="s">
        <v>50</v>
      </c>
      <c r="E5109" s="301" t="n">
        <v>20.62</v>
      </c>
      <c r="F5109" s="304" t="n">
        <v>0</v>
      </c>
    </row>
    <row r="5110" customFormat="false" ht="13.8" hidden="false" customHeight="false" outlineLevel="0" collapsed="false">
      <c r="A5110" s="300" t="s">
        <v>10397</v>
      </c>
      <c r="B5110" s="1" t="n">
        <v>105140</v>
      </c>
      <c r="C5110" s="292" t="s">
        <v>10432</v>
      </c>
      <c r="D5110" s="297" t="s">
        <v>50</v>
      </c>
      <c r="E5110" s="301" t="n">
        <v>26.49</v>
      </c>
      <c r="F5110" s="304" t="n">
        <v>0</v>
      </c>
    </row>
    <row r="5111" customFormat="false" ht="13.8" hidden="false" customHeight="false" outlineLevel="0" collapsed="false">
      <c r="A5111" s="300" t="s">
        <v>10397</v>
      </c>
      <c r="B5111" s="1" t="n">
        <v>105141</v>
      </c>
      <c r="C5111" s="292" t="s">
        <v>10433</v>
      </c>
      <c r="D5111" s="297" t="s">
        <v>50</v>
      </c>
      <c r="E5111" s="301" t="n">
        <v>31.55</v>
      </c>
      <c r="F5111" s="304" t="n">
        <v>0</v>
      </c>
    </row>
    <row r="5112" customFormat="false" ht="13.8" hidden="false" customHeight="false" outlineLevel="0" collapsed="false">
      <c r="A5112" s="300" t="s">
        <v>10397</v>
      </c>
      <c r="B5112" s="1" t="n">
        <v>105172</v>
      </c>
      <c r="C5112" s="292" t="s">
        <v>10434</v>
      </c>
      <c r="D5112" s="297" t="s">
        <v>50</v>
      </c>
      <c r="E5112" s="301" t="n">
        <v>93.7</v>
      </c>
      <c r="F5112" s="304" t="n">
        <v>0</v>
      </c>
    </row>
    <row r="5113" customFormat="false" ht="13.8" hidden="false" customHeight="false" outlineLevel="0" collapsed="false">
      <c r="A5113" s="300" t="s">
        <v>10397</v>
      </c>
      <c r="B5113" s="1" t="n">
        <v>105169</v>
      </c>
      <c r="C5113" s="292" t="s">
        <v>10435</v>
      </c>
      <c r="D5113" s="297" t="s">
        <v>50</v>
      </c>
      <c r="E5113" s="301" t="n">
        <v>93.43</v>
      </c>
      <c r="F5113" s="304" t="n">
        <v>0</v>
      </c>
    </row>
    <row r="5114" customFormat="false" ht="13.8" hidden="false" customHeight="false" outlineLevel="0" collapsed="false">
      <c r="A5114" s="300" t="s">
        <v>10397</v>
      </c>
      <c r="B5114" s="1" t="n">
        <v>105230</v>
      </c>
      <c r="C5114" s="292" t="s">
        <v>10436</v>
      </c>
      <c r="D5114" s="297" t="s">
        <v>50</v>
      </c>
      <c r="E5114" s="301" t="n">
        <v>8.18</v>
      </c>
      <c r="F5114" s="304" t="n">
        <v>0.5587</v>
      </c>
    </row>
    <row r="5115" customFormat="false" ht="13.8" hidden="false" customHeight="false" outlineLevel="0" collapsed="false">
      <c r="A5115" s="300" t="s">
        <v>10397</v>
      </c>
      <c r="B5115" s="1" t="n">
        <v>105231</v>
      </c>
      <c r="C5115" s="292" t="s">
        <v>10437</v>
      </c>
      <c r="D5115" s="297" t="s">
        <v>50</v>
      </c>
      <c r="E5115" s="301" t="n">
        <v>9.64</v>
      </c>
      <c r="F5115" s="304" t="n">
        <v>0.5768</v>
      </c>
    </row>
    <row r="5116" customFormat="false" ht="13.8" hidden="false" customHeight="false" outlineLevel="0" collapsed="false">
      <c r="A5116" s="300" t="s">
        <v>10397</v>
      </c>
      <c r="B5116" s="1" t="n">
        <v>105232</v>
      </c>
      <c r="C5116" s="292" t="s">
        <v>10438</v>
      </c>
      <c r="D5116" s="297" t="s">
        <v>50</v>
      </c>
      <c r="E5116" s="301" t="n">
        <v>18.96</v>
      </c>
      <c r="F5116" s="304" t="n">
        <v>0.7621</v>
      </c>
    </row>
    <row r="5117" customFormat="false" ht="13.8" hidden="false" customHeight="false" outlineLevel="0" collapsed="false">
      <c r="A5117" s="300" t="s">
        <v>10397</v>
      </c>
      <c r="B5117" s="1" t="n">
        <v>105229</v>
      </c>
      <c r="C5117" s="292" t="s">
        <v>10439</v>
      </c>
      <c r="D5117" s="297" t="s">
        <v>50</v>
      </c>
      <c r="E5117" s="301" t="n">
        <v>30.4</v>
      </c>
      <c r="F5117" s="304" t="n">
        <v>0.8293</v>
      </c>
    </row>
    <row r="5118" customFormat="false" ht="13.8" hidden="false" customHeight="false" outlineLevel="0" collapsed="false">
      <c r="A5118" s="300" t="s">
        <v>10397</v>
      </c>
      <c r="B5118" s="1" t="n">
        <v>105146</v>
      </c>
      <c r="C5118" s="292" t="s">
        <v>10440</v>
      </c>
      <c r="D5118" s="297" t="s">
        <v>50</v>
      </c>
      <c r="E5118" s="301" t="n">
        <v>24.34</v>
      </c>
      <c r="F5118" s="304" t="n">
        <v>0.774</v>
      </c>
    </row>
    <row r="5119" customFormat="false" ht="13.8" hidden="false" customHeight="false" outlineLevel="0" collapsed="false">
      <c r="A5119" s="300" t="s">
        <v>10397</v>
      </c>
      <c r="B5119" s="1" t="n">
        <v>94613</v>
      </c>
      <c r="C5119" s="292" t="s">
        <v>10441</v>
      </c>
      <c r="D5119" s="297" t="s">
        <v>50</v>
      </c>
      <c r="E5119" s="301" t="n">
        <v>0</v>
      </c>
      <c r="F5119" s="304"/>
    </row>
    <row r="5120" customFormat="false" ht="13.8" hidden="false" customHeight="false" outlineLevel="0" collapsed="false">
      <c r="A5120" s="300" t="s">
        <v>10397</v>
      </c>
      <c r="B5120" s="1" t="n">
        <v>94607</v>
      </c>
      <c r="C5120" s="292" t="s">
        <v>10442</v>
      </c>
      <c r="D5120" s="297" t="s">
        <v>50</v>
      </c>
      <c r="E5120" s="301" t="n">
        <v>0</v>
      </c>
      <c r="F5120" s="304"/>
    </row>
    <row r="5121" customFormat="false" ht="13.8" hidden="false" customHeight="false" outlineLevel="0" collapsed="false">
      <c r="A5121" s="300" t="s">
        <v>10397</v>
      </c>
      <c r="B5121" s="1" t="n">
        <v>94609</v>
      </c>
      <c r="C5121" s="292" t="s">
        <v>10443</v>
      </c>
      <c r="D5121" s="297" t="s">
        <v>50</v>
      </c>
      <c r="E5121" s="301" t="n">
        <v>0</v>
      </c>
      <c r="F5121" s="304"/>
    </row>
    <row r="5122" customFormat="false" ht="13.8" hidden="false" customHeight="false" outlineLevel="0" collapsed="false">
      <c r="A5122" s="300" t="s">
        <v>10397</v>
      </c>
      <c r="B5122" s="1" t="n">
        <v>94611</v>
      </c>
      <c r="C5122" s="292" t="s">
        <v>10444</v>
      </c>
      <c r="D5122" s="297" t="s">
        <v>50</v>
      </c>
      <c r="E5122" s="301" t="n">
        <v>0</v>
      </c>
      <c r="F5122" s="304"/>
    </row>
    <row r="5123" customFormat="false" ht="13.8" hidden="false" customHeight="false" outlineLevel="0" collapsed="false">
      <c r="A5123" s="300" t="s">
        <v>10397</v>
      </c>
      <c r="B5123" s="1" t="n">
        <v>96738</v>
      </c>
      <c r="C5123" s="292" t="s">
        <v>10445</v>
      </c>
      <c r="D5123" s="297" t="s">
        <v>50</v>
      </c>
      <c r="E5123" s="301" t="n">
        <v>25.54</v>
      </c>
      <c r="F5123" s="304" t="n">
        <v>0.8504</v>
      </c>
    </row>
    <row r="5124" customFormat="false" ht="13.8" hidden="false" customHeight="false" outlineLevel="0" collapsed="false">
      <c r="A5124" s="300" t="s">
        <v>10397</v>
      </c>
      <c r="B5124" s="1" t="n">
        <v>96740</v>
      </c>
      <c r="C5124" s="292" t="s">
        <v>10446</v>
      </c>
      <c r="D5124" s="297" t="s">
        <v>50</v>
      </c>
      <c r="E5124" s="301" t="n">
        <v>35.51</v>
      </c>
      <c r="F5124" s="304" t="n">
        <v>0.875</v>
      </c>
    </row>
    <row r="5125" customFormat="false" ht="13.8" hidden="false" customHeight="false" outlineLevel="0" collapsed="false">
      <c r="A5125" s="300" t="s">
        <v>10397</v>
      </c>
      <c r="B5125" s="1" t="n">
        <v>94738</v>
      </c>
      <c r="C5125" s="292" t="s">
        <v>10447</v>
      </c>
      <c r="D5125" s="297" t="s">
        <v>50</v>
      </c>
      <c r="E5125" s="301" t="n">
        <v>1820.32</v>
      </c>
      <c r="F5125" s="304" t="n">
        <v>0</v>
      </c>
    </row>
    <row r="5126" customFormat="false" ht="13.8" hidden="false" customHeight="false" outlineLevel="0" collapsed="false">
      <c r="A5126" s="300" t="s">
        <v>10397</v>
      </c>
      <c r="B5126" s="1" t="n">
        <v>94724</v>
      </c>
      <c r="C5126" s="292" t="s">
        <v>10448</v>
      </c>
      <c r="D5126" s="297" t="s">
        <v>50</v>
      </c>
      <c r="E5126" s="301" t="n">
        <v>28.66</v>
      </c>
      <c r="F5126" s="304" t="n">
        <v>0</v>
      </c>
    </row>
    <row r="5127" customFormat="false" ht="13.8" hidden="false" customHeight="false" outlineLevel="0" collapsed="false">
      <c r="A5127" s="300" t="s">
        <v>10397</v>
      </c>
      <c r="B5127" s="1" t="n">
        <v>94726</v>
      </c>
      <c r="C5127" s="292" t="s">
        <v>10449</v>
      </c>
      <c r="D5127" s="297" t="s">
        <v>50</v>
      </c>
      <c r="E5127" s="301" t="n">
        <v>36.93</v>
      </c>
      <c r="F5127" s="304" t="n">
        <v>0</v>
      </c>
    </row>
    <row r="5128" customFormat="false" ht="13.8" hidden="false" customHeight="false" outlineLevel="0" collapsed="false">
      <c r="A5128" s="300" t="s">
        <v>10397</v>
      </c>
      <c r="B5128" s="1" t="n">
        <v>94728</v>
      </c>
      <c r="C5128" s="292" t="s">
        <v>10450</v>
      </c>
      <c r="D5128" s="297" t="s">
        <v>50</v>
      </c>
      <c r="E5128" s="301" t="n">
        <v>57.68</v>
      </c>
      <c r="F5128" s="304" t="n">
        <v>0</v>
      </c>
    </row>
    <row r="5129" customFormat="false" ht="13.8" hidden="false" customHeight="false" outlineLevel="0" collapsed="false">
      <c r="A5129" s="300" t="s">
        <v>10397</v>
      </c>
      <c r="B5129" s="1" t="n">
        <v>94730</v>
      </c>
      <c r="C5129" s="292" t="s">
        <v>10451</v>
      </c>
      <c r="D5129" s="297" t="s">
        <v>50</v>
      </c>
      <c r="E5129" s="301" t="n">
        <v>70.73</v>
      </c>
      <c r="F5129" s="304" t="n">
        <v>0</v>
      </c>
    </row>
    <row r="5130" customFormat="false" ht="13.8" hidden="false" customHeight="false" outlineLevel="0" collapsed="false">
      <c r="A5130" s="300" t="s">
        <v>10397</v>
      </c>
      <c r="B5130" s="1" t="n">
        <v>94732</v>
      </c>
      <c r="C5130" s="292" t="s">
        <v>10452</v>
      </c>
      <c r="D5130" s="297" t="s">
        <v>50</v>
      </c>
      <c r="E5130" s="301" t="n">
        <v>113.45</v>
      </c>
      <c r="F5130" s="304" t="n">
        <v>0</v>
      </c>
    </row>
    <row r="5131" customFormat="false" ht="13.8" hidden="false" customHeight="false" outlineLevel="0" collapsed="false">
      <c r="A5131" s="300" t="s">
        <v>10397</v>
      </c>
      <c r="B5131" s="1" t="n">
        <v>94734</v>
      </c>
      <c r="C5131" s="292" t="s">
        <v>10453</v>
      </c>
      <c r="D5131" s="297" t="s">
        <v>50</v>
      </c>
      <c r="E5131" s="301" t="n">
        <v>415.13</v>
      </c>
      <c r="F5131" s="304" t="n">
        <v>0</v>
      </c>
    </row>
    <row r="5132" customFormat="false" ht="13.8" hidden="false" customHeight="false" outlineLevel="0" collapsed="false">
      <c r="A5132" s="300" t="s">
        <v>10397</v>
      </c>
      <c r="B5132" s="1" t="n">
        <v>94736</v>
      </c>
      <c r="C5132" s="292" t="s">
        <v>10454</v>
      </c>
      <c r="D5132" s="297" t="s">
        <v>50</v>
      </c>
      <c r="E5132" s="301" t="n">
        <v>603.61</v>
      </c>
      <c r="F5132" s="304" t="n">
        <v>0</v>
      </c>
    </row>
    <row r="5133" customFormat="false" ht="13.8" hidden="false" customHeight="false" outlineLevel="0" collapsed="false">
      <c r="A5133" s="300" t="s">
        <v>10397</v>
      </c>
      <c r="B5133" s="1" t="n">
        <v>94483</v>
      </c>
      <c r="C5133" s="292" t="s">
        <v>10455</v>
      </c>
      <c r="D5133" s="297" t="s">
        <v>50</v>
      </c>
      <c r="E5133" s="301" t="n">
        <v>1377.47</v>
      </c>
      <c r="F5133" s="304" t="n">
        <v>0.3268</v>
      </c>
    </row>
    <row r="5134" customFormat="false" ht="13.8" hidden="false" customHeight="false" outlineLevel="0" collapsed="false">
      <c r="A5134" s="300" t="s">
        <v>10397</v>
      </c>
      <c r="B5134" s="1" t="n">
        <v>94482</v>
      </c>
      <c r="C5134" s="292" t="s">
        <v>10456</v>
      </c>
      <c r="D5134" s="297" t="s">
        <v>50</v>
      </c>
      <c r="E5134" s="301" t="n">
        <v>1654.23</v>
      </c>
      <c r="F5134" s="304" t="n">
        <v>0.3312</v>
      </c>
    </row>
    <row r="5135" customFormat="false" ht="13.8" hidden="false" customHeight="false" outlineLevel="0" collapsed="false">
      <c r="A5135" s="300" t="s">
        <v>10397</v>
      </c>
      <c r="B5135" s="1" t="n">
        <v>94481</v>
      </c>
      <c r="C5135" s="292" t="s">
        <v>10457</v>
      </c>
      <c r="D5135" s="297" t="s">
        <v>50</v>
      </c>
      <c r="E5135" s="301" t="n">
        <v>2128.42</v>
      </c>
      <c r="F5135" s="304" t="n">
        <v>0.3406</v>
      </c>
    </row>
    <row r="5136" customFormat="false" ht="13.8" hidden="false" customHeight="false" outlineLevel="0" collapsed="false">
      <c r="A5136" s="300" t="s">
        <v>10397</v>
      </c>
      <c r="B5136" s="1" t="n">
        <v>94480</v>
      </c>
      <c r="C5136" s="292" t="s">
        <v>10458</v>
      </c>
      <c r="D5136" s="297" t="s">
        <v>50</v>
      </c>
      <c r="E5136" s="301" t="n">
        <v>3034.97</v>
      </c>
      <c r="F5136" s="304" t="n">
        <v>0.3414</v>
      </c>
    </row>
    <row r="5137" customFormat="false" ht="13.8" hidden="false" customHeight="false" outlineLevel="0" collapsed="false">
      <c r="A5137" s="300" t="s">
        <v>10397</v>
      </c>
      <c r="B5137" s="1" t="n">
        <v>94472</v>
      </c>
      <c r="C5137" s="292" t="s">
        <v>10459</v>
      </c>
      <c r="D5137" s="297" t="s">
        <v>50</v>
      </c>
      <c r="E5137" s="301" t="n">
        <v>83.1</v>
      </c>
      <c r="F5137" s="304" t="n">
        <v>0</v>
      </c>
    </row>
    <row r="5138" customFormat="false" ht="13.8" hidden="false" customHeight="false" outlineLevel="0" collapsed="false">
      <c r="A5138" s="300" t="s">
        <v>10397</v>
      </c>
      <c r="B5138" s="1" t="n">
        <v>94474</v>
      </c>
      <c r="C5138" s="292" t="s">
        <v>10460</v>
      </c>
      <c r="D5138" s="297" t="s">
        <v>50</v>
      </c>
      <c r="E5138" s="301" t="n">
        <v>141.97</v>
      </c>
      <c r="F5138" s="304" t="n">
        <v>0</v>
      </c>
    </row>
    <row r="5139" customFormat="false" ht="13.8" hidden="false" customHeight="false" outlineLevel="0" collapsed="false">
      <c r="A5139" s="300" t="s">
        <v>10397</v>
      </c>
      <c r="B5139" s="1" t="n">
        <v>94476</v>
      </c>
      <c r="C5139" s="292" t="s">
        <v>10461</v>
      </c>
      <c r="D5139" s="297" t="s">
        <v>50</v>
      </c>
      <c r="E5139" s="301" t="n">
        <v>199.49</v>
      </c>
      <c r="F5139" s="304" t="n">
        <v>0</v>
      </c>
    </row>
    <row r="5140" customFormat="false" ht="13.8" hidden="false" customHeight="false" outlineLevel="0" collapsed="false">
      <c r="A5140" s="300" t="s">
        <v>10397</v>
      </c>
      <c r="B5140" s="1" t="n">
        <v>94471</v>
      </c>
      <c r="C5140" s="292" t="s">
        <v>10462</v>
      </c>
      <c r="D5140" s="297" t="s">
        <v>50</v>
      </c>
      <c r="E5140" s="301" t="n">
        <v>80.53</v>
      </c>
      <c r="F5140" s="304" t="n">
        <v>0</v>
      </c>
    </row>
    <row r="5141" customFormat="false" ht="13.8" hidden="false" customHeight="false" outlineLevel="0" collapsed="false">
      <c r="A5141" s="300" t="s">
        <v>10397</v>
      </c>
      <c r="B5141" s="1" t="n">
        <v>94473</v>
      </c>
      <c r="C5141" s="292" t="s">
        <v>10463</v>
      </c>
      <c r="D5141" s="297" t="s">
        <v>50</v>
      </c>
      <c r="E5141" s="301" t="n">
        <v>130.68</v>
      </c>
      <c r="F5141" s="304" t="n">
        <v>0</v>
      </c>
    </row>
    <row r="5142" customFormat="false" ht="13.8" hidden="false" customHeight="false" outlineLevel="0" collapsed="false">
      <c r="A5142" s="300" t="s">
        <v>10397</v>
      </c>
      <c r="B5142" s="1" t="n">
        <v>94475</v>
      </c>
      <c r="C5142" s="292" t="s">
        <v>10464</v>
      </c>
      <c r="D5142" s="297" t="s">
        <v>50</v>
      </c>
      <c r="E5142" s="301" t="n">
        <v>177.72</v>
      </c>
      <c r="F5142" s="304" t="n">
        <v>0</v>
      </c>
    </row>
    <row r="5143" customFormat="false" ht="13.8" hidden="false" customHeight="false" outlineLevel="0" collapsed="false">
      <c r="A5143" s="300" t="s">
        <v>10397</v>
      </c>
      <c r="B5143" s="1" t="n">
        <v>105194</v>
      </c>
      <c r="C5143" s="292" t="s">
        <v>10465</v>
      </c>
      <c r="D5143" s="297" t="s">
        <v>50</v>
      </c>
      <c r="E5143" s="301" t="n">
        <v>90.14</v>
      </c>
      <c r="F5143" s="304" t="n">
        <v>0</v>
      </c>
    </row>
    <row r="5144" customFormat="false" ht="13.8" hidden="false" customHeight="false" outlineLevel="0" collapsed="false">
      <c r="A5144" s="300" t="s">
        <v>10397</v>
      </c>
      <c r="B5144" s="1" t="n">
        <v>105195</v>
      </c>
      <c r="C5144" s="292" t="s">
        <v>10466</v>
      </c>
      <c r="D5144" s="297" t="s">
        <v>50</v>
      </c>
      <c r="E5144" s="301" t="n">
        <v>236.17</v>
      </c>
      <c r="F5144" s="304" t="n">
        <v>0</v>
      </c>
    </row>
    <row r="5145" customFormat="false" ht="13.8" hidden="false" customHeight="false" outlineLevel="0" collapsed="false">
      <c r="A5145" s="300" t="s">
        <v>10397</v>
      </c>
      <c r="B5145" s="1" t="n">
        <v>105178</v>
      </c>
      <c r="C5145" s="292" t="s">
        <v>10467</v>
      </c>
      <c r="D5145" s="297" t="s">
        <v>50</v>
      </c>
      <c r="E5145" s="301" t="n">
        <v>147.66</v>
      </c>
      <c r="F5145" s="304" t="n">
        <v>0</v>
      </c>
    </row>
    <row r="5146" customFormat="false" ht="13.8" hidden="false" customHeight="false" outlineLevel="0" collapsed="false">
      <c r="A5146" s="300" t="s">
        <v>10397</v>
      </c>
      <c r="B5146" s="1" t="n">
        <v>94620</v>
      </c>
      <c r="C5146" s="292" t="s">
        <v>10468</v>
      </c>
      <c r="D5146" s="297" t="s">
        <v>50</v>
      </c>
      <c r="E5146" s="301" t="n">
        <v>891.16</v>
      </c>
      <c r="F5146" s="304" t="n">
        <v>0.9585</v>
      </c>
    </row>
    <row r="5147" customFormat="false" ht="13.8" hidden="false" customHeight="false" outlineLevel="0" collapsed="false">
      <c r="A5147" s="300" t="s">
        <v>10397</v>
      </c>
      <c r="B5147" s="1" t="n">
        <v>94614</v>
      </c>
      <c r="C5147" s="292" t="s">
        <v>10469</v>
      </c>
      <c r="D5147" s="297" t="s">
        <v>50</v>
      </c>
      <c r="E5147" s="301" t="n">
        <v>140.85</v>
      </c>
      <c r="F5147" s="304" t="n">
        <v>0.7775</v>
      </c>
    </row>
    <row r="5148" customFormat="false" ht="13.8" hidden="false" customHeight="false" outlineLevel="0" collapsed="false">
      <c r="A5148" s="300" t="s">
        <v>10397</v>
      </c>
      <c r="B5148" s="1" t="n">
        <v>94616</v>
      </c>
      <c r="C5148" s="292" t="s">
        <v>10470</v>
      </c>
      <c r="D5148" s="297" t="s">
        <v>50</v>
      </c>
      <c r="E5148" s="301" t="n">
        <v>396.73</v>
      </c>
      <c r="F5148" s="304" t="n">
        <v>0.9176</v>
      </c>
    </row>
    <row r="5149" customFormat="false" ht="13.8" hidden="false" customHeight="false" outlineLevel="0" collapsed="false">
      <c r="A5149" s="300" t="s">
        <v>10397</v>
      </c>
      <c r="B5149" s="1" t="n">
        <v>94618</v>
      </c>
      <c r="C5149" s="292" t="s">
        <v>10471</v>
      </c>
      <c r="D5149" s="297" t="s">
        <v>50</v>
      </c>
      <c r="E5149" s="301" t="n">
        <v>385.52</v>
      </c>
      <c r="F5149" s="304" t="n">
        <v>0.9114</v>
      </c>
    </row>
    <row r="5150" customFormat="false" ht="13.8" hidden="false" customHeight="false" outlineLevel="0" collapsed="false">
      <c r="A5150" s="300" t="s">
        <v>10397</v>
      </c>
      <c r="B5150" s="1" t="n">
        <v>105193</v>
      </c>
      <c r="C5150" s="292" t="s">
        <v>10472</v>
      </c>
      <c r="D5150" s="297" t="s">
        <v>50</v>
      </c>
      <c r="E5150" s="301" t="n">
        <v>161.7</v>
      </c>
      <c r="F5150" s="304" t="n">
        <v>0</v>
      </c>
    </row>
    <row r="5151" customFormat="false" ht="13.8" hidden="false" customHeight="false" outlineLevel="0" collapsed="false">
      <c r="A5151" s="300" t="s">
        <v>10397</v>
      </c>
      <c r="B5151" s="1" t="n">
        <v>105197</v>
      </c>
      <c r="C5151" s="292" t="s">
        <v>10473</v>
      </c>
      <c r="D5151" s="297" t="s">
        <v>50</v>
      </c>
      <c r="E5151" s="301" t="n">
        <v>173.73</v>
      </c>
      <c r="F5151" s="304" t="n">
        <v>0</v>
      </c>
    </row>
    <row r="5152" customFormat="false" ht="13.8" hidden="false" customHeight="false" outlineLevel="0" collapsed="false">
      <c r="A5152" s="300" t="s">
        <v>10397</v>
      </c>
      <c r="B5152" s="1" t="n">
        <v>105196</v>
      </c>
      <c r="C5152" s="292" t="s">
        <v>10474</v>
      </c>
      <c r="D5152" s="297" t="s">
        <v>50</v>
      </c>
      <c r="E5152" s="301" t="n">
        <v>253.51</v>
      </c>
      <c r="F5152" s="304" t="n">
        <v>0</v>
      </c>
    </row>
    <row r="5153" customFormat="false" ht="13.8" hidden="false" customHeight="false" outlineLevel="0" collapsed="false">
      <c r="A5153" s="300" t="s">
        <v>10397</v>
      </c>
      <c r="B5153" s="1" t="n">
        <v>105198</v>
      </c>
      <c r="C5153" s="292" t="s">
        <v>10475</v>
      </c>
      <c r="D5153" s="297" t="s">
        <v>50</v>
      </c>
      <c r="E5153" s="301" t="n">
        <v>360.83</v>
      </c>
      <c r="F5153" s="304" t="n">
        <v>0</v>
      </c>
    </row>
    <row r="5154" customFormat="false" ht="13.8" hidden="false" customHeight="false" outlineLevel="0" collapsed="false">
      <c r="A5154" s="300" t="s">
        <v>10397</v>
      </c>
      <c r="B5154" s="1" t="n">
        <v>105200</v>
      </c>
      <c r="C5154" s="292" t="s">
        <v>10476</v>
      </c>
      <c r="D5154" s="297" t="s">
        <v>50</v>
      </c>
      <c r="E5154" s="301" t="n">
        <v>136.11</v>
      </c>
      <c r="F5154" s="304" t="n">
        <v>0</v>
      </c>
    </row>
    <row r="5155" customFormat="false" ht="13.8" hidden="false" customHeight="false" outlineLevel="0" collapsed="false">
      <c r="A5155" s="300" t="s">
        <v>10397</v>
      </c>
      <c r="B5155" s="1" t="n">
        <v>105199</v>
      </c>
      <c r="C5155" s="292" t="s">
        <v>10477</v>
      </c>
      <c r="D5155" s="297" t="s">
        <v>50</v>
      </c>
      <c r="E5155" s="301" t="n">
        <v>229.93</v>
      </c>
      <c r="F5155" s="304" t="n">
        <v>0</v>
      </c>
    </row>
    <row r="5156" customFormat="false" ht="13.8" hidden="false" customHeight="false" outlineLevel="0" collapsed="false">
      <c r="A5156" s="300" t="s">
        <v>10397</v>
      </c>
      <c r="B5156" s="1" t="n">
        <v>105201</v>
      </c>
      <c r="C5156" s="292" t="s">
        <v>10478</v>
      </c>
      <c r="D5156" s="297" t="s">
        <v>50</v>
      </c>
      <c r="E5156" s="301" t="n">
        <v>315.64</v>
      </c>
      <c r="F5156" s="304" t="n">
        <v>0</v>
      </c>
    </row>
    <row r="5157" customFormat="false" ht="13.8" hidden="false" customHeight="false" outlineLevel="0" collapsed="false">
      <c r="A5157" s="300" t="s">
        <v>10397</v>
      </c>
      <c r="B5157" s="1" t="n">
        <v>94755</v>
      </c>
      <c r="C5157" s="292" t="s">
        <v>10479</v>
      </c>
      <c r="D5157" s="297" t="s">
        <v>50</v>
      </c>
      <c r="E5157" s="301" t="n">
        <v>0</v>
      </c>
      <c r="F5157" s="304"/>
    </row>
    <row r="5158" customFormat="false" ht="13.8" hidden="false" customHeight="false" outlineLevel="0" collapsed="false">
      <c r="A5158" s="300" t="s">
        <v>10397</v>
      </c>
      <c r="B5158" s="1" t="n">
        <v>94741</v>
      </c>
      <c r="C5158" s="292" t="s">
        <v>10480</v>
      </c>
      <c r="D5158" s="297" t="s">
        <v>50</v>
      </c>
      <c r="E5158" s="301" t="n">
        <v>13.94</v>
      </c>
      <c r="F5158" s="304" t="n">
        <v>0</v>
      </c>
    </row>
    <row r="5159" customFormat="false" ht="13.8" hidden="false" customHeight="false" outlineLevel="0" collapsed="false">
      <c r="A5159" s="300" t="s">
        <v>10397</v>
      </c>
      <c r="B5159" s="1" t="n">
        <v>94743</v>
      </c>
      <c r="C5159" s="292" t="s">
        <v>10481</v>
      </c>
      <c r="D5159" s="297" t="s">
        <v>50</v>
      </c>
      <c r="E5159" s="301" t="n">
        <v>22.83</v>
      </c>
      <c r="F5159" s="304" t="n">
        <v>0</v>
      </c>
    </row>
    <row r="5160" customFormat="false" ht="13.8" hidden="false" customHeight="false" outlineLevel="0" collapsed="false">
      <c r="A5160" s="300" t="s">
        <v>10397</v>
      </c>
      <c r="B5160" s="1" t="n">
        <v>94745</v>
      </c>
      <c r="C5160" s="292" t="s">
        <v>10482</v>
      </c>
      <c r="D5160" s="297" t="s">
        <v>50</v>
      </c>
      <c r="E5160" s="301" t="n">
        <v>0</v>
      </c>
      <c r="F5160" s="304"/>
    </row>
    <row r="5161" customFormat="false" ht="13.8" hidden="false" customHeight="false" outlineLevel="0" collapsed="false">
      <c r="A5161" s="300" t="s">
        <v>10397</v>
      </c>
      <c r="B5161" s="1" t="n">
        <v>94747</v>
      </c>
      <c r="C5161" s="292" t="s">
        <v>10483</v>
      </c>
      <c r="D5161" s="297" t="s">
        <v>50</v>
      </c>
      <c r="E5161" s="301" t="n">
        <v>0</v>
      </c>
      <c r="F5161" s="304"/>
    </row>
    <row r="5162" customFormat="false" ht="13.8" hidden="false" customHeight="false" outlineLevel="0" collapsed="false">
      <c r="A5162" s="300" t="s">
        <v>10397</v>
      </c>
      <c r="B5162" s="1" t="n">
        <v>94749</v>
      </c>
      <c r="C5162" s="292" t="s">
        <v>10484</v>
      </c>
      <c r="D5162" s="297" t="s">
        <v>50</v>
      </c>
      <c r="E5162" s="301" t="n">
        <v>0</v>
      </c>
      <c r="F5162" s="304"/>
    </row>
    <row r="5163" customFormat="false" ht="13.8" hidden="false" customHeight="false" outlineLevel="0" collapsed="false">
      <c r="A5163" s="300" t="s">
        <v>10397</v>
      </c>
      <c r="B5163" s="1" t="n">
        <v>94751</v>
      </c>
      <c r="C5163" s="292" t="s">
        <v>10485</v>
      </c>
      <c r="D5163" s="297" t="s">
        <v>50</v>
      </c>
      <c r="E5163" s="301" t="n">
        <v>0</v>
      </c>
      <c r="F5163" s="304"/>
    </row>
    <row r="5164" customFormat="false" ht="13.8" hidden="false" customHeight="false" outlineLevel="0" collapsed="false">
      <c r="A5164" s="300" t="s">
        <v>10397</v>
      </c>
      <c r="B5164" s="1" t="n">
        <v>94753</v>
      </c>
      <c r="C5164" s="292" t="s">
        <v>10486</v>
      </c>
      <c r="D5164" s="297" t="s">
        <v>50</v>
      </c>
      <c r="E5164" s="301" t="n">
        <v>0</v>
      </c>
      <c r="F5164" s="304"/>
    </row>
    <row r="5165" customFormat="false" ht="13.8" hidden="false" customHeight="false" outlineLevel="0" collapsed="false">
      <c r="A5165" s="300" t="s">
        <v>10397</v>
      </c>
      <c r="B5165" s="1" t="n">
        <v>105209</v>
      </c>
      <c r="C5165" s="292" t="s">
        <v>10487</v>
      </c>
      <c r="D5165" s="297" t="s">
        <v>50</v>
      </c>
      <c r="E5165" s="301" t="n">
        <v>168.1</v>
      </c>
      <c r="F5165" s="304" t="n">
        <v>0</v>
      </c>
    </row>
    <row r="5166" customFormat="false" ht="13.8" hidden="false" customHeight="false" outlineLevel="0" collapsed="false">
      <c r="A5166" s="300" t="s">
        <v>10397</v>
      </c>
      <c r="B5166" s="1" t="n">
        <v>105208</v>
      </c>
      <c r="C5166" s="292" t="s">
        <v>10488</v>
      </c>
      <c r="D5166" s="297" t="s">
        <v>50</v>
      </c>
      <c r="E5166" s="301" t="n">
        <v>349.63</v>
      </c>
      <c r="F5166" s="304" t="n">
        <v>0</v>
      </c>
    </row>
    <row r="5167" customFormat="false" ht="13.8" hidden="false" customHeight="false" outlineLevel="0" collapsed="false">
      <c r="A5167" s="300" t="s">
        <v>10397</v>
      </c>
      <c r="B5167" s="1" t="n">
        <v>105210</v>
      </c>
      <c r="C5167" s="292" t="s">
        <v>10489</v>
      </c>
      <c r="D5167" s="297" t="s">
        <v>50</v>
      </c>
      <c r="E5167" s="301" t="n">
        <v>451.86</v>
      </c>
      <c r="F5167" s="304" t="n">
        <v>0</v>
      </c>
    </row>
    <row r="5168" customFormat="false" ht="13.8" hidden="false" customHeight="false" outlineLevel="0" collapsed="false">
      <c r="A5168" s="300" t="s">
        <v>10397</v>
      </c>
      <c r="B5168" s="1" t="n">
        <v>105203</v>
      </c>
      <c r="C5168" s="292" t="s">
        <v>10490</v>
      </c>
      <c r="D5168" s="297" t="s">
        <v>50</v>
      </c>
      <c r="E5168" s="301" t="n">
        <v>172.95</v>
      </c>
      <c r="F5168" s="304" t="n">
        <v>0</v>
      </c>
    </row>
    <row r="5169" customFormat="false" ht="13.8" hidden="false" customHeight="false" outlineLevel="0" collapsed="false">
      <c r="A5169" s="300" t="s">
        <v>10397</v>
      </c>
      <c r="B5169" s="1" t="n">
        <v>105202</v>
      </c>
      <c r="C5169" s="292" t="s">
        <v>10491</v>
      </c>
      <c r="D5169" s="297" t="s">
        <v>50</v>
      </c>
      <c r="E5169" s="301" t="n">
        <v>286.32</v>
      </c>
      <c r="F5169" s="304" t="n">
        <v>0</v>
      </c>
    </row>
    <row r="5170" customFormat="false" ht="13.8" hidden="false" customHeight="false" outlineLevel="0" collapsed="false">
      <c r="A5170" s="300" t="s">
        <v>10397</v>
      </c>
      <c r="B5170" s="1" t="n">
        <v>105204</v>
      </c>
      <c r="C5170" s="292" t="s">
        <v>10492</v>
      </c>
      <c r="D5170" s="297" t="s">
        <v>50</v>
      </c>
      <c r="E5170" s="301" t="n">
        <v>381.63</v>
      </c>
      <c r="F5170" s="304" t="n">
        <v>0</v>
      </c>
    </row>
    <row r="5171" customFormat="false" ht="13.8" hidden="false" customHeight="false" outlineLevel="0" collapsed="false">
      <c r="A5171" s="300" t="s">
        <v>10397</v>
      </c>
      <c r="B5171" s="1" t="n">
        <v>105206</v>
      </c>
      <c r="C5171" s="292" t="s">
        <v>10493</v>
      </c>
      <c r="D5171" s="297" t="s">
        <v>50</v>
      </c>
      <c r="E5171" s="301" t="n">
        <v>164.59</v>
      </c>
      <c r="F5171" s="304" t="n">
        <v>0</v>
      </c>
    </row>
    <row r="5172" customFormat="false" ht="13.8" hidden="false" customHeight="false" outlineLevel="0" collapsed="false">
      <c r="A5172" s="300" t="s">
        <v>10397</v>
      </c>
      <c r="B5172" s="1" t="n">
        <v>105205</v>
      </c>
      <c r="C5172" s="292" t="s">
        <v>10494</v>
      </c>
      <c r="D5172" s="297" t="s">
        <v>50</v>
      </c>
      <c r="E5172" s="301" t="n">
        <v>264.07</v>
      </c>
      <c r="F5172" s="304" t="n">
        <v>0</v>
      </c>
    </row>
    <row r="5173" customFormat="false" ht="13.8" hidden="false" customHeight="false" outlineLevel="0" collapsed="false">
      <c r="A5173" s="300" t="s">
        <v>10397</v>
      </c>
      <c r="B5173" s="1" t="n">
        <v>105207</v>
      </c>
      <c r="C5173" s="292" t="s">
        <v>10495</v>
      </c>
      <c r="D5173" s="297" t="s">
        <v>50</v>
      </c>
      <c r="E5173" s="301" t="n">
        <v>370.5</v>
      </c>
      <c r="F5173" s="304" t="n">
        <v>0</v>
      </c>
    </row>
    <row r="5174" customFormat="false" ht="13.8" hidden="false" customHeight="false" outlineLevel="0" collapsed="false">
      <c r="A5174" s="300" t="s">
        <v>10397</v>
      </c>
      <c r="B5174" s="1" t="n">
        <v>94687</v>
      </c>
      <c r="C5174" s="292" t="s">
        <v>10496</v>
      </c>
      <c r="D5174" s="297" t="s">
        <v>50</v>
      </c>
      <c r="E5174" s="301" t="n">
        <v>230.7</v>
      </c>
      <c r="F5174" s="304" t="n">
        <v>0</v>
      </c>
    </row>
    <row r="5175" customFormat="false" ht="13.8" hidden="false" customHeight="false" outlineLevel="0" collapsed="false">
      <c r="A5175" s="300" t="s">
        <v>10397</v>
      </c>
      <c r="B5175" s="1" t="n">
        <v>94673</v>
      </c>
      <c r="C5175" s="292" t="s">
        <v>10497</v>
      </c>
      <c r="D5175" s="297" t="s">
        <v>50</v>
      </c>
      <c r="E5175" s="301" t="n">
        <v>7.27</v>
      </c>
      <c r="F5175" s="304" t="n">
        <v>0</v>
      </c>
    </row>
    <row r="5176" customFormat="false" ht="13.8" hidden="false" customHeight="false" outlineLevel="0" collapsed="false">
      <c r="A5176" s="300" t="s">
        <v>10397</v>
      </c>
      <c r="B5176" s="1" t="n">
        <v>94675</v>
      </c>
      <c r="C5176" s="292" t="s">
        <v>10498</v>
      </c>
      <c r="D5176" s="297" t="s">
        <v>50</v>
      </c>
      <c r="E5176" s="301" t="n">
        <v>12.22</v>
      </c>
      <c r="F5176" s="304" t="n">
        <v>0</v>
      </c>
    </row>
    <row r="5177" customFormat="false" ht="13.8" hidden="false" customHeight="false" outlineLevel="0" collapsed="false">
      <c r="A5177" s="300" t="s">
        <v>10397</v>
      </c>
      <c r="B5177" s="1" t="n">
        <v>94677</v>
      </c>
      <c r="C5177" s="292" t="s">
        <v>10499</v>
      </c>
      <c r="D5177" s="297" t="s">
        <v>50</v>
      </c>
      <c r="E5177" s="301" t="n">
        <v>19.77</v>
      </c>
      <c r="F5177" s="304" t="n">
        <v>0</v>
      </c>
    </row>
    <row r="5178" customFormat="false" ht="13.8" hidden="false" customHeight="false" outlineLevel="0" collapsed="false">
      <c r="A5178" s="300" t="s">
        <v>10397</v>
      </c>
      <c r="B5178" s="1" t="n">
        <v>94679</v>
      </c>
      <c r="C5178" s="292" t="s">
        <v>10500</v>
      </c>
      <c r="D5178" s="297" t="s">
        <v>50</v>
      </c>
      <c r="E5178" s="301" t="n">
        <v>23.92</v>
      </c>
      <c r="F5178" s="304" t="n">
        <v>0</v>
      </c>
    </row>
    <row r="5179" customFormat="false" ht="13.8" hidden="false" customHeight="false" outlineLevel="0" collapsed="false">
      <c r="A5179" s="300" t="s">
        <v>10397</v>
      </c>
      <c r="B5179" s="1" t="n">
        <v>94681</v>
      </c>
      <c r="C5179" s="292" t="s">
        <v>10501</v>
      </c>
      <c r="D5179" s="297" t="s">
        <v>50</v>
      </c>
      <c r="E5179" s="301" t="n">
        <v>49.39</v>
      </c>
      <c r="F5179" s="304" t="n">
        <v>0</v>
      </c>
    </row>
    <row r="5180" customFormat="false" ht="13.8" hidden="false" customHeight="false" outlineLevel="0" collapsed="false">
      <c r="A5180" s="300" t="s">
        <v>10397</v>
      </c>
      <c r="B5180" s="1" t="n">
        <v>94683</v>
      </c>
      <c r="C5180" s="292" t="s">
        <v>10502</v>
      </c>
      <c r="D5180" s="297" t="s">
        <v>50</v>
      </c>
      <c r="E5180" s="301" t="n">
        <v>75.07</v>
      </c>
      <c r="F5180" s="304" t="n">
        <v>0</v>
      </c>
    </row>
    <row r="5181" customFormat="false" ht="13.8" hidden="false" customHeight="false" outlineLevel="0" collapsed="false">
      <c r="A5181" s="300" t="s">
        <v>10397</v>
      </c>
      <c r="B5181" s="1" t="n">
        <v>94685</v>
      </c>
      <c r="C5181" s="292" t="s">
        <v>10503</v>
      </c>
      <c r="D5181" s="297" t="s">
        <v>50</v>
      </c>
      <c r="E5181" s="301" t="n">
        <v>95.61</v>
      </c>
      <c r="F5181" s="304" t="n">
        <v>0</v>
      </c>
    </row>
    <row r="5182" customFormat="false" ht="13.8" hidden="false" customHeight="false" outlineLevel="0" collapsed="false">
      <c r="A5182" s="300" t="s">
        <v>10397</v>
      </c>
      <c r="B5182" s="1" t="n">
        <v>94621</v>
      </c>
      <c r="C5182" s="292" t="s">
        <v>10504</v>
      </c>
      <c r="D5182" s="297" t="s">
        <v>50</v>
      </c>
      <c r="E5182" s="301" t="n">
        <v>0</v>
      </c>
      <c r="F5182" s="304"/>
    </row>
    <row r="5183" customFormat="false" ht="13.8" hidden="false" customHeight="false" outlineLevel="0" collapsed="false">
      <c r="A5183" s="300" t="s">
        <v>10397</v>
      </c>
      <c r="B5183" s="1" t="n">
        <v>94615</v>
      </c>
      <c r="C5183" s="292" t="s">
        <v>10505</v>
      </c>
      <c r="D5183" s="297" t="s">
        <v>50</v>
      </c>
      <c r="E5183" s="301" t="n">
        <v>160.07</v>
      </c>
      <c r="F5183" s="304" t="n">
        <v>0.8042</v>
      </c>
    </row>
    <row r="5184" customFormat="false" ht="13.8" hidden="false" customHeight="false" outlineLevel="0" collapsed="false">
      <c r="A5184" s="300" t="s">
        <v>10397</v>
      </c>
      <c r="B5184" s="1" t="n">
        <v>94617</v>
      </c>
      <c r="C5184" s="292" t="s">
        <v>10506</v>
      </c>
      <c r="D5184" s="297" t="s">
        <v>50</v>
      </c>
      <c r="E5184" s="301" t="n">
        <v>329.9</v>
      </c>
      <c r="F5184" s="304" t="n">
        <v>0.9009</v>
      </c>
    </row>
    <row r="5185" customFormat="false" ht="13.8" hidden="false" customHeight="false" outlineLevel="0" collapsed="false">
      <c r="A5185" s="300" t="s">
        <v>10397</v>
      </c>
      <c r="B5185" s="1" t="n">
        <v>94619</v>
      </c>
      <c r="C5185" s="292" t="s">
        <v>10507</v>
      </c>
      <c r="D5185" s="297" t="s">
        <v>50</v>
      </c>
      <c r="E5185" s="301" t="n">
        <v>0</v>
      </c>
      <c r="F5185" s="304"/>
    </row>
    <row r="5186" customFormat="false" ht="13.8" hidden="false" customHeight="false" outlineLevel="0" collapsed="false">
      <c r="A5186" s="300" t="s">
        <v>10397</v>
      </c>
      <c r="B5186" s="1" t="n">
        <v>105147</v>
      </c>
      <c r="C5186" s="292" t="s">
        <v>10508</v>
      </c>
      <c r="D5186" s="297" t="s">
        <v>50</v>
      </c>
      <c r="E5186" s="301" t="n">
        <v>16.7</v>
      </c>
      <c r="F5186" s="304" t="n">
        <v>0.691</v>
      </c>
    </row>
    <row r="5187" customFormat="false" ht="13.8" hidden="false" customHeight="false" outlineLevel="0" collapsed="false">
      <c r="A5187" s="300" t="s">
        <v>10397</v>
      </c>
      <c r="B5187" s="1" t="n">
        <v>105148</v>
      </c>
      <c r="C5187" s="292" t="s">
        <v>10509</v>
      </c>
      <c r="D5187" s="297" t="s">
        <v>50</v>
      </c>
      <c r="E5187" s="301" t="n">
        <v>24.23</v>
      </c>
      <c r="F5187" s="304" t="n">
        <v>0.7656</v>
      </c>
    </row>
    <row r="5188" customFormat="false" ht="13.8" hidden="false" customHeight="false" outlineLevel="0" collapsed="false">
      <c r="A5188" s="300" t="s">
        <v>10397</v>
      </c>
      <c r="B5188" s="1" t="n">
        <v>105154</v>
      </c>
      <c r="C5188" s="292" t="s">
        <v>10510</v>
      </c>
      <c r="D5188" s="297" t="s">
        <v>50</v>
      </c>
      <c r="E5188" s="301" t="n">
        <v>6.72</v>
      </c>
      <c r="F5188" s="304" t="n">
        <v>0</v>
      </c>
    </row>
    <row r="5189" customFormat="false" ht="13.8" hidden="false" customHeight="false" outlineLevel="0" collapsed="false">
      <c r="A5189" s="300" t="s">
        <v>10397</v>
      </c>
      <c r="B5189" s="1" t="n">
        <v>105155</v>
      </c>
      <c r="C5189" s="292" t="s">
        <v>10511</v>
      </c>
      <c r="D5189" s="297" t="s">
        <v>50</v>
      </c>
      <c r="E5189" s="301" t="n">
        <v>10.15</v>
      </c>
      <c r="F5189" s="304" t="n">
        <v>0</v>
      </c>
    </row>
    <row r="5190" customFormat="false" ht="13.8" hidden="false" customHeight="false" outlineLevel="0" collapsed="false">
      <c r="A5190" s="300" t="s">
        <v>10397</v>
      </c>
      <c r="B5190" s="1" t="n">
        <v>105156</v>
      </c>
      <c r="C5190" s="292" t="s">
        <v>10512</v>
      </c>
      <c r="D5190" s="297" t="s">
        <v>50</v>
      </c>
      <c r="E5190" s="301" t="n">
        <v>12.89</v>
      </c>
      <c r="F5190" s="304" t="n">
        <v>0</v>
      </c>
    </row>
    <row r="5191" customFormat="false" ht="13.8" hidden="false" customHeight="false" outlineLevel="0" collapsed="false">
      <c r="A5191" s="300" t="s">
        <v>10397</v>
      </c>
      <c r="B5191" s="1" t="n">
        <v>105157</v>
      </c>
      <c r="C5191" s="292" t="s">
        <v>10513</v>
      </c>
      <c r="D5191" s="297" t="s">
        <v>50</v>
      </c>
      <c r="E5191" s="301" t="n">
        <v>19.99</v>
      </c>
      <c r="F5191" s="304" t="n">
        <v>0</v>
      </c>
    </row>
    <row r="5192" customFormat="false" ht="13.8" hidden="false" customHeight="false" outlineLevel="0" collapsed="false">
      <c r="A5192" s="300" t="s">
        <v>10397</v>
      </c>
      <c r="B5192" s="1" t="n">
        <v>105158</v>
      </c>
      <c r="C5192" s="292" t="s">
        <v>10514</v>
      </c>
      <c r="D5192" s="297" t="s">
        <v>50</v>
      </c>
      <c r="E5192" s="301" t="n">
        <v>29.45</v>
      </c>
      <c r="F5192" s="304" t="n">
        <v>0</v>
      </c>
    </row>
    <row r="5193" customFormat="false" ht="13.8" hidden="false" customHeight="false" outlineLevel="0" collapsed="false">
      <c r="A5193" s="300" t="s">
        <v>10397</v>
      </c>
      <c r="B5193" s="1" t="n">
        <v>105159</v>
      </c>
      <c r="C5193" s="292" t="s">
        <v>10515</v>
      </c>
      <c r="D5193" s="297" t="s">
        <v>50</v>
      </c>
      <c r="E5193" s="301" t="n">
        <v>52.76</v>
      </c>
      <c r="F5193" s="304" t="n">
        <v>0</v>
      </c>
    </row>
    <row r="5194" customFormat="false" ht="13.8" hidden="false" customHeight="false" outlineLevel="0" collapsed="false">
      <c r="A5194" s="300" t="s">
        <v>10397</v>
      </c>
      <c r="B5194" s="1" t="n">
        <v>105160</v>
      </c>
      <c r="C5194" s="292" t="s">
        <v>10516</v>
      </c>
      <c r="D5194" s="297" t="s">
        <v>50</v>
      </c>
      <c r="E5194" s="301" t="n">
        <v>65.08</v>
      </c>
      <c r="F5194" s="304" t="n">
        <v>0</v>
      </c>
    </row>
    <row r="5195" customFormat="false" ht="13.8" hidden="false" customHeight="false" outlineLevel="0" collapsed="false">
      <c r="A5195" s="300" t="s">
        <v>10397</v>
      </c>
      <c r="B5195" s="1" t="n">
        <v>94634</v>
      </c>
      <c r="C5195" s="292" t="s">
        <v>10517</v>
      </c>
      <c r="D5195" s="297" t="s">
        <v>50</v>
      </c>
      <c r="E5195" s="301" t="n">
        <v>0</v>
      </c>
      <c r="F5195" s="304"/>
    </row>
    <row r="5196" customFormat="false" ht="13.8" hidden="false" customHeight="false" outlineLevel="0" collapsed="false">
      <c r="A5196" s="300" t="s">
        <v>10397</v>
      </c>
      <c r="B5196" s="1" t="n">
        <v>94631</v>
      </c>
      <c r="C5196" s="292" t="s">
        <v>10518</v>
      </c>
      <c r="D5196" s="297" t="s">
        <v>50</v>
      </c>
      <c r="E5196" s="301" t="n">
        <v>0</v>
      </c>
      <c r="F5196" s="304"/>
    </row>
    <row r="5197" customFormat="false" ht="13.8" hidden="false" customHeight="false" outlineLevel="0" collapsed="false">
      <c r="A5197" s="300" t="s">
        <v>10397</v>
      </c>
      <c r="B5197" s="1" t="n">
        <v>94632</v>
      </c>
      <c r="C5197" s="292" t="s">
        <v>10519</v>
      </c>
      <c r="D5197" s="297" t="s">
        <v>50</v>
      </c>
      <c r="E5197" s="301" t="n">
        <v>0</v>
      </c>
      <c r="F5197" s="304"/>
    </row>
    <row r="5198" customFormat="false" ht="13.8" hidden="false" customHeight="false" outlineLevel="0" collapsed="false">
      <c r="A5198" s="300" t="s">
        <v>10397</v>
      </c>
      <c r="B5198" s="1" t="n">
        <v>94633</v>
      </c>
      <c r="C5198" s="292" t="s">
        <v>10520</v>
      </c>
      <c r="D5198" s="297" t="s">
        <v>50</v>
      </c>
      <c r="E5198" s="301" t="n">
        <v>0</v>
      </c>
      <c r="F5198" s="304"/>
    </row>
    <row r="5199" customFormat="false" ht="13.8" hidden="false" customHeight="false" outlineLevel="0" collapsed="false">
      <c r="A5199" s="300" t="s">
        <v>10397</v>
      </c>
      <c r="B5199" s="1" t="n">
        <v>94672</v>
      </c>
      <c r="C5199" s="292" t="s">
        <v>10521</v>
      </c>
      <c r="D5199" s="297" t="s">
        <v>50</v>
      </c>
      <c r="E5199" s="301" t="n">
        <v>6.13</v>
      </c>
      <c r="F5199" s="304" t="n">
        <v>0</v>
      </c>
    </row>
    <row r="5200" customFormat="false" ht="13.8" hidden="false" customHeight="false" outlineLevel="0" collapsed="false">
      <c r="A5200" s="300" t="s">
        <v>10397</v>
      </c>
      <c r="B5200" s="1" t="n">
        <v>94754</v>
      </c>
      <c r="C5200" s="292" t="s">
        <v>10522</v>
      </c>
      <c r="D5200" s="297" t="s">
        <v>50</v>
      </c>
      <c r="E5200" s="301" t="n">
        <v>313.93</v>
      </c>
      <c r="F5200" s="304" t="n">
        <v>0</v>
      </c>
    </row>
    <row r="5201" customFormat="false" ht="13.8" hidden="false" customHeight="false" outlineLevel="0" collapsed="false">
      <c r="A5201" s="300" t="s">
        <v>10397</v>
      </c>
      <c r="B5201" s="1" t="n">
        <v>94740</v>
      </c>
      <c r="C5201" s="292" t="s">
        <v>10523</v>
      </c>
      <c r="D5201" s="297" t="s">
        <v>50</v>
      </c>
      <c r="E5201" s="301" t="n">
        <v>10.67</v>
      </c>
      <c r="F5201" s="304" t="n">
        <v>0</v>
      </c>
    </row>
    <row r="5202" customFormat="false" ht="13.8" hidden="false" customHeight="false" outlineLevel="0" collapsed="false">
      <c r="A5202" s="300" t="s">
        <v>10397</v>
      </c>
      <c r="B5202" s="1" t="n">
        <v>94742</v>
      </c>
      <c r="C5202" s="292" t="s">
        <v>10524</v>
      </c>
      <c r="D5202" s="297" t="s">
        <v>50</v>
      </c>
      <c r="E5202" s="301" t="n">
        <v>17.92</v>
      </c>
      <c r="F5202" s="304" t="n">
        <v>0</v>
      </c>
    </row>
    <row r="5203" customFormat="false" ht="13.8" hidden="false" customHeight="false" outlineLevel="0" collapsed="false">
      <c r="A5203" s="300" t="s">
        <v>10397</v>
      </c>
      <c r="B5203" s="1" t="n">
        <v>94744</v>
      </c>
      <c r="C5203" s="292" t="s">
        <v>10525</v>
      </c>
      <c r="D5203" s="297" t="s">
        <v>50</v>
      </c>
      <c r="E5203" s="301" t="n">
        <v>28.42</v>
      </c>
      <c r="F5203" s="304" t="n">
        <v>0</v>
      </c>
    </row>
    <row r="5204" customFormat="false" ht="13.8" hidden="false" customHeight="false" outlineLevel="0" collapsed="false">
      <c r="A5204" s="300" t="s">
        <v>10397</v>
      </c>
      <c r="B5204" s="1" t="n">
        <v>94746</v>
      </c>
      <c r="C5204" s="292" t="s">
        <v>10526</v>
      </c>
      <c r="D5204" s="297" t="s">
        <v>50</v>
      </c>
      <c r="E5204" s="301" t="n">
        <v>40.88</v>
      </c>
      <c r="F5204" s="304" t="n">
        <v>0</v>
      </c>
    </row>
    <row r="5205" customFormat="false" ht="13.8" hidden="false" customHeight="false" outlineLevel="0" collapsed="false">
      <c r="A5205" s="300" t="s">
        <v>10397</v>
      </c>
      <c r="B5205" s="1" t="n">
        <v>94748</v>
      </c>
      <c r="C5205" s="292" t="s">
        <v>10527</v>
      </c>
      <c r="D5205" s="297" t="s">
        <v>50</v>
      </c>
      <c r="E5205" s="301" t="n">
        <v>90.35</v>
      </c>
      <c r="F5205" s="304" t="n">
        <v>0</v>
      </c>
    </row>
    <row r="5206" customFormat="false" ht="13.8" hidden="false" customHeight="false" outlineLevel="0" collapsed="false">
      <c r="A5206" s="300" t="s">
        <v>10397</v>
      </c>
      <c r="B5206" s="1" t="n">
        <v>94750</v>
      </c>
      <c r="C5206" s="292" t="s">
        <v>10528</v>
      </c>
      <c r="D5206" s="297" t="s">
        <v>50</v>
      </c>
      <c r="E5206" s="301" t="n">
        <v>182.89</v>
      </c>
      <c r="F5206" s="304" t="n">
        <v>0</v>
      </c>
    </row>
    <row r="5207" customFormat="false" ht="13.8" hidden="false" customHeight="false" outlineLevel="0" collapsed="false">
      <c r="A5207" s="300" t="s">
        <v>10397</v>
      </c>
      <c r="B5207" s="1" t="n">
        <v>94752</v>
      </c>
      <c r="C5207" s="292" t="s">
        <v>10529</v>
      </c>
      <c r="D5207" s="297" t="s">
        <v>50</v>
      </c>
      <c r="E5207" s="301" t="n">
        <v>219.43</v>
      </c>
      <c r="F5207" s="304" t="n">
        <v>0</v>
      </c>
    </row>
    <row r="5208" customFormat="false" ht="13.8" hidden="false" customHeight="false" outlineLevel="0" collapsed="false">
      <c r="A5208" s="300" t="s">
        <v>10397</v>
      </c>
      <c r="B5208" s="1" t="n">
        <v>96755</v>
      </c>
      <c r="C5208" s="292" t="s">
        <v>10530</v>
      </c>
      <c r="D5208" s="297" t="s">
        <v>50</v>
      </c>
      <c r="E5208" s="301" t="n">
        <v>371.82</v>
      </c>
      <c r="F5208" s="304" t="n">
        <v>0.9146</v>
      </c>
    </row>
    <row r="5209" customFormat="false" ht="13.8" hidden="false" customHeight="false" outlineLevel="0" collapsed="false">
      <c r="A5209" s="300" t="s">
        <v>10397</v>
      </c>
      <c r="B5209" s="1" t="n">
        <v>96747</v>
      </c>
      <c r="C5209" s="292" t="s">
        <v>10531</v>
      </c>
      <c r="D5209" s="297" t="s">
        <v>50</v>
      </c>
      <c r="E5209" s="301" t="n">
        <v>7.28</v>
      </c>
      <c r="F5209" s="304" t="n">
        <v>0.2912</v>
      </c>
    </row>
    <row r="5210" customFormat="false" ht="13.8" hidden="false" customHeight="false" outlineLevel="0" collapsed="false">
      <c r="A5210" s="300" t="s">
        <v>10397</v>
      </c>
      <c r="B5210" s="1" t="n">
        <v>96748</v>
      </c>
      <c r="C5210" s="292" t="s">
        <v>10532</v>
      </c>
      <c r="D5210" s="297" t="s">
        <v>50</v>
      </c>
      <c r="E5210" s="301" t="n">
        <v>8.53</v>
      </c>
      <c r="F5210" s="304" t="n">
        <v>0.3341</v>
      </c>
    </row>
    <row r="5211" customFormat="false" ht="13.8" hidden="false" customHeight="false" outlineLevel="0" collapsed="false">
      <c r="A5211" s="300" t="s">
        <v>10397</v>
      </c>
      <c r="B5211" s="1" t="n">
        <v>96749</v>
      </c>
      <c r="C5211" s="292" t="s">
        <v>10533</v>
      </c>
      <c r="D5211" s="297" t="s">
        <v>50</v>
      </c>
      <c r="E5211" s="301" t="n">
        <v>10.93</v>
      </c>
      <c r="F5211" s="304" t="n">
        <v>0.398</v>
      </c>
    </row>
    <row r="5212" customFormat="false" ht="13.8" hidden="false" customHeight="false" outlineLevel="0" collapsed="false">
      <c r="A5212" s="300" t="s">
        <v>10397</v>
      </c>
      <c r="B5212" s="1" t="n">
        <v>96750</v>
      </c>
      <c r="C5212" s="292" t="s">
        <v>10534</v>
      </c>
      <c r="D5212" s="297" t="s">
        <v>50</v>
      </c>
      <c r="E5212" s="301" t="n">
        <v>17.66</v>
      </c>
      <c r="F5212" s="304" t="n">
        <v>0.5538</v>
      </c>
    </row>
    <row r="5213" customFormat="false" ht="13.8" hidden="false" customHeight="false" outlineLevel="0" collapsed="false">
      <c r="A5213" s="300" t="s">
        <v>10397</v>
      </c>
      <c r="B5213" s="1" t="n">
        <v>96751</v>
      </c>
      <c r="C5213" s="292" t="s">
        <v>10535</v>
      </c>
      <c r="D5213" s="297" t="s">
        <v>50</v>
      </c>
      <c r="E5213" s="301" t="n">
        <v>26.13</v>
      </c>
      <c r="F5213" s="304" t="n">
        <v>0.6204</v>
      </c>
    </row>
    <row r="5214" customFormat="false" ht="13.8" hidden="false" customHeight="false" outlineLevel="0" collapsed="false">
      <c r="A5214" s="300" t="s">
        <v>10397</v>
      </c>
      <c r="B5214" s="1" t="n">
        <v>96752</v>
      </c>
      <c r="C5214" s="292" t="s">
        <v>10536</v>
      </c>
      <c r="D5214" s="297" t="s">
        <v>50</v>
      </c>
      <c r="E5214" s="301" t="n">
        <v>39.53</v>
      </c>
      <c r="F5214" s="304" t="n">
        <v>0.6653</v>
      </c>
    </row>
    <row r="5215" customFormat="false" ht="13.8" hidden="false" customHeight="false" outlineLevel="0" collapsed="false">
      <c r="A5215" s="300" t="s">
        <v>10397</v>
      </c>
      <c r="B5215" s="1" t="n">
        <v>96753</v>
      </c>
      <c r="C5215" s="292" t="s">
        <v>10537</v>
      </c>
      <c r="D5215" s="297" t="s">
        <v>50</v>
      </c>
      <c r="E5215" s="301" t="n">
        <v>93.33</v>
      </c>
      <c r="F5215" s="304" t="n">
        <v>0.8173</v>
      </c>
    </row>
    <row r="5216" customFormat="false" ht="13.8" hidden="false" customHeight="false" outlineLevel="0" collapsed="false">
      <c r="A5216" s="300" t="s">
        <v>10397</v>
      </c>
      <c r="B5216" s="1" t="n">
        <v>96754</v>
      </c>
      <c r="C5216" s="292" t="s">
        <v>10538</v>
      </c>
      <c r="D5216" s="297" t="s">
        <v>50</v>
      </c>
      <c r="E5216" s="301" t="n">
        <v>119.61</v>
      </c>
      <c r="F5216" s="304" t="n">
        <v>0.8105</v>
      </c>
    </row>
    <row r="5217" customFormat="false" ht="13.8" hidden="false" customHeight="false" outlineLevel="0" collapsed="false">
      <c r="A5217" s="300" t="s">
        <v>10397</v>
      </c>
      <c r="B5217" s="1" t="n">
        <v>94686</v>
      </c>
      <c r="C5217" s="292" t="s">
        <v>10539</v>
      </c>
      <c r="D5217" s="297" t="s">
        <v>50</v>
      </c>
      <c r="E5217" s="301" t="n">
        <v>254.92</v>
      </c>
      <c r="F5217" s="304" t="n">
        <v>0</v>
      </c>
    </row>
    <row r="5218" customFormat="false" ht="13.8" hidden="false" customHeight="false" outlineLevel="0" collapsed="false">
      <c r="A5218" s="300" t="s">
        <v>10397</v>
      </c>
      <c r="B5218" s="1" t="n">
        <v>94674</v>
      </c>
      <c r="C5218" s="292" t="s">
        <v>10540</v>
      </c>
      <c r="D5218" s="297" t="s">
        <v>50</v>
      </c>
      <c r="E5218" s="301" t="n">
        <v>8.02</v>
      </c>
      <c r="F5218" s="304" t="n">
        <v>0</v>
      </c>
    </row>
    <row r="5219" customFormat="false" ht="13.8" hidden="false" customHeight="false" outlineLevel="0" collapsed="false">
      <c r="A5219" s="300" t="s">
        <v>10397</v>
      </c>
      <c r="B5219" s="1" t="n">
        <v>94676</v>
      </c>
      <c r="C5219" s="292" t="s">
        <v>10541</v>
      </c>
      <c r="D5219" s="297" t="s">
        <v>50</v>
      </c>
      <c r="E5219" s="301" t="n">
        <v>13.39</v>
      </c>
      <c r="F5219" s="304" t="n">
        <v>0</v>
      </c>
    </row>
    <row r="5220" customFormat="false" ht="13.8" hidden="false" customHeight="false" outlineLevel="0" collapsed="false">
      <c r="A5220" s="300" t="s">
        <v>10397</v>
      </c>
      <c r="B5220" s="1" t="n">
        <v>94678</v>
      </c>
      <c r="C5220" s="292" t="s">
        <v>10542</v>
      </c>
      <c r="D5220" s="297" t="s">
        <v>50</v>
      </c>
      <c r="E5220" s="301" t="n">
        <v>15.53</v>
      </c>
      <c r="F5220" s="304" t="n">
        <v>0</v>
      </c>
    </row>
    <row r="5221" customFormat="false" ht="13.8" hidden="false" customHeight="false" outlineLevel="0" collapsed="false">
      <c r="A5221" s="300" t="s">
        <v>10397</v>
      </c>
      <c r="B5221" s="1" t="n">
        <v>94680</v>
      </c>
      <c r="C5221" s="292" t="s">
        <v>10543</v>
      </c>
      <c r="D5221" s="297" t="s">
        <v>50</v>
      </c>
      <c r="E5221" s="301" t="n">
        <v>44.02</v>
      </c>
      <c r="F5221" s="304" t="n">
        <v>0</v>
      </c>
    </row>
    <row r="5222" customFormat="false" ht="13.8" hidden="false" customHeight="false" outlineLevel="0" collapsed="false">
      <c r="A5222" s="300" t="s">
        <v>10397</v>
      </c>
      <c r="B5222" s="1" t="n">
        <v>94682</v>
      </c>
      <c r="C5222" s="292" t="s">
        <v>10544</v>
      </c>
      <c r="D5222" s="297" t="s">
        <v>50</v>
      </c>
      <c r="E5222" s="301" t="n">
        <v>109.5</v>
      </c>
      <c r="F5222" s="304" t="n">
        <v>0</v>
      </c>
    </row>
    <row r="5223" customFormat="false" ht="13.8" hidden="false" customHeight="false" outlineLevel="0" collapsed="false">
      <c r="A5223" s="300" t="s">
        <v>10397</v>
      </c>
      <c r="B5223" s="1" t="n">
        <v>94684</v>
      </c>
      <c r="C5223" s="292" t="s">
        <v>10545</v>
      </c>
      <c r="D5223" s="297" t="s">
        <v>50</v>
      </c>
      <c r="E5223" s="301" t="n">
        <v>132.1</v>
      </c>
      <c r="F5223" s="304" t="n">
        <v>0</v>
      </c>
    </row>
    <row r="5224" customFormat="false" ht="13.8" hidden="false" customHeight="false" outlineLevel="0" collapsed="false">
      <c r="A5224" s="300" t="s">
        <v>10397</v>
      </c>
      <c r="B5224" s="1" t="n">
        <v>105219</v>
      </c>
      <c r="C5224" s="292" t="s">
        <v>10546</v>
      </c>
      <c r="D5224" s="297" t="s">
        <v>50</v>
      </c>
      <c r="E5224" s="301" t="n">
        <v>12.49</v>
      </c>
      <c r="F5224" s="304" t="n">
        <v>0</v>
      </c>
    </row>
    <row r="5225" customFormat="false" ht="13.8" hidden="false" customHeight="false" outlineLevel="0" collapsed="false">
      <c r="A5225" s="300" t="s">
        <v>10397</v>
      </c>
      <c r="B5225" s="1" t="n">
        <v>105220</v>
      </c>
      <c r="C5225" s="292" t="s">
        <v>10547</v>
      </c>
      <c r="D5225" s="297" t="s">
        <v>50</v>
      </c>
      <c r="E5225" s="301" t="n">
        <v>17.17</v>
      </c>
      <c r="F5225" s="304" t="n">
        <v>0</v>
      </c>
    </row>
    <row r="5226" customFormat="false" ht="13.8" hidden="false" customHeight="false" outlineLevel="0" collapsed="false">
      <c r="A5226" s="300" t="s">
        <v>10397</v>
      </c>
      <c r="B5226" s="1" t="n">
        <v>105221</v>
      </c>
      <c r="C5226" s="292" t="s">
        <v>10548</v>
      </c>
      <c r="D5226" s="297" t="s">
        <v>50</v>
      </c>
      <c r="E5226" s="301" t="n">
        <v>26.56</v>
      </c>
      <c r="F5226" s="304" t="n">
        <v>0</v>
      </c>
    </row>
    <row r="5227" customFormat="false" ht="13.8" hidden="false" customHeight="false" outlineLevel="0" collapsed="false">
      <c r="A5227" s="300" t="s">
        <v>10397</v>
      </c>
      <c r="B5227" s="1" t="n">
        <v>105166</v>
      </c>
      <c r="C5227" s="292" t="s">
        <v>10549</v>
      </c>
      <c r="D5227" s="297" t="s">
        <v>50</v>
      </c>
      <c r="E5227" s="301" t="n">
        <v>40.42</v>
      </c>
      <c r="F5227" s="304" t="n">
        <v>0</v>
      </c>
    </row>
    <row r="5228" customFormat="false" ht="13.8" hidden="false" customHeight="false" outlineLevel="0" collapsed="false">
      <c r="A5228" s="300" t="s">
        <v>10397</v>
      </c>
      <c r="B5228" s="1" t="n">
        <v>105222</v>
      </c>
      <c r="C5228" s="292" t="s">
        <v>10550</v>
      </c>
      <c r="D5228" s="297" t="s">
        <v>50</v>
      </c>
      <c r="E5228" s="301" t="n">
        <v>76.79</v>
      </c>
      <c r="F5228" s="304" t="n">
        <v>0</v>
      </c>
    </row>
    <row r="5229" customFormat="false" ht="13.8" hidden="false" customHeight="false" outlineLevel="0" collapsed="false">
      <c r="A5229" s="300" t="s">
        <v>10397</v>
      </c>
      <c r="B5229" s="1" t="n">
        <v>105223</v>
      </c>
      <c r="C5229" s="292" t="s">
        <v>10551</v>
      </c>
      <c r="D5229" s="297" t="s">
        <v>50</v>
      </c>
      <c r="E5229" s="301" t="n">
        <v>176.75</v>
      </c>
      <c r="F5229" s="304" t="n">
        <v>0</v>
      </c>
    </row>
    <row r="5230" customFormat="false" ht="13.8" hidden="false" customHeight="false" outlineLevel="0" collapsed="false">
      <c r="A5230" s="300" t="s">
        <v>10397</v>
      </c>
      <c r="B5230" s="1" t="n">
        <v>105224</v>
      </c>
      <c r="C5230" s="292" t="s">
        <v>10552</v>
      </c>
      <c r="D5230" s="297" t="s">
        <v>50</v>
      </c>
      <c r="E5230" s="301" t="n">
        <v>257.59</v>
      </c>
      <c r="F5230" s="304" t="n">
        <v>0</v>
      </c>
    </row>
    <row r="5231" customFormat="false" ht="13.8" hidden="false" customHeight="false" outlineLevel="0" collapsed="false">
      <c r="A5231" s="300" t="s">
        <v>10397</v>
      </c>
      <c r="B5231" s="1" t="n">
        <v>105149</v>
      </c>
      <c r="C5231" s="292" t="s">
        <v>10553</v>
      </c>
      <c r="D5231" s="297" t="s">
        <v>50</v>
      </c>
      <c r="E5231" s="301" t="n">
        <v>7.55</v>
      </c>
      <c r="F5231" s="304" t="n">
        <v>0.3166</v>
      </c>
    </row>
    <row r="5232" customFormat="false" ht="13.8" hidden="false" customHeight="false" outlineLevel="0" collapsed="false">
      <c r="A5232" s="300" t="s">
        <v>10397</v>
      </c>
      <c r="B5232" s="1" t="n">
        <v>105150</v>
      </c>
      <c r="C5232" s="292" t="s">
        <v>10554</v>
      </c>
      <c r="D5232" s="297" t="s">
        <v>50</v>
      </c>
      <c r="E5232" s="301" t="n">
        <v>8.97</v>
      </c>
      <c r="F5232" s="304" t="n">
        <v>0.3668</v>
      </c>
    </row>
    <row r="5233" customFormat="false" ht="13.8" hidden="false" customHeight="false" outlineLevel="0" collapsed="false">
      <c r="A5233" s="300" t="s">
        <v>10397</v>
      </c>
      <c r="B5233" s="1" t="n">
        <v>105151</v>
      </c>
      <c r="C5233" s="292" t="s">
        <v>10555</v>
      </c>
      <c r="D5233" s="297" t="s">
        <v>50</v>
      </c>
      <c r="E5233" s="301" t="n">
        <v>23.71</v>
      </c>
      <c r="F5233" s="304" t="n">
        <v>0.6677</v>
      </c>
    </row>
    <row r="5234" customFormat="false" ht="13.8" hidden="false" customHeight="false" outlineLevel="0" collapsed="false">
      <c r="A5234" s="300" t="s">
        <v>10397</v>
      </c>
      <c r="B5234" s="1" t="n">
        <v>105152</v>
      </c>
      <c r="C5234" s="292" t="s">
        <v>10556</v>
      </c>
      <c r="D5234" s="297" t="s">
        <v>50</v>
      </c>
      <c r="E5234" s="301" t="n">
        <v>35.71</v>
      </c>
      <c r="F5234" s="304" t="n">
        <v>0.7222</v>
      </c>
    </row>
    <row r="5235" customFormat="false" ht="13.8" hidden="false" customHeight="false" outlineLevel="0" collapsed="false">
      <c r="A5235" s="300" t="s">
        <v>10397</v>
      </c>
      <c r="B5235" s="1" t="n">
        <v>105153</v>
      </c>
      <c r="C5235" s="292" t="s">
        <v>10557</v>
      </c>
      <c r="D5235" s="297" t="s">
        <v>50</v>
      </c>
      <c r="E5235" s="301" t="n">
        <v>56.62</v>
      </c>
      <c r="F5235" s="304" t="n">
        <v>0.7663</v>
      </c>
    </row>
    <row r="5236" customFormat="false" ht="13.8" hidden="false" customHeight="false" outlineLevel="0" collapsed="false">
      <c r="A5236" s="300" t="s">
        <v>10397</v>
      </c>
      <c r="B5236" s="1" t="n">
        <v>105161</v>
      </c>
      <c r="C5236" s="292" t="s">
        <v>10558</v>
      </c>
      <c r="D5236" s="297" t="s">
        <v>50</v>
      </c>
      <c r="E5236" s="301" t="n">
        <v>103.76</v>
      </c>
      <c r="F5236" s="304" t="n">
        <v>0.8357</v>
      </c>
    </row>
    <row r="5237" customFormat="false" ht="13.8" hidden="false" customHeight="false" outlineLevel="0" collapsed="false">
      <c r="A5237" s="300" t="s">
        <v>10397</v>
      </c>
      <c r="B5237" s="1" t="n">
        <v>105162</v>
      </c>
      <c r="C5237" s="292" t="s">
        <v>10559</v>
      </c>
      <c r="D5237" s="297" t="s">
        <v>50</v>
      </c>
      <c r="E5237" s="301" t="n">
        <v>178.7</v>
      </c>
      <c r="F5237" s="304" t="n">
        <v>0.8731</v>
      </c>
    </row>
    <row r="5238" customFormat="false" ht="13.8" hidden="false" customHeight="false" outlineLevel="0" collapsed="false">
      <c r="A5238" s="300" t="s">
        <v>10397</v>
      </c>
      <c r="B5238" s="1" t="n">
        <v>105163</v>
      </c>
      <c r="C5238" s="292" t="s">
        <v>10560</v>
      </c>
      <c r="D5238" s="297" t="s">
        <v>50</v>
      </c>
      <c r="E5238" s="301" t="n">
        <v>14.65</v>
      </c>
      <c r="F5238" s="304" t="n">
        <v>0.5509</v>
      </c>
    </row>
    <row r="5239" customFormat="false" ht="13.8" hidden="false" customHeight="false" outlineLevel="0" collapsed="false">
      <c r="A5239" s="300" t="s">
        <v>10397</v>
      </c>
      <c r="B5239" s="1" t="n">
        <v>105170</v>
      </c>
      <c r="C5239" s="292" t="s">
        <v>10561</v>
      </c>
      <c r="D5239" s="297" t="s">
        <v>50</v>
      </c>
      <c r="E5239" s="301" t="n">
        <v>5.72</v>
      </c>
      <c r="F5239" s="304" t="n">
        <v>0</v>
      </c>
    </row>
    <row r="5240" customFormat="false" ht="13.8" hidden="false" customHeight="false" outlineLevel="0" collapsed="false">
      <c r="A5240" s="300" t="s">
        <v>10397</v>
      </c>
      <c r="B5240" s="1" t="n">
        <v>105179</v>
      </c>
      <c r="C5240" s="292" t="s">
        <v>10562</v>
      </c>
      <c r="D5240" s="297" t="s">
        <v>50</v>
      </c>
      <c r="E5240" s="301" t="n">
        <v>9.81</v>
      </c>
      <c r="F5240" s="304" t="n">
        <v>0</v>
      </c>
    </row>
    <row r="5241" customFormat="false" ht="13.8" hidden="false" customHeight="false" outlineLevel="0" collapsed="false">
      <c r="A5241" s="300" t="s">
        <v>10397</v>
      </c>
      <c r="B5241" s="1" t="n">
        <v>105180</v>
      </c>
      <c r="C5241" s="292" t="s">
        <v>10563</v>
      </c>
      <c r="D5241" s="297" t="s">
        <v>50</v>
      </c>
      <c r="E5241" s="301" t="n">
        <v>13.45</v>
      </c>
      <c r="F5241" s="304" t="n">
        <v>0</v>
      </c>
    </row>
    <row r="5242" customFormat="false" ht="13.8" hidden="false" customHeight="false" outlineLevel="0" collapsed="false">
      <c r="A5242" s="300" t="s">
        <v>10397</v>
      </c>
      <c r="B5242" s="1" t="n">
        <v>105181</v>
      </c>
      <c r="C5242" s="292" t="s">
        <v>10564</v>
      </c>
      <c r="D5242" s="297" t="s">
        <v>50</v>
      </c>
      <c r="E5242" s="301" t="n">
        <v>18.12</v>
      </c>
      <c r="F5242" s="304" t="n">
        <v>0</v>
      </c>
    </row>
    <row r="5243" customFormat="false" ht="13.8" hidden="false" customHeight="false" outlineLevel="0" collapsed="false">
      <c r="A5243" s="300" t="s">
        <v>10397</v>
      </c>
      <c r="B5243" s="1" t="n">
        <v>105182</v>
      </c>
      <c r="C5243" s="292" t="s">
        <v>10565</v>
      </c>
      <c r="D5243" s="297" t="s">
        <v>50</v>
      </c>
      <c r="E5243" s="301" t="n">
        <v>42.2</v>
      </c>
      <c r="F5243" s="304" t="n">
        <v>0</v>
      </c>
    </row>
    <row r="5244" customFormat="false" ht="13.8" hidden="false" customHeight="false" outlineLevel="0" collapsed="false">
      <c r="A5244" s="300" t="s">
        <v>10397</v>
      </c>
      <c r="B5244" s="1" t="n">
        <v>105183</v>
      </c>
      <c r="C5244" s="292" t="s">
        <v>10566</v>
      </c>
      <c r="D5244" s="297" t="s">
        <v>50</v>
      </c>
      <c r="E5244" s="301" t="n">
        <v>88.48</v>
      </c>
      <c r="F5244" s="304" t="n">
        <v>0</v>
      </c>
    </row>
    <row r="5245" customFormat="false" ht="13.8" hidden="false" customHeight="false" outlineLevel="0" collapsed="false">
      <c r="A5245" s="300" t="s">
        <v>10397</v>
      </c>
      <c r="B5245" s="1" t="n">
        <v>105184</v>
      </c>
      <c r="C5245" s="292" t="s">
        <v>10567</v>
      </c>
      <c r="D5245" s="297" t="s">
        <v>50</v>
      </c>
      <c r="E5245" s="301" t="n">
        <v>109.6</v>
      </c>
      <c r="F5245" s="304" t="n">
        <v>0</v>
      </c>
    </row>
    <row r="5246" customFormat="false" ht="13.8" hidden="false" customHeight="false" outlineLevel="0" collapsed="false">
      <c r="A5246" s="300" t="s">
        <v>10397</v>
      </c>
      <c r="B5246" s="1" t="n">
        <v>94612</v>
      </c>
      <c r="C5246" s="292" t="s">
        <v>10568</v>
      </c>
      <c r="D5246" s="297" t="s">
        <v>50</v>
      </c>
      <c r="E5246" s="301" t="n">
        <v>432.57</v>
      </c>
      <c r="F5246" s="304" t="n">
        <v>0.9428</v>
      </c>
    </row>
    <row r="5247" customFormat="false" ht="13.8" hidden="false" customHeight="false" outlineLevel="0" collapsed="false">
      <c r="A5247" s="300" t="s">
        <v>10397</v>
      </c>
      <c r="B5247" s="1" t="n">
        <v>105142</v>
      </c>
      <c r="C5247" s="292" t="s">
        <v>10569</v>
      </c>
      <c r="D5247" s="297" t="s">
        <v>50</v>
      </c>
      <c r="E5247" s="301" t="n">
        <v>6.95</v>
      </c>
      <c r="F5247" s="304" t="n">
        <v>0</v>
      </c>
    </row>
    <row r="5248" customFormat="false" ht="13.8" hidden="false" customHeight="false" outlineLevel="0" collapsed="false">
      <c r="A5248" s="300" t="s">
        <v>10397</v>
      </c>
      <c r="B5248" s="1" t="n">
        <v>105143</v>
      </c>
      <c r="C5248" s="292" t="s">
        <v>10570</v>
      </c>
      <c r="D5248" s="297" t="s">
        <v>50</v>
      </c>
      <c r="E5248" s="301" t="n">
        <v>10.4</v>
      </c>
      <c r="F5248" s="304" t="n">
        <v>0</v>
      </c>
    </row>
    <row r="5249" customFormat="false" ht="13.8" hidden="false" customHeight="false" outlineLevel="0" collapsed="false">
      <c r="A5249" s="300" t="s">
        <v>10397</v>
      </c>
      <c r="B5249" s="1" t="n">
        <v>105144</v>
      </c>
      <c r="C5249" s="292" t="s">
        <v>10571</v>
      </c>
      <c r="D5249" s="297" t="s">
        <v>50</v>
      </c>
      <c r="E5249" s="301" t="n">
        <v>22.04</v>
      </c>
      <c r="F5249" s="304" t="n">
        <v>0</v>
      </c>
    </row>
    <row r="5250" customFormat="false" ht="13.8" hidden="false" customHeight="false" outlineLevel="0" collapsed="false">
      <c r="A5250" s="300" t="s">
        <v>10397</v>
      </c>
      <c r="B5250" s="1" t="n">
        <v>105173</v>
      </c>
      <c r="C5250" s="292" t="s">
        <v>10572</v>
      </c>
      <c r="D5250" s="297" t="s">
        <v>50</v>
      </c>
      <c r="E5250" s="301" t="n">
        <v>94.81</v>
      </c>
      <c r="F5250" s="304" t="n">
        <v>0</v>
      </c>
    </row>
    <row r="5251" customFormat="false" ht="13.8" hidden="false" customHeight="false" outlineLevel="0" collapsed="false">
      <c r="A5251" s="300" t="s">
        <v>10397</v>
      </c>
      <c r="B5251" s="1" t="n">
        <v>105175</v>
      </c>
      <c r="C5251" s="292" t="s">
        <v>10573</v>
      </c>
      <c r="D5251" s="297" t="s">
        <v>50</v>
      </c>
      <c r="E5251" s="301" t="n">
        <v>136.79</v>
      </c>
      <c r="F5251" s="304" t="n">
        <v>0</v>
      </c>
    </row>
    <row r="5252" customFormat="false" ht="13.8" hidden="false" customHeight="false" outlineLevel="0" collapsed="false">
      <c r="A5252" s="300" t="s">
        <v>10397</v>
      </c>
      <c r="B5252" s="1" t="n">
        <v>105174</v>
      </c>
      <c r="C5252" s="292" t="s">
        <v>10574</v>
      </c>
      <c r="D5252" s="297" t="s">
        <v>50</v>
      </c>
      <c r="E5252" s="301" t="n">
        <v>138.22</v>
      </c>
      <c r="F5252" s="304" t="n">
        <v>0</v>
      </c>
    </row>
    <row r="5253" customFormat="false" ht="13.8" hidden="false" customHeight="false" outlineLevel="0" collapsed="false">
      <c r="A5253" s="300" t="s">
        <v>10397</v>
      </c>
      <c r="B5253" s="1" t="n">
        <v>105145</v>
      </c>
      <c r="C5253" s="292" t="s">
        <v>10575</v>
      </c>
      <c r="D5253" s="297" t="s">
        <v>50</v>
      </c>
      <c r="E5253" s="301" t="n">
        <v>12.06</v>
      </c>
      <c r="F5253" s="304" t="n">
        <v>0</v>
      </c>
    </row>
    <row r="5254" customFormat="false" ht="13.8" hidden="false" customHeight="false" outlineLevel="0" collapsed="false">
      <c r="A5254" s="300" t="s">
        <v>10397</v>
      </c>
      <c r="B5254" s="1" t="n">
        <v>94606</v>
      </c>
      <c r="C5254" s="292" t="s">
        <v>10576</v>
      </c>
      <c r="D5254" s="297" t="s">
        <v>50</v>
      </c>
      <c r="E5254" s="301" t="n">
        <v>82.47</v>
      </c>
      <c r="F5254" s="304" t="n">
        <v>0.7456</v>
      </c>
    </row>
    <row r="5255" customFormat="false" ht="13.8" hidden="false" customHeight="false" outlineLevel="0" collapsed="false">
      <c r="A5255" s="300" t="s">
        <v>10397</v>
      </c>
      <c r="B5255" s="1" t="n">
        <v>94608</v>
      </c>
      <c r="C5255" s="292" t="s">
        <v>10577</v>
      </c>
      <c r="D5255" s="297" t="s">
        <v>50</v>
      </c>
      <c r="E5255" s="301" t="n">
        <v>207.73</v>
      </c>
      <c r="F5255" s="304" t="n">
        <v>0.8946</v>
      </c>
    </row>
    <row r="5256" customFormat="false" ht="13.8" hidden="false" customHeight="false" outlineLevel="0" collapsed="false">
      <c r="A5256" s="300" t="s">
        <v>10397</v>
      </c>
      <c r="B5256" s="1" t="n">
        <v>94610</v>
      </c>
      <c r="C5256" s="292" t="s">
        <v>10578</v>
      </c>
      <c r="D5256" s="297" t="s">
        <v>50</v>
      </c>
      <c r="E5256" s="301" t="n">
        <v>304.16</v>
      </c>
      <c r="F5256" s="304" t="n">
        <v>0.9248</v>
      </c>
    </row>
    <row r="5257" customFormat="false" ht="13.8" hidden="false" customHeight="false" outlineLevel="0" collapsed="false">
      <c r="A5257" s="300" t="s">
        <v>10397</v>
      </c>
      <c r="B5257" s="1" t="n">
        <v>94657</v>
      </c>
      <c r="C5257" s="292" t="s">
        <v>10579</v>
      </c>
      <c r="D5257" s="297" t="s">
        <v>50</v>
      </c>
      <c r="E5257" s="301" t="n">
        <v>4.03</v>
      </c>
      <c r="F5257" s="304" t="n">
        <v>0</v>
      </c>
    </row>
    <row r="5258" customFormat="false" ht="13.8" hidden="false" customHeight="false" outlineLevel="0" collapsed="false">
      <c r="A5258" s="300" t="s">
        <v>10397</v>
      </c>
      <c r="B5258" s="1" t="n">
        <v>94659</v>
      </c>
      <c r="C5258" s="292" t="s">
        <v>10580</v>
      </c>
      <c r="D5258" s="297" t="s">
        <v>50</v>
      </c>
      <c r="E5258" s="301" t="n">
        <v>6.3</v>
      </c>
      <c r="F5258" s="304" t="n">
        <v>0</v>
      </c>
    </row>
    <row r="5259" customFormat="false" ht="13.8" hidden="false" customHeight="false" outlineLevel="0" collapsed="false">
      <c r="A5259" s="300" t="s">
        <v>10397</v>
      </c>
      <c r="B5259" s="1" t="n">
        <v>94739</v>
      </c>
      <c r="C5259" s="292" t="s">
        <v>10581</v>
      </c>
      <c r="D5259" s="297" t="s">
        <v>50</v>
      </c>
      <c r="E5259" s="301" t="n">
        <v>257.04</v>
      </c>
      <c r="F5259" s="304" t="n">
        <v>0</v>
      </c>
    </row>
    <row r="5260" customFormat="false" ht="13.8" hidden="false" customHeight="false" outlineLevel="0" collapsed="false">
      <c r="A5260" s="300" t="s">
        <v>10397</v>
      </c>
      <c r="B5260" s="1" t="n">
        <v>94725</v>
      </c>
      <c r="C5260" s="292" t="s">
        <v>10582</v>
      </c>
      <c r="D5260" s="297" t="s">
        <v>50</v>
      </c>
      <c r="E5260" s="301" t="n">
        <v>7.6</v>
      </c>
      <c r="F5260" s="304" t="n">
        <v>0</v>
      </c>
    </row>
    <row r="5261" customFormat="false" ht="13.8" hidden="false" customHeight="false" outlineLevel="0" collapsed="false">
      <c r="A5261" s="300" t="s">
        <v>10397</v>
      </c>
      <c r="B5261" s="1" t="n">
        <v>94727</v>
      </c>
      <c r="C5261" s="292" t="s">
        <v>10583</v>
      </c>
      <c r="D5261" s="297" t="s">
        <v>50</v>
      </c>
      <c r="E5261" s="301" t="n">
        <v>12.43</v>
      </c>
      <c r="F5261" s="304" t="n">
        <v>0</v>
      </c>
    </row>
    <row r="5262" customFormat="false" ht="13.8" hidden="false" customHeight="false" outlineLevel="0" collapsed="false">
      <c r="A5262" s="300" t="s">
        <v>10397</v>
      </c>
      <c r="B5262" s="1" t="n">
        <v>94729</v>
      </c>
      <c r="C5262" s="292" t="s">
        <v>10584</v>
      </c>
      <c r="D5262" s="297" t="s">
        <v>50</v>
      </c>
      <c r="E5262" s="301" t="n">
        <v>21.59</v>
      </c>
      <c r="F5262" s="304" t="n">
        <v>0</v>
      </c>
    </row>
    <row r="5263" customFormat="false" ht="13.8" hidden="false" customHeight="false" outlineLevel="0" collapsed="false">
      <c r="A5263" s="300" t="s">
        <v>10397</v>
      </c>
      <c r="B5263" s="1" t="n">
        <v>94731</v>
      </c>
      <c r="C5263" s="292" t="s">
        <v>10585</v>
      </c>
      <c r="D5263" s="297" t="s">
        <v>50</v>
      </c>
      <c r="E5263" s="301" t="n">
        <v>28.64</v>
      </c>
      <c r="F5263" s="304" t="n">
        <v>0</v>
      </c>
    </row>
    <row r="5264" customFormat="false" ht="13.8" hidden="false" customHeight="false" outlineLevel="0" collapsed="false">
      <c r="A5264" s="300" t="s">
        <v>10397</v>
      </c>
      <c r="B5264" s="1" t="n">
        <v>94733</v>
      </c>
      <c r="C5264" s="292" t="s">
        <v>10586</v>
      </c>
      <c r="D5264" s="297" t="s">
        <v>50</v>
      </c>
      <c r="E5264" s="301" t="n">
        <v>50.33</v>
      </c>
      <c r="F5264" s="304" t="n">
        <v>0</v>
      </c>
    </row>
    <row r="5265" customFormat="false" ht="13.8" hidden="false" customHeight="false" outlineLevel="0" collapsed="false">
      <c r="A5265" s="300" t="s">
        <v>10397</v>
      </c>
      <c r="B5265" s="1" t="n">
        <v>94863</v>
      </c>
      <c r="C5265" s="292" t="s">
        <v>10587</v>
      </c>
      <c r="D5265" s="297" t="s">
        <v>50</v>
      </c>
      <c r="E5265" s="301" t="n">
        <v>175.95</v>
      </c>
      <c r="F5265" s="304" t="n">
        <v>0</v>
      </c>
    </row>
    <row r="5266" customFormat="false" ht="13.8" hidden="false" customHeight="false" outlineLevel="0" collapsed="false">
      <c r="A5266" s="300" t="s">
        <v>10397</v>
      </c>
      <c r="B5266" s="1" t="n">
        <v>94737</v>
      </c>
      <c r="C5266" s="292" t="s">
        <v>10588</v>
      </c>
      <c r="D5266" s="297" t="s">
        <v>50</v>
      </c>
      <c r="E5266" s="301" t="n">
        <v>209.52</v>
      </c>
      <c r="F5266" s="304" t="n">
        <v>0</v>
      </c>
    </row>
    <row r="5267" customFormat="false" ht="13.8" hidden="false" customHeight="false" outlineLevel="0" collapsed="false">
      <c r="A5267" s="300" t="s">
        <v>10397</v>
      </c>
      <c r="B5267" s="1" t="n">
        <v>94465</v>
      </c>
      <c r="C5267" s="292" t="s">
        <v>10589</v>
      </c>
      <c r="D5267" s="297" t="s">
        <v>50</v>
      </c>
      <c r="E5267" s="301" t="n">
        <v>55.98</v>
      </c>
      <c r="F5267" s="304" t="n">
        <v>0</v>
      </c>
    </row>
    <row r="5268" customFormat="false" ht="13.8" hidden="false" customHeight="false" outlineLevel="0" collapsed="false">
      <c r="A5268" s="300" t="s">
        <v>10397</v>
      </c>
      <c r="B5268" s="1" t="n">
        <v>94467</v>
      </c>
      <c r="C5268" s="292" t="s">
        <v>10590</v>
      </c>
      <c r="D5268" s="297" t="s">
        <v>50</v>
      </c>
      <c r="E5268" s="301" t="n">
        <v>91.35</v>
      </c>
      <c r="F5268" s="304" t="n">
        <v>0</v>
      </c>
    </row>
    <row r="5269" customFormat="false" ht="13.8" hidden="false" customHeight="false" outlineLevel="0" collapsed="false">
      <c r="A5269" s="300" t="s">
        <v>10397</v>
      </c>
      <c r="B5269" s="1" t="n">
        <v>94469</v>
      </c>
      <c r="C5269" s="292" t="s">
        <v>10591</v>
      </c>
      <c r="D5269" s="297" t="s">
        <v>50</v>
      </c>
      <c r="E5269" s="301" t="n">
        <v>131.45</v>
      </c>
      <c r="F5269" s="304" t="n">
        <v>0</v>
      </c>
    </row>
    <row r="5270" customFormat="false" ht="13.8" hidden="false" customHeight="false" outlineLevel="0" collapsed="false">
      <c r="A5270" s="300" t="s">
        <v>10397</v>
      </c>
      <c r="B5270" s="1" t="n">
        <v>96746</v>
      </c>
      <c r="C5270" s="292" t="s">
        <v>10592</v>
      </c>
      <c r="D5270" s="297" t="s">
        <v>50</v>
      </c>
      <c r="E5270" s="301" t="n">
        <v>120.71</v>
      </c>
      <c r="F5270" s="304" t="n">
        <v>0.8247</v>
      </c>
    </row>
    <row r="5271" customFormat="false" ht="13.8" hidden="false" customHeight="false" outlineLevel="0" collapsed="false">
      <c r="A5271" s="300" t="s">
        <v>10397</v>
      </c>
      <c r="B5271" s="1" t="n">
        <v>96736</v>
      </c>
      <c r="C5271" s="292" t="s">
        <v>10593</v>
      </c>
      <c r="D5271" s="297" t="s">
        <v>50</v>
      </c>
      <c r="E5271" s="301" t="n">
        <v>6.11</v>
      </c>
      <c r="F5271" s="304" t="n">
        <v>0.437</v>
      </c>
    </row>
    <row r="5272" customFormat="false" ht="13.8" hidden="false" customHeight="false" outlineLevel="0" collapsed="false">
      <c r="A5272" s="300" t="s">
        <v>10397</v>
      </c>
      <c r="B5272" s="1" t="n">
        <v>96737</v>
      </c>
      <c r="C5272" s="292" t="s">
        <v>10594</v>
      </c>
      <c r="D5272" s="297" t="s">
        <v>50</v>
      </c>
      <c r="E5272" s="301" t="n">
        <v>6.22</v>
      </c>
      <c r="F5272" s="304" t="n">
        <v>0.3923</v>
      </c>
    </row>
    <row r="5273" customFormat="false" ht="13.8" hidden="false" customHeight="false" outlineLevel="0" collapsed="false">
      <c r="A5273" s="300" t="s">
        <v>10397</v>
      </c>
      <c r="B5273" s="1" t="n">
        <v>96739</v>
      </c>
      <c r="C5273" s="292" t="s">
        <v>10595</v>
      </c>
      <c r="D5273" s="297" t="s">
        <v>50</v>
      </c>
      <c r="E5273" s="301" t="n">
        <v>8.75</v>
      </c>
      <c r="F5273" s="304" t="n">
        <v>0.4994</v>
      </c>
    </row>
    <row r="5274" customFormat="false" ht="13.8" hidden="false" customHeight="false" outlineLevel="0" collapsed="false">
      <c r="A5274" s="300" t="s">
        <v>10397</v>
      </c>
      <c r="B5274" s="1" t="n">
        <v>96741</v>
      </c>
      <c r="C5274" s="292" t="s">
        <v>10596</v>
      </c>
      <c r="D5274" s="297" t="s">
        <v>50</v>
      </c>
      <c r="E5274" s="301" t="n">
        <v>17.69</v>
      </c>
      <c r="F5274" s="304" t="n">
        <v>0.7032</v>
      </c>
    </row>
    <row r="5275" customFormat="false" ht="13.8" hidden="false" customHeight="false" outlineLevel="0" collapsed="false">
      <c r="A5275" s="300" t="s">
        <v>10397</v>
      </c>
      <c r="B5275" s="1" t="n">
        <v>96742</v>
      </c>
      <c r="C5275" s="292" t="s">
        <v>10597</v>
      </c>
      <c r="D5275" s="297" t="s">
        <v>50</v>
      </c>
      <c r="E5275" s="301" t="n">
        <v>21.7</v>
      </c>
      <c r="F5275" s="304" t="n">
        <v>0.6954</v>
      </c>
    </row>
    <row r="5276" customFormat="false" ht="13.8" hidden="false" customHeight="false" outlineLevel="0" collapsed="false">
      <c r="A5276" s="300" t="s">
        <v>10397</v>
      </c>
      <c r="B5276" s="1" t="n">
        <v>96743</v>
      </c>
      <c r="C5276" s="292" t="s">
        <v>10598</v>
      </c>
      <c r="D5276" s="297" t="s">
        <v>50</v>
      </c>
      <c r="E5276" s="301" t="n">
        <v>34.16</v>
      </c>
      <c r="F5276" s="304" t="n">
        <v>0.7418</v>
      </c>
    </row>
    <row r="5277" customFormat="false" ht="13.8" hidden="false" customHeight="false" outlineLevel="0" collapsed="false">
      <c r="A5277" s="300" t="s">
        <v>10397</v>
      </c>
      <c r="B5277" s="1" t="n">
        <v>96744</v>
      </c>
      <c r="C5277" s="292" t="s">
        <v>10599</v>
      </c>
      <c r="D5277" s="297" t="s">
        <v>50</v>
      </c>
      <c r="E5277" s="301" t="n">
        <v>58.35</v>
      </c>
      <c r="F5277" s="304" t="n">
        <v>0.8055</v>
      </c>
    </row>
    <row r="5278" customFormat="false" ht="13.8" hidden="false" customHeight="false" outlineLevel="0" collapsed="false">
      <c r="A5278" s="300" t="s">
        <v>10397</v>
      </c>
      <c r="B5278" s="1" t="n">
        <v>96745</v>
      </c>
      <c r="C5278" s="292" t="s">
        <v>10600</v>
      </c>
      <c r="D5278" s="297" t="s">
        <v>50</v>
      </c>
      <c r="E5278" s="301" t="n">
        <v>92.01</v>
      </c>
      <c r="F5278" s="304" t="n">
        <v>0.8359</v>
      </c>
    </row>
    <row r="5279" customFormat="false" ht="13.8" hidden="false" customHeight="false" outlineLevel="0" collapsed="false">
      <c r="A5279" s="300" t="s">
        <v>10397</v>
      </c>
      <c r="B5279" s="1" t="n">
        <v>94671</v>
      </c>
      <c r="C5279" s="292" t="s">
        <v>10601</v>
      </c>
      <c r="D5279" s="297" t="s">
        <v>50</v>
      </c>
      <c r="E5279" s="301" t="n">
        <v>107.4</v>
      </c>
      <c r="F5279" s="304" t="n">
        <v>0</v>
      </c>
    </row>
    <row r="5280" customFormat="false" ht="13.8" hidden="false" customHeight="false" outlineLevel="0" collapsed="false">
      <c r="A5280" s="300" t="s">
        <v>10397</v>
      </c>
      <c r="B5280" s="1" t="n">
        <v>94661</v>
      </c>
      <c r="C5280" s="292" t="s">
        <v>10602</v>
      </c>
      <c r="D5280" s="297" t="s">
        <v>50</v>
      </c>
      <c r="E5280" s="301" t="n">
        <v>9.98</v>
      </c>
      <c r="F5280" s="304" t="n">
        <v>0</v>
      </c>
    </row>
    <row r="5281" customFormat="false" ht="13.8" hidden="false" customHeight="false" outlineLevel="0" collapsed="false">
      <c r="A5281" s="300" t="s">
        <v>10397</v>
      </c>
      <c r="B5281" s="1" t="n">
        <v>94663</v>
      </c>
      <c r="C5281" s="292" t="s">
        <v>10603</v>
      </c>
      <c r="D5281" s="297" t="s">
        <v>50</v>
      </c>
      <c r="E5281" s="301" t="n">
        <v>12.49</v>
      </c>
      <c r="F5281" s="304" t="n">
        <v>0</v>
      </c>
    </row>
    <row r="5282" customFormat="false" ht="13.8" hidden="false" customHeight="false" outlineLevel="0" collapsed="false">
      <c r="A5282" s="300" t="s">
        <v>10397</v>
      </c>
      <c r="B5282" s="1" t="n">
        <v>94665</v>
      </c>
      <c r="C5282" s="292" t="s">
        <v>10604</v>
      </c>
      <c r="D5282" s="297" t="s">
        <v>50</v>
      </c>
      <c r="E5282" s="301" t="n">
        <v>24.57</v>
      </c>
      <c r="F5282" s="304" t="n">
        <v>0</v>
      </c>
    </row>
    <row r="5283" customFormat="false" ht="13.8" hidden="false" customHeight="false" outlineLevel="0" collapsed="false">
      <c r="A5283" s="300" t="s">
        <v>10397</v>
      </c>
      <c r="B5283" s="1" t="n">
        <v>94667</v>
      </c>
      <c r="C5283" s="292" t="s">
        <v>10605</v>
      </c>
      <c r="D5283" s="297" t="s">
        <v>50</v>
      </c>
      <c r="E5283" s="301" t="n">
        <v>36.15</v>
      </c>
      <c r="F5283" s="304" t="n">
        <v>0</v>
      </c>
    </row>
    <row r="5284" customFormat="false" ht="13.8" hidden="false" customHeight="false" outlineLevel="0" collapsed="false">
      <c r="A5284" s="300" t="s">
        <v>10397</v>
      </c>
      <c r="B5284" s="1" t="n">
        <v>94669</v>
      </c>
      <c r="C5284" s="292" t="s">
        <v>10606</v>
      </c>
      <c r="D5284" s="297" t="s">
        <v>50</v>
      </c>
      <c r="E5284" s="301" t="n">
        <v>65.5</v>
      </c>
      <c r="F5284" s="304" t="n">
        <v>0</v>
      </c>
    </row>
    <row r="5285" customFormat="false" ht="13.8" hidden="false" customHeight="false" outlineLevel="0" collapsed="false">
      <c r="A5285" s="300" t="s">
        <v>10397</v>
      </c>
      <c r="B5285" s="1" t="n">
        <v>105177</v>
      </c>
      <c r="C5285" s="292" t="s">
        <v>10607</v>
      </c>
      <c r="D5285" s="297" t="s">
        <v>50</v>
      </c>
      <c r="E5285" s="301" t="n">
        <v>154.71</v>
      </c>
      <c r="F5285" s="304" t="n">
        <v>0</v>
      </c>
    </row>
    <row r="5286" customFormat="false" ht="13.8" hidden="false" customHeight="false" outlineLevel="0" collapsed="false">
      <c r="A5286" s="300" t="s">
        <v>10397</v>
      </c>
      <c r="B5286" s="1" t="n">
        <v>105176</v>
      </c>
      <c r="C5286" s="292" t="s">
        <v>10608</v>
      </c>
      <c r="D5286" s="297" t="s">
        <v>50</v>
      </c>
      <c r="E5286" s="301" t="n">
        <v>174</v>
      </c>
      <c r="F5286" s="304" t="n">
        <v>0</v>
      </c>
    </row>
    <row r="5287" customFormat="false" ht="13.8" hidden="false" customHeight="false" outlineLevel="0" collapsed="false">
      <c r="A5287" s="300" t="s">
        <v>10397</v>
      </c>
      <c r="B5287" s="1" t="n">
        <v>94466</v>
      </c>
      <c r="C5287" s="292" t="s">
        <v>10609</v>
      </c>
      <c r="D5287" s="297" t="s">
        <v>50</v>
      </c>
      <c r="E5287" s="301" t="n">
        <v>56.01</v>
      </c>
      <c r="F5287" s="304" t="n">
        <v>0</v>
      </c>
    </row>
    <row r="5288" customFormat="false" ht="13.8" hidden="false" customHeight="false" outlineLevel="0" collapsed="false">
      <c r="A5288" s="300" t="s">
        <v>10397</v>
      </c>
      <c r="B5288" s="1" t="n">
        <v>94468</v>
      </c>
      <c r="C5288" s="292" t="s">
        <v>10610</v>
      </c>
      <c r="D5288" s="297" t="s">
        <v>50</v>
      </c>
      <c r="E5288" s="301" t="n">
        <v>79.81</v>
      </c>
      <c r="F5288" s="304" t="n">
        <v>0</v>
      </c>
    </row>
    <row r="5289" customFormat="false" ht="13.8" hidden="false" customHeight="false" outlineLevel="0" collapsed="false">
      <c r="A5289" s="300" t="s">
        <v>10397</v>
      </c>
      <c r="B5289" s="1" t="n">
        <v>94470</v>
      </c>
      <c r="C5289" s="292" t="s">
        <v>10611</v>
      </c>
      <c r="D5289" s="297" t="s">
        <v>50</v>
      </c>
      <c r="E5289" s="301" t="n">
        <v>121.17</v>
      </c>
      <c r="F5289" s="304" t="n">
        <v>0</v>
      </c>
    </row>
    <row r="5290" customFormat="false" ht="13.8" hidden="false" customHeight="false" outlineLevel="0" collapsed="false">
      <c r="A5290" s="300" t="s">
        <v>10397</v>
      </c>
      <c r="B5290" s="1" t="n">
        <v>105225</v>
      </c>
      <c r="C5290" s="292" t="s">
        <v>10612</v>
      </c>
      <c r="D5290" s="297" t="s">
        <v>50</v>
      </c>
      <c r="E5290" s="301" t="n">
        <v>18.57</v>
      </c>
      <c r="F5290" s="304" t="n">
        <v>0</v>
      </c>
    </row>
    <row r="5291" customFormat="false" ht="13.8" hidden="false" customHeight="false" outlineLevel="0" collapsed="false">
      <c r="A5291" s="300" t="s">
        <v>10397</v>
      </c>
      <c r="B5291" s="1" t="n">
        <v>105226</v>
      </c>
      <c r="C5291" s="292" t="s">
        <v>10613</v>
      </c>
      <c r="D5291" s="297" t="s">
        <v>50</v>
      </c>
      <c r="E5291" s="301" t="n">
        <v>43.95</v>
      </c>
      <c r="F5291" s="304" t="n">
        <v>0</v>
      </c>
    </row>
    <row r="5292" customFormat="false" ht="13.8" hidden="false" customHeight="false" outlineLevel="0" collapsed="false">
      <c r="A5292" s="300" t="s">
        <v>10397</v>
      </c>
      <c r="B5292" s="1" t="n">
        <v>105227</v>
      </c>
      <c r="C5292" s="292" t="s">
        <v>10614</v>
      </c>
      <c r="D5292" s="297" t="s">
        <v>50</v>
      </c>
      <c r="E5292" s="301" t="n">
        <v>63</v>
      </c>
      <c r="F5292" s="304" t="n">
        <v>0</v>
      </c>
    </row>
    <row r="5293" customFormat="false" ht="13.8" hidden="false" customHeight="false" outlineLevel="0" collapsed="false">
      <c r="A5293" s="300" t="s">
        <v>10397</v>
      </c>
      <c r="B5293" s="1" t="n">
        <v>105212</v>
      </c>
      <c r="C5293" s="292" t="s">
        <v>10615</v>
      </c>
      <c r="D5293" s="297" t="s">
        <v>50</v>
      </c>
      <c r="E5293" s="301" t="n">
        <v>261.09</v>
      </c>
      <c r="F5293" s="304" t="n">
        <v>0</v>
      </c>
    </row>
    <row r="5294" customFormat="false" ht="13.8" hidden="false" customHeight="false" outlineLevel="0" collapsed="false">
      <c r="A5294" s="300" t="s">
        <v>10397</v>
      </c>
      <c r="B5294" s="1" t="n">
        <v>105211</v>
      </c>
      <c r="C5294" s="292" t="s">
        <v>10616</v>
      </c>
      <c r="D5294" s="297" t="s">
        <v>50</v>
      </c>
      <c r="E5294" s="301" t="n">
        <v>262.97</v>
      </c>
      <c r="F5294" s="304" t="n">
        <v>0</v>
      </c>
    </row>
    <row r="5295" customFormat="false" ht="13.8" hidden="false" customHeight="false" outlineLevel="0" collapsed="false">
      <c r="A5295" s="300" t="s">
        <v>10397</v>
      </c>
      <c r="B5295" s="1" t="n">
        <v>105189</v>
      </c>
      <c r="C5295" s="292" t="s">
        <v>10617</v>
      </c>
      <c r="D5295" s="297" t="s">
        <v>50</v>
      </c>
      <c r="E5295" s="301" t="n">
        <v>22.05</v>
      </c>
      <c r="F5295" s="304" t="n">
        <v>0</v>
      </c>
    </row>
    <row r="5296" customFormat="false" ht="13.8" hidden="false" customHeight="false" outlineLevel="0" collapsed="false">
      <c r="A5296" s="300" t="s">
        <v>10397</v>
      </c>
      <c r="B5296" s="1" t="n">
        <v>105190</v>
      </c>
      <c r="C5296" s="292" t="s">
        <v>10618</v>
      </c>
      <c r="D5296" s="297" t="s">
        <v>50</v>
      </c>
      <c r="E5296" s="301" t="n">
        <v>27.49</v>
      </c>
      <c r="F5296" s="304" t="n">
        <v>0</v>
      </c>
    </row>
    <row r="5297" customFormat="false" ht="13.8" hidden="false" customHeight="false" outlineLevel="0" collapsed="false">
      <c r="A5297" s="300" t="s">
        <v>10397</v>
      </c>
      <c r="B5297" s="1" t="n">
        <v>94625</v>
      </c>
      <c r="C5297" s="292" t="s">
        <v>10619</v>
      </c>
      <c r="D5297" s="297" t="s">
        <v>50</v>
      </c>
      <c r="E5297" s="301" t="n">
        <v>1552.81</v>
      </c>
      <c r="F5297" s="304" t="n">
        <v>0.9682</v>
      </c>
    </row>
    <row r="5298" customFormat="false" ht="13.8" hidden="false" customHeight="false" outlineLevel="0" collapsed="false">
      <c r="A5298" s="300" t="s">
        <v>10397</v>
      </c>
      <c r="B5298" s="1" t="n">
        <v>94622</v>
      </c>
      <c r="C5298" s="292" t="s">
        <v>10620</v>
      </c>
      <c r="D5298" s="297" t="s">
        <v>50</v>
      </c>
      <c r="E5298" s="301" t="n">
        <v>205.6</v>
      </c>
      <c r="F5298" s="304" t="n">
        <v>0.7965</v>
      </c>
    </row>
    <row r="5299" customFormat="false" ht="13.8" hidden="false" customHeight="false" outlineLevel="0" collapsed="false">
      <c r="A5299" s="300" t="s">
        <v>10397</v>
      </c>
      <c r="B5299" s="1" t="n">
        <v>94623</v>
      </c>
      <c r="C5299" s="292" t="s">
        <v>10621</v>
      </c>
      <c r="D5299" s="297" t="s">
        <v>50</v>
      </c>
      <c r="E5299" s="301" t="n">
        <v>491.26</v>
      </c>
      <c r="F5299" s="304" t="n">
        <v>0.9112</v>
      </c>
    </row>
    <row r="5300" customFormat="false" ht="13.8" hidden="false" customHeight="false" outlineLevel="0" collapsed="false">
      <c r="A5300" s="300" t="s">
        <v>10397</v>
      </c>
      <c r="B5300" s="1" t="n">
        <v>94624</v>
      </c>
      <c r="C5300" s="292" t="s">
        <v>10622</v>
      </c>
      <c r="D5300" s="297" t="s">
        <v>50</v>
      </c>
      <c r="E5300" s="301" t="n">
        <v>740.63</v>
      </c>
      <c r="F5300" s="304" t="n">
        <v>0.9384</v>
      </c>
    </row>
    <row r="5301" customFormat="false" ht="13.8" hidden="false" customHeight="false" outlineLevel="0" collapsed="false">
      <c r="A5301" s="300" t="s">
        <v>10397</v>
      </c>
      <c r="B5301" s="1" t="n">
        <v>94763</v>
      </c>
      <c r="C5301" s="292" t="s">
        <v>10623</v>
      </c>
      <c r="D5301" s="297" t="s">
        <v>50</v>
      </c>
      <c r="E5301" s="301" t="n">
        <v>390.95</v>
      </c>
      <c r="F5301" s="304" t="n">
        <v>0</v>
      </c>
    </row>
    <row r="5302" customFormat="false" ht="13.8" hidden="false" customHeight="false" outlineLevel="0" collapsed="false">
      <c r="A5302" s="300" t="s">
        <v>10397</v>
      </c>
      <c r="B5302" s="1" t="n">
        <v>94756</v>
      </c>
      <c r="C5302" s="292" t="s">
        <v>10624</v>
      </c>
      <c r="D5302" s="297" t="s">
        <v>50</v>
      </c>
      <c r="E5302" s="301" t="n">
        <v>13.73</v>
      </c>
      <c r="F5302" s="304" t="n">
        <v>0</v>
      </c>
    </row>
    <row r="5303" customFormat="false" ht="13.8" hidden="false" customHeight="false" outlineLevel="0" collapsed="false">
      <c r="A5303" s="300" t="s">
        <v>10397</v>
      </c>
      <c r="B5303" s="1" t="n">
        <v>94757</v>
      </c>
      <c r="C5303" s="292" t="s">
        <v>10625</v>
      </c>
      <c r="D5303" s="297" t="s">
        <v>50</v>
      </c>
      <c r="E5303" s="301" t="n">
        <v>21.77</v>
      </c>
      <c r="F5303" s="304" t="n">
        <v>0</v>
      </c>
    </row>
    <row r="5304" customFormat="false" ht="13.8" hidden="false" customHeight="false" outlineLevel="0" collapsed="false">
      <c r="A5304" s="300" t="s">
        <v>10397</v>
      </c>
      <c r="B5304" s="1" t="n">
        <v>94758</v>
      </c>
      <c r="C5304" s="292" t="s">
        <v>10626</v>
      </c>
      <c r="D5304" s="297" t="s">
        <v>50</v>
      </c>
      <c r="E5304" s="301" t="n">
        <v>55.97</v>
      </c>
      <c r="F5304" s="304" t="n">
        <v>0</v>
      </c>
    </row>
    <row r="5305" customFormat="false" ht="13.8" hidden="false" customHeight="false" outlineLevel="0" collapsed="false">
      <c r="A5305" s="300" t="s">
        <v>10397</v>
      </c>
      <c r="B5305" s="1" t="n">
        <v>94759</v>
      </c>
      <c r="C5305" s="292" t="s">
        <v>10627</v>
      </c>
      <c r="D5305" s="297" t="s">
        <v>50</v>
      </c>
      <c r="E5305" s="301" t="n">
        <v>71.23</v>
      </c>
      <c r="F5305" s="304" t="n">
        <v>0</v>
      </c>
    </row>
    <row r="5306" customFormat="false" ht="13.8" hidden="false" customHeight="false" outlineLevel="0" collapsed="false">
      <c r="A5306" s="300" t="s">
        <v>10397</v>
      </c>
      <c r="B5306" s="1" t="n">
        <v>94760</v>
      </c>
      <c r="C5306" s="292" t="s">
        <v>10628</v>
      </c>
      <c r="D5306" s="297" t="s">
        <v>50</v>
      </c>
      <c r="E5306" s="301" t="n">
        <v>113.54</v>
      </c>
      <c r="F5306" s="304" t="n">
        <v>0</v>
      </c>
    </row>
    <row r="5307" customFormat="false" ht="13.8" hidden="false" customHeight="false" outlineLevel="0" collapsed="false">
      <c r="A5307" s="300" t="s">
        <v>10397</v>
      </c>
      <c r="B5307" s="1" t="n">
        <v>94761</v>
      </c>
      <c r="C5307" s="292" t="s">
        <v>10629</v>
      </c>
      <c r="D5307" s="297" t="s">
        <v>50</v>
      </c>
      <c r="E5307" s="301" t="n">
        <v>246.1</v>
      </c>
      <c r="F5307" s="304" t="n">
        <v>0</v>
      </c>
    </row>
    <row r="5308" customFormat="false" ht="13.8" hidden="false" customHeight="false" outlineLevel="0" collapsed="false">
      <c r="A5308" s="300" t="s">
        <v>10397</v>
      </c>
      <c r="B5308" s="1" t="n">
        <v>94762</v>
      </c>
      <c r="C5308" s="292" t="s">
        <v>10630</v>
      </c>
      <c r="D5308" s="297" t="s">
        <v>50</v>
      </c>
      <c r="E5308" s="301" t="n">
        <v>298.13</v>
      </c>
      <c r="F5308" s="304" t="n">
        <v>0</v>
      </c>
    </row>
    <row r="5309" customFormat="false" ht="13.8" hidden="false" customHeight="false" outlineLevel="0" collapsed="false">
      <c r="A5309" s="300" t="s">
        <v>10397</v>
      </c>
      <c r="B5309" s="1" t="n">
        <v>94462</v>
      </c>
      <c r="C5309" s="292" t="s">
        <v>10631</v>
      </c>
      <c r="D5309" s="297" t="s">
        <v>403</v>
      </c>
      <c r="E5309" s="301" t="n">
        <v>96.12</v>
      </c>
      <c r="F5309" s="304" t="n">
        <v>0.8001</v>
      </c>
    </row>
    <row r="5310" customFormat="false" ht="13.8" hidden="false" customHeight="false" outlineLevel="0" collapsed="false">
      <c r="A5310" s="300" t="s">
        <v>10397</v>
      </c>
      <c r="B5310" s="1" t="n">
        <v>94463</v>
      </c>
      <c r="C5310" s="292" t="s">
        <v>10632</v>
      </c>
      <c r="D5310" s="297" t="s">
        <v>403</v>
      </c>
      <c r="E5310" s="301" t="n">
        <v>117.9</v>
      </c>
      <c r="F5310" s="304" t="n">
        <v>0.8096</v>
      </c>
    </row>
    <row r="5311" customFormat="false" ht="13.8" hidden="false" customHeight="false" outlineLevel="0" collapsed="false">
      <c r="A5311" s="300" t="s">
        <v>10397</v>
      </c>
      <c r="B5311" s="1" t="n">
        <v>94464</v>
      </c>
      <c r="C5311" s="292" t="s">
        <v>10633</v>
      </c>
      <c r="D5311" s="297" t="s">
        <v>403</v>
      </c>
      <c r="E5311" s="301" t="n">
        <v>154.94</v>
      </c>
      <c r="F5311" s="304" t="n">
        <v>0.829</v>
      </c>
    </row>
    <row r="5312" customFormat="false" ht="13.8" hidden="false" customHeight="false" outlineLevel="0" collapsed="false">
      <c r="A5312" s="300" t="s">
        <v>10397</v>
      </c>
      <c r="B5312" s="1" t="n">
        <v>94605</v>
      </c>
      <c r="C5312" s="292" t="s">
        <v>10634</v>
      </c>
      <c r="D5312" s="297" t="s">
        <v>403</v>
      </c>
      <c r="E5312" s="301" t="n">
        <v>659.04</v>
      </c>
      <c r="F5312" s="304" t="n">
        <v>0.9548</v>
      </c>
    </row>
    <row r="5313" customFormat="false" ht="13.8" hidden="false" customHeight="false" outlineLevel="0" collapsed="false">
      <c r="A5313" s="300" t="s">
        <v>10397</v>
      </c>
      <c r="B5313" s="1" t="n">
        <v>94602</v>
      </c>
      <c r="C5313" s="292" t="s">
        <v>10635</v>
      </c>
      <c r="D5313" s="297" t="s">
        <v>403</v>
      </c>
      <c r="E5313" s="301" t="n">
        <v>232.43</v>
      </c>
      <c r="F5313" s="304" t="n">
        <v>0.8915</v>
      </c>
    </row>
    <row r="5314" customFormat="false" ht="13.8" hidden="false" customHeight="false" outlineLevel="0" collapsed="false">
      <c r="A5314" s="300" t="s">
        <v>10397</v>
      </c>
      <c r="B5314" s="1" t="n">
        <v>94603</v>
      </c>
      <c r="C5314" s="292" t="s">
        <v>10636</v>
      </c>
      <c r="D5314" s="297" t="s">
        <v>403</v>
      </c>
      <c r="E5314" s="301" t="n">
        <v>318.24</v>
      </c>
      <c r="F5314" s="304" t="n">
        <v>0.9173</v>
      </c>
    </row>
    <row r="5315" customFormat="false" ht="13.8" hidden="false" customHeight="false" outlineLevel="0" collapsed="false">
      <c r="A5315" s="300" t="s">
        <v>10397</v>
      </c>
      <c r="B5315" s="1" t="n">
        <v>94604</v>
      </c>
      <c r="C5315" s="292" t="s">
        <v>10637</v>
      </c>
      <c r="D5315" s="297" t="s">
        <v>403</v>
      </c>
      <c r="E5315" s="301" t="n">
        <v>454.24</v>
      </c>
      <c r="F5315" s="304" t="n">
        <v>0.9395</v>
      </c>
    </row>
    <row r="5316" customFormat="false" ht="13.8" hidden="false" customHeight="false" outlineLevel="0" collapsed="false">
      <c r="A5316" s="300" t="s">
        <v>10397</v>
      </c>
      <c r="B5316" s="1" t="n">
        <v>94723</v>
      </c>
      <c r="C5316" s="292" t="s">
        <v>10638</v>
      </c>
      <c r="D5316" s="297" t="s">
        <v>403</v>
      </c>
      <c r="E5316" s="301" t="n">
        <v>504.97</v>
      </c>
      <c r="F5316" s="304" t="n">
        <v>0</v>
      </c>
    </row>
    <row r="5317" customFormat="false" ht="13.8" hidden="false" customHeight="false" outlineLevel="0" collapsed="false">
      <c r="A5317" s="300" t="s">
        <v>10397</v>
      </c>
      <c r="B5317" s="1" t="n">
        <v>94716</v>
      </c>
      <c r="C5317" s="292" t="s">
        <v>10639</v>
      </c>
      <c r="D5317" s="297" t="s">
        <v>403</v>
      </c>
      <c r="E5317" s="301" t="n">
        <v>24.63</v>
      </c>
      <c r="F5317" s="304" t="n">
        <v>0</v>
      </c>
    </row>
    <row r="5318" customFormat="false" ht="13.8" hidden="false" customHeight="false" outlineLevel="0" collapsed="false">
      <c r="A5318" s="300" t="s">
        <v>10397</v>
      </c>
      <c r="B5318" s="1" t="n">
        <v>94717</v>
      </c>
      <c r="C5318" s="292" t="s">
        <v>10640</v>
      </c>
      <c r="D5318" s="297" t="s">
        <v>403</v>
      </c>
      <c r="E5318" s="301" t="n">
        <v>41.48</v>
      </c>
      <c r="F5318" s="304" t="n">
        <v>0</v>
      </c>
    </row>
    <row r="5319" customFormat="false" ht="13.8" hidden="false" customHeight="false" outlineLevel="0" collapsed="false">
      <c r="A5319" s="300" t="s">
        <v>10397</v>
      </c>
      <c r="B5319" s="1" t="n">
        <v>94718</v>
      </c>
      <c r="C5319" s="292" t="s">
        <v>10641</v>
      </c>
      <c r="D5319" s="297" t="s">
        <v>403</v>
      </c>
      <c r="E5319" s="301" t="n">
        <v>54.18</v>
      </c>
      <c r="F5319" s="304" t="n">
        <v>0</v>
      </c>
    </row>
    <row r="5320" customFormat="false" ht="13.8" hidden="false" customHeight="false" outlineLevel="0" collapsed="false">
      <c r="A5320" s="300" t="s">
        <v>10397</v>
      </c>
      <c r="B5320" s="1" t="n">
        <v>94719</v>
      </c>
      <c r="C5320" s="292" t="s">
        <v>10642</v>
      </c>
      <c r="D5320" s="297" t="s">
        <v>403</v>
      </c>
      <c r="E5320" s="301" t="n">
        <v>72.34</v>
      </c>
      <c r="F5320" s="304" t="n">
        <v>0</v>
      </c>
    </row>
    <row r="5321" customFormat="false" ht="13.8" hidden="false" customHeight="false" outlineLevel="0" collapsed="false">
      <c r="A5321" s="300" t="s">
        <v>10397</v>
      </c>
      <c r="B5321" s="1" t="n">
        <v>94720</v>
      </c>
      <c r="C5321" s="292" t="s">
        <v>10643</v>
      </c>
      <c r="D5321" s="297" t="s">
        <v>403</v>
      </c>
      <c r="E5321" s="301" t="n">
        <v>105.91</v>
      </c>
      <c r="F5321" s="304" t="n">
        <v>0</v>
      </c>
    </row>
    <row r="5322" customFormat="false" ht="13.8" hidden="false" customHeight="false" outlineLevel="0" collapsed="false">
      <c r="A5322" s="300" t="s">
        <v>10397</v>
      </c>
      <c r="B5322" s="1" t="n">
        <v>94721</v>
      </c>
      <c r="C5322" s="292" t="s">
        <v>10644</v>
      </c>
      <c r="D5322" s="297" t="s">
        <v>403</v>
      </c>
      <c r="E5322" s="301" t="n">
        <v>171.61</v>
      </c>
      <c r="F5322" s="304" t="n">
        <v>0</v>
      </c>
    </row>
    <row r="5323" customFormat="false" ht="13.8" hidden="false" customHeight="false" outlineLevel="0" collapsed="false">
      <c r="A5323" s="300" t="s">
        <v>10397</v>
      </c>
      <c r="B5323" s="1" t="n">
        <v>94722</v>
      </c>
      <c r="C5323" s="292" t="s">
        <v>10645</v>
      </c>
      <c r="D5323" s="297" t="s">
        <v>403</v>
      </c>
      <c r="E5323" s="301" t="n">
        <v>267.87</v>
      </c>
      <c r="F5323" s="304" t="n">
        <v>0</v>
      </c>
    </row>
    <row r="5324" customFormat="false" ht="13.8" hidden="false" customHeight="false" outlineLevel="0" collapsed="false">
      <c r="A5324" s="300" t="s">
        <v>10397</v>
      </c>
      <c r="B5324" s="1" t="n">
        <v>96726</v>
      </c>
      <c r="C5324" s="292" t="s">
        <v>10646</v>
      </c>
      <c r="D5324" s="297" t="s">
        <v>403</v>
      </c>
      <c r="E5324" s="301" t="n">
        <v>179.81</v>
      </c>
      <c r="F5324" s="304" t="n">
        <v>0.8578</v>
      </c>
    </row>
    <row r="5325" customFormat="false" ht="13.8" hidden="false" customHeight="false" outlineLevel="0" collapsed="false">
      <c r="A5325" s="300" t="s">
        <v>10397</v>
      </c>
      <c r="B5325" s="1" t="n">
        <v>96735</v>
      </c>
      <c r="C5325" s="292" t="s">
        <v>10647</v>
      </c>
      <c r="D5325" s="297" t="s">
        <v>403</v>
      </c>
      <c r="E5325" s="301" t="n">
        <v>343.06</v>
      </c>
      <c r="F5325" s="304" t="n">
        <v>0.9084</v>
      </c>
    </row>
    <row r="5326" customFormat="false" ht="13.8" hidden="false" customHeight="false" outlineLevel="0" collapsed="false">
      <c r="A5326" s="300" t="s">
        <v>10397</v>
      </c>
      <c r="B5326" s="1" t="n">
        <v>96718</v>
      </c>
      <c r="C5326" s="292" t="s">
        <v>10648</v>
      </c>
      <c r="D5326" s="297" t="s">
        <v>403</v>
      </c>
      <c r="E5326" s="301" t="n">
        <v>15.78</v>
      </c>
      <c r="F5326" s="304" t="n">
        <v>0.7364</v>
      </c>
    </row>
    <row r="5327" customFormat="false" ht="13.8" hidden="false" customHeight="false" outlineLevel="0" collapsed="false">
      <c r="A5327" s="300" t="s">
        <v>10397</v>
      </c>
      <c r="B5327" s="1" t="n">
        <v>96727</v>
      </c>
      <c r="C5327" s="292" t="s">
        <v>10649</v>
      </c>
      <c r="D5327" s="297" t="s">
        <v>403</v>
      </c>
      <c r="E5327" s="301" t="n">
        <v>17.88</v>
      </c>
      <c r="F5327" s="304" t="n">
        <v>0.7142</v>
      </c>
    </row>
    <row r="5328" customFormat="false" ht="13.8" hidden="false" customHeight="false" outlineLevel="0" collapsed="false">
      <c r="A5328" s="300" t="s">
        <v>10397</v>
      </c>
      <c r="B5328" s="1" t="n">
        <v>96719</v>
      </c>
      <c r="C5328" s="292" t="s">
        <v>10650</v>
      </c>
      <c r="D5328" s="297" t="s">
        <v>403</v>
      </c>
      <c r="E5328" s="301" t="n">
        <v>20.34</v>
      </c>
      <c r="F5328" s="304" t="n">
        <v>0.7748</v>
      </c>
    </row>
    <row r="5329" customFormat="false" ht="13.8" hidden="false" customHeight="false" outlineLevel="0" collapsed="false">
      <c r="A5329" s="300" t="s">
        <v>10397</v>
      </c>
      <c r="B5329" s="1" t="n">
        <v>96728</v>
      </c>
      <c r="C5329" s="292" t="s">
        <v>10651</v>
      </c>
      <c r="D5329" s="297" t="s">
        <v>403</v>
      </c>
      <c r="E5329" s="301" t="n">
        <v>23.29</v>
      </c>
      <c r="F5329" s="304" t="n">
        <v>0.7587</v>
      </c>
    </row>
    <row r="5330" customFormat="false" ht="13.8" hidden="false" customHeight="false" outlineLevel="0" collapsed="false">
      <c r="A5330" s="300" t="s">
        <v>10397</v>
      </c>
      <c r="B5330" s="1" t="n">
        <v>96720</v>
      </c>
      <c r="C5330" s="292" t="s">
        <v>10652</v>
      </c>
      <c r="D5330" s="297" t="s">
        <v>403</v>
      </c>
      <c r="E5330" s="301" t="n">
        <v>18.22</v>
      </c>
      <c r="F5330" s="304" t="n">
        <v>0.7097</v>
      </c>
    </row>
    <row r="5331" customFormat="false" ht="13.8" hidden="false" customHeight="false" outlineLevel="0" collapsed="false">
      <c r="A5331" s="300" t="s">
        <v>10397</v>
      </c>
      <c r="B5331" s="1" t="n">
        <v>96729</v>
      </c>
      <c r="C5331" s="292" t="s">
        <v>10653</v>
      </c>
      <c r="D5331" s="297" t="s">
        <v>403</v>
      </c>
      <c r="E5331" s="301" t="n">
        <v>30.15</v>
      </c>
      <c r="F5331" s="304" t="n">
        <v>0.7841</v>
      </c>
    </row>
    <row r="5332" customFormat="false" ht="13.8" hidden="false" customHeight="false" outlineLevel="0" collapsed="false">
      <c r="A5332" s="300" t="s">
        <v>10397</v>
      </c>
      <c r="B5332" s="1" t="n">
        <v>96721</v>
      </c>
      <c r="C5332" s="292" t="s">
        <v>10654</v>
      </c>
      <c r="D5332" s="297" t="s">
        <v>403</v>
      </c>
      <c r="E5332" s="301" t="n">
        <v>23.79</v>
      </c>
      <c r="F5332" s="304" t="n">
        <v>0.7335</v>
      </c>
    </row>
    <row r="5333" customFormat="false" ht="13.8" hidden="false" customHeight="false" outlineLevel="0" collapsed="false">
      <c r="A5333" s="300" t="s">
        <v>10397</v>
      </c>
      <c r="B5333" s="1" t="n">
        <v>96730</v>
      </c>
      <c r="C5333" s="292" t="s">
        <v>10655</v>
      </c>
      <c r="D5333" s="297" t="s">
        <v>403</v>
      </c>
      <c r="E5333" s="301" t="n">
        <v>41.93</v>
      </c>
      <c r="F5333" s="304" t="n">
        <v>0.814</v>
      </c>
    </row>
    <row r="5334" customFormat="false" ht="13.8" hidden="false" customHeight="false" outlineLevel="0" collapsed="false">
      <c r="A5334" s="300" t="s">
        <v>10397</v>
      </c>
      <c r="B5334" s="1" t="n">
        <v>96722</v>
      </c>
      <c r="C5334" s="292" t="s">
        <v>10656</v>
      </c>
      <c r="D5334" s="297" t="s">
        <v>403</v>
      </c>
      <c r="E5334" s="301" t="n">
        <v>36.82</v>
      </c>
      <c r="F5334" s="304" t="n">
        <v>0.7833</v>
      </c>
    </row>
    <row r="5335" customFormat="false" ht="13.8" hidden="false" customHeight="false" outlineLevel="0" collapsed="false">
      <c r="A5335" s="300" t="s">
        <v>10397</v>
      </c>
      <c r="B5335" s="1" t="n">
        <v>96731</v>
      </c>
      <c r="C5335" s="292" t="s">
        <v>10657</v>
      </c>
      <c r="D5335" s="297" t="s">
        <v>403</v>
      </c>
      <c r="E5335" s="301" t="n">
        <v>63.74</v>
      </c>
      <c r="F5335" s="304" t="n">
        <v>0.8461</v>
      </c>
    </row>
    <row r="5336" customFormat="false" ht="13.8" hidden="false" customHeight="false" outlineLevel="0" collapsed="false">
      <c r="A5336" s="300" t="s">
        <v>10397</v>
      </c>
      <c r="B5336" s="1" t="n">
        <v>96723</v>
      </c>
      <c r="C5336" s="292" t="s">
        <v>10658</v>
      </c>
      <c r="D5336" s="297" t="s">
        <v>403</v>
      </c>
      <c r="E5336" s="301" t="n">
        <v>57.47</v>
      </c>
      <c r="F5336" s="304" t="n">
        <v>0.8147</v>
      </c>
    </row>
    <row r="5337" customFormat="false" ht="13.8" hidden="false" customHeight="false" outlineLevel="0" collapsed="false">
      <c r="A5337" s="300" t="s">
        <v>10397</v>
      </c>
      <c r="B5337" s="1" t="n">
        <v>96732</v>
      </c>
      <c r="C5337" s="292" t="s">
        <v>10659</v>
      </c>
      <c r="D5337" s="297" t="s">
        <v>403</v>
      </c>
      <c r="E5337" s="301" t="n">
        <v>107.99</v>
      </c>
      <c r="F5337" s="304" t="n">
        <v>0.8787</v>
      </c>
    </row>
    <row r="5338" customFormat="false" ht="13.8" hidden="false" customHeight="false" outlineLevel="0" collapsed="false">
      <c r="A5338" s="300" t="s">
        <v>10397</v>
      </c>
      <c r="B5338" s="1" t="n">
        <v>96724</v>
      </c>
      <c r="C5338" s="292" t="s">
        <v>10660</v>
      </c>
      <c r="D5338" s="297" t="s">
        <v>403</v>
      </c>
      <c r="E5338" s="301" t="n">
        <v>73.78</v>
      </c>
      <c r="F5338" s="304" t="n">
        <v>0.8139</v>
      </c>
    </row>
    <row r="5339" customFormat="false" ht="13.8" hidden="false" customHeight="false" outlineLevel="0" collapsed="false">
      <c r="A5339" s="300" t="s">
        <v>10397</v>
      </c>
      <c r="B5339" s="1" t="n">
        <v>96733</v>
      </c>
      <c r="C5339" s="292" t="s">
        <v>10661</v>
      </c>
      <c r="D5339" s="297" t="s">
        <v>403</v>
      </c>
      <c r="E5339" s="301" t="n">
        <v>147.32</v>
      </c>
      <c r="F5339" s="304" t="n">
        <v>0.8854</v>
      </c>
    </row>
    <row r="5340" customFormat="false" ht="13.8" hidden="false" customHeight="false" outlineLevel="0" collapsed="false">
      <c r="A5340" s="300" t="s">
        <v>10397</v>
      </c>
      <c r="B5340" s="1" t="n">
        <v>96725</v>
      </c>
      <c r="C5340" s="292" t="s">
        <v>10662</v>
      </c>
      <c r="D5340" s="297" t="s">
        <v>403</v>
      </c>
      <c r="E5340" s="301" t="n">
        <v>121.48</v>
      </c>
      <c r="F5340" s="304" t="n">
        <v>0.8498</v>
      </c>
    </row>
    <row r="5341" customFormat="false" ht="13.8" hidden="false" customHeight="false" outlineLevel="0" collapsed="false">
      <c r="A5341" s="300" t="s">
        <v>10397</v>
      </c>
      <c r="B5341" s="1" t="n">
        <v>96734</v>
      </c>
      <c r="C5341" s="292" t="s">
        <v>10663</v>
      </c>
      <c r="D5341" s="297" t="s">
        <v>403</v>
      </c>
      <c r="E5341" s="301" t="n">
        <v>246.7</v>
      </c>
      <c r="F5341" s="304" t="n">
        <v>0.909</v>
      </c>
    </row>
    <row r="5342" customFormat="false" ht="13.8" hidden="false" customHeight="false" outlineLevel="0" collapsed="false">
      <c r="A5342" s="300" t="s">
        <v>10397</v>
      </c>
      <c r="B5342" s="1" t="n">
        <v>94655</v>
      </c>
      <c r="C5342" s="292" t="s">
        <v>10664</v>
      </c>
      <c r="D5342" s="297" t="s">
        <v>403</v>
      </c>
      <c r="E5342" s="301" t="n">
        <v>123.36</v>
      </c>
      <c r="F5342" s="304" t="n">
        <v>0</v>
      </c>
    </row>
    <row r="5343" customFormat="false" ht="13.8" hidden="false" customHeight="false" outlineLevel="0" collapsed="false">
      <c r="A5343" s="300" t="s">
        <v>10397</v>
      </c>
      <c r="B5343" s="1" t="n">
        <v>94648</v>
      </c>
      <c r="C5343" s="292" t="s">
        <v>10665</v>
      </c>
      <c r="D5343" s="297" t="s">
        <v>403</v>
      </c>
      <c r="E5343" s="301" t="n">
        <v>6.89</v>
      </c>
      <c r="F5343" s="304" t="n">
        <v>0</v>
      </c>
    </row>
    <row r="5344" customFormat="false" ht="13.8" hidden="false" customHeight="false" outlineLevel="0" collapsed="false">
      <c r="A5344" s="300" t="s">
        <v>10397</v>
      </c>
      <c r="B5344" s="1" t="n">
        <v>94649</v>
      </c>
      <c r="C5344" s="292" t="s">
        <v>10666</v>
      </c>
      <c r="D5344" s="297" t="s">
        <v>403</v>
      </c>
      <c r="E5344" s="301" t="n">
        <v>12.88</v>
      </c>
      <c r="F5344" s="304" t="n">
        <v>0</v>
      </c>
    </row>
    <row r="5345" customFormat="false" ht="13.8" hidden="false" customHeight="false" outlineLevel="0" collapsed="false">
      <c r="A5345" s="300" t="s">
        <v>10397</v>
      </c>
      <c r="B5345" s="1" t="n">
        <v>94650</v>
      </c>
      <c r="C5345" s="292" t="s">
        <v>10667</v>
      </c>
      <c r="D5345" s="297" t="s">
        <v>403</v>
      </c>
      <c r="E5345" s="301" t="n">
        <v>19.51</v>
      </c>
      <c r="F5345" s="304" t="n">
        <v>0</v>
      </c>
    </row>
    <row r="5346" customFormat="false" ht="13.8" hidden="false" customHeight="false" outlineLevel="0" collapsed="false">
      <c r="A5346" s="300" t="s">
        <v>10397</v>
      </c>
      <c r="B5346" s="1" t="n">
        <v>94651</v>
      </c>
      <c r="C5346" s="292" t="s">
        <v>10668</v>
      </c>
      <c r="D5346" s="297" t="s">
        <v>403</v>
      </c>
      <c r="E5346" s="301" t="n">
        <v>22.64</v>
      </c>
      <c r="F5346" s="304" t="n">
        <v>0</v>
      </c>
    </row>
    <row r="5347" customFormat="false" ht="13.8" hidden="false" customHeight="false" outlineLevel="0" collapsed="false">
      <c r="A5347" s="300" t="s">
        <v>10397</v>
      </c>
      <c r="B5347" s="1" t="n">
        <v>94652</v>
      </c>
      <c r="C5347" s="292" t="s">
        <v>10669</v>
      </c>
      <c r="D5347" s="297" t="s">
        <v>403</v>
      </c>
      <c r="E5347" s="301" t="n">
        <v>35.52</v>
      </c>
      <c r="F5347" s="304" t="n">
        <v>0</v>
      </c>
    </row>
    <row r="5348" customFormat="false" ht="13.8" hidden="false" customHeight="false" outlineLevel="0" collapsed="false">
      <c r="A5348" s="300" t="s">
        <v>10397</v>
      </c>
      <c r="B5348" s="1" t="n">
        <v>94653</v>
      </c>
      <c r="C5348" s="292" t="s">
        <v>10670</v>
      </c>
      <c r="D5348" s="297" t="s">
        <v>403</v>
      </c>
      <c r="E5348" s="301" t="n">
        <v>57.45</v>
      </c>
      <c r="F5348" s="304" t="n">
        <v>0</v>
      </c>
    </row>
    <row r="5349" customFormat="false" ht="13.8" hidden="false" customHeight="false" outlineLevel="0" collapsed="false">
      <c r="A5349" s="300" t="s">
        <v>10397</v>
      </c>
      <c r="B5349" s="1" t="n">
        <v>94654</v>
      </c>
      <c r="C5349" s="292" t="s">
        <v>10671</v>
      </c>
      <c r="D5349" s="297" t="s">
        <v>403</v>
      </c>
      <c r="E5349" s="301" t="n">
        <v>78.34</v>
      </c>
      <c r="F5349" s="304" t="n">
        <v>0</v>
      </c>
    </row>
    <row r="5350" customFormat="false" ht="13.8" hidden="false" customHeight="false" outlineLevel="0" collapsed="false">
      <c r="A5350" s="300" t="s">
        <v>10397</v>
      </c>
      <c r="B5350" s="1" t="n">
        <v>94689</v>
      </c>
      <c r="C5350" s="292" t="s">
        <v>10672</v>
      </c>
      <c r="D5350" s="297" t="s">
        <v>50</v>
      </c>
      <c r="E5350" s="301" t="n">
        <v>9.62</v>
      </c>
      <c r="F5350" s="304" t="n">
        <v>0</v>
      </c>
    </row>
    <row r="5351" customFormat="false" ht="13.8" hidden="false" customHeight="false" outlineLevel="0" collapsed="false">
      <c r="A5351" s="300" t="s">
        <v>10397</v>
      </c>
      <c r="B5351" s="1" t="n">
        <v>94702</v>
      </c>
      <c r="C5351" s="292" t="s">
        <v>10673</v>
      </c>
      <c r="D5351" s="297" t="s">
        <v>50</v>
      </c>
      <c r="E5351" s="301" t="n">
        <v>190.96</v>
      </c>
      <c r="F5351" s="304" t="n">
        <v>0</v>
      </c>
    </row>
    <row r="5352" customFormat="false" ht="13.8" hidden="false" customHeight="false" outlineLevel="0" collapsed="false">
      <c r="A5352" s="300" t="s">
        <v>10397</v>
      </c>
      <c r="B5352" s="1" t="n">
        <v>94691</v>
      </c>
      <c r="C5352" s="292" t="s">
        <v>10674</v>
      </c>
      <c r="D5352" s="297" t="s">
        <v>50</v>
      </c>
      <c r="E5352" s="301" t="n">
        <v>13.87</v>
      </c>
      <c r="F5352" s="304" t="n">
        <v>0</v>
      </c>
    </row>
    <row r="5353" customFormat="false" ht="13.8" hidden="false" customHeight="false" outlineLevel="0" collapsed="false">
      <c r="A5353" s="300" t="s">
        <v>10397</v>
      </c>
      <c r="B5353" s="1" t="n">
        <v>94693</v>
      </c>
      <c r="C5353" s="292" t="s">
        <v>10675</v>
      </c>
      <c r="D5353" s="297" t="s">
        <v>50</v>
      </c>
      <c r="E5353" s="301" t="n">
        <v>18.15</v>
      </c>
      <c r="F5353" s="304" t="n">
        <v>0</v>
      </c>
    </row>
    <row r="5354" customFormat="false" ht="13.8" hidden="false" customHeight="false" outlineLevel="0" collapsed="false">
      <c r="A5354" s="300" t="s">
        <v>10397</v>
      </c>
      <c r="B5354" s="1" t="n">
        <v>94695</v>
      </c>
      <c r="C5354" s="292" t="s">
        <v>10676</v>
      </c>
      <c r="D5354" s="297" t="s">
        <v>50</v>
      </c>
      <c r="E5354" s="301" t="n">
        <v>31.7</v>
      </c>
      <c r="F5354" s="304" t="n">
        <v>0</v>
      </c>
    </row>
    <row r="5355" customFormat="false" ht="13.8" hidden="false" customHeight="false" outlineLevel="0" collapsed="false">
      <c r="A5355" s="300" t="s">
        <v>10397</v>
      </c>
      <c r="B5355" s="1" t="n">
        <v>94698</v>
      </c>
      <c r="C5355" s="292" t="s">
        <v>10677</v>
      </c>
      <c r="D5355" s="297" t="s">
        <v>50</v>
      </c>
      <c r="E5355" s="301" t="n">
        <v>68.11</v>
      </c>
      <c r="F5355" s="304" t="n">
        <v>0</v>
      </c>
    </row>
    <row r="5356" customFormat="false" ht="13.8" hidden="false" customHeight="false" outlineLevel="0" collapsed="false">
      <c r="A5356" s="300" t="s">
        <v>10397</v>
      </c>
      <c r="B5356" s="1" t="n">
        <v>94700</v>
      </c>
      <c r="C5356" s="292" t="s">
        <v>10678</v>
      </c>
      <c r="D5356" s="297" t="s">
        <v>50</v>
      </c>
      <c r="E5356" s="301" t="n">
        <v>132.72</v>
      </c>
      <c r="F5356" s="304" t="n">
        <v>0</v>
      </c>
    </row>
    <row r="5357" customFormat="false" ht="13.8" hidden="false" customHeight="false" outlineLevel="0" collapsed="false">
      <c r="A5357" s="300" t="s">
        <v>10397</v>
      </c>
      <c r="B5357" s="1" t="n">
        <v>94477</v>
      </c>
      <c r="C5357" s="292" t="s">
        <v>10679</v>
      </c>
      <c r="D5357" s="297" t="s">
        <v>50</v>
      </c>
      <c r="E5357" s="301" t="n">
        <v>107.28</v>
      </c>
      <c r="F5357" s="304" t="n">
        <v>0</v>
      </c>
    </row>
    <row r="5358" customFormat="false" ht="13.8" hidden="false" customHeight="false" outlineLevel="0" collapsed="false">
      <c r="A5358" s="300" t="s">
        <v>10397</v>
      </c>
      <c r="B5358" s="1" t="n">
        <v>94478</v>
      </c>
      <c r="C5358" s="292" t="s">
        <v>10680</v>
      </c>
      <c r="D5358" s="297" t="s">
        <v>50</v>
      </c>
      <c r="E5358" s="301" t="n">
        <v>179.88</v>
      </c>
      <c r="F5358" s="304" t="n">
        <v>0</v>
      </c>
    </row>
    <row r="5359" customFormat="false" ht="13.8" hidden="false" customHeight="false" outlineLevel="0" collapsed="false">
      <c r="A5359" s="300" t="s">
        <v>10397</v>
      </c>
      <c r="B5359" s="1" t="n">
        <v>94479</v>
      </c>
      <c r="C5359" s="292" t="s">
        <v>10681</v>
      </c>
      <c r="D5359" s="297" t="s">
        <v>50</v>
      </c>
      <c r="E5359" s="301" t="n">
        <v>234.79</v>
      </c>
      <c r="F5359" s="304" t="n">
        <v>0</v>
      </c>
    </row>
    <row r="5360" customFormat="false" ht="13.8" hidden="false" customHeight="false" outlineLevel="0" collapsed="false">
      <c r="A5360" s="300" t="s">
        <v>10397</v>
      </c>
      <c r="B5360" s="1" t="n">
        <v>96764</v>
      </c>
      <c r="C5360" s="292" t="s">
        <v>10682</v>
      </c>
      <c r="D5360" s="297" t="s">
        <v>50</v>
      </c>
      <c r="E5360" s="301" t="n">
        <v>336.29</v>
      </c>
      <c r="F5360" s="304" t="n">
        <v>0.8741</v>
      </c>
    </row>
    <row r="5361" customFormat="false" ht="13.8" hidden="false" customHeight="false" outlineLevel="0" collapsed="false">
      <c r="A5361" s="300" t="s">
        <v>10397</v>
      </c>
      <c r="B5361" s="1" t="n">
        <v>105164</v>
      </c>
      <c r="C5361" s="292" t="s">
        <v>10683</v>
      </c>
      <c r="D5361" s="297" t="s">
        <v>50</v>
      </c>
      <c r="E5361" s="301" t="n">
        <v>10.96</v>
      </c>
      <c r="F5361" s="304" t="n">
        <v>0.3704</v>
      </c>
    </row>
    <row r="5362" customFormat="false" ht="13.8" hidden="false" customHeight="false" outlineLevel="0" collapsed="false">
      <c r="A5362" s="300" t="s">
        <v>10397</v>
      </c>
      <c r="B5362" s="1" t="n">
        <v>105165</v>
      </c>
      <c r="C5362" s="292" t="s">
        <v>10684</v>
      </c>
      <c r="D5362" s="297" t="s">
        <v>50</v>
      </c>
      <c r="E5362" s="301" t="n">
        <v>11.07</v>
      </c>
      <c r="F5362" s="304" t="n">
        <v>0.3153</v>
      </c>
    </row>
    <row r="5363" customFormat="false" ht="13.8" hidden="false" customHeight="false" outlineLevel="0" collapsed="false">
      <c r="A5363" s="300" t="s">
        <v>10397</v>
      </c>
      <c r="B5363" s="1" t="n">
        <v>96758</v>
      </c>
      <c r="C5363" s="292" t="s">
        <v>10685</v>
      </c>
      <c r="D5363" s="297" t="s">
        <v>50</v>
      </c>
      <c r="E5363" s="301" t="n">
        <v>17.47</v>
      </c>
      <c r="F5363" s="304" t="n">
        <v>0.4974</v>
      </c>
    </row>
    <row r="5364" customFormat="false" ht="13.8" hidden="false" customHeight="false" outlineLevel="0" collapsed="false">
      <c r="A5364" s="300" t="s">
        <v>10397</v>
      </c>
      <c r="B5364" s="1" t="n">
        <v>96759</v>
      </c>
      <c r="C5364" s="292" t="s">
        <v>10686</v>
      </c>
      <c r="D5364" s="297" t="s">
        <v>50</v>
      </c>
      <c r="E5364" s="301" t="n">
        <v>26.36</v>
      </c>
      <c r="F5364" s="304" t="n">
        <v>0.6009</v>
      </c>
    </row>
    <row r="5365" customFormat="false" ht="13.8" hidden="false" customHeight="false" outlineLevel="0" collapsed="false">
      <c r="A5365" s="300" t="s">
        <v>10397</v>
      </c>
      <c r="B5365" s="1" t="n">
        <v>96760</v>
      </c>
      <c r="C5365" s="292" t="s">
        <v>10687</v>
      </c>
      <c r="D5365" s="297" t="s">
        <v>50</v>
      </c>
      <c r="E5365" s="301" t="n">
        <v>43.74</v>
      </c>
      <c r="F5365" s="304" t="n">
        <v>0.6975</v>
      </c>
    </row>
    <row r="5366" customFormat="false" ht="13.8" hidden="false" customHeight="false" outlineLevel="0" collapsed="false">
      <c r="A5366" s="300" t="s">
        <v>10397</v>
      </c>
      <c r="B5366" s="1" t="n">
        <v>96761</v>
      </c>
      <c r="C5366" s="292" t="s">
        <v>10688</v>
      </c>
      <c r="D5366" s="297" t="s">
        <v>50</v>
      </c>
      <c r="E5366" s="301" t="n">
        <v>65.62</v>
      </c>
      <c r="F5366" s="304" t="n">
        <v>0.7309</v>
      </c>
    </row>
    <row r="5367" customFormat="false" ht="13.8" hidden="false" customHeight="false" outlineLevel="0" collapsed="false">
      <c r="A5367" s="300" t="s">
        <v>10397</v>
      </c>
      <c r="B5367" s="1" t="n">
        <v>96762</v>
      </c>
      <c r="C5367" s="292" t="s">
        <v>10689</v>
      </c>
      <c r="D5367" s="297" t="s">
        <v>50</v>
      </c>
      <c r="E5367" s="301" t="n">
        <v>125.62</v>
      </c>
      <c r="F5367" s="304" t="n">
        <v>0.8191</v>
      </c>
    </row>
    <row r="5368" customFormat="false" ht="13.8" hidden="false" customHeight="false" outlineLevel="0" collapsed="false">
      <c r="A5368" s="300" t="s">
        <v>10397</v>
      </c>
      <c r="B5368" s="1" t="n">
        <v>96763</v>
      </c>
      <c r="C5368" s="292" t="s">
        <v>10690</v>
      </c>
      <c r="D5368" s="297" t="s">
        <v>50</v>
      </c>
      <c r="E5368" s="301" t="n">
        <v>168.31</v>
      </c>
      <c r="F5368" s="304" t="n">
        <v>0.8204</v>
      </c>
    </row>
    <row r="5369" customFormat="false" ht="13.8" hidden="false" customHeight="false" outlineLevel="0" collapsed="false">
      <c r="A5369" s="300" t="s">
        <v>10397</v>
      </c>
      <c r="B5369" s="1" t="n">
        <v>94701</v>
      </c>
      <c r="C5369" s="292" t="s">
        <v>10691</v>
      </c>
      <c r="D5369" s="297" t="s">
        <v>50</v>
      </c>
      <c r="E5369" s="301" t="n">
        <v>229</v>
      </c>
      <c r="F5369" s="304" t="n">
        <v>0</v>
      </c>
    </row>
    <row r="5370" customFormat="false" ht="13.8" hidden="false" customHeight="false" outlineLevel="0" collapsed="false">
      <c r="A5370" s="300" t="s">
        <v>10397</v>
      </c>
      <c r="B5370" s="1" t="n">
        <v>94688</v>
      </c>
      <c r="C5370" s="292" t="s">
        <v>10692</v>
      </c>
      <c r="D5370" s="297" t="s">
        <v>50</v>
      </c>
      <c r="E5370" s="301" t="n">
        <v>7.01</v>
      </c>
      <c r="F5370" s="304" t="n">
        <v>0</v>
      </c>
    </row>
    <row r="5371" customFormat="false" ht="13.8" hidden="false" customHeight="false" outlineLevel="0" collapsed="false">
      <c r="A5371" s="300" t="s">
        <v>10397</v>
      </c>
      <c r="B5371" s="1" t="n">
        <v>94690</v>
      </c>
      <c r="C5371" s="292" t="s">
        <v>10693</v>
      </c>
      <c r="D5371" s="297" t="s">
        <v>50</v>
      </c>
      <c r="E5371" s="301" t="n">
        <v>11.54</v>
      </c>
      <c r="F5371" s="304" t="n">
        <v>0</v>
      </c>
    </row>
    <row r="5372" customFormat="false" ht="13.8" hidden="false" customHeight="false" outlineLevel="0" collapsed="false">
      <c r="A5372" s="300" t="s">
        <v>10397</v>
      </c>
      <c r="B5372" s="1" t="n">
        <v>94692</v>
      </c>
      <c r="C5372" s="292" t="s">
        <v>10694</v>
      </c>
      <c r="D5372" s="297" t="s">
        <v>50</v>
      </c>
      <c r="E5372" s="301" t="n">
        <v>19.61</v>
      </c>
      <c r="F5372" s="304" t="n">
        <v>0</v>
      </c>
    </row>
    <row r="5373" customFormat="false" ht="13.8" hidden="false" customHeight="false" outlineLevel="0" collapsed="false">
      <c r="A5373" s="300" t="s">
        <v>10397</v>
      </c>
      <c r="B5373" s="1" t="n">
        <v>94694</v>
      </c>
      <c r="C5373" s="292" t="s">
        <v>10695</v>
      </c>
      <c r="D5373" s="297" t="s">
        <v>50</v>
      </c>
      <c r="E5373" s="301" t="n">
        <v>24.34</v>
      </c>
      <c r="F5373" s="304" t="n">
        <v>0</v>
      </c>
    </row>
    <row r="5374" customFormat="false" ht="13.8" hidden="false" customHeight="false" outlineLevel="0" collapsed="false">
      <c r="A5374" s="300" t="s">
        <v>10397</v>
      </c>
      <c r="B5374" s="1" t="n">
        <v>94696</v>
      </c>
      <c r="C5374" s="292" t="s">
        <v>10696</v>
      </c>
      <c r="D5374" s="297" t="s">
        <v>50</v>
      </c>
      <c r="E5374" s="301" t="n">
        <v>51.44</v>
      </c>
      <c r="F5374" s="304" t="n">
        <v>0</v>
      </c>
    </row>
    <row r="5375" customFormat="false" ht="13.8" hidden="false" customHeight="false" outlineLevel="0" collapsed="false">
      <c r="A5375" s="300" t="s">
        <v>10397</v>
      </c>
      <c r="B5375" s="1" t="n">
        <v>94697</v>
      </c>
      <c r="C5375" s="292" t="s">
        <v>10697</v>
      </c>
      <c r="D5375" s="297" t="s">
        <v>50</v>
      </c>
      <c r="E5375" s="301" t="n">
        <v>88.26</v>
      </c>
      <c r="F5375" s="304" t="n">
        <v>0</v>
      </c>
    </row>
    <row r="5376" customFormat="false" ht="13.8" hidden="false" customHeight="false" outlineLevel="0" collapsed="false">
      <c r="A5376" s="300" t="s">
        <v>10397</v>
      </c>
      <c r="B5376" s="1" t="n">
        <v>94699</v>
      </c>
      <c r="C5376" s="292" t="s">
        <v>10698</v>
      </c>
      <c r="D5376" s="297" t="s">
        <v>50</v>
      </c>
      <c r="E5376" s="301" t="n">
        <v>116.99</v>
      </c>
      <c r="F5376" s="304" t="n">
        <v>0</v>
      </c>
    </row>
    <row r="5377" customFormat="false" ht="13.8" hidden="false" customHeight="false" outlineLevel="0" collapsed="false">
      <c r="A5377" s="300" t="s">
        <v>10397</v>
      </c>
      <c r="B5377" s="1" t="n">
        <v>105167</v>
      </c>
      <c r="C5377" s="292" t="s">
        <v>10699</v>
      </c>
      <c r="D5377" s="297" t="s">
        <v>50</v>
      </c>
      <c r="E5377" s="301" t="n">
        <v>230.05</v>
      </c>
      <c r="F5377" s="304" t="n">
        <v>0.7013</v>
      </c>
    </row>
    <row r="5378" customFormat="false" ht="13.8" hidden="false" customHeight="false" outlineLevel="0" collapsed="false">
      <c r="A5378" s="300" t="s">
        <v>10397</v>
      </c>
      <c r="B5378" s="1" t="n">
        <v>105168</v>
      </c>
      <c r="C5378" s="292" t="s">
        <v>10700</v>
      </c>
      <c r="D5378" s="297" t="s">
        <v>50</v>
      </c>
      <c r="E5378" s="301" t="n">
        <v>0</v>
      </c>
      <c r="F5378" s="304"/>
    </row>
    <row r="5379" customFormat="false" ht="13.8" hidden="false" customHeight="false" outlineLevel="0" collapsed="false">
      <c r="A5379" s="300" t="s">
        <v>10397</v>
      </c>
      <c r="B5379" s="1" t="n">
        <v>105171</v>
      </c>
      <c r="C5379" s="292" t="s">
        <v>10701</v>
      </c>
      <c r="D5379" s="297" t="s">
        <v>50</v>
      </c>
      <c r="E5379" s="301" t="n">
        <v>0</v>
      </c>
      <c r="F5379" s="304"/>
    </row>
    <row r="5380" customFormat="false" ht="13.8" hidden="false" customHeight="false" outlineLevel="0" collapsed="false">
      <c r="A5380" s="300" t="s">
        <v>10397</v>
      </c>
      <c r="B5380" s="1" t="n">
        <v>105191</v>
      </c>
      <c r="C5380" s="292" t="s">
        <v>10702</v>
      </c>
      <c r="D5380" s="297" t="s">
        <v>50</v>
      </c>
      <c r="E5380" s="301" t="n">
        <v>0</v>
      </c>
      <c r="F5380" s="304"/>
    </row>
    <row r="5381" customFormat="false" ht="13.8" hidden="false" customHeight="false" outlineLevel="0" collapsed="false">
      <c r="A5381" s="300" t="s">
        <v>10397</v>
      </c>
      <c r="B5381" s="1" t="n">
        <v>105192</v>
      </c>
      <c r="C5381" s="292" t="s">
        <v>10703</v>
      </c>
      <c r="D5381" s="297" t="s">
        <v>50</v>
      </c>
      <c r="E5381" s="301" t="n">
        <v>0</v>
      </c>
      <c r="F5381" s="304"/>
    </row>
    <row r="5382" customFormat="false" ht="13.8" hidden="false" customHeight="false" outlineLevel="0" collapsed="false">
      <c r="A5382" s="300" t="s">
        <v>10704</v>
      </c>
      <c r="B5382" s="1" t="n">
        <v>96809</v>
      </c>
      <c r="C5382" s="292" t="s">
        <v>10705</v>
      </c>
      <c r="D5382" s="297" t="s">
        <v>50</v>
      </c>
      <c r="E5382" s="301" t="n">
        <v>18.72</v>
      </c>
      <c r="F5382" s="304" t="n">
        <v>0.5288</v>
      </c>
    </row>
    <row r="5383" customFormat="false" ht="13.8" hidden="false" customHeight="false" outlineLevel="0" collapsed="false">
      <c r="A5383" s="300" t="s">
        <v>10704</v>
      </c>
      <c r="B5383" s="1" t="n">
        <v>96812</v>
      </c>
      <c r="C5383" s="292" t="s">
        <v>10706</v>
      </c>
      <c r="D5383" s="297" t="s">
        <v>50</v>
      </c>
      <c r="E5383" s="301" t="n">
        <v>19.5</v>
      </c>
      <c r="F5383" s="304" t="n">
        <v>0.5164</v>
      </c>
    </row>
    <row r="5384" customFormat="false" ht="13.8" hidden="false" customHeight="false" outlineLevel="0" collapsed="false">
      <c r="A5384" s="300" t="s">
        <v>10704</v>
      </c>
      <c r="B5384" s="1" t="n">
        <v>96813</v>
      </c>
      <c r="C5384" s="292" t="s">
        <v>10707</v>
      </c>
      <c r="D5384" s="297" t="s">
        <v>50</v>
      </c>
      <c r="E5384" s="301" t="n">
        <v>22.26</v>
      </c>
      <c r="F5384" s="304" t="n">
        <v>0.5301</v>
      </c>
    </row>
    <row r="5385" customFormat="false" ht="13.8" hidden="false" customHeight="false" outlineLevel="0" collapsed="false">
      <c r="A5385" s="300" t="s">
        <v>10704</v>
      </c>
      <c r="B5385" s="1" t="n">
        <v>96817</v>
      </c>
      <c r="C5385" s="292" t="s">
        <v>10708</v>
      </c>
      <c r="D5385" s="297" t="s">
        <v>50</v>
      </c>
      <c r="E5385" s="301" t="n">
        <v>33.81</v>
      </c>
      <c r="F5385" s="304" t="n">
        <v>0.6303</v>
      </c>
    </row>
    <row r="5386" customFormat="false" ht="13.8" hidden="false" customHeight="false" outlineLevel="0" collapsed="false">
      <c r="A5386" s="300" t="s">
        <v>10704</v>
      </c>
      <c r="B5386" s="1" t="n">
        <v>96816</v>
      </c>
      <c r="C5386" s="292" t="s">
        <v>10709</v>
      </c>
      <c r="D5386" s="297" t="s">
        <v>50</v>
      </c>
      <c r="E5386" s="301" t="n">
        <v>25.19</v>
      </c>
      <c r="F5386" s="304" t="n">
        <v>0.5546</v>
      </c>
    </row>
    <row r="5387" customFormat="false" ht="13.8" hidden="false" customHeight="false" outlineLevel="0" collapsed="false">
      <c r="A5387" s="300" t="s">
        <v>10704</v>
      </c>
      <c r="B5387" s="1" t="n">
        <v>96821</v>
      </c>
      <c r="C5387" s="292" t="s">
        <v>10710</v>
      </c>
      <c r="D5387" s="297" t="s">
        <v>50</v>
      </c>
      <c r="E5387" s="301" t="n">
        <v>37.66</v>
      </c>
      <c r="F5387" s="304" t="n">
        <v>0.6397</v>
      </c>
    </row>
    <row r="5388" customFormat="false" ht="13.8" hidden="false" customHeight="false" outlineLevel="0" collapsed="false">
      <c r="A5388" s="300" t="s">
        <v>10704</v>
      </c>
      <c r="B5388" s="1" t="n">
        <v>96824</v>
      </c>
      <c r="C5388" s="292" t="s">
        <v>10711</v>
      </c>
      <c r="D5388" s="297" t="s">
        <v>50</v>
      </c>
      <c r="E5388" s="301" t="n">
        <v>17.59</v>
      </c>
      <c r="F5388" s="304" t="n">
        <v>0.5549</v>
      </c>
    </row>
    <row r="5389" customFormat="false" ht="13.8" hidden="false" customHeight="false" outlineLevel="0" collapsed="false">
      <c r="A5389" s="300" t="s">
        <v>10704</v>
      </c>
      <c r="B5389" s="1" t="n">
        <v>96827</v>
      </c>
      <c r="C5389" s="292" t="s">
        <v>10712</v>
      </c>
      <c r="D5389" s="297" t="s">
        <v>50</v>
      </c>
      <c r="E5389" s="301" t="n">
        <v>19.19</v>
      </c>
      <c r="F5389" s="304" t="n">
        <v>0.5701</v>
      </c>
    </row>
    <row r="5390" customFormat="false" ht="13.8" hidden="false" customHeight="false" outlineLevel="0" collapsed="false">
      <c r="A5390" s="300" t="s">
        <v>10704</v>
      </c>
      <c r="B5390" s="1" t="n">
        <v>96828</v>
      </c>
      <c r="C5390" s="292" t="s">
        <v>10713</v>
      </c>
      <c r="D5390" s="297" t="s">
        <v>50</v>
      </c>
      <c r="E5390" s="301" t="n">
        <v>23.73</v>
      </c>
      <c r="F5390" s="304" t="n">
        <v>0.6089</v>
      </c>
    </row>
    <row r="5391" customFormat="false" ht="13.8" hidden="false" customHeight="false" outlineLevel="0" collapsed="false">
      <c r="A5391" s="300" t="s">
        <v>10704</v>
      </c>
      <c r="B5391" s="1" t="n">
        <v>96832</v>
      </c>
      <c r="C5391" s="292" t="s">
        <v>10714</v>
      </c>
      <c r="D5391" s="297" t="s">
        <v>50</v>
      </c>
      <c r="E5391" s="301" t="n">
        <v>29.99</v>
      </c>
      <c r="F5391" s="304" t="n">
        <v>0.6729</v>
      </c>
    </row>
    <row r="5392" customFormat="false" ht="13.8" hidden="false" customHeight="false" outlineLevel="0" collapsed="false">
      <c r="A5392" s="300" t="s">
        <v>10704</v>
      </c>
      <c r="B5392" s="1" t="n">
        <v>104525</v>
      </c>
      <c r="C5392" s="292" t="s">
        <v>10715</v>
      </c>
      <c r="D5392" s="297" t="s">
        <v>50</v>
      </c>
      <c r="E5392" s="301" t="n">
        <v>0</v>
      </c>
      <c r="F5392" s="304"/>
    </row>
    <row r="5393" customFormat="false" ht="13.8" hidden="false" customHeight="false" outlineLevel="0" collapsed="false">
      <c r="A5393" s="300" t="s">
        <v>10704</v>
      </c>
      <c r="B5393" s="1" t="n">
        <v>104563</v>
      </c>
      <c r="C5393" s="292" t="s">
        <v>10716</v>
      </c>
      <c r="D5393" s="297" t="s">
        <v>50</v>
      </c>
      <c r="E5393" s="301" t="n">
        <v>0</v>
      </c>
      <c r="F5393" s="304"/>
    </row>
    <row r="5394" customFormat="false" ht="13.8" hidden="false" customHeight="false" outlineLevel="0" collapsed="false">
      <c r="A5394" s="300" t="s">
        <v>10704</v>
      </c>
      <c r="B5394" s="1" t="n">
        <v>104531</v>
      </c>
      <c r="C5394" s="292" t="s">
        <v>10717</v>
      </c>
      <c r="D5394" s="297" t="s">
        <v>50</v>
      </c>
      <c r="E5394" s="301" t="n">
        <v>0</v>
      </c>
      <c r="F5394" s="304"/>
    </row>
    <row r="5395" customFormat="false" ht="13.8" hidden="false" customHeight="false" outlineLevel="0" collapsed="false">
      <c r="A5395" s="300" t="s">
        <v>10704</v>
      </c>
      <c r="B5395" s="1" t="n">
        <v>104527</v>
      </c>
      <c r="C5395" s="292" t="s">
        <v>10718</v>
      </c>
      <c r="D5395" s="297" t="s">
        <v>50</v>
      </c>
      <c r="E5395" s="301" t="n">
        <v>0</v>
      </c>
      <c r="F5395" s="304"/>
    </row>
    <row r="5396" customFormat="false" ht="13.8" hidden="false" customHeight="false" outlineLevel="0" collapsed="false">
      <c r="A5396" s="300" t="s">
        <v>10704</v>
      </c>
      <c r="B5396" s="1" t="n">
        <v>104529</v>
      </c>
      <c r="C5396" s="292" t="s">
        <v>10719</v>
      </c>
      <c r="D5396" s="297" t="s">
        <v>50</v>
      </c>
      <c r="E5396" s="301" t="n">
        <v>0</v>
      </c>
      <c r="F5396" s="304"/>
    </row>
    <row r="5397" customFormat="false" ht="13.8" hidden="false" customHeight="false" outlineLevel="0" collapsed="false">
      <c r="A5397" s="300" t="s">
        <v>10704</v>
      </c>
      <c r="B5397" s="1" t="n">
        <v>104564</v>
      </c>
      <c r="C5397" s="292" t="s">
        <v>10720</v>
      </c>
      <c r="D5397" s="297" t="s">
        <v>50</v>
      </c>
      <c r="E5397" s="301" t="n">
        <v>0</v>
      </c>
      <c r="F5397" s="304"/>
    </row>
    <row r="5398" customFormat="false" ht="13.8" hidden="false" customHeight="false" outlineLevel="0" collapsed="false">
      <c r="A5398" s="300" t="s">
        <v>10704</v>
      </c>
      <c r="B5398" s="1" t="n">
        <v>104533</v>
      </c>
      <c r="C5398" s="292" t="s">
        <v>10721</v>
      </c>
      <c r="D5398" s="297" t="s">
        <v>50</v>
      </c>
      <c r="E5398" s="301" t="n">
        <v>0</v>
      </c>
      <c r="F5398" s="304"/>
    </row>
    <row r="5399" customFormat="false" ht="13.8" hidden="false" customHeight="false" outlineLevel="0" collapsed="false">
      <c r="A5399" s="300" t="s">
        <v>10704</v>
      </c>
      <c r="B5399" s="1" t="n">
        <v>104535</v>
      </c>
      <c r="C5399" s="292" t="s">
        <v>10722</v>
      </c>
      <c r="D5399" s="297" t="s">
        <v>50</v>
      </c>
      <c r="E5399" s="301" t="n">
        <v>0</v>
      </c>
      <c r="F5399" s="304"/>
    </row>
    <row r="5400" customFormat="false" ht="13.8" hidden="false" customHeight="false" outlineLevel="0" collapsed="false">
      <c r="A5400" s="300" t="s">
        <v>10704</v>
      </c>
      <c r="B5400" s="1" t="n">
        <v>96810</v>
      </c>
      <c r="C5400" s="292" t="s">
        <v>10723</v>
      </c>
      <c r="D5400" s="297" t="s">
        <v>50</v>
      </c>
      <c r="E5400" s="301" t="n">
        <v>20.31</v>
      </c>
      <c r="F5400" s="304" t="n">
        <v>0.515</v>
      </c>
    </row>
    <row r="5401" customFormat="false" ht="13.8" hidden="false" customHeight="false" outlineLevel="0" collapsed="false">
      <c r="A5401" s="300" t="s">
        <v>10704</v>
      </c>
      <c r="B5401" s="1" t="n">
        <v>104524</v>
      </c>
      <c r="C5401" s="292" t="s">
        <v>10724</v>
      </c>
      <c r="D5401" s="297" t="s">
        <v>50</v>
      </c>
      <c r="E5401" s="301" t="n">
        <v>0</v>
      </c>
      <c r="F5401" s="304"/>
    </row>
    <row r="5402" customFormat="false" ht="13.8" hidden="false" customHeight="false" outlineLevel="0" collapsed="false">
      <c r="A5402" s="300" t="s">
        <v>10704</v>
      </c>
      <c r="B5402" s="1" t="n">
        <v>104530</v>
      </c>
      <c r="C5402" s="292" t="s">
        <v>10725</v>
      </c>
      <c r="D5402" s="297" t="s">
        <v>50</v>
      </c>
      <c r="E5402" s="301" t="n">
        <v>0</v>
      </c>
      <c r="F5402" s="304"/>
    </row>
    <row r="5403" customFormat="false" ht="13.8" hidden="false" customHeight="false" outlineLevel="0" collapsed="false">
      <c r="A5403" s="300" t="s">
        <v>10704</v>
      </c>
      <c r="B5403" s="1" t="n">
        <v>104526</v>
      </c>
      <c r="C5403" s="292" t="s">
        <v>10726</v>
      </c>
      <c r="D5403" s="297" t="s">
        <v>50</v>
      </c>
      <c r="E5403" s="301" t="n">
        <v>0</v>
      </c>
      <c r="F5403" s="304"/>
    </row>
    <row r="5404" customFormat="false" ht="13.8" hidden="false" customHeight="false" outlineLevel="0" collapsed="false">
      <c r="A5404" s="300" t="s">
        <v>10704</v>
      </c>
      <c r="B5404" s="1" t="n">
        <v>104528</v>
      </c>
      <c r="C5404" s="292" t="s">
        <v>10727</v>
      </c>
      <c r="D5404" s="297" t="s">
        <v>50</v>
      </c>
      <c r="E5404" s="301" t="n">
        <v>0</v>
      </c>
      <c r="F5404" s="304"/>
    </row>
    <row r="5405" customFormat="false" ht="13.8" hidden="false" customHeight="false" outlineLevel="0" collapsed="false">
      <c r="A5405" s="300" t="s">
        <v>10704</v>
      </c>
      <c r="B5405" s="1" t="n">
        <v>104532</v>
      </c>
      <c r="C5405" s="292" t="s">
        <v>10728</v>
      </c>
      <c r="D5405" s="297" t="s">
        <v>50</v>
      </c>
      <c r="E5405" s="301" t="n">
        <v>0</v>
      </c>
      <c r="F5405" s="304"/>
    </row>
    <row r="5406" customFormat="false" ht="13.8" hidden="false" customHeight="false" outlineLevel="0" collapsed="false">
      <c r="A5406" s="300" t="s">
        <v>10704</v>
      </c>
      <c r="B5406" s="1" t="n">
        <v>104534</v>
      </c>
      <c r="C5406" s="292" t="s">
        <v>10729</v>
      </c>
      <c r="D5406" s="297" t="s">
        <v>50</v>
      </c>
      <c r="E5406" s="301" t="n">
        <v>0</v>
      </c>
      <c r="F5406" s="304"/>
    </row>
    <row r="5407" customFormat="false" ht="13.8" hidden="false" customHeight="false" outlineLevel="0" collapsed="false">
      <c r="A5407" s="300" t="s">
        <v>10704</v>
      </c>
      <c r="B5407" s="1" t="n">
        <v>96873</v>
      </c>
      <c r="C5407" s="292" t="s">
        <v>10730</v>
      </c>
      <c r="D5407" s="297" t="s">
        <v>50</v>
      </c>
      <c r="E5407" s="301" t="n">
        <v>64.01</v>
      </c>
      <c r="F5407" s="304" t="n">
        <v>0.6765</v>
      </c>
    </row>
    <row r="5408" customFormat="false" ht="13.8" hidden="false" customHeight="false" outlineLevel="0" collapsed="false">
      <c r="A5408" s="300" t="s">
        <v>10704</v>
      </c>
      <c r="B5408" s="1" t="n">
        <v>96872</v>
      </c>
      <c r="C5408" s="292" t="s">
        <v>10731</v>
      </c>
      <c r="D5408" s="297" t="s">
        <v>50</v>
      </c>
      <c r="E5408" s="301" t="n">
        <v>47.83</v>
      </c>
      <c r="F5408" s="304" t="n">
        <v>0.6153</v>
      </c>
    </row>
    <row r="5409" customFormat="false" ht="13.8" hidden="false" customHeight="false" outlineLevel="0" collapsed="false">
      <c r="A5409" s="300" t="s">
        <v>10704</v>
      </c>
      <c r="B5409" s="1" t="n">
        <v>96876</v>
      </c>
      <c r="C5409" s="292" t="s">
        <v>10732</v>
      </c>
      <c r="D5409" s="297" t="s">
        <v>50</v>
      </c>
      <c r="E5409" s="301" t="n">
        <v>181.75</v>
      </c>
      <c r="F5409" s="304" t="n">
        <v>0.7831</v>
      </c>
    </row>
    <row r="5410" customFormat="false" ht="13.8" hidden="false" customHeight="false" outlineLevel="0" collapsed="false">
      <c r="A5410" s="300" t="s">
        <v>10704</v>
      </c>
      <c r="B5410" s="1" t="n">
        <v>96878</v>
      </c>
      <c r="C5410" s="292" t="s">
        <v>10733</v>
      </c>
      <c r="D5410" s="297" t="s">
        <v>50</v>
      </c>
      <c r="E5410" s="301" t="n">
        <v>204</v>
      </c>
      <c r="F5410" s="304" t="n">
        <v>0.7974</v>
      </c>
    </row>
    <row r="5411" customFormat="false" ht="13.8" hidden="false" customHeight="false" outlineLevel="0" collapsed="false">
      <c r="A5411" s="300" t="s">
        <v>10704</v>
      </c>
      <c r="B5411" s="1" t="n">
        <v>96875</v>
      </c>
      <c r="C5411" s="292" t="s">
        <v>10734</v>
      </c>
      <c r="D5411" s="297" t="s">
        <v>50</v>
      </c>
      <c r="E5411" s="301" t="n">
        <v>76.74</v>
      </c>
      <c r="F5411" s="304" t="n">
        <v>0.6874</v>
      </c>
    </row>
    <row r="5412" customFormat="false" ht="13.8" hidden="false" customHeight="false" outlineLevel="0" collapsed="false">
      <c r="A5412" s="300" t="s">
        <v>10704</v>
      </c>
      <c r="B5412" s="1" t="n">
        <v>96874</v>
      </c>
      <c r="C5412" s="292" t="s">
        <v>10735</v>
      </c>
      <c r="D5412" s="297" t="s">
        <v>50</v>
      </c>
      <c r="E5412" s="301" t="n">
        <v>58.19</v>
      </c>
      <c r="F5412" s="304" t="n">
        <v>0.6276</v>
      </c>
    </row>
    <row r="5413" customFormat="false" ht="13.8" hidden="false" customHeight="false" outlineLevel="0" collapsed="false">
      <c r="A5413" s="300" t="s">
        <v>10704</v>
      </c>
      <c r="B5413" s="1" t="n">
        <v>96879</v>
      </c>
      <c r="C5413" s="292" t="s">
        <v>10736</v>
      </c>
      <c r="D5413" s="297" t="s">
        <v>50</v>
      </c>
      <c r="E5413" s="301" t="n">
        <v>197.61</v>
      </c>
      <c r="F5413" s="304" t="n">
        <v>0.7889</v>
      </c>
    </row>
    <row r="5414" customFormat="false" ht="13.8" hidden="false" customHeight="false" outlineLevel="0" collapsed="false">
      <c r="A5414" s="300" t="s">
        <v>10704</v>
      </c>
      <c r="B5414" s="1" t="n">
        <v>96881</v>
      </c>
      <c r="C5414" s="292" t="s">
        <v>10737</v>
      </c>
      <c r="D5414" s="297" t="s">
        <v>50</v>
      </c>
      <c r="E5414" s="301" t="n">
        <v>234.34</v>
      </c>
      <c r="F5414" s="304" t="n">
        <v>0.8097</v>
      </c>
    </row>
    <row r="5415" customFormat="false" ht="13.8" hidden="false" customHeight="false" outlineLevel="0" collapsed="false">
      <c r="A5415" s="300" t="s">
        <v>10704</v>
      </c>
      <c r="B5415" s="1" t="n">
        <v>96837</v>
      </c>
      <c r="C5415" s="292" t="s">
        <v>10738</v>
      </c>
      <c r="D5415" s="297" t="s">
        <v>50</v>
      </c>
      <c r="E5415" s="301" t="n">
        <v>20.85</v>
      </c>
      <c r="F5415" s="304" t="n">
        <v>0.5281</v>
      </c>
    </row>
    <row r="5416" customFormat="false" ht="13.8" hidden="false" customHeight="false" outlineLevel="0" collapsed="false">
      <c r="A5416" s="300" t="s">
        <v>10704</v>
      </c>
      <c r="B5416" s="1" t="n">
        <v>96840</v>
      </c>
      <c r="C5416" s="292" t="s">
        <v>10739</v>
      </c>
      <c r="D5416" s="297" t="s">
        <v>50</v>
      </c>
      <c r="E5416" s="301" t="n">
        <v>25.19</v>
      </c>
      <c r="F5416" s="304" t="n">
        <v>0.5367</v>
      </c>
    </row>
    <row r="5417" customFormat="false" ht="13.8" hidden="false" customHeight="false" outlineLevel="0" collapsed="false">
      <c r="A5417" s="300" t="s">
        <v>10704</v>
      </c>
      <c r="B5417" s="1" t="n">
        <v>96845</v>
      </c>
      <c r="C5417" s="292" t="s">
        <v>10740</v>
      </c>
      <c r="D5417" s="297" t="s">
        <v>50</v>
      </c>
      <c r="E5417" s="301" t="n">
        <v>40.01</v>
      </c>
      <c r="F5417" s="304" t="n">
        <v>0.6513</v>
      </c>
    </row>
    <row r="5418" customFormat="false" ht="13.8" hidden="false" customHeight="false" outlineLevel="0" collapsed="false">
      <c r="A5418" s="300" t="s">
        <v>10704</v>
      </c>
      <c r="B5418" s="1" t="n">
        <v>96848</v>
      </c>
      <c r="C5418" s="292" t="s">
        <v>10741</v>
      </c>
      <c r="D5418" s="297" t="s">
        <v>50</v>
      </c>
      <c r="E5418" s="301" t="n">
        <v>53.21</v>
      </c>
      <c r="F5418" s="304" t="n">
        <v>0.6777</v>
      </c>
    </row>
    <row r="5419" customFormat="false" ht="13.8" hidden="false" customHeight="false" outlineLevel="0" collapsed="false">
      <c r="A5419" s="300" t="s">
        <v>10704</v>
      </c>
      <c r="B5419" s="1" t="n">
        <v>96849</v>
      </c>
      <c r="C5419" s="292" t="s">
        <v>10742</v>
      </c>
      <c r="D5419" s="297" t="s">
        <v>50</v>
      </c>
      <c r="E5419" s="301" t="n">
        <v>16.7</v>
      </c>
      <c r="F5419" s="304" t="n">
        <v>0.5886</v>
      </c>
    </row>
    <row r="5420" customFormat="false" ht="13.8" hidden="false" customHeight="false" outlineLevel="0" collapsed="false">
      <c r="A5420" s="300" t="s">
        <v>10704</v>
      </c>
      <c r="B5420" s="1" t="n">
        <v>96852</v>
      </c>
      <c r="C5420" s="292" t="s">
        <v>10743</v>
      </c>
      <c r="D5420" s="297" t="s">
        <v>50</v>
      </c>
      <c r="E5420" s="301" t="n">
        <v>21.3</v>
      </c>
      <c r="F5420" s="304" t="n">
        <v>0.6178</v>
      </c>
    </row>
    <row r="5421" customFormat="false" ht="13.8" hidden="false" customHeight="false" outlineLevel="0" collapsed="false">
      <c r="A5421" s="300" t="s">
        <v>10704</v>
      </c>
      <c r="B5421" s="1" t="n">
        <v>96855</v>
      </c>
      <c r="C5421" s="292" t="s">
        <v>10744</v>
      </c>
      <c r="D5421" s="297" t="s">
        <v>50</v>
      </c>
      <c r="E5421" s="301" t="n">
        <v>33.66</v>
      </c>
      <c r="F5421" s="304" t="n">
        <v>0.7109</v>
      </c>
    </row>
    <row r="5422" customFormat="false" ht="13.8" hidden="false" customHeight="false" outlineLevel="0" collapsed="false">
      <c r="A5422" s="300" t="s">
        <v>10704</v>
      </c>
      <c r="B5422" s="1" t="n">
        <v>96838</v>
      </c>
      <c r="C5422" s="292" t="s">
        <v>10745</v>
      </c>
      <c r="D5422" s="297" t="s">
        <v>50</v>
      </c>
      <c r="E5422" s="301" t="n">
        <v>25</v>
      </c>
      <c r="F5422" s="304" t="n">
        <v>0.4712</v>
      </c>
    </row>
    <row r="5423" customFormat="false" ht="13.8" hidden="false" customHeight="false" outlineLevel="0" collapsed="false">
      <c r="A5423" s="300" t="s">
        <v>10704</v>
      </c>
      <c r="B5423" s="1" t="n">
        <v>96841</v>
      </c>
      <c r="C5423" s="292" t="s">
        <v>10746</v>
      </c>
      <c r="D5423" s="297" t="s">
        <v>50</v>
      </c>
      <c r="E5423" s="301" t="n">
        <v>27.79</v>
      </c>
      <c r="F5423" s="304" t="n">
        <v>0.4919</v>
      </c>
    </row>
    <row r="5424" customFormat="false" ht="13.8" hidden="false" customHeight="false" outlineLevel="0" collapsed="false">
      <c r="A5424" s="300" t="s">
        <v>10704</v>
      </c>
      <c r="B5424" s="1" t="n">
        <v>96842</v>
      </c>
      <c r="C5424" s="292" t="s">
        <v>10747</v>
      </c>
      <c r="D5424" s="297" t="s">
        <v>50</v>
      </c>
      <c r="E5424" s="301" t="n">
        <v>31.89</v>
      </c>
      <c r="F5424" s="304" t="n">
        <v>0.5086</v>
      </c>
    </row>
    <row r="5425" customFormat="false" ht="13.8" hidden="false" customHeight="false" outlineLevel="0" collapsed="false">
      <c r="A5425" s="300" t="s">
        <v>10704</v>
      </c>
      <c r="B5425" s="1" t="n">
        <v>96846</v>
      </c>
      <c r="C5425" s="292" t="s">
        <v>10748</v>
      </c>
      <c r="D5425" s="297" t="s">
        <v>50</v>
      </c>
      <c r="E5425" s="301" t="n">
        <v>37.29</v>
      </c>
      <c r="F5425" s="304" t="n">
        <v>0.5492</v>
      </c>
    </row>
    <row r="5426" customFormat="false" ht="13.8" hidden="false" customHeight="false" outlineLevel="0" collapsed="false">
      <c r="A5426" s="300" t="s">
        <v>10704</v>
      </c>
      <c r="B5426" s="1" t="n">
        <v>96850</v>
      </c>
      <c r="C5426" s="292" t="s">
        <v>10749</v>
      </c>
      <c r="D5426" s="297" t="s">
        <v>50</v>
      </c>
      <c r="E5426" s="301" t="n">
        <v>23.36</v>
      </c>
      <c r="F5426" s="304" t="n">
        <v>0.4979</v>
      </c>
    </row>
    <row r="5427" customFormat="false" ht="13.8" hidden="false" customHeight="false" outlineLevel="0" collapsed="false">
      <c r="A5427" s="300" t="s">
        <v>10704</v>
      </c>
      <c r="B5427" s="1" t="n">
        <v>96853</v>
      </c>
      <c r="C5427" s="292" t="s">
        <v>10750</v>
      </c>
      <c r="D5427" s="297" t="s">
        <v>50</v>
      </c>
      <c r="E5427" s="301" t="n">
        <v>25.13</v>
      </c>
      <c r="F5427" s="304" t="n">
        <v>0.5078</v>
      </c>
    </row>
    <row r="5428" customFormat="false" ht="13.8" hidden="false" customHeight="false" outlineLevel="0" collapsed="false">
      <c r="A5428" s="300" t="s">
        <v>10704</v>
      </c>
      <c r="B5428" s="1" t="n">
        <v>96854</v>
      </c>
      <c r="C5428" s="292" t="s">
        <v>10751</v>
      </c>
      <c r="D5428" s="297" t="s">
        <v>50</v>
      </c>
      <c r="E5428" s="301" t="n">
        <v>31.05</v>
      </c>
      <c r="F5428" s="304" t="n">
        <v>0.5523</v>
      </c>
    </row>
    <row r="5429" customFormat="false" ht="13.8" hidden="false" customHeight="false" outlineLevel="0" collapsed="false">
      <c r="A5429" s="300" t="s">
        <v>10704</v>
      </c>
      <c r="B5429" s="1" t="n">
        <v>104571</v>
      </c>
      <c r="C5429" s="292" t="s">
        <v>10752</v>
      </c>
      <c r="D5429" s="297" t="s">
        <v>50</v>
      </c>
      <c r="E5429" s="301" t="n">
        <v>0</v>
      </c>
      <c r="F5429" s="304"/>
    </row>
    <row r="5430" customFormat="false" ht="13.8" hidden="false" customHeight="false" outlineLevel="0" collapsed="false">
      <c r="A5430" s="300" t="s">
        <v>10704</v>
      </c>
      <c r="B5430" s="1" t="n">
        <v>96856</v>
      </c>
      <c r="C5430" s="292" t="s">
        <v>10753</v>
      </c>
      <c r="D5430" s="297" t="s">
        <v>50</v>
      </c>
      <c r="E5430" s="301" t="n">
        <v>35.83</v>
      </c>
      <c r="F5430" s="304" t="n">
        <v>0.6327</v>
      </c>
    </row>
    <row r="5431" customFormat="false" ht="13.8" hidden="false" customHeight="false" outlineLevel="0" collapsed="false">
      <c r="A5431" s="300" t="s">
        <v>10704</v>
      </c>
      <c r="B5431" s="1" t="n">
        <v>104566</v>
      </c>
      <c r="C5431" s="292" t="s">
        <v>10754</v>
      </c>
      <c r="D5431" s="297" t="s">
        <v>50</v>
      </c>
      <c r="E5431" s="301" t="n">
        <v>0</v>
      </c>
      <c r="F5431" s="304"/>
    </row>
    <row r="5432" customFormat="false" ht="13.8" hidden="false" customHeight="false" outlineLevel="0" collapsed="false">
      <c r="A5432" s="300" t="s">
        <v>10704</v>
      </c>
      <c r="B5432" s="1" t="n">
        <v>104536</v>
      </c>
      <c r="C5432" s="292" t="s">
        <v>10755</v>
      </c>
      <c r="D5432" s="297" t="s">
        <v>50</v>
      </c>
      <c r="E5432" s="301" t="n">
        <v>0</v>
      </c>
      <c r="F5432" s="304"/>
    </row>
    <row r="5433" customFormat="false" ht="13.8" hidden="false" customHeight="false" outlineLevel="0" collapsed="false">
      <c r="A5433" s="300" t="s">
        <v>10704</v>
      </c>
      <c r="B5433" s="1" t="n">
        <v>104537</v>
      </c>
      <c r="C5433" s="292" t="s">
        <v>10756</v>
      </c>
      <c r="D5433" s="297" t="s">
        <v>50</v>
      </c>
      <c r="E5433" s="301" t="n">
        <v>0</v>
      </c>
      <c r="F5433" s="304"/>
    </row>
    <row r="5434" customFormat="false" ht="13.8" hidden="false" customHeight="false" outlineLevel="0" collapsed="false">
      <c r="A5434" s="300" t="s">
        <v>10704</v>
      </c>
      <c r="B5434" s="1" t="n">
        <v>104572</v>
      </c>
      <c r="C5434" s="292" t="s">
        <v>10757</v>
      </c>
      <c r="D5434" s="297" t="s">
        <v>50</v>
      </c>
      <c r="E5434" s="301" t="n">
        <v>0</v>
      </c>
      <c r="F5434" s="304"/>
    </row>
    <row r="5435" customFormat="false" ht="13.8" hidden="false" customHeight="false" outlineLevel="0" collapsed="false">
      <c r="A5435" s="300" t="s">
        <v>10704</v>
      </c>
      <c r="B5435" s="1" t="n">
        <v>104568</v>
      </c>
      <c r="C5435" s="292" t="s">
        <v>10758</v>
      </c>
      <c r="D5435" s="297" t="s">
        <v>50</v>
      </c>
      <c r="E5435" s="301" t="n">
        <v>0</v>
      </c>
      <c r="F5435" s="304"/>
    </row>
    <row r="5436" customFormat="false" ht="13.8" hidden="false" customHeight="false" outlineLevel="0" collapsed="false">
      <c r="A5436" s="300" t="s">
        <v>10704</v>
      </c>
      <c r="B5436" s="1" t="n">
        <v>104538</v>
      </c>
      <c r="C5436" s="292" t="s">
        <v>10759</v>
      </c>
      <c r="D5436" s="297" t="s">
        <v>50</v>
      </c>
      <c r="E5436" s="301" t="n">
        <v>0</v>
      </c>
      <c r="F5436" s="304"/>
    </row>
    <row r="5437" customFormat="false" ht="13.8" hidden="false" customHeight="false" outlineLevel="0" collapsed="false">
      <c r="A5437" s="300" t="s">
        <v>10704</v>
      </c>
      <c r="B5437" s="1" t="n">
        <v>104570</v>
      </c>
      <c r="C5437" s="292" t="s">
        <v>10760</v>
      </c>
      <c r="D5437" s="297" t="s">
        <v>50</v>
      </c>
      <c r="E5437" s="301" t="n">
        <v>0</v>
      </c>
      <c r="F5437" s="304"/>
    </row>
    <row r="5438" customFormat="false" ht="13.8" hidden="false" customHeight="false" outlineLevel="0" collapsed="false">
      <c r="A5438" s="300" t="s">
        <v>10704</v>
      </c>
      <c r="B5438" s="1" t="n">
        <v>104565</v>
      </c>
      <c r="C5438" s="292" t="s">
        <v>10761</v>
      </c>
      <c r="D5438" s="297" t="s">
        <v>50</v>
      </c>
      <c r="E5438" s="301" t="n">
        <v>0</v>
      </c>
      <c r="F5438" s="304"/>
    </row>
    <row r="5439" customFormat="false" ht="13.8" hidden="false" customHeight="false" outlineLevel="0" collapsed="false">
      <c r="A5439" s="300" t="s">
        <v>10704</v>
      </c>
      <c r="B5439" s="1" t="n">
        <v>104567</v>
      </c>
      <c r="C5439" s="292" t="s">
        <v>10762</v>
      </c>
      <c r="D5439" s="297" t="s">
        <v>50</v>
      </c>
      <c r="E5439" s="301" t="n">
        <v>0</v>
      </c>
      <c r="F5439" s="304"/>
    </row>
    <row r="5440" customFormat="false" ht="13.8" hidden="false" customHeight="false" outlineLevel="0" collapsed="false">
      <c r="A5440" s="300" t="s">
        <v>10704</v>
      </c>
      <c r="B5440" s="1" t="n">
        <v>104569</v>
      </c>
      <c r="C5440" s="292" t="s">
        <v>10763</v>
      </c>
      <c r="D5440" s="297" t="s">
        <v>50</v>
      </c>
      <c r="E5440" s="301" t="n">
        <v>0</v>
      </c>
      <c r="F5440" s="304"/>
    </row>
    <row r="5441" customFormat="false" ht="13.8" hidden="false" customHeight="false" outlineLevel="0" collapsed="false">
      <c r="A5441" s="300" t="s">
        <v>10704</v>
      </c>
      <c r="B5441" s="1" t="n">
        <v>96843</v>
      </c>
      <c r="C5441" s="292" t="s">
        <v>10764</v>
      </c>
      <c r="D5441" s="297" t="s">
        <v>50</v>
      </c>
      <c r="E5441" s="301" t="n">
        <v>28.99</v>
      </c>
      <c r="F5441" s="304" t="n">
        <v>0.5129</v>
      </c>
    </row>
    <row r="5442" customFormat="false" ht="13.8" hidden="false" customHeight="false" outlineLevel="0" collapsed="false">
      <c r="A5442" s="300" t="s">
        <v>10704</v>
      </c>
      <c r="B5442" s="1" t="n">
        <v>96847</v>
      </c>
      <c r="C5442" s="292" t="s">
        <v>10765</v>
      </c>
      <c r="D5442" s="297" t="s">
        <v>50</v>
      </c>
      <c r="E5442" s="301" t="n">
        <v>36.76</v>
      </c>
      <c r="F5442" s="304" t="n">
        <v>0.5427</v>
      </c>
    </row>
    <row r="5443" customFormat="false" ht="13.8" hidden="false" customHeight="false" outlineLevel="0" collapsed="false">
      <c r="A5443" s="300" t="s">
        <v>10704</v>
      </c>
      <c r="B5443" s="1" t="n">
        <v>96844</v>
      </c>
      <c r="C5443" s="292" t="s">
        <v>10766</v>
      </c>
      <c r="D5443" s="297" t="s">
        <v>50</v>
      </c>
      <c r="E5443" s="301" t="n">
        <v>33.44</v>
      </c>
      <c r="F5443" s="304" t="n">
        <v>0.5314</v>
      </c>
    </row>
    <row r="5444" customFormat="false" ht="13.8" hidden="false" customHeight="false" outlineLevel="0" collapsed="false">
      <c r="A5444" s="300" t="s">
        <v>10704</v>
      </c>
      <c r="B5444" s="1" t="n">
        <v>96839</v>
      </c>
      <c r="C5444" s="292" t="s">
        <v>10767</v>
      </c>
      <c r="D5444" s="297" t="s">
        <v>50</v>
      </c>
      <c r="E5444" s="301" t="n">
        <v>25.89</v>
      </c>
      <c r="F5444" s="304" t="n">
        <v>0.4894</v>
      </c>
    </row>
    <row r="5445" customFormat="false" ht="13.8" hidden="false" customHeight="false" outlineLevel="0" collapsed="false">
      <c r="A5445" s="300" t="s">
        <v>10704</v>
      </c>
      <c r="B5445" s="1" t="n">
        <v>104574</v>
      </c>
      <c r="C5445" s="292" t="s">
        <v>10768</v>
      </c>
      <c r="D5445" s="297" t="s">
        <v>50</v>
      </c>
      <c r="E5445" s="301" t="n">
        <v>0</v>
      </c>
      <c r="F5445" s="304"/>
    </row>
    <row r="5446" customFormat="false" ht="13.8" hidden="false" customHeight="false" outlineLevel="0" collapsed="false">
      <c r="A5446" s="300" t="s">
        <v>10704</v>
      </c>
      <c r="B5446" s="1" t="n">
        <v>104575</v>
      </c>
      <c r="C5446" s="292" t="s">
        <v>10769</v>
      </c>
      <c r="D5446" s="297" t="s">
        <v>50</v>
      </c>
      <c r="E5446" s="301" t="n">
        <v>0</v>
      </c>
      <c r="F5446" s="304"/>
    </row>
    <row r="5447" customFormat="false" ht="13.8" hidden="false" customHeight="false" outlineLevel="0" collapsed="false">
      <c r="A5447" s="300" t="s">
        <v>10704</v>
      </c>
      <c r="B5447" s="1" t="n">
        <v>104573</v>
      </c>
      <c r="C5447" s="292" t="s">
        <v>10770</v>
      </c>
      <c r="D5447" s="297" t="s">
        <v>50</v>
      </c>
      <c r="E5447" s="301" t="n">
        <v>0</v>
      </c>
      <c r="F5447" s="304"/>
    </row>
    <row r="5448" customFormat="false" ht="13.8" hidden="false" customHeight="false" outlineLevel="0" collapsed="false">
      <c r="A5448" s="300" t="s">
        <v>10704</v>
      </c>
      <c r="B5448" s="1" t="n">
        <v>96805</v>
      </c>
      <c r="C5448" s="292" t="s">
        <v>10771</v>
      </c>
      <c r="D5448" s="297" t="s">
        <v>50</v>
      </c>
      <c r="E5448" s="301" t="n">
        <v>221.3</v>
      </c>
      <c r="F5448" s="304" t="n">
        <v>0.8803</v>
      </c>
    </row>
    <row r="5449" customFormat="false" ht="13.8" hidden="false" customHeight="false" outlineLevel="0" collapsed="false">
      <c r="A5449" s="300" t="s">
        <v>10704</v>
      </c>
      <c r="B5449" s="1" t="n">
        <v>96802</v>
      </c>
      <c r="C5449" s="292" t="s">
        <v>10772</v>
      </c>
      <c r="D5449" s="297" t="s">
        <v>50</v>
      </c>
      <c r="E5449" s="301" t="n">
        <v>430.77</v>
      </c>
      <c r="F5449" s="304" t="n">
        <v>0.9541</v>
      </c>
    </row>
    <row r="5450" customFormat="false" ht="13.8" hidden="false" customHeight="false" outlineLevel="0" collapsed="false">
      <c r="A5450" s="300" t="s">
        <v>10704</v>
      </c>
      <c r="B5450" s="1" t="n">
        <v>96806</v>
      </c>
      <c r="C5450" s="292" t="s">
        <v>10773</v>
      </c>
      <c r="D5450" s="297" t="s">
        <v>50</v>
      </c>
      <c r="E5450" s="301" t="n">
        <v>84.11</v>
      </c>
      <c r="F5450" s="304" t="n">
        <v>0.7255</v>
      </c>
    </row>
    <row r="5451" customFormat="false" ht="13.8" hidden="false" customHeight="false" outlineLevel="0" collapsed="false">
      <c r="A5451" s="300" t="s">
        <v>10704</v>
      </c>
      <c r="B5451" s="1" t="n">
        <v>96803</v>
      </c>
      <c r="C5451" s="292" t="s">
        <v>10774</v>
      </c>
      <c r="D5451" s="297" t="s">
        <v>50</v>
      </c>
      <c r="E5451" s="301" t="n">
        <v>77.39</v>
      </c>
      <c r="F5451" s="304" t="n">
        <v>0.7885</v>
      </c>
    </row>
    <row r="5452" customFormat="false" ht="13.8" hidden="false" customHeight="false" outlineLevel="0" collapsed="false">
      <c r="A5452" s="300" t="s">
        <v>10704</v>
      </c>
      <c r="B5452" s="1" t="n">
        <v>96807</v>
      </c>
      <c r="C5452" s="292" t="s">
        <v>10775</v>
      </c>
      <c r="D5452" s="297" t="s">
        <v>50</v>
      </c>
      <c r="E5452" s="301" t="n">
        <v>134.37</v>
      </c>
      <c r="F5452" s="304" t="n">
        <v>0.6617</v>
      </c>
    </row>
    <row r="5453" customFormat="false" ht="13.8" hidden="false" customHeight="false" outlineLevel="0" collapsed="false">
      <c r="A5453" s="300" t="s">
        <v>10704</v>
      </c>
      <c r="B5453" s="1" t="n">
        <v>96804</v>
      </c>
      <c r="C5453" s="292" t="s">
        <v>10776</v>
      </c>
      <c r="D5453" s="297" t="s">
        <v>50</v>
      </c>
      <c r="E5453" s="301" t="n">
        <v>123.6</v>
      </c>
      <c r="F5453" s="304" t="n">
        <v>0.6866</v>
      </c>
    </row>
    <row r="5454" customFormat="false" ht="13.8" hidden="false" customHeight="false" outlineLevel="0" collapsed="false">
      <c r="A5454" s="300" t="s">
        <v>10704</v>
      </c>
      <c r="B5454" s="1" t="n">
        <v>96829</v>
      </c>
      <c r="C5454" s="292" t="s">
        <v>10777</v>
      </c>
      <c r="D5454" s="297" t="s">
        <v>50</v>
      </c>
      <c r="E5454" s="301" t="n">
        <v>18.59</v>
      </c>
      <c r="F5454" s="304" t="n">
        <v>0.731</v>
      </c>
    </row>
    <row r="5455" customFormat="false" ht="13.8" hidden="false" customHeight="false" outlineLevel="0" collapsed="false">
      <c r="A5455" s="300" t="s">
        <v>10704</v>
      </c>
      <c r="B5455" s="1" t="n">
        <v>96833</v>
      </c>
      <c r="C5455" s="292" t="s">
        <v>10778</v>
      </c>
      <c r="D5455" s="297" t="s">
        <v>50</v>
      </c>
      <c r="E5455" s="301" t="n">
        <v>23.78</v>
      </c>
      <c r="F5455" s="304" t="n">
        <v>0.7675</v>
      </c>
    </row>
    <row r="5456" customFormat="false" ht="13.8" hidden="false" customHeight="false" outlineLevel="0" collapsed="false">
      <c r="A5456" s="300" t="s">
        <v>10704</v>
      </c>
      <c r="B5456" s="1" t="n">
        <v>96836</v>
      </c>
      <c r="C5456" s="292" t="s">
        <v>10779</v>
      </c>
      <c r="D5456" s="297" t="s">
        <v>50</v>
      </c>
      <c r="E5456" s="301" t="n">
        <v>34.09</v>
      </c>
      <c r="F5456" s="304" t="n">
        <v>0.7876</v>
      </c>
    </row>
    <row r="5457" customFormat="false" ht="13.8" hidden="false" customHeight="false" outlineLevel="0" collapsed="false">
      <c r="A5457" s="300" t="s">
        <v>10704</v>
      </c>
      <c r="B5457" s="1" t="n">
        <v>104576</v>
      </c>
      <c r="C5457" s="292" t="s">
        <v>10780</v>
      </c>
      <c r="D5457" s="297" t="s">
        <v>50</v>
      </c>
      <c r="E5457" s="301" t="n">
        <v>16.02</v>
      </c>
      <c r="F5457" s="304" t="n">
        <v>0.5531</v>
      </c>
    </row>
    <row r="5458" customFormat="false" ht="13.8" hidden="false" customHeight="false" outlineLevel="0" collapsed="false">
      <c r="A5458" s="300" t="s">
        <v>10704</v>
      </c>
      <c r="B5458" s="1" t="n">
        <v>104577</v>
      </c>
      <c r="C5458" s="292" t="s">
        <v>10781</v>
      </c>
      <c r="D5458" s="297" t="s">
        <v>50</v>
      </c>
      <c r="E5458" s="301" t="n">
        <v>21.69</v>
      </c>
      <c r="F5458" s="304" t="n">
        <v>0.6349</v>
      </c>
    </row>
    <row r="5459" customFormat="false" ht="13.8" hidden="false" customHeight="false" outlineLevel="0" collapsed="false">
      <c r="A5459" s="300" t="s">
        <v>10704</v>
      </c>
      <c r="B5459" s="1" t="n">
        <v>104578</v>
      </c>
      <c r="C5459" s="292" t="s">
        <v>10782</v>
      </c>
      <c r="D5459" s="297" t="s">
        <v>50</v>
      </c>
      <c r="E5459" s="301" t="n">
        <v>23.26</v>
      </c>
      <c r="F5459" s="304" t="n">
        <v>0.6328</v>
      </c>
    </row>
    <row r="5460" customFormat="false" ht="13.8" hidden="false" customHeight="false" outlineLevel="0" collapsed="false">
      <c r="A5460" s="300" t="s">
        <v>10704</v>
      </c>
      <c r="B5460" s="1" t="n">
        <v>104580</v>
      </c>
      <c r="C5460" s="292" t="s">
        <v>10783</v>
      </c>
      <c r="D5460" s="297" t="s">
        <v>50</v>
      </c>
      <c r="E5460" s="301" t="n">
        <v>20.29</v>
      </c>
      <c r="F5460" s="304" t="n">
        <v>0.6698</v>
      </c>
    </row>
    <row r="5461" customFormat="false" ht="13.8" hidden="false" customHeight="false" outlineLevel="0" collapsed="false">
      <c r="A5461" s="300" t="s">
        <v>10704</v>
      </c>
      <c r="B5461" s="1" t="n">
        <v>104579</v>
      </c>
      <c r="C5461" s="292" t="s">
        <v>10784</v>
      </c>
      <c r="D5461" s="297" t="s">
        <v>50</v>
      </c>
      <c r="E5461" s="301" t="n">
        <v>30.6</v>
      </c>
      <c r="F5461" s="304" t="n">
        <v>0.6614</v>
      </c>
    </row>
    <row r="5462" customFormat="false" ht="13.8" hidden="false" customHeight="false" outlineLevel="0" collapsed="false">
      <c r="A5462" s="300" t="s">
        <v>10704</v>
      </c>
      <c r="B5462" s="1" t="n">
        <v>96823</v>
      </c>
      <c r="C5462" s="292" t="s">
        <v>10785</v>
      </c>
      <c r="D5462" s="297" t="s">
        <v>50</v>
      </c>
      <c r="E5462" s="301" t="n">
        <v>11.31</v>
      </c>
      <c r="F5462" s="304" t="n">
        <v>0.5959</v>
      </c>
    </row>
    <row r="5463" customFormat="false" ht="13.8" hidden="false" customHeight="false" outlineLevel="0" collapsed="false">
      <c r="A5463" s="300" t="s">
        <v>10704</v>
      </c>
      <c r="B5463" s="1" t="n">
        <v>96826</v>
      </c>
      <c r="C5463" s="292" t="s">
        <v>10786</v>
      </c>
      <c r="D5463" s="297" t="s">
        <v>50</v>
      </c>
      <c r="E5463" s="301" t="n">
        <v>13.1</v>
      </c>
      <c r="F5463" s="304" t="n">
        <v>0.5863</v>
      </c>
    </row>
    <row r="5464" customFormat="false" ht="13.8" hidden="false" customHeight="false" outlineLevel="0" collapsed="false">
      <c r="A5464" s="300" t="s">
        <v>10704</v>
      </c>
      <c r="B5464" s="1" t="n">
        <v>96830</v>
      </c>
      <c r="C5464" s="292" t="s">
        <v>10787</v>
      </c>
      <c r="D5464" s="297" t="s">
        <v>50</v>
      </c>
      <c r="E5464" s="301" t="n">
        <v>20.82</v>
      </c>
      <c r="F5464" s="304" t="n">
        <v>0.6888</v>
      </c>
    </row>
    <row r="5465" customFormat="false" ht="13.8" hidden="false" customHeight="false" outlineLevel="0" collapsed="false">
      <c r="A5465" s="300" t="s">
        <v>10704</v>
      </c>
      <c r="B5465" s="1" t="n">
        <v>96834</v>
      </c>
      <c r="C5465" s="292" t="s">
        <v>10788</v>
      </c>
      <c r="D5465" s="297" t="s">
        <v>50</v>
      </c>
      <c r="E5465" s="301" t="n">
        <v>28.29</v>
      </c>
      <c r="F5465" s="304" t="n">
        <v>0.7179</v>
      </c>
    </row>
    <row r="5466" customFormat="false" ht="13.8" hidden="false" customHeight="false" outlineLevel="0" collapsed="false">
      <c r="A5466" s="300" t="s">
        <v>10704</v>
      </c>
      <c r="B5466" s="1" t="n">
        <v>104581</v>
      </c>
      <c r="C5466" s="292" t="s">
        <v>10789</v>
      </c>
      <c r="D5466" s="297" t="s">
        <v>50</v>
      </c>
      <c r="E5466" s="301" t="n">
        <v>14.64</v>
      </c>
      <c r="F5466" s="304" t="n">
        <v>0.5519</v>
      </c>
    </row>
    <row r="5467" customFormat="false" ht="13.8" hidden="false" customHeight="false" outlineLevel="0" collapsed="false">
      <c r="A5467" s="300" t="s">
        <v>10704</v>
      </c>
      <c r="B5467" s="1" t="n">
        <v>104582</v>
      </c>
      <c r="C5467" s="292" t="s">
        <v>10790</v>
      </c>
      <c r="D5467" s="297" t="s">
        <v>50</v>
      </c>
      <c r="E5467" s="301" t="n">
        <v>18.73</v>
      </c>
      <c r="F5467" s="304" t="n">
        <v>0.5846</v>
      </c>
    </row>
    <row r="5468" customFormat="false" ht="13.8" hidden="false" customHeight="false" outlineLevel="0" collapsed="false">
      <c r="A5468" s="300" t="s">
        <v>10704</v>
      </c>
      <c r="B5468" s="1" t="n">
        <v>104583</v>
      </c>
      <c r="C5468" s="292" t="s">
        <v>10791</v>
      </c>
      <c r="D5468" s="297" t="s">
        <v>50</v>
      </c>
      <c r="E5468" s="301" t="n">
        <v>30.33</v>
      </c>
      <c r="F5468" s="304" t="n">
        <v>0.6934</v>
      </c>
    </row>
    <row r="5469" customFormat="false" ht="13.8" hidden="false" customHeight="false" outlineLevel="0" collapsed="false">
      <c r="A5469" s="300" t="s">
        <v>10704</v>
      </c>
      <c r="B5469" s="1" t="n">
        <v>104584</v>
      </c>
      <c r="C5469" s="292" t="s">
        <v>10792</v>
      </c>
      <c r="D5469" s="297" t="s">
        <v>50</v>
      </c>
      <c r="E5469" s="301" t="n">
        <v>36.35</v>
      </c>
      <c r="F5469" s="304" t="n">
        <v>0.6856</v>
      </c>
    </row>
    <row r="5470" customFormat="false" ht="13.8" hidden="false" customHeight="false" outlineLevel="0" collapsed="false">
      <c r="A5470" s="300" t="s">
        <v>10704</v>
      </c>
      <c r="B5470" s="1" t="n">
        <v>104585</v>
      </c>
      <c r="C5470" s="292" t="s">
        <v>10793</v>
      </c>
      <c r="D5470" s="297" t="s">
        <v>50</v>
      </c>
      <c r="E5470" s="301" t="n">
        <v>0</v>
      </c>
      <c r="F5470" s="304"/>
    </row>
    <row r="5471" customFormat="false" ht="13.8" hidden="false" customHeight="false" outlineLevel="0" collapsed="false">
      <c r="A5471" s="300" t="s">
        <v>10704</v>
      </c>
      <c r="B5471" s="1" t="n">
        <v>104587</v>
      </c>
      <c r="C5471" s="292" t="s">
        <v>10794</v>
      </c>
      <c r="D5471" s="297" t="s">
        <v>50</v>
      </c>
      <c r="E5471" s="301" t="n">
        <v>0</v>
      </c>
      <c r="F5471" s="304"/>
    </row>
    <row r="5472" customFormat="false" ht="13.8" hidden="false" customHeight="false" outlineLevel="0" collapsed="false">
      <c r="A5472" s="300" t="s">
        <v>10704</v>
      </c>
      <c r="B5472" s="1" t="n">
        <v>104586</v>
      </c>
      <c r="C5472" s="292" t="s">
        <v>10795</v>
      </c>
      <c r="D5472" s="297" t="s">
        <v>50</v>
      </c>
      <c r="E5472" s="301" t="n">
        <v>0</v>
      </c>
      <c r="F5472" s="304"/>
    </row>
    <row r="5473" customFormat="false" ht="13.8" hidden="false" customHeight="false" outlineLevel="0" collapsed="false">
      <c r="A5473" s="300" t="s">
        <v>10704</v>
      </c>
      <c r="B5473" s="1" t="n">
        <v>96798</v>
      </c>
      <c r="C5473" s="292" t="s">
        <v>10796</v>
      </c>
      <c r="D5473" s="297" t="s">
        <v>403</v>
      </c>
      <c r="E5473" s="301" t="n">
        <v>8.41</v>
      </c>
      <c r="F5473" s="304" t="n">
        <v>0.6445</v>
      </c>
    </row>
    <row r="5474" customFormat="false" ht="13.8" hidden="false" customHeight="false" outlineLevel="0" collapsed="false">
      <c r="A5474" s="300" t="s">
        <v>10704</v>
      </c>
      <c r="B5474" s="1" t="n">
        <v>96799</v>
      </c>
      <c r="C5474" s="292" t="s">
        <v>10797</v>
      </c>
      <c r="D5474" s="297" t="s">
        <v>403</v>
      </c>
      <c r="E5474" s="301" t="n">
        <v>10.78</v>
      </c>
      <c r="F5474" s="304" t="n">
        <v>0.6503</v>
      </c>
    </row>
    <row r="5475" customFormat="false" ht="13.8" hidden="false" customHeight="false" outlineLevel="0" collapsed="false">
      <c r="A5475" s="300" t="s">
        <v>10704</v>
      </c>
      <c r="B5475" s="1" t="n">
        <v>96800</v>
      </c>
      <c r="C5475" s="292" t="s">
        <v>10798</v>
      </c>
      <c r="D5475" s="297" t="s">
        <v>403</v>
      </c>
      <c r="E5475" s="301" t="n">
        <v>14.72</v>
      </c>
      <c r="F5475" s="304" t="n">
        <v>0.678</v>
      </c>
    </row>
    <row r="5476" customFormat="false" ht="13.8" hidden="false" customHeight="false" outlineLevel="0" collapsed="false">
      <c r="A5476" s="300" t="s">
        <v>10704</v>
      </c>
      <c r="B5476" s="1" t="n">
        <v>96801</v>
      </c>
      <c r="C5476" s="292" t="s">
        <v>10799</v>
      </c>
      <c r="D5476" s="297" t="s">
        <v>403</v>
      </c>
      <c r="E5476" s="301" t="n">
        <v>22.43</v>
      </c>
      <c r="F5476" s="304" t="n">
        <v>0.7272</v>
      </c>
    </row>
    <row r="5477" customFormat="false" ht="13.8" hidden="false" customHeight="false" outlineLevel="0" collapsed="false">
      <c r="A5477" s="300" t="s">
        <v>10704</v>
      </c>
      <c r="B5477" s="1" t="n">
        <v>104539</v>
      </c>
      <c r="C5477" s="292" t="s">
        <v>10800</v>
      </c>
      <c r="D5477" s="297" t="s">
        <v>50</v>
      </c>
      <c r="E5477" s="301" t="n">
        <v>0</v>
      </c>
      <c r="F5477" s="304"/>
    </row>
    <row r="5478" customFormat="false" ht="13.8" hidden="false" customHeight="false" outlineLevel="0" collapsed="false">
      <c r="A5478" s="300" t="s">
        <v>10704</v>
      </c>
      <c r="B5478" s="1" t="n">
        <v>104541</v>
      </c>
      <c r="C5478" s="292" t="s">
        <v>10801</v>
      </c>
      <c r="D5478" s="297" t="s">
        <v>50</v>
      </c>
      <c r="E5478" s="301" t="n">
        <v>0</v>
      </c>
      <c r="F5478" s="304"/>
    </row>
    <row r="5479" customFormat="false" ht="13.8" hidden="false" customHeight="false" outlineLevel="0" collapsed="false">
      <c r="A5479" s="300" t="s">
        <v>10704</v>
      </c>
      <c r="B5479" s="1" t="n">
        <v>104540</v>
      </c>
      <c r="C5479" s="292" t="s">
        <v>10802</v>
      </c>
      <c r="D5479" s="297" t="s">
        <v>50</v>
      </c>
      <c r="E5479" s="301" t="n">
        <v>0</v>
      </c>
      <c r="F5479" s="304"/>
    </row>
    <row r="5480" customFormat="false" ht="13.8" hidden="false" customHeight="false" outlineLevel="0" collapsed="false">
      <c r="A5480" s="300" t="s">
        <v>10704</v>
      </c>
      <c r="B5480" s="1" t="n">
        <v>104543</v>
      </c>
      <c r="C5480" s="292" t="s">
        <v>10803</v>
      </c>
      <c r="D5480" s="297" t="s">
        <v>50</v>
      </c>
      <c r="E5480" s="301" t="n">
        <v>0</v>
      </c>
      <c r="F5480" s="304"/>
    </row>
    <row r="5481" customFormat="false" ht="13.8" hidden="false" customHeight="false" outlineLevel="0" collapsed="false">
      <c r="A5481" s="300" t="s">
        <v>10704</v>
      </c>
      <c r="B5481" s="1" t="n">
        <v>104544</v>
      </c>
      <c r="C5481" s="292" t="s">
        <v>10804</v>
      </c>
      <c r="D5481" s="297" t="s">
        <v>50</v>
      </c>
      <c r="E5481" s="301" t="n">
        <v>0</v>
      </c>
      <c r="F5481" s="304"/>
    </row>
    <row r="5482" customFormat="false" ht="13.8" hidden="false" customHeight="false" outlineLevel="0" collapsed="false">
      <c r="A5482" s="300" t="s">
        <v>10704</v>
      </c>
      <c r="B5482" s="1" t="n">
        <v>104545</v>
      </c>
      <c r="C5482" s="292" t="s">
        <v>10805</v>
      </c>
      <c r="D5482" s="297" t="s">
        <v>50</v>
      </c>
      <c r="E5482" s="301" t="n">
        <v>0</v>
      </c>
      <c r="F5482" s="304"/>
    </row>
    <row r="5483" customFormat="false" ht="13.8" hidden="false" customHeight="false" outlineLevel="0" collapsed="false">
      <c r="A5483" s="300" t="s">
        <v>10704</v>
      </c>
      <c r="B5483" s="1" t="n">
        <v>104542</v>
      </c>
      <c r="C5483" s="292" t="s">
        <v>10806</v>
      </c>
      <c r="D5483" s="297" t="s">
        <v>50</v>
      </c>
      <c r="E5483" s="301" t="n">
        <v>0</v>
      </c>
      <c r="F5483" s="304"/>
    </row>
    <row r="5484" customFormat="false" ht="13.8" hidden="false" customHeight="false" outlineLevel="0" collapsed="false">
      <c r="A5484" s="300" t="s">
        <v>10704</v>
      </c>
      <c r="B5484" s="1" t="n">
        <v>104592</v>
      </c>
      <c r="C5484" s="292" t="s">
        <v>10807</v>
      </c>
      <c r="D5484" s="297" t="s">
        <v>50</v>
      </c>
      <c r="E5484" s="301" t="n">
        <v>0</v>
      </c>
      <c r="F5484" s="304"/>
    </row>
    <row r="5485" customFormat="false" ht="13.8" hidden="false" customHeight="false" outlineLevel="0" collapsed="false">
      <c r="A5485" s="300" t="s">
        <v>10704</v>
      </c>
      <c r="B5485" s="1" t="n">
        <v>104548</v>
      </c>
      <c r="C5485" s="292" t="s">
        <v>10808</v>
      </c>
      <c r="D5485" s="297" t="s">
        <v>50</v>
      </c>
      <c r="E5485" s="301" t="n">
        <v>0</v>
      </c>
      <c r="F5485" s="304"/>
    </row>
    <row r="5486" customFormat="false" ht="13.8" hidden="false" customHeight="false" outlineLevel="0" collapsed="false">
      <c r="A5486" s="300" t="s">
        <v>10704</v>
      </c>
      <c r="B5486" s="1" t="n">
        <v>104546</v>
      </c>
      <c r="C5486" s="292" t="s">
        <v>10809</v>
      </c>
      <c r="D5486" s="297" t="s">
        <v>50</v>
      </c>
      <c r="E5486" s="301" t="n">
        <v>0</v>
      </c>
      <c r="F5486" s="304"/>
    </row>
    <row r="5487" customFormat="false" ht="13.8" hidden="false" customHeight="false" outlineLevel="0" collapsed="false">
      <c r="A5487" s="300" t="s">
        <v>10704</v>
      </c>
      <c r="B5487" s="1" t="n">
        <v>104549</v>
      </c>
      <c r="C5487" s="292" t="s">
        <v>10810</v>
      </c>
      <c r="D5487" s="297" t="s">
        <v>50</v>
      </c>
      <c r="E5487" s="301" t="n">
        <v>0</v>
      </c>
      <c r="F5487" s="304"/>
    </row>
    <row r="5488" customFormat="false" ht="13.8" hidden="false" customHeight="false" outlineLevel="0" collapsed="false">
      <c r="A5488" s="300" t="s">
        <v>10704</v>
      </c>
      <c r="B5488" s="1" t="n">
        <v>104550</v>
      </c>
      <c r="C5488" s="292" t="s">
        <v>10811</v>
      </c>
      <c r="D5488" s="297" t="s">
        <v>50</v>
      </c>
      <c r="E5488" s="301" t="n">
        <v>0</v>
      </c>
      <c r="F5488" s="304"/>
    </row>
    <row r="5489" customFormat="false" ht="13.8" hidden="false" customHeight="false" outlineLevel="0" collapsed="false">
      <c r="A5489" s="300" t="s">
        <v>10704</v>
      </c>
      <c r="B5489" s="1" t="n">
        <v>104552</v>
      </c>
      <c r="C5489" s="292" t="s">
        <v>10812</v>
      </c>
      <c r="D5489" s="297" t="s">
        <v>50</v>
      </c>
      <c r="E5489" s="301" t="n">
        <v>0</v>
      </c>
      <c r="F5489" s="304"/>
    </row>
    <row r="5490" customFormat="false" ht="13.8" hidden="false" customHeight="false" outlineLevel="0" collapsed="false">
      <c r="A5490" s="300" t="s">
        <v>10704</v>
      </c>
      <c r="B5490" s="1" t="n">
        <v>104551</v>
      </c>
      <c r="C5490" s="292" t="s">
        <v>10813</v>
      </c>
      <c r="D5490" s="297" t="s">
        <v>50</v>
      </c>
      <c r="E5490" s="301" t="n">
        <v>0</v>
      </c>
      <c r="F5490" s="304"/>
    </row>
    <row r="5491" customFormat="false" ht="13.8" hidden="false" customHeight="false" outlineLevel="0" collapsed="false">
      <c r="A5491" s="300" t="s">
        <v>10704</v>
      </c>
      <c r="B5491" s="1" t="n">
        <v>104553</v>
      </c>
      <c r="C5491" s="292" t="s">
        <v>10814</v>
      </c>
      <c r="D5491" s="297" t="s">
        <v>50</v>
      </c>
      <c r="E5491" s="301" t="n">
        <v>0</v>
      </c>
      <c r="F5491" s="304"/>
    </row>
    <row r="5492" customFormat="false" ht="13.8" hidden="false" customHeight="false" outlineLevel="0" collapsed="false">
      <c r="A5492" s="300" t="s">
        <v>10704</v>
      </c>
      <c r="B5492" s="1" t="n">
        <v>104554</v>
      </c>
      <c r="C5492" s="292" t="s">
        <v>10815</v>
      </c>
      <c r="D5492" s="297" t="s">
        <v>50</v>
      </c>
      <c r="E5492" s="301" t="n">
        <v>0</v>
      </c>
      <c r="F5492" s="304"/>
    </row>
    <row r="5493" customFormat="false" ht="13.8" hidden="false" customHeight="false" outlineLevel="0" collapsed="false">
      <c r="A5493" s="300" t="s">
        <v>10704</v>
      </c>
      <c r="B5493" s="1" t="n">
        <v>104555</v>
      </c>
      <c r="C5493" s="292" t="s">
        <v>10816</v>
      </c>
      <c r="D5493" s="297" t="s">
        <v>50</v>
      </c>
      <c r="E5493" s="301" t="n">
        <v>0</v>
      </c>
      <c r="F5493" s="304"/>
    </row>
    <row r="5494" customFormat="false" ht="13.8" hidden="false" customHeight="false" outlineLevel="0" collapsed="false">
      <c r="A5494" s="300" t="s">
        <v>10704</v>
      </c>
      <c r="B5494" s="1" t="n">
        <v>104556</v>
      </c>
      <c r="C5494" s="292" t="s">
        <v>10817</v>
      </c>
      <c r="D5494" s="297" t="s">
        <v>50</v>
      </c>
      <c r="E5494" s="301" t="n">
        <v>0</v>
      </c>
      <c r="F5494" s="304"/>
    </row>
    <row r="5495" customFormat="false" ht="13.8" hidden="false" customHeight="false" outlineLevel="0" collapsed="false">
      <c r="A5495" s="300" t="s">
        <v>10704</v>
      </c>
      <c r="B5495" s="1" t="n">
        <v>104558</v>
      </c>
      <c r="C5495" s="292" t="s">
        <v>10818</v>
      </c>
      <c r="D5495" s="297" t="s">
        <v>50</v>
      </c>
      <c r="E5495" s="301" t="n">
        <v>0</v>
      </c>
      <c r="F5495" s="304"/>
    </row>
    <row r="5496" customFormat="false" ht="13.8" hidden="false" customHeight="false" outlineLevel="0" collapsed="false">
      <c r="A5496" s="300" t="s">
        <v>10704</v>
      </c>
      <c r="B5496" s="1" t="n">
        <v>104559</v>
      </c>
      <c r="C5496" s="292" t="s">
        <v>10819</v>
      </c>
      <c r="D5496" s="297" t="s">
        <v>50</v>
      </c>
      <c r="E5496" s="301" t="n">
        <v>0</v>
      </c>
      <c r="F5496" s="304"/>
    </row>
    <row r="5497" customFormat="false" ht="13.8" hidden="false" customHeight="false" outlineLevel="0" collapsed="false">
      <c r="A5497" s="300" t="s">
        <v>10704</v>
      </c>
      <c r="B5497" s="1" t="n">
        <v>104560</v>
      </c>
      <c r="C5497" s="292" t="s">
        <v>10820</v>
      </c>
      <c r="D5497" s="297" t="s">
        <v>50</v>
      </c>
      <c r="E5497" s="301" t="n">
        <v>0</v>
      </c>
      <c r="F5497" s="304"/>
    </row>
    <row r="5498" customFormat="false" ht="13.8" hidden="false" customHeight="false" outlineLevel="0" collapsed="false">
      <c r="A5498" s="300" t="s">
        <v>10704</v>
      </c>
      <c r="B5498" s="1" t="n">
        <v>104557</v>
      </c>
      <c r="C5498" s="292" t="s">
        <v>10821</v>
      </c>
      <c r="D5498" s="297" t="s">
        <v>50</v>
      </c>
      <c r="E5498" s="301" t="n">
        <v>0</v>
      </c>
      <c r="F5498" s="304"/>
    </row>
    <row r="5499" customFormat="false" ht="13.8" hidden="false" customHeight="false" outlineLevel="0" collapsed="false">
      <c r="A5499" s="300" t="s">
        <v>10704</v>
      </c>
      <c r="B5499" s="1" t="n">
        <v>104561</v>
      </c>
      <c r="C5499" s="292" t="s">
        <v>10822</v>
      </c>
      <c r="D5499" s="297" t="s">
        <v>50</v>
      </c>
      <c r="E5499" s="301" t="n">
        <v>0</v>
      </c>
      <c r="F5499" s="304"/>
    </row>
    <row r="5500" customFormat="false" ht="13.8" hidden="false" customHeight="false" outlineLevel="0" collapsed="false">
      <c r="A5500" s="300" t="s">
        <v>10704</v>
      </c>
      <c r="B5500" s="1" t="n">
        <v>104562</v>
      </c>
      <c r="C5500" s="292" t="s">
        <v>10823</v>
      </c>
      <c r="D5500" s="297" t="s">
        <v>50</v>
      </c>
      <c r="E5500" s="301" t="n">
        <v>0</v>
      </c>
      <c r="F5500" s="304"/>
    </row>
    <row r="5501" customFormat="false" ht="13.8" hidden="false" customHeight="false" outlineLevel="0" collapsed="false">
      <c r="A5501" s="300" t="s">
        <v>10704</v>
      </c>
      <c r="B5501" s="1" t="n">
        <v>96860</v>
      </c>
      <c r="C5501" s="292" t="s">
        <v>10824</v>
      </c>
      <c r="D5501" s="297" t="s">
        <v>50</v>
      </c>
      <c r="E5501" s="301" t="n">
        <v>29.9</v>
      </c>
      <c r="F5501" s="304" t="n">
        <v>0.5609</v>
      </c>
    </row>
    <row r="5502" customFormat="false" ht="13.8" hidden="false" customHeight="false" outlineLevel="0" collapsed="false">
      <c r="A5502" s="300" t="s">
        <v>10704</v>
      </c>
      <c r="B5502" s="1" t="n">
        <v>96862</v>
      </c>
      <c r="C5502" s="292" t="s">
        <v>10825</v>
      </c>
      <c r="D5502" s="297" t="s">
        <v>50</v>
      </c>
      <c r="E5502" s="301" t="n">
        <v>36.8</v>
      </c>
      <c r="F5502" s="304" t="n">
        <v>0.5772</v>
      </c>
    </row>
    <row r="5503" customFormat="false" ht="13.8" hidden="false" customHeight="false" outlineLevel="0" collapsed="false">
      <c r="A5503" s="300" t="s">
        <v>10704</v>
      </c>
      <c r="B5503" s="1" t="n">
        <v>96864</v>
      </c>
      <c r="C5503" s="292" t="s">
        <v>10826</v>
      </c>
      <c r="D5503" s="297" t="s">
        <v>50</v>
      </c>
      <c r="E5503" s="301" t="n">
        <v>52.26</v>
      </c>
      <c r="F5503" s="304" t="n">
        <v>0.6441</v>
      </c>
    </row>
    <row r="5504" customFormat="false" ht="13.8" hidden="false" customHeight="false" outlineLevel="0" collapsed="false">
      <c r="A5504" s="300" t="s">
        <v>10704</v>
      </c>
      <c r="B5504" s="1" t="n">
        <v>96866</v>
      </c>
      <c r="C5504" s="292" t="s">
        <v>10827</v>
      </c>
      <c r="D5504" s="297" t="s">
        <v>50</v>
      </c>
      <c r="E5504" s="301" t="n">
        <v>68.1</v>
      </c>
      <c r="F5504" s="304" t="n">
        <v>0.6642</v>
      </c>
    </row>
    <row r="5505" customFormat="false" ht="13.8" hidden="false" customHeight="false" outlineLevel="0" collapsed="false">
      <c r="A5505" s="300" t="s">
        <v>10704</v>
      </c>
      <c r="B5505" s="1" t="n">
        <v>96868</v>
      </c>
      <c r="C5505" s="292" t="s">
        <v>10828</v>
      </c>
      <c r="D5505" s="297" t="s">
        <v>50</v>
      </c>
      <c r="E5505" s="301" t="n">
        <v>19.48</v>
      </c>
      <c r="F5505" s="304" t="n">
        <v>0.5298</v>
      </c>
    </row>
    <row r="5506" customFormat="false" ht="13.8" hidden="false" customHeight="false" outlineLevel="0" collapsed="false">
      <c r="A5506" s="300" t="s">
        <v>10704</v>
      </c>
      <c r="B5506" s="1" t="n">
        <v>96869</v>
      </c>
      <c r="C5506" s="292" t="s">
        <v>10829</v>
      </c>
      <c r="D5506" s="297" t="s">
        <v>50</v>
      </c>
      <c r="E5506" s="301" t="n">
        <v>30.11</v>
      </c>
      <c r="F5506" s="304" t="n">
        <v>0.639</v>
      </c>
    </row>
    <row r="5507" customFormat="false" ht="13.8" hidden="false" customHeight="false" outlineLevel="0" collapsed="false">
      <c r="A5507" s="300" t="s">
        <v>10704</v>
      </c>
      <c r="B5507" s="1" t="n">
        <v>96870</v>
      </c>
      <c r="C5507" s="292" t="s">
        <v>10830</v>
      </c>
      <c r="D5507" s="297" t="s">
        <v>50</v>
      </c>
      <c r="E5507" s="301" t="n">
        <v>45.47</v>
      </c>
      <c r="F5507" s="304" t="n">
        <v>0.7145</v>
      </c>
    </row>
    <row r="5508" customFormat="false" ht="13.8" hidden="false" customHeight="false" outlineLevel="0" collapsed="false">
      <c r="A5508" s="300" t="s">
        <v>10704</v>
      </c>
      <c r="B5508" s="1" t="n">
        <v>96871</v>
      </c>
      <c r="C5508" s="292" t="s">
        <v>10831</v>
      </c>
      <c r="D5508" s="297" t="s">
        <v>50</v>
      </c>
      <c r="E5508" s="301" t="n">
        <v>51.9</v>
      </c>
      <c r="F5508" s="304" t="n">
        <v>0.6923</v>
      </c>
    </row>
    <row r="5509" customFormat="false" ht="13.8" hidden="false" customHeight="false" outlineLevel="0" collapsed="false">
      <c r="A5509" s="300" t="s">
        <v>10704</v>
      </c>
      <c r="B5509" s="1" t="n">
        <v>96861</v>
      </c>
      <c r="C5509" s="292" t="s">
        <v>10832</v>
      </c>
      <c r="D5509" s="297" t="s">
        <v>50</v>
      </c>
      <c r="E5509" s="301" t="n">
        <v>37.82</v>
      </c>
      <c r="F5509" s="304" t="n">
        <v>0.5738</v>
      </c>
    </row>
    <row r="5510" customFormat="false" ht="13.8" hidden="false" customHeight="false" outlineLevel="0" collapsed="false">
      <c r="A5510" s="300" t="s">
        <v>10704</v>
      </c>
      <c r="B5510" s="1" t="n">
        <v>96863</v>
      </c>
      <c r="C5510" s="292" t="s">
        <v>10833</v>
      </c>
      <c r="D5510" s="297" t="s">
        <v>50</v>
      </c>
      <c r="E5510" s="301" t="n">
        <v>38.67</v>
      </c>
      <c r="F5510" s="304" t="n">
        <v>0.541</v>
      </c>
    </row>
    <row r="5511" customFormat="false" ht="13.8" hidden="false" customHeight="false" outlineLevel="0" collapsed="false">
      <c r="A5511" s="300" t="s">
        <v>10704</v>
      </c>
      <c r="B5511" s="1" t="n">
        <v>96865</v>
      </c>
      <c r="C5511" s="292" t="s">
        <v>10834</v>
      </c>
      <c r="D5511" s="297" t="s">
        <v>50</v>
      </c>
      <c r="E5511" s="301" t="n">
        <v>45.61</v>
      </c>
      <c r="F5511" s="304" t="n">
        <v>0.5365</v>
      </c>
    </row>
    <row r="5512" customFormat="false" ht="13.8" hidden="false" customHeight="false" outlineLevel="0" collapsed="false">
      <c r="A5512" s="300" t="s">
        <v>10704</v>
      </c>
      <c r="B5512" s="1" t="n">
        <v>96814</v>
      </c>
      <c r="C5512" s="292" t="s">
        <v>10835</v>
      </c>
      <c r="D5512" s="297" t="s">
        <v>50</v>
      </c>
      <c r="E5512" s="301" t="n">
        <v>16.02</v>
      </c>
      <c r="F5512" s="304" t="n">
        <v>0.5531</v>
      </c>
    </row>
    <row r="5513" customFormat="false" ht="13.8" hidden="false" customHeight="false" outlineLevel="0" collapsed="false">
      <c r="A5513" s="300" t="s">
        <v>10704</v>
      </c>
      <c r="B5513" s="1" t="n">
        <v>96818</v>
      </c>
      <c r="C5513" s="292" t="s">
        <v>10836</v>
      </c>
      <c r="D5513" s="297" t="s">
        <v>50</v>
      </c>
      <c r="E5513" s="301" t="n">
        <v>21.69</v>
      </c>
      <c r="F5513" s="304" t="n">
        <v>0.6349</v>
      </c>
    </row>
    <row r="5514" customFormat="false" ht="13.8" hidden="false" customHeight="false" outlineLevel="0" collapsed="false">
      <c r="A5514" s="300" t="s">
        <v>10704</v>
      </c>
      <c r="B5514" s="1" t="n">
        <v>96819</v>
      </c>
      <c r="C5514" s="292" t="s">
        <v>10837</v>
      </c>
      <c r="D5514" s="297" t="s">
        <v>50</v>
      </c>
      <c r="E5514" s="301" t="n">
        <v>23.26</v>
      </c>
      <c r="F5514" s="304" t="n">
        <v>0.6328</v>
      </c>
    </row>
    <row r="5515" customFormat="false" ht="13.8" hidden="false" customHeight="false" outlineLevel="0" collapsed="false">
      <c r="A5515" s="300" t="s">
        <v>10704</v>
      </c>
      <c r="B5515" s="1" t="n">
        <v>96822</v>
      </c>
      <c r="C5515" s="292" t="s">
        <v>10838</v>
      </c>
      <c r="D5515" s="297" t="s">
        <v>50</v>
      </c>
      <c r="E5515" s="301" t="n">
        <v>30.6</v>
      </c>
      <c r="F5515" s="304" t="n">
        <v>0.6614</v>
      </c>
    </row>
    <row r="5516" customFormat="false" ht="13.8" hidden="false" customHeight="false" outlineLevel="0" collapsed="false">
      <c r="A5516" s="300" t="s">
        <v>10704</v>
      </c>
      <c r="B5516" s="1" t="n">
        <v>96808</v>
      </c>
      <c r="C5516" s="292" t="s">
        <v>10839</v>
      </c>
      <c r="D5516" s="297" t="s">
        <v>50</v>
      </c>
      <c r="E5516" s="301" t="n">
        <v>16.9</v>
      </c>
      <c r="F5516" s="304" t="n">
        <v>0.4781</v>
      </c>
    </row>
    <row r="5517" customFormat="false" ht="13.8" hidden="false" customHeight="false" outlineLevel="0" collapsed="false">
      <c r="A5517" s="300" t="s">
        <v>10704</v>
      </c>
      <c r="B5517" s="1" t="n">
        <v>96811</v>
      </c>
      <c r="C5517" s="292" t="s">
        <v>10840</v>
      </c>
      <c r="D5517" s="297" t="s">
        <v>50</v>
      </c>
      <c r="E5517" s="301" t="n">
        <v>21.41</v>
      </c>
      <c r="F5517" s="304" t="n">
        <v>0.5114</v>
      </c>
    </row>
    <row r="5518" customFormat="false" ht="13.8" hidden="false" customHeight="false" outlineLevel="0" collapsed="false">
      <c r="A5518" s="300" t="s">
        <v>10704</v>
      </c>
      <c r="B5518" s="1" t="n">
        <v>96815</v>
      </c>
      <c r="C5518" s="292" t="s">
        <v>10841</v>
      </c>
      <c r="D5518" s="297" t="s">
        <v>50</v>
      </c>
      <c r="E5518" s="301" t="n">
        <v>33.53</v>
      </c>
      <c r="F5518" s="304" t="n">
        <v>0.6272</v>
      </c>
    </row>
    <row r="5519" customFormat="false" ht="13.8" hidden="false" customHeight="false" outlineLevel="0" collapsed="false">
      <c r="A5519" s="300" t="s">
        <v>10704</v>
      </c>
      <c r="B5519" s="1" t="n">
        <v>96820</v>
      </c>
      <c r="C5519" s="292" t="s">
        <v>10842</v>
      </c>
      <c r="D5519" s="297" t="s">
        <v>50</v>
      </c>
      <c r="E5519" s="301" t="n">
        <v>40.28</v>
      </c>
      <c r="F5519" s="304" t="n">
        <v>0.6187</v>
      </c>
    </row>
    <row r="5520" customFormat="false" ht="13.8" hidden="false" customHeight="false" outlineLevel="0" collapsed="false">
      <c r="A5520" s="300" t="s">
        <v>10843</v>
      </c>
      <c r="B5520" s="1" t="n">
        <v>96702</v>
      </c>
      <c r="C5520" s="292" t="s">
        <v>10844</v>
      </c>
      <c r="D5520" s="297" t="s">
        <v>50</v>
      </c>
      <c r="E5520" s="301" t="n">
        <v>12.13</v>
      </c>
      <c r="F5520" s="304" t="n">
        <v>0.4584</v>
      </c>
    </row>
    <row r="5521" customFormat="false" ht="13.8" hidden="false" customHeight="false" outlineLevel="0" collapsed="false">
      <c r="A5521" s="300" t="s">
        <v>10843</v>
      </c>
      <c r="B5521" s="1" t="n">
        <v>96662</v>
      </c>
      <c r="C5521" s="292" t="s">
        <v>10845</v>
      </c>
      <c r="D5521" s="297" t="s">
        <v>50</v>
      </c>
      <c r="E5521" s="301" t="n">
        <v>9.91</v>
      </c>
      <c r="F5521" s="304" t="n">
        <v>0.561</v>
      </c>
    </row>
    <row r="5522" customFormat="false" ht="13.8" hidden="false" customHeight="false" outlineLevel="0" collapsed="false">
      <c r="A5522" s="300" t="s">
        <v>10843</v>
      </c>
      <c r="B5522" s="1" t="n">
        <v>96704</v>
      </c>
      <c r="C5522" s="292" t="s">
        <v>10846</v>
      </c>
      <c r="D5522" s="297" t="s">
        <v>50</v>
      </c>
      <c r="E5522" s="301" t="n">
        <v>21.76</v>
      </c>
      <c r="F5522" s="304" t="n">
        <v>0.6641</v>
      </c>
    </row>
    <row r="5523" customFormat="false" ht="13.8" hidden="false" customHeight="false" outlineLevel="0" collapsed="false">
      <c r="A5523" s="300" t="s">
        <v>10843</v>
      </c>
      <c r="B5523" s="1" t="n">
        <v>96664</v>
      </c>
      <c r="C5523" s="292" t="s">
        <v>10847</v>
      </c>
      <c r="D5523" s="297" t="s">
        <v>50</v>
      </c>
      <c r="E5523" s="301" t="n">
        <v>18.92</v>
      </c>
      <c r="F5523" s="304" t="n">
        <v>0.7637</v>
      </c>
    </row>
    <row r="5524" customFormat="false" ht="13.8" hidden="false" customHeight="false" outlineLevel="0" collapsed="false">
      <c r="A5524" s="300" t="s">
        <v>10843</v>
      </c>
      <c r="B5524" s="1" t="n">
        <v>104191</v>
      </c>
      <c r="C5524" s="292" t="s">
        <v>10848</v>
      </c>
      <c r="D5524" s="297" t="s">
        <v>50</v>
      </c>
      <c r="E5524" s="301" t="n">
        <v>10.88</v>
      </c>
      <c r="F5524" s="304" t="n">
        <v>0.42</v>
      </c>
    </row>
    <row r="5525" customFormat="false" ht="13.8" hidden="false" customHeight="false" outlineLevel="0" collapsed="false">
      <c r="A5525" s="300" t="s">
        <v>10843</v>
      </c>
      <c r="B5525" s="1" t="n">
        <v>96700</v>
      </c>
      <c r="C5525" s="292" t="s">
        <v>10849</v>
      </c>
      <c r="D5525" s="297" t="s">
        <v>50</v>
      </c>
      <c r="E5525" s="301" t="n">
        <v>18.07</v>
      </c>
      <c r="F5525" s="304" t="n">
        <v>0.6724</v>
      </c>
    </row>
    <row r="5526" customFormat="false" ht="13.8" hidden="false" customHeight="false" outlineLevel="0" collapsed="false">
      <c r="A5526" s="300" t="s">
        <v>10843</v>
      </c>
      <c r="B5526" s="1" t="n">
        <v>96658</v>
      </c>
      <c r="C5526" s="292" t="s">
        <v>10850</v>
      </c>
      <c r="D5526" s="297" t="s">
        <v>50</v>
      </c>
      <c r="E5526" s="301" t="n">
        <v>16.39</v>
      </c>
      <c r="F5526" s="304" t="n">
        <v>0.7413</v>
      </c>
    </row>
    <row r="5527" customFormat="false" ht="13.8" hidden="false" customHeight="false" outlineLevel="0" collapsed="false">
      <c r="A5527" s="300" t="s">
        <v>10843</v>
      </c>
      <c r="B5527" s="1" t="n">
        <v>96641</v>
      </c>
      <c r="C5527" s="292" t="s">
        <v>10851</v>
      </c>
      <c r="D5527" s="297" t="s">
        <v>50</v>
      </c>
      <c r="E5527" s="301" t="n">
        <v>18.46</v>
      </c>
      <c r="F5527" s="304" t="n">
        <v>0.6582</v>
      </c>
    </row>
    <row r="5528" customFormat="false" ht="13.8" hidden="false" customHeight="false" outlineLevel="0" collapsed="false">
      <c r="A5528" s="300" t="s">
        <v>10843</v>
      </c>
      <c r="B5528" s="1" t="n">
        <v>96661</v>
      </c>
      <c r="C5528" s="292" t="s">
        <v>10852</v>
      </c>
      <c r="D5528" s="297" t="s">
        <v>50</v>
      </c>
      <c r="E5528" s="301" t="n">
        <v>35.08</v>
      </c>
      <c r="F5528" s="304" t="n">
        <v>0.876</v>
      </c>
    </row>
    <row r="5529" customFormat="false" ht="13.8" hidden="false" customHeight="false" outlineLevel="0" collapsed="false">
      <c r="A5529" s="300" t="s">
        <v>10843</v>
      </c>
      <c r="B5529" s="1" t="n">
        <v>96699</v>
      </c>
      <c r="C5529" s="292" t="s">
        <v>10853</v>
      </c>
      <c r="D5529" s="297" t="s">
        <v>50</v>
      </c>
      <c r="E5529" s="301" t="n">
        <v>27.64</v>
      </c>
      <c r="F5529" s="304" t="n">
        <v>0.7858</v>
      </c>
    </row>
    <row r="5530" customFormat="false" ht="13.8" hidden="false" customHeight="false" outlineLevel="0" collapsed="false">
      <c r="A5530" s="300" t="s">
        <v>10843</v>
      </c>
      <c r="B5530" s="1" t="n">
        <v>96657</v>
      </c>
      <c r="C5530" s="292" t="s">
        <v>10854</v>
      </c>
      <c r="D5530" s="297" t="s">
        <v>50</v>
      </c>
      <c r="E5530" s="301" t="n">
        <v>25.96</v>
      </c>
      <c r="F5530" s="304" t="n">
        <v>0.8367</v>
      </c>
    </row>
    <row r="5531" customFormat="false" ht="13.8" hidden="false" customHeight="false" outlineLevel="0" collapsed="false">
      <c r="A5531" s="300" t="s">
        <v>10843</v>
      </c>
      <c r="B5531" s="1" t="n">
        <v>96640</v>
      </c>
      <c r="C5531" s="292" t="s">
        <v>10855</v>
      </c>
      <c r="D5531" s="297" t="s">
        <v>50</v>
      </c>
      <c r="E5531" s="301" t="n">
        <v>28.03</v>
      </c>
      <c r="F5531" s="304" t="n">
        <v>0.7749</v>
      </c>
    </row>
    <row r="5532" customFormat="false" ht="13.8" hidden="false" customHeight="false" outlineLevel="0" collapsed="false">
      <c r="A5532" s="300" t="s">
        <v>10843</v>
      </c>
      <c r="B5532" s="1" t="n">
        <v>96660</v>
      </c>
      <c r="C5532" s="292" t="s">
        <v>10856</v>
      </c>
      <c r="D5532" s="297" t="s">
        <v>50</v>
      </c>
      <c r="E5532" s="301" t="n">
        <v>35.42</v>
      </c>
      <c r="F5532" s="304" t="n">
        <v>0.8772</v>
      </c>
    </row>
    <row r="5533" customFormat="false" ht="13.8" hidden="false" customHeight="false" outlineLevel="0" collapsed="false">
      <c r="A5533" s="300" t="s">
        <v>10843</v>
      </c>
      <c r="B5533" s="1" t="n">
        <v>104196</v>
      </c>
      <c r="C5533" s="292" t="s">
        <v>10857</v>
      </c>
      <c r="D5533" s="297" t="s">
        <v>50</v>
      </c>
      <c r="E5533" s="301" t="n">
        <v>17.15</v>
      </c>
      <c r="F5533" s="304" t="n">
        <v>0.6729</v>
      </c>
    </row>
    <row r="5534" customFormat="false" ht="13.8" hidden="false" customHeight="false" outlineLevel="0" collapsed="false">
      <c r="A5534" s="300" t="s">
        <v>10843</v>
      </c>
      <c r="B5534" s="1" t="n">
        <v>104197</v>
      </c>
      <c r="C5534" s="292" t="s">
        <v>10858</v>
      </c>
      <c r="D5534" s="297" t="s">
        <v>50</v>
      </c>
      <c r="E5534" s="301" t="n">
        <v>31.91</v>
      </c>
      <c r="F5534" s="304" t="n">
        <v>0.5813</v>
      </c>
    </row>
    <row r="5535" customFormat="false" ht="13.8" hidden="false" customHeight="false" outlineLevel="0" collapsed="false">
      <c r="A5535" s="300" t="s">
        <v>10843</v>
      </c>
      <c r="B5535" s="1" t="n">
        <v>104198</v>
      </c>
      <c r="C5535" s="292" t="s">
        <v>10859</v>
      </c>
      <c r="D5535" s="297" t="s">
        <v>50</v>
      </c>
      <c r="E5535" s="301" t="n">
        <v>8</v>
      </c>
      <c r="F5535" s="304" t="n">
        <v>0.2988</v>
      </c>
    </row>
    <row r="5536" customFormat="false" ht="13.8" hidden="false" customHeight="false" outlineLevel="0" collapsed="false">
      <c r="A5536" s="300" t="s">
        <v>10843</v>
      </c>
      <c r="B5536" s="1" t="n">
        <v>96685</v>
      </c>
      <c r="C5536" s="292" t="s">
        <v>10860</v>
      </c>
      <c r="D5536" s="297" t="s">
        <v>50</v>
      </c>
      <c r="E5536" s="301" t="n">
        <v>12.18</v>
      </c>
      <c r="F5536" s="304" t="n">
        <v>0.2701</v>
      </c>
    </row>
    <row r="5537" customFormat="false" ht="13.8" hidden="false" customHeight="false" outlineLevel="0" collapsed="false">
      <c r="A5537" s="300" t="s">
        <v>10843</v>
      </c>
      <c r="B5537" s="1" t="n">
        <v>96651</v>
      </c>
      <c r="C5537" s="292" t="s">
        <v>10861</v>
      </c>
      <c r="D5537" s="297" t="s">
        <v>50</v>
      </c>
      <c r="E5537" s="301" t="n">
        <v>9.65</v>
      </c>
      <c r="F5537" s="304" t="n">
        <v>0.3409</v>
      </c>
    </row>
    <row r="5538" customFormat="false" ht="13.8" hidden="false" customHeight="false" outlineLevel="0" collapsed="false">
      <c r="A5538" s="300" t="s">
        <v>10843</v>
      </c>
      <c r="B5538" s="1" t="n">
        <v>96638</v>
      </c>
      <c r="C5538" s="292" t="s">
        <v>10862</v>
      </c>
      <c r="D5538" s="297" t="s">
        <v>50</v>
      </c>
      <c r="E5538" s="301" t="n">
        <v>16.65</v>
      </c>
      <c r="F5538" s="304" t="n">
        <v>0.1976</v>
      </c>
    </row>
    <row r="5539" customFormat="false" ht="13.8" hidden="false" customHeight="false" outlineLevel="0" collapsed="false">
      <c r="A5539" s="300" t="s">
        <v>10843</v>
      </c>
      <c r="B5539" s="1" t="n">
        <v>96687</v>
      </c>
      <c r="C5539" s="292" t="s">
        <v>10863</v>
      </c>
      <c r="D5539" s="297" t="s">
        <v>50</v>
      </c>
      <c r="E5539" s="301" t="n">
        <v>18.9</v>
      </c>
      <c r="F5539" s="304" t="n">
        <v>0.427</v>
      </c>
    </row>
    <row r="5540" customFormat="false" ht="13.8" hidden="false" customHeight="false" outlineLevel="0" collapsed="false">
      <c r="A5540" s="300" t="s">
        <v>10843</v>
      </c>
      <c r="B5540" s="1" t="n">
        <v>96653</v>
      </c>
      <c r="C5540" s="292" t="s">
        <v>10864</v>
      </c>
      <c r="D5540" s="297" t="s">
        <v>50</v>
      </c>
      <c r="E5540" s="301" t="n">
        <v>14.77</v>
      </c>
      <c r="F5540" s="304" t="n">
        <v>0.5464</v>
      </c>
    </row>
    <row r="5541" customFormat="false" ht="13.8" hidden="false" customHeight="false" outlineLevel="0" collapsed="false">
      <c r="A5541" s="300" t="s">
        <v>10843</v>
      </c>
      <c r="B5541" s="1" t="n">
        <v>96689</v>
      </c>
      <c r="C5541" s="292" t="s">
        <v>10865</v>
      </c>
      <c r="D5541" s="297" t="s">
        <v>50</v>
      </c>
      <c r="E5541" s="301" t="n">
        <v>28.9</v>
      </c>
      <c r="F5541" s="304" t="n">
        <v>0.5478</v>
      </c>
    </row>
    <row r="5542" customFormat="false" ht="13.8" hidden="false" customHeight="false" outlineLevel="0" collapsed="false">
      <c r="A5542" s="300" t="s">
        <v>10843</v>
      </c>
      <c r="B5542" s="1" t="n">
        <v>96655</v>
      </c>
      <c r="C5542" s="292" t="s">
        <v>10866</v>
      </c>
      <c r="D5542" s="297" t="s">
        <v>50</v>
      </c>
      <c r="E5542" s="301" t="n">
        <v>22.9</v>
      </c>
      <c r="F5542" s="304" t="n">
        <v>0.6913</v>
      </c>
    </row>
    <row r="5543" customFormat="false" ht="13.8" hidden="false" customHeight="false" outlineLevel="0" collapsed="false">
      <c r="A5543" s="300" t="s">
        <v>10843</v>
      </c>
      <c r="B5543" s="1" t="n">
        <v>96691</v>
      </c>
      <c r="C5543" s="292" t="s">
        <v>10867</v>
      </c>
      <c r="D5543" s="297" t="s">
        <v>50</v>
      </c>
      <c r="E5543" s="301" t="n">
        <v>41.65</v>
      </c>
      <c r="F5543" s="304" t="n">
        <v>0.6192</v>
      </c>
    </row>
    <row r="5544" customFormat="false" ht="13.8" hidden="false" customHeight="false" outlineLevel="0" collapsed="false">
      <c r="A5544" s="300" t="s">
        <v>10843</v>
      </c>
      <c r="B5544" s="1" t="n">
        <v>96693</v>
      </c>
      <c r="C5544" s="292" t="s">
        <v>10868</v>
      </c>
      <c r="D5544" s="297" t="s">
        <v>50</v>
      </c>
      <c r="E5544" s="301" t="n">
        <v>62.88</v>
      </c>
      <c r="F5544" s="304" t="n">
        <v>0.69</v>
      </c>
    </row>
    <row r="5545" customFormat="false" ht="13.8" hidden="false" customHeight="false" outlineLevel="0" collapsed="false">
      <c r="A5545" s="300" t="s">
        <v>10843</v>
      </c>
      <c r="B5545" s="1" t="n">
        <v>96695</v>
      </c>
      <c r="C5545" s="292" t="s">
        <v>10869</v>
      </c>
      <c r="D5545" s="297" t="s">
        <v>50</v>
      </c>
      <c r="E5545" s="301" t="n">
        <v>109.63</v>
      </c>
      <c r="F5545" s="304" t="n">
        <v>0.7909</v>
      </c>
    </row>
    <row r="5546" customFormat="false" ht="13.8" hidden="false" customHeight="false" outlineLevel="0" collapsed="false">
      <c r="A5546" s="300" t="s">
        <v>10843</v>
      </c>
      <c r="B5546" s="1" t="n">
        <v>104193</v>
      </c>
      <c r="C5546" s="292" t="s">
        <v>10870</v>
      </c>
      <c r="D5546" s="297" t="s">
        <v>50</v>
      </c>
      <c r="E5546" s="301" t="n">
        <v>183.16</v>
      </c>
      <c r="F5546" s="304" t="n">
        <v>0.8519</v>
      </c>
    </row>
    <row r="5547" customFormat="false" ht="13.8" hidden="false" customHeight="false" outlineLevel="0" collapsed="false">
      <c r="A5547" s="300" t="s">
        <v>10843</v>
      </c>
      <c r="B5547" s="1" t="n">
        <v>96697</v>
      </c>
      <c r="C5547" s="292" t="s">
        <v>10871</v>
      </c>
      <c r="D5547" s="297" t="s">
        <v>50</v>
      </c>
      <c r="E5547" s="301" t="n">
        <v>372.78</v>
      </c>
      <c r="F5547" s="304" t="n">
        <v>0.9122</v>
      </c>
    </row>
    <row r="5548" customFormat="false" ht="13.8" hidden="false" customHeight="false" outlineLevel="0" collapsed="false">
      <c r="A5548" s="300" t="s">
        <v>10843</v>
      </c>
      <c r="B5548" s="1" t="n">
        <v>104199</v>
      </c>
      <c r="C5548" s="292" t="s">
        <v>10872</v>
      </c>
      <c r="D5548" s="297" t="s">
        <v>50</v>
      </c>
      <c r="E5548" s="301" t="n">
        <v>7.73</v>
      </c>
      <c r="F5548" s="304" t="n">
        <v>0.2743</v>
      </c>
    </row>
    <row r="5549" customFormat="false" ht="13.8" hidden="false" customHeight="false" outlineLevel="0" collapsed="false">
      <c r="A5549" s="300" t="s">
        <v>10843</v>
      </c>
      <c r="B5549" s="1" t="n">
        <v>96684</v>
      </c>
      <c r="C5549" s="292" t="s">
        <v>10873</v>
      </c>
      <c r="D5549" s="297" t="s">
        <v>50</v>
      </c>
      <c r="E5549" s="301" t="n">
        <v>11.74</v>
      </c>
      <c r="F5549" s="304" t="n">
        <v>0.2428</v>
      </c>
    </row>
    <row r="5550" customFormat="false" ht="13.8" hidden="false" customHeight="false" outlineLevel="0" collapsed="false">
      <c r="A5550" s="300" t="s">
        <v>10843</v>
      </c>
      <c r="B5550" s="1" t="n">
        <v>96650</v>
      </c>
      <c r="C5550" s="292" t="s">
        <v>10874</v>
      </c>
      <c r="D5550" s="297" t="s">
        <v>50</v>
      </c>
      <c r="E5550" s="301" t="n">
        <v>9.21</v>
      </c>
      <c r="F5550" s="304" t="n">
        <v>0.3094</v>
      </c>
    </row>
    <row r="5551" customFormat="false" ht="13.8" hidden="false" customHeight="false" outlineLevel="0" collapsed="false">
      <c r="A5551" s="300" t="s">
        <v>10843</v>
      </c>
      <c r="B5551" s="1" t="n">
        <v>96637</v>
      </c>
      <c r="C5551" s="292" t="s">
        <v>10875</v>
      </c>
      <c r="D5551" s="297" t="s">
        <v>50</v>
      </c>
      <c r="E5551" s="301" t="n">
        <v>16.21</v>
      </c>
      <c r="F5551" s="304" t="n">
        <v>0.1758</v>
      </c>
    </row>
    <row r="5552" customFormat="false" ht="13.8" hidden="false" customHeight="false" outlineLevel="0" collapsed="false">
      <c r="A5552" s="300" t="s">
        <v>10843</v>
      </c>
      <c r="B5552" s="1" t="n">
        <v>96686</v>
      </c>
      <c r="C5552" s="292" t="s">
        <v>10876</v>
      </c>
      <c r="D5552" s="297" t="s">
        <v>50</v>
      </c>
      <c r="E5552" s="301" t="n">
        <v>15.18</v>
      </c>
      <c r="F5552" s="304" t="n">
        <v>0.2866</v>
      </c>
    </row>
    <row r="5553" customFormat="false" ht="13.8" hidden="false" customHeight="false" outlineLevel="0" collapsed="false">
      <c r="A5553" s="300" t="s">
        <v>10843</v>
      </c>
      <c r="B5553" s="1" t="n">
        <v>96652</v>
      </c>
      <c r="C5553" s="292" t="s">
        <v>10877</v>
      </c>
      <c r="D5553" s="297" t="s">
        <v>50</v>
      </c>
      <c r="E5553" s="301" t="n">
        <v>11.05</v>
      </c>
      <c r="F5553" s="304" t="n">
        <v>0.3937</v>
      </c>
    </row>
    <row r="5554" customFormat="false" ht="13.8" hidden="false" customHeight="false" outlineLevel="0" collapsed="false">
      <c r="A5554" s="300" t="s">
        <v>10843</v>
      </c>
      <c r="B5554" s="1" t="n">
        <v>96688</v>
      </c>
      <c r="C5554" s="292" t="s">
        <v>10878</v>
      </c>
      <c r="D5554" s="297" t="s">
        <v>50</v>
      </c>
      <c r="E5554" s="301" t="n">
        <v>22.85</v>
      </c>
      <c r="F5554" s="304" t="n">
        <v>0.428</v>
      </c>
    </row>
    <row r="5555" customFormat="false" ht="13.8" hidden="false" customHeight="false" outlineLevel="0" collapsed="false">
      <c r="A5555" s="300" t="s">
        <v>10843</v>
      </c>
      <c r="B5555" s="1" t="n">
        <v>96654</v>
      </c>
      <c r="C5555" s="292" t="s">
        <v>10879</v>
      </c>
      <c r="D5555" s="297" t="s">
        <v>50</v>
      </c>
      <c r="E5555" s="301" t="n">
        <v>16.85</v>
      </c>
      <c r="F5555" s="304" t="n">
        <v>0.5804</v>
      </c>
    </row>
    <row r="5556" customFormat="false" ht="13.8" hidden="false" customHeight="false" outlineLevel="0" collapsed="false">
      <c r="A5556" s="300" t="s">
        <v>10843</v>
      </c>
      <c r="B5556" s="1" t="n">
        <v>96690</v>
      </c>
      <c r="C5556" s="292" t="s">
        <v>10880</v>
      </c>
      <c r="D5556" s="297" t="s">
        <v>50</v>
      </c>
      <c r="E5556" s="301" t="n">
        <v>32.07</v>
      </c>
      <c r="F5556" s="304" t="n">
        <v>0.5055</v>
      </c>
    </row>
    <row r="5557" customFormat="false" ht="13.8" hidden="false" customHeight="false" outlineLevel="0" collapsed="false">
      <c r="A5557" s="300" t="s">
        <v>10843</v>
      </c>
      <c r="B5557" s="1" t="n">
        <v>96692</v>
      </c>
      <c r="C5557" s="292" t="s">
        <v>10881</v>
      </c>
      <c r="D5557" s="297" t="s">
        <v>50</v>
      </c>
      <c r="E5557" s="301" t="n">
        <v>45.79</v>
      </c>
      <c r="F5557" s="304" t="n">
        <v>0.5744</v>
      </c>
    </row>
    <row r="5558" customFormat="false" ht="13.8" hidden="false" customHeight="false" outlineLevel="0" collapsed="false">
      <c r="A5558" s="300" t="s">
        <v>10843</v>
      </c>
      <c r="B5558" s="1" t="n">
        <v>96694</v>
      </c>
      <c r="C5558" s="292" t="s">
        <v>10882</v>
      </c>
      <c r="D5558" s="297" t="s">
        <v>50</v>
      </c>
      <c r="E5558" s="301" t="n">
        <v>99.2</v>
      </c>
      <c r="F5558" s="304" t="n">
        <v>0.769</v>
      </c>
    </row>
    <row r="5559" customFormat="false" ht="13.8" hidden="false" customHeight="false" outlineLevel="0" collapsed="false">
      <c r="A5559" s="300" t="s">
        <v>10843</v>
      </c>
      <c r="B5559" s="1" t="n">
        <v>96696</v>
      </c>
      <c r="C5559" s="292" t="s">
        <v>10883</v>
      </c>
      <c r="D5559" s="297" t="s">
        <v>50</v>
      </c>
      <c r="E5559" s="301" t="n">
        <v>124.07</v>
      </c>
      <c r="F5559" s="304" t="n">
        <v>0.7813</v>
      </c>
    </row>
    <row r="5560" customFormat="false" ht="13.8" hidden="false" customHeight="false" outlineLevel="0" collapsed="false">
      <c r="A5560" s="300" t="s">
        <v>10843</v>
      </c>
      <c r="B5560" s="1" t="n">
        <v>96709</v>
      </c>
      <c r="C5560" s="292" t="s">
        <v>10884</v>
      </c>
      <c r="D5560" s="297" t="s">
        <v>50</v>
      </c>
      <c r="E5560" s="301" t="n">
        <v>121.36</v>
      </c>
      <c r="F5560" s="304" t="n">
        <v>0.8203</v>
      </c>
    </row>
    <row r="5561" customFormat="false" ht="13.8" hidden="false" customHeight="false" outlineLevel="0" collapsed="false">
      <c r="A5561" s="300" t="s">
        <v>10843</v>
      </c>
      <c r="B5561" s="1" t="n">
        <v>104200</v>
      </c>
      <c r="C5561" s="292" t="s">
        <v>10885</v>
      </c>
      <c r="D5561" s="297" t="s">
        <v>50</v>
      </c>
      <c r="E5561" s="301" t="n">
        <v>6.4</v>
      </c>
      <c r="F5561" s="304" t="n">
        <v>0.4172</v>
      </c>
    </row>
    <row r="5562" customFormat="false" ht="13.8" hidden="false" customHeight="false" outlineLevel="0" collapsed="false">
      <c r="A5562" s="300" t="s">
        <v>10843</v>
      </c>
      <c r="B5562" s="1" t="n">
        <v>96698</v>
      </c>
      <c r="C5562" s="292" t="s">
        <v>10886</v>
      </c>
      <c r="D5562" s="297" t="s">
        <v>50</v>
      </c>
      <c r="E5562" s="301" t="n">
        <v>8.36</v>
      </c>
      <c r="F5562" s="304" t="n">
        <v>0.2919</v>
      </c>
    </row>
    <row r="5563" customFormat="false" ht="13.8" hidden="false" customHeight="false" outlineLevel="0" collapsed="false">
      <c r="A5563" s="300" t="s">
        <v>10843</v>
      </c>
      <c r="B5563" s="1" t="n">
        <v>96656</v>
      </c>
      <c r="C5563" s="292" t="s">
        <v>10887</v>
      </c>
      <c r="D5563" s="297" t="s">
        <v>50</v>
      </c>
      <c r="E5563" s="301" t="n">
        <v>6.68</v>
      </c>
      <c r="F5563" s="304" t="n">
        <v>0.3653</v>
      </c>
    </row>
    <row r="5564" customFormat="false" ht="13.8" hidden="false" customHeight="false" outlineLevel="0" collapsed="false">
      <c r="A5564" s="300" t="s">
        <v>10843</v>
      </c>
      <c r="B5564" s="1" t="n">
        <v>96639</v>
      </c>
      <c r="C5564" s="292" t="s">
        <v>10888</v>
      </c>
      <c r="D5564" s="297" t="s">
        <v>50</v>
      </c>
      <c r="E5564" s="301" t="n">
        <v>11.34</v>
      </c>
      <c r="F5564" s="304" t="n">
        <v>0.2152</v>
      </c>
    </row>
    <row r="5565" customFormat="false" ht="13.8" hidden="false" customHeight="false" outlineLevel="0" collapsed="false">
      <c r="A5565" s="300" t="s">
        <v>10843</v>
      </c>
      <c r="B5565" s="1" t="n">
        <v>96701</v>
      </c>
      <c r="C5565" s="292" t="s">
        <v>10889</v>
      </c>
      <c r="D5565" s="297" t="s">
        <v>50</v>
      </c>
      <c r="E5565" s="301" t="n">
        <v>11.58</v>
      </c>
      <c r="F5565" s="304" t="n">
        <v>0.3774</v>
      </c>
    </row>
    <row r="5566" customFormat="false" ht="13.8" hidden="false" customHeight="false" outlineLevel="0" collapsed="false">
      <c r="A5566" s="300" t="s">
        <v>10843</v>
      </c>
      <c r="B5566" s="1" t="n">
        <v>96659</v>
      </c>
      <c r="C5566" s="292" t="s">
        <v>10890</v>
      </c>
      <c r="D5566" s="297" t="s">
        <v>50</v>
      </c>
      <c r="E5566" s="301" t="n">
        <v>8.83</v>
      </c>
      <c r="F5566" s="304" t="n">
        <v>0.4949</v>
      </c>
    </row>
    <row r="5567" customFormat="false" ht="13.8" hidden="false" customHeight="false" outlineLevel="0" collapsed="false">
      <c r="A5567" s="300" t="s">
        <v>10843</v>
      </c>
      <c r="B5567" s="1" t="n">
        <v>96703</v>
      </c>
      <c r="C5567" s="292" t="s">
        <v>10891</v>
      </c>
      <c r="D5567" s="297" t="s">
        <v>50</v>
      </c>
      <c r="E5567" s="301" t="n">
        <v>21.15</v>
      </c>
      <c r="F5567" s="304" t="n">
        <v>0.5882</v>
      </c>
    </row>
    <row r="5568" customFormat="false" ht="13.8" hidden="false" customHeight="false" outlineLevel="0" collapsed="false">
      <c r="A5568" s="300" t="s">
        <v>10843</v>
      </c>
      <c r="B5568" s="1" t="n">
        <v>96663</v>
      </c>
      <c r="C5568" s="292" t="s">
        <v>10892</v>
      </c>
      <c r="D5568" s="297" t="s">
        <v>50</v>
      </c>
      <c r="E5568" s="301" t="n">
        <v>17.15</v>
      </c>
      <c r="F5568" s="304" t="n">
        <v>0.7254</v>
      </c>
    </row>
    <row r="5569" customFormat="false" ht="13.8" hidden="false" customHeight="false" outlineLevel="0" collapsed="false">
      <c r="A5569" s="300" t="s">
        <v>10843</v>
      </c>
      <c r="B5569" s="1" t="n">
        <v>96705</v>
      </c>
      <c r="C5569" s="292" t="s">
        <v>10893</v>
      </c>
      <c r="D5569" s="297" t="s">
        <v>50</v>
      </c>
      <c r="E5569" s="301" t="n">
        <v>25.66</v>
      </c>
      <c r="F5569" s="304" t="n">
        <v>0.5881</v>
      </c>
    </row>
    <row r="5570" customFormat="false" ht="13.8" hidden="false" customHeight="false" outlineLevel="0" collapsed="false">
      <c r="A5570" s="300" t="s">
        <v>10843</v>
      </c>
      <c r="B5570" s="1" t="n">
        <v>96706</v>
      </c>
      <c r="C5570" s="292" t="s">
        <v>10894</v>
      </c>
      <c r="D5570" s="297" t="s">
        <v>50</v>
      </c>
      <c r="E5570" s="301" t="n">
        <v>38.33</v>
      </c>
      <c r="F5570" s="304" t="n">
        <v>0.6611</v>
      </c>
    </row>
    <row r="5571" customFormat="false" ht="13.8" hidden="false" customHeight="false" outlineLevel="0" collapsed="false">
      <c r="A5571" s="300" t="s">
        <v>10843</v>
      </c>
      <c r="B5571" s="1" t="n">
        <v>96707</v>
      </c>
      <c r="C5571" s="292" t="s">
        <v>10895</v>
      </c>
      <c r="D5571" s="297" t="s">
        <v>50</v>
      </c>
      <c r="E5571" s="301" t="n">
        <v>62.27</v>
      </c>
      <c r="F5571" s="304" t="n">
        <v>0.7548</v>
      </c>
    </row>
    <row r="5572" customFormat="false" ht="13.8" hidden="false" customHeight="false" outlineLevel="0" collapsed="false">
      <c r="A5572" s="300" t="s">
        <v>10843</v>
      </c>
      <c r="B5572" s="1" t="n">
        <v>96708</v>
      </c>
      <c r="C5572" s="292" t="s">
        <v>10896</v>
      </c>
      <c r="D5572" s="297" t="s">
        <v>50</v>
      </c>
      <c r="E5572" s="301" t="n">
        <v>94.99</v>
      </c>
      <c r="F5572" s="304" t="n">
        <v>0.8097</v>
      </c>
    </row>
    <row r="5573" customFormat="false" ht="13.8" hidden="false" customHeight="false" outlineLevel="0" collapsed="false">
      <c r="A5573" s="300" t="s">
        <v>10843</v>
      </c>
      <c r="B5573" s="1" t="n">
        <v>96675</v>
      </c>
      <c r="C5573" s="292" t="s">
        <v>10897</v>
      </c>
      <c r="D5573" s="297" t="s">
        <v>403</v>
      </c>
      <c r="E5573" s="301" t="n">
        <v>172.42</v>
      </c>
      <c r="F5573" s="304" t="n">
        <v>0.8946</v>
      </c>
    </row>
    <row r="5574" customFormat="false" ht="13.8" hidden="false" customHeight="false" outlineLevel="0" collapsed="false">
      <c r="A5574" s="300" t="s">
        <v>10843</v>
      </c>
      <c r="B5574" s="1" t="n">
        <v>96683</v>
      </c>
      <c r="C5574" s="292" t="s">
        <v>10898</v>
      </c>
      <c r="D5574" s="297" t="s">
        <v>403</v>
      </c>
      <c r="E5574" s="301" t="n">
        <v>336.42</v>
      </c>
      <c r="F5574" s="304" t="n">
        <v>0.9263</v>
      </c>
    </row>
    <row r="5575" customFormat="false" ht="13.8" hidden="false" customHeight="false" outlineLevel="0" collapsed="false">
      <c r="A5575" s="300" t="s">
        <v>10843</v>
      </c>
      <c r="B5575" s="1" t="n">
        <v>104194</v>
      </c>
      <c r="C5575" s="292" t="s">
        <v>10899</v>
      </c>
      <c r="D5575" s="297" t="s">
        <v>403</v>
      </c>
      <c r="E5575" s="301" t="n">
        <v>23.22</v>
      </c>
      <c r="F5575" s="304" t="n">
        <v>0.5004</v>
      </c>
    </row>
    <row r="5576" customFormat="false" ht="13.8" hidden="false" customHeight="false" outlineLevel="0" collapsed="false">
      <c r="A5576" s="300" t="s">
        <v>10843</v>
      </c>
      <c r="B5576" s="1" t="n">
        <v>104195</v>
      </c>
      <c r="C5576" s="292" t="s">
        <v>10900</v>
      </c>
      <c r="D5576" s="297" t="s">
        <v>403</v>
      </c>
      <c r="E5576" s="301" t="n">
        <v>24.71</v>
      </c>
      <c r="F5576" s="304" t="n">
        <v>0.5168</v>
      </c>
    </row>
    <row r="5577" customFormat="false" ht="13.8" hidden="false" customHeight="false" outlineLevel="0" collapsed="false">
      <c r="A5577" s="300" t="s">
        <v>10843</v>
      </c>
      <c r="B5577" s="1" t="n">
        <v>96668</v>
      </c>
      <c r="C5577" s="292" t="s">
        <v>10901</v>
      </c>
      <c r="D5577" s="297" t="s">
        <v>403</v>
      </c>
      <c r="E5577" s="301" t="n">
        <v>19.52</v>
      </c>
      <c r="F5577" s="304" t="n">
        <v>0.8074</v>
      </c>
    </row>
    <row r="5578" customFormat="false" ht="13.8" hidden="false" customHeight="false" outlineLevel="0" collapsed="false">
      <c r="A5578" s="300" t="s">
        <v>10843</v>
      </c>
      <c r="B5578" s="1" t="n">
        <v>96644</v>
      </c>
      <c r="C5578" s="292" t="s">
        <v>10902</v>
      </c>
      <c r="D5578" s="297" t="s">
        <v>403</v>
      </c>
      <c r="E5578" s="301" t="n">
        <v>24.54</v>
      </c>
      <c r="F5578" s="304" t="n">
        <v>0.6422</v>
      </c>
    </row>
    <row r="5579" customFormat="false" ht="13.8" hidden="false" customHeight="false" outlineLevel="0" collapsed="false">
      <c r="A5579" s="300" t="s">
        <v>10843</v>
      </c>
      <c r="B5579" s="1" t="n">
        <v>96635</v>
      </c>
      <c r="C5579" s="292" t="s">
        <v>10903</v>
      </c>
      <c r="D5579" s="297" t="s">
        <v>403</v>
      </c>
      <c r="E5579" s="301" t="n">
        <v>43.41</v>
      </c>
      <c r="F5579" s="304" t="n">
        <v>0.363</v>
      </c>
    </row>
    <row r="5580" customFormat="false" ht="13.8" hidden="false" customHeight="false" outlineLevel="0" collapsed="false">
      <c r="A5580" s="300" t="s">
        <v>10843</v>
      </c>
      <c r="B5580" s="1" t="n">
        <v>96636</v>
      </c>
      <c r="C5580" s="292" t="s">
        <v>10904</v>
      </c>
      <c r="D5580" s="297" t="s">
        <v>403</v>
      </c>
      <c r="E5580" s="301" t="n">
        <v>46.13</v>
      </c>
      <c r="F5580" s="304" t="n">
        <v>0.383</v>
      </c>
    </row>
    <row r="5581" customFormat="false" ht="13.8" hidden="false" customHeight="false" outlineLevel="0" collapsed="false">
      <c r="A5581" s="300" t="s">
        <v>10843</v>
      </c>
      <c r="B5581" s="1" t="n">
        <v>96676</v>
      </c>
      <c r="C5581" s="292" t="s">
        <v>10905</v>
      </c>
      <c r="D5581" s="297" t="s">
        <v>403</v>
      </c>
      <c r="E5581" s="301" t="n">
        <v>24.4</v>
      </c>
      <c r="F5581" s="304" t="n">
        <v>0.7242</v>
      </c>
    </row>
    <row r="5582" customFormat="false" ht="13.8" hidden="false" customHeight="false" outlineLevel="0" collapsed="false">
      <c r="A5582" s="300" t="s">
        <v>10843</v>
      </c>
      <c r="B5582" s="1" t="n">
        <v>96647</v>
      </c>
      <c r="C5582" s="292" t="s">
        <v>10906</v>
      </c>
      <c r="D5582" s="297" t="s">
        <v>403</v>
      </c>
      <c r="E5582" s="301" t="n">
        <v>26.7</v>
      </c>
      <c r="F5582" s="304" t="n">
        <v>0.6618</v>
      </c>
    </row>
    <row r="5583" customFormat="false" ht="13.8" hidden="false" customHeight="false" outlineLevel="0" collapsed="false">
      <c r="A5583" s="300" t="s">
        <v>10843</v>
      </c>
      <c r="B5583" s="1" t="n">
        <v>96669</v>
      </c>
      <c r="C5583" s="292" t="s">
        <v>10907</v>
      </c>
      <c r="D5583" s="297" t="s">
        <v>403</v>
      </c>
      <c r="E5583" s="301" t="n">
        <v>18.94</v>
      </c>
      <c r="F5583" s="304" t="n">
        <v>0.6827</v>
      </c>
    </row>
    <row r="5584" customFormat="false" ht="13.8" hidden="false" customHeight="false" outlineLevel="0" collapsed="false">
      <c r="A5584" s="300" t="s">
        <v>10843</v>
      </c>
      <c r="B5584" s="1" t="n">
        <v>96645</v>
      </c>
      <c r="C5584" s="292" t="s">
        <v>10908</v>
      </c>
      <c r="D5584" s="297" t="s">
        <v>403</v>
      </c>
      <c r="E5584" s="301" t="n">
        <v>21.62</v>
      </c>
      <c r="F5584" s="304" t="n">
        <v>0.5981</v>
      </c>
    </row>
    <row r="5585" customFormat="false" ht="13.8" hidden="false" customHeight="false" outlineLevel="0" collapsed="false">
      <c r="A5585" s="300" t="s">
        <v>10843</v>
      </c>
      <c r="B5585" s="1" t="n">
        <v>96677</v>
      </c>
      <c r="C5585" s="292" t="s">
        <v>10909</v>
      </c>
      <c r="D5585" s="297" t="s">
        <v>403</v>
      </c>
      <c r="E5585" s="301" t="n">
        <v>31.85</v>
      </c>
      <c r="F5585" s="304" t="n">
        <v>0.7422</v>
      </c>
    </row>
    <row r="5586" customFormat="false" ht="13.8" hidden="false" customHeight="false" outlineLevel="0" collapsed="false">
      <c r="A5586" s="300" t="s">
        <v>10843</v>
      </c>
      <c r="B5586" s="1" t="n">
        <v>96648</v>
      </c>
      <c r="C5586" s="292" t="s">
        <v>10910</v>
      </c>
      <c r="D5586" s="297" t="s">
        <v>403</v>
      </c>
      <c r="E5586" s="301" t="n">
        <v>33.14</v>
      </c>
      <c r="F5586" s="304" t="n">
        <v>0.7133</v>
      </c>
    </row>
    <row r="5587" customFormat="false" ht="13.8" hidden="false" customHeight="false" outlineLevel="0" collapsed="false">
      <c r="A5587" s="300" t="s">
        <v>10843</v>
      </c>
      <c r="B5587" s="1" t="n">
        <v>96670</v>
      </c>
      <c r="C5587" s="292" t="s">
        <v>10911</v>
      </c>
      <c r="D5587" s="297" t="s">
        <v>403</v>
      </c>
      <c r="E5587" s="301" t="n">
        <v>24.7</v>
      </c>
      <c r="F5587" s="304" t="n">
        <v>0.7065</v>
      </c>
    </row>
    <row r="5588" customFormat="false" ht="13.8" hidden="false" customHeight="false" outlineLevel="0" collapsed="false">
      <c r="A5588" s="300" t="s">
        <v>10843</v>
      </c>
      <c r="B5588" s="1" t="n">
        <v>96646</v>
      </c>
      <c r="C5588" s="292" t="s">
        <v>10912</v>
      </c>
      <c r="D5588" s="297" t="s">
        <v>403</v>
      </c>
      <c r="E5588" s="301" t="n">
        <v>26.64</v>
      </c>
      <c r="F5588" s="304" t="n">
        <v>0.655</v>
      </c>
    </row>
    <row r="5589" customFormat="false" ht="13.8" hidden="false" customHeight="false" outlineLevel="0" collapsed="false">
      <c r="A5589" s="300" t="s">
        <v>10843</v>
      </c>
      <c r="B5589" s="1" t="n">
        <v>96678</v>
      </c>
      <c r="C5589" s="292" t="s">
        <v>10913</v>
      </c>
      <c r="D5589" s="297" t="s">
        <v>403</v>
      </c>
      <c r="E5589" s="301" t="n">
        <v>44.03</v>
      </c>
      <c r="F5589" s="304" t="n">
        <v>0.7752</v>
      </c>
    </row>
    <row r="5590" customFormat="false" ht="13.8" hidden="false" customHeight="false" outlineLevel="0" collapsed="false">
      <c r="A5590" s="300" t="s">
        <v>10843</v>
      </c>
      <c r="B5590" s="1" t="n">
        <v>96649</v>
      </c>
      <c r="C5590" s="292" t="s">
        <v>10914</v>
      </c>
      <c r="D5590" s="297" t="s">
        <v>403</v>
      </c>
      <c r="E5590" s="301" t="n">
        <v>44.16</v>
      </c>
      <c r="F5590" s="304" t="n">
        <v>0.7729</v>
      </c>
    </row>
    <row r="5591" customFormat="false" ht="13.8" hidden="false" customHeight="false" outlineLevel="0" collapsed="false">
      <c r="A5591" s="300" t="s">
        <v>10843</v>
      </c>
      <c r="B5591" s="1" t="n">
        <v>96671</v>
      </c>
      <c r="C5591" s="292" t="s">
        <v>10915</v>
      </c>
      <c r="D5591" s="297" t="s">
        <v>403</v>
      </c>
      <c r="E5591" s="301" t="n">
        <v>37.64</v>
      </c>
      <c r="F5591" s="304" t="n">
        <v>0.7662</v>
      </c>
    </row>
    <row r="5592" customFormat="false" ht="13.8" hidden="false" customHeight="false" outlineLevel="0" collapsed="false">
      <c r="A5592" s="300" t="s">
        <v>10843</v>
      </c>
      <c r="B5592" s="1" t="n">
        <v>96679</v>
      </c>
      <c r="C5592" s="292" t="s">
        <v>10916</v>
      </c>
      <c r="D5592" s="297" t="s">
        <v>403</v>
      </c>
      <c r="E5592" s="301" t="n">
        <v>65.95</v>
      </c>
      <c r="F5592" s="304" t="n">
        <v>0.8177</v>
      </c>
    </row>
    <row r="5593" customFormat="false" ht="13.8" hidden="false" customHeight="false" outlineLevel="0" collapsed="false">
      <c r="A5593" s="300" t="s">
        <v>10843</v>
      </c>
      <c r="B5593" s="1" t="n">
        <v>96672</v>
      </c>
      <c r="C5593" s="292" t="s">
        <v>10917</v>
      </c>
      <c r="D5593" s="297" t="s">
        <v>403</v>
      </c>
      <c r="E5593" s="301" t="n">
        <v>57.63</v>
      </c>
      <c r="F5593" s="304" t="n">
        <v>0.8124</v>
      </c>
    </row>
    <row r="5594" customFormat="false" ht="13.8" hidden="false" customHeight="false" outlineLevel="0" collapsed="false">
      <c r="A5594" s="300" t="s">
        <v>10843</v>
      </c>
      <c r="B5594" s="1" t="n">
        <v>96680</v>
      </c>
      <c r="C5594" s="292" t="s">
        <v>10918</v>
      </c>
      <c r="D5594" s="297" t="s">
        <v>403</v>
      </c>
      <c r="E5594" s="301" t="n">
        <v>109.66</v>
      </c>
      <c r="F5594" s="304" t="n">
        <v>0.8653</v>
      </c>
    </row>
    <row r="5595" customFormat="false" ht="13.8" hidden="false" customHeight="false" outlineLevel="0" collapsed="false">
      <c r="A5595" s="300" t="s">
        <v>10843</v>
      </c>
      <c r="B5595" s="1" t="n">
        <v>96673</v>
      </c>
      <c r="C5595" s="292" t="s">
        <v>10919</v>
      </c>
      <c r="D5595" s="297" t="s">
        <v>403</v>
      </c>
      <c r="E5595" s="301" t="n">
        <v>72.77</v>
      </c>
      <c r="F5595" s="304" t="n">
        <v>0.8252</v>
      </c>
    </row>
    <row r="5596" customFormat="false" ht="13.8" hidden="false" customHeight="false" outlineLevel="0" collapsed="false">
      <c r="A5596" s="300" t="s">
        <v>10843</v>
      </c>
      <c r="B5596" s="1" t="n">
        <v>96681</v>
      </c>
      <c r="C5596" s="292" t="s">
        <v>10920</v>
      </c>
      <c r="D5596" s="297" t="s">
        <v>403</v>
      </c>
      <c r="E5596" s="301" t="n">
        <v>147.8</v>
      </c>
      <c r="F5596" s="304" t="n">
        <v>0.8825</v>
      </c>
    </row>
    <row r="5597" customFormat="false" ht="13.8" hidden="false" customHeight="false" outlineLevel="0" collapsed="false">
      <c r="A5597" s="300" t="s">
        <v>10843</v>
      </c>
      <c r="B5597" s="1" t="n">
        <v>96674</v>
      </c>
      <c r="C5597" s="292" t="s">
        <v>10921</v>
      </c>
      <c r="D5597" s="297" t="s">
        <v>403</v>
      </c>
      <c r="E5597" s="301" t="n">
        <v>118.29</v>
      </c>
      <c r="F5597" s="304" t="n">
        <v>0.8727</v>
      </c>
    </row>
    <row r="5598" customFormat="false" ht="13.8" hidden="false" customHeight="false" outlineLevel="0" collapsed="false">
      <c r="A5598" s="300" t="s">
        <v>10843</v>
      </c>
      <c r="B5598" s="1" t="n">
        <v>96682</v>
      </c>
      <c r="C5598" s="292" t="s">
        <v>10922</v>
      </c>
      <c r="D5598" s="297" t="s">
        <v>403</v>
      </c>
      <c r="E5598" s="301" t="n">
        <v>244.81</v>
      </c>
      <c r="F5598" s="304" t="n">
        <v>0.9161</v>
      </c>
    </row>
    <row r="5599" customFormat="false" ht="13.8" hidden="false" customHeight="false" outlineLevel="0" collapsed="false">
      <c r="A5599" s="300" t="s">
        <v>10843</v>
      </c>
      <c r="B5599" s="1" t="n">
        <v>96643</v>
      </c>
      <c r="C5599" s="292" t="s">
        <v>10923</v>
      </c>
      <c r="D5599" s="297" t="s">
        <v>50</v>
      </c>
      <c r="E5599" s="301" t="n">
        <v>48.97</v>
      </c>
      <c r="F5599" s="304" t="n">
        <v>0.7417</v>
      </c>
    </row>
    <row r="5600" customFormat="false" ht="13.8" hidden="false" customHeight="false" outlineLevel="0" collapsed="false">
      <c r="A5600" s="300" t="s">
        <v>10843</v>
      </c>
      <c r="B5600" s="1" t="n">
        <v>104201</v>
      </c>
      <c r="C5600" s="292" t="s">
        <v>10924</v>
      </c>
      <c r="D5600" s="297" t="s">
        <v>50</v>
      </c>
      <c r="E5600" s="301" t="n">
        <v>21.1</v>
      </c>
      <c r="F5600" s="304" t="n">
        <v>0.6455</v>
      </c>
    </row>
    <row r="5601" customFormat="false" ht="13.8" hidden="false" customHeight="false" outlineLevel="0" collapsed="false">
      <c r="A5601" s="300" t="s">
        <v>10843</v>
      </c>
      <c r="B5601" s="1" t="n">
        <v>104192</v>
      </c>
      <c r="C5601" s="292" t="s">
        <v>10925</v>
      </c>
      <c r="D5601" s="297" t="s">
        <v>50</v>
      </c>
      <c r="E5601" s="301" t="n">
        <v>30.88</v>
      </c>
      <c r="F5601" s="304" t="n">
        <v>0.5903</v>
      </c>
    </row>
    <row r="5602" customFormat="false" ht="13.8" hidden="false" customHeight="false" outlineLevel="0" collapsed="false">
      <c r="A5602" s="300" t="s">
        <v>10843</v>
      </c>
      <c r="B5602" s="1" t="n">
        <v>104202</v>
      </c>
      <c r="C5602" s="292" t="s">
        <v>10926</v>
      </c>
      <c r="D5602" s="297" t="s">
        <v>50</v>
      </c>
      <c r="E5602" s="301" t="n">
        <v>11.54</v>
      </c>
      <c r="F5602" s="304" t="n">
        <v>0.3518</v>
      </c>
    </row>
    <row r="5603" customFormat="false" ht="13.8" hidden="false" customHeight="false" outlineLevel="0" collapsed="false">
      <c r="A5603" s="300" t="s">
        <v>10843</v>
      </c>
      <c r="B5603" s="1" t="n">
        <v>96717</v>
      </c>
      <c r="C5603" s="292" t="s">
        <v>10927</v>
      </c>
      <c r="D5603" s="297" t="s">
        <v>50</v>
      </c>
      <c r="E5603" s="301" t="n">
        <v>337.57</v>
      </c>
      <c r="F5603" s="304" t="n">
        <v>0.8708</v>
      </c>
    </row>
    <row r="5604" customFormat="false" ht="13.8" hidden="false" customHeight="false" outlineLevel="0" collapsed="false">
      <c r="A5604" s="300" t="s">
        <v>10843</v>
      </c>
      <c r="B5604" s="1" t="n">
        <v>96710</v>
      </c>
      <c r="C5604" s="292" t="s">
        <v>10928</v>
      </c>
      <c r="D5604" s="297" t="s">
        <v>50</v>
      </c>
      <c r="E5604" s="301" t="n">
        <v>15.33</v>
      </c>
      <c r="F5604" s="304" t="n">
        <v>0.2277</v>
      </c>
    </row>
    <row r="5605" customFormat="false" ht="13.8" hidden="false" customHeight="false" outlineLevel="0" collapsed="false">
      <c r="A5605" s="300" t="s">
        <v>10843</v>
      </c>
      <c r="B5605" s="1" t="n">
        <v>96665</v>
      </c>
      <c r="C5605" s="292" t="s">
        <v>10929</v>
      </c>
      <c r="D5605" s="297" t="s">
        <v>50</v>
      </c>
      <c r="E5605" s="301" t="n">
        <v>11.98</v>
      </c>
      <c r="F5605" s="304" t="n">
        <v>0.2913</v>
      </c>
    </row>
    <row r="5606" customFormat="false" ht="13.8" hidden="false" customHeight="false" outlineLevel="0" collapsed="false">
      <c r="A5606" s="300" t="s">
        <v>10843</v>
      </c>
      <c r="B5606" s="1" t="n">
        <v>96642</v>
      </c>
      <c r="C5606" s="292" t="s">
        <v>10930</v>
      </c>
      <c r="D5606" s="297" t="s">
        <v>50</v>
      </c>
      <c r="E5606" s="301" t="n">
        <v>21.31</v>
      </c>
      <c r="F5606" s="304" t="n">
        <v>0.1638</v>
      </c>
    </row>
    <row r="5607" customFormat="false" ht="13.8" hidden="false" customHeight="false" outlineLevel="0" collapsed="false">
      <c r="A5607" s="300" t="s">
        <v>10843</v>
      </c>
      <c r="B5607" s="1" t="n">
        <v>96711</v>
      </c>
      <c r="C5607" s="292" t="s">
        <v>10931</v>
      </c>
      <c r="D5607" s="297" t="s">
        <v>50</v>
      </c>
      <c r="E5607" s="301" t="n">
        <v>23.14</v>
      </c>
      <c r="F5607" s="304" t="n">
        <v>0.3755</v>
      </c>
    </row>
    <row r="5608" customFormat="false" ht="13.8" hidden="false" customHeight="false" outlineLevel="0" collapsed="false">
      <c r="A5608" s="300" t="s">
        <v>10843</v>
      </c>
      <c r="B5608" s="1" t="n">
        <v>96666</v>
      </c>
      <c r="C5608" s="292" t="s">
        <v>10932</v>
      </c>
      <c r="D5608" s="297" t="s">
        <v>50</v>
      </c>
      <c r="E5608" s="301" t="n">
        <v>17.62</v>
      </c>
      <c r="F5608" s="304" t="n">
        <v>0.4932</v>
      </c>
    </row>
    <row r="5609" customFormat="false" ht="13.8" hidden="false" customHeight="false" outlineLevel="0" collapsed="false">
      <c r="A5609" s="300" t="s">
        <v>10843</v>
      </c>
      <c r="B5609" s="1" t="n">
        <v>96712</v>
      </c>
      <c r="C5609" s="292" t="s">
        <v>10933</v>
      </c>
      <c r="D5609" s="297" t="s">
        <v>50</v>
      </c>
      <c r="E5609" s="301" t="n">
        <v>33.27</v>
      </c>
      <c r="F5609" s="304" t="n">
        <v>0.4761</v>
      </c>
    </row>
    <row r="5610" customFormat="false" ht="13.8" hidden="false" customHeight="false" outlineLevel="0" collapsed="false">
      <c r="A5610" s="300" t="s">
        <v>10843</v>
      </c>
      <c r="B5610" s="1" t="n">
        <v>96667</v>
      </c>
      <c r="C5610" s="292" t="s">
        <v>10934</v>
      </c>
      <c r="D5610" s="297" t="s">
        <v>50</v>
      </c>
      <c r="E5610" s="301" t="n">
        <v>25.27</v>
      </c>
      <c r="F5610" s="304" t="n">
        <v>0.6268</v>
      </c>
    </row>
    <row r="5611" customFormat="false" ht="13.8" hidden="false" customHeight="false" outlineLevel="0" collapsed="false">
      <c r="A5611" s="300" t="s">
        <v>10843</v>
      </c>
      <c r="B5611" s="1" t="n">
        <v>96713</v>
      </c>
      <c r="C5611" s="292" t="s">
        <v>10935</v>
      </c>
      <c r="D5611" s="297" t="s">
        <v>50</v>
      </c>
      <c r="E5611" s="301" t="n">
        <v>51.66</v>
      </c>
      <c r="F5611" s="304" t="n">
        <v>0.5906</v>
      </c>
    </row>
    <row r="5612" customFormat="false" ht="13.8" hidden="false" customHeight="false" outlineLevel="0" collapsed="false">
      <c r="A5612" s="300" t="s">
        <v>10843</v>
      </c>
      <c r="B5612" s="1" t="n">
        <v>96714</v>
      </c>
      <c r="C5612" s="292" t="s">
        <v>10936</v>
      </c>
      <c r="D5612" s="297" t="s">
        <v>50</v>
      </c>
      <c r="E5612" s="301" t="n">
        <v>73.95</v>
      </c>
      <c r="F5612" s="304" t="n">
        <v>0.6485</v>
      </c>
    </row>
    <row r="5613" customFormat="false" ht="13.8" hidden="false" customHeight="false" outlineLevel="0" collapsed="false">
      <c r="A5613" s="300" t="s">
        <v>10843</v>
      </c>
      <c r="B5613" s="1" t="n">
        <v>96715</v>
      </c>
      <c r="C5613" s="292" t="s">
        <v>10937</v>
      </c>
      <c r="D5613" s="297" t="s">
        <v>50</v>
      </c>
      <c r="E5613" s="301" t="n">
        <v>133.47</v>
      </c>
      <c r="F5613" s="304" t="n">
        <v>0.7709</v>
      </c>
    </row>
    <row r="5614" customFormat="false" ht="13.8" hidden="false" customHeight="false" outlineLevel="0" collapsed="false">
      <c r="A5614" s="300" t="s">
        <v>10843</v>
      </c>
      <c r="B5614" s="1" t="n">
        <v>96716</v>
      </c>
      <c r="C5614" s="292" t="s">
        <v>10938</v>
      </c>
      <c r="D5614" s="297" t="s">
        <v>50</v>
      </c>
      <c r="E5614" s="301" t="n">
        <v>174.26</v>
      </c>
      <c r="F5614" s="304" t="n">
        <v>0.7924</v>
      </c>
    </row>
    <row r="5615" customFormat="false" ht="13.8" hidden="false" customHeight="false" outlineLevel="0" collapsed="false">
      <c r="A5615" s="300" t="s">
        <v>10939</v>
      </c>
      <c r="B5615" s="1" t="n">
        <v>104328</v>
      </c>
      <c r="C5615" s="292" t="s">
        <v>10940</v>
      </c>
      <c r="D5615" s="297" t="s">
        <v>50</v>
      </c>
      <c r="E5615" s="301" t="n">
        <v>77.07</v>
      </c>
      <c r="F5615" s="304" t="n">
        <v>0</v>
      </c>
    </row>
    <row r="5616" customFormat="false" ht="13.8" hidden="false" customHeight="false" outlineLevel="0" collapsed="false">
      <c r="A5616" s="300" t="s">
        <v>10939</v>
      </c>
      <c r="B5616" s="1" t="n">
        <v>104329</v>
      </c>
      <c r="C5616" s="292" t="s">
        <v>10941</v>
      </c>
      <c r="D5616" s="297" t="s">
        <v>50</v>
      </c>
      <c r="E5616" s="301" t="n">
        <v>87.24</v>
      </c>
      <c r="F5616" s="304" t="n">
        <v>0</v>
      </c>
    </row>
    <row r="5617" customFormat="false" ht="13.8" hidden="false" customHeight="false" outlineLevel="0" collapsed="false">
      <c r="A5617" s="300" t="s">
        <v>10939</v>
      </c>
      <c r="B5617" s="1" t="n">
        <v>89707</v>
      </c>
      <c r="C5617" s="292" t="s">
        <v>10942</v>
      </c>
      <c r="D5617" s="297" t="s">
        <v>50</v>
      </c>
      <c r="E5617" s="301" t="n">
        <v>52.78</v>
      </c>
      <c r="F5617" s="304" t="n">
        <v>0</v>
      </c>
    </row>
    <row r="5618" customFormat="false" ht="13.8" hidden="false" customHeight="false" outlineLevel="0" collapsed="false">
      <c r="A5618" s="300" t="s">
        <v>10939</v>
      </c>
      <c r="B5618" s="1" t="n">
        <v>89708</v>
      </c>
      <c r="C5618" s="292" t="s">
        <v>10943</v>
      </c>
      <c r="D5618" s="297" t="s">
        <v>50</v>
      </c>
      <c r="E5618" s="301" t="n">
        <v>114.24</v>
      </c>
      <c r="F5618" s="304" t="n">
        <v>0</v>
      </c>
    </row>
    <row r="5619" customFormat="false" ht="13.8" hidden="false" customHeight="false" outlineLevel="0" collapsed="false">
      <c r="A5619" s="300" t="s">
        <v>10939</v>
      </c>
      <c r="B5619" s="1" t="n">
        <v>104330</v>
      </c>
      <c r="C5619" s="292" t="s">
        <v>10944</v>
      </c>
      <c r="D5619" s="297" t="s">
        <v>50</v>
      </c>
      <c r="E5619" s="301" t="n">
        <v>0</v>
      </c>
      <c r="F5619" s="304"/>
    </row>
    <row r="5620" customFormat="false" ht="13.8" hidden="false" customHeight="false" outlineLevel="0" collapsed="false">
      <c r="A5620" s="300" t="s">
        <v>10939</v>
      </c>
      <c r="B5620" s="1" t="n">
        <v>104326</v>
      </c>
      <c r="C5620" s="292" t="s">
        <v>10945</v>
      </c>
      <c r="D5620" s="297" t="s">
        <v>50</v>
      </c>
      <c r="E5620" s="301" t="n">
        <v>21.68</v>
      </c>
      <c r="F5620" s="304" t="n">
        <v>0</v>
      </c>
    </row>
    <row r="5621" customFormat="false" ht="13.8" hidden="false" customHeight="false" outlineLevel="0" collapsed="false">
      <c r="A5621" s="300" t="s">
        <v>10939</v>
      </c>
      <c r="B5621" s="1" t="n">
        <v>89710</v>
      </c>
      <c r="C5621" s="292" t="s">
        <v>10946</v>
      </c>
      <c r="D5621" s="297" t="s">
        <v>50</v>
      </c>
      <c r="E5621" s="301" t="n">
        <v>19.92</v>
      </c>
      <c r="F5621" s="304" t="n">
        <v>0</v>
      </c>
    </row>
    <row r="5622" customFormat="false" ht="13.8" hidden="false" customHeight="false" outlineLevel="0" collapsed="false">
      <c r="A5622" s="300" t="s">
        <v>10939</v>
      </c>
      <c r="B5622" s="1" t="n">
        <v>104327</v>
      </c>
      <c r="C5622" s="292" t="s">
        <v>10947</v>
      </c>
      <c r="D5622" s="297" t="s">
        <v>50</v>
      </c>
      <c r="E5622" s="301" t="n">
        <v>20.64</v>
      </c>
      <c r="F5622" s="304" t="n">
        <v>0</v>
      </c>
    </row>
    <row r="5623" customFormat="false" ht="13.8" hidden="false" customHeight="false" outlineLevel="0" collapsed="false">
      <c r="A5623" s="300" t="s">
        <v>10939</v>
      </c>
      <c r="B5623" s="1" t="n">
        <v>89709</v>
      </c>
      <c r="C5623" s="292" t="s">
        <v>10948</v>
      </c>
      <c r="D5623" s="297" t="s">
        <v>50</v>
      </c>
      <c r="E5623" s="301" t="n">
        <v>22.77</v>
      </c>
      <c r="F5623" s="304" t="n">
        <v>0</v>
      </c>
    </row>
    <row r="5624" customFormat="false" ht="13.8" hidden="false" customHeight="false" outlineLevel="0" collapsed="false">
      <c r="A5624" s="300" t="s">
        <v>10949</v>
      </c>
      <c r="B5624" s="1" t="n">
        <v>104341</v>
      </c>
      <c r="C5624" s="292" t="s">
        <v>10950</v>
      </c>
      <c r="D5624" s="297" t="s">
        <v>50</v>
      </c>
      <c r="E5624" s="301" t="n">
        <v>11.63</v>
      </c>
      <c r="F5624" s="304" t="n">
        <v>0</v>
      </c>
    </row>
    <row r="5625" customFormat="false" ht="13.8" hidden="false" customHeight="false" outlineLevel="0" collapsed="false">
      <c r="A5625" s="300" t="s">
        <v>10949</v>
      </c>
      <c r="B5625" s="1" t="n">
        <v>104357</v>
      </c>
      <c r="C5625" s="292" t="s">
        <v>10951</v>
      </c>
      <c r="D5625" s="297" t="s">
        <v>50</v>
      </c>
      <c r="E5625" s="301" t="n">
        <v>20.52</v>
      </c>
      <c r="F5625" s="304" t="n">
        <v>0</v>
      </c>
    </row>
    <row r="5626" customFormat="false" ht="13.8" hidden="false" customHeight="false" outlineLevel="0" collapsed="false">
      <c r="A5626" s="300" t="s">
        <v>10949</v>
      </c>
      <c r="B5626" s="1" t="n">
        <v>89811</v>
      </c>
      <c r="C5626" s="292" t="s">
        <v>10952</v>
      </c>
      <c r="D5626" s="297" t="s">
        <v>50</v>
      </c>
      <c r="E5626" s="301" t="n">
        <v>47.07</v>
      </c>
      <c r="F5626" s="304" t="n">
        <v>0</v>
      </c>
    </row>
    <row r="5627" customFormat="false" ht="13.8" hidden="false" customHeight="false" outlineLevel="0" collapsed="false">
      <c r="A5627" s="300" t="s">
        <v>10949</v>
      </c>
      <c r="B5627" s="1" t="n">
        <v>89748</v>
      </c>
      <c r="C5627" s="292" t="s">
        <v>10953</v>
      </c>
      <c r="D5627" s="297" t="s">
        <v>50</v>
      </c>
      <c r="E5627" s="301" t="n">
        <v>45.82</v>
      </c>
      <c r="F5627" s="304" t="n">
        <v>0</v>
      </c>
    </row>
    <row r="5628" customFormat="false" ht="13.8" hidden="false" customHeight="false" outlineLevel="0" collapsed="false">
      <c r="A5628" s="300" t="s">
        <v>10949</v>
      </c>
      <c r="B5628" s="1" t="n">
        <v>89852</v>
      </c>
      <c r="C5628" s="292" t="s">
        <v>10954</v>
      </c>
      <c r="D5628" s="297" t="s">
        <v>50</v>
      </c>
      <c r="E5628" s="301" t="n">
        <v>50.13</v>
      </c>
      <c r="F5628" s="304" t="n">
        <v>0</v>
      </c>
    </row>
    <row r="5629" customFormat="false" ht="13.8" hidden="false" customHeight="false" outlineLevel="0" collapsed="false">
      <c r="A5629" s="300" t="s">
        <v>10949</v>
      </c>
      <c r="B5629" s="1" t="n">
        <v>89728</v>
      </c>
      <c r="C5629" s="292" t="s">
        <v>10955</v>
      </c>
      <c r="D5629" s="297" t="s">
        <v>50</v>
      </c>
      <c r="E5629" s="301" t="n">
        <v>13.97</v>
      </c>
      <c r="F5629" s="304" t="n">
        <v>0</v>
      </c>
    </row>
    <row r="5630" customFormat="false" ht="13.8" hidden="false" customHeight="false" outlineLevel="0" collapsed="false">
      <c r="A5630" s="300" t="s">
        <v>10949</v>
      </c>
      <c r="B5630" s="1" t="n">
        <v>89803</v>
      </c>
      <c r="C5630" s="292" t="s">
        <v>10956</v>
      </c>
      <c r="D5630" s="297" t="s">
        <v>50</v>
      </c>
      <c r="E5630" s="301" t="n">
        <v>19.79</v>
      </c>
      <c r="F5630" s="304" t="n">
        <v>0</v>
      </c>
    </row>
    <row r="5631" customFormat="false" ht="13.8" hidden="false" customHeight="false" outlineLevel="0" collapsed="false">
      <c r="A5631" s="300" t="s">
        <v>10949</v>
      </c>
      <c r="B5631" s="1" t="n">
        <v>89733</v>
      </c>
      <c r="C5631" s="292" t="s">
        <v>10957</v>
      </c>
      <c r="D5631" s="297" t="s">
        <v>50</v>
      </c>
      <c r="E5631" s="301" t="n">
        <v>25.06</v>
      </c>
      <c r="F5631" s="304" t="n">
        <v>0</v>
      </c>
    </row>
    <row r="5632" customFormat="false" ht="13.8" hidden="false" customHeight="false" outlineLevel="0" collapsed="false">
      <c r="A5632" s="300" t="s">
        <v>10949</v>
      </c>
      <c r="B5632" s="1" t="n">
        <v>89807</v>
      </c>
      <c r="C5632" s="292" t="s">
        <v>10958</v>
      </c>
      <c r="D5632" s="297" t="s">
        <v>50</v>
      </c>
      <c r="E5632" s="301" t="n">
        <v>40.69</v>
      </c>
      <c r="F5632" s="304" t="n">
        <v>0</v>
      </c>
    </row>
    <row r="5633" customFormat="false" ht="13.8" hidden="false" customHeight="false" outlineLevel="0" collapsed="false">
      <c r="A5633" s="300" t="s">
        <v>10949</v>
      </c>
      <c r="B5633" s="1" t="n">
        <v>89742</v>
      </c>
      <c r="C5633" s="292" t="s">
        <v>10959</v>
      </c>
      <c r="D5633" s="297" t="s">
        <v>50</v>
      </c>
      <c r="E5633" s="301" t="n">
        <v>42.7</v>
      </c>
      <c r="F5633" s="304" t="n">
        <v>0</v>
      </c>
    </row>
    <row r="5634" customFormat="false" ht="13.8" hidden="false" customHeight="false" outlineLevel="0" collapsed="false">
      <c r="A5634" s="300" t="s">
        <v>10949</v>
      </c>
      <c r="B5634" s="1" t="n">
        <v>89812</v>
      </c>
      <c r="C5634" s="292" t="s">
        <v>10960</v>
      </c>
      <c r="D5634" s="297" t="s">
        <v>50</v>
      </c>
      <c r="E5634" s="301" t="n">
        <v>85.18</v>
      </c>
      <c r="F5634" s="304" t="n">
        <v>0</v>
      </c>
    </row>
    <row r="5635" customFormat="false" ht="13.8" hidden="false" customHeight="false" outlineLevel="0" collapsed="false">
      <c r="A5635" s="300" t="s">
        <v>10949</v>
      </c>
      <c r="B5635" s="1" t="n">
        <v>89750</v>
      </c>
      <c r="C5635" s="292" t="s">
        <v>10961</v>
      </c>
      <c r="D5635" s="297" t="s">
        <v>50</v>
      </c>
      <c r="E5635" s="301" t="n">
        <v>83.93</v>
      </c>
      <c r="F5635" s="304" t="n">
        <v>0</v>
      </c>
    </row>
    <row r="5636" customFormat="false" ht="13.8" hidden="false" customHeight="false" outlineLevel="0" collapsed="false">
      <c r="A5636" s="300" t="s">
        <v>10949</v>
      </c>
      <c r="B5636" s="1" t="n">
        <v>89853</v>
      </c>
      <c r="C5636" s="292" t="s">
        <v>10962</v>
      </c>
      <c r="D5636" s="297" t="s">
        <v>50</v>
      </c>
      <c r="E5636" s="301" t="n">
        <v>88.24</v>
      </c>
      <c r="F5636" s="304" t="n">
        <v>0</v>
      </c>
    </row>
    <row r="5637" customFormat="false" ht="13.8" hidden="false" customHeight="false" outlineLevel="0" collapsed="false">
      <c r="A5637" s="300" t="s">
        <v>10949</v>
      </c>
      <c r="B5637" s="1" t="n">
        <v>89730</v>
      </c>
      <c r="C5637" s="292" t="s">
        <v>10963</v>
      </c>
      <c r="D5637" s="297" t="s">
        <v>50</v>
      </c>
      <c r="E5637" s="301" t="n">
        <v>16.04</v>
      </c>
      <c r="F5637" s="304" t="n">
        <v>0</v>
      </c>
    </row>
    <row r="5638" customFormat="false" ht="13.8" hidden="false" customHeight="false" outlineLevel="0" collapsed="false">
      <c r="A5638" s="300" t="s">
        <v>10949</v>
      </c>
      <c r="B5638" s="1" t="n">
        <v>89804</v>
      </c>
      <c r="C5638" s="292" t="s">
        <v>10964</v>
      </c>
      <c r="D5638" s="297" t="s">
        <v>50</v>
      </c>
      <c r="E5638" s="301" t="n">
        <v>22.17</v>
      </c>
      <c r="F5638" s="304" t="n">
        <v>0</v>
      </c>
    </row>
    <row r="5639" customFormat="false" ht="13.8" hidden="false" customHeight="false" outlineLevel="0" collapsed="false">
      <c r="A5639" s="300" t="s">
        <v>10949</v>
      </c>
      <c r="B5639" s="1" t="n">
        <v>89735</v>
      </c>
      <c r="C5639" s="292" t="s">
        <v>10965</v>
      </c>
      <c r="D5639" s="297" t="s">
        <v>50</v>
      </c>
      <c r="E5639" s="301" t="n">
        <v>27.44</v>
      </c>
      <c r="F5639" s="304" t="n">
        <v>0</v>
      </c>
    </row>
    <row r="5640" customFormat="false" ht="13.8" hidden="false" customHeight="false" outlineLevel="0" collapsed="false">
      <c r="A5640" s="300" t="s">
        <v>10949</v>
      </c>
      <c r="B5640" s="1" t="n">
        <v>89808</v>
      </c>
      <c r="C5640" s="292" t="s">
        <v>10966</v>
      </c>
      <c r="D5640" s="297" t="s">
        <v>50</v>
      </c>
      <c r="E5640" s="301" t="n">
        <v>63.08</v>
      </c>
      <c r="F5640" s="304" t="n">
        <v>0</v>
      </c>
    </row>
    <row r="5641" customFormat="false" ht="13.8" hidden="false" customHeight="false" outlineLevel="0" collapsed="false">
      <c r="A5641" s="300" t="s">
        <v>10949</v>
      </c>
      <c r="B5641" s="1" t="n">
        <v>89743</v>
      </c>
      <c r="C5641" s="292" t="s">
        <v>10967</v>
      </c>
      <c r="D5641" s="297" t="s">
        <v>50</v>
      </c>
      <c r="E5641" s="301" t="n">
        <v>65.09</v>
      </c>
      <c r="F5641" s="304" t="n">
        <v>0</v>
      </c>
    </row>
    <row r="5642" customFormat="false" ht="13.8" hidden="false" customHeight="false" outlineLevel="0" collapsed="false">
      <c r="A5642" s="300" t="s">
        <v>10949</v>
      </c>
      <c r="B5642" s="1" t="n">
        <v>89810</v>
      </c>
      <c r="C5642" s="292" t="s">
        <v>10968</v>
      </c>
      <c r="D5642" s="297" t="s">
        <v>50</v>
      </c>
      <c r="E5642" s="301" t="n">
        <v>31.62</v>
      </c>
      <c r="F5642" s="304" t="n">
        <v>0</v>
      </c>
    </row>
    <row r="5643" customFormat="false" ht="13.8" hidden="false" customHeight="false" outlineLevel="0" collapsed="false">
      <c r="A5643" s="300" t="s">
        <v>10949</v>
      </c>
      <c r="B5643" s="1" t="n">
        <v>89746</v>
      </c>
      <c r="C5643" s="292" t="s">
        <v>10969</v>
      </c>
      <c r="D5643" s="297" t="s">
        <v>50</v>
      </c>
      <c r="E5643" s="301" t="n">
        <v>30.37</v>
      </c>
      <c r="F5643" s="304" t="n">
        <v>0</v>
      </c>
    </row>
    <row r="5644" customFormat="false" ht="13.8" hidden="false" customHeight="false" outlineLevel="0" collapsed="false">
      <c r="A5644" s="300" t="s">
        <v>10949</v>
      </c>
      <c r="B5644" s="1" t="n">
        <v>89851</v>
      </c>
      <c r="C5644" s="292" t="s">
        <v>10970</v>
      </c>
      <c r="D5644" s="297" t="s">
        <v>50</v>
      </c>
      <c r="E5644" s="301" t="n">
        <v>34.68</v>
      </c>
      <c r="F5644" s="304" t="n">
        <v>0</v>
      </c>
    </row>
    <row r="5645" customFormat="false" ht="13.8" hidden="false" customHeight="false" outlineLevel="0" collapsed="false">
      <c r="A5645" s="300" t="s">
        <v>10949</v>
      </c>
      <c r="B5645" s="1" t="n">
        <v>89855</v>
      </c>
      <c r="C5645" s="292" t="s">
        <v>10971</v>
      </c>
      <c r="D5645" s="297" t="s">
        <v>50</v>
      </c>
      <c r="E5645" s="301" t="n">
        <v>119.62</v>
      </c>
      <c r="F5645" s="304" t="n">
        <v>0</v>
      </c>
    </row>
    <row r="5646" customFormat="false" ht="13.8" hidden="false" customHeight="false" outlineLevel="0" collapsed="false">
      <c r="A5646" s="300" t="s">
        <v>10949</v>
      </c>
      <c r="B5646" s="1" t="n">
        <v>89726</v>
      </c>
      <c r="C5646" s="292" t="s">
        <v>10972</v>
      </c>
      <c r="D5646" s="297" t="s">
        <v>50</v>
      </c>
      <c r="E5646" s="301" t="n">
        <v>11.05</v>
      </c>
      <c r="F5646" s="304" t="n">
        <v>0</v>
      </c>
    </row>
    <row r="5647" customFormat="false" ht="13.8" hidden="false" customHeight="false" outlineLevel="0" collapsed="false">
      <c r="A5647" s="300" t="s">
        <v>10949</v>
      </c>
      <c r="B5647" s="1" t="n">
        <v>89802</v>
      </c>
      <c r="C5647" s="292" t="s">
        <v>10973</v>
      </c>
      <c r="D5647" s="297" t="s">
        <v>50</v>
      </c>
      <c r="E5647" s="301" t="n">
        <v>11.39</v>
      </c>
      <c r="F5647" s="304" t="n">
        <v>0</v>
      </c>
    </row>
    <row r="5648" customFormat="false" ht="13.8" hidden="false" customHeight="false" outlineLevel="0" collapsed="false">
      <c r="A5648" s="300" t="s">
        <v>10949</v>
      </c>
      <c r="B5648" s="1" t="n">
        <v>89732</v>
      </c>
      <c r="C5648" s="292" t="s">
        <v>10974</v>
      </c>
      <c r="D5648" s="297" t="s">
        <v>50</v>
      </c>
      <c r="E5648" s="301" t="n">
        <v>16.66</v>
      </c>
      <c r="F5648" s="304" t="n">
        <v>0</v>
      </c>
    </row>
    <row r="5649" customFormat="false" ht="13.8" hidden="false" customHeight="false" outlineLevel="0" collapsed="false">
      <c r="A5649" s="300" t="s">
        <v>10949</v>
      </c>
      <c r="B5649" s="1" t="n">
        <v>89806</v>
      </c>
      <c r="C5649" s="292" t="s">
        <v>10975</v>
      </c>
      <c r="D5649" s="297" t="s">
        <v>50</v>
      </c>
      <c r="E5649" s="301" t="n">
        <v>23.19</v>
      </c>
      <c r="F5649" s="304" t="n">
        <v>0</v>
      </c>
    </row>
    <row r="5650" customFormat="false" ht="13.8" hidden="false" customHeight="false" outlineLevel="0" collapsed="false">
      <c r="A5650" s="300" t="s">
        <v>10949</v>
      </c>
      <c r="B5650" s="1" t="n">
        <v>89739</v>
      </c>
      <c r="C5650" s="292" t="s">
        <v>10976</v>
      </c>
      <c r="D5650" s="297" t="s">
        <v>50</v>
      </c>
      <c r="E5650" s="301" t="n">
        <v>25.2</v>
      </c>
      <c r="F5650" s="304" t="n">
        <v>0</v>
      </c>
    </row>
    <row r="5651" customFormat="false" ht="13.8" hidden="false" customHeight="false" outlineLevel="0" collapsed="false">
      <c r="A5651" s="300" t="s">
        <v>10949</v>
      </c>
      <c r="B5651" s="1" t="n">
        <v>89809</v>
      </c>
      <c r="C5651" s="292" t="s">
        <v>10977</v>
      </c>
      <c r="D5651" s="297" t="s">
        <v>50</v>
      </c>
      <c r="E5651" s="301" t="n">
        <v>30.71</v>
      </c>
      <c r="F5651" s="304" t="n">
        <v>0</v>
      </c>
    </row>
    <row r="5652" customFormat="false" ht="13.8" hidden="false" customHeight="false" outlineLevel="0" collapsed="false">
      <c r="A5652" s="300" t="s">
        <v>10949</v>
      </c>
      <c r="B5652" s="1" t="n">
        <v>89744</v>
      </c>
      <c r="C5652" s="292" t="s">
        <v>10978</v>
      </c>
      <c r="D5652" s="297" t="s">
        <v>50</v>
      </c>
      <c r="E5652" s="301" t="n">
        <v>29.46</v>
      </c>
      <c r="F5652" s="304" t="n">
        <v>0</v>
      </c>
    </row>
    <row r="5653" customFormat="false" ht="13.8" hidden="false" customHeight="false" outlineLevel="0" collapsed="false">
      <c r="A5653" s="300" t="s">
        <v>10949</v>
      </c>
      <c r="B5653" s="1" t="n">
        <v>89850</v>
      </c>
      <c r="C5653" s="292" t="s">
        <v>10979</v>
      </c>
      <c r="D5653" s="297" t="s">
        <v>50</v>
      </c>
      <c r="E5653" s="301" t="n">
        <v>33.77</v>
      </c>
      <c r="F5653" s="304" t="n">
        <v>0</v>
      </c>
    </row>
    <row r="5654" customFormat="false" ht="13.8" hidden="false" customHeight="false" outlineLevel="0" collapsed="false">
      <c r="A5654" s="300" t="s">
        <v>10949</v>
      </c>
      <c r="B5654" s="1" t="n">
        <v>89854</v>
      </c>
      <c r="C5654" s="292" t="s">
        <v>10980</v>
      </c>
      <c r="D5654" s="297" t="s">
        <v>50</v>
      </c>
      <c r="E5654" s="301" t="n">
        <v>113.96</v>
      </c>
      <c r="F5654" s="304" t="n">
        <v>0</v>
      </c>
    </row>
    <row r="5655" customFormat="false" ht="13.8" hidden="false" customHeight="false" outlineLevel="0" collapsed="false">
      <c r="A5655" s="300" t="s">
        <v>10949</v>
      </c>
      <c r="B5655" s="1" t="n">
        <v>89724</v>
      </c>
      <c r="C5655" s="292" t="s">
        <v>10981</v>
      </c>
      <c r="D5655" s="297" t="s">
        <v>50</v>
      </c>
      <c r="E5655" s="301" t="n">
        <v>10.8</v>
      </c>
      <c r="F5655" s="304" t="n">
        <v>0</v>
      </c>
    </row>
    <row r="5656" customFormat="false" ht="13.8" hidden="false" customHeight="false" outlineLevel="0" collapsed="false">
      <c r="A5656" s="300" t="s">
        <v>10949</v>
      </c>
      <c r="B5656" s="1" t="n">
        <v>89801</v>
      </c>
      <c r="C5656" s="292" t="s">
        <v>10982</v>
      </c>
      <c r="D5656" s="297" t="s">
        <v>50</v>
      </c>
      <c r="E5656" s="301" t="n">
        <v>10.59</v>
      </c>
      <c r="F5656" s="304" t="n">
        <v>0</v>
      </c>
    </row>
    <row r="5657" customFormat="false" ht="13.8" hidden="false" customHeight="false" outlineLevel="0" collapsed="false">
      <c r="A5657" s="300" t="s">
        <v>10949</v>
      </c>
      <c r="B5657" s="1" t="n">
        <v>89731</v>
      </c>
      <c r="C5657" s="292" t="s">
        <v>10983</v>
      </c>
      <c r="D5657" s="297" t="s">
        <v>50</v>
      </c>
      <c r="E5657" s="301" t="n">
        <v>15.86</v>
      </c>
      <c r="F5657" s="304" t="n">
        <v>0</v>
      </c>
    </row>
    <row r="5658" customFormat="false" ht="13.8" hidden="false" customHeight="false" outlineLevel="0" collapsed="false">
      <c r="A5658" s="300" t="s">
        <v>10949</v>
      </c>
      <c r="B5658" s="1" t="n">
        <v>89805</v>
      </c>
      <c r="C5658" s="292" t="s">
        <v>10984</v>
      </c>
      <c r="D5658" s="297" t="s">
        <v>50</v>
      </c>
      <c r="E5658" s="301" t="n">
        <v>22.13</v>
      </c>
      <c r="F5658" s="304" t="n">
        <v>0</v>
      </c>
    </row>
    <row r="5659" customFormat="false" ht="13.8" hidden="false" customHeight="false" outlineLevel="0" collapsed="false">
      <c r="A5659" s="300" t="s">
        <v>10949</v>
      </c>
      <c r="B5659" s="1" t="n">
        <v>89737</v>
      </c>
      <c r="C5659" s="292" t="s">
        <v>10985</v>
      </c>
      <c r="D5659" s="297" t="s">
        <v>50</v>
      </c>
      <c r="E5659" s="301" t="n">
        <v>24.14</v>
      </c>
      <c r="F5659" s="304" t="n">
        <v>0</v>
      </c>
    </row>
    <row r="5660" customFormat="false" ht="13.8" hidden="false" customHeight="false" outlineLevel="0" collapsed="false">
      <c r="A5660" s="300" t="s">
        <v>10949</v>
      </c>
      <c r="B5660" s="1" t="n">
        <v>104355</v>
      </c>
      <c r="C5660" s="292" t="s">
        <v>10986</v>
      </c>
      <c r="D5660" s="297" t="s">
        <v>50</v>
      </c>
      <c r="E5660" s="301" t="n">
        <v>51.54</v>
      </c>
      <c r="F5660" s="304" t="n">
        <v>0</v>
      </c>
    </row>
    <row r="5661" customFormat="false" ht="13.8" hidden="false" customHeight="false" outlineLevel="0" collapsed="false">
      <c r="A5661" s="300" t="s">
        <v>10949</v>
      </c>
      <c r="B5661" s="1" t="n">
        <v>104347</v>
      </c>
      <c r="C5661" s="292" t="s">
        <v>10987</v>
      </c>
      <c r="D5661" s="297" t="s">
        <v>50</v>
      </c>
      <c r="E5661" s="301" t="n">
        <v>51.32</v>
      </c>
      <c r="F5661" s="304" t="n">
        <v>0</v>
      </c>
    </row>
    <row r="5662" customFormat="false" ht="13.8" hidden="false" customHeight="false" outlineLevel="0" collapsed="false">
      <c r="A5662" s="300" t="s">
        <v>10949</v>
      </c>
      <c r="B5662" s="1" t="n">
        <v>104353</v>
      </c>
      <c r="C5662" s="292" t="s">
        <v>10988</v>
      </c>
      <c r="D5662" s="297" t="s">
        <v>50</v>
      </c>
      <c r="E5662" s="301" t="n">
        <v>44.76</v>
      </c>
      <c r="F5662" s="304" t="n">
        <v>0</v>
      </c>
    </row>
    <row r="5663" customFormat="false" ht="13.8" hidden="false" customHeight="false" outlineLevel="0" collapsed="false">
      <c r="A5663" s="300" t="s">
        <v>10949</v>
      </c>
      <c r="B5663" s="1" t="n">
        <v>104345</v>
      </c>
      <c r="C5663" s="292" t="s">
        <v>10989</v>
      </c>
      <c r="D5663" s="297" t="s">
        <v>50</v>
      </c>
      <c r="E5663" s="301" t="n">
        <v>46</v>
      </c>
      <c r="F5663" s="304" t="n">
        <v>0</v>
      </c>
    </row>
    <row r="5664" customFormat="false" ht="13.8" hidden="false" customHeight="false" outlineLevel="0" collapsed="false">
      <c r="A5664" s="300" t="s">
        <v>10949</v>
      </c>
      <c r="B5664" s="1" t="n">
        <v>104350</v>
      </c>
      <c r="C5664" s="292" t="s">
        <v>10990</v>
      </c>
      <c r="D5664" s="297" t="s">
        <v>50</v>
      </c>
      <c r="E5664" s="301" t="n">
        <v>32.25</v>
      </c>
      <c r="F5664" s="304" t="n">
        <v>0</v>
      </c>
    </row>
    <row r="5665" customFormat="false" ht="13.8" hidden="false" customHeight="false" outlineLevel="0" collapsed="false">
      <c r="A5665" s="300" t="s">
        <v>10949</v>
      </c>
      <c r="B5665" s="1" t="n">
        <v>104343</v>
      </c>
      <c r="C5665" s="292" t="s">
        <v>10991</v>
      </c>
      <c r="D5665" s="297" t="s">
        <v>50</v>
      </c>
      <c r="E5665" s="301" t="n">
        <v>36.38</v>
      </c>
      <c r="F5665" s="304" t="n">
        <v>0</v>
      </c>
    </row>
    <row r="5666" customFormat="false" ht="13.8" hidden="false" customHeight="false" outlineLevel="0" collapsed="false">
      <c r="A5666" s="300" t="s">
        <v>10949</v>
      </c>
      <c r="B5666" s="1" t="n">
        <v>89834</v>
      </c>
      <c r="C5666" s="292" t="s">
        <v>10992</v>
      </c>
      <c r="D5666" s="297" t="s">
        <v>50</v>
      </c>
      <c r="E5666" s="301" t="n">
        <v>56.82</v>
      </c>
      <c r="F5666" s="304" t="n">
        <v>0</v>
      </c>
    </row>
    <row r="5667" customFormat="false" ht="13.8" hidden="false" customHeight="false" outlineLevel="0" collapsed="false">
      <c r="A5667" s="300" t="s">
        <v>10949</v>
      </c>
      <c r="B5667" s="1" t="n">
        <v>89797</v>
      </c>
      <c r="C5667" s="292" t="s">
        <v>10993</v>
      </c>
      <c r="D5667" s="297" t="s">
        <v>50</v>
      </c>
      <c r="E5667" s="301" t="n">
        <v>55.15</v>
      </c>
      <c r="F5667" s="304" t="n">
        <v>0</v>
      </c>
    </row>
    <row r="5668" customFormat="false" ht="13.8" hidden="false" customHeight="false" outlineLevel="0" collapsed="false">
      <c r="A5668" s="300" t="s">
        <v>10949</v>
      </c>
      <c r="B5668" s="1" t="n">
        <v>89861</v>
      </c>
      <c r="C5668" s="292" t="s">
        <v>10994</v>
      </c>
      <c r="D5668" s="297" t="s">
        <v>50</v>
      </c>
      <c r="E5668" s="301" t="n">
        <v>60.9</v>
      </c>
      <c r="F5668" s="304" t="n">
        <v>0</v>
      </c>
    </row>
    <row r="5669" customFormat="false" ht="13.8" hidden="false" customHeight="false" outlineLevel="0" collapsed="false">
      <c r="A5669" s="300" t="s">
        <v>10949</v>
      </c>
      <c r="B5669" s="1" t="n">
        <v>89783</v>
      </c>
      <c r="C5669" s="292" t="s">
        <v>10995</v>
      </c>
      <c r="D5669" s="297" t="s">
        <v>50</v>
      </c>
      <c r="E5669" s="301" t="n">
        <v>15.82</v>
      </c>
      <c r="F5669" s="304" t="n">
        <v>0</v>
      </c>
    </row>
    <row r="5670" customFormat="false" ht="13.8" hidden="false" customHeight="false" outlineLevel="0" collapsed="false">
      <c r="A5670" s="300" t="s">
        <v>10949</v>
      </c>
      <c r="B5670" s="1" t="n">
        <v>89827</v>
      </c>
      <c r="C5670" s="292" t="s">
        <v>10996</v>
      </c>
      <c r="D5670" s="297" t="s">
        <v>50</v>
      </c>
      <c r="E5670" s="301" t="n">
        <v>21.36</v>
      </c>
      <c r="F5670" s="304" t="n">
        <v>0</v>
      </c>
    </row>
    <row r="5671" customFormat="false" ht="13.8" hidden="false" customHeight="false" outlineLevel="0" collapsed="false">
      <c r="A5671" s="300" t="s">
        <v>10949</v>
      </c>
      <c r="B5671" s="1" t="n">
        <v>89785</v>
      </c>
      <c r="C5671" s="292" t="s">
        <v>10997</v>
      </c>
      <c r="D5671" s="297" t="s">
        <v>50</v>
      </c>
      <c r="E5671" s="301" t="n">
        <v>28.37</v>
      </c>
      <c r="F5671" s="304" t="n">
        <v>0</v>
      </c>
    </row>
    <row r="5672" customFormat="false" ht="13.8" hidden="false" customHeight="false" outlineLevel="0" collapsed="false">
      <c r="A5672" s="300" t="s">
        <v>10949</v>
      </c>
      <c r="B5672" s="1" t="n">
        <v>89830</v>
      </c>
      <c r="C5672" s="292" t="s">
        <v>10998</v>
      </c>
      <c r="D5672" s="297" t="s">
        <v>50</v>
      </c>
      <c r="E5672" s="301" t="n">
        <v>41.14</v>
      </c>
      <c r="F5672" s="304" t="n">
        <v>0</v>
      </c>
    </row>
    <row r="5673" customFormat="false" ht="13.8" hidden="false" customHeight="false" outlineLevel="0" collapsed="false">
      <c r="A5673" s="300" t="s">
        <v>10949</v>
      </c>
      <c r="B5673" s="1" t="n">
        <v>89795</v>
      </c>
      <c r="C5673" s="292" t="s">
        <v>10999</v>
      </c>
      <c r="D5673" s="297" t="s">
        <v>50</v>
      </c>
      <c r="E5673" s="301" t="n">
        <v>43.82</v>
      </c>
      <c r="F5673" s="304" t="n">
        <v>0</v>
      </c>
    </row>
    <row r="5674" customFormat="false" ht="13.8" hidden="false" customHeight="false" outlineLevel="0" collapsed="false">
      <c r="A5674" s="300" t="s">
        <v>10949</v>
      </c>
      <c r="B5674" s="1" t="n">
        <v>89823</v>
      </c>
      <c r="C5674" s="292" t="s">
        <v>11000</v>
      </c>
      <c r="D5674" s="297" t="s">
        <v>50</v>
      </c>
      <c r="E5674" s="301" t="n">
        <v>38.08</v>
      </c>
      <c r="F5674" s="304" t="n">
        <v>0</v>
      </c>
    </row>
    <row r="5675" customFormat="false" ht="13.8" hidden="false" customHeight="false" outlineLevel="0" collapsed="false">
      <c r="A5675" s="300" t="s">
        <v>10949</v>
      </c>
      <c r="B5675" s="1" t="n">
        <v>89779</v>
      </c>
      <c r="C5675" s="292" t="s">
        <v>11001</v>
      </c>
      <c r="D5675" s="297" t="s">
        <v>50</v>
      </c>
      <c r="E5675" s="301" t="n">
        <v>37.25</v>
      </c>
      <c r="F5675" s="304" t="n">
        <v>0</v>
      </c>
    </row>
    <row r="5676" customFormat="false" ht="13.8" hidden="false" customHeight="false" outlineLevel="0" collapsed="false">
      <c r="A5676" s="300" t="s">
        <v>10949</v>
      </c>
      <c r="B5676" s="1" t="n">
        <v>89857</v>
      </c>
      <c r="C5676" s="292" t="s">
        <v>11002</v>
      </c>
      <c r="D5676" s="297" t="s">
        <v>50</v>
      </c>
      <c r="E5676" s="301" t="n">
        <v>40.12</v>
      </c>
      <c r="F5676" s="304" t="n">
        <v>0</v>
      </c>
    </row>
    <row r="5677" customFormat="false" ht="13.8" hidden="false" customHeight="false" outlineLevel="0" collapsed="false">
      <c r="A5677" s="300" t="s">
        <v>10949</v>
      </c>
      <c r="B5677" s="1" t="n">
        <v>89814</v>
      </c>
      <c r="C5677" s="292" t="s">
        <v>11003</v>
      </c>
      <c r="D5677" s="297" t="s">
        <v>50</v>
      </c>
      <c r="E5677" s="301" t="n">
        <v>18.94</v>
      </c>
      <c r="F5677" s="304" t="n">
        <v>0</v>
      </c>
    </row>
    <row r="5678" customFormat="false" ht="13.8" hidden="false" customHeight="false" outlineLevel="0" collapsed="false">
      <c r="A5678" s="300" t="s">
        <v>10949</v>
      </c>
      <c r="B5678" s="1" t="n">
        <v>89754</v>
      </c>
      <c r="C5678" s="292" t="s">
        <v>11004</v>
      </c>
      <c r="D5678" s="297" t="s">
        <v>50</v>
      </c>
      <c r="E5678" s="301" t="n">
        <v>22.45</v>
      </c>
      <c r="F5678" s="304" t="n">
        <v>0</v>
      </c>
    </row>
    <row r="5679" customFormat="false" ht="13.8" hidden="false" customHeight="false" outlineLevel="0" collapsed="false">
      <c r="A5679" s="300" t="s">
        <v>10949</v>
      </c>
      <c r="B5679" s="1" t="n">
        <v>89819</v>
      </c>
      <c r="C5679" s="292" t="s">
        <v>11005</v>
      </c>
      <c r="D5679" s="297" t="s">
        <v>50</v>
      </c>
      <c r="E5679" s="301" t="n">
        <v>26.05</v>
      </c>
      <c r="F5679" s="304" t="n">
        <v>0</v>
      </c>
    </row>
    <row r="5680" customFormat="false" ht="13.8" hidden="false" customHeight="false" outlineLevel="0" collapsed="false">
      <c r="A5680" s="300" t="s">
        <v>10949</v>
      </c>
      <c r="B5680" s="1" t="n">
        <v>89776</v>
      </c>
      <c r="C5680" s="292" t="s">
        <v>11006</v>
      </c>
      <c r="D5680" s="297" t="s">
        <v>50</v>
      </c>
      <c r="E5680" s="301" t="n">
        <v>27.39</v>
      </c>
      <c r="F5680" s="304" t="n">
        <v>0</v>
      </c>
    </row>
    <row r="5681" customFormat="false" ht="13.8" hidden="false" customHeight="false" outlineLevel="0" collapsed="false">
      <c r="A5681" s="300" t="s">
        <v>10949</v>
      </c>
      <c r="B5681" s="1" t="n">
        <v>89821</v>
      </c>
      <c r="C5681" s="292" t="s">
        <v>11007</v>
      </c>
      <c r="D5681" s="297" t="s">
        <v>50</v>
      </c>
      <c r="E5681" s="301" t="n">
        <v>19.83</v>
      </c>
      <c r="F5681" s="304" t="n">
        <v>0</v>
      </c>
    </row>
    <row r="5682" customFormat="false" ht="13.8" hidden="false" customHeight="false" outlineLevel="0" collapsed="false">
      <c r="A5682" s="300" t="s">
        <v>10949</v>
      </c>
      <c r="B5682" s="1" t="n">
        <v>89778</v>
      </c>
      <c r="C5682" s="292" t="s">
        <v>11008</v>
      </c>
      <c r="D5682" s="297" t="s">
        <v>50</v>
      </c>
      <c r="E5682" s="301" t="n">
        <v>19</v>
      </c>
      <c r="F5682" s="304" t="n">
        <v>0</v>
      </c>
    </row>
    <row r="5683" customFormat="false" ht="13.8" hidden="false" customHeight="false" outlineLevel="0" collapsed="false">
      <c r="A5683" s="300" t="s">
        <v>10949</v>
      </c>
      <c r="B5683" s="1" t="n">
        <v>89856</v>
      </c>
      <c r="C5683" s="292" t="s">
        <v>11009</v>
      </c>
      <c r="D5683" s="297" t="s">
        <v>50</v>
      </c>
      <c r="E5683" s="301" t="n">
        <v>21.88</v>
      </c>
      <c r="F5683" s="304" t="n">
        <v>0</v>
      </c>
    </row>
    <row r="5684" customFormat="false" ht="13.8" hidden="false" customHeight="false" outlineLevel="0" collapsed="false">
      <c r="A5684" s="300" t="s">
        <v>10949</v>
      </c>
      <c r="B5684" s="1" t="n">
        <v>89752</v>
      </c>
      <c r="C5684" s="292" t="s">
        <v>11010</v>
      </c>
      <c r="D5684" s="297" t="s">
        <v>50</v>
      </c>
      <c r="E5684" s="301" t="n">
        <v>8.09</v>
      </c>
      <c r="F5684" s="304" t="n">
        <v>0</v>
      </c>
    </row>
    <row r="5685" customFormat="false" ht="13.8" hidden="false" customHeight="false" outlineLevel="0" collapsed="false">
      <c r="A5685" s="300" t="s">
        <v>10949</v>
      </c>
      <c r="B5685" s="1" t="n">
        <v>89813</v>
      </c>
      <c r="C5685" s="292" t="s">
        <v>11011</v>
      </c>
      <c r="D5685" s="297" t="s">
        <v>50</v>
      </c>
      <c r="E5685" s="301" t="n">
        <v>6.27</v>
      </c>
      <c r="F5685" s="304" t="n">
        <v>0</v>
      </c>
    </row>
    <row r="5686" customFormat="false" ht="13.8" hidden="false" customHeight="false" outlineLevel="0" collapsed="false">
      <c r="A5686" s="300" t="s">
        <v>10949</v>
      </c>
      <c r="B5686" s="1" t="n">
        <v>89753</v>
      </c>
      <c r="C5686" s="292" t="s">
        <v>11012</v>
      </c>
      <c r="D5686" s="297" t="s">
        <v>50</v>
      </c>
      <c r="E5686" s="301" t="n">
        <v>9.86</v>
      </c>
      <c r="F5686" s="304" t="n">
        <v>0</v>
      </c>
    </row>
    <row r="5687" customFormat="false" ht="13.8" hidden="false" customHeight="false" outlineLevel="0" collapsed="false">
      <c r="A5687" s="300" t="s">
        <v>10949</v>
      </c>
      <c r="B5687" s="1" t="n">
        <v>89817</v>
      </c>
      <c r="C5687" s="292" t="s">
        <v>11013</v>
      </c>
      <c r="D5687" s="297" t="s">
        <v>50</v>
      </c>
      <c r="E5687" s="301" t="n">
        <v>15.16</v>
      </c>
      <c r="F5687" s="304" t="n">
        <v>0</v>
      </c>
    </row>
    <row r="5688" customFormat="false" ht="13.8" hidden="false" customHeight="false" outlineLevel="0" collapsed="false">
      <c r="A5688" s="300" t="s">
        <v>10949</v>
      </c>
      <c r="B5688" s="1" t="n">
        <v>89774</v>
      </c>
      <c r="C5688" s="292" t="s">
        <v>11014</v>
      </c>
      <c r="D5688" s="297" t="s">
        <v>50</v>
      </c>
      <c r="E5688" s="301" t="n">
        <v>16.54</v>
      </c>
      <c r="F5688" s="304" t="n">
        <v>0</v>
      </c>
    </row>
    <row r="5689" customFormat="false" ht="13.8" hidden="false" customHeight="false" outlineLevel="0" collapsed="false">
      <c r="A5689" s="300" t="s">
        <v>10949</v>
      </c>
      <c r="B5689" s="1" t="n">
        <v>95693</v>
      </c>
      <c r="C5689" s="292" t="s">
        <v>11015</v>
      </c>
      <c r="D5689" s="297" t="s">
        <v>50</v>
      </c>
      <c r="E5689" s="301" t="n">
        <v>54.63</v>
      </c>
      <c r="F5689" s="304" t="n">
        <v>0</v>
      </c>
    </row>
    <row r="5690" customFormat="false" ht="13.8" hidden="false" customHeight="false" outlineLevel="0" collapsed="false">
      <c r="A5690" s="300" t="s">
        <v>10949</v>
      </c>
      <c r="B5690" s="1" t="n">
        <v>89833</v>
      </c>
      <c r="C5690" s="292" t="s">
        <v>11016</v>
      </c>
      <c r="D5690" s="297" t="s">
        <v>50</v>
      </c>
      <c r="E5690" s="301" t="n">
        <v>48.08</v>
      </c>
      <c r="F5690" s="304" t="n">
        <v>0</v>
      </c>
    </row>
    <row r="5691" customFormat="false" ht="13.8" hidden="false" customHeight="false" outlineLevel="0" collapsed="false">
      <c r="A5691" s="300" t="s">
        <v>10949</v>
      </c>
      <c r="B5691" s="1" t="n">
        <v>89796</v>
      </c>
      <c r="C5691" s="292" t="s">
        <v>11017</v>
      </c>
      <c r="D5691" s="297" t="s">
        <v>50</v>
      </c>
      <c r="E5691" s="301" t="n">
        <v>46.41</v>
      </c>
      <c r="F5691" s="304" t="n">
        <v>0</v>
      </c>
    </row>
    <row r="5692" customFormat="false" ht="13.8" hidden="false" customHeight="false" outlineLevel="0" collapsed="false">
      <c r="A5692" s="300" t="s">
        <v>10949</v>
      </c>
      <c r="B5692" s="1" t="n">
        <v>89860</v>
      </c>
      <c r="C5692" s="292" t="s">
        <v>11018</v>
      </c>
      <c r="D5692" s="297" t="s">
        <v>50</v>
      </c>
      <c r="E5692" s="301" t="n">
        <v>52.16</v>
      </c>
      <c r="F5692" s="304" t="n">
        <v>0</v>
      </c>
    </row>
    <row r="5693" customFormat="false" ht="13.8" hidden="false" customHeight="false" outlineLevel="0" collapsed="false">
      <c r="A5693" s="300" t="s">
        <v>10949</v>
      </c>
      <c r="B5693" s="1" t="n">
        <v>89782</v>
      </c>
      <c r="C5693" s="292" t="s">
        <v>11019</v>
      </c>
      <c r="D5693" s="297" t="s">
        <v>50</v>
      </c>
      <c r="E5693" s="301" t="n">
        <v>15.71</v>
      </c>
      <c r="F5693" s="304" t="n">
        <v>0</v>
      </c>
    </row>
    <row r="5694" customFormat="false" ht="13.8" hidden="false" customHeight="false" outlineLevel="0" collapsed="false">
      <c r="A5694" s="300" t="s">
        <v>10949</v>
      </c>
      <c r="B5694" s="1" t="n">
        <v>89825</v>
      </c>
      <c r="C5694" s="292" t="s">
        <v>11020</v>
      </c>
      <c r="D5694" s="297" t="s">
        <v>50</v>
      </c>
      <c r="E5694" s="301" t="n">
        <v>18.81</v>
      </c>
      <c r="F5694" s="304" t="n">
        <v>0</v>
      </c>
    </row>
    <row r="5695" customFormat="false" ht="13.8" hidden="false" customHeight="false" outlineLevel="0" collapsed="false">
      <c r="A5695" s="300" t="s">
        <v>10949</v>
      </c>
      <c r="B5695" s="1" t="n">
        <v>89784</v>
      </c>
      <c r="C5695" s="292" t="s">
        <v>11021</v>
      </c>
      <c r="D5695" s="297" t="s">
        <v>50</v>
      </c>
      <c r="E5695" s="301" t="n">
        <v>25.82</v>
      </c>
      <c r="F5695" s="304" t="n">
        <v>0</v>
      </c>
    </row>
    <row r="5696" customFormat="false" ht="13.8" hidden="false" customHeight="false" outlineLevel="0" collapsed="false">
      <c r="A5696" s="300" t="s">
        <v>10949</v>
      </c>
      <c r="B5696" s="1" t="n">
        <v>89829</v>
      </c>
      <c r="C5696" s="292" t="s">
        <v>11022</v>
      </c>
      <c r="D5696" s="297" t="s">
        <v>50</v>
      </c>
      <c r="E5696" s="301" t="n">
        <v>38.88</v>
      </c>
      <c r="F5696" s="304" t="n">
        <v>0</v>
      </c>
    </row>
    <row r="5697" customFormat="false" ht="13.8" hidden="false" customHeight="false" outlineLevel="0" collapsed="false">
      <c r="A5697" s="300" t="s">
        <v>10949</v>
      </c>
      <c r="B5697" s="1" t="n">
        <v>89786</v>
      </c>
      <c r="C5697" s="292" t="s">
        <v>11023</v>
      </c>
      <c r="D5697" s="297" t="s">
        <v>50</v>
      </c>
      <c r="E5697" s="301" t="n">
        <v>41.56</v>
      </c>
      <c r="F5697" s="304" t="n">
        <v>0</v>
      </c>
    </row>
    <row r="5698" customFormat="false" ht="13.8" hidden="false" customHeight="false" outlineLevel="0" collapsed="false">
      <c r="A5698" s="300" t="s">
        <v>10949</v>
      </c>
      <c r="B5698" s="1" t="n">
        <v>104352</v>
      </c>
      <c r="C5698" s="292" t="s">
        <v>11024</v>
      </c>
      <c r="D5698" s="297" t="s">
        <v>50</v>
      </c>
      <c r="E5698" s="301" t="n">
        <v>42.5</v>
      </c>
      <c r="F5698" s="304" t="n">
        <v>0</v>
      </c>
    </row>
    <row r="5699" customFormat="false" ht="13.8" hidden="false" customHeight="false" outlineLevel="0" collapsed="false">
      <c r="A5699" s="300" t="s">
        <v>10949</v>
      </c>
      <c r="B5699" s="1" t="n">
        <v>104344</v>
      </c>
      <c r="C5699" s="292" t="s">
        <v>11025</v>
      </c>
      <c r="D5699" s="297" t="s">
        <v>50</v>
      </c>
      <c r="E5699" s="301" t="n">
        <v>43.74</v>
      </c>
      <c r="F5699" s="304" t="n">
        <v>0</v>
      </c>
    </row>
    <row r="5700" customFormat="false" ht="13.8" hidden="false" customHeight="false" outlineLevel="0" collapsed="false">
      <c r="A5700" s="300" t="s">
        <v>10949</v>
      </c>
      <c r="B5700" s="1" t="n">
        <v>104354</v>
      </c>
      <c r="C5700" s="292" t="s">
        <v>11026</v>
      </c>
      <c r="D5700" s="297" t="s">
        <v>50</v>
      </c>
      <c r="E5700" s="301" t="n">
        <v>48.64</v>
      </c>
      <c r="F5700" s="304" t="n">
        <v>0</v>
      </c>
    </row>
    <row r="5701" customFormat="false" ht="13.8" hidden="false" customHeight="false" outlineLevel="0" collapsed="false">
      <c r="A5701" s="300" t="s">
        <v>10949</v>
      </c>
      <c r="B5701" s="1" t="n">
        <v>104346</v>
      </c>
      <c r="C5701" s="292" t="s">
        <v>11027</v>
      </c>
      <c r="D5701" s="297" t="s">
        <v>50</v>
      </c>
      <c r="E5701" s="301" t="n">
        <v>48.42</v>
      </c>
      <c r="F5701" s="304" t="n">
        <v>0</v>
      </c>
    </row>
    <row r="5702" customFormat="false" ht="13.8" hidden="false" customHeight="false" outlineLevel="0" collapsed="false">
      <c r="A5702" s="300" t="s">
        <v>10949</v>
      </c>
      <c r="B5702" s="1" t="n">
        <v>104356</v>
      </c>
      <c r="C5702" s="292" t="s">
        <v>11028</v>
      </c>
      <c r="D5702" s="297" t="s">
        <v>50</v>
      </c>
      <c r="E5702" s="301" t="n">
        <v>32.91</v>
      </c>
      <c r="F5702" s="304" t="n">
        <v>0</v>
      </c>
    </row>
    <row r="5703" customFormat="false" ht="13.8" hidden="false" customHeight="false" outlineLevel="0" collapsed="false">
      <c r="A5703" s="300" t="s">
        <v>10949</v>
      </c>
      <c r="B5703" s="1" t="n">
        <v>104348</v>
      </c>
      <c r="C5703" s="292" t="s">
        <v>11029</v>
      </c>
      <c r="D5703" s="297" t="s">
        <v>50</v>
      </c>
      <c r="E5703" s="301" t="n">
        <v>12.03</v>
      </c>
      <c r="F5703" s="304" t="n">
        <v>0</v>
      </c>
    </row>
    <row r="5704" customFormat="false" ht="13.8" hidden="false" customHeight="false" outlineLevel="0" collapsed="false">
      <c r="A5704" s="300" t="s">
        <v>10949</v>
      </c>
      <c r="B5704" s="1" t="n">
        <v>104351</v>
      </c>
      <c r="C5704" s="292" t="s">
        <v>11030</v>
      </c>
      <c r="D5704" s="297" t="s">
        <v>50</v>
      </c>
      <c r="E5704" s="301" t="n">
        <v>24.84</v>
      </c>
      <c r="F5704" s="304" t="n">
        <v>0</v>
      </c>
    </row>
    <row r="5705" customFormat="false" ht="13.8" hidden="false" customHeight="false" outlineLevel="0" collapsed="false">
      <c r="A5705" s="300" t="s">
        <v>10949</v>
      </c>
      <c r="B5705" s="1" t="n">
        <v>89800</v>
      </c>
      <c r="C5705" s="292" t="s">
        <v>11031</v>
      </c>
      <c r="D5705" s="297" t="s">
        <v>403</v>
      </c>
      <c r="E5705" s="301" t="n">
        <v>30.54</v>
      </c>
      <c r="F5705" s="304" t="n">
        <v>0</v>
      </c>
    </row>
    <row r="5706" customFormat="false" ht="13.8" hidden="false" customHeight="false" outlineLevel="0" collapsed="false">
      <c r="A5706" s="300" t="s">
        <v>10949</v>
      </c>
      <c r="B5706" s="1" t="n">
        <v>89714</v>
      </c>
      <c r="C5706" s="292" t="s">
        <v>11032</v>
      </c>
      <c r="D5706" s="297" t="s">
        <v>403</v>
      </c>
      <c r="E5706" s="301" t="n">
        <v>39.77</v>
      </c>
      <c r="F5706" s="304" t="n">
        <v>0</v>
      </c>
    </row>
    <row r="5707" customFormat="false" ht="13.8" hidden="false" customHeight="false" outlineLevel="0" collapsed="false">
      <c r="A5707" s="300" t="s">
        <v>10949</v>
      </c>
      <c r="B5707" s="1" t="n">
        <v>89848</v>
      </c>
      <c r="C5707" s="292" t="s">
        <v>11033</v>
      </c>
      <c r="D5707" s="297" t="s">
        <v>403</v>
      </c>
      <c r="E5707" s="301" t="n">
        <v>29.33</v>
      </c>
      <c r="F5707" s="304" t="n">
        <v>0</v>
      </c>
    </row>
    <row r="5708" customFormat="false" ht="13.8" hidden="false" customHeight="false" outlineLevel="0" collapsed="false">
      <c r="A5708" s="300" t="s">
        <v>10949</v>
      </c>
      <c r="B5708" s="1" t="n">
        <v>89849</v>
      </c>
      <c r="C5708" s="292" t="s">
        <v>11034</v>
      </c>
      <c r="D5708" s="297" t="s">
        <v>403</v>
      </c>
      <c r="E5708" s="301" t="n">
        <v>60.63</v>
      </c>
      <c r="F5708" s="304" t="n">
        <v>0</v>
      </c>
    </row>
    <row r="5709" customFormat="false" ht="13.8" hidden="false" customHeight="false" outlineLevel="0" collapsed="false">
      <c r="A5709" s="300" t="s">
        <v>10949</v>
      </c>
      <c r="B5709" s="1" t="n">
        <v>89711</v>
      </c>
      <c r="C5709" s="292" t="s">
        <v>11035</v>
      </c>
      <c r="D5709" s="297" t="s">
        <v>403</v>
      </c>
      <c r="E5709" s="301" t="n">
        <v>22.39</v>
      </c>
      <c r="F5709" s="304" t="n">
        <v>0</v>
      </c>
    </row>
    <row r="5710" customFormat="false" ht="13.8" hidden="false" customHeight="false" outlineLevel="0" collapsed="false">
      <c r="A5710" s="300" t="s">
        <v>10949</v>
      </c>
      <c r="B5710" s="1" t="n">
        <v>89798</v>
      </c>
      <c r="C5710" s="292" t="s">
        <v>11036</v>
      </c>
      <c r="D5710" s="297" t="s">
        <v>403</v>
      </c>
      <c r="E5710" s="301" t="n">
        <v>14.52</v>
      </c>
      <c r="F5710" s="304" t="n">
        <v>0</v>
      </c>
    </row>
    <row r="5711" customFormat="false" ht="13.8" hidden="false" customHeight="false" outlineLevel="0" collapsed="false">
      <c r="A5711" s="300" t="s">
        <v>10949</v>
      </c>
      <c r="B5711" s="1" t="n">
        <v>89712</v>
      </c>
      <c r="C5711" s="292" t="s">
        <v>11037</v>
      </c>
      <c r="D5711" s="297" t="s">
        <v>403</v>
      </c>
      <c r="E5711" s="301" t="n">
        <v>28.56</v>
      </c>
      <c r="F5711" s="304" t="n">
        <v>0</v>
      </c>
    </row>
    <row r="5712" customFormat="false" ht="13.8" hidden="false" customHeight="false" outlineLevel="0" collapsed="false">
      <c r="A5712" s="300" t="s">
        <v>10949</v>
      </c>
      <c r="B5712" s="1" t="n">
        <v>89799</v>
      </c>
      <c r="C5712" s="292" t="s">
        <v>11038</v>
      </c>
      <c r="D5712" s="297" t="s">
        <v>403</v>
      </c>
      <c r="E5712" s="301" t="n">
        <v>23.97</v>
      </c>
      <c r="F5712" s="304" t="n">
        <v>0</v>
      </c>
    </row>
    <row r="5713" customFormat="false" ht="13.8" hidden="false" customHeight="false" outlineLevel="0" collapsed="false">
      <c r="A5713" s="300" t="s">
        <v>10949</v>
      </c>
      <c r="B5713" s="1" t="n">
        <v>89713</v>
      </c>
      <c r="C5713" s="292" t="s">
        <v>11039</v>
      </c>
      <c r="D5713" s="297" t="s">
        <v>403</v>
      </c>
      <c r="E5713" s="301" t="n">
        <v>35.63</v>
      </c>
      <c r="F5713" s="304" t="n">
        <v>0</v>
      </c>
    </row>
    <row r="5714" customFormat="false" ht="13.8" hidden="false" customHeight="false" outlineLevel="0" collapsed="false">
      <c r="A5714" s="300" t="s">
        <v>11040</v>
      </c>
      <c r="B5714" s="1" t="n">
        <v>89376</v>
      </c>
      <c r="C5714" s="292" t="s">
        <v>11041</v>
      </c>
      <c r="D5714" s="297" t="s">
        <v>50</v>
      </c>
      <c r="E5714" s="301" t="n">
        <v>5.89</v>
      </c>
      <c r="F5714" s="304" t="n">
        <v>0</v>
      </c>
    </row>
    <row r="5715" customFormat="false" ht="13.8" hidden="false" customHeight="false" outlineLevel="0" collapsed="false">
      <c r="A5715" s="300" t="s">
        <v>11040</v>
      </c>
      <c r="B5715" s="1" t="n">
        <v>89429</v>
      </c>
      <c r="C5715" s="292" t="s">
        <v>11042</v>
      </c>
      <c r="D5715" s="297" t="s">
        <v>50</v>
      </c>
      <c r="E5715" s="301" t="n">
        <v>6.33</v>
      </c>
      <c r="F5715" s="304" t="n">
        <v>0</v>
      </c>
    </row>
    <row r="5716" customFormat="false" ht="13.8" hidden="false" customHeight="false" outlineLevel="0" collapsed="false">
      <c r="A5716" s="300" t="s">
        <v>11040</v>
      </c>
      <c r="B5716" s="1" t="n">
        <v>89383</v>
      </c>
      <c r="C5716" s="292" t="s">
        <v>11043</v>
      </c>
      <c r="D5716" s="297" t="s">
        <v>50</v>
      </c>
      <c r="E5716" s="301" t="n">
        <v>6.85</v>
      </c>
      <c r="F5716" s="304" t="n">
        <v>0</v>
      </c>
    </row>
    <row r="5717" customFormat="false" ht="13.8" hidden="false" customHeight="false" outlineLevel="0" collapsed="false">
      <c r="A5717" s="300" t="s">
        <v>11040</v>
      </c>
      <c r="B5717" s="1" t="n">
        <v>89553</v>
      </c>
      <c r="C5717" s="292" t="s">
        <v>11044</v>
      </c>
      <c r="D5717" s="297" t="s">
        <v>50</v>
      </c>
      <c r="E5717" s="301" t="n">
        <v>5.99</v>
      </c>
      <c r="F5717" s="304" t="n">
        <v>0</v>
      </c>
    </row>
    <row r="5718" customFormat="false" ht="13.8" hidden="false" customHeight="false" outlineLevel="0" collapsed="false">
      <c r="A5718" s="300" t="s">
        <v>11040</v>
      </c>
      <c r="B5718" s="1" t="n">
        <v>89436</v>
      </c>
      <c r="C5718" s="292" t="s">
        <v>11045</v>
      </c>
      <c r="D5718" s="297" t="s">
        <v>50</v>
      </c>
      <c r="E5718" s="301" t="n">
        <v>8.44</v>
      </c>
      <c r="F5718" s="304" t="n">
        <v>0</v>
      </c>
    </row>
    <row r="5719" customFormat="false" ht="13.8" hidden="false" customHeight="false" outlineLevel="0" collapsed="false">
      <c r="A5719" s="300" t="s">
        <v>11040</v>
      </c>
      <c r="B5719" s="1" t="n">
        <v>89391</v>
      </c>
      <c r="C5719" s="292" t="s">
        <v>11046</v>
      </c>
      <c r="D5719" s="297" t="s">
        <v>50</v>
      </c>
      <c r="E5719" s="301" t="n">
        <v>9.05</v>
      </c>
      <c r="F5719" s="304" t="n">
        <v>0</v>
      </c>
    </row>
    <row r="5720" customFormat="false" ht="13.8" hidden="false" customHeight="false" outlineLevel="0" collapsed="false">
      <c r="A5720" s="300" t="s">
        <v>11040</v>
      </c>
      <c r="B5720" s="1" t="n">
        <v>103994</v>
      </c>
      <c r="C5720" s="292" t="s">
        <v>11047</v>
      </c>
      <c r="D5720" s="297" t="s">
        <v>50</v>
      </c>
      <c r="E5720" s="301" t="n">
        <v>14.57</v>
      </c>
      <c r="F5720" s="304" t="n">
        <v>0</v>
      </c>
    </row>
    <row r="5721" customFormat="false" ht="13.8" hidden="false" customHeight="false" outlineLevel="0" collapsed="false">
      <c r="A5721" s="300" t="s">
        <v>11040</v>
      </c>
      <c r="B5721" s="1" t="n">
        <v>89570</v>
      </c>
      <c r="C5721" s="292" t="s">
        <v>11048</v>
      </c>
      <c r="D5721" s="297" t="s">
        <v>50</v>
      </c>
      <c r="E5721" s="301" t="n">
        <v>11.76</v>
      </c>
      <c r="F5721" s="304" t="n">
        <v>0</v>
      </c>
    </row>
    <row r="5722" customFormat="false" ht="13.8" hidden="false" customHeight="false" outlineLevel="0" collapsed="false">
      <c r="A5722" s="300" t="s">
        <v>11040</v>
      </c>
      <c r="B5722" s="1" t="n">
        <v>103992</v>
      </c>
      <c r="C5722" s="292" t="s">
        <v>11049</v>
      </c>
      <c r="D5722" s="297" t="s">
        <v>50</v>
      </c>
      <c r="E5722" s="301" t="n">
        <v>11.84</v>
      </c>
      <c r="F5722" s="304" t="n">
        <v>0</v>
      </c>
    </row>
    <row r="5723" customFormat="false" ht="13.8" hidden="false" customHeight="false" outlineLevel="0" collapsed="false">
      <c r="A5723" s="300" t="s">
        <v>11040</v>
      </c>
      <c r="B5723" s="1" t="n">
        <v>89572</v>
      </c>
      <c r="C5723" s="292" t="s">
        <v>11050</v>
      </c>
      <c r="D5723" s="297" t="s">
        <v>50</v>
      </c>
      <c r="E5723" s="301" t="n">
        <v>9</v>
      </c>
      <c r="F5723" s="304" t="n">
        <v>0</v>
      </c>
    </row>
    <row r="5724" customFormat="false" ht="13.8" hidden="false" customHeight="false" outlineLevel="0" collapsed="false">
      <c r="A5724" s="300" t="s">
        <v>11040</v>
      </c>
      <c r="B5724" s="1" t="n">
        <v>104001</v>
      </c>
      <c r="C5724" s="292" t="s">
        <v>11051</v>
      </c>
      <c r="D5724" s="297" t="s">
        <v>50</v>
      </c>
      <c r="E5724" s="301" t="n">
        <v>14.22</v>
      </c>
      <c r="F5724" s="304" t="n">
        <v>0</v>
      </c>
    </row>
    <row r="5725" customFormat="false" ht="13.8" hidden="false" customHeight="false" outlineLevel="0" collapsed="false">
      <c r="A5725" s="300" t="s">
        <v>11040</v>
      </c>
      <c r="B5725" s="1" t="n">
        <v>89596</v>
      </c>
      <c r="C5725" s="292" t="s">
        <v>11052</v>
      </c>
      <c r="D5725" s="297" t="s">
        <v>50</v>
      </c>
      <c r="E5725" s="301" t="n">
        <v>10.82</v>
      </c>
      <c r="F5725" s="304" t="n">
        <v>0</v>
      </c>
    </row>
    <row r="5726" customFormat="false" ht="13.8" hidden="false" customHeight="false" outlineLevel="0" collapsed="false">
      <c r="A5726" s="300" t="s">
        <v>11040</v>
      </c>
      <c r="B5726" s="1" t="n">
        <v>104002</v>
      </c>
      <c r="C5726" s="292" t="s">
        <v>11053</v>
      </c>
      <c r="D5726" s="297" t="s">
        <v>50</v>
      </c>
      <c r="E5726" s="301" t="n">
        <v>17.94</v>
      </c>
      <c r="F5726" s="304" t="n">
        <v>0</v>
      </c>
    </row>
    <row r="5727" customFormat="false" ht="13.8" hidden="false" customHeight="false" outlineLevel="0" collapsed="false">
      <c r="A5727" s="300" t="s">
        <v>11040</v>
      </c>
      <c r="B5727" s="1" t="n">
        <v>89595</v>
      </c>
      <c r="C5727" s="292" t="s">
        <v>11054</v>
      </c>
      <c r="D5727" s="297" t="s">
        <v>50</v>
      </c>
      <c r="E5727" s="301" t="n">
        <v>14.84</v>
      </c>
      <c r="F5727" s="304" t="n">
        <v>0</v>
      </c>
    </row>
    <row r="5728" customFormat="false" ht="13.8" hidden="false" customHeight="false" outlineLevel="0" collapsed="false">
      <c r="A5728" s="300" t="s">
        <v>11040</v>
      </c>
      <c r="B5728" s="1" t="n">
        <v>89610</v>
      </c>
      <c r="C5728" s="292" t="s">
        <v>11055</v>
      </c>
      <c r="D5728" s="297" t="s">
        <v>50</v>
      </c>
      <c r="E5728" s="301" t="n">
        <v>20.07</v>
      </c>
      <c r="F5728" s="304" t="n">
        <v>0</v>
      </c>
    </row>
    <row r="5729" customFormat="false" ht="13.8" hidden="false" customHeight="false" outlineLevel="0" collapsed="false">
      <c r="A5729" s="300" t="s">
        <v>11040</v>
      </c>
      <c r="B5729" s="1" t="n">
        <v>89613</v>
      </c>
      <c r="C5729" s="292" t="s">
        <v>11056</v>
      </c>
      <c r="D5729" s="297" t="s">
        <v>50</v>
      </c>
      <c r="E5729" s="301" t="n">
        <v>31.22</v>
      </c>
      <c r="F5729" s="304" t="n">
        <v>0</v>
      </c>
    </row>
    <row r="5730" customFormat="false" ht="13.8" hidden="false" customHeight="false" outlineLevel="0" collapsed="false">
      <c r="A5730" s="300" t="s">
        <v>11040</v>
      </c>
      <c r="B5730" s="1" t="n">
        <v>89616</v>
      </c>
      <c r="C5730" s="292" t="s">
        <v>11057</v>
      </c>
      <c r="D5730" s="297" t="s">
        <v>50</v>
      </c>
      <c r="E5730" s="301" t="n">
        <v>41.72</v>
      </c>
      <c r="F5730" s="304" t="n">
        <v>0</v>
      </c>
    </row>
    <row r="5731" customFormat="false" ht="13.8" hidden="false" customHeight="false" outlineLevel="0" collapsed="false">
      <c r="A5731" s="300" t="s">
        <v>11040</v>
      </c>
      <c r="B5731" s="1" t="n">
        <v>103952</v>
      </c>
      <c r="C5731" s="292" t="s">
        <v>11058</v>
      </c>
      <c r="D5731" s="297" t="s">
        <v>50</v>
      </c>
      <c r="E5731" s="301" t="n">
        <v>6.02</v>
      </c>
      <c r="F5731" s="304" t="n">
        <v>0</v>
      </c>
    </row>
    <row r="5732" customFormat="false" ht="13.8" hidden="false" customHeight="false" outlineLevel="0" collapsed="false">
      <c r="A5732" s="300" t="s">
        <v>11040</v>
      </c>
      <c r="B5732" s="1" t="n">
        <v>103947</v>
      </c>
      <c r="C5732" s="292" t="s">
        <v>11059</v>
      </c>
      <c r="D5732" s="297" t="s">
        <v>50</v>
      </c>
      <c r="E5732" s="301" t="n">
        <v>6.54</v>
      </c>
      <c r="F5732" s="304" t="n">
        <v>0</v>
      </c>
    </row>
    <row r="5733" customFormat="false" ht="13.8" hidden="false" customHeight="false" outlineLevel="0" collapsed="false">
      <c r="A5733" s="300" t="s">
        <v>11040</v>
      </c>
      <c r="B5733" s="1" t="n">
        <v>103957</v>
      </c>
      <c r="C5733" s="292" t="s">
        <v>11060</v>
      </c>
      <c r="D5733" s="297" t="s">
        <v>50</v>
      </c>
      <c r="E5733" s="301" t="n">
        <v>5.11</v>
      </c>
      <c r="F5733" s="304" t="n">
        <v>0</v>
      </c>
    </row>
    <row r="5734" customFormat="false" ht="13.8" hidden="false" customHeight="false" outlineLevel="0" collapsed="false">
      <c r="A5734" s="300" t="s">
        <v>11040</v>
      </c>
      <c r="B5734" s="1" t="n">
        <v>103953</v>
      </c>
      <c r="C5734" s="292" t="s">
        <v>11061</v>
      </c>
      <c r="D5734" s="297" t="s">
        <v>50</v>
      </c>
      <c r="E5734" s="301" t="n">
        <v>7.56</v>
      </c>
      <c r="F5734" s="304" t="n">
        <v>0</v>
      </c>
    </row>
    <row r="5735" customFormat="false" ht="13.8" hidden="false" customHeight="false" outlineLevel="0" collapsed="false">
      <c r="A5735" s="300" t="s">
        <v>11040</v>
      </c>
      <c r="B5735" s="1" t="n">
        <v>103948</v>
      </c>
      <c r="C5735" s="292" t="s">
        <v>11062</v>
      </c>
      <c r="D5735" s="297" t="s">
        <v>50</v>
      </c>
      <c r="E5735" s="301" t="n">
        <v>8.17</v>
      </c>
      <c r="F5735" s="304" t="n">
        <v>0</v>
      </c>
    </row>
    <row r="5736" customFormat="false" ht="13.8" hidden="false" customHeight="false" outlineLevel="0" collapsed="false">
      <c r="A5736" s="300" t="s">
        <v>11040</v>
      </c>
      <c r="B5736" s="1" t="n">
        <v>103958</v>
      </c>
      <c r="C5736" s="292" t="s">
        <v>11063</v>
      </c>
      <c r="D5736" s="297" t="s">
        <v>50</v>
      </c>
      <c r="E5736" s="301" t="n">
        <v>10.39</v>
      </c>
      <c r="F5736" s="304" t="n">
        <v>0</v>
      </c>
    </row>
    <row r="5737" customFormat="false" ht="13.8" hidden="false" customHeight="false" outlineLevel="0" collapsed="false">
      <c r="A5737" s="300" t="s">
        <v>11040</v>
      </c>
      <c r="B5737" s="1" t="n">
        <v>104009</v>
      </c>
      <c r="C5737" s="292" t="s">
        <v>11064</v>
      </c>
      <c r="D5737" s="297" t="s">
        <v>50</v>
      </c>
      <c r="E5737" s="301" t="n">
        <v>13.71</v>
      </c>
      <c r="F5737" s="304" t="n">
        <v>0</v>
      </c>
    </row>
    <row r="5738" customFormat="false" ht="13.8" hidden="false" customHeight="false" outlineLevel="0" collapsed="false">
      <c r="A5738" s="300" t="s">
        <v>11040</v>
      </c>
      <c r="B5738" s="1" t="n">
        <v>103959</v>
      </c>
      <c r="C5738" s="292" t="s">
        <v>11065</v>
      </c>
      <c r="D5738" s="297" t="s">
        <v>50</v>
      </c>
      <c r="E5738" s="301" t="n">
        <v>15.53</v>
      </c>
      <c r="F5738" s="304" t="n">
        <v>0</v>
      </c>
    </row>
    <row r="5739" customFormat="false" ht="13.8" hidden="false" customHeight="false" outlineLevel="0" collapsed="false">
      <c r="A5739" s="300" t="s">
        <v>11040</v>
      </c>
      <c r="B5739" s="1" t="n">
        <v>103962</v>
      </c>
      <c r="C5739" s="292" t="s">
        <v>11066</v>
      </c>
      <c r="D5739" s="297" t="s">
        <v>50</v>
      </c>
      <c r="E5739" s="301" t="n">
        <v>6.64</v>
      </c>
      <c r="F5739" s="304" t="n">
        <v>0</v>
      </c>
    </row>
    <row r="5740" customFormat="false" ht="13.8" hidden="false" customHeight="false" outlineLevel="0" collapsed="false">
      <c r="A5740" s="300" t="s">
        <v>11040</v>
      </c>
      <c r="B5740" s="1" t="n">
        <v>103954</v>
      </c>
      <c r="C5740" s="292" t="s">
        <v>11067</v>
      </c>
      <c r="D5740" s="297" t="s">
        <v>50</v>
      </c>
      <c r="E5740" s="301" t="n">
        <v>9</v>
      </c>
      <c r="F5740" s="304" t="n">
        <v>0</v>
      </c>
    </row>
    <row r="5741" customFormat="false" ht="13.8" hidden="false" customHeight="false" outlineLevel="0" collapsed="false">
      <c r="A5741" s="300" t="s">
        <v>11040</v>
      </c>
      <c r="B5741" s="1" t="n">
        <v>103949</v>
      </c>
      <c r="C5741" s="292" t="s">
        <v>11068</v>
      </c>
      <c r="D5741" s="297" t="s">
        <v>50</v>
      </c>
      <c r="E5741" s="301" t="n">
        <v>9.57</v>
      </c>
      <c r="F5741" s="304" t="n">
        <v>0</v>
      </c>
    </row>
    <row r="5742" customFormat="false" ht="13.8" hidden="false" customHeight="false" outlineLevel="0" collapsed="false">
      <c r="A5742" s="300" t="s">
        <v>11040</v>
      </c>
      <c r="B5742" s="1" t="n">
        <v>103964</v>
      </c>
      <c r="C5742" s="292" t="s">
        <v>11069</v>
      </c>
      <c r="D5742" s="297" t="s">
        <v>50</v>
      </c>
      <c r="E5742" s="301" t="n">
        <v>8.44</v>
      </c>
      <c r="F5742" s="304" t="n">
        <v>0</v>
      </c>
    </row>
    <row r="5743" customFormat="false" ht="13.8" hidden="false" customHeight="false" outlineLevel="0" collapsed="false">
      <c r="A5743" s="300" t="s">
        <v>11040</v>
      </c>
      <c r="B5743" s="1" t="n">
        <v>104014</v>
      </c>
      <c r="C5743" s="292" t="s">
        <v>11070</v>
      </c>
      <c r="D5743" s="297" t="s">
        <v>50</v>
      </c>
      <c r="E5743" s="301" t="n">
        <v>11.11</v>
      </c>
      <c r="F5743" s="304" t="n">
        <v>0</v>
      </c>
    </row>
    <row r="5744" customFormat="false" ht="13.8" hidden="false" customHeight="false" outlineLevel="0" collapsed="false">
      <c r="A5744" s="300" t="s">
        <v>11040</v>
      </c>
      <c r="B5744" s="1" t="n">
        <v>103966</v>
      </c>
      <c r="C5744" s="292" t="s">
        <v>11071</v>
      </c>
      <c r="D5744" s="297" t="s">
        <v>50</v>
      </c>
      <c r="E5744" s="301" t="n">
        <v>10</v>
      </c>
      <c r="F5744" s="304" t="n">
        <v>0</v>
      </c>
    </row>
    <row r="5745" customFormat="false" ht="13.8" hidden="false" customHeight="false" outlineLevel="0" collapsed="false">
      <c r="A5745" s="300" t="s">
        <v>11040</v>
      </c>
      <c r="B5745" s="1" t="n">
        <v>103999</v>
      </c>
      <c r="C5745" s="292" t="s">
        <v>11072</v>
      </c>
      <c r="D5745" s="297" t="s">
        <v>50</v>
      </c>
      <c r="E5745" s="301" t="n">
        <v>12.92</v>
      </c>
      <c r="F5745" s="304" t="n">
        <v>0</v>
      </c>
    </row>
    <row r="5746" customFormat="false" ht="13.8" hidden="false" customHeight="false" outlineLevel="0" collapsed="false">
      <c r="A5746" s="300" t="s">
        <v>11040</v>
      </c>
      <c r="B5746" s="1" t="n">
        <v>103967</v>
      </c>
      <c r="C5746" s="292" t="s">
        <v>11073</v>
      </c>
      <c r="D5746" s="297" t="s">
        <v>50</v>
      </c>
      <c r="E5746" s="301" t="n">
        <v>12.01</v>
      </c>
      <c r="F5746" s="304" t="n">
        <v>0</v>
      </c>
    </row>
    <row r="5747" customFormat="false" ht="13.8" hidden="false" customHeight="false" outlineLevel="0" collapsed="false">
      <c r="A5747" s="300" t="s">
        <v>11040</v>
      </c>
      <c r="B5747" s="1" t="n">
        <v>104003</v>
      </c>
      <c r="C5747" s="292" t="s">
        <v>11074</v>
      </c>
      <c r="D5747" s="297" t="s">
        <v>50</v>
      </c>
      <c r="E5747" s="301" t="n">
        <v>15.11</v>
      </c>
      <c r="F5747" s="304" t="n">
        <v>0</v>
      </c>
    </row>
    <row r="5748" customFormat="false" ht="13.8" hidden="false" customHeight="false" outlineLevel="0" collapsed="false">
      <c r="A5748" s="300" t="s">
        <v>11040</v>
      </c>
      <c r="B5748" s="1" t="n">
        <v>103968</v>
      </c>
      <c r="C5748" s="292" t="s">
        <v>11075</v>
      </c>
      <c r="D5748" s="297" t="s">
        <v>50</v>
      </c>
      <c r="E5748" s="301" t="n">
        <v>17.08</v>
      </c>
      <c r="F5748" s="304" t="n">
        <v>0</v>
      </c>
    </row>
    <row r="5749" customFormat="false" ht="13.8" hidden="false" customHeight="false" outlineLevel="0" collapsed="false">
      <c r="A5749" s="300" t="s">
        <v>11040</v>
      </c>
      <c r="B5749" s="1" t="n">
        <v>103969</v>
      </c>
      <c r="C5749" s="292" t="s">
        <v>11076</v>
      </c>
      <c r="D5749" s="297" t="s">
        <v>50</v>
      </c>
      <c r="E5749" s="301" t="n">
        <v>20.16</v>
      </c>
      <c r="F5749" s="304" t="n">
        <v>0</v>
      </c>
    </row>
    <row r="5750" customFormat="false" ht="13.8" hidden="false" customHeight="false" outlineLevel="0" collapsed="false">
      <c r="A5750" s="300" t="s">
        <v>11040</v>
      </c>
      <c r="B5750" s="1" t="n">
        <v>103971</v>
      </c>
      <c r="C5750" s="292" t="s">
        <v>11077</v>
      </c>
      <c r="D5750" s="297" t="s">
        <v>50</v>
      </c>
      <c r="E5750" s="301" t="n">
        <v>25.62</v>
      </c>
      <c r="F5750" s="304" t="n">
        <v>0</v>
      </c>
    </row>
    <row r="5751" customFormat="false" ht="13.8" hidden="false" customHeight="false" outlineLevel="0" collapsed="false">
      <c r="A5751" s="300" t="s">
        <v>11040</v>
      </c>
      <c r="B5751" s="1" t="n">
        <v>103972</v>
      </c>
      <c r="C5751" s="292" t="s">
        <v>11078</v>
      </c>
      <c r="D5751" s="297" t="s">
        <v>50</v>
      </c>
      <c r="E5751" s="301" t="n">
        <v>29.73</v>
      </c>
      <c r="F5751" s="304" t="n">
        <v>0</v>
      </c>
    </row>
    <row r="5752" customFormat="false" ht="13.8" hidden="false" customHeight="false" outlineLevel="0" collapsed="false">
      <c r="A5752" s="300" t="s">
        <v>11040</v>
      </c>
      <c r="B5752" s="1" t="n">
        <v>103993</v>
      </c>
      <c r="C5752" s="292" t="s">
        <v>11079</v>
      </c>
      <c r="D5752" s="297" t="s">
        <v>50</v>
      </c>
      <c r="E5752" s="301" t="n">
        <v>10.17</v>
      </c>
      <c r="F5752" s="304" t="n">
        <v>0</v>
      </c>
    </row>
    <row r="5753" customFormat="false" ht="13.8" hidden="false" customHeight="false" outlineLevel="0" collapsed="false">
      <c r="A5753" s="300" t="s">
        <v>11040</v>
      </c>
      <c r="B5753" s="1" t="n">
        <v>89407</v>
      </c>
      <c r="C5753" s="292" t="s">
        <v>11080</v>
      </c>
      <c r="D5753" s="297" t="s">
        <v>50</v>
      </c>
      <c r="E5753" s="301" t="n">
        <v>9.17</v>
      </c>
      <c r="F5753" s="304" t="n">
        <v>0</v>
      </c>
    </row>
    <row r="5754" customFormat="false" ht="13.8" hidden="false" customHeight="false" outlineLevel="0" collapsed="false">
      <c r="A5754" s="300" t="s">
        <v>11040</v>
      </c>
      <c r="B5754" s="1" t="n">
        <v>89361</v>
      </c>
      <c r="C5754" s="292" t="s">
        <v>11081</v>
      </c>
      <c r="D5754" s="297" t="s">
        <v>50</v>
      </c>
      <c r="E5754" s="301" t="n">
        <v>9.88</v>
      </c>
      <c r="F5754" s="304" t="n">
        <v>0</v>
      </c>
    </row>
    <row r="5755" customFormat="false" ht="13.8" hidden="false" customHeight="false" outlineLevel="0" collapsed="false">
      <c r="A5755" s="300" t="s">
        <v>11040</v>
      </c>
      <c r="B5755" s="1" t="n">
        <v>89490</v>
      </c>
      <c r="C5755" s="292" t="s">
        <v>11082</v>
      </c>
      <c r="D5755" s="297" t="s">
        <v>50</v>
      </c>
      <c r="E5755" s="301" t="n">
        <v>7.4</v>
      </c>
      <c r="F5755" s="304" t="n">
        <v>0</v>
      </c>
    </row>
    <row r="5756" customFormat="false" ht="13.8" hidden="false" customHeight="false" outlineLevel="0" collapsed="false">
      <c r="A5756" s="300" t="s">
        <v>11040</v>
      </c>
      <c r="B5756" s="1" t="n">
        <v>89411</v>
      </c>
      <c r="C5756" s="292" t="s">
        <v>11083</v>
      </c>
      <c r="D5756" s="297" t="s">
        <v>50</v>
      </c>
      <c r="E5756" s="301" t="n">
        <v>10.77</v>
      </c>
      <c r="F5756" s="304" t="n">
        <v>0</v>
      </c>
    </row>
    <row r="5757" customFormat="false" ht="13.8" hidden="false" customHeight="false" outlineLevel="0" collapsed="false">
      <c r="A5757" s="300" t="s">
        <v>11040</v>
      </c>
      <c r="B5757" s="1" t="n">
        <v>89365</v>
      </c>
      <c r="C5757" s="292" t="s">
        <v>11084</v>
      </c>
      <c r="D5757" s="297" t="s">
        <v>50</v>
      </c>
      <c r="E5757" s="301" t="n">
        <v>11.6</v>
      </c>
      <c r="F5757" s="304" t="n">
        <v>0</v>
      </c>
    </row>
    <row r="5758" customFormat="false" ht="13.8" hidden="false" customHeight="false" outlineLevel="0" collapsed="false">
      <c r="A5758" s="300" t="s">
        <v>11040</v>
      </c>
      <c r="B5758" s="1" t="n">
        <v>89496</v>
      </c>
      <c r="C5758" s="292" t="s">
        <v>11085</v>
      </c>
      <c r="D5758" s="297" t="s">
        <v>50</v>
      </c>
      <c r="E5758" s="301" t="n">
        <v>10.71</v>
      </c>
      <c r="F5758" s="304" t="n">
        <v>0</v>
      </c>
    </row>
    <row r="5759" customFormat="false" ht="13.8" hidden="false" customHeight="false" outlineLevel="0" collapsed="false">
      <c r="A5759" s="300" t="s">
        <v>11040</v>
      </c>
      <c r="B5759" s="1" t="n">
        <v>89416</v>
      </c>
      <c r="C5759" s="292" t="s">
        <v>11086</v>
      </c>
      <c r="D5759" s="297" t="s">
        <v>50</v>
      </c>
      <c r="E5759" s="301" t="n">
        <v>14.65</v>
      </c>
      <c r="F5759" s="304" t="n">
        <v>0</v>
      </c>
    </row>
    <row r="5760" customFormat="false" ht="13.8" hidden="false" customHeight="false" outlineLevel="0" collapsed="false">
      <c r="A5760" s="300" t="s">
        <v>11040</v>
      </c>
      <c r="B5760" s="1" t="n">
        <v>89370</v>
      </c>
      <c r="C5760" s="292" t="s">
        <v>11087</v>
      </c>
      <c r="D5760" s="297" t="s">
        <v>50</v>
      </c>
      <c r="E5760" s="301" t="n">
        <v>15.63</v>
      </c>
      <c r="F5760" s="304" t="n">
        <v>0</v>
      </c>
    </row>
    <row r="5761" customFormat="false" ht="13.8" hidden="false" customHeight="false" outlineLevel="0" collapsed="false">
      <c r="A5761" s="300" t="s">
        <v>11040</v>
      </c>
      <c r="B5761" s="1" t="n">
        <v>89500</v>
      </c>
      <c r="C5761" s="292" t="s">
        <v>11088</v>
      </c>
      <c r="D5761" s="297" t="s">
        <v>50</v>
      </c>
      <c r="E5761" s="301" t="n">
        <v>13.11</v>
      </c>
      <c r="F5761" s="304" t="n">
        <v>0</v>
      </c>
    </row>
    <row r="5762" customFormat="false" ht="13.8" hidden="false" customHeight="false" outlineLevel="0" collapsed="false">
      <c r="A5762" s="300" t="s">
        <v>11040</v>
      </c>
      <c r="B5762" s="1" t="n">
        <v>103983</v>
      </c>
      <c r="C5762" s="292" t="s">
        <v>11089</v>
      </c>
      <c r="D5762" s="297" t="s">
        <v>50</v>
      </c>
      <c r="E5762" s="301" t="n">
        <v>17.62</v>
      </c>
      <c r="F5762" s="304" t="n">
        <v>0</v>
      </c>
    </row>
    <row r="5763" customFormat="false" ht="13.8" hidden="false" customHeight="false" outlineLevel="0" collapsed="false">
      <c r="A5763" s="300" t="s">
        <v>11040</v>
      </c>
      <c r="B5763" s="1" t="n">
        <v>89504</v>
      </c>
      <c r="C5763" s="292" t="s">
        <v>11090</v>
      </c>
      <c r="D5763" s="297" t="s">
        <v>50</v>
      </c>
      <c r="E5763" s="301" t="n">
        <v>19.33</v>
      </c>
      <c r="F5763" s="304" t="n">
        <v>0</v>
      </c>
    </row>
    <row r="5764" customFormat="false" ht="13.8" hidden="false" customHeight="false" outlineLevel="0" collapsed="false">
      <c r="A5764" s="300" t="s">
        <v>11040</v>
      </c>
      <c r="B5764" s="1" t="n">
        <v>103987</v>
      </c>
      <c r="C5764" s="292" t="s">
        <v>11091</v>
      </c>
      <c r="D5764" s="297" t="s">
        <v>50</v>
      </c>
      <c r="E5764" s="301" t="n">
        <v>24.62</v>
      </c>
      <c r="F5764" s="304" t="n">
        <v>0</v>
      </c>
    </row>
    <row r="5765" customFormat="false" ht="13.8" hidden="false" customHeight="false" outlineLevel="0" collapsed="false">
      <c r="A5765" s="300" t="s">
        <v>11040</v>
      </c>
      <c r="B5765" s="1" t="n">
        <v>89510</v>
      </c>
      <c r="C5765" s="292" t="s">
        <v>11092</v>
      </c>
      <c r="D5765" s="297" t="s">
        <v>50</v>
      </c>
      <c r="E5765" s="301" t="n">
        <v>27.54</v>
      </c>
      <c r="F5765" s="304" t="n">
        <v>0</v>
      </c>
    </row>
    <row r="5766" customFormat="false" ht="13.8" hidden="false" customHeight="false" outlineLevel="0" collapsed="false">
      <c r="A5766" s="300" t="s">
        <v>11040</v>
      </c>
      <c r="B5766" s="1" t="n">
        <v>89519</v>
      </c>
      <c r="C5766" s="292" t="s">
        <v>11093</v>
      </c>
      <c r="D5766" s="297" t="s">
        <v>50</v>
      </c>
      <c r="E5766" s="301" t="n">
        <v>48.03</v>
      </c>
      <c r="F5766" s="304" t="n">
        <v>0</v>
      </c>
    </row>
    <row r="5767" customFormat="false" ht="13.8" hidden="false" customHeight="false" outlineLevel="0" collapsed="false">
      <c r="A5767" s="300" t="s">
        <v>11040</v>
      </c>
      <c r="B5767" s="1" t="n">
        <v>89527</v>
      </c>
      <c r="C5767" s="292" t="s">
        <v>11094</v>
      </c>
      <c r="D5767" s="297" t="s">
        <v>50</v>
      </c>
      <c r="E5767" s="301" t="n">
        <v>57.9</v>
      </c>
      <c r="F5767" s="304" t="n">
        <v>0</v>
      </c>
    </row>
    <row r="5768" customFormat="false" ht="13.8" hidden="false" customHeight="false" outlineLevel="0" collapsed="false">
      <c r="A5768" s="300" t="s">
        <v>11040</v>
      </c>
      <c r="B5768" s="1" t="n">
        <v>89406</v>
      </c>
      <c r="C5768" s="292" t="s">
        <v>11095</v>
      </c>
      <c r="D5768" s="297" t="s">
        <v>50</v>
      </c>
      <c r="E5768" s="301" t="n">
        <v>9.09</v>
      </c>
      <c r="F5768" s="304" t="n">
        <v>0</v>
      </c>
    </row>
    <row r="5769" customFormat="false" ht="13.8" hidden="false" customHeight="false" outlineLevel="0" collapsed="false">
      <c r="A5769" s="300" t="s">
        <v>11040</v>
      </c>
      <c r="B5769" s="1" t="n">
        <v>89360</v>
      </c>
      <c r="C5769" s="292" t="s">
        <v>11096</v>
      </c>
      <c r="D5769" s="297" t="s">
        <v>50</v>
      </c>
      <c r="E5769" s="301" t="n">
        <v>9.8</v>
      </c>
      <c r="F5769" s="304" t="n">
        <v>0</v>
      </c>
    </row>
    <row r="5770" customFormat="false" ht="13.8" hidden="false" customHeight="false" outlineLevel="0" collapsed="false">
      <c r="A5770" s="300" t="s">
        <v>11040</v>
      </c>
      <c r="B5770" s="1" t="n">
        <v>89489</v>
      </c>
      <c r="C5770" s="292" t="s">
        <v>11097</v>
      </c>
      <c r="D5770" s="297" t="s">
        <v>50</v>
      </c>
      <c r="E5770" s="301" t="n">
        <v>7.95</v>
      </c>
      <c r="F5770" s="304" t="n">
        <v>0</v>
      </c>
    </row>
    <row r="5771" customFormat="false" ht="13.8" hidden="false" customHeight="false" outlineLevel="0" collapsed="false">
      <c r="A5771" s="300" t="s">
        <v>11040</v>
      </c>
      <c r="B5771" s="1" t="n">
        <v>89410</v>
      </c>
      <c r="C5771" s="292" t="s">
        <v>11098</v>
      </c>
      <c r="D5771" s="297" t="s">
        <v>50</v>
      </c>
      <c r="E5771" s="301" t="n">
        <v>11.32</v>
      </c>
      <c r="F5771" s="304" t="n">
        <v>0</v>
      </c>
    </row>
    <row r="5772" customFormat="false" ht="13.8" hidden="false" customHeight="false" outlineLevel="0" collapsed="false">
      <c r="A5772" s="300" t="s">
        <v>11040</v>
      </c>
      <c r="B5772" s="1" t="n">
        <v>89364</v>
      </c>
      <c r="C5772" s="292" t="s">
        <v>11099</v>
      </c>
      <c r="D5772" s="297" t="s">
        <v>50</v>
      </c>
      <c r="E5772" s="301" t="n">
        <v>12.15</v>
      </c>
      <c r="F5772" s="304" t="n">
        <v>0</v>
      </c>
    </row>
    <row r="5773" customFormat="false" ht="13.8" hidden="false" customHeight="false" outlineLevel="0" collapsed="false">
      <c r="A5773" s="300" t="s">
        <v>11040</v>
      </c>
      <c r="B5773" s="1" t="n">
        <v>89494</v>
      </c>
      <c r="C5773" s="292" t="s">
        <v>11100</v>
      </c>
      <c r="D5773" s="297" t="s">
        <v>50</v>
      </c>
      <c r="E5773" s="301" t="n">
        <v>12.78</v>
      </c>
      <c r="F5773" s="304" t="n">
        <v>0</v>
      </c>
    </row>
    <row r="5774" customFormat="false" ht="13.8" hidden="false" customHeight="false" outlineLevel="0" collapsed="false">
      <c r="A5774" s="300" t="s">
        <v>11040</v>
      </c>
      <c r="B5774" s="1" t="n">
        <v>89415</v>
      </c>
      <c r="C5774" s="292" t="s">
        <v>11101</v>
      </c>
      <c r="D5774" s="297" t="s">
        <v>50</v>
      </c>
      <c r="E5774" s="301" t="n">
        <v>16.72</v>
      </c>
      <c r="F5774" s="304" t="n">
        <v>0</v>
      </c>
    </row>
    <row r="5775" customFormat="false" ht="13.8" hidden="false" customHeight="false" outlineLevel="0" collapsed="false">
      <c r="A5775" s="300" t="s">
        <v>11040</v>
      </c>
      <c r="B5775" s="1" t="n">
        <v>89369</v>
      </c>
      <c r="C5775" s="292" t="s">
        <v>11102</v>
      </c>
      <c r="D5775" s="297" t="s">
        <v>50</v>
      </c>
      <c r="E5775" s="301" t="n">
        <v>17.7</v>
      </c>
      <c r="F5775" s="304" t="n">
        <v>0</v>
      </c>
    </row>
    <row r="5776" customFormat="false" ht="13.8" hidden="false" customHeight="false" outlineLevel="0" collapsed="false">
      <c r="A5776" s="300" t="s">
        <v>11040</v>
      </c>
      <c r="B5776" s="1" t="n">
        <v>89499</v>
      </c>
      <c r="C5776" s="292" t="s">
        <v>11103</v>
      </c>
      <c r="D5776" s="297" t="s">
        <v>50</v>
      </c>
      <c r="E5776" s="301" t="n">
        <v>19.99</v>
      </c>
      <c r="F5776" s="304" t="n">
        <v>0</v>
      </c>
    </row>
    <row r="5777" customFormat="false" ht="13.8" hidden="false" customHeight="false" outlineLevel="0" collapsed="false">
      <c r="A5777" s="300" t="s">
        <v>11040</v>
      </c>
      <c r="B5777" s="1" t="n">
        <v>103982</v>
      </c>
      <c r="C5777" s="292" t="s">
        <v>11104</v>
      </c>
      <c r="D5777" s="297" t="s">
        <v>50</v>
      </c>
      <c r="E5777" s="301" t="n">
        <v>24.5</v>
      </c>
      <c r="F5777" s="304" t="n">
        <v>0</v>
      </c>
    </row>
    <row r="5778" customFormat="false" ht="13.8" hidden="false" customHeight="false" outlineLevel="0" collapsed="false">
      <c r="A5778" s="300" t="s">
        <v>11040</v>
      </c>
      <c r="B5778" s="1" t="n">
        <v>89503</v>
      </c>
      <c r="C5778" s="292" t="s">
        <v>11105</v>
      </c>
      <c r="D5778" s="297" t="s">
        <v>50</v>
      </c>
      <c r="E5778" s="301" t="n">
        <v>23.26</v>
      </c>
      <c r="F5778" s="304" t="n">
        <v>0</v>
      </c>
    </row>
    <row r="5779" customFormat="false" ht="13.8" hidden="false" customHeight="false" outlineLevel="0" collapsed="false">
      <c r="A5779" s="300" t="s">
        <v>11040</v>
      </c>
      <c r="B5779" s="1" t="n">
        <v>103986</v>
      </c>
      <c r="C5779" s="292" t="s">
        <v>11106</v>
      </c>
      <c r="D5779" s="297" t="s">
        <v>50</v>
      </c>
      <c r="E5779" s="301" t="n">
        <v>28.55</v>
      </c>
      <c r="F5779" s="304" t="n">
        <v>0</v>
      </c>
    </row>
    <row r="5780" customFormat="false" ht="13.8" hidden="false" customHeight="false" outlineLevel="0" collapsed="false">
      <c r="A5780" s="300" t="s">
        <v>11040</v>
      </c>
      <c r="B5780" s="1" t="n">
        <v>89507</v>
      </c>
      <c r="C5780" s="292" t="s">
        <v>11107</v>
      </c>
      <c r="D5780" s="297" t="s">
        <v>50</v>
      </c>
      <c r="E5780" s="301" t="n">
        <v>47.48</v>
      </c>
      <c r="F5780" s="304" t="n">
        <v>0</v>
      </c>
    </row>
    <row r="5781" customFormat="false" ht="13.8" hidden="false" customHeight="false" outlineLevel="0" collapsed="false">
      <c r="A5781" s="300" t="s">
        <v>11040</v>
      </c>
      <c r="B5781" s="1" t="n">
        <v>89517</v>
      </c>
      <c r="C5781" s="292" t="s">
        <v>11108</v>
      </c>
      <c r="D5781" s="297" t="s">
        <v>50</v>
      </c>
      <c r="E5781" s="301" t="n">
        <v>70.34</v>
      </c>
      <c r="F5781" s="304" t="n">
        <v>0</v>
      </c>
    </row>
    <row r="5782" customFormat="false" ht="13.8" hidden="false" customHeight="false" outlineLevel="0" collapsed="false">
      <c r="A5782" s="300" t="s">
        <v>11040</v>
      </c>
      <c r="B5782" s="1" t="n">
        <v>89525</v>
      </c>
      <c r="C5782" s="292" t="s">
        <v>11109</v>
      </c>
      <c r="D5782" s="297" t="s">
        <v>50</v>
      </c>
      <c r="E5782" s="301" t="n">
        <v>88.43</v>
      </c>
      <c r="F5782" s="304" t="n">
        <v>0</v>
      </c>
    </row>
    <row r="5783" customFormat="false" ht="13.8" hidden="false" customHeight="false" outlineLevel="0" collapsed="false">
      <c r="A5783" s="300" t="s">
        <v>11040</v>
      </c>
      <c r="B5783" s="1" t="n">
        <v>89423</v>
      </c>
      <c r="C5783" s="292" t="s">
        <v>11110</v>
      </c>
      <c r="D5783" s="297" t="s">
        <v>50</v>
      </c>
      <c r="E5783" s="301" t="n">
        <v>10.03</v>
      </c>
      <c r="F5783" s="304" t="n">
        <v>0</v>
      </c>
    </row>
    <row r="5784" customFormat="false" ht="13.8" hidden="false" customHeight="false" outlineLevel="0" collapsed="false">
      <c r="A5784" s="300" t="s">
        <v>11040</v>
      </c>
      <c r="B5784" s="1" t="n">
        <v>89377</v>
      </c>
      <c r="C5784" s="292" t="s">
        <v>11111</v>
      </c>
      <c r="D5784" s="297" t="s">
        <v>50</v>
      </c>
      <c r="E5784" s="301" t="n">
        <v>10.51</v>
      </c>
      <c r="F5784" s="304" t="n">
        <v>0</v>
      </c>
    </row>
    <row r="5785" customFormat="false" ht="13.8" hidden="false" customHeight="false" outlineLevel="0" collapsed="false">
      <c r="A5785" s="300" t="s">
        <v>11040</v>
      </c>
      <c r="B5785" s="1" t="n">
        <v>89540</v>
      </c>
      <c r="C5785" s="292" t="s">
        <v>11112</v>
      </c>
      <c r="D5785" s="297" t="s">
        <v>50</v>
      </c>
      <c r="E5785" s="301" t="n">
        <v>10.62</v>
      </c>
      <c r="F5785" s="304" t="n">
        <v>0</v>
      </c>
    </row>
    <row r="5786" customFormat="false" ht="13.8" hidden="false" customHeight="false" outlineLevel="0" collapsed="false">
      <c r="A5786" s="300" t="s">
        <v>11040</v>
      </c>
      <c r="B5786" s="1" t="n">
        <v>89430</v>
      </c>
      <c r="C5786" s="292" t="s">
        <v>11113</v>
      </c>
      <c r="D5786" s="297" t="s">
        <v>50</v>
      </c>
      <c r="E5786" s="301" t="n">
        <v>12.88</v>
      </c>
      <c r="F5786" s="304" t="n">
        <v>0</v>
      </c>
    </row>
    <row r="5787" customFormat="false" ht="13.8" hidden="false" customHeight="false" outlineLevel="0" collapsed="false">
      <c r="A5787" s="300" t="s">
        <v>11040</v>
      </c>
      <c r="B5787" s="1" t="n">
        <v>89384</v>
      </c>
      <c r="C5787" s="292" t="s">
        <v>11114</v>
      </c>
      <c r="D5787" s="297" t="s">
        <v>50</v>
      </c>
      <c r="E5787" s="301" t="n">
        <v>13.43</v>
      </c>
      <c r="F5787" s="304" t="n">
        <v>0</v>
      </c>
    </row>
    <row r="5788" customFormat="false" ht="13.8" hidden="false" customHeight="false" outlineLevel="0" collapsed="false">
      <c r="A5788" s="300" t="s">
        <v>11040</v>
      </c>
      <c r="B5788" s="1" t="n">
        <v>89555</v>
      </c>
      <c r="C5788" s="292" t="s">
        <v>11115</v>
      </c>
      <c r="D5788" s="297" t="s">
        <v>50</v>
      </c>
      <c r="E5788" s="301" t="n">
        <v>21.81</v>
      </c>
      <c r="F5788" s="304" t="n">
        <v>0</v>
      </c>
    </row>
    <row r="5789" customFormat="false" ht="13.8" hidden="false" customHeight="false" outlineLevel="0" collapsed="false">
      <c r="A5789" s="300" t="s">
        <v>11040</v>
      </c>
      <c r="B5789" s="1" t="n">
        <v>89437</v>
      </c>
      <c r="C5789" s="292" t="s">
        <v>11116</v>
      </c>
      <c r="D5789" s="297" t="s">
        <v>50</v>
      </c>
      <c r="E5789" s="301" t="n">
        <v>24.44</v>
      </c>
      <c r="F5789" s="304" t="n">
        <v>0</v>
      </c>
    </row>
    <row r="5790" customFormat="false" ht="13.8" hidden="false" customHeight="false" outlineLevel="0" collapsed="false">
      <c r="A5790" s="300" t="s">
        <v>11040</v>
      </c>
      <c r="B5790" s="1" t="n">
        <v>89392</v>
      </c>
      <c r="C5790" s="292" t="s">
        <v>11117</v>
      </c>
      <c r="D5790" s="297" t="s">
        <v>50</v>
      </c>
      <c r="E5790" s="301" t="n">
        <v>25.1</v>
      </c>
      <c r="F5790" s="304" t="n">
        <v>0</v>
      </c>
    </row>
    <row r="5791" customFormat="false" ht="13.8" hidden="false" customHeight="false" outlineLevel="0" collapsed="false">
      <c r="A5791" s="300" t="s">
        <v>11040</v>
      </c>
      <c r="B5791" s="1" t="n">
        <v>89405</v>
      </c>
      <c r="C5791" s="292" t="s">
        <v>11118</v>
      </c>
      <c r="D5791" s="297" t="s">
        <v>50</v>
      </c>
      <c r="E5791" s="301" t="n">
        <v>8.07</v>
      </c>
      <c r="F5791" s="304" t="n">
        <v>0</v>
      </c>
    </row>
    <row r="5792" customFormat="false" ht="13.8" hidden="false" customHeight="false" outlineLevel="0" collapsed="false">
      <c r="A5792" s="300" t="s">
        <v>11040</v>
      </c>
      <c r="B5792" s="1" t="n">
        <v>89359</v>
      </c>
      <c r="C5792" s="292" t="s">
        <v>11119</v>
      </c>
      <c r="D5792" s="297" t="s">
        <v>50</v>
      </c>
      <c r="E5792" s="301" t="n">
        <v>8.78</v>
      </c>
      <c r="F5792" s="304" t="n">
        <v>0</v>
      </c>
    </row>
    <row r="5793" customFormat="false" ht="13.8" hidden="false" customHeight="false" outlineLevel="0" collapsed="false">
      <c r="A5793" s="300" t="s">
        <v>11040</v>
      </c>
      <c r="B5793" s="1" t="n">
        <v>89485</v>
      </c>
      <c r="C5793" s="292" t="s">
        <v>11120</v>
      </c>
      <c r="D5793" s="297" t="s">
        <v>50</v>
      </c>
      <c r="E5793" s="301" t="n">
        <v>6.4</v>
      </c>
      <c r="F5793" s="304" t="n">
        <v>0</v>
      </c>
    </row>
    <row r="5794" customFormat="false" ht="13.8" hidden="false" customHeight="false" outlineLevel="0" collapsed="false">
      <c r="A5794" s="300" t="s">
        <v>11040</v>
      </c>
      <c r="B5794" s="1" t="n">
        <v>89409</v>
      </c>
      <c r="C5794" s="292" t="s">
        <v>11121</v>
      </c>
      <c r="D5794" s="297" t="s">
        <v>50</v>
      </c>
      <c r="E5794" s="301" t="n">
        <v>9.77</v>
      </c>
      <c r="F5794" s="304" t="n">
        <v>0</v>
      </c>
    </row>
    <row r="5795" customFormat="false" ht="13.8" hidden="false" customHeight="false" outlineLevel="0" collapsed="false">
      <c r="A5795" s="300" t="s">
        <v>11040</v>
      </c>
      <c r="B5795" s="1" t="n">
        <v>89363</v>
      </c>
      <c r="C5795" s="292" t="s">
        <v>11122</v>
      </c>
      <c r="D5795" s="297" t="s">
        <v>50</v>
      </c>
      <c r="E5795" s="301" t="n">
        <v>10.6</v>
      </c>
      <c r="F5795" s="304" t="n">
        <v>0</v>
      </c>
    </row>
    <row r="5796" customFormat="false" ht="13.8" hidden="false" customHeight="false" outlineLevel="0" collapsed="false">
      <c r="A5796" s="300" t="s">
        <v>11040</v>
      </c>
      <c r="B5796" s="1" t="n">
        <v>89493</v>
      </c>
      <c r="C5796" s="292" t="s">
        <v>11123</v>
      </c>
      <c r="D5796" s="297" t="s">
        <v>50</v>
      </c>
      <c r="E5796" s="301" t="n">
        <v>10.37</v>
      </c>
      <c r="F5796" s="304" t="n">
        <v>0</v>
      </c>
    </row>
    <row r="5797" customFormat="false" ht="13.8" hidden="false" customHeight="false" outlineLevel="0" collapsed="false">
      <c r="A5797" s="300" t="s">
        <v>11040</v>
      </c>
      <c r="B5797" s="1" t="n">
        <v>89414</v>
      </c>
      <c r="C5797" s="292" t="s">
        <v>11124</v>
      </c>
      <c r="D5797" s="297" t="s">
        <v>50</v>
      </c>
      <c r="E5797" s="301" t="n">
        <v>14.31</v>
      </c>
      <c r="F5797" s="304" t="n">
        <v>0</v>
      </c>
    </row>
    <row r="5798" customFormat="false" ht="13.8" hidden="false" customHeight="false" outlineLevel="0" collapsed="false">
      <c r="A5798" s="300" t="s">
        <v>11040</v>
      </c>
      <c r="B5798" s="1" t="n">
        <v>89368</v>
      </c>
      <c r="C5798" s="292" t="s">
        <v>11125</v>
      </c>
      <c r="D5798" s="297" t="s">
        <v>50</v>
      </c>
      <c r="E5798" s="301" t="n">
        <v>15.29</v>
      </c>
      <c r="F5798" s="304" t="n">
        <v>0</v>
      </c>
    </row>
    <row r="5799" customFormat="false" ht="13.8" hidden="false" customHeight="false" outlineLevel="0" collapsed="false">
      <c r="A5799" s="300" t="s">
        <v>11040</v>
      </c>
      <c r="B5799" s="1" t="n">
        <v>89498</v>
      </c>
      <c r="C5799" s="292" t="s">
        <v>11126</v>
      </c>
      <c r="D5799" s="297" t="s">
        <v>50</v>
      </c>
      <c r="E5799" s="301" t="n">
        <v>13.67</v>
      </c>
      <c r="F5799" s="304" t="n">
        <v>0</v>
      </c>
    </row>
    <row r="5800" customFormat="false" ht="13.8" hidden="false" customHeight="false" outlineLevel="0" collapsed="false">
      <c r="A5800" s="300" t="s">
        <v>11040</v>
      </c>
      <c r="B5800" s="1" t="n">
        <v>103981</v>
      </c>
      <c r="C5800" s="292" t="s">
        <v>11127</v>
      </c>
      <c r="D5800" s="297" t="s">
        <v>50</v>
      </c>
      <c r="E5800" s="301" t="n">
        <v>18.18</v>
      </c>
      <c r="F5800" s="304" t="n">
        <v>0</v>
      </c>
    </row>
    <row r="5801" customFormat="false" ht="13.8" hidden="false" customHeight="false" outlineLevel="0" collapsed="false">
      <c r="A5801" s="300" t="s">
        <v>11040</v>
      </c>
      <c r="B5801" s="1" t="n">
        <v>89502</v>
      </c>
      <c r="C5801" s="292" t="s">
        <v>11128</v>
      </c>
      <c r="D5801" s="297" t="s">
        <v>50</v>
      </c>
      <c r="E5801" s="301" t="n">
        <v>17.46</v>
      </c>
      <c r="F5801" s="304" t="n">
        <v>0</v>
      </c>
    </row>
    <row r="5802" customFormat="false" ht="13.8" hidden="false" customHeight="false" outlineLevel="0" collapsed="false">
      <c r="A5802" s="300" t="s">
        <v>11040</v>
      </c>
      <c r="B5802" s="1" t="n">
        <v>103985</v>
      </c>
      <c r="C5802" s="292" t="s">
        <v>11129</v>
      </c>
      <c r="D5802" s="297" t="s">
        <v>50</v>
      </c>
      <c r="E5802" s="301" t="n">
        <v>22.75</v>
      </c>
      <c r="F5802" s="304" t="n">
        <v>0</v>
      </c>
    </row>
    <row r="5803" customFormat="false" ht="13.8" hidden="false" customHeight="false" outlineLevel="0" collapsed="false">
      <c r="A5803" s="300" t="s">
        <v>11040</v>
      </c>
      <c r="B5803" s="1" t="n">
        <v>89506</v>
      </c>
      <c r="C5803" s="292" t="s">
        <v>11130</v>
      </c>
      <c r="D5803" s="297" t="s">
        <v>50</v>
      </c>
      <c r="E5803" s="301" t="n">
        <v>40.29</v>
      </c>
      <c r="F5803" s="304" t="n">
        <v>0</v>
      </c>
    </row>
    <row r="5804" customFormat="false" ht="13.8" hidden="false" customHeight="false" outlineLevel="0" collapsed="false">
      <c r="A5804" s="300" t="s">
        <v>11040</v>
      </c>
      <c r="B5804" s="1" t="n">
        <v>89515</v>
      </c>
      <c r="C5804" s="292" t="s">
        <v>11131</v>
      </c>
      <c r="D5804" s="297" t="s">
        <v>50</v>
      </c>
      <c r="E5804" s="301" t="n">
        <v>83.75</v>
      </c>
      <c r="F5804" s="304" t="n">
        <v>0</v>
      </c>
    </row>
    <row r="5805" customFormat="false" ht="13.8" hidden="false" customHeight="false" outlineLevel="0" collapsed="false">
      <c r="A5805" s="300" t="s">
        <v>11040</v>
      </c>
      <c r="B5805" s="1" t="n">
        <v>89523</v>
      </c>
      <c r="C5805" s="292" t="s">
        <v>11132</v>
      </c>
      <c r="D5805" s="297" t="s">
        <v>50</v>
      </c>
      <c r="E5805" s="301" t="n">
        <v>102.42</v>
      </c>
      <c r="F5805" s="304" t="n">
        <v>0</v>
      </c>
    </row>
    <row r="5806" customFormat="false" ht="13.8" hidden="false" customHeight="false" outlineLevel="0" collapsed="false">
      <c r="A5806" s="300" t="s">
        <v>11040</v>
      </c>
      <c r="B5806" s="1" t="n">
        <v>90373</v>
      </c>
      <c r="C5806" s="292" t="s">
        <v>11133</v>
      </c>
      <c r="D5806" s="297" t="s">
        <v>50</v>
      </c>
      <c r="E5806" s="301" t="n">
        <v>13.37</v>
      </c>
      <c r="F5806" s="304" t="n">
        <v>0</v>
      </c>
    </row>
    <row r="5807" customFormat="false" ht="13.8" hidden="false" customHeight="false" outlineLevel="0" collapsed="false">
      <c r="A5807" s="300" t="s">
        <v>11040</v>
      </c>
      <c r="B5807" s="1" t="n">
        <v>89366</v>
      </c>
      <c r="C5807" s="292" t="s">
        <v>11134</v>
      </c>
      <c r="D5807" s="297" t="s">
        <v>50</v>
      </c>
      <c r="E5807" s="301" t="n">
        <v>16.73</v>
      </c>
      <c r="F5807" s="304" t="n">
        <v>0</v>
      </c>
    </row>
    <row r="5808" customFormat="false" ht="13.8" hidden="false" customHeight="false" outlineLevel="0" collapsed="false">
      <c r="A5808" s="300" t="s">
        <v>11040</v>
      </c>
      <c r="B5808" s="1" t="n">
        <v>89404</v>
      </c>
      <c r="C5808" s="292" t="s">
        <v>11135</v>
      </c>
      <c r="D5808" s="297" t="s">
        <v>50</v>
      </c>
      <c r="E5808" s="301" t="n">
        <v>7.51</v>
      </c>
      <c r="F5808" s="304" t="n">
        <v>0</v>
      </c>
    </row>
    <row r="5809" customFormat="false" ht="13.8" hidden="false" customHeight="false" outlineLevel="0" collapsed="false">
      <c r="A5809" s="300" t="s">
        <v>11040</v>
      </c>
      <c r="B5809" s="1" t="n">
        <v>89358</v>
      </c>
      <c r="C5809" s="292" t="s">
        <v>11136</v>
      </c>
      <c r="D5809" s="297" t="s">
        <v>50</v>
      </c>
      <c r="E5809" s="301" t="n">
        <v>8.22</v>
      </c>
      <c r="F5809" s="304" t="n">
        <v>0</v>
      </c>
    </row>
    <row r="5810" customFormat="false" ht="13.8" hidden="false" customHeight="false" outlineLevel="0" collapsed="false">
      <c r="A5810" s="300" t="s">
        <v>11040</v>
      </c>
      <c r="B5810" s="1" t="n">
        <v>89481</v>
      </c>
      <c r="C5810" s="292" t="s">
        <v>11137</v>
      </c>
      <c r="D5810" s="297" t="s">
        <v>50</v>
      </c>
      <c r="E5810" s="301" t="n">
        <v>5.6</v>
      </c>
      <c r="F5810" s="304" t="n">
        <v>0</v>
      </c>
    </row>
    <row r="5811" customFormat="false" ht="13.8" hidden="false" customHeight="false" outlineLevel="0" collapsed="false">
      <c r="A5811" s="300" t="s">
        <v>11040</v>
      </c>
      <c r="B5811" s="1" t="n">
        <v>89408</v>
      </c>
      <c r="C5811" s="292" t="s">
        <v>11138</v>
      </c>
      <c r="D5811" s="297" t="s">
        <v>50</v>
      </c>
      <c r="E5811" s="301" t="n">
        <v>8.97</v>
      </c>
      <c r="F5811" s="304" t="n">
        <v>0</v>
      </c>
    </row>
    <row r="5812" customFormat="false" ht="13.8" hidden="false" customHeight="false" outlineLevel="0" collapsed="false">
      <c r="A5812" s="300" t="s">
        <v>11040</v>
      </c>
      <c r="B5812" s="1" t="n">
        <v>89362</v>
      </c>
      <c r="C5812" s="292" t="s">
        <v>11139</v>
      </c>
      <c r="D5812" s="297" t="s">
        <v>50</v>
      </c>
      <c r="E5812" s="301" t="n">
        <v>9.8</v>
      </c>
      <c r="F5812" s="304" t="n">
        <v>0</v>
      </c>
    </row>
    <row r="5813" customFormat="false" ht="13.8" hidden="false" customHeight="false" outlineLevel="0" collapsed="false">
      <c r="A5813" s="300" t="s">
        <v>11040</v>
      </c>
      <c r="B5813" s="1" t="n">
        <v>89412</v>
      </c>
      <c r="C5813" s="292" t="s">
        <v>11140</v>
      </c>
      <c r="D5813" s="297" t="s">
        <v>50</v>
      </c>
      <c r="E5813" s="301" t="n">
        <v>10.08</v>
      </c>
      <c r="F5813" s="304" t="n">
        <v>0</v>
      </c>
    </row>
    <row r="5814" customFormat="false" ht="13.8" hidden="false" customHeight="false" outlineLevel="0" collapsed="false">
      <c r="A5814" s="300" t="s">
        <v>11040</v>
      </c>
      <c r="B5814" s="1" t="n">
        <v>89492</v>
      </c>
      <c r="C5814" s="292" t="s">
        <v>11141</v>
      </c>
      <c r="D5814" s="297" t="s">
        <v>50</v>
      </c>
      <c r="E5814" s="301" t="n">
        <v>8.58</v>
      </c>
      <c r="F5814" s="304" t="n">
        <v>0</v>
      </c>
    </row>
    <row r="5815" customFormat="false" ht="13.8" hidden="false" customHeight="false" outlineLevel="0" collapsed="false">
      <c r="A5815" s="300" t="s">
        <v>11040</v>
      </c>
      <c r="B5815" s="1" t="n">
        <v>89413</v>
      </c>
      <c r="C5815" s="292" t="s">
        <v>11142</v>
      </c>
      <c r="D5815" s="297" t="s">
        <v>50</v>
      </c>
      <c r="E5815" s="301" t="n">
        <v>12.52</v>
      </c>
      <c r="F5815" s="304" t="n">
        <v>0</v>
      </c>
    </row>
    <row r="5816" customFormat="false" ht="13.8" hidden="false" customHeight="false" outlineLevel="0" collapsed="false">
      <c r="A5816" s="300" t="s">
        <v>11040</v>
      </c>
      <c r="B5816" s="1" t="n">
        <v>89367</v>
      </c>
      <c r="C5816" s="292" t="s">
        <v>11143</v>
      </c>
      <c r="D5816" s="297" t="s">
        <v>50</v>
      </c>
      <c r="E5816" s="301" t="n">
        <v>13.5</v>
      </c>
      <c r="F5816" s="304" t="n">
        <v>0</v>
      </c>
    </row>
    <row r="5817" customFormat="false" ht="13.8" hidden="false" customHeight="false" outlineLevel="0" collapsed="false">
      <c r="A5817" s="300" t="s">
        <v>11040</v>
      </c>
      <c r="B5817" s="1" t="n">
        <v>89497</v>
      </c>
      <c r="C5817" s="292" t="s">
        <v>11144</v>
      </c>
      <c r="D5817" s="297" t="s">
        <v>50</v>
      </c>
      <c r="E5817" s="301" t="n">
        <v>13.61</v>
      </c>
      <c r="F5817" s="304" t="n">
        <v>0</v>
      </c>
    </row>
    <row r="5818" customFormat="false" ht="13.8" hidden="false" customHeight="false" outlineLevel="0" collapsed="false">
      <c r="A5818" s="300" t="s">
        <v>11040</v>
      </c>
      <c r="B5818" s="1" t="n">
        <v>103980</v>
      </c>
      <c r="C5818" s="292" t="s">
        <v>11145</v>
      </c>
      <c r="D5818" s="297" t="s">
        <v>50</v>
      </c>
      <c r="E5818" s="301" t="n">
        <v>18.12</v>
      </c>
      <c r="F5818" s="304" t="n">
        <v>0</v>
      </c>
    </row>
    <row r="5819" customFormat="false" ht="13.8" hidden="false" customHeight="false" outlineLevel="0" collapsed="false">
      <c r="A5819" s="300" t="s">
        <v>11040</v>
      </c>
      <c r="B5819" s="1" t="n">
        <v>89501</v>
      </c>
      <c r="C5819" s="292" t="s">
        <v>11146</v>
      </c>
      <c r="D5819" s="297" t="s">
        <v>50</v>
      </c>
      <c r="E5819" s="301" t="n">
        <v>14.87</v>
      </c>
      <c r="F5819" s="304" t="n">
        <v>0</v>
      </c>
    </row>
    <row r="5820" customFormat="false" ht="13.8" hidden="false" customHeight="false" outlineLevel="0" collapsed="false">
      <c r="A5820" s="300" t="s">
        <v>11040</v>
      </c>
      <c r="B5820" s="1" t="n">
        <v>103984</v>
      </c>
      <c r="C5820" s="292" t="s">
        <v>11147</v>
      </c>
      <c r="D5820" s="297" t="s">
        <v>50</v>
      </c>
      <c r="E5820" s="301" t="n">
        <v>20.16</v>
      </c>
      <c r="F5820" s="304" t="n">
        <v>0</v>
      </c>
    </row>
    <row r="5821" customFormat="false" ht="13.8" hidden="false" customHeight="false" outlineLevel="0" collapsed="false">
      <c r="A5821" s="300" t="s">
        <v>11040</v>
      </c>
      <c r="B5821" s="1" t="n">
        <v>89505</v>
      </c>
      <c r="C5821" s="292" t="s">
        <v>11148</v>
      </c>
      <c r="D5821" s="297" t="s">
        <v>50</v>
      </c>
      <c r="E5821" s="301" t="n">
        <v>42.11</v>
      </c>
      <c r="F5821" s="304" t="n">
        <v>0</v>
      </c>
    </row>
    <row r="5822" customFormat="false" ht="13.8" hidden="false" customHeight="false" outlineLevel="0" collapsed="false">
      <c r="A5822" s="300" t="s">
        <v>11040</v>
      </c>
      <c r="B5822" s="1" t="n">
        <v>89513</v>
      </c>
      <c r="C5822" s="292" t="s">
        <v>11149</v>
      </c>
      <c r="D5822" s="297" t="s">
        <v>50</v>
      </c>
      <c r="E5822" s="301" t="n">
        <v>104.77</v>
      </c>
      <c r="F5822" s="304" t="n">
        <v>0</v>
      </c>
    </row>
    <row r="5823" customFormat="false" ht="13.8" hidden="false" customHeight="false" outlineLevel="0" collapsed="false">
      <c r="A5823" s="300" t="s">
        <v>11040</v>
      </c>
      <c r="B5823" s="1" t="n">
        <v>89521</v>
      </c>
      <c r="C5823" s="292" t="s">
        <v>11150</v>
      </c>
      <c r="D5823" s="297" t="s">
        <v>50</v>
      </c>
      <c r="E5823" s="301" t="n">
        <v>124.92</v>
      </c>
      <c r="F5823" s="304" t="n">
        <v>0</v>
      </c>
    </row>
    <row r="5824" customFormat="false" ht="13.8" hidden="false" customHeight="false" outlineLevel="0" collapsed="false">
      <c r="A5824" s="300" t="s">
        <v>11040</v>
      </c>
      <c r="B5824" s="1" t="n">
        <v>103955</v>
      </c>
      <c r="C5824" s="292" t="s">
        <v>11151</v>
      </c>
      <c r="D5824" s="297" t="s">
        <v>50</v>
      </c>
      <c r="E5824" s="301" t="n">
        <v>10.4</v>
      </c>
      <c r="F5824" s="304" t="n">
        <v>0</v>
      </c>
    </row>
    <row r="5825" customFormat="false" ht="13.8" hidden="false" customHeight="false" outlineLevel="0" collapsed="false">
      <c r="A5825" s="300" t="s">
        <v>11040</v>
      </c>
      <c r="B5825" s="1" t="n">
        <v>103950</v>
      </c>
      <c r="C5825" s="292" t="s">
        <v>11152</v>
      </c>
      <c r="D5825" s="297" t="s">
        <v>50</v>
      </c>
      <c r="E5825" s="301" t="n">
        <v>11.17</v>
      </c>
      <c r="F5825" s="304" t="n">
        <v>0</v>
      </c>
    </row>
    <row r="5826" customFormat="false" ht="13.8" hidden="false" customHeight="false" outlineLevel="0" collapsed="false">
      <c r="A5826" s="300" t="s">
        <v>11040</v>
      </c>
      <c r="B5826" s="1" t="n">
        <v>103974</v>
      </c>
      <c r="C5826" s="292" t="s">
        <v>11153</v>
      </c>
      <c r="D5826" s="297" t="s">
        <v>50</v>
      </c>
      <c r="E5826" s="301" t="n">
        <v>10.83</v>
      </c>
      <c r="F5826" s="304" t="n">
        <v>0</v>
      </c>
    </row>
    <row r="5827" customFormat="false" ht="13.8" hidden="false" customHeight="false" outlineLevel="0" collapsed="false">
      <c r="A5827" s="300" t="s">
        <v>11040</v>
      </c>
      <c r="B5827" s="1" t="n">
        <v>103956</v>
      </c>
      <c r="C5827" s="292" t="s">
        <v>11154</v>
      </c>
      <c r="D5827" s="297" t="s">
        <v>50</v>
      </c>
      <c r="E5827" s="301" t="n">
        <v>14.49</v>
      </c>
      <c r="F5827" s="304" t="n">
        <v>0</v>
      </c>
    </row>
    <row r="5828" customFormat="false" ht="13.8" hidden="false" customHeight="false" outlineLevel="0" collapsed="false">
      <c r="A5828" s="300" t="s">
        <v>11040</v>
      </c>
      <c r="B5828" s="1" t="n">
        <v>103951</v>
      </c>
      <c r="C5828" s="292" t="s">
        <v>11155</v>
      </c>
      <c r="D5828" s="297" t="s">
        <v>50</v>
      </c>
      <c r="E5828" s="301" t="n">
        <v>15.4</v>
      </c>
      <c r="F5828" s="304" t="n">
        <v>0</v>
      </c>
    </row>
    <row r="5829" customFormat="false" ht="13.8" hidden="false" customHeight="false" outlineLevel="0" collapsed="false">
      <c r="A5829" s="300" t="s">
        <v>11040</v>
      </c>
      <c r="B5829" s="1" t="n">
        <v>89374</v>
      </c>
      <c r="C5829" s="292" t="s">
        <v>11156</v>
      </c>
      <c r="D5829" s="297" t="s">
        <v>50</v>
      </c>
      <c r="E5829" s="301" t="n">
        <v>10.42</v>
      </c>
      <c r="F5829" s="304" t="n">
        <v>0</v>
      </c>
    </row>
    <row r="5830" customFormat="false" ht="13.8" hidden="false" customHeight="false" outlineLevel="0" collapsed="false">
      <c r="A5830" s="300" t="s">
        <v>11040</v>
      </c>
      <c r="B5830" s="1" t="n">
        <v>89427</v>
      </c>
      <c r="C5830" s="292" t="s">
        <v>11157</v>
      </c>
      <c r="D5830" s="297" t="s">
        <v>50</v>
      </c>
      <c r="E5830" s="301" t="n">
        <v>12.25</v>
      </c>
      <c r="F5830" s="304" t="n">
        <v>0</v>
      </c>
    </row>
    <row r="5831" customFormat="false" ht="13.8" hidden="false" customHeight="false" outlineLevel="0" collapsed="false">
      <c r="A5831" s="300" t="s">
        <v>11040</v>
      </c>
      <c r="B5831" s="1" t="n">
        <v>89381</v>
      </c>
      <c r="C5831" s="292" t="s">
        <v>11158</v>
      </c>
      <c r="D5831" s="297" t="s">
        <v>50</v>
      </c>
      <c r="E5831" s="301" t="n">
        <v>12.77</v>
      </c>
      <c r="F5831" s="304" t="n">
        <v>0</v>
      </c>
    </row>
    <row r="5832" customFormat="false" ht="13.8" hidden="false" customHeight="false" outlineLevel="0" collapsed="false">
      <c r="A5832" s="300" t="s">
        <v>11040</v>
      </c>
      <c r="B5832" s="1" t="n">
        <v>95237</v>
      </c>
      <c r="C5832" s="292" t="s">
        <v>11159</v>
      </c>
      <c r="D5832" s="297" t="s">
        <v>50</v>
      </c>
      <c r="E5832" s="301" t="n">
        <v>24.68</v>
      </c>
      <c r="F5832" s="304" t="n">
        <v>0</v>
      </c>
    </row>
    <row r="5833" customFormat="false" ht="13.8" hidden="false" customHeight="false" outlineLevel="0" collapsed="false">
      <c r="A5833" s="300" t="s">
        <v>11040</v>
      </c>
      <c r="B5833" s="1" t="n">
        <v>89979</v>
      </c>
      <c r="C5833" s="292" t="s">
        <v>11160</v>
      </c>
      <c r="D5833" s="297" t="s">
        <v>50</v>
      </c>
      <c r="E5833" s="301" t="n">
        <v>25.29</v>
      </c>
      <c r="F5833" s="304" t="n">
        <v>0</v>
      </c>
    </row>
    <row r="5834" customFormat="false" ht="13.8" hidden="false" customHeight="false" outlineLevel="0" collapsed="false">
      <c r="A5834" s="300" t="s">
        <v>11040</v>
      </c>
      <c r="B5834" s="1" t="n">
        <v>103991</v>
      </c>
      <c r="C5834" s="292" t="s">
        <v>11161</v>
      </c>
      <c r="D5834" s="297" t="s">
        <v>50</v>
      </c>
      <c r="E5834" s="301" t="n">
        <v>18.74</v>
      </c>
      <c r="F5834" s="304" t="n">
        <v>0</v>
      </c>
    </row>
    <row r="5835" customFormat="false" ht="13.8" hidden="false" customHeight="false" outlineLevel="0" collapsed="false">
      <c r="A5835" s="300" t="s">
        <v>11040</v>
      </c>
      <c r="B5835" s="1" t="n">
        <v>89564</v>
      </c>
      <c r="C5835" s="292" t="s">
        <v>11162</v>
      </c>
      <c r="D5835" s="297" t="s">
        <v>50</v>
      </c>
      <c r="E5835" s="301" t="n">
        <v>15.9</v>
      </c>
      <c r="F5835" s="304" t="n">
        <v>0</v>
      </c>
    </row>
    <row r="5836" customFormat="false" ht="13.8" hidden="false" customHeight="false" outlineLevel="0" collapsed="false">
      <c r="A5836" s="300" t="s">
        <v>11040</v>
      </c>
      <c r="B5836" s="1" t="n">
        <v>104000</v>
      </c>
      <c r="C5836" s="292" t="s">
        <v>11163</v>
      </c>
      <c r="D5836" s="297" t="s">
        <v>50</v>
      </c>
      <c r="E5836" s="301" t="n">
        <v>28.62</v>
      </c>
      <c r="F5836" s="304" t="n">
        <v>0</v>
      </c>
    </row>
    <row r="5837" customFormat="false" ht="13.8" hidden="false" customHeight="false" outlineLevel="0" collapsed="false">
      <c r="A5837" s="300" t="s">
        <v>11040</v>
      </c>
      <c r="B5837" s="1" t="n">
        <v>89593</v>
      </c>
      <c r="C5837" s="292" t="s">
        <v>11164</v>
      </c>
      <c r="D5837" s="297" t="s">
        <v>50</v>
      </c>
      <c r="E5837" s="301" t="n">
        <v>25.22</v>
      </c>
      <c r="F5837" s="304" t="n">
        <v>0</v>
      </c>
    </row>
    <row r="5838" customFormat="false" ht="13.8" hidden="false" customHeight="false" outlineLevel="0" collapsed="false">
      <c r="A5838" s="300" t="s">
        <v>11040</v>
      </c>
      <c r="B5838" s="1" t="n">
        <v>89418</v>
      </c>
      <c r="C5838" s="292" t="s">
        <v>11165</v>
      </c>
      <c r="D5838" s="297" t="s">
        <v>50</v>
      </c>
      <c r="E5838" s="301" t="n">
        <v>15.95</v>
      </c>
      <c r="F5838" s="304" t="n">
        <v>0</v>
      </c>
    </row>
    <row r="5839" customFormat="false" ht="13.8" hidden="false" customHeight="false" outlineLevel="0" collapsed="false">
      <c r="A5839" s="300" t="s">
        <v>11040</v>
      </c>
      <c r="B5839" s="1" t="n">
        <v>89372</v>
      </c>
      <c r="C5839" s="292" t="s">
        <v>11166</v>
      </c>
      <c r="D5839" s="297" t="s">
        <v>50</v>
      </c>
      <c r="E5839" s="301" t="n">
        <v>16.43</v>
      </c>
      <c r="F5839" s="304" t="n">
        <v>0</v>
      </c>
    </row>
    <row r="5840" customFormat="false" ht="13.8" hidden="false" customHeight="false" outlineLevel="0" collapsed="false">
      <c r="A5840" s="300" t="s">
        <v>11040</v>
      </c>
      <c r="B5840" s="1" t="n">
        <v>89530</v>
      </c>
      <c r="C5840" s="292" t="s">
        <v>11167</v>
      </c>
      <c r="D5840" s="297" t="s">
        <v>50</v>
      </c>
      <c r="E5840" s="301" t="n">
        <v>16.52</v>
      </c>
      <c r="F5840" s="304" t="n">
        <v>0</v>
      </c>
    </row>
    <row r="5841" customFormat="false" ht="13.8" hidden="false" customHeight="false" outlineLevel="0" collapsed="false">
      <c r="A5841" s="300" t="s">
        <v>11040</v>
      </c>
      <c r="B5841" s="1" t="n">
        <v>89425</v>
      </c>
      <c r="C5841" s="292" t="s">
        <v>11168</v>
      </c>
      <c r="D5841" s="297" t="s">
        <v>50</v>
      </c>
      <c r="E5841" s="301" t="n">
        <v>18.78</v>
      </c>
      <c r="F5841" s="304" t="n">
        <v>0</v>
      </c>
    </row>
    <row r="5842" customFormat="false" ht="13.8" hidden="false" customHeight="false" outlineLevel="0" collapsed="false">
      <c r="A5842" s="300" t="s">
        <v>11040</v>
      </c>
      <c r="B5842" s="1" t="n">
        <v>89379</v>
      </c>
      <c r="C5842" s="292" t="s">
        <v>11169</v>
      </c>
      <c r="D5842" s="297" t="s">
        <v>50</v>
      </c>
      <c r="E5842" s="301" t="n">
        <v>19.33</v>
      </c>
      <c r="F5842" s="304" t="n">
        <v>0</v>
      </c>
    </row>
    <row r="5843" customFormat="false" ht="13.8" hidden="false" customHeight="false" outlineLevel="0" collapsed="false">
      <c r="A5843" s="300" t="s">
        <v>11040</v>
      </c>
      <c r="B5843" s="1" t="n">
        <v>89542</v>
      </c>
      <c r="C5843" s="292" t="s">
        <v>11170</v>
      </c>
      <c r="D5843" s="297" t="s">
        <v>50</v>
      </c>
      <c r="E5843" s="301" t="n">
        <v>27.45</v>
      </c>
      <c r="F5843" s="304" t="n">
        <v>0</v>
      </c>
    </row>
    <row r="5844" customFormat="false" ht="13.8" hidden="false" customHeight="false" outlineLevel="0" collapsed="false">
      <c r="A5844" s="300" t="s">
        <v>11040</v>
      </c>
      <c r="B5844" s="1" t="n">
        <v>89432</v>
      </c>
      <c r="C5844" s="292" t="s">
        <v>11171</v>
      </c>
      <c r="D5844" s="297" t="s">
        <v>50</v>
      </c>
      <c r="E5844" s="301" t="n">
        <v>30.08</v>
      </c>
      <c r="F5844" s="304" t="n">
        <v>0</v>
      </c>
    </row>
    <row r="5845" customFormat="false" ht="13.8" hidden="false" customHeight="false" outlineLevel="0" collapsed="false">
      <c r="A5845" s="300" t="s">
        <v>11040</v>
      </c>
      <c r="B5845" s="1" t="n">
        <v>89387</v>
      </c>
      <c r="C5845" s="292" t="s">
        <v>11172</v>
      </c>
      <c r="D5845" s="297" t="s">
        <v>50</v>
      </c>
      <c r="E5845" s="301" t="n">
        <v>30.74</v>
      </c>
      <c r="F5845" s="304" t="n">
        <v>0</v>
      </c>
    </row>
    <row r="5846" customFormat="false" ht="13.8" hidden="false" customHeight="false" outlineLevel="0" collapsed="false">
      <c r="A5846" s="300" t="s">
        <v>11040</v>
      </c>
      <c r="B5846" s="1" t="n">
        <v>89560</v>
      </c>
      <c r="C5846" s="292" t="s">
        <v>11173</v>
      </c>
      <c r="D5846" s="297" t="s">
        <v>50</v>
      </c>
      <c r="E5846" s="301" t="n">
        <v>35.2</v>
      </c>
      <c r="F5846" s="304" t="n">
        <v>0</v>
      </c>
    </row>
    <row r="5847" customFormat="false" ht="13.8" hidden="false" customHeight="false" outlineLevel="0" collapsed="false">
      <c r="A5847" s="300" t="s">
        <v>11040</v>
      </c>
      <c r="B5847" s="1" t="n">
        <v>104159</v>
      </c>
      <c r="C5847" s="292" t="s">
        <v>11174</v>
      </c>
      <c r="D5847" s="297" t="s">
        <v>50</v>
      </c>
      <c r="E5847" s="301" t="n">
        <v>38.25</v>
      </c>
      <c r="F5847" s="304" t="n">
        <v>0</v>
      </c>
    </row>
    <row r="5848" customFormat="false" ht="13.8" hidden="false" customHeight="false" outlineLevel="0" collapsed="false">
      <c r="A5848" s="300" t="s">
        <v>11040</v>
      </c>
      <c r="B5848" s="1" t="n">
        <v>89577</v>
      </c>
      <c r="C5848" s="292" t="s">
        <v>11175</v>
      </c>
      <c r="D5848" s="297" t="s">
        <v>50</v>
      </c>
      <c r="E5848" s="301" t="n">
        <v>37.28</v>
      </c>
      <c r="F5848" s="304" t="n">
        <v>0</v>
      </c>
    </row>
    <row r="5849" customFormat="false" ht="13.8" hidden="false" customHeight="false" outlineLevel="0" collapsed="false">
      <c r="A5849" s="300" t="s">
        <v>11040</v>
      </c>
      <c r="B5849" s="1" t="n">
        <v>103996</v>
      </c>
      <c r="C5849" s="292" t="s">
        <v>11176</v>
      </c>
      <c r="D5849" s="297" t="s">
        <v>50</v>
      </c>
      <c r="E5849" s="301" t="n">
        <v>40.84</v>
      </c>
      <c r="F5849" s="304" t="n">
        <v>0</v>
      </c>
    </row>
    <row r="5850" customFormat="false" ht="13.8" hidden="false" customHeight="false" outlineLevel="0" collapsed="false">
      <c r="A5850" s="300" t="s">
        <v>11040</v>
      </c>
      <c r="B5850" s="1" t="n">
        <v>89598</v>
      </c>
      <c r="C5850" s="292" t="s">
        <v>11177</v>
      </c>
      <c r="D5850" s="297" t="s">
        <v>50</v>
      </c>
      <c r="E5850" s="301" t="n">
        <v>50.28</v>
      </c>
      <c r="F5850" s="304" t="n">
        <v>0</v>
      </c>
    </row>
    <row r="5851" customFormat="false" ht="13.8" hidden="false" customHeight="false" outlineLevel="0" collapsed="false">
      <c r="A5851" s="300" t="s">
        <v>11040</v>
      </c>
      <c r="B5851" s="1" t="n">
        <v>89419</v>
      </c>
      <c r="C5851" s="292" t="s">
        <v>11178</v>
      </c>
      <c r="D5851" s="297" t="s">
        <v>50</v>
      </c>
      <c r="E5851" s="301" t="n">
        <v>6.86</v>
      </c>
      <c r="F5851" s="304" t="n">
        <v>0</v>
      </c>
    </row>
    <row r="5852" customFormat="false" ht="13.8" hidden="false" customHeight="false" outlineLevel="0" collapsed="false">
      <c r="A5852" s="300" t="s">
        <v>11040</v>
      </c>
      <c r="B5852" s="1" t="n">
        <v>89373</v>
      </c>
      <c r="C5852" s="292" t="s">
        <v>11179</v>
      </c>
      <c r="D5852" s="297" t="s">
        <v>50</v>
      </c>
      <c r="E5852" s="301" t="n">
        <v>7.38</v>
      </c>
      <c r="F5852" s="304" t="n">
        <v>0</v>
      </c>
    </row>
    <row r="5853" customFormat="false" ht="13.8" hidden="false" customHeight="false" outlineLevel="0" collapsed="false">
      <c r="A5853" s="300" t="s">
        <v>11040</v>
      </c>
      <c r="B5853" s="1" t="n">
        <v>89532</v>
      </c>
      <c r="C5853" s="292" t="s">
        <v>11180</v>
      </c>
      <c r="D5853" s="297" t="s">
        <v>50</v>
      </c>
      <c r="E5853" s="301" t="n">
        <v>7.36</v>
      </c>
      <c r="F5853" s="304" t="n">
        <v>0</v>
      </c>
    </row>
    <row r="5854" customFormat="false" ht="13.8" hidden="false" customHeight="false" outlineLevel="0" collapsed="false">
      <c r="A5854" s="300" t="s">
        <v>11040</v>
      </c>
      <c r="B5854" s="1" t="n">
        <v>89426</v>
      </c>
      <c r="C5854" s="292" t="s">
        <v>11181</v>
      </c>
      <c r="D5854" s="297" t="s">
        <v>50</v>
      </c>
      <c r="E5854" s="301" t="n">
        <v>9.81</v>
      </c>
      <c r="F5854" s="304" t="n">
        <v>0</v>
      </c>
    </row>
    <row r="5855" customFormat="false" ht="13.8" hidden="false" customHeight="false" outlineLevel="0" collapsed="false">
      <c r="A5855" s="300" t="s">
        <v>11040</v>
      </c>
      <c r="B5855" s="1" t="n">
        <v>89380</v>
      </c>
      <c r="C5855" s="292" t="s">
        <v>11182</v>
      </c>
      <c r="D5855" s="297" t="s">
        <v>50</v>
      </c>
      <c r="E5855" s="301" t="n">
        <v>10.42</v>
      </c>
      <c r="F5855" s="304" t="n">
        <v>0</v>
      </c>
    </row>
    <row r="5856" customFormat="false" ht="13.8" hidden="false" customHeight="false" outlineLevel="0" collapsed="false">
      <c r="A5856" s="300" t="s">
        <v>11040</v>
      </c>
      <c r="B5856" s="1" t="n">
        <v>89562</v>
      </c>
      <c r="C5856" s="292" t="s">
        <v>11183</v>
      </c>
      <c r="D5856" s="297" t="s">
        <v>50</v>
      </c>
      <c r="E5856" s="301" t="n">
        <v>10.66</v>
      </c>
      <c r="F5856" s="304" t="n">
        <v>0</v>
      </c>
    </row>
    <row r="5857" customFormat="false" ht="13.8" hidden="false" customHeight="false" outlineLevel="0" collapsed="false">
      <c r="A5857" s="300" t="s">
        <v>11040</v>
      </c>
      <c r="B5857" s="1" t="n">
        <v>89433</v>
      </c>
      <c r="C5857" s="292" t="s">
        <v>11184</v>
      </c>
      <c r="D5857" s="297" t="s">
        <v>50</v>
      </c>
      <c r="E5857" s="301" t="n">
        <v>13.5</v>
      </c>
      <c r="F5857" s="304" t="n">
        <v>0</v>
      </c>
    </row>
    <row r="5858" customFormat="false" ht="13.8" hidden="false" customHeight="false" outlineLevel="0" collapsed="false">
      <c r="A5858" s="300" t="s">
        <v>11040</v>
      </c>
      <c r="B5858" s="1" t="n">
        <v>89579</v>
      </c>
      <c r="C5858" s="292" t="s">
        <v>11185</v>
      </c>
      <c r="D5858" s="297" t="s">
        <v>50</v>
      </c>
      <c r="E5858" s="301" t="n">
        <v>12.07</v>
      </c>
      <c r="F5858" s="304" t="n">
        <v>0</v>
      </c>
    </row>
    <row r="5859" customFormat="false" ht="13.8" hidden="false" customHeight="false" outlineLevel="0" collapsed="false">
      <c r="A5859" s="300" t="s">
        <v>11040</v>
      </c>
      <c r="B5859" s="1" t="n">
        <v>103998</v>
      </c>
      <c r="C5859" s="292" t="s">
        <v>11186</v>
      </c>
      <c r="D5859" s="297" t="s">
        <v>50</v>
      </c>
      <c r="E5859" s="301" t="n">
        <v>14.99</v>
      </c>
      <c r="F5859" s="304" t="n">
        <v>0</v>
      </c>
    </row>
    <row r="5860" customFormat="false" ht="13.8" hidden="false" customHeight="false" outlineLevel="0" collapsed="false">
      <c r="A5860" s="300" t="s">
        <v>11040</v>
      </c>
      <c r="B5860" s="1" t="n">
        <v>89605</v>
      </c>
      <c r="C5860" s="292" t="s">
        <v>11187</v>
      </c>
      <c r="D5860" s="297" t="s">
        <v>50</v>
      </c>
      <c r="E5860" s="301" t="n">
        <v>21.17</v>
      </c>
      <c r="F5860" s="304" t="n">
        <v>0</v>
      </c>
    </row>
    <row r="5861" customFormat="false" ht="13.8" hidden="false" customHeight="false" outlineLevel="0" collapsed="false">
      <c r="A5861" s="300" t="s">
        <v>11040</v>
      </c>
      <c r="B5861" s="1" t="n">
        <v>89981</v>
      </c>
      <c r="C5861" s="292" t="s">
        <v>11188</v>
      </c>
      <c r="D5861" s="297" t="s">
        <v>50</v>
      </c>
      <c r="E5861" s="301" t="n">
        <v>22.23</v>
      </c>
      <c r="F5861" s="304" t="n">
        <v>0</v>
      </c>
    </row>
    <row r="5862" customFormat="false" ht="13.8" hidden="false" customHeight="false" outlineLevel="0" collapsed="false">
      <c r="A5862" s="300" t="s">
        <v>11040</v>
      </c>
      <c r="B5862" s="1" t="n">
        <v>89385</v>
      </c>
      <c r="C5862" s="292" t="s">
        <v>11189</v>
      </c>
      <c r="D5862" s="297" t="s">
        <v>50</v>
      </c>
      <c r="E5862" s="301" t="n">
        <v>7.5</v>
      </c>
      <c r="F5862" s="304" t="n">
        <v>0</v>
      </c>
    </row>
    <row r="5863" customFormat="false" ht="13.8" hidden="false" customHeight="false" outlineLevel="0" collapsed="false">
      <c r="A5863" s="300" t="s">
        <v>11040</v>
      </c>
      <c r="B5863" s="1" t="n">
        <v>89551</v>
      </c>
      <c r="C5863" s="292" t="s">
        <v>11190</v>
      </c>
      <c r="D5863" s="297" t="s">
        <v>50</v>
      </c>
      <c r="E5863" s="301" t="n">
        <v>8.82</v>
      </c>
      <c r="F5863" s="304" t="n">
        <v>0</v>
      </c>
    </row>
    <row r="5864" customFormat="false" ht="13.8" hidden="false" customHeight="false" outlineLevel="0" collapsed="false">
      <c r="A5864" s="300" t="s">
        <v>11040</v>
      </c>
      <c r="B5864" s="1" t="n">
        <v>89434</v>
      </c>
      <c r="C5864" s="292" t="s">
        <v>11191</v>
      </c>
      <c r="D5864" s="297" t="s">
        <v>50</v>
      </c>
      <c r="E5864" s="301" t="n">
        <v>11.27</v>
      </c>
      <c r="F5864" s="304" t="n">
        <v>0</v>
      </c>
    </row>
    <row r="5865" customFormat="false" ht="13.8" hidden="false" customHeight="false" outlineLevel="0" collapsed="false">
      <c r="A5865" s="300" t="s">
        <v>11040</v>
      </c>
      <c r="B5865" s="1" t="n">
        <v>89389</v>
      </c>
      <c r="C5865" s="292" t="s">
        <v>11192</v>
      </c>
      <c r="D5865" s="297" t="s">
        <v>50</v>
      </c>
      <c r="E5865" s="301" t="n">
        <v>11.88</v>
      </c>
      <c r="F5865" s="304" t="n">
        <v>0</v>
      </c>
    </row>
    <row r="5866" customFormat="false" ht="13.8" hidden="false" customHeight="false" outlineLevel="0" collapsed="false">
      <c r="A5866" s="300" t="s">
        <v>11040</v>
      </c>
      <c r="B5866" s="1" t="n">
        <v>89417</v>
      </c>
      <c r="C5866" s="292" t="s">
        <v>11193</v>
      </c>
      <c r="D5866" s="297" t="s">
        <v>50</v>
      </c>
      <c r="E5866" s="301" t="n">
        <v>5.7</v>
      </c>
      <c r="F5866" s="304" t="n">
        <v>0</v>
      </c>
    </row>
    <row r="5867" customFormat="false" ht="13.8" hidden="false" customHeight="false" outlineLevel="0" collapsed="false">
      <c r="A5867" s="300" t="s">
        <v>11040</v>
      </c>
      <c r="B5867" s="1" t="n">
        <v>89371</v>
      </c>
      <c r="C5867" s="292" t="s">
        <v>11194</v>
      </c>
      <c r="D5867" s="297" t="s">
        <v>50</v>
      </c>
      <c r="E5867" s="301" t="n">
        <v>6.18</v>
      </c>
      <c r="F5867" s="304" t="n">
        <v>0</v>
      </c>
    </row>
    <row r="5868" customFormat="false" ht="13.8" hidden="false" customHeight="false" outlineLevel="0" collapsed="false">
      <c r="A5868" s="300" t="s">
        <v>11040</v>
      </c>
      <c r="B5868" s="1" t="n">
        <v>89528</v>
      </c>
      <c r="C5868" s="292" t="s">
        <v>11195</v>
      </c>
      <c r="D5868" s="297" t="s">
        <v>50</v>
      </c>
      <c r="E5868" s="301" t="n">
        <v>4.5</v>
      </c>
      <c r="F5868" s="304" t="n">
        <v>0</v>
      </c>
    </row>
    <row r="5869" customFormat="false" ht="13.8" hidden="false" customHeight="false" outlineLevel="0" collapsed="false">
      <c r="A5869" s="300" t="s">
        <v>11040</v>
      </c>
      <c r="B5869" s="1" t="n">
        <v>89424</v>
      </c>
      <c r="C5869" s="292" t="s">
        <v>11196</v>
      </c>
      <c r="D5869" s="297" t="s">
        <v>50</v>
      </c>
      <c r="E5869" s="301" t="n">
        <v>6.76</v>
      </c>
      <c r="F5869" s="304" t="n">
        <v>0</v>
      </c>
    </row>
    <row r="5870" customFormat="false" ht="13.8" hidden="false" customHeight="false" outlineLevel="0" collapsed="false">
      <c r="A5870" s="300" t="s">
        <v>11040</v>
      </c>
      <c r="B5870" s="1" t="n">
        <v>89378</v>
      </c>
      <c r="C5870" s="292" t="s">
        <v>11197</v>
      </c>
      <c r="D5870" s="297" t="s">
        <v>50</v>
      </c>
      <c r="E5870" s="301" t="n">
        <v>7.31</v>
      </c>
      <c r="F5870" s="304" t="n">
        <v>0</v>
      </c>
    </row>
    <row r="5871" customFormat="false" ht="13.8" hidden="false" customHeight="false" outlineLevel="0" collapsed="false">
      <c r="A5871" s="300" t="s">
        <v>11040</v>
      </c>
      <c r="B5871" s="1" t="n">
        <v>89541</v>
      </c>
      <c r="C5871" s="292" t="s">
        <v>11198</v>
      </c>
      <c r="D5871" s="297" t="s">
        <v>50</v>
      </c>
      <c r="E5871" s="301" t="n">
        <v>6.69</v>
      </c>
      <c r="F5871" s="304" t="n">
        <v>0</v>
      </c>
    </row>
    <row r="5872" customFormat="false" ht="13.8" hidden="false" customHeight="false" outlineLevel="0" collapsed="false">
      <c r="A5872" s="300" t="s">
        <v>11040</v>
      </c>
      <c r="B5872" s="1" t="n">
        <v>89431</v>
      </c>
      <c r="C5872" s="292" t="s">
        <v>11199</v>
      </c>
      <c r="D5872" s="297" t="s">
        <v>50</v>
      </c>
      <c r="E5872" s="301" t="n">
        <v>9.32</v>
      </c>
      <c r="F5872" s="304" t="n">
        <v>0</v>
      </c>
    </row>
    <row r="5873" customFormat="false" ht="13.8" hidden="false" customHeight="false" outlineLevel="0" collapsed="false">
      <c r="A5873" s="300" t="s">
        <v>11040</v>
      </c>
      <c r="B5873" s="1" t="n">
        <v>89386</v>
      </c>
      <c r="C5873" s="292" t="s">
        <v>11200</v>
      </c>
      <c r="D5873" s="297" t="s">
        <v>50</v>
      </c>
      <c r="E5873" s="301" t="n">
        <v>9.98</v>
      </c>
      <c r="F5873" s="304" t="n">
        <v>0</v>
      </c>
    </row>
    <row r="5874" customFormat="false" ht="13.8" hidden="false" customHeight="false" outlineLevel="0" collapsed="false">
      <c r="A5874" s="300" t="s">
        <v>11040</v>
      </c>
      <c r="B5874" s="1" t="n">
        <v>89558</v>
      </c>
      <c r="C5874" s="292" t="s">
        <v>11201</v>
      </c>
      <c r="D5874" s="297" t="s">
        <v>50</v>
      </c>
      <c r="E5874" s="301" t="n">
        <v>10.11</v>
      </c>
      <c r="F5874" s="304" t="n">
        <v>0</v>
      </c>
    </row>
    <row r="5875" customFormat="false" ht="13.8" hidden="false" customHeight="false" outlineLevel="0" collapsed="false">
      <c r="A5875" s="300" t="s">
        <v>11040</v>
      </c>
      <c r="B5875" s="1" t="n">
        <v>103988</v>
      </c>
      <c r="C5875" s="292" t="s">
        <v>11202</v>
      </c>
      <c r="D5875" s="297" t="s">
        <v>50</v>
      </c>
      <c r="E5875" s="301" t="n">
        <v>13.16</v>
      </c>
      <c r="F5875" s="304" t="n">
        <v>0</v>
      </c>
    </row>
    <row r="5876" customFormat="false" ht="13.8" hidden="false" customHeight="false" outlineLevel="0" collapsed="false">
      <c r="A5876" s="300" t="s">
        <v>11040</v>
      </c>
      <c r="B5876" s="1" t="n">
        <v>89575</v>
      </c>
      <c r="C5876" s="292" t="s">
        <v>11203</v>
      </c>
      <c r="D5876" s="297" t="s">
        <v>50</v>
      </c>
      <c r="E5876" s="301" t="n">
        <v>12.05</v>
      </c>
      <c r="F5876" s="304" t="n">
        <v>0</v>
      </c>
    </row>
    <row r="5877" customFormat="false" ht="13.8" hidden="false" customHeight="false" outlineLevel="0" collapsed="false">
      <c r="A5877" s="300" t="s">
        <v>11040</v>
      </c>
      <c r="B5877" s="1" t="n">
        <v>103995</v>
      </c>
      <c r="C5877" s="292" t="s">
        <v>11204</v>
      </c>
      <c r="D5877" s="297" t="s">
        <v>50</v>
      </c>
      <c r="E5877" s="301" t="n">
        <v>15.61</v>
      </c>
      <c r="F5877" s="304" t="n">
        <v>0</v>
      </c>
    </row>
    <row r="5878" customFormat="false" ht="13.8" hidden="false" customHeight="false" outlineLevel="0" collapsed="false">
      <c r="A5878" s="300" t="s">
        <v>11040</v>
      </c>
      <c r="B5878" s="1" t="n">
        <v>89597</v>
      </c>
      <c r="C5878" s="292" t="s">
        <v>11205</v>
      </c>
      <c r="D5878" s="297" t="s">
        <v>50</v>
      </c>
      <c r="E5878" s="301" t="n">
        <v>23.28</v>
      </c>
      <c r="F5878" s="304" t="n">
        <v>0</v>
      </c>
    </row>
    <row r="5879" customFormat="false" ht="13.8" hidden="false" customHeight="false" outlineLevel="0" collapsed="false">
      <c r="A5879" s="300" t="s">
        <v>11040</v>
      </c>
      <c r="B5879" s="1" t="n">
        <v>89611</v>
      </c>
      <c r="C5879" s="292" t="s">
        <v>11206</v>
      </c>
      <c r="D5879" s="297" t="s">
        <v>50</v>
      </c>
      <c r="E5879" s="301" t="n">
        <v>32.95</v>
      </c>
      <c r="F5879" s="304" t="n">
        <v>0</v>
      </c>
    </row>
    <row r="5880" customFormat="false" ht="13.8" hidden="false" customHeight="false" outlineLevel="0" collapsed="false">
      <c r="A5880" s="300" t="s">
        <v>11040</v>
      </c>
      <c r="B5880" s="1" t="n">
        <v>89614</v>
      </c>
      <c r="C5880" s="292" t="s">
        <v>11207</v>
      </c>
      <c r="D5880" s="297" t="s">
        <v>50</v>
      </c>
      <c r="E5880" s="301" t="n">
        <v>60.69</v>
      </c>
      <c r="F5880" s="304" t="n">
        <v>0</v>
      </c>
    </row>
    <row r="5881" customFormat="false" ht="13.8" hidden="false" customHeight="false" outlineLevel="0" collapsed="false">
      <c r="A5881" s="300" t="s">
        <v>11040</v>
      </c>
      <c r="B5881" s="1" t="n">
        <v>103975</v>
      </c>
      <c r="C5881" s="292" t="s">
        <v>11208</v>
      </c>
      <c r="D5881" s="297" t="s">
        <v>50</v>
      </c>
      <c r="E5881" s="301" t="n">
        <v>18.3</v>
      </c>
      <c r="F5881" s="304" t="n">
        <v>0</v>
      </c>
    </row>
    <row r="5882" customFormat="false" ht="13.8" hidden="false" customHeight="false" outlineLevel="0" collapsed="false">
      <c r="A5882" s="300" t="s">
        <v>11040</v>
      </c>
      <c r="B5882" s="1" t="n">
        <v>104007</v>
      </c>
      <c r="C5882" s="292" t="s">
        <v>11209</v>
      </c>
      <c r="D5882" s="297" t="s">
        <v>50</v>
      </c>
      <c r="E5882" s="301" t="n">
        <v>22.61</v>
      </c>
      <c r="F5882" s="304" t="n">
        <v>0</v>
      </c>
    </row>
    <row r="5883" customFormat="false" ht="13.8" hidden="false" customHeight="false" outlineLevel="0" collapsed="false">
      <c r="A5883" s="300" t="s">
        <v>11040</v>
      </c>
      <c r="B5883" s="1" t="n">
        <v>103976</v>
      </c>
      <c r="C5883" s="292" t="s">
        <v>11210</v>
      </c>
      <c r="D5883" s="297" t="s">
        <v>50</v>
      </c>
      <c r="E5883" s="301" t="n">
        <v>26.35</v>
      </c>
      <c r="F5883" s="304" t="n">
        <v>0</v>
      </c>
    </row>
    <row r="5884" customFormat="false" ht="13.8" hidden="false" customHeight="false" outlineLevel="0" collapsed="false">
      <c r="A5884" s="300" t="s">
        <v>11040</v>
      </c>
      <c r="B5884" s="1" t="n">
        <v>104008</v>
      </c>
      <c r="C5884" s="292" t="s">
        <v>11211</v>
      </c>
      <c r="D5884" s="297" t="s">
        <v>50</v>
      </c>
      <c r="E5884" s="301" t="n">
        <v>32.5</v>
      </c>
      <c r="F5884" s="304" t="n">
        <v>0</v>
      </c>
    </row>
    <row r="5885" customFormat="false" ht="13.8" hidden="false" customHeight="false" outlineLevel="0" collapsed="false">
      <c r="A5885" s="300" t="s">
        <v>11040</v>
      </c>
      <c r="B5885" s="1" t="n">
        <v>89630</v>
      </c>
      <c r="C5885" s="292" t="s">
        <v>11212</v>
      </c>
      <c r="D5885" s="297" t="s">
        <v>50</v>
      </c>
      <c r="E5885" s="301" t="n">
        <v>62.17</v>
      </c>
      <c r="F5885" s="304" t="n">
        <v>0</v>
      </c>
    </row>
    <row r="5886" customFormat="false" ht="13.8" hidden="false" customHeight="false" outlineLevel="0" collapsed="false">
      <c r="A5886" s="300" t="s">
        <v>11040</v>
      </c>
      <c r="B5886" s="1" t="n">
        <v>89632</v>
      </c>
      <c r="C5886" s="292" t="s">
        <v>11213</v>
      </c>
      <c r="D5886" s="297" t="s">
        <v>50</v>
      </c>
      <c r="E5886" s="301" t="n">
        <v>123.91</v>
      </c>
      <c r="F5886" s="304" t="n">
        <v>0</v>
      </c>
    </row>
    <row r="5887" customFormat="false" ht="13.8" hidden="false" customHeight="false" outlineLevel="0" collapsed="false">
      <c r="A5887" s="300" t="s">
        <v>11040</v>
      </c>
      <c r="B5887" s="1" t="n">
        <v>89438</v>
      </c>
      <c r="C5887" s="292" t="s">
        <v>11214</v>
      </c>
      <c r="D5887" s="297" t="s">
        <v>50</v>
      </c>
      <c r="E5887" s="301" t="n">
        <v>10.47</v>
      </c>
      <c r="F5887" s="304" t="n">
        <v>0</v>
      </c>
    </row>
    <row r="5888" customFormat="false" ht="13.8" hidden="false" customHeight="false" outlineLevel="0" collapsed="false">
      <c r="A5888" s="300" t="s">
        <v>11040</v>
      </c>
      <c r="B5888" s="1" t="n">
        <v>89393</v>
      </c>
      <c r="C5888" s="292" t="s">
        <v>11215</v>
      </c>
      <c r="D5888" s="297" t="s">
        <v>50</v>
      </c>
      <c r="E5888" s="301" t="n">
        <v>11.42</v>
      </c>
      <c r="F5888" s="304" t="n">
        <v>0</v>
      </c>
    </row>
    <row r="5889" customFormat="false" ht="13.8" hidden="false" customHeight="false" outlineLevel="0" collapsed="false">
      <c r="A5889" s="300" t="s">
        <v>11040</v>
      </c>
      <c r="B5889" s="1" t="n">
        <v>89617</v>
      </c>
      <c r="C5889" s="292" t="s">
        <v>11216</v>
      </c>
      <c r="D5889" s="297" t="s">
        <v>50</v>
      </c>
      <c r="E5889" s="301" t="n">
        <v>7.91</v>
      </c>
      <c r="F5889" s="304" t="n">
        <v>0</v>
      </c>
    </row>
    <row r="5890" customFormat="false" ht="13.8" hidden="false" customHeight="false" outlineLevel="0" collapsed="false">
      <c r="A5890" s="300" t="s">
        <v>11040</v>
      </c>
      <c r="B5890" s="1" t="n">
        <v>89440</v>
      </c>
      <c r="C5890" s="292" t="s">
        <v>11217</v>
      </c>
      <c r="D5890" s="297" t="s">
        <v>50</v>
      </c>
      <c r="E5890" s="301" t="n">
        <v>12.42</v>
      </c>
      <c r="F5890" s="304" t="n">
        <v>0</v>
      </c>
    </row>
    <row r="5891" customFormat="false" ht="13.8" hidden="false" customHeight="false" outlineLevel="0" collapsed="false">
      <c r="A5891" s="300" t="s">
        <v>11040</v>
      </c>
      <c r="B5891" s="1" t="n">
        <v>89395</v>
      </c>
      <c r="C5891" s="292" t="s">
        <v>11218</v>
      </c>
      <c r="D5891" s="297" t="s">
        <v>50</v>
      </c>
      <c r="E5891" s="301" t="n">
        <v>13.53</v>
      </c>
      <c r="F5891" s="304" t="n">
        <v>0</v>
      </c>
    </row>
    <row r="5892" customFormat="false" ht="13.8" hidden="false" customHeight="false" outlineLevel="0" collapsed="false">
      <c r="A5892" s="300" t="s">
        <v>11040</v>
      </c>
      <c r="B5892" s="1" t="n">
        <v>89620</v>
      </c>
      <c r="C5892" s="292" t="s">
        <v>11219</v>
      </c>
      <c r="D5892" s="297" t="s">
        <v>50</v>
      </c>
      <c r="E5892" s="301" t="n">
        <v>12.33</v>
      </c>
      <c r="F5892" s="304" t="n">
        <v>0</v>
      </c>
    </row>
    <row r="5893" customFormat="false" ht="13.8" hidden="false" customHeight="false" outlineLevel="0" collapsed="false">
      <c r="A5893" s="300" t="s">
        <v>11040</v>
      </c>
      <c r="B5893" s="1" t="n">
        <v>89443</v>
      </c>
      <c r="C5893" s="292" t="s">
        <v>11220</v>
      </c>
      <c r="D5893" s="297" t="s">
        <v>50</v>
      </c>
      <c r="E5893" s="301" t="n">
        <v>17.55</v>
      </c>
      <c r="F5893" s="304" t="n">
        <v>0</v>
      </c>
    </row>
    <row r="5894" customFormat="false" ht="13.8" hidden="false" customHeight="false" outlineLevel="0" collapsed="false">
      <c r="A5894" s="300" t="s">
        <v>11040</v>
      </c>
      <c r="B5894" s="1" t="n">
        <v>89398</v>
      </c>
      <c r="C5894" s="292" t="s">
        <v>11221</v>
      </c>
      <c r="D5894" s="297" t="s">
        <v>50</v>
      </c>
      <c r="E5894" s="301" t="n">
        <v>18.86</v>
      </c>
      <c r="F5894" s="304" t="n">
        <v>0</v>
      </c>
    </row>
    <row r="5895" customFormat="false" ht="13.8" hidden="false" customHeight="false" outlineLevel="0" collapsed="false">
      <c r="A5895" s="300" t="s">
        <v>11040</v>
      </c>
      <c r="B5895" s="1" t="n">
        <v>89623</v>
      </c>
      <c r="C5895" s="292" t="s">
        <v>11222</v>
      </c>
      <c r="D5895" s="297" t="s">
        <v>50</v>
      </c>
      <c r="E5895" s="301" t="n">
        <v>19.94</v>
      </c>
      <c r="F5895" s="304" t="n">
        <v>0</v>
      </c>
    </row>
    <row r="5896" customFormat="false" ht="13.8" hidden="false" customHeight="false" outlineLevel="0" collapsed="false">
      <c r="A5896" s="300" t="s">
        <v>11040</v>
      </c>
      <c r="B5896" s="1" t="n">
        <v>104011</v>
      </c>
      <c r="C5896" s="292" t="s">
        <v>11223</v>
      </c>
      <c r="D5896" s="297" t="s">
        <v>50</v>
      </c>
      <c r="E5896" s="301" t="n">
        <v>25.95</v>
      </c>
      <c r="F5896" s="304" t="n">
        <v>0</v>
      </c>
    </row>
    <row r="5897" customFormat="false" ht="13.8" hidden="false" customHeight="false" outlineLevel="0" collapsed="false">
      <c r="A5897" s="300" t="s">
        <v>11040</v>
      </c>
      <c r="B5897" s="1" t="n">
        <v>89625</v>
      </c>
      <c r="C5897" s="292" t="s">
        <v>11224</v>
      </c>
      <c r="D5897" s="297" t="s">
        <v>50</v>
      </c>
      <c r="E5897" s="301" t="n">
        <v>23.47</v>
      </c>
      <c r="F5897" s="304" t="n">
        <v>0</v>
      </c>
    </row>
    <row r="5898" customFormat="false" ht="13.8" hidden="false" customHeight="false" outlineLevel="0" collapsed="false">
      <c r="A5898" s="300" t="s">
        <v>11040</v>
      </c>
      <c r="B5898" s="1" t="n">
        <v>104004</v>
      </c>
      <c r="C5898" s="292" t="s">
        <v>11225</v>
      </c>
      <c r="D5898" s="297" t="s">
        <v>50</v>
      </c>
      <c r="E5898" s="301" t="n">
        <v>30.55</v>
      </c>
      <c r="F5898" s="304" t="n">
        <v>0</v>
      </c>
    </row>
    <row r="5899" customFormat="false" ht="13.8" hidden="false" customHeight="false" outlineLevel="0" collapsed="false">
      <c r="A5899" s="300" t="s">
        <v>11040</v>
      </c>
      <c r="B5899" s="1" t="n">
        <v>89628</v>
      </c>
      <c r="C5899" s="292" t="s">
        <v>11226</v>
      </c>
      <c r="D5899" s="297" t="s">
        <v>50</v>
      </c>
      <c r="E5899" s="301" t="n">
        <v>48.84</v>
      </c>
      <c r="F5899" s="304" t="n">
        <v>0</v>
      </c>
    </row>
    <row r="5900" customFormat="false" ht="13.8" hidden="false" customHeight="false" outlineLevel="0" collapsed="false">
      <c r="A5900" s="300" t="s">
        <v>11040</v>
      </c>
      <c r="B5900" s="1" t="n">
        <v>89629</v>
      </c>
      <c r="C5900" s="292" t="s">
        <v>11227</v>
      </c>
      <c r="D5900" s="297" t="s">
        <v>50</v>
      </c>
      <c r="E5900" s="301" t="n">
        <v>81.94</v>
      </c>
      <c r="F5900" s="304" t="n">
        <v>0</v>
      </c>
    </row>
    <row r="5901" customFormat="false" ht="13.8" hidden="false" customHeight="false" outlineLevel="0" collapsed="false">
      <c r="A5901" s="300" t="s">
        <v>11040</v>
      </c>
      <c r="B5901" s="1" t="n">
        <v>89631</v>
      </c>
      <c r="C5901" s="292" t="s">
        <v>11228</v>
      </c>
      <c r="D5901" s="297" t="s">
        <v>50</v>
      </c>
      <c r="E5901" s="301" t="n">
        <v>107.42</v>
      </c>
      <c r="F5901" s="304" t="n">
        <v>0</v>
      </c>
    </row>
    <row r="5902" customFormat="false" ht="13.8" hidden="false" customHeight="false" outlineLevel="0" collapsed="false">
      <c r="A5902" s="300" t="s">
        <v>11040</v>
      </c>
      <c r="B5902" s="1" t="n">
        <v>89401</v>
      </c>
      <c r="C5902" s="292" t="s">
        <v>11229</v>
      </c>
      <c r="D5902" s="297" t="s">
        <v>403</v>
      </c>
      <c r="E5902" s="301" t="n">
        <v>11.04</v>
      </c>
      <c r="F5902" s="304" t="n">
        <v>0</v>
      </c>
    </row>
    <row r="5903" customFormat="false" ht="13.8" hidden="false" customHeight="false" outlineLevel="0" collapsed="false">
      <c r="A5903" s="300" t="s">
        <v>11040</v>
      </c>
      <c r="B5903" s="1" t="n">
        <v>89355</v>
      </c>
      <c r="C5903" s="292" t="s">
        <v>11230</v>
      </c>
      <c r="D5903" s="297" t="s">
        <v>403</v>
      </c>
      <c r="E5903" s="301" t="n">
        <v>20.88</v>
      </c>
      <c r="F5903" s="304" t="n">
        <v>0</v>
      </c>
    </row>
    <row r="5904" customFormat="false" ht="13.8" hidden="false" customHeight="false" outlineLevel="0" collapsed="false">
      <c r="A5904" s="300" t="s">
        <v>11040</v>
      </c>
      <c r="B5904" s="1" t="n">
        <v>89446</v>
      </c>
      <c r="C5904" s="292" t="s">
        <v>11231</v>
      </c>
      <c r="D5904" s="297" t="s">
        <v>403</v>
      </c>
      <c r="E5904" s="301" t="n">
        <v>5.53</v>
      </c>
      <c r="F5904" s="304" t="n">
        <v>0</v>
      </c>
    </row>
    <row r="5905" customFormat="false" ht="13.8" hidden="false" customHeight="false" outlineLevel="0" collapsed="false">
      <c r="A5905" s="300" t="s">
        <v>11040</v>
      </c>
      <c r="B5905" s="1" t="n">
        <v>89402</v>
      </c>
      <c r="C5905" s="292" t="s">
        <v>11232</v>
      </c>
      <c r="D5905" s="297" t="s">
        <v>403</v>
      </c>
      <c r="E5905" s="301" t="n">
        <v>12.69</v>
      </c>
      <c r="F5905" s="304" t="n">
        <v>0</v>
      </c>
    </row>
    <row r="5906" customFormat="false" ht="13.8" hidden="false" customHeight="false" outlineLevel="0" collapsed="false">
      <c r="A5906" s="300" t="s">
        <v>11040</v>
      </c>
      <c r="B5906" s="1" t="n">
        <v>89356</v>
      </c>
      <c r="C5906" s="292" t="s">
        <v>11233</v>
      </c>
      <c r="D5906" s="297" t="s">
        <v>403</v>
      </c>
      <c r="E5906" s="301" t="n">
        <v>24.08</v>
      </c>
      <c r="F5906" s="304" t="n">
        <v>0</v>
      </c>
    </row>
    <row r="5907" customFormat="false" ht="13.8" hidden="false" customHeight="false" outlineLevel="0" collapsed="false">
      <c r="A5907" s="300" t="s">
        <v>11040</v>
      </c>
      <c r="B5907" s="1" t="n">
        <v>89447</v>
      </c>
      <c r="C5907" s="292" t="s">
        <v>11234</v>
      </c>
      <c r="D5907" s="297" t="s">
        <v>403</v>
      </c>
      <c r="E5907" s="301" t="n">
        <v>11</v>
      </c>
      <c r="F5907" s="304" t="n">
        <v>0</v>
      </c>
    </row>
    <row r="5908" customFormat="false" ht="13.8" hidden="false" customHeight="false" outlineLevel="0" collapsed="false">
      <c r="A5908" s="300" t="s">
        <v>11040</v>
      </c>
      <c r="B5908" s="1" t="n">
        <v>89403</v>
      </c>
      <c r="C5908" s="292" t="s">
        <v>11235</v>
      </c>
      <c r="D5908" s="297" t="s">
        <v>403</v>
      </c>
      <c r="E5908" s="301" t="n">
        <v>19.52</v>
      </c>
      <c r="F5908" s="304" t="n">
        <v>0</v>
      </c>
    </row>
    <row r="5909" customFormat="false" ht="13.8" hidden="false" customHeight="false" outlineLevel="0" collapsed="false">
      <c r="A5909" s="300" t="s">
        <v>11040</v>
      </c>
      <c r="B5909" s="1" t="n">
        <v>89357</v>
      </c>
      <c r="C5909" s="292" t="s">
        <v>11236</v>
      </c>
      <c r="D5909" s="297" t="s">
        <v>403</v>
      </c>
      <c r="E5909" s="301" t="n">
        <v>33.11</v>
      </c>
      <c r="F5909" s="304" t="n">
        <v>0</v>
      </c>
    </row>
    <row r="5910" customFormat="false" ht="13.8" hidden="false" customHeight="false" outlineLevel="0" collapsed="false">
      <c r="A5910" s="300" t="s">
        <v>11040</v>
      </c>
      <c r="B5910" s="1" t="n">
        <v>89448</v>
      </c>
      <c r="C5910" s="292" t="s">
        <v>11237</v>
      </c>
      <c r="D5910" s="297" t="s">
        <v>403</v>
      </c>
      <c r="E5910" s="301" t="n">
        <v>16.82</v>
      </c>
      <c r="F5910" s="304" t="n">
        <v>0</v>
      </c>
    </row>
    <row r="5911" customFormat="false" ht="13.8" hidden="false" customHeight="false" outlineLevel="0" collapsed="false">
      <c r="A5911" s="300" t="s">
        <v>11040</v>
      </c>
      <c r="B5911" s="1" t="n">
        <v>103978</v>
      </c>
      <c r="C5911" s="292" t="s">
        <v>11238</v>
      </c>
      <c r="D5911" s="297" t="s">
        <v>403</v>
      </c>
      <c r="E5911" s="301" t="n">
        <v>26.83</v>
      </c>
      <c r="F5911" s="304" t="n">
        <v>0</v>
      </c>
    </row>
    <row r="5912" customFormat="false" ht="13.8" hidden="false" customHeight="false" outlineLevel="0" collapsed="false">
      <c r="A5912" s="300" t="s">
        <v>11040</v>
      </c>
      <c r="B5912" s="1" t="n">
        <v>89449</v>
      </c>
      <c r="C5912" s="292" t="s">
        <v>11239</v>
      </c>
      <c r="D5912" s="297" t="s">
        <v>403</v>
      </c>
      <c r="E5912" s="301" t="n">
        <v>18.62</v>
      </c>
      <c r="F5912" s="304" t="n">
        <v>0</v>
      </c>
    </row>
    <row r="5913" customFormat="false" ht="13.8" hidden="false" customHeight="false" outlineLevel="0" collapsed="false">
      <c r="A5913" s="300" t="s">
        <v>11040</v>
      </c>
      <c r="B5913" s="1" t="n">
        <v>103979</v>
      </c>
      <c r="C5913" s="292" t="s">
        <v>11240</v>
      </c>
      <c r="D5913" s="297" t="s">
        <v>403</v>
      </c>
      <c r="E5913" s="301" t="n">
        <v>30.56</v>
      </c>
      <c r="F5913" s="304" t="n">
        <v>0</v>
      </c>
    </row>
    <row r="5914" customFormat="false" ht="13.8" hidden="false" customHeight="false" outlineLevel="0" collapsed="false">
      <c r="A5914" s="300" t="s">
        <v>11040</v>
      </c>
      <c r="B5914" s="1" t="n">
        <v>89450</v>
      </c>
      <c r="C5914" s="292" t="s">
        <v>11241</v>
      </c>
      <c r="D5914" s="297" t="s">
        <v>403</v>
      </c>
      <c r="E5914" s="301" t="n">
        <v>29.82</v>
      </c>
      <c r="F5914" s="304" t="n">
        <v>0</v>
      </c>
    </row>
    <row r="5915" customFormat="false" ht="13.8" hidden="false" customHeight="false" outlineLevel="0" collapsed="false">
      <c r="A5915" s="300" t="s">
        <v>11040</v>
      </c>
      <c r="B5915" s="1" t="n">
        <v>89451</v>
      </c>
      <c r="C5915" s="292" t="s">
        <v>11242</v>
      </c>
      <c r="D5915" s="297" t="s">
        <v>403</v>
      </c>
      <c r="E5915" s="301" t="n">
        <v>48.57</v>
      </c>
      <c r="F5915" s="304" t="n">
        <v>0</v>
      </c>
    </row>
    <row r="5916" customFormat="false" ht="13.8" hidden="false" customHeight="false" outlineLevel="0" collapsed="false">
      <c r="A5916" s="300" t="s">
        <v>11040</v>
      </c>
      <c r="B5916" s="1" t="n">
        <v>89452</v>
      </c>
      <c r="C5916" s="292" t="s">
        <v>11243</v>
      </c>
      <c r="D5916" s="297" t="s">
        <v>403</v>
      </c>
      <c r="E5916" s="301" t="n">
        <v>66.87</v>
      </c>
      <c r="F5916" s="304" t="n">
        <v>0</v>
      </c>
    </row>
    <row r="5917" customFormat="false" ht="13.8" hidden="false" customHeight="false" outlineLevel="0" collapsed="false">
      <c r="A5917" s="300" t="s">
        <v>11040</v>
      </c>
      <c r="B5917" s="1" t="n">
        <v>89394</v>
      </c>
      <c r="C5917" s="292" t="s">
        <v>11244</v>
      </c>
      <c r="D5917" s="297" t="s">
        <v>50</v>
      </c>
      <c r="E5917" s="301" t="n">
        <v>19.15</v>
      </c>
      <c r="F5917" s="304" t="n">
        <v>0</v>
      </c>
    </row>
    <row r="5918" customFormat="false" ht="13.8" hidden="false" customHeight="false" outlineLevel="0" collapsed="false">
      <c r="A5918" s="300" t="s">
        <v>11040</v>
      </c>
      <c r="B5918" s="1" t="n">
        <v>89396</v>
      </c>
      <c r="C5918" s="292" t="s">
        <v>11245</v>
      </c>
      <c r="D5918" s="297" t="s">
        <v>50</v>
      </c>
      <c r="E5918" s="301" t="n">
        <v>21.01</v>
      </c>
      <c r="F5918" s="304" t="n">
        <v>0</v>
      </c>
    </row>
    <row r="5919" customFormat="false" ht="13.8" hidden="false" customHeight="false" outlineLevel="0" collapsed="false">
      <c r="A5919" s="300" t="s">
        <v>11040</v>
      </c>
      <c r="B5919" s="1" t="n">
        <v>90374</v>
      </c>
      <c r="C5919" s="292" t="s">
        <v>11246</v>
      </c>
      <c r="D5919" s="297" t="s">
        <v>50</v>
      </c>
      <c r="E5919" s="301" t="n">
        <v>22.77</v>
      </c>
      <c r="F5919" s="304" t="n">
        <v>0</v>
      </c>
    </row>
    <row r="5920" customFormat="false" ht="13.8" hidden="false" customHeight="false" outlineLevel="0" collapsed="false">
      <c r="A5920" s="300" t="s">
        <v>11040</v>
      </c>
      <c r="B5920" s="1" t="n">
        <v>89444</v>
      </c>
      <c r="C5920" s="292" t="s">
        <v>11247</v>
      </c>
      <c r="D5920" s="297" t="s">
        <v>50</v>
      </c>
      <c r="E5920" s="301" t="n">
        <v>24.87</v>
      </c>
      <c r="F5920" s="304" t="n">
        <v>0</v>
      </c>
    </row>
    <row r="5921" customFormat="false" ht="13.8" hidden="false" customHeight="false" outlineLevel="0" collapsed="false">
      <c r="A5921" s="300" t="s">
        <v>11040</v>
      </c>
      <c r="B5921" s="1" t="n">
        <v>89399</v>
      </c>
      <c r="C5921" s="292" t="s">
        <v>11248</v>
      </c>
      <c r="D5921" s="297" t="s">
        <v>50</v>
      </c>
      <c r="E5921" s="301" t="n">
        <v>25.51</v>
      </c>
      <c r="F5921" s="304" t="n">
        <v>0</v>
      </c>
    </row>
    <row r="5922" customFormat="false" ht="13.8" hidden="false" customHeight="false" outlineLevel="0" collapsed="false">
      <c r="A5922" s="300" t="s">
        <v>11040</v>
      </c>
      <c r="B5922" s="1" t="n">
        <v>89442</v>
      </c>
      <c r="C5922" s="292" t="s">
        <v>11249</v>
      </c>
      <c r="D5922" s="297" t="s">
        <v>50</v>
      </c>
      <c r="E5922" s="301" t="n">
        <v>14.27</v>
      </c>
      <c r="F5922" s="304" t="n">
        <v>0</v>
      </c>
    </row>
    <row r="5923" customFormat="false" ht="13.8" hidden="false" customHeight="false" outlineLevel="0" collapsed="false">
      <c r="A5923" s="300" t="s">
        <v>11040</v>
      </c>
      <c r="B5923" s="1" t="n">
        <v>89397</v>
      </c>
      <c r="C5923" s="292" t="s">
        <v>11250</v>
      </c>
      <c r="D5923" s="297" t="s">
        <v>50</v>
      </c>
      <c r="E5923" s="301" t="n">
        <v>15.29</v>
      </c>
      <c r="F5923" s="304" t="n">
        <v>0</v>
      </c>
    </row>
    <row r="5924" customFormat="false" ht="13.8" hidden="false" customHeight="false" outlineLevel="0" collapsed="false">
      <c r="A5924" s="300" t="s">
        <v>11040</v>
      </c>
      <c r="B5924" s="1" t="n">
        <v>89622</v>
      </c>
      <c r="C5924" s="292" t="s">
        <v>11251</v>
      </c>
      <c r="D5924" s="297" t="s">
        <v>50</v>
      </c>
      <c r="E5924" s="301" t="n">
        <v>14.51</v>
      </c>
      <c r="F5924" s="304" t="n">
        <v>0</v>
      </c>
    </row>
    <row r="5925" customFormat="false" ht="13.8" hidden="false" customHeight="false" outlineLevel="0" collapsed="false">
      <c r="A5925" s="300" t="s">
        <v>11040</v>
      </c>
      <c r="B5925" s="1" t="n">
        <v>89445</v>
      </c>
      <c r="C5925" s="292" t="s">
        <v>11252</v>
      </c>
      <c r="D5925" s="297" t="s">
        <v>50</v>
      </c>
      <c r="E5925" s="301" t="n">
        <v>19.38</v>
      </c>
      <c r="F5925" s="304" t="n">
        <v>0</v>
      </c>
    </row>
    <row r="5926" customFormat="false" ht="13.8" hidden="false" customHeight="false" outlineLevel="0" collapsed="false">
      <c r="A5926" s="300" t="s">
        <v>11040</v>
      </c>
      <c r="B5926" s="1" t="n">
        <v>89400</v>
      </c>
      <c r="C5926" s="292" t="s">
        <v>11253</v>
      </c>
      <c r="D5926" s="297" t="s">
        <v>50</v>
      </c>
      <c r="E5926" s="301" t="n">
        <v>20.58</v>
      </c>
      <c r="F5926" s="304" t="n">
        <v>0</v>
      </c>
    </row>
    <row r="5927" customFormat="false" ht="13.8" hidden="false" customHeight="false" outlineLevel="0" collapsed="false">
      <c r="A5927" s="300" t="s">
        <v>11040</v>
      </c>
      <c r="B5927" s="1" t="n">
        <v>89624</v>
      </c>
      <c r="C5927" s="292" t="s">
        <v>11254</v>
      </c>
      <c r="D5927" s="297" t="s">
        <v>50</v>
      </c>
      <c r="E5927" s="301" t="n">
        <v>18.42</v>
      </c>
      <c r="F5927" s="304" t="n">
        <v>0</v>
      </c>
    </row>
    <row r="5928" customFormat="false" ht="13.8" hidden="false" customHeight="false" outlineLevel="0" collapsed="false">
      <c r="A5928" s="300" t="s">
        <v>11040</v>
      </c>
      <c r="B5928" s="1" t="n">
        <v>104012</v>
      </c>
      <c r="C5928" s="292" t="s">
        <v>11255</v>
      </c>
      <c r="D5928" s="297" t="s">
        <v>50</v>
      </c>
      <c r="E5928" s="301" t="n">
        <v>24.03</v>
      </c>
      <c r="F5928" s="304" t="n">
        <v>0</v>
      </c>
    </row>
    <row r="5929" customFormat="false" ht="13.8" hidden="false" customHeight="false" outlineLevel="0" collapsed="false">
      <c r="A5929" s="300" t="s">
        <v>11040</v>
      </c>
      <c r="B5929" s="1" t="n">
        <v>89627</v>
      </c>
      <c r="C5929" s="292" t="s">
        <v>11256</v>
      </c>
      <c r="D5929" s="297" t="s">
        <v>50</v>
      </c>
      <c r="E5929" s="301" t="n">
        <v>20.65</v>
      </c>
      <c r="F5929" s="304" t="n">
        <v>0</v>
      </c>
    </row>
    <row r="5930" customFormat="false" ht="13.8" hidden="false" customHeight="false" outlineLevel="0" collapsed="false">
      <c r="A5930" s="300" t="s">
        <v>11040</v>
      </c>
      <c r="B5930" s="1" t="n">
        <v>104006</v>
      </c>
      <c r="C5930" s="292" t="s">
        <v>11257</v>
      </c>
      <c r="D5930" s="297" t="s">
        <v>50</v>
      </c>
      <c r="E5930" s="301" t="n">
        <v>25.82</v>
      </c>
      <c r="F5930" s="304" t="n">
        <v>0</v>
      </c>
    </row>
    <row r="5931" customFormat="false" ht="13.8" hidden="false" customHeight="false" outlineLevel="0" collapsed="false">
      <c r="A5931" s="300" t="s">
        <v>11040</v>
      </c>
      <c r="B5931" s="1" t="n">
        <v>89626</v>
      </c>
      <c r="C5931" s="292" t="s">
        <v>11258</v>
      </c>
      <c r="D5931" s="297" t="s">
        <v>50</v>
      </c>
      <c r="E5931" s="301" t="n">
        <v>30.74</v>
      </c>
      <c r="F5931" s="304" t="n">
        <v>0</v>
      </c>
    </row>
    <row r="5932" customFormat="false" ht="13.8" hidden="false" customHeight="false" outlineLevel="0" collapsed="false">
      <c r="A5932" s="300" t="s">
        <v>11040</v>
      </c>
      <c r="B5932" s="1" t="n">
        <v>104005</v>
      </c>
      <c r="C5932" s="292" t="s">
        <v>11259</v>
      </c>
      <c r="D5932" s="297" t="s">
        <v>50</v>
      </c>
      <c r="E5932" s="301" t="n">
        <v>37.3</v>
      </c>
      <c r="F5932" s="304" t="n">
        <v>0</v>
      </c>
    </row>
    <row r="5933" customFormat="false" ht="13.8" hidden="false" customHeight="false" outlineLevel="0" collapsed="false">
      <c r="A5933" s="300" t="s">
        <v>11040</v>
      </c>
      <c r="B5933" s="1" t="n">
        <v>89439</v>
      </c>
      <c r="C5933" s="292" t="s">
        <v>11260</v>
      </c>
      <c r="D5933" s="297" t="s">
        <v>50</v>
      </c>
      <c r="E5933" s="301" t="n">
        <v>12</v>
      </c>
      <c r="F5933" s="304" t="n">
        <v>0</v>
      </c>
    </row>
    <row r="5934" customFormat="false" ht="13.8" hidden="false" customHeight="false" outlineLevel="0" collapsed="false">
      <c r="A5934" s="300" t="s">
        <v>11040</v>
      </c>
      <c r="B5934" s="1" t="n">
        <v>89421</v>
      </c>
      <c r="C5934" s="292" t="s">
        <v>11261</v>
      </c>
      <c r="D5934" s="297" t="s">
        <v>50</v>
      </c>
      <c r="E5934" s="301" t="n">
        <v>11.81</v>
      </c>
      <c r="F5934" s="304" t="n">
        <v>0</v>
      </c>
    </row>
    <row r="5935" customFormat="false" ht="13.8" hidden="false" customHeight="false" outlineLevel="0" collapsed="false">
      <c r="A5935" s="300" t="s">
        <v>11040</v>
      </c>
      <c r="B5935" s="1" t="n">
        <v>89375</v>
      </c>
      <c r="C5935" s="292" t="s">
        <v>11262</v>
      </c>
      <c r="D5935" s="297" t="s">
        <v>50</v>
      </c>
      <c r="E5935" s="301" t="n">
        <v>12.29</v>
      </c>
      <c r="F5935" s="304" t="n">
        <v>0</v>
      </c>
    </row>
    <row r="5936" customFormat="false" ht="13.8" hidden="false" customHeight="false" outlineLevel="0" collapsed="false">
      <c r="A5936" s="300" t="s">
        <v>11040</v>
      </c>
      <c r="B5936" s="1" t="n">
        <v>89536</v>
      </c>
      <c r="C5936" s="292" t="s">
        <v>11263</v>
      </c>
      <c r="D5936" s="297" t="s">
        <v>50</v>
      </c>
      <c r="E5936" s="301" t="n">
        <v>11.98</v>
      </c>
      <c r="F5936" s="304" t="n">
        <v>0</v>
      </c>
    </row>
    <row r="5937" customFormat="false" ht="13.8" hidden="false" customHeight="false" outlineLevel="0" collapsed="false">
      <c r="A5937" s="300" t="s">
        <v>11040</v>
      </c>
      <c r="B5937" s="1" t="n">
        <v>89428</v>
      </c>
      <c r="C5937" s="292" t="s">
        <v>11264</v>
      </c>
      <c r="D5937" s="297" t="s">
        <v>50</v>
      </c>
      <c r="E5937" s="301" t="n">
        <v>14.24</v>
      </c>
      <c r="F5937" s="304" t="n">
        <v>0</v>
      </c>
    </row>
    <row r="5938" customFormat="false" ht="13.8" hidden="false" customHeight="false" outlineLevel="0" collapsed="false">
      <c r="A5938" s="300" t="s">
        <v>11040</v>
      </c>
      <c r="B5938" s="1" t="n">
        <v>89382</v>
      </c>
      <c r="C5938" s="292" t="s">
        <v>11265</v>
      </c>
      <c r="D5938" s="297" t="s">
        <v>50</v>
      </c>
      <c r="E5938" s="301" t="n">
        <v>14.79</v>
      </c>
      <c r="F5938" s="304" t="n">
        <v>0</v>
      </c>
    </row>
    <row r="5939" customFormat="false" ht="13.8" hidden="false" customHeight="false" outlineLevel="0" collapsed="false">
      <c r="A5939" s="300" t="s">
        <v>11040</v>
      </c>
      <c r="B5939" s="1" t="n">
        <v>89552</v>
      </c>
      <c r="C5939" s="292" t="s">
        <v>11266</v>
      </c>
      <c r="D5939" s="297" t="s">
        <v>50</v>
      </c>
      <c r="E5939" s="301" t="n">
        <v>18.64</v>
      </c>
      <c r="F5939" s="304" t="n">
        <v>0</v>
      </c>
    </row>
    <row r="5940" customFormat="false" ht="13.8" hidden="false" customHeight="false" outlineLevel="0" collapsed="false">
      <c r="A5940" s="300" t="s">
        <v>11040</v>
      </c>
      <c r="B5940" s="1" t="n">
        <v>89435</v>
      </c>
      <c r="C5940" s="292" t="s">
        <v>11267</v>
      </c>
      <c r="D5940" s="297" t="s">
        <v>50</v>
      </c>
      <c r="E5940" s="301" t="n">
        <v>21.27</v>
      </c>
      <c r="F5940" s="304" t="n">
        <v>0</v>
      </c>
    </row>
    <row r="5941" customFormat="false" ht="13.8" hidden="false" customHeight="false" outlineLevel="0" collapsed="false">
      <c r="A5941" s="300" t="s">
        <v>11040</v>
      </c>
      <c r="B5941" s="1" t="n">
        <v>89390</v>
      </c>
      <c r="C5941" s="292" t="s">
        <v>11268</v>
      </c>
      <c r="D5941" s="297" t="s">
        <v>50</v>
      </c>
      <c r="E5941" s="301" t="n">
        <v>21.93</v>
      </c>
      <c r="F5941" s="304" t="n">
        <v>0</v>
      </c>
    </row>
    <row r="5942" customFormat="false" ht="13.8" hidden="false" customHeight="false" outlineLevel="0" collapsed="false">
      <c r="A5942" s="300" t="s">
        <v>11040</v>
      </c>
      <c r="B5942" s="1" t="n">
        <v>89568</v>
      </c>
      <c r="C5942" s="292" t="s">
        <v>11269</v>
      </c>
      <c r="D5942" s="297" t="s">
        <v>50</v>
      </c>
      <c r="E5942" s="301" t="n">
        <v>32.65</v>
      </c>
      <c r="F5942" s="304" t="n">
        <v>0</v>
      </c>
    </row>
    <row r="5943" customFormat="false" ht="13.8" hidden="false" customHeight="false" outlineLevel="0" collapsed="false">
      <c r="A5943" s="300" t="s">
        <v>11040</v>
      </c>
      <c r="B5943" s="1" t="n">
        <v>103990</v>
      </c>
      <c r="C5943" s="292" t="s">
        <v>11270</v>
      </c>
      <c r="D5943" s="297" t="s">
        <v>50</v>
      </c>
      <c r="E5943" s="301" t="n">
        <v>35.7</v>
      </c>
      <c r="F5943" s="304" t="n">
        <v>0</v>
      </c>
    </row>
    <row r="5944" customFormat="false" ht="13.8" hidden="false" customHeight="false" outlineLevel="0" collapsed="false">
      <c r="A5944" s="300" t="s">
        <v>11040</v>
      </c>
      <c r="B5944" s="1" t="n">
        <v>89594</v>
      </c>
      <c r="C5944" s="292" t="s">
        <v>11271</v>
      </c>
      <c r="D5944" s="297" t="s">
        <v>50</v>
      </c>
      <c r="E5944" s="301" t="n">
        <v>36.31</v>
      </c>
      <c r="F5944" s="304" t="n">
        <v>0</v>
      </c>
    </row>
    <row r="5945" customFormat="false" ht="13.8" hidden="false" customHeight="false" outlineLevel="0" collapsed="false">
      <c r="A5945" s="300" t="s">
        <v>11040</v>
      </c>
      <c r="B5945" s="1" t="n">
        <v>103997</v>
      </c>
      <c r="C5945" s="292" t="s">
        <v>11272</v>
      </c>
      <c r="D5945" s="297" t="s">
        <v>50</v>
      </c>
      <c r="E5945" s="301" t="n">
        <v>39.87</v>
      </c>
      <c r="F5945" s="304" t="n">
        <v>0</v>
      </c>
    </row>
    <row r="5946" customFormat="false" ht="13.8" hidden="false" customHeight="false" outlineLevel="0" collapsed="false">
      <c r="A5946" s="300" t="s">
        <v>11040</v>
      </c>
      <c r="B5946" s="1" t="n">
        <v>89609</v>
      </c>
      <c r="C5946" s="292" t="s">
        <v>11273</v>
      </c>
      <c r="D5946" s="297" t="s">
        <v>50</v>
      </c>
      <c r="E5946" s="301" t="n">
        <v>84.31</v>
      </c>
      <c r="F5946" s="304" t="n">
        <v>0</v>
      </c>
    </row>
    <row r="5947" customFormat="false" ht="13.8" hidden="false" customHeight="false" outlineLevel="0" collapsed="false">
      <c r="A5947" s="300" t="s">
        <v>11040</v>
      </c>
      <c r="B5947" s="1" t="n">
        <v>89612</v>
      </c>
      <c r="C5947" s="292" t="s">
        <v>11274</v>
      </c>
      <c r="D5947" s="297" t="s">
        <v>50</v>
      </c>
      <c r="E5947" s="301" t="n">
        <v>165.25</v>
      </c>
      <c r="F5947" s="304" t="n">
        <v>0</v>
      </c>
    </row>
    <row r="5948" customFormat="false" ht="13.8" hidden="false" customHeight="false" outlineLevel="0" collapsed="false">
      <c r="A5948" s="300" t="s">
        <v>11040</v>
      </c>
      <c r="B5948" s="1" t="n">
        <v>89615</v>
      </c>
      <c r="C5948" s="292" t="s">
        <v>11275</v>
      </c>
      <c r="D5948" s="297" t="s">
        <v>50</v>
      </c>
      <c r="E5948" s="301" t="n">
        <v>195.22</v>
      </c>
      <c r="F5948" s="304" t="n">
        <v>0</v>
      </c>
    </row>
    <row r="5949" customFormat="false" ht="13.8" hidden="false" customHeight="false" outlineLevel="0" collapsed="false">
      <c r="A5949" s="300" t="s">
        <v>11276</v>
      </c>
      <c r="B5949" s="1" t="n">
        <v>89747</v>
      </c>
      <c r="C5949" s="292" t="s">
        <v>11277</v>
      </c>
      <c r="D5949" s="297" t="s">
        <v>50</v>
      </c>
      <c r="E5949" s="301" t="n">
        <v>33.3</v>
      </c>
      <c r="F5949" s="304" t="n">
        <v>0</v>
      </c>
    </row>
    <row r="5950" customFormat="false" ht="13.8" hidden="false" customHeight="false" outlineLevel="0" collapsed="false">
      <c r="A5950" s="300" t="s">
        <v>11276</v>
      </c>
      <c r="B5950" s="1" t="n">
        <v>89656</v>
      </c>
      <c r="C5950" s="292" t="s">
        <v>11278</v>
      </c>
      <c r="D5950" s="297" t="s">
        <v>50</v>
      </c>
      <c r="E5950" s="301" t="n">
        <v>25.19</v>
      </c>
      <c r="F5950" s="304" t="n">
        <v>0</v>
      </c>
    </row>
    <row r="5951" customFormat="false" ht="13.8" hidden="false" customHeight="false" outlineLevel="0" collapsed="false">
      <c r="A5951" s="300" t="s">
        <v>11276</v>
      </c>
      <c r="B5951" s="1" t="n">
        <v>89663</v>
      </c>
      <c r="C5951" s="292" t="s">
        <v>11279</v>
      </c>
      <c r="D5951" s="297" t="s">
        <v>50</v>
      </c>
      <c r="E5951" s="301" t="n">
        <v>33.79</v>
      </c>
      <c r="F5951" s="304" t="n">
        <v>0</v>
      </c>
    </row>
    <row r="5952" customFormat="false" ht="13.8" hidden="false" customHeight="false" outlineLevel="0" collapsed="false">
      <c r="A5952" s="300" t="s">
        <v>11276</v>
      </c>
      <c r="B5952" s="1" t="n">
        <v>89759</v>
      </c>
      <c r="C5952" s="292" t="s">
        <v>11280</v>
      </c>
      <c r="D5952" s="297" t="s">
        <v>50</v>
      </c>
      <c r="E5952" s="301" t="n">
        <v>12.9</v>
      </c>
      <c r="F5952" s="304" t="n">
        <v>0</v>
      </c>
    </row>
    <row r="5953" customFormat="false" ht="13.8" hidden="false" customHeight="false" outlineLevel="0" collapsed="false">
      <c r="A5953" s="300" t="s">
        <v>11276</v>
      </c>
      <c r="B5953" s="1" t="n">
        <v>89832</v>
      </c>
      <c r="C5953" s="292" t="s">
        <v>11281</v>
      </c>
      <c r="D5953" s="297" t="s">
        <v>50</v>
      </c>
      <c r="E5953" s="301" t="n">
        <v>46.62</v>
      </c>
      <c r="F5953" s="304" t="n">
        <v>0</v>
      </c>
    </row>
    <row r="5954" customFormat="false" ht="13.8" hidden="false" customHeight="false" outlineLevel="0" collapsed="false">
      <c r="A5954" s="300" t="s">
        <v>11276</v>
      </c>
      <c r="B5954" s="1" t="n">
        <v>89666</v>
      </c>
      <c r="C5954" s="292" t="s">
        <v>11282</v>
      </c>
      <c r="D5954" s="297" t="s">
        <v>50</v>
      </c>
      <c r="E5954" s="301" t="n">
        <v>8.16</v>
      </c>
      <c r="F5954" s="304" t="n">
        <v>0</v>
      </c>
    </row>
    <row r="5955" customFormat="false" ht="13.8" hidden="false" customHeight="false" outlineLevel="0" collapsed="false">
      <c r="A5955" s="300" t="s">
        <v>11276</v>
      </c>
      <c r="B5955" s="1" t="n">
        <v>89678</v>
      </c>
      <c r="C5955" s="292" t="s">
        <v>11283</v>
      </c>
      <c r="D5955" s="297" t="s">
        <v>50</v>
      </c>
      <c r="E5955" s="301" t="n">
        <v>13.45</v>
      </c>
      <c r="F5955" s="304" t="n">
        <v>0</v>
      </c>
    </row>
    <row r="5956" customFormat="false" ht="13.8" hidden="false" customHeight="false" outlineLevel="0" collapsed="false">
      <c r="A5956" s="300" t="s">
        <v>11276</v>
      </c>
      <c r="B5956" s="1" t="n">
        <v>89764</v>
      </c>
      <c r="C5956" s="292" t="s">
        <v>11284</v>
      </c>
      <c r="D5956" s="297" t="s">
        <v>50</v>
      </c>
      <c r="E5956" s="301" t="n">
        <v>41.8</v>
      </c>
      <c r="F5956" s="304" t="n">
        <v>0</v>
      </c>
    </row>
    <row r="5957" customFormat="false" ht="13.8" hidden="false" customHeight="false" outlineLevel="0" collapsed="false">
      <c r="A5957" s="300" t="s">
        <v>11276</v>
      </c>
      <c r="B5957" s="1" t="n">
        <v>89689</v>
      </c>
      <c r="C5957" s="292" t="s">
        <v>11285</v>
      </c>
      <c r="D5957" s="297" t="s">
        <v>50</v>
      </c>
      <c r="E5957" s="301" t="n">
        <v>42.44</v>
      </c>
      <c r="F5957" s="304" t="n">
        <v>0</v>
      </c>
    </row>
    <row r="5958" customFormat="false" ht="13.8" hidden="false" customHeight="false" outlineLevel="0" collapsed="false">
      <c r="A5958" s="300" t="s">
        <v>11276</v>
      </c>
      <c r="B5958" s="1" t="n">
        <v>89655</v>
      </c>
      <c r="C5958" s="292" t="s">
        <v>11286</v>
      </c>
      <c r="D5958" s="297" t="s">
        <v>50</v>
      </c>
      <c r="E5958" s="301" t="n">
        <v>27.05</v>
      </c>
      <c r="F5958" s="304" t="n">
        <v>0</v>
      </c>
    </row>
    <row r="5959" customFormat="false" ht="13.8" hidden="false" customHeight="false" outlineLevel="0" collapsed="false">
      <c r="A5959" s="300" t="s">
        <v>11276</v>
      </c>
      <c r="B5959" s="1" t="n">
        <v>89662</v>
      </c>
      <c r="C5959" s="292" t="s">
        <v>11287</v>
      </c>
      <c r="D5959" s="297" t="s">
        <v>50</v>
      </c>
      <c r="E5959" s="301" t="n">
        <v>35.06</v>
      </c>
      <c r="F5959" s="304" t="n">
        <v>0</v>
      </c>
    </row>
    <row r="5960" customFormat="false" ht="13.8" hidden="false" customHeight="false" outlineLevel="0" collapsed="false">
      <c r="A5960" s="300" t="s">
        <v>11276</v>
      </c>
      <c r="B5960" s="1" t="n">
        <v>89758</v>
      </c>
      <c r="C5960" s="292" t="s">
        <v>11288</v>
      </c>
      <c r="D5960" s="297" t="s">
        <v>50</v>
      </c>
      <c r="E5960" s="301" t="n">
        <v>41.54</v>
      </c>
      <c r="F5960" s="304" t="n">
        <v>0</v>
      </c>
    </row>
    <row r="5961" customFormat="false" ht="13.8" hidden="false" customHeight="false" outlineLevel="0" collapsed="false">
      <c r="A5961" s="300" t="s">
        <v>11276</v>
      </c>
      <c r="B5961" s="1" t="n">
        <v>89676</v>
      </c>
      <c r="C5961" s="292" t="s">
        <v>11289</v>
      </c>
      <c r="D5961" s="297" t="s">
        <v>50</v>
      </c>
      <c r="E5961" s="301" t="n">
        <v>41.58</v>
      </c>
      <c r="F5961" s="304" t="n">
        <v>0</v>
      </c>
    </row>
    <row r="5962" customFormat="false" ht="13.8" hidden="false" customHeight="false" outlineLevel="0" collapsed="false">
      <c r="A5962" s="300" t="s">
        <v>11276</v>
      </c>
      <c r="B5962" s="1" t="n">
        <v>89818</v>
      </c>
      <c r="C5962" s="292" t="s">
        <v>11290</v>
      </c>
      <c r="D5962" s="297" t="s">
        <v>50</v>
      </c>
      <c r="E5962" s="301" t="n">
        <v>60.38</v>
      </c>
      <c r="F5962" s="304" t="n">
        <v>0</v>
      </c>
    </row>
    <row r="5963" customFormat="false" ht="13.8" hidden="false" customHeight="false" outlineLevel="0" collapsed="false">
      <c r="A5963" s="300" t="s">
        <v>11276</v>
      </c>
      <c r="B5963" s="1" t="n">
        <v>89763</v>
      </c>
      <c r="C5963" s="292" t="s">
        <v>11291</v>
      </c>
      <c r="D5963" s="297" t="s">
        <v>50</v>
      </c>
      <c r="E5963" s="301" t="n">
        <v>63.02</v>
      </c>
      <c r="F5963" s="304" t="n">
        <v>0</v>
      </c>
    </row>
    <row r="5964" customFormat="false" ht="13.8" hidden="false" customHeight="false" outlineLevel="0" collapsed="false">
      <c r="A5964" s="300" t="s">
        <v>11276</v>
      </c>
      <c r="B5964" s="1" t="n">
        <v>89686</v>
      </c>
      <c r="C5964" s="292" t="s">
        <v>11292</v>
      </c>
      <c r="D5964" s="297" t="s">
        <v>50</v>
      </c>
      <c r="E5964" s="301" t="n">
        <v>63.69</v>
      </c>
      <c r="F5964" s="304" t="n">
        <v>0</v>
      </c>
    </row>
    <row r="5965" customFormat="false" ht="13.8" hidden="false" customHeight="false" outlineLevel="0" collapsed="false">
      <c r="A5965" s="300" t="s">
        <v>11276</v>
      </c>
      <c r="B5965" s="1" t="n">
        <v>104029</v>
      </c>
      <c r="C5965" s="292" t="s">
        <v>11293</v>
      </c>
      <c r="D5965" s="297" t="s">
        <v>50</v>
      </c>
      <c r="E5965" s="301" t="n">
        <v>75.86</v>
      </c>
      <c r="F5965" s="304" t="n">
        <v>0</v>
      </c>
    </row>
    <row r="5966" customFormat="false" ht="13.8" hidden="false" customHeight="false" outlineLevel="0" collapsed="false">
      <c r="A5966" s="300" t="s">
        <v>11276</v>
      </c>
      <c r="B5966" s="1" t="n">
        <v>89831</v>
      </c>
      <c r="C5966" s="292" t="s">
        <v>11294</v>
      </c>
      <c r="D5966" s="297" t="s">
        <v>50</v>
      </c>
      <c r="E5966" s="301" t="n">
        <v>72.98</v>
      </c>
      <c r="F5966" s="304" t="n">
        <v>0</v>
      </c>
    </row>
    <row r="5967" customFormat="false" ht="13.8" hidden="false" customHeight="false" outlineLevel="0" collapsed="false">
      <c r="A5967" s="300" t="s">
        <v>11276</v>
      </c>
      <c r="B5967" s="1" t="n">
        <v>89668</v>
      </c>
      <c r="C5967" s="292" t="s">
        <v>11295</v>
      </c>
      <c r="D5967" s="297" t="s">
        <v>50</v>
      </c>
      <c r="E5967" s="301" t="n">
        <v>33</v>
      </c>
      <c r="F5967" s="304" t="n">
        <v>0</v>
      </c>
    </row>
    <row r="5968" customFormat="false" ht="13.8" hidden="false" customHeight="false" outlineLevel="0" collapsed="false">
      <c r="A5968" s="300" t="s">
        <v>11276</v>
      </c>
      <c r="B5968" s="1" t="n">
        <v>89639</v>
      </c>
      <c r="C5968" s="292" t="s">
        <v>11296</v>
      </c>
      <c r="D5968" s="297" t="s">
        <v>50</v>
      </c>
      <c r="E5968" s="301" t="n">
        <v>13.46</v>
      </c>
      <c r="F5968" s="304" t="n">
        <v>0</v>
      </c>
    </row>
    <row r="5969" customFormat="false" ht="13.8" hidden="false" customHeight="false" outlineLevel="0" collapsed="false">
      <c r="A5969" s="300" t="s">
        <v>11276</v>
      </c>
      <c r="B5969" s="1" t="n">
        <v>89721</v>
      </c>
      <c r="C5969" s="292" t="s">
        <v>11297</v>
      </c>
      <c r="D5969" s="297" t="s">
        <v>50</v>
      </c>
      <c r="E5969" s="301" t="n">
        <v>17.66</v>
      </c>
      <c r="F5969" s="304" t="n">
        <v>0</v>
      </c>
    </row>
    <row r="5970" customFormat="false" ht="13.8" hidden="false" customHeight="false" outlineLevel="0" collapsed="false">
      <c r="A5970" s="300" t="s">
        <v>11276</v>
      </c>
      <c r="B5970" s="1" t="n">
        <v>89643</v>
      </c>
      <c r="C5970" s="292" t="s">
        <v>11298</v>
      </c>
      <c r="D5970" s="297" t="s">
        <v>50</v>
      </c>
      <c r="E5970" s="301" t="n">
        <v>18.41</v>
      </c>
      <c r="F5970" s="304" t="n">
        <v>0</v>
      </c>
    </row>
    <row r="5971" customFormat="false" ht="13.8" hidden="false" customHeight="false" outlineLevel="0" collapsed="false">
      <c r="A5971" s="300" t="s">
        <v>11276</v>
      </c>
      <c r="B5971" s="1" t="n">
        <v>89727</v>
      </c>
      <c r="C5971" s="292" t="s">
        <v>11299</v>
      </c>
      <c r="D5971" s="297" t="s">
        <v>50</v>
      </c>
      <c r="E5971" s="301" t="n">
        <v>27.03</v>
      </c>
      <c r="F5971" s="304" t="n">
        <v>0</v>
      </c>
    </row>
    <row r="5972" customFormat="false" ht="13.8" hidden="false" customHeight="false" outlineLevel="0" collapsed="false">
      <c r="A5972" s="300" t="s">
        <v>11276</v>
      </c>
      <c r="B5972" s="1" t="n">
        <v>89648</v>
      </c>
      <c r="C5972" s="292" t="s">
        <v>11300</v>
      </c>
      <c r="D5972" s="297" t="s">
        <v>50</v>
      </c>
      <c r="E5972" s="301" t="n">
        <v>27.91</v>
      </c>
      <c r="F5972" s="304" t="n">
        <v>0</v>
      </c>
    </row>
    <row r="5973" customFormat="false" ht="13.8" hidden="false" customHeight="false" outlineLevel="0" collapsed="false">
      <c r="A5973" s="300" t="s">
        <v>11276</v>
      </c>
      <c r="B5973" s="1" t="n">
        <v>89749</v>
      </c>
      <c r="C5973" s="292" t="s">
        <v>11301</v>
      </c>
      <c r="D5973" s="297" t="s">
        <v>50</v>
      </c>
      <c r="E5973" s="301" t="n">
        <v>18.72</v>
      </c>
      <c r="F5973" s="304" t="n">
        <v>0</v>
      </c>
    </row>
    <row r="5974" customFormat="false" ht="13.8" hidden="false" customHeight="false" outlineLevel="0" collapsed="false">
      <c r="A5974" s="300" t="s">
        <v>11276</v>
      </c>
      <c r="B5974" s="1" t="n">
        <v>89657</v>
      </c>
      <c r="C5974" s="292" t="s">
        <v>11302</v>
      </c>
      <c r="D5974" s="297" t="s">
        <v>50</v>
      </c>
      <c r="E5974" s="301" t="n">
        <v>15.54</v>
      </c>
      <c r="F5974" s="304" t="n">
        <v>0</v>
      </c>
    </row>
    <row r="5975" customFormat="false" ht="13.8" hidden="false" customHeight="false" outlineLevel="0" collapsed="false">
      <c r="A5975" s="300" t="s">
        <v>11276</v>
      </c>
      <c r="B5975" s="1" t="n">
        <v>89664</v>
      </c>
      <c r="C5975" s="292" t="s">
        <v>11303</v>
      </c>
      <c r="D5975" s="297" t="s">
        <v>50</v>
      </c>
      <c r="E5975" s="301" t="n">
        <v>19.21</v>
      </c>
      <c r="F5975" s="304" t="n">
        <v>0</v>
      </c>
    </row>
    <row r="5976" customFormat="false" ht="13.8" hidden="false" customHeight="false" outlineLevel="0" collapsed="false">
      <c r="A5976" s="300" t="s">
        <v>11276</v>
      </c>
      <c r="B5976" s="1" t="n">
        <v>89638</v>
      </c>
      <c r="C5976" s="292" t="s">
        <v>11304</v>
      </c>
      <c r="D5976" s="297" t="s">
        <v>50</v>
      </c>
      <c r="E5976" s="301" t="n">
        <v>12.73</v>
      </c>
      <c r="F5976" s="304" t="n">
        <v>0</v>
      </c>
    </row>
    <row r="5977" customFormat="false" ht="13.8" hidden="false" customHeight="false" outlineLevel="0" collapsed="false">
      <c r="A5977" s="300" t="s">
        <v>11276</v>
      </c>
      <c r="B5977" s="1" t="n">
        <v>89720</v>
      </c>
      <c r="C5977" s="292" t="s">
        <v>11305</v>
      </c>
      <c r="D5977" s="297" t="s">
        <v>50</v>
      </c>
      <c r="E5977" s="301" t="n">
        <v>16.21</v>
      </c>
      <c r="F5977" s="304" t="n">
        <v>0</v>
      </c>
    </row>
    <row r="5978" customFormat="false" ht="13.8" hidden="false" customHeight="false" outlineLevel="0" collapsed="false">
      <c r="A5978" s="300" t="s">
        <v>11276</v>
      </c>
      <c r="B5978" s="1" t="n">
        <v>89642</v>
      </c>
      <c r="C5978" s="292" t="s">
        <v>11306</v>
      </c>
      <c r="D5978" s="297" t="s">
        <v>50</v>
      </c>
      <c r="E5978" s="301" t="n">
        <v>16.96</v>
      </c>
      <c r="F5978" s="304" t="n">
        <v>0</v>
      </c>
    </row>
    <row r="5979" customFormat="false" ht="13.8" hidden="false" customHeight="false" outlineLevel="0" collapsed="false">
      <c r="A5979" s="300" t="s">
        <v>11276</v>
      </c>
      <c r="B5979" s="1" t="n">
        <v>89725</v>
      </c>
      <c r="C5979" s="292" t="s">
        <v>11307</v>
      </c>
      <c r="D5979" s="297" t="s">
        <v>50</v>
      </c>
      <c r="E5979" s="301" t="n">
        <v>21.37</v>
      </c>
      <c r="F5979" s="304" t="n">
        <v>0</v>
      </c>
    </row>
    <row r="5980" customFormat="false" ht="13.8" hidden="false" customHeight="false" outlineLevel="0" collapsed="false">
      <c r="A5980" s="300" t="s">
        <v>11276</v>
      </c>
      <c r="B5980" s="1" t="n">
        <v>89647</v>
      </c>
      <c r="C5980" s="292" t="s">
        <v>11308</v>
      </c>
      <c r="D5980" s="297" t="s">
        <v>50</v>
      </c>
      <c r="E5980" s="301" t="n">
        <v>22.25</v>
      </c>
      <c r="F5980" s="304" t="n">
        <v>0</v>
      </c>
    </row>
    <row r="5981" customFormat="false" ht="13.8" hidden="false" customHeight="false" outlineLevel="0" collapsed="false">
      <c r="A5981" s="300" t="s">
        <v>11276</v>
      </c>
      <c r="B5981" s="1" t="n">
        <v>89780</v>
      </c>
      <c r="C5981" s="292" t="s">
        <v>11309</v>
      </c>
      <c r="D5981" s="297" t="s">
        <v>50</v>
      </c>
      <c r="E5981" s="301" t="n">
        <v>27.01</v>
      </c>
      <c r="F5981" s="304" t="n">
        <v>0</v>
      </c>
    </row>
    <row r="5982" customFormat="false" ht="13.8" hidden="false" customHeight="false" outlineLevel="0" collapsed="false">
      <c r="A5982" s="300" t="s">
        <v>11276</v>
      </c>
      <c r="B5982" s="1" t="n">
        <v>89734</v>
      </c>
      <c r="C5982" s="292" t="s">
        <v>11310</v>
      </c>
      <c r="D5982" s="297" t="s">
        <v>50</v>
      </c>
      <c r="E5982" s="301" t="n">
        <v>31.1</v>
      </c>
      <c r="F5982" s="304" t="n">
        <v>0</v>
      </c>
    </row>
    <row r="5983" customFormat="false" ht="13.8" hidden="false" customHeight="false" outlineLevel="0" collapsed="false">
      <c r="A5983" s="300" t="s">
        <v>11276</v>
      </c>
      <c r="B5983" s="1" t="n">
        <v>89650</v>
      </c>
      <c r="C5983" s="292" t="s">
        <v>11311</v>
      </c>
      <c r="D5983" s="297" t="s">
        <v>50</v>
      </c>
      <c r="E5983" s="301" t="n">
        <v>32.14</v>
      </c>
      <c r="F5983" s="304" t="n">
        <v>0</v>
      </c>
    </row>
    <row r="5984" customFormat="false" ht="13.8" hidden="false" customHeight="false" outlineLevel="0" collapsed="false">
      <c r="A5984" s="300" t="s">
        <v>11276</v>
      </c>
      <c r="B5984" s="1" t="n">
        <v>89787</v>
      </c>
      <c r="C5984" s="292" t="s">
        <v>11312</v>
      </c>
      <c r="D5984" s="297" t="s">
        <v>50</v>
      </c>
      <c r="E5984" s="301" t="n">
        <v>40.51</v>
      </c>
      <c r="F5984" s="304" t="n">
        <v>0</v>
      </c>
    </row>
    <row r="5985" customFormat="false" ht="13.8" hidden="false" customHeight="false" outlineLevel="0" collapsed="false">
      <c r="A5985" s="300" t="s">
        <v>11276</v>
      </c>
      <c r="B5985" s="1" t="n">
        <v>104024</v>
      </c>
      <c r="C5985" s="292" t="s">
        <v>11313</v>
      </c>
      <c r="D5985" s="297" t="s">
        <v>50</v>
      </c>
      <c r="E5985" s="301" t="n">
        <v>45.09</v>
      </c>
      <c r="F5985" s="304" t="n">
        <v>0</v>
      </c>
    </row>
    <row r="5986" customFormat="false" ht="13.8" hidden="false" customHeight="false" outlineLevel="0" collapsed="false">
      <c r="A5986" s="300" t="s">
        <v>11276</v>
      </c>
      <c r="B5986" s="1" t="n">
        <v>89789</v>
      </c>
      <c r="C5986" s="292" t="s">
        <v>11314</v>
      </c>
      <c r="D5986" s="297" t="s">
        <v>50</v>
      </c>
      <c r="E5986" s="301" t="n">
        <v>75.68</v>
      </c>
      <c r="F5986" s="304" t="n">
        <v>0</v>
      </c>
    </row>
    <row r="5987" customFormat="false" ht="13.8" hidden="false" customHeight="false" outlineLevel="0" collapsed="false">
      <c r="A5987" s="300" t="s">
        <v>11276</v>
      </c>
      <c r="B5987" s="1" t="n">
        <v>89791</v>
      </c>
      <c r="C5987" s="292" t="s">
        <v>11315</v>
      </c>
      <c r="D5987" s="297" t="s">
        <v>50</v>
      </c>
      <c r="E5987" s="301" t="n">
        <v>172.45</v>
      </c>
      <c r="F5987" s="304" t="n">
        <v>0</v>
      </c>
    </row>
    <row r="5988" customFormat="false" ht="13.8" hidden="false" customHeight="false" outlineLevel="0" collapsed="false">
      <c r="A5988" s="300" t="s">
        <v>11276</v>
      </c>
      <c r="B5988" s="1" t="n">
        <v>89793</v>
      </c>
      <c r="C5988" s="292" t="s">
        <v>11316</v>
      </c>
      <c r="D5988" s="297" t="s">
        <v>50</v>
      </c>
      <c r="E5988" s="301" t="n">
        <v>249.34</v>
      </c>
      <c r="F5988" s="304" t="n">
        <v>0</v>
      </c>
    </row>
    <row r="5989" customFormat="false" ht="13.8" hidden="false" customHeight="false" outlineLevel="0" collapsed="false">
      <c r="A5989" s="300" t="s">
        <v>11276</v>
      </c>
      <c r="B5989" s="1" t="n">
        <v>89637</v>
      </c>
      <c r="C5989" s="292" t="s">
        <v>11317</v>
      </c>
      <c r="D5989" s="297" t="s">
        <v>50</v>
      </c>
      <c r="E5989" s="301" t="n">
        <v>11.7</v>
      </c>
      <c r="F5989" s="304" t="n">
        <v>0</v>
      </c>
    </row>
    <row r="5990" customFormat="false" ht="13.8" hidden="false" customHeight="false" outlineLevel="0" collapsed="false">
      <c r="A5990" s="300" t="s">
        <v>11276</v>
      </c>
      <c r="B5990" s="1" t="n">
        <v>89719</v>
      </c>
      <c r="C5990" s="292" t="s">
        <v>11318</v>
      </c>
      <c r="D5990" s="297" t="s">
        <v>50</v>
      </c>
      <c r="E5990" s="301" t="n">
        <v>14.39</v>
      </c>
      <c r="F5990" s="304" t="n">
        <v>0</v>
      </c>
    </row>
    <row r="5991" customFormat="false" ht="13.8" hidden="false" customHeight="false" outlineLevel="0" collapsed="false">
      <c r="A5991" s="300" t="s">
        <v>11276</v>
      </c>
      <c r="B5991" s="1" t="n">
        <v>89641</v>
      </c>
      <c r="C5991" s="292" t="s">
        <v>11319</v>
      </c>
      <c r="D5991" s="297" t="s">
        <v>50</v>
      </c>
      <c r="E5991" s="301" t="n">
        <v>15.14</v>
      </c>
      <c r="F5991" s="304" t="n">
        <v>0</v>
      </c>
    </row>
    <row r="5992" customFormat="false" ht="13.8" hidden="false" customHeight="false" outlineLevel="0" collapsed="false">
      <c r="A5992" s="300" t="s">
        <v>11276</v>
      </c>
      <c r="B5992" s="1" t="n">
        <v>89723</v>
      </c>
      <c r="C5992" s="292" t="s">
        <v>11320</v>
      </c>
      <c r="D5992" s="297" t="s">
        <v>50</v>
      </c>
      <c r="E5992" s="301" t="n">
        <v>22.12</v>
      </c>
      <c r="F5992" s="304" t="n">
        <v>0</v>
      </c>
    </row>
    <row r="5993" customFormat="false" ht="13.8" hidden="false" customHeight="false" outlineLevel="0" collapsed="false">
      <c r="A5993" s="300" t="s">
        <v>11276</v>
      </c>
      <c r="B5993" s="1" t="n">
        <v>89646</v>
      </c>
      <c r="C5993" s="292" t="s">
        <v>11321</v>
      </c>
      <c r="D5993" s="297" t="s">
        <v>50</v>
      </c>
      <c r="E5993" s="301" t="n">
        <v>23</v>
      </c>
      <c r="F5993" s="304" t="n">
        <v>0</v>
      </c>
    </row>
    <row r="5994" customFormat="false" ht="13.8" hidden="false" customHeight="false" outlineLevel="0" collapsed="false">
      <c r="A5994" s="300" t="s">
        <v>11276</v>
      </c>
      <c r="B5994" s="1" t="n">
        <v>89777</v>
      </c>
      <c r="C5994" s="292" t="s">
        <v>11322</v>
      </c>
      <c r="D5994" s="297" t="s">
        <v>50</v>
      </c>
      <c r="E5994" s="301" t="n">
        <v>28.87</v>
      </c>
      <c r="F5994" s="304" t="n">
        <v>0</v>
      </c>
    </row>
    <row r="5995" customFormat="false" ht="13.8" hidden="false" customHeight="false" outlineLevel="0" collapsed="false">
      <c r="A5995" s="300" t="s">
        <v>11276</v>
      </c>
      <c r="B5995" s="1" t="n">
        <v>89729</v>
      </c>
      <c r="C5995" s="292" t="s">
        <v>11323</v>
      </c>
      <c r="D5995" s="297" t="s">
        <v>50</v>
      </c>
      <c r="E5995" s="301" t="n">
        <v>32.96</v>
      </c>
      <c r="F5995" s="304" t="n">
        <v>0</v>
      </c>
    </row>
    <row r="5996" customFormat="false" ht="13.8" hidden="false" customHeight="false" outlineLevel="0" collapsed="false">
      <c r="A5996" s="300" t="s">
        <v>11276</v>
      </c>
      <c r="B5996" s="1" t="n">
        <v>89649</v>
      </c>
      <c r="C5996" s="292" t="s">
        <v>11324</v>
      </c>
      <c r="D5996" s="297" t="s">
        <v>50</v>
      </c>
      <c r="E5996" s="301" t="n">
        <v>34</v>
      </c>
      <c r="F5996" s="304" t="n">
        <v>0</v>
      </c>
    </row>
    <row r="5997" customFormat="false" ht="13.8" hidden="false" customHeight="false" outlineLevel="0" collapsed="false">
      <c r="A5997" s="300" t="s">
        <v>11276</v>
      </c>
      <c r="B5997" s="1" t="n">
        <v>89781</v>
      </c>
      <c r="C5997" s="292" t="s">
        <v>11325</v>
      </c>
      <c r="D5997" s="297" t="s">
        <v>50</v>
      </c>
      <c r="E5997" s="301" t="n">
        <v>40.97</v>
      </c>
      <c r="F5997" s="304" t="n">
        <v>0</v>
      </c>
    </row>
    <row r="5998" customFormat="false" ht="13.8" hidden="false" customHeight="false" outlineLevel="0" collapsed="false">
      <c r="A5998" s="300" t="s">
        <v>11276</v>
      </c>
      <c r="B5998" s="1" t="n">
        <v>104023</v>
      </c>
      <c r="C5998" s="292" t="s">
        <v>11326</v>
      </c>
      <c r="D5998" s="297" t="s">
        <v>50</v>
      </c>
      <c r="E5998" s="301" t="n">
        <v>45.55</v>
      </c>
      <c r="F5998" s="304" t="n">
        <v>0</v>
      </c>
    </row>
    <row r="5999" customFormat="false" ht="13.8" hidden="false" customHeight="false" outlineLevel="0" collapsed="false">
      <c r="A5999" s="300" t="s">
        <v>11276</v>
      </c>
      <c r="B5999" s="1" t="n">
        <v>89788</v>
      </c>
      <c r="C5999" s="292" t="s">
        <v>11327</v>
      </c>
      <c r="D5999" s="297" t="s">
        <v>50</v>
      </c>
      <c r="E5999" s="301" t="n">
        <v>89.24</v>
      </c>
      <c r="F5999" s="304" t="n">
        <v>0</v>
      </c>
    </row>
    <row r="6000" customFormat="false" ht="13.8" hidden="false" customHeight="false" outlineLevel="0" collapsed="false">
      <c r="A6000" s="300" t="s">
        <v>11276</v>
      </c>
      <c r="B6000" s="1" t="n">
        <v>89790</v>
      </c>
      <c r="C6000" s="292" t="s">
        <v>11328</v>
      </c>
      <c r="D6000" s="297" t="s">
        <v>50</v>
      </c>
      <c r="E6000" s="301" t="n">
        <v>178.59</v>
      </c>
      <c r="F6000" s="304" t="n">
        <v>0</v>
      </c>
    </row>
    <row r="6001" customFormat="false" ht="13.8" hidden="false" customHeight="false" outlineLevel="0" collapsed="false">
      <c r="A6001" s="300" t="s">
        <v>11276</v>
      </c>
      <c r="B6001" s="1" t="n">
        <v>89792</v>
      </c>
      <c r="C6001" s="292" t="s">
        <v>11329</v>
      </c>
      <c r="D6001" s="297" t="s">
        <v>50</v>
      </c>
      <c r="E6001" s="301" t="n">
        <v>211.18</v>
      </c>
      <c r="F6001" s="304" t="n">
        <v>0</v>
      </c>
    </row>
    <row r="6002" customFormat="false" ht="13.8" hidden="false" customHeight="false" outlineLevel="0" collapsed="false">
      <c r="A6002" s="300" t="s">
        <v>11276</v>
      </c>
      <c r="B6002" s="1" t="n">
        <v>89640</v>
      </c>
      <c r="C6002" s="292" t="s">
        <v>11330</v>
      </c>
      <c r="D6002" s="297" t="s">
        <v>50</v>
      </c>
      <c r="E6002" s="301" t="n">
        <v>21.32</v>
      </c>
      <c r="F6002" s="304" t="n">
        <v>0</v>
      </c>
    </row>
    <row r="6003" customFormat="false" ht="13.8" hidden="false" customHeight="false" outlineLevel="0" collapsed="false">
      <c r="A6003" s="300" t="s">
        <v>11276</v>
      </c>
      <c r="B6003" s="1" t="n">
        <v>89644</v>
      </c>
      <c r="C6003" s="292" t="s">
        <v>11331</v>
      </c>
      <c r="D6003" s="297" t="s">
        <v>50</v>
      </c>
      <c r="E6003" s="301" t="n">
        <v>26.04</v>
      </c>
      <c r="F6003" s="304" t="n">
        <v>0</v>
      </c>
    </row>
    <row r="6004" customFormat="false" ht="13.8" hidden="false" customHeight="false" outlineLevel="0" collapsed="false">
      <c r="A6004" s="300" t="s">
        <v>11276</v>
      </c>
      <c r="B6004" s="1" t="n">
        <v>89645</v>
      </c>
      <c r="C6004" s="292" t="s">
        <v>11332</v>
      </c>
      <c r="D6004" s="297" t="s">
        <v>50</v>
      </c>
      <c r="E6004" s="301" t="n">
        <v>36.51</v>
      </c>
      <c r="F6004" s="304" t="n">
        <v>0</v>
      </c>
    </row>
    <row r="6005" customFormat="false" ht="13.8" hidden="false" customHeight="false" outlineLevel="0" collapsed="false">
      <c r="A6005" s="300" t="s">
        <v>11276</v>
      </c>
      <c r="B6005" s="1" t="n">
        <v>89652</v>
      </c>
      <c r="C6005" s="292" t="s">
        <v>11333</v>
      </c>
      <c r="D6005" s="297" t="s">
        <v>50</v>
      </c>
      <c r="E6005" s="301" t="n">
        <v>13.69</v>
      </c>
      <c r="F6005" s="304" t="n">
        <v>0</v>
      </c>
    </row>
    <row r="6006" customFormat="false" ht="13.8" hidden="false" customHeight="false" outlineLevel="0" collapsed="false">
      <c r="A6006" s="300" t="s">
        <v>11276</v>
      </c>
      <c r="B6006" s="1" t="n">
        <v>89738</v>
      </c>
      <c r="C6006" s="292" t="s">
        <v>11334</v>
      </c>
      <c r="D6006" s="297" t="s">
        <v>50</v>
      </c>
      <c r="E6006" s="301" t="n">
        <v>18.8</v>
      </c>
      <c r="F6006" s="304" t="n">
        <v>0</v>
      </c>
    </row>
    <row r="6007" customFormat="false" ht="13.8" hidden="false" customHeight="false" outlineLevel="0" collapsed="false">
      <c r="A6007" s="300" t="s">
        <v>11276</v>
      </c>
      <c r="B6007" s="1" t="n">
        <v>89659</v>
      </c>
      <c r="C6007" s="292" t="s">
        <v>11335</v>
      </c>
      <c r="D6007" s="297" t="s">
        <v>50</v>
      </c>
      <c r="E6007" s="301" t="n">
        <v>19.29</v>
      </c>
      <c r="F6007" s="304" t="n">
        <v>0</v>
      </c>
    </row>
    <row r="6008" customFormat="false" ht="13.8" hidden="false" customHeight="false" outlineLevel="0" collapsed="false">
      <c r="A6008" s="300" t="s">
        <v>11276</v>
      </c>
      <c r="B6008" s="1" t="n">
        <v>89756</v>
      </c>
      <c r="C6008" s="292" t="s">
        <v>11336</v>
      </c>
      <c r="D6008" s="297" t="s">
        <v>50</v>
      </c>
      <c r="E6008" s="301" t="n">
        <v>26.07</v>
      </c>
      <c r="F6008" s="304" t="n">
        <v>0</v>
      </c>
    </row>
    <row r="6009" customFormat="false" ht="13.8" hidden="false" customHeight="false" outlineLevel="0" collapsed="false">
      <c r="A6009" s="300" t="s">
        <v>11276</v>
      </c>
      <c r="B6009" s="1" t="n">
        <v>89672</v>
      </c>
      <c r="C6009" s="292" t="s">
        <v>11337</v>
      </c>
      <c r="D6009" s="297" t="s">
        <v>50</v>
      </c>
      <c r="E6009" s="301" t="n">
        <v>26.66</v>
      </c>
      <c r="F6009" s="304" t="n">
        <v>0</v>
      </c>
    </row>
    <row r="6010" customFormat="false" ht="13.8" hidden="false" customHeight="false" outlineLevel="0" collapsed="false">
      <c r="A6010" s="300" t="s">
        <v>11276</v>
      </c>
      <c r="B6010" s="1" t="n">
        <v>89815</v>
      </c>
      <c r="C6010" s="292" t="s">
        <v>11338</v>
      </c>
      <c r="D6010" s="297" t="s">
        <v>50</v>
      </c>
      <c r="E6010" s="301" t="n">
        <v>32.15</v>
      </c>
      <c r="F6010" s="304" t="n">
        <v>0</v>
      </c>
    </row>
    <row r="6011" customFormat="false" ht="13.8" hidden="false" customHeight="false" outlineLevel="0" collapsed="false">
      <c r="A6011" s="300" t="s">
        <v>11276</v>
      </c>
      <c r="B6011" s="1" t="n">
        <v>89761</v>
      </c>
      <c r="C6011" s="292" t="s">
        <v>11339</v>
      </c>
      <c r="D6011" s="297" t="s">
        <v>50</v>
      </c>
      <c r="E6011" s="301" t="n">
        <v>34.85</v>
      </c>
      <c r="F6011" s="304" t="n">
        <v>0</v>
      </c>
    </row>
    <row r="6012" customFormat="false" ht="13.8" hidden="false" customHeight="false" outlineLevel="0" collapsed="false">
      <c r="A6012" s="300" t="s">
        <v>11276</v>
      </c>
      <c r="B6012" s="1" t="n">
        <v>89682</v>
      </c>
      <c r="C6012" s="292" t="s">
        <v>11340</v>
      </c>
      <c r="D6012" s="297" t="s">
        <v>50</v>
      </c>
      <c r="E6012" s="301" t="n">
        <v>35.54</v>
      </c>
      <c r="F6012" s="304" t="n">
        <v>0</v>
      </c>
    </row>
    <row r="6013" customFormat="false" ht="13.8" hidden="false" customHeight="false" outlineLevel="0" collapsed="false">
      <c r="A6013" s="300" t="s">
        <v>11276</v>
      </c>
      <c r="B6013" s="1" t="n">
        <v>89824</v>
      </c>
      <c r="C6013" s="292" t="s">
        <v>11341</v>
      </c>
      <c r="D6013" s="297" t="s">
        <v>50</v>
      </c>
      <c r="E6013" s="301" t="n">
        <v>43.73</v>
      </c>
      <c r="F6013" s="304" t="n">
        <v>0</v>
      </c>
    </row>
    <row r="6014" customFormat="false" ht="13.8" hidden="false" customHeight="false" outlineLevel="0" collapsed="false">
      <c r="A6014" s="300" t="s">
        <v>11276</v>
      </c>
      <c r="B6014" s="1" t="n">
        <v>104026</v>
      </c>
      <c r="C6014" s="292" t="s">
        <v>11342</v>
      </c>
      <c r="D6014" s="297" t="s">
        <v>50</v>
      </c>
      <c r="E6014" s="301" t="n">
        <v>46.79</v>
      </c>
      <c r="F6014" s="304" t="n">
        <v>0</v>
      </c>
    </row>
    <row r="6015" customFormat="false" ht="13.8" hidden="false" customHeight="false" outlineLevel="0" collapsed="false">
      <c r="A6015" s="300" t="s">
        <v>11276</v>
      </c>
      <c r="B6015" s="1" t="n">
        <v>89740</v>
      </c>
      <c r="C6015" s="292" t="s">
        <v>11343</v>
      </c>
      <c r="D6015" s="297" t="s">
        <v>50</v>
      </c>
      <c r="E6015" s="301" t="n">
        <v>10.23</v>
      </c>
      <c r="F6015" s="304" t="n">
        <v>0</v>
      </c>
    </row>
    <row r="6016" customFormat="false" ht="13.8" hidden="false" customHeight="false" outlineLevel="0" collapsed="false">
      <c r="A6016" s="300" t="s">
        <v>11276</v>
      </c>
      <c r="B6016" s="1" t="n">
        <v>89836</v>
      </c>
      <c r="C6016" s="292" t="s">
        <v>11344</v>
      </c>
      <c r="D6016" s="297" t="s">
        <v>50</v>
      </c>
      <c r="E6016" s="301" t="n">
        <v>225.66</v>
      </c>
      <c r="F6016" s="304" t="n">
        <v>0</v>
      </c>
    </row>
    <row r="6017" customFormat="false" ht="13.8" hidden="false" customHeight="false" outlineLevel="0" collapsed="false">
      <c r="A6017" s="300" t="s">
        <v>11276</v>
      </c>
      <c r="B6017" s="1" t="n">
        <v>89653</v>
      </c>
      <c r="C6017" s="292" t="s">
        <v>11345</v>
      </c>
      <c r="D6017" s="297" t="s">
        <v>50</v>
      </c>
      <c r="E6017" s="301" t="n">
        <v>19.54</v>
      </c>
      <c r="F6017" s="304" t="n">
        <v>0</v>
      </c>
    </row>
    <row r="6018" customFormat="false" ht="13.8" hidden="false" customHeight="false" outlineLevel="0" collapsed="false">
      <c r="A6018" s="300" t="s">
        <v>11276</v>
      </c>
      <c r="B6018" s="1" t="n">
        <v>89660</v>
      </c>
      <c r="C6018" s="292" t="s">
        <v>11346</v>
      </c>
      <c r="D6018" s="297" t="s">
        <v>50</v>
      </c>
      <c r="E6018" s="301" t="n">
        <v>10.76</v>
      </c>
      <c r="F6018" s="304" t="n">
        <v>0</v>
      </c>
    </row>
    <row r="6019" customFormat="false" ht="13.8" hidden="false" customHeight="false" outlineLevel="0" collapsed="false">
      <c r="A6019" s="300" t="s">
        <v>11276</v>
      </c>
      <c r="B6019" s="1" t="n">
        <v>104028</v>
      </c>
      <c r="C6019" s="292" t="s">
        <v>11347</v>
      </c>
      <c r="D6019" s="297" t="s">
        <v>50</v>
      </c>
      <c r="E6019" s="301" t="n">
        <v>146.33</v>
      </c>
      <c r="F6019" s="304" t="n">
        <v>0</v>
      </c>
    </row>
    <row r="6020" customFormat="false" ht="13.8" hidden="false" customHeight="false" outlineLevel="0" collapsed="false">
      <c r="A6020" s="300" t="s">
        <v>11276</v>
      </c>
      <c r="B6020" s="1" t="n">
        <v>89826</v>
      </c>
      <c r="C6020" s="292" t="s">
        <v>11348</v>
      </c>
      <c r="D6020" s="297" t="s">
        <v>50</v>
      </c>
      <c r="E6020" s="301" t="n">
        <v>143.45</v>
      </c>
      <c r="F6020" s="304" t="n">
        <v>0</v>
      </c>
    </row>
    <row r="6021" customFormat="false" ht="13.8" hidden="false" customHeight="false" outlineLevel="0" collapsed="false">
      <c r="A6021" s="300" t="s">
        <v>11276</v>
      </c>
      <c r="B6021" s="1" t="n">
        <v>89651</v>
      </c>
      <c r="C6021" s="292" t="s">
        <v>11349</v>
      </c>
      <c r="D6021" s="297" t="s">
        <v>50</v>
      </c>
      <c r="E6021" s="301" t="n">
        <v>7.92</v>
      </c>
      <c r="F6021" s="304" t="n">
        <v>0</v>
      </c>
    </row>
    <row r="6022" customFormat="false" ht="13.8" hidden="false" customHeight="false" outlineLevel="0" collapsed="false">
      <c r="A6022" s="300" t="s">
        <v>11276</v>
      </c>
      <c r="B6022" s="1" t="n">
        <v>89736</v>
      </c>
      <c r="C6022" s="292" t="s">
        <v>11350</v>
      </c>
      <c r="D6022" s="297" t="s">
        <v>50</v>
      </c>
      <c r="E6022" s="301" t="n">
        <v>10.09</v>
      </c>
      <c r="F6022" s="304" t="n">
        <v>0</v>
      </c>
    </row>
    <row r="6023" customFormat="false" ht="13.8" hidden="false" customHeight="false" outlineLevel="0" collapsed="false">
      <c r="A6023" s="300" t="s">
        <v>11276</v>
      </c>
      <c r="B6023" s="1" t="n">
        <v>89658</v>
      </c>
      <c r="C6023" s="292" t="s">
        <v>11351</v>
      </c>
      <c r="D6023" s="297" t="s">
        <v>50</v>
      </c>
      <c r="E6023" s="301" t="n">
        <v>10.58</v>
      </c>
      <c r="F6023" s="304" t="n">
        <v>0</v>
      </c>
    </row>
    <row r="6024" customFormat="false" ht="13.8" hidden="false" customHeight="false" outlineLevel="0" collapsed="false">
      <c r="A6024" s="300" t="s">
        <v>11276</v>
      </c>
      <c r="B6024" s="1" t="n">
        <v>89755</v>
      </c>
      <c r="C6024" s="292" t="s">
        <v>11352</v>
      </c>
      <c r="D6024" s="297" t="s">
        <v>50</v>
      </c>
      <c r="E6024" s="301" t="n">
        <v>15.24</v>
      </c>
      <c r="F6024" s="304" t="n">
        <v>0</v>
      </c>
    </row>
    <row r="6025" customFormat="false" ht="13.8" hidden="false" customHeight="false" outlineLevel="0" collapsed="false">
      <c r="A6025" s="300" t="s">
        <v>11276</v>
      </c>
      <c r="B6025" s="1" t="n">
        <v>89670</v>
      </c>
      <c r="C6025" s="292" t="s">
        <v>11353</v>
      </c>
      <c r="D6025" s="297" t="s">
        <v>50</v>
      </c>
      <c r="E6025" s="301" t="n">
        <v>15.83</v>
      </c>
      <c r="F6025" s="304" t="n">
        <v>0</v>
      </c>
    </row>
    <row r="6026" customFormat="false" ht="13.8" hidden="false" customHeight="false" outlineLevel="0" collapsed="false">
      <c r="A6026" s="300" t="s">
        <v>11276</v>
      </c>
      <c r="B6026" s="1" t="n">
        <v>89794</v>
      </c>
      <c r="C6026" s="292" t="s">
        <v>11354</v>
      </c>
      <c r="D6026" s="297" t="s">
        <v>50</v>
      </c>
      <c r="E6026" s="301" t="n">
        <v>21.92</v>
      </c>
      <c r="F6026" s="304" t="n">
        <v>0</v>
      </c>
    </row>
    <row r="6027" customFormat="false" ht="13.8" hidden="false" customHeight="false" outlineLevel="0" collapsed="false">
      <c r="A6027" s="300" t="s">
        <v>11276</v>
      </c>
      <c r="B6027" s="1" t="n">
        <v>89760</v>
      </c>
      <c r="C6027" s="292" t="s">
        <v>11355</v>
      </c>
      <c r="D6027" s="297" t="s">
        <v>50</v>
      </c>
      <c r="E6027" s="301" t="n">
        <v>24.62</v>
      </c>
      <c r="F6027" s="304" t="n">
        <v>0</v>
      </c>
    </row>
    <row r="6028" customFormat="false" ht="13.8" hidden="false" customHeight="false" outlineLevel="0" collapsed="false">
      <c r="A6028" s="300" t="s">
        <v>11276</v>
      </c>
      <c r="B6028" s="1" t="n">
        <v>89680</v>
      </c>
      <c r="C6028" s="292" t="s">
        <v>11356</v>
      </c>
      <c r="D6028" s="297" t="s">
        <v>50</v>
      </c>
      <c r="E6028" s="301" t="n">
        <v>25.31</v>
      </c>
      <c r="F6028" s="304" t="n">
        <v>0</v>
      </c>
    </row>
    <row r="6029" customFormat="false" ht="13.8" hidden="false" customHeight="false" outlineLevel="0" collapsed="false">
      <c r="A6029" s="300" t="s">
        <v>11276</v>
      </c>
      <c r="B6029" s="1" t="n">
        <v>89822</v>
      </c>
      <c r="C6029" s="292" t="s">
        <v>11357</v>
      </c>
      <c r="D6029" s="297" t="s">
        <v>50</v>
      </c>
      <c r="E6029" s="301" t="n">
        <v>28.69</v>
      </c>
      <c r="F6029" s="304" t="n">
        <v>0</v>
      </c>
    </row>
    <row r="6030" customFormat="false" ht="13.8" hidden="false" customHeight="false" outlineLevel="0" collapsed="false">
      <c r="A6030" s="300" t="s">
        <v>11276</v>
      </c>
      <c r="B6030" s="1" t="n">
        <v>104025</v>
      </c>
      <c r="C6030" s="292" t="s">
        <v>11358</v>
      </c>
      <c r="D6030" s="297" t="s">
        <v>50</v>
      </c>
      <c r="E6030" s="301" t="n">
        <v>31.75</v>
      </c>
      <c r="F6030" s="304" t="n">
        <v>0</v>
      </c>
    </row>
    <row r="6031" customFormat="false" ht="13.8" hidden="false" customHeight="false" outlineLevel="0" collapsed="false">
      <c r="A6031" s="300" t="s">
        <v>11276</v>
      </c>
      <c r="B6031" s="1" t="n">
        <v>89835</v>
      </c>
      <c r="C6031" s="292" t="s">
        <v>11359</v>
      </c>
      <c r="D6031" s="297" t="s">
        <v>50</v>
      </c>
      <c r="E6031" s="301" t="n">
        <v>49.58</v>
      </c>
      <c r="F6031" s="304" t="n">
        <v>0</v>
      </c>
    </row>
    <row r="6032" customFormat="false" ht="13.8" hidden="false" customHeight="false" outlineLevel="0" collapsed="false">
      <c r="A6032" s="300" t="s">
        <v>11276</v>
      </c>
      <c r="B6032" s="1" t="n">
        <v>89838</v>
      </c>
      <c r="C6032" s="292" t="s">
        <v>11360</v>
      </c>
      <c r="D6032" s="297" t="s">
        <v>50</v>
      </c>
      <c r="E6032" s="301" t="n">
        <v>173.08</v>
      </c>
      <c r="F6032" s="304" t="n">
        <v>0</v>
      </c>
    </row>
    <row r="6033" customFormat="false" ht="13.8" hidden="false" customHeight="false" outlineLevel="0" collapsed="false">
      <c r="A6033" s="300" t="s">
        <v>11276</v>
      </c>
      <c r="B6033" s="1" t="n">
        <v>89840</v>
      </c>
      <c r="C6033" s="292" t="s">
        <v>11361</v>
      </c>
      <c r="D6033" s="297" t="s">
        <v>50</v>
      </c>
      <c r="E6033" s="301" t="n">
        <v>204.04</v>
      </c>
      <c r="F6033" s="304" t="n">
        <v>0</v>
      </c>
    </row>
    <row r="6034" customFormat="false" ht="13.8" hidden="false" customHeight="false" outlineLevel="0" collapsed="false">
      <c r="A6034" s="300" t="s">
        <v>11276</v>
      </c>
      <c r="B6034" s="1" t="n">
        <v>104015</v>
      </c>
      <c r="C6034" s="292" t="s">
        <v>11362</v>
      </c>
      <c r="D6034" s="297" t="s">
        <v>50</v>
      </c>
      <c r="E6034" s="301" t="n">
        <v>18.17</v>
      </c>
      <c r="F6034" s="304" t="n">
        <v>0</v>
      </c>
    </row>
    <row r="6035" customFormat="false" ht="13.8" hidden="false" customHeight="false" outlineLevel="0" collapsed="false">
      <c r="A6035" s="300" t="s">
        <v>11276</v>
      </c>
      <c r="B6035" s="1" t="n">
        <v>104018</v>
      </c>
      <c r="C6035" s="292" t="s">
        <v>11363</v>
      </c>
      <c r="D6035" s="297" t="s">
        <v>50</v>
      </c>
      <c r="E6035" s="301" t="n">
        <v>23.44</v>
      </c>
      <c r="F6035" s="304" t="n">
        <v>0</v>
      </c>
    </row>
    <row r="6036" customFormat="false" ht="13.8" hidden="false" customHeight="false" outlineLevel="0" collapsed="false">
      <c r="A6036" s="300" t="s">
        <v>11276</v>
      </c>
      <c r="B6036" s="1" t="n">
        <v>104016</v>
      </c>
      <c r="C6036" s="292" t="s">
        <v>11364</v>
      </c>
      <c r="D6036" s="297" t="s">
        <v>50</v>
      </c>
      <c r="E6036" s="301" t="n">
        <v>24.54</v>
      </c>
      <c r="F6036" s="304" t="n">
        <v>0</v>
      </c>
    </row>
    <row r="6037" customFormat="false" ht="13.8" hidden="false" customHeight="false" outlineLevel="0" collapsed="false">
      <c r="A6037" s="300" t="s">
        <v>11276</v>
      </c>
      <c r="B6037" s="1" t="n">
        <v>104019</v>
      </c>
      <c r="C6037" s="292" t="s">
        <v>11365</v>
      </c>
      <c r="D6037" s="297" t="s">
        <v>50</v>
      </c>
      <c r="E6037" s="301" t="n">
        <v>49.3</v>
      </c>
      <c r="F6037" s="304" t="n">
        <v>0</v>
      </c>
    </row>
    <row r="6038" customFormat="false" ht="13.8" hidden="false" customHeight="false" outlineLevel="0" collapsed="false">
      <c r="A6038" s="300" t="s">
        <v>11276</v>
      </c>
      <c r="B6038" s="1" t="n">
        <v>104017</v>
      </c>
      <c r="C6038" s="292" t="s">
        <v>11366</v>
      </c>
      <c r="D6038" s="297" t="s">
        <v>50</v>
      </c>
      <c r="E6038" s="301" t="n">
        <v>50.58</v>
      </c>
      <c r="F6038" s="304" t="n">
        <v>0</v>
      </c>
    </row>
    <row r="6039" customFormat="false" ht="13.8" hidden="false" customHeight="false" outlineLevel="0" collapsed="false">
      <c r="A6039" s="300" t="s">
        <v>11276</v>
      </c>
      <c r="B6039" s="1" t="n">
        <v>104020</v>
      </c>
      <c r="C6039" s="292" t="s">
        <v>11367</v>
      </c>
      <c r="D6039" s="297" t="s">
        <v>50</v>
      </c>
      <c r="E6039" s="301" t="n">
        <v>62.85</v>
      </c>
      <c r="F6039" s="304" t="n">
        <v>0</v>
      </c>
    </row>
    <row r="6040" customFormat="false" ht="13.8" hidden="false" customHeight="false" outlineLevel="0" collapsed="false">
      <c r="A6040" s="300" t="s">
        <v>11276</v>
      </c>
      <c r="B6040" s="1" t="n">
        <v>104030</v>
      </c>
      <c r="C6040" s="292" t="s">
        <v>11368</v>
      </c>
      <c r="D6040" s="297" t="s">
        <v>50</v>
      </c>
      <c r="E6040" s="301" t="n">
        <v>68.61</v>
      </c>
      <c r="F6040" s="304" t="n">
        <v>0</v>
      </c>
    </row>
    <row r="6041" customFormat="false" ht="13.8" hidden="false" customHeight="false" outlineLevel="0" collapsed="false">
      <c r="A6041" s="300" t="s">
        <v>11276</v>
      </c>
      <c r="B6041" s="1" t="n">
        <v>89694</v>
      </c>
      <c r="C6041" s="292" t="s">
        <v>11369</v>
      </c>
      <c r="D6041" s="297" t="s">
        <v>50</v>
      </c>
      <c r="E6041" s="301" t="n">
        <v>22.47</v>
      </c>
      <c r="F6041" s="304" t="n">
        <v>0</v>
      </c>
    </row>
    <row r="6042" customFormat="false" ht="13.8" hidden="false" customHeight="false" outlineLevel="0" collapsed="false">
      <c r="A6042" s="300" t="s">
        <v>11276</v>
      </c>
      <c r="B6042" s="1" t="n">
        <v>89700</v>
      </c>
      <c r="C6042" s="292" t="s">
        <v>11370</v>
      </c>
      <c r="D6042" s="297" t="s">
        <v>50</v>
      </c>
      <c r="E6042" s="301" t="n">
        <v>25.71</v>
      </c>
      <c r="F6042" s="304" t="n">
        <v>0</v>
      </c>
    </row>
    <row r="6043" customFormat="false" ht="13.8" hidden="false" customHeight="false" outlineLevel="0" collapsed="false">
      <c r="A6043" s="300" t="s">
        <v>11276</v>
      </c>
      <c r="B6043" s="1" t="n">
        <v>89703</v>
      </c>
      <c r="C6043" s="292" t="s">
        <v>11371</v>
      </c>
      <c r="D6043" s="297" t="s">
        <v>50</v>
      </c>
      <c r="E6043" s="301" t="n">
        <v>53.8</v>
      </c>
      <c r="F6043" s="304" t="n">
        <v>0</v>
      </c>
    </row>
    <row r="6044" customFormat="false" ht="13.8" hidden="false" customHeight="false" outlineLevel="0" collapsed="false">
      <c r="A6044" s="300" t="s">
        <v>11276</v>
      </c>
      <c r="B6044" s="1" t="n">
        <v>89691</v>
      </c>
      <c r="C6044" s="292" t="s">
        <v>11372</v>
      </c>
      <c r="D6044" s="297" t="s">
        <v>50</v>
      </c>
      <c r="E6044" s="301" t="n">
        <v>15.06</v>
      </c>
      <c r="F6044" s="304" t="n">
        <v>0</v>
      </c>
    </row>
    <row r="6045" customFormat="false" ht="13.8" hidden="false" customHeight="false" outlineLevel="0" collapsed="false">
      <c r="A6045" s="300" t="s">
        <v>11276</v>
      </c>
      <c r="B6045" s="1" t="n">
        <v>89765</v>
      </c>
      <c r="C6045" s="292" t="s">
        <v>11373</v>
      </c>
      <c r="D6045" s="297" t="s">
        <v>50</v>
      </c>
      <c r="E6045" s="301" t="n">
        <v>18.7</v>
      </c>
      <c r="F6045" s="304" t="n">
        <v>0</v>
      </c>
    </row>
    <row r="6046" customFormat="false" ht="13.8" hidden="false" customHeight="false" outlineLevel="0" collapsed="false">
      <c r="A6046" s="300" t="s">
        <v>11276</v>
      </c>
      <c r="B6046" s="1" t="n">
        <v>89697</v>
      </c>
      <c r="C6046" s="292" t="s">
        <v>11374</v>
      </c>
      <c r="D6046" s="297" t="s">
        <v>50</v>
      </c>
      <c r="E6046" s="301" t="n">
        <v>19.7</v>
      </c>
      <c r="F6046" s="304" t="n">
        <v>0</v>
      </c>
    </row>
    <row r="6047" customFormat="false" ht="13.8" hidden="false" customHeight="false" outlineLevel="0" collapsed="false">
      <c r="A6047" s="300" t="s">
        <v>11276</v>
      </c>
      <c r="B6047" s="1" t="n">
        <v>89844</v>
      </c>
      <c r="C6047" s="292" t="s">
        <v>11375</v>
      </c>
      <c r="D6047" s="297" t="s">
        <v>50</v>
      </c>
      <c r="E6047" s="301" t="n">
        <v>71.35</v>
      </c>
      <c r="F6047" s="304" t="n">
        <v>0</v>
      </c>
    </row>
    <row r="6048" customFormat="false" ht="13.8" hidden="false" customHeight="false" outlineLevel="0" collapsed="false">
      <c r="A6048" s="300" t="s">
        <v>11276</v>
      </c>
      <c r="B6048" s="1" t="n">
        <v>104022</v>
      </c>
      <c r="C6048" s="292" t="s">
        <v>11376</v>
      </c>
      <c r="D6048" s="297" t="s">
        <v>50</v>
      </c>
      <c r="E6048" s="301" t="n">
        <v>77.45</v>
      </c>
      <c r="F6048" s="304" t="n">
        <v>0</v>
      </c>
    </row>
    <row r="6049" customFormat="false" ht="13.8" hidden="false" customHeight="false" outlineLevel="0" collapsed="false">
      <c r="A6049" s="300" t="s">
        <v>11276</v>
      </c>
      <c r="B6049" s="1" t="n">
        <v>89633</v>
      </c>
      <c r="C6049" s="292" t="s">
        <v>11377</v>
      </c>
      <c r="D6049" s="297" t="s">
        <v>403</v>
      </c>
      <c r="E6049" s="301" t="n">
        <v>28.12</v>
      </c>
      <c r="F6049" s="304" t="n">
        <v>0</v>
      </c>
    </row>
    <row r="6050" customFormat="false" ht="13.8" hidden="false" customHeight="false" outlineLevel="0" collapsed="false">
      <c r="A6050" s="300" t="s">
        <v>11276</v>
      </c>
      <c r="B6050" s="1" t="n">
        <v>89716</v>
      </c>
      <c r="C6050" s="292" t="s">
        <v>11378</v>
      </c>
      <c r="D6050" s="297" t="s">
        <v>403</v>
      </c>
      <c r="E6050" s="301" t="n">
        <v>29.94</v>
      </c>
      <c r="F6050" s="304" t="n">
        <v>0</v>
      </c>
    </row>
    <row r="6051" customFormat="false" ht="13.8" hidden="false" customHeight="false" outlineLevel="0" collapsed="false">
      <c r="A6051" s="300" t="s">
        <v>11276</v>
      </c>
      <c r="B6051" s="1" t="n">
        <v>89634</v>
      </c>
      <c r="C6051" s="292" t="s">
        <v>11379</v>
      </c>
      <c r="D6051" s="297" t="s">
        <v>403</v>
      </c>
      <c r="E6051" s="301" t="n">
        <v>40.26</v>
      </c>
      <c r="F6051" s="304" t="n">
        <v>0</v>
      </c>
    </row>
    <row r="6052" customFormat="false" ht="13.8" hidden="false" customHeight="false" outlineLevel="0" collapsed="false">
      <c r="A6052" s="300" t="s">
        <v>11276</v>
      </c>
      <c r="B6052" s="1" t="n">
        <v>89717</v>
      </c>
      <c r="C6052" s="292" t="s">
        <v>11380</v>
      </c>
      <c r="D6052" s="297" t="s">
        <v>403</v>
      </c>
      <c r="E6052" s="301" t="n">
        <v>47.56</v>
      </c>
      <c r="F6052" s="304" t="n">
        <v>0</v>
      </c>
    </row>
    <row r="6053" customFormat="false" ht="13.8" hidden="false" customHeight="false" outlineLevel="0" collapsed="false">
      <c r="A6053" s="300" t="s">
        <v>11276</v>
      </c>
      <c r="B6053" s="1" t="n">
        <v>89635</v>
      </c>
      <c r="C6053" s="292" t="s">
        <v>11381</v>
      </c>
      <c r="D6053" s="297" t="s">
        <v>403</v>
      </c>
      <c r="E6053" s="301" t="n">
        <v>59.75</v>
      </c>
      <c r="F6053" s="304" t="n">
        <v>0</v>
      </c>
    </row>
    <row r="6054" customFormat="false" ht="13.8" hidden="false" customHeight="false" outlineLevel="0" collapsed="false">
      <c r="A6054" s="300" t="s">
        <v>11276</v>
      </c>
      <c r="B6054" s="1" t="n">
        <v>89770</v>
      </c>
      <c r="C6054" s="292" t="s">
        <v>11382</v>
      </c>
      <c r="D6054" s="297" t="s">
        <v>403</v>
      </c>
      <c r="E6054" s="301" t="n">
        <v>51.99</v>
      </c>
      <c r="F6054" s="304" t="n">
        <v>0</v>
      </c>
    </row>
    <row r="6055" customFormat="false" ht="13.8" hidden="false" customHeight="false" outlineLevel="0" collapsed="false">
      <c r="A6055" s="300" t="s">
        <v>11276</v>
      </c>
      <c r="B6055" s="1" t="n">
        <v>89718</v>
      </c>
      <c r="C6055" s="292" t="s">
        <v>11383</v>
      </c>
      <c r="D6055" s="297" t="s">
        <v>403</v>
      </c>
      <c r="E6055" s="301" t="n">
        <v>61.01</v>
      </c>
      <c r="F6055" s="304" t="n">
        <v>0</v>
      </c>
    </row>
    <row r="6056" customFormat="false" ht="13.8" hidden="false" customHeight="false" outlineLevel="0" collapsed="false">
      <c r="A6056" s="300" t="s">
        <v>11276</v>
      </c>
      <c r="B6056" s="1" t="n">
        <v>89636</v>
      </c>
      <c r="C6056" s="292" t="s">
        <v>11384</v>
      </c>
      <c r="D6056" s="297" t="s">
        <v>403</v>
      </c>
      <c r="E6056" s="301" t="n">
        <v>75.36</v>
      </c>
      <c r="F6056" s="304" t="n">
        <v>0</v>
      </c>
    </row>
    <row r="6057" customFormat="false" ht="13.8" hidden="false" customHeight="false" outlineLevel="0" collapsed="false">
      <c r="A6057" s="300" t="s">
        <v>11276</v>
      </c>
      <c r="B6057" s="1" t="n">
        <v>89771</v>
      </c>
      <c r="C6057" s="292" t="s">
        <v>11385</v>
      </c>
      <c r="D6057" s="297" t="s">
        <v>403</v>
      </c>
      <c r="E6057" s="301" t="n">
        <v>69.42</v>
      </c>
      <c r="F6057" s="304" t="n">
        <v>0</v>
      </c>
    </row>
    <row r="6058" customFormat="false" ht="13.8" hidden="false" customHeight="false" outlineLevel="0" collapsed="false">
      <c r="A6058" s="300" t="s">
        <v>11276</v>
      </c>
      <c r="B6058" s="1" t="n">
        <v>104021</v>
      </c>
      <c r="C6058" s="292" t="s">
        <v>11386</v>
      </c>
      <c r="D6058" s="297" t="s">
        <v>403</v>
      </c>
      <c r="E6058" s="301" t="n">
        <v>79.77</v>
      </c>
      <c r="F6058" s="304" t="n">
        <v>0</v>
      </c>
    </row>
    <row r="6059" customFormat="false" ht="13.8" hidden="false" customHeight="false" outlineLevel="0" collapsed="false">
      <c r="A6059" s="300" t="s">
        <v>11276</v>
      </c>
      <c r="B6059" s="1" t="n">
        <v>89772</v>
      </c>
      <c r="C6059" s="292" t="s">
        <v>11387</v>
      </c>
      <c r="D6059" s="297" t="s">
        <v>403</v>
      </c>
      <c r="E6059" s="301" t="n">
        <v>101.28</v>
      </c>
      <c r="F6059" s="304" t="n">
        <v>0</v>
      </c>
    </row>
    <row r="6060" customFormat="false" ht="13.8" hidden="false" customHeight="false" outlineLevel="0" collapsed="false">
      <c r="A6060" s="300" t="s">
        <v>11276</v>
      </c>
      <c r="B6060" s="1" t="n">
        <v>89773</v>
      </c>
      <c r="C6060" s="292" t="s">
        <v>11388</v>
      </c>
      <c r="D6060" s="297" t="s">
        <v>403</v>
      </c>
      <c r="E6060" s="301" t="n">
        <v>163.24</v>
      </c>
      <c r="F6060" s="304" t="n">
        <v>0</v>
      </c>
    </row>
    <row r="6061" customFormat="false" ht="13.8" hidden="false" customHeight="false" outlineLevel="0" collapsed="false">
      <c r="A6061" s="300" t="s">
        <v>11276</v>
      </c>
      <c r="B6061" s="1" t="n">
        <v>89775</v>
      </c>
      <c r="C6061" s="292" t="s">
        <v>11389</v>
      </c>
      <c r="D6061" s="297" t="s">
        <v>403</v>
      </c>
      <c r="E6061" s="301" t="n">
        <v>255.31</v>
      </c>
      <c r="F6061" s="304" t="n">
        <v>0</v>
      </c>
    </row>
    <row r="6062" customFormat="false" ht="13.8" hidden="false" customHeight="false" outlineLevel="0" collapsed="false">
      <c r="A6062" s="300" t="s">
        <v>11276</v>
      </c>
      <c r="B6062" s="1" t="n">
        <v>89767</v>
      </c>
      <c r="C6062" s="292" t="s">
        <v>11390</v>
      </c>
      <c r="D6062" s="297" t="s">
        <v>50</v>
      </c>
      <c r="E6062" s="301" t="n">
        <v>23.56</v>
      </c>
      <c r="F6062" s="304" t="n">
        <v>0</v>
      </c>
    </row>
    <row r="6063" customFormat="false" ht="13.8" hidden="false" customHeight="false" outlineLevel="0" collapsed="false">
      <c r="A6063" s="300" t="s">
        <v>11276</v>
      </c>
      <c r="B6063" s="1" t="n">
        <v>89695</v>
      </c>
      <c r="C6063" s="292" t="s">
        <v>11391</v>
      </c>
      <c r="D6063" s="297" t="s">
        <v>50</v>
      </c>
      <c r="E6063" s="301" t="n">
        <v>19.05</v>
      </c>
      <c r="F6063" s="304" t="n">
        <v>0</v>
      </c>
    </row>
    <row r="6064" customFormat="false" ht="13.8" hidden="false" customHeight="false" outlineLevel="0" collapsed="false">
      <c r="A6064" s="300" t="s">
        <v>11276</v>
      </c>
      <c r="B6064" s="1" t="n">
        <v>89702</v>
      </c>
      <c r="C6064" s="292" t="s">
        <v>11392</v>
      </c>
      <c r="D6064" s="297" t="s">
        <v>50</v>
      </c>
      <c r="E6064" s="301" t="n">
        <v>24.56</v>
      </c>
      <c r="F6064" s="304" t="n">
        <v>0</v>
      </c>
    </row>
    <row r="6065" customFormat="false" ht="13.8" hidden="false" customHeight="false" outlineLevel="0" collapsed="false">
      <c r="A6065" s="300" t="s">
        <v>11276</v>
      </c>
      <c r="B6065" s="1" t="n">
        <v>89768</v>
      </c>
      <c r="C6065" s="292" t="s">
        <v>11393</v>
      </c>
      <c r="D6065" s="297" t="s">
        <v>50</v>
      </c>
      <c r="E6065" s="301" t="n">
        <v>27.38</v>
      </c>
      <c r="F6065" s="304" t="n">
        <v>0</v>
      </c>
    </row>
    <row r="6066" customFormat="false" ht="13.8" hidden="false" customHeight="false" outlineLevel="0" collapsed="false">
      <c r="A6066" s="300" t="s">
        <v>11276</v>
      </c>
      <c r="B6066" s="1" t="n">
        <v>89842</v>
      </c>
      <c r="C6066" s="292" t="s">
        <v>11394</v>
      </c>
      <c r="D6066" s="297" t="s">
        <v>50</v>
      </c>
      <c r="E6066" s="301" t="n">
        <v>56.62</v>
      </c>
      <c r="F6066" s="304" t="n">
        <v>0</v>
      </c>
    </row>
    <row r="6067" customFormat="false" ht="13.8" hidden="false" customHeight="false" outlineLevel="0" collapsed="false">
      <c r="A6067" s="300" t="s">
        <v>11276</v>
      </c>
      <c r="B6067" s="1" t="n">
        <v>89845</v>
      </c>
      <c r="C6067" s="292" t="s">
        <v>11395</v>
      </c>
      <c r="D6067" s="297" t="s">
        <v>50</v>
      </c>
      <c r="E6067" s="301" t="n">
        <v>112.08</v>
      </c>
      <c r="F6067" s="304" t="n">
        <v>0</v>
      </c>
    </row>
    <row r="6068" customFormat="false" ht="13.8" hidden="false" customHeight="false" outlineLevel="0" collapsed="false">
      <c r="A6068" s="300" t="s">
        <v>11276</v>
      </c>
      <c r="B6068" s="1" t="n">
        <v>89846</v>
      </c>
      <c r="C6068" s="292" t="s">
        <v>11396</v>
      </c>
      <c r="D6068" s="297" t="s">
        <v>50</v>
      </c>
      <c r="E6068" s="301" t="n">
        <v>240.38</v>
      </c>
      <c r="F6068" s="304" t="n">
        <v>0</v>
      </c>
    </row>
    <row r="6069" customFormat="false" ht="13.8" hidden="false" customHeight="false" outlineLevel="0" collapsed="false">
      <c r="A6069" s="300" t="s">
        <v>11276</v>
      </c>
      <c r="B6069" s="1" t="n">
        <v>89847</v>
      </c>
      <c r="C6069" s="292" t="s">
        <v>11397</v>
      </c>
      <c r="D6069" s="297" t="s">
        <v>50</v>
      </c>
      <c r="E6069" s="301" t="n">
        <v>287.12</v>
      </c>
      <c r="F6069" s="304" t="n">
        <v>0</v>
      </c>
    </row>
    <row r="6070" customFormat="false" ht="13.8" hidden="false" customHeight="false" outlineLevel="0" collapsed="false">
      <c r="A6070" s="300" t="s">
        <v>11276</v>
      </c>
      <c r="B6070" s="1" t="n">
        <v>89705</v>
      </c>
      <c r="C6070" s="292" t="s">
        <v>11398</v>
      </c>
      <c r="D6070" s="297" t="s">
        <v>50</v>
      </c>
      <c r="E6070" s="301" t="n">
        <v>28.55</v>
      </c>
      <c r="F6070" s="304" t="n">
        <v>0</v>
      </c>
    </row>
    <row r="6071" customFormat="false" ht="13.8" hidden="false" customHeight="false" outlineLevel="0" collapsed="false">
      <c r="A6071" s="300" t="s">
        <v>11276</v>
      </c>
      <c r="B6071" s="1" t="n">
        <v>89769</v>
      </c>
      <c r="C6071" s="292" t="s">
        <v>11399</v>
      </c>
      <c r="D6071" s="297" t="s">
        <v>50</v>
      </c>
      <c r="E6071" s="301" t="n">
        <v>62.03</v>
      </c>
      <c r="F6071" s="304" t="n">
        <v>0</v>
      </c>
    </row>
    <row r="6072" customFormat="false" ht="13.8" hidden="false" customHeight="false" outlineLevel="0" collapsed="false">
      <c r="A6072" s="300" t="s">
        <v>11276</v>
      </c>
      <c r="B6072" s="1" t="n">
        <v>89706</v>
      </c>
      <c r="C6072" s="292" t="s">
        <v>11400</v>
      </c>
      <c r="D6072" s="297" t="s">
        <v>50</v>
      </c>
      <c r="E6072" s="301" t="n">
        <v>63.41</v>
      </c>
      <c r="F6072" s="304" t="n">
        <v>0</v>
      </c>
    </row>
    <row r="6073" customFormat="false" ht="13.8" hidden="false" customHeight="false" outlineLevel="0" collapsed="false">
      <c r="A6073" s="300" t="s">
        <v>11276</v>
      </c>
      <c r="B6073" s="1" t="n">
        <v>89741</v>
      </c>
      <c r="C6073" s="292" t="s">
        <v>11401</v>
      </c>
      <c r="D6073" s="297" t="s">
        <v>50</v>
      </c>
      <c r="E6073" s="301" t="n">
        <v>25.95</v>
      </c>
      <c r="F6073" s="304" t="n">
        <v>0</v>
      </c>
    </row>
    <row r="6074" customFormat="false" ht="13.8" hidden="false" customHeight="false" outlineLevel="0" collapsed="false">
      <c r="A6074" s="300" t="s">
        <v>11276</v>
      </c>
      <c r="B6074" s="1" t="n">
        <v>89757</v>
      </c>
      <c r="C6074" s="292" t="s">
        <v>11402</v>
      </c>
      <c r="D6074" s="297" t="s">
        <v>50</v>
      </c>
      <c r="E6074" s="301" t="n">
        <v>33.91</v>
      </c>
      <c r="F6074" s="304" t="n">
        <v>0</v>
      </c>
    </row>
    <row r="6075" customFormat="false" ht="13.8" hidden="false" customHeight="false" outlineLevel="0" collapsed="false">
      <c r="A6075" s="300" t="s">
        <v>11276</v>
      </c>
      <c r="B6075" s="1" t="n">
        <v>104027</v>
      </c>
      <c r="C6075" s="292" t="s">
        <v>11403</v>
      </c>
      <c r="D6075" s="297" t="s">
        <v>50</v>
      </c>
      <c r="E6075" s="301" t="n">
        <v>71.29</v>
      </c>
      <c r="F6075" s="304" t="n">
        <v>0</v>
      </c>
    </row>
    <row r="6076" customFormat="false" ht="13.8" hidden="false" customHeight="false" outlineLevel="0" collapsed="false">
      <c r="A6076" s="300" t="s">
        <v>11276</v>
      </c>
      <c r="B6076" s="1" t="n">
        <v>89837</v>
      </c>
      <c r="C6076" s="292" t="s">
        <v>11404</v>
      </c>
      <c r="D6076" s="297" t="s">
        <v>50</v>
      </c>
      <c r="E6076" s="301" t="n">
        <v>151.18</v>
      </c>
      <c r="F6076" s="304" t="n">
        <v>0</v>
      </c>
    </row>
    <row r="6077" customFormat="false" ht="13.8" hidden="false" customHeight="false" outlineLevel="0" collapsed="false">
      <c r="A6077" s="300" t="s">
        <v>11276</v>
      </c>
      <c r="B6077" s="1" t="n">
        <v>89839</v>
      </c>
      <c r="C6077" s="292" t="s">
        <v>11405</v>
      </c>
      <c r="D6077" s="297" t="s">
        <v>50</v>
      </c>
      <c r="E6077" s="301" t="n">
        <v>196.34</v>
      </c>
      <c r="F6077" s="304" t="n">
        <v>0</v>
      </c>
    </row>
    <row r="6078" customFormat="false" ht="13.8" hidden="false" customHeight="false" outlineLevel="0" collapsed="false">
      <c r="A6078" s="300" t="s">
        <v>11276</v>
      </c>
      <c r="B6078" s="1" t="n">
        <v>89841</v>
      </c>
      <c r="C6078" s="292" t="s">
        <v>11406</v>
      </c>
      <c r="D6078" s="297" t="s">
        <v>50</v>
      </c>
      <c r="E6078" s="301" t="n">
        <v>298.39</v>
      </c>
      <c r="F6078" s="304" t="n">
        <v>0</v>
      </c>
    </row>
    <row r="6079" customFormat="false" ht="13.8" hidden="false" customHeight="false" outlineLevel="0" collapsed="false">
      <c r="A6079" s="300" t="s">
        <v>11276</v>
      </c>
      <c r="B6079" s="1" t="n">
        <v>89654</v>
      </c>
      <c r="C6079" s="292" t="s">
        <v>11407</v>
      </c>
      <c r="D6079" s="297" t="s">
        <v>50</v>
      </c>
      <c r="E6079" s="301" t="n">
        <v>22.67</v>
      </c>
      <c r="F6079" s="304" t="n">
        <v>0</v>
      </c>
    </row>
    <row r="6080" customFormat="false" ht="13.8" hidden="false" customHeight="false" outlineLevel="0" collapsed="false">
      <c r="A6080" s="300" t="s">
        <v>11276</v>
      </c>
      <c r="B6080" s="1" t="n">
        <v>89661</v>
      </c>
      <c r="C6080" s="292" t="s">
        <v>11408</v>
      </c>
      <c r="D6080" s="297" t="s">
        <v>50</v>
      </c>
      <c r="E6080" s="301" t="n">
        <v>26.44</v>
      </c>
      <c r="F6080" s="304" t="n">
        <v>0</v>
      </c>
    </row>
    <row r="6081" customFormat="false" ht="13.8" hidden="false" customHeight="false" outlineLevel="0" collapsed="false">
      <c r="A6081" s="300" t="s">
        <v>11276</v>
      </c>
      <c r="B6081" s="1" t="n">
        <v>89674</v>
      </c>
      <c r="C6081" s="292" t="s">
        <v>11409</v>
      </c>
      <c r="D6081" s="297" t="s">
        <v>50</v>
      </c>
      <c r="E6081" s="301" t="n">
        <v>34.5</v>
      </c>
      <c r="F6081" s="304" t="n">
        <v>0</v>
      </c>
    </row>
    <row r="6082" customFormat="false" ht="13.8" hidden="false" customHeight="false" outlineLevel="0" collapsed="false">
      <c r="A6082" s="300" t="s">
        <v>11276</v>
      </c>
      <c r="B6082" s="1" t="n">
        <v>89816</v>
      </c>
      <c r="C6082" s="292" t="s">
        <v>11410</v>
      </c>
      <c r="D6082" s="297" t="s">
        <v>50</v>
      </c>
      <c r="E6082" s="301" t="n">
        <v>46.79</v>
      </c>
      <c r="F6082" s="304" t="n">
        <v>0</v>
      </c>
    </row>
    <row r="6083" customFormat="false" ht="13.8" hidden="false" customHeight="false" outlineLevel="0" collapsed="false">
      <c r="A6083" s="300" t="s">
        <v>11276</v>
      </c>
      <c r="B6083" s="1" t="n">
        <v>89762</v>
      </c>
      <c r="C6083" s="292" t="s">
        <v>11411</v>
      </c>
      <c r="D6083" s="297" t="s">
        <v>50</v>
      </c>
      <c r="E6083" s="301" t="n">
        <v>49.49</v>
      </c>
      <c r="F6083" s="304" t="n">
        <v>0</v>
      </c>
    </row>
    <row r="6084" customFormat="false" ht="13.8" hidden="false" customHeight="false" outlineLevel="0" collapsed="false">
      <c r="A6084" s="300" t="s">
        <v>11276</v>
      </c>
      <c r="B6084" s="1" t="n">
        <v>89684</v>
      </c>
      <c r="C6084" s="292" t="s">
        <v>11412</v>
      </c>
      <c r="D6084" s="297" t="s">
        <v>50</v>
      </c>
      <c r="E6084" s="301" t="n">
        <v>50.18</v>
      </c>
      <c r="F6084" s="304" t="n">
        <v>0</v>
      </c>
    </row>
    <row r="6085" customFormat="false" ht="13.8" hidden="false" customHeight="false" outlineLevel="0" collapsed="false">
      <c r="A6085" s="300" t="s">
        <v>11276</v>
      </c>
      <c r="B6085" s="1" t="n">
        <v>89828</v>
      </c>
      <c r="C6085" s="292" t="s">
        <v>11413</v>
      </c>
      <c r="D6085" s="297" t="s">
        <v>50</v>
      </c>
      <c r="E6085" s="301" t="n">
        <v>68.23</v>
      </c>
      <c r="F6085" s="304" t="n">
        <v>0</v>
      </c>
    </row>
    <row r="6086" customFormat="false" ht="13.8" hidden="false" customHeight="false" outlineLevel="0" collapsed="false">
      <c r="A6086" s="300" t="s">
        <v>11414</v>
      </c>
      <c r="B6086" s="1" t="n">
        <v>89546</v>
      </c>
      <c r="C6086" s="292" t="s">
        <v>11415</v>
      </c>
      <c r="D6086" s="297" t="s">
        <v>50</v>
      </c>
      <c r="E6086" s="301" t="n">
        <v>12.02</v>
      </c>
      <c r="F6086" s="304" t="n">
        <v>0</v>
      </c>
    </row>
    <row r="6087" customFormat="false" ht="13.8" hidden="false" customHeight="false" outlineLevel="0" collapsed="false">
      <c r="A6087" s="300" t="s">
        <v>11414</v>
      </c>
      <c r="B6087" s="1" t="n">
        <v>89482</v>
      </c>
      <c r="C6087" s="292" t="s">
        <v>11416</v>
      </c>
      <c r="D6087" s="297" t="s">
        <v>50</v>
      </c>
      <c r="E6087" s="301" t="n">
        <v>43.55</v>
      </c>
      <c r="F6087" s="304" t="n">
        <v>0</v>
      </c>
    </row>
    <row r="6088" customFormat="false" ht="13.8" hidden="false" customHeight="false" outlineLevel="0" collapsed="false">
      <c r="A6088" s="300" t="s">
        <v>11414</v>
      </c>
      <c r="B6088" s="1" t="n">
        <v>89491</v>
      </c>
      <c r="C6088" s="292" t="s">
        <v>11417</v>
      </c>
      <c r="D6088" s="297" t="s">
        <v>50</v>
      </c>
      <c r="E6088" s="301" t="n">
        <v>111.15</v>
      </c>
      <c r="F6088" s="304" t="n">
        <v>0</v>
      </c>
    </row>
    <row r="6089" customFormat="false" ht="13.8" hidden="false" customHeight="false" outlineLevel="0" collapsed="false">
      <c r="A6089" s="300" t="s">
        <v>11414</v>
      </c>
      <c r="B6089" s="1" t="n">
        <v>104178</v>
      </c>
      <c r="C6089" s="292" t="s">
        <v>11418</v>
      </c>
      <c r="D6089" s="297" t="s">
        <v>50</v>
      </c>
      <c r="E6089" s="301" t="n">
        <v>23.2</v>
      </c>
      <c r="F6089" s="304" t="n">
        <v>0</v>
      </c>
    </row>
    <row r="6090" customFormat="false" ht="13.8" hidden="false" customHeight="false" outlineLevel="0" collapsed="false">
      <c r="A6090" s="300" t="s">
        <v>11414</v>
      </c>
      <c r="B6090" s="1" t="n">
        <v>104179</v>
      </c>
      <c r="C6090" s="292" t="s">
        <v>11419</v>
      </c>
      <c r="D6090" s="297" t="s">
        <v>50</v>
      </c>
      <c r="E6090" s="301" t="n">
        <v>89.05</v>
      </c>
      <c r="F6090" s="304" t="n">
        <v>0</v>
      </c>
    </row>
    <row r="6091" customFormat="false" ht="13.8" hidden="false" customHeight="false" outlineLevel="0" collapsed="false">
      <c r="A6091" s="300" t="s">
        <v>11414</v>
      </c>
      <c r="B6091" s="1" t="n">
        <v>89587</v>
      </c>
      <c r="C6091" s="292" t="s">
        <v>11420</v>
      </c>
      <c r="D6091" s="297" t="s">
        <v>50</v>
      </c>
      <c r="E6091" s="301" t="n">
        <v>52.75</v>
      </c>
      <c r="F6091" s="304" t="n">
        <v>0</v>
      </c>
    </row>
    <row r="6092" customFormat="false" ht="13.8" hidden="false" customHeight="false" outlineLevel="0" collapsed="false">
      <c r="A6092" s="300" t="s">
        <v>11414</v>
      </c>
      <c r="B6092" s="1" t="n">
        <v>89535</v>
      </c>
      <c r="C6092" s="292" t="s">
        <v>11421</v>
      </c>
      <c r="D6092" s="297" t="s">
        <v>50</v>
      </c>
      <c r="E6092" s="301" t="n">
        <v>45.43</v>
      </c>
      <c r="F6092" s="304" t="n">
        <v>0</v>
      </c>
    </row>
    <row r="6093" customFormat="false" ht="13.8" hidden="false" customHeight="false" outlineLevel="0" collapsed="false">
      <c r="A6093" s="300" t="s">
        <v>11414</v>
      </c>
      <c r="B6093" s="1" t="n">
        <v>89592</v>
      </c>
      <c r="C6093" s="292" t="s">
        <v>11422</v>
      </c>
      <c r="D6093" s="297" t="s">
        <v>50</v>
      </c>
      <c r="E6093" s="301" t="n">
        <v>168.49</v>
      </c>
      <c r="F6093" s="304" t="n">
        <v>0</v>
      </c>
    </row>
    <row r="6094" customFormat="false" ht="13.8" hidden="false" customHeight="false" outlineLevel="0" collapsed="false">
      <c r="A6094" s="300" t="s">
        <v>11414</v>
      </c>
      <c r="B6094" s="1" t="n">
        <v>104169</v>
      </c>
      <c r="C6094" s="292" t="s">
        <v>11423</v>
      </c>
      <c r="D6094" s="297" t="s">
        <v>50</v>
      </c>
      <c r="E6094" s="301" t="n">
        <v>157.75</v>
      </c>
      <c r="F6094" s="304" t="n">
        <v>0</v>
      </c>
    </row>
    <row r="6095" customFormat="false" ht="13.8" hidden="false" customHeight="false" outlineLevel="0" collapsed="false">
      <c r="A6095" s="300" t="s">
        <v>11414</v>
      </c>
      <c r="B6095" s="1" t="n">
        <v>89583</v>
      </c>
      <c r="C6095" s="292" t="s">
        <v>11424</v>
      </c>
      <c r="D6095" s="297" t="s">
        <v>50</v>
      </c>
      <c r="E6095" s="301" t="n">
        <v>45.49</v>
      </c>
      <c r="F6095" s="304" t="n">
        <v>0</v>
      </c>
    </row>
    <row r="6096" customFormat="false" ht="13.8" hidden="false" customHeight="false" outlineLevel="0" collapsed="false">
      <c r="A6096" s="300" t="s">
        <v>11414</v>
      </c>
      <c r="B6096" s="1" t="n">
        <v>89526</v>
      </c>
      <c r="C6096" s="292" t="s">
        <v>11425</v>
      </c>
      <c r="D6096" s="297" t="s">
        <v>50</v>
      </c>
      <c r="E6096" s="301" t="n">
        <v>41.44</v>
      </c>
      <c r="F6096" s="304" t="n">
        <v>0</v>
      </c>
    </row>
    <row r="6097" customFormat="false" ht="13.8" hidden="false" customHeight="false" outlineLevel="0" collapsed="false">
      <c r="A6097" s="300" t="s">
        <v>11414</v>
      </c>
      <c r="B6097" s="1" t="n">
        <v>95695</v>
      </c>
      <c r="C6097" s="292" t="s">
        <v>11426</v>
      </c>
      <c r="D6097" s="297" t="s">
        <v>50</v>
      </c>
      <c r="E6097" s="301" t="n">
        <v>64.33</v>
      </c>
      <c r="F6097" s="304" t="n">
        <v>0</v>
      </c>
    </row>
    <row r="6098" customFormat="false" ht="13.8" hidden="false" customHeight="false" outlineLevel="0" collapsed="false">
      <c r="A6098" s="300" t="s">
        <v>11414</v>
      </c>
      <c r="B6098" s="1" t="n">
        <v>95694</v>
      </c>
      <c r="C6098" s="292" t="s">
        <v>11427</v>
      </c>
      <c r="D6098" s="297" t="s">
        <v>50</v>
      </c>
      <c r="E6098" s="301" t="n">
        <v>57.01</v>
      </c>
      <c r="F6098" s="304" t="n">
        <v>0</v>
      </c>
    </row>
    <row r="6099" customFormat="false" ht="13.8" hidden="false" customHeight="false" outlineLevel="0" collapsed="false">
      <c r="A6099" s="300" t="s">
        <v>11414</v>
      </c>
      <c r="B6099" s="1" t="n">
        <v>89585</v>
      </c>
      <c r="C6099" s="292" t="s">
        <v>11428</v>
      </c>
      <c r="D6099" s="297" t="s">
        <v>50</v>
      </c>
      <c r="E6099" s="301" t="n">
        <v>47.95</v>
      </c>
      <c r="F6099" s="304" t="n">
        <v>0</v>
      </c>
    </row>
    <row r="6100" customFormat="false" ht="13.8" hidden="false" customHeight="false" outlineLevel="0" collapsed="false">
      <c r="A6100" s="300" t="s">
        <v>11414</v>
      </c>
      <c r="B6100" s="1" t="n">
        <v>89531</v>
      </c>
      <c r="C6100" s="292" t="s">
        <v>11429</v>
      </c>
      <c r="D6100" s="297" t="s">
        <v>50</v>
      </c>
      <c r="E6100" s="301" t="n">
        <v>40.63</v>
      </c>
      <c r="F6100" s="304" t="n">
        <v>0</v>
      </c>
    </row>
    <row r="6101" customFormat="false" ht="13.8" hidden="false" customHeight="false" outlineLevel="0" collapsed="false">
      <c r="A6101" s="300" t="s">
        <v>11414</v>
      </c>
      <c r="B6101" s="1" t="n">
        <v>89591</v>
      </c>
      <c r="C6101" s="292" t="s">
        <v>11430</v>
      </c>
      <c r="D6101" s="297" t="s">
        <v>50</v>
      </c>
      <c r="E6101" s="301" t="n">
        <v>138.45</v>
      </c>
      <c r="F6101" s="304" t="n">
        <v>0</v>
      </c>
    </row>
    <row r="6102" customFormat="false" ht="13.8" hidden="false" customHeight="false" outlineLevel="0" collapsed="false">
      <c r="A6102" s="300" t="s">
        <v>11414</v>
      </c>
      <c r="B6102" s="1" t="n">
        <v>104168</v>
      </c>
      <c r="C6102" s="292" t="s">
        <v>11431</v>
      </c>
      <c r="D6102" s="297" t="s">
        <v>50</v>
      </c>
      <c r="E6102" s="301" t="n">
        <v>127.71</v>
      </c>
      <c r="F6102" s="304" t="n">
        <v>0</v>
      </c>
    </row>
    <row r="6103" customFormat="false" ht="13.8" hidden="false" customHeight="false" outlineLevel="0" collapsed="false">
      <c r="A6103" s="300" t="s">
        <v>11414</v>
      </c>
      <c r="B6103" s="1" t="n">
        <v>89516</v>
      </c>
      <c r="C6103" s="292" t="s">
        <v>11432</v>
      </c>
      <c r="D6103" s="297" t="s">
        <v>50</v>
      </c>
      <c r="E6103" s="301" t="n">
        <v>8.91</v>
      </c>
      <c r="F6103" s="304" t="n">
        <v>0</v>
      </c>
    </row>
    <row r="6104" customFormat="false" ht="13.8" hidden="false" customHeight="false" outlineLevel="0" collapsed="false">
      <c r="A6104" s="300" t="s">
        <v>11414</v>
      </c>
      <c r="B6104" s="1" t="n">
        <v>89520</v>
      </c>
      <c r="C6104" s="292" t="s">
        <v>11433</v>
      </c>
      <c r="D6104" s="297" t="s">
        <v>50</v>
      </c>
      <c r="E6104" s="301" t="n">
        <v>17.13</v>
      </c>
      <c r="F6104" s="304" t="n">
        <v>0</v>
      </c>
    </row>
    <row r="6105" customFormat="false" ht="13.8" hidden="false" customHeight="false" outlineLevel="0" collapsed="false">
      <c r="A6105" s="300" t="s">
        <v>11414</v>
      </c>
      <c r="B6105" s="1" t="n">
        <v>89582</v>
      </c>
      <c r="C6105" s="292" t="s">
        <v>11434</v>
      </c>
      <c r="D6105" s="297" t="s">
        <v>50</v>
      </c>
      <c r="E6105" s="301" t="n">
        <v>36.32</v>
      </c>
      <c r="F6105" s="304" t="n">
        <v>0</v>
      </c>
    </row>
    <row r="6106" customFormat="false" ht="13.8" hidden="false" customHeight="false" outlineLevel="0" collapsed="false">
      <c r="A6106" s="300" t="s">
        <v>11414</v>
      </c>
      <c r="B6106" s="1" t="n">
        <v>89524</v>
      </c>
      <c r="C6106" s="292" t="s">
        <v>11435</v>
      </c>
      <c r="D6106" s="297" t="s">
        <v>50</v>
      </c>
      <c r="E6106" s="301" t="n">
        <v>32.27</v>
      </c>
      <c r="F6106" s="304" t="n">
        <v>0</v>
      </c>
    </row>
    <row r="6107" customFormat="false" ht="13.8" hidden="false" customHeight="false" outlineLevel="0" collapsed="false">
      <c r="A6107" s="300" t="s">
        <v>11414</v>
      </c>
      <c r="B6107" s="1" t="n">
        <v>89584</v>
      </c>
      <c r="C6107" s="292" t="s">
        <v>11436</v>
      </c>
      <c r="D6107" s="297" t="s">
        <v>50</v>
      </c>
      <c r="E6107" s="301" t="n">
        <v>46.84</v>
      </c>
      <c r="F6107" s="304" t="n">
        <v>0</v>
      </c>
    </row>
    <row r="6108" customFormat="false" ht="13.8" hidden="false" customHeight="false" outlineLevel="0" collapsed="false">
      <c r="A6108" s="300" t="s">
        <v>11414</v>
      </c>
      <c r="B6108" s="1" t="n">
        <v>89529</v>
      </c>
      <c r="C6108" s="292" t="s">
        <v>11437</v>
      </c>
      <c r="D6108" s="297" t="s">
        <v>50</v>
      </c>
      <c r="E6108" s="301" t="n">
        <v>39.52</v>
      </c>
      <c r="F6108" s="304" t="n">
        <v>0</v>
      </c>
    </row>
    <row r="6109" customFormat="false" ht="13.8" hidden="false" customHeight="false" outlineLevel="0" collapsed="false">
      <c r="A6109" s="300" t="s">
        <v>11414</v>
      </c>
      <c r="B6109" s="1" t="n">
        <v>89590</v>
      </c>
      <c r="C6109" s="292" t="s">
        <v>11438</v>
      </c>
      <c r="D6109" s="297" t="s">
        <v>50</v>
      </c>
      <c r="E6109" s="301" t="n">
        <v>141.87</v>
      </c>
      <c r="F6109" s="304" t="n">
        <v>0</v>
      </c>
    </row>
    <row r="6110" customFormat="false" ht="13.8" hidden="false" customHeight="false" outlineLevel="0" collapsed="false">
      <c r="A6110" s="300" t="s">
        <v>11414</v>
      </c>
      <c r="B6110" s="1" t="n">
        <v>104167</v>
      </c>
      <c r="C6110" s="292" t="s">
        <v>11439</v>
      </c>
      <c r="D6110" s="297" t="s">
        <v>50</v>
      </c>
      <c r="E6110" s="301" t="n">
        <v>131.13</v>
      </c>
      <c r="F6110" s="304" t="n">
        <v>0</v>
      </c>
    </row>
    <row r="6111" customFormat="false" ht="13.8" hidden="false" customHeight="false" outlineLevel="0" collapsed="false">
      <c r="A6111" s="300" t="s">
        <v>11414</v>
      </c>
      <c r="B6111" s="1" t="n">
        <v>89514</v>
      </c>
      <c r="C6111" s="292" t="s">
        <v>11440</v>
      </c>
      <c r="D6111" s="297" t="s">
        <v>50</v>
      </c>
      <c r="E6111" s="301" t="n">
        <v>8.81</v>
      </c>
      <c r="F6111" s="304" t="n">
        <v>0</v>
      </c>
    </row>
    <row r="6112" customFormat="false" ht="13.8" hidden="false" customHeight="false" outlineLevel="0" collapsed="false">
      <c r="A6112" s="300" t="s">
        <v>11414</v>
      </c>
      <c r="B6112" s="1" t="n">
        <v>89518</v>
      </c>
      <c r="C6112" s="292" t="s">
        <v>11441</v>
      </c>
      <c r="D6112" s="297" t="s">
        <v>50</v>
      </c>
      <c r="E6112" s="301" t="n">
        <v>16.35</v>
      </c>
      <c r="F6112" s="304" t="n">
        <v>0</v>
      </c>
    </row>
    <row r="6113" customFormat="false" ht="13.8" hidden="false" customHeight="false" outlineLevel="0" collapsed="false">
      <c r="A6113" s="300" t="s">
        <v>11414</v>
      </c>
      <c r="B6113" s="1" t="n">
        <v>89581</v>
      </c>
      <c r="C6113" s="292" t="s">
        <v>11442</v>
      </c>
      <c r="D6113" s="297" t="s">
        <v>50</v>
      </c>
      <c r="E6113" s="301" t="n">
        <v>35.82</v>
      </c>
      <c r="F6113" s="304" t="n">
        <v>0</v>
      </c>
    </row>
    <row r="6114" customFormat="false" ht="13.8" hidden="false" customHeight="false" outlineLevel="0" collapsed="false">
      <c r="A6114" s="300" t="s">
        <v>11414</v>
      </c>
      <c r="B6114" s="1" t="n">
        <v>89522</v>
      </c>
      <c r="C6114" s="292" t="s">
        <v>11443</v>
      </c>
      <c r="D6114" s="297" t="s">
        <v>50</v>
      </c>
      <c r="E6114" s="301" t="n">
        <v>31.77</v>
      </c>
      <c r="F6114" s="304" t="n">
        <v>0</v>
      </c>
    </row>
    <row r="6115" customFormat="false" ht="13.8" hidden="false" customHeight="false" outlineLevel="0" collapsed="false">
      <c r="A6115" s="300" t="s">
        <v>11414</v>
      </c>
      <c r="B6115" s="1" t="n">
        <v>89574</v>
      </c>
      <c r="C6115" s="292" t="s">
        <v>11444</v>
      </c>
      <c r="D6115" s="297" t="s">
        <v>50</v>
      </c>
      <c r="E6115" s="301" t="n">
        <v>164.5</v>
      </c>
      <c r="F6115" s="304" t="n">
        <v>0</v>
      </c>
    </row>
    <row r="6116" customFormat="false" ht="13.8" hidden="false" customHeight="false" outlineLevel="0" collapsed="false">
      <c r="A6116" s="300" t="s">
        <v>11414</v>
      </c>
      <c r="B6116" s="1" t="n">
        <v>89690</v>
      </c>
      <c r="C6116" s="292" t="s">
        <v>11445</v>
      </c>
      <c r="D6116" s="297" t="s">
        <v>50</v>
      </c>
      <c r="E6116" s="301" t="n">
        <v>95.25</v>
      </c>
      <c r="F6116" s="304" t="n">
        <v>0</v>
      </c>
    </row>
    <row r="6117" customFormat="false" ht="13.8" hidden="false" customHeight="false" outlineLevel="0" collapsed="false">
      <c r="A6117" s="300" t="s">
        <v>11414</v>
      </c>
      <c r="B6117" s="1" t="n">
        <v>89567</v>
      </c>
      <c r="C6117" s="292" t="s">
        <v>11446</v>
      </c>
      <c r="D6117" s="297" t="s">
        <v>50</v>
      </c>
      <c r="E6117" s="301" t="n">
        <v>85.49</v>
      </c>
      <c r="F6117" s="304" t="n">
        <v>0</v>
      </c>
    </row>
    <row r="6118" customFormat="false" ht="13.8" hidden="false" customHeight="false" outlineLevel="0" collapsed="false">
      <c r="A6118" s="300" t="s">
        <v>11414</v>
      </c>
      <c r="B6118" s="1" t="n">
        <v>89692</v>
      </c>
      <c r="C6118" s="292" t="s">
        <v>11447</v>
      </c>
      <c r="D6118" s="297" t="s">
        <v>50</v>
      </c>
      <c r="E6118" s="301" t="n">
        <v>107.93</v>
      </c>
      <c r="F6118" s="304" t="n">
        <v>0</v>
      </c>
    </row>
    <row r="6119" customFormat="false" ht="13.8" hidden="false" customHeight="false" outlineLevel="0" collapsed="false">
      <c r="A6119" s="300" t="s">
        <v>11414</v>
      </c>
      <c r="B6119" s="1" t="n">
        <v>89569</v>
      </c>
      <c r="C6119" s="292" t="s">
        <v>11448</v>
      </c>
      <c r="D6119" s="297" t="s">
        <v>50</v>
      </c>
      <c r="E6119" s="301" t="n">
        <v>99.63</v>
      </c>
      <c r="F6119" s="304" t="n">
        <v>0</v>
      </c>
    </row>
    <row r="6120" customFormat="false" ht="13.8" hidden="false" customHeight="false" outlineLevel="0" collapsed="false">
      <c r="A6120" s="300" t="s">
        <v>11414</v>
      </c>
      <c r="B6120" s="1" t="n">
        <v>89699</v>
      </c>
      <c r="C6120" s="292" t="s">
        <v>11449</v>
      </c>
      <c r="D6120" s="297" t="s">
        <v>50</v>
      </c>
      <c r="E6120" s="301" t="n">
        <v>212.99</v>
      </c>
      <c r="F6120" s="304" t="n">
        <v>0</v>
      </c>
    </row>
    <row r="6121" customFormat="false" ht="13.8" hidden="false" customHeight="false" outlineLevel="0" collapsed="false">
      <c r="A6121" s="300" t="s">
        <v>11414</v>
      </c>
      <c r="B6121" s="1" t="n">
        <v>104174</v>
      </c>
      <c r="C6121" s="292" t="s">
        <v>11450</v>
      </c>
      <c r="D6121" s="297" t="s">
        <v>50</v>
      </c>
      <c r="E6121" s="301" t="n">
        <v>201.7</v>
      </c>
      <c r="F6121" s="304" t="n">
        <v>0</v>
      </c>
    </row>
    <row r="6122" customFormat="false" ht="13.8" hidden="false" customHeight="false" outlineLevel="0" collapsed="false">
      <c r="A6122" s="300" t="s">
        <v>11414</v>
      </c>
      <c r="B6122" s="1" t="n">
        <v>89698</v>
      </c>
      <c r="C6122" s="292" t="s">
        <v>11451</v>
      </c>
      <c r="D6122" s="297" t="s">
        <v>50</v>
      </c>
      <c r="E6122" s="301" t="n">
        <v>282</v>
      </c>
      <c r="F6122" s="304" t="n">
        <v>0</v>
      </c>
    </row>
    <row r="6123" customFormat="false" ht="13.8" hidden="false" customHeight="false" outlineLevel="0" collapsed="false">
      <c r="A6123" s="300" t="s">
        <v>11414</v>
      </c>
      <c r="B6123" s="1" t="n">
        <v>104176</v>
      </c>
      <c r="C6123" s="292" t="s">
        <v>11452</v>
      </c>
      <c r="D6123" s="297" t="s">
        <v>50</v>
      </c>
      <c r="E6123" s="301" t="n">
        <v>267.69</v>
      </c>
      <c r="F6123" s="304" t="n">
        <v>0</v>
      </c>
    </row>
    <row r="6124" customFormat="false" ht="13.8" hidden="false" customHeight="false" outlineLevel="0" collapsed="false">
      <c r="A6124" s="300" t="s">
        <v>11414</v>
      </c>
      <c r="B6124" s="1" t="n">
        <v>89561</v>
      </c>
      <c r="C6124" s="292" t="s">
        <v>11453</v>
      </c>
      <c r="D6124" s="297" t="s">
        <v>50</v>
      </c>
      <c r="E6124" s="301" t="n">
        <v>15.73</v>
      </c>
      <c r="F6124" s="304" t="n">
        <v>0</v>
      </c>
    </row>
    <row r="6125" customFormat="false" ht="13.8" hidden="false" customHeight="false" outlineLevel="0" collapsed="false">
      <c r="A6125" s="300" t="s">
        <v>11414</v>
      </c>
      <c r="B6125" s="1" t="n">
        <v>89563</v>
      </c>
      <c r="C6125" s="292" t="s">
        <v>11454</v>
      </c>
      <c r="D6125" s="297" t="s">
        <v>50</v>
      </c>
      <c r="E6125" s="301" t="n">
        <v>37.11</v>
      </c>
      <c r="F6125" s="304" t="n">
        <v>0</v>
      </c>
    </row>
    <row r="6126" customFormat="false" ht="13.8" hidden="false" customHeight="false" outlineLevel="0" collapsed="false">
      <c r="A6126" s="300" t="s">
        <v>11414</v>
      </c>
      <c r="B6126" s="1" t="n">
        <v>89685</v>
      </c>
      <c r="C6126" s="292" t="s">
        <v>11455</v>
      </c>
      <c r="D6126" s="297" t="s">
        <v>50</v>
      </c>
      <c r="E6126" s="301" t="n">
        <v>65.01</v>
      </c>
      <c r="F6126" s="304" t="n">
        <v>0</v>
      </c>
    </row>
    <row r="6127" customFormat="false" ht="13.8" hidden="false" customHeight="false" outlineLevel="0" collapsed="false">
      <c r="A6127" s="300" t="s">
        <v>11414</v>
      </c>
      <c r="B6127" s="1" t="n">
        <v>89565</v>
      </c>
      <c r="C6127" s="292" t="s">
        <v>11456</v>
      </c>
      <c r="D6127" s="297" t="s">
        <v>50</v>
      </c>
      <c r="E6127" s="301" t="n">
        <v>59.62</v>
      </c>
      <c r="F6127" s="304" t="n">
        <v>0</v>
      </c>
    </row>
    <row r="6128" customFormat="false" ht="13.8" hidden="false" customHeight="false" outlineLevel="0" collapsed="false">
      <c r="A6128" s="300" t="s">
        <v>11414</v>
      </c>
      <c r="B6128" s="1" t="n">
        <v>89671</v>
      </c>
      <c r="C6128" s="292" t="s">
        <v>11457</v>
      </c>
      <c r="D6128" s="297" t="s">
        <v>50</v>
      </c>
      <c r="E6128" s="301" t="n">
        <v>47.77</v>
      </c>
      <c r="F6128" s="304" t="n">
        <v>0</v>
      </c>
    </row>
    <row r="6129" customFormat="false" ht="13.8" hidden="false" customHeight="false" outlineLevel="0" collapsed="false">
      <c r="A6129" s="300" t="s">
        <v>11414</v>
      </c>
      <c r="B6129" s="1" t="n">
        <v>89556</v>
      </c>
      <c r="C6129" s="292" t="s">
        <v>11458</v>
      </c>
      <c r="D6129" s="297" t="s">
        <v>50</v>
      </c>
      <c r="E6129" s="301" t="n">
        <v>42.88</v>
      </c>
      <c r="F6129" s="304" t="n">
        <v>0</v>
      </c>
    </row>
    <row r="6130" customFormat="false" ht="13.8" hidden="false" customHeight="false" outlineLevel="0" collapsed="false">
      <c r="A6130" s="300" t="s">
        <v>11414</v>
      </c>
      <c r="B6130" s="1" t="n">
        <v>89679</v>
      </c>
      <c r="C6130" s="292" t="s">
        <v>11459</v>
      </c>
      <c r="D6130" s="297" t="s">
        <v>50</v>
      </c>
      <c r="E6130" s="301" t="n">
        <v>131.45</v>
      </c>
      <c r="F6130" s="304" t="n">
        <v>0</v>
      </c>
    </row>
    <row r="6131" customFormat="false" ht="13.8" hidden="false" customHeight="false" outlineLevel="0" collapsed="false">
      <c r="A6131" s="300" t="s">
        <v>11414</v>
      </c>
      <c r="B6131" s="1" t="n">
        <v>104171</v>
      </c>
      <c r="C6131" s="292" t="s">
        <v>11460</v>
      </c>
      <c r="D6131" s="297" t="s">
        <v>50</v>
      </c>
      <c r="E6131" s="301" t="n">
        <v>102.18</v>
      </c>
      <c r="F6131" s="304" t="n">
        <v>0</v>
      </c>
    </row>
    <row r="6132" customFormat="false" ht="13.8" hidden="false" customHeight="false" outlineLevel="0" collapsed="false">
      <c r="A6132" s="300" t="s">
        <v>11414</v>
      </c>
      <c r="B6132" s="1" t="n">
        <v>89600</v>
      </c>
      <c r="C6132" s="292" t="s">
        <v>11461</v>
      </c>
      <c r="D6132" s="297" t="s">
        <v>50</v>
      </c>
      <c r="E6132" s="301" t="n">
        <v>27.37</v>
      </c>
      <c r="F6132" s="304" t="n">
        <v>0</v>
      </c>
    </row>
    <row r="6133" customFormat="false" ht="13.8" hidden="false" customHeight="false" outlineLevel="0" collapsed="false">
      <c r="A6133" s="300" t="s">
        <v>11414</v>
      </c>
      <c r="B6133" s="1" t="n">
        <v>89548</v>
      </c>
      <c r="C6133" s="292" t="s">
        <v>11462</v>
      </c>
      <c r="D6133" s="297" t="s">
        <v>50</v>
      </c>
      <c r="E6133" s="301" t="n">
        <v>24.67</v>
      </c>
      <c r="F6133" s="304" t="n">
        <v>0</v>
      </c>
    </row>
    <row r="6134" customFormat="false" ht="13.8" hidden="false" customHeight="false" outlineLevel="0" collapsed="false">
      <c r="A6134" s="300" t="s">
        <v>11414</v>
      </c>
      <c r="B6134" s="1" t="n">
        <v>89669</v>
      </c>
      <c r="C6134" s="292" t="s">
        <v>11463</v>
      </c>
      <c r="D6134" s="297" t="s">
        <v>50</v>
      </c>
      <c r="E6134" s="301" t="n">
        <v>35.41</v>
      </c>
      <c r="F6134" s="304" t="n">
        <v>0</v>
      </c>
    </row>
    <row r="6135" customFormat="false" ht="13.8" hidden="false" customHeight="false" outlineLevel="0" collapsed="false">
      <c r="A6135" s="300" t="s">
        <v>11414</v>
      </c>
      <c r="B6135" s="1" t="n">
        <v>89554</v>
      </c>
      <c r="C6135" s="292" t="s">
        <v>11464</v>
      </c>
      <c r="D6135" s="297" t="s">
        <v>50</v>
      </c>
      <c r="E6135" s="301" t="n">
        <v>30.48</v>
      </c>
      <c r="F6135" s="304" t="n">
        <v>0</v>
      </c>
    </row>
    <row r="6136" customFormat="false" ht="13.8" hidden="false" customHeight="false" outlineLevel="0" collapsed="false">
      <c r="A6136" s="300" t="s">
        <v>11414</v>
      </c>
      <c r="B6136" s="1" t="n">
        <v>89677</v>
      </c>
      <c r="C6136" s="292" t="s">
        <v>11465</v>
      </c>
      <c r="D6136" s="297" t="s">
        <v>50</v>
      </c>
      <c r="E6136" s="301" t="n">
        <v>82.49</v>
      </c>
      <c r="F6136" s="304" t="n">
        <v>0</v>
      </c>
    </row>
    <row r="6137" customFormat="false" ht="13.8" hidden="false" customHeight="false" outlineLevel="0" collapsed="false">
      <c r="A6137" s="300" t="s">
        <v>11414</v>
      </c>
      <c r="B6137" s="1" t="n">
        <v>104170</v>
      </c>
      <c r="C6137" s="292" t="s">
        <v>11466</v>
      </c>
      <c r="D6137" s="297" t="s">
        <v>50</v>
      </c>
      <c r="E6137" s="301" t="n">
        <v>75.09</v>
      </c>
      <c r="F6137" s="304" t="n">
        <v>0</v>
      </c>
    </row>
    <row r="6138" customFormat="false" ht="13.8" hidden="false" customHeight="false" outlineLevel="0" collapsed="false">
      <c r="A6138" s="300" t="s">
        <v>11414</v>
      </c>
      <c r="B6138" s="1" t="n">
        <v>89544</v>
      </c>
      <c r="C6138" s="292" t="s">
        <v>11467</v>
      </c>
      <c r="D6138" s="297" t="s">
        <v>50</v>
      </c>
      <c r="E6138" s="301" t="n">
        <v>9.07</v>
      </c>
      <c r="F6138" s="304" t="n">
        <v>0</v>
      </c>
    </row>
    <row r="6139" customFormat="false" ht="13.8" hidden="false" customHeight="false" outlineLevel="0" collapsed="false">
      <c r="A6139" s="300" t="s">
        <v>11414</v>
      </c>
      <c r="B6139" s="1" t="n">
        <v>89545</v>
      </c>
      <c r="C6139" s="292" t="s">
        <v>11468</v>
      </c>
      <c r="D6139" s="297" t="s">
        <v>50</v>
      </c>
      <c r="E6139" s="301" t="n">
        <v>18</v>
      </c>
      <c r="F6139" s="304" t="n">
        <v>0</v>
      </c>
    </row>
    <row r="6140" customFormat="false" ht="13.8" hidden="false" customHeight="false" outlineLevel="0" collapsed="false">
      <c r="A6140" s="300" t="s">
        <v>11414</v>
      </c>
      <c r="B6140" s="1" t="n">
        <v>89599</v>
      </c>
      <c r="C6140" s="292" t="s">
        <v>11469</v>
      </c>
      <c r="D6140" s="297" t="s">
        <v>50</v>
      </c>
      <c r="E6140" s="301" t="n">
        <v>26.69</v>
      </c>
      <c r="F6140" s="304" t="n">
        <v>0</v>
      </c>
    </row>
    <row r="6141" customFormat="false" ht="13.8" hidden="false" customHeight="false" outlineLevel="0" collapsed="false">
      <c r="A6141" s="300" t="s">
        <v>11414</v>
      </c>
      <c r="B6141" s="1" t="n">
        <v>89547</v>
      </c>
      <c r="C6141" s="292" t="s">
        <v>11470</v>
      </c>
      <c r="D6141" s="297" t="s">
        <v>50</v>
      </c>
      <c r="E6141" s="301" t="n">
        <v>23.98</v>
      </c>
      <c r="F6141" s="304" t="n">
        <v>0</v>
      </c>
    </row>
    <row r="6142" customFormat="false" ht="13.8" hidden="false" customHeight="false" outlineLevel="0" collapsed="false">
      <c r="A6142" s="300" t="s">
        <v>11414</v>
      </c>
      <c r="B6142" s="1" t="n">
        <v>89495</v>
      </c>
      <c r="C6142" s="292" t="s">
        <v>11471</v>
      </c>
      <c r="D6142" s="297" t="s">
        <v>50</v>
      </c>
      <c r="E6142" s="301" t="n">
        <v>20</v>
      </c>
      <c r="F6142" s="304" t="n">
        <v>0</v>
      </c>
    </row>
    <row r="6143" customFormat="false" ht="13.8" hidden="false" customHeight="false" outlineLevel="0" collapsed="false">
      <c r="A6143" s="300" t="s">
        <v>11414</v>
      </c>
      <c r="B6143" s="1" t="n">
        <v>89673</v>
      </c>
      <c r="C6143" s="292" t="s">
        <v>11472</v>
      </c>
      <c r="D6143" s="297" t="s">
        <v>50</v>
      </c>
      <c r="E6143" s="301" t="n">
        <v>37.89</v>
      </c>
      <c r="F6143" s="304" t="n">
        <v>0</v>
      </c>
    </row>
    <row r="6144" customFormat="false" ht="13.8" hidden="false" customHeight="false" outlineLevel="0" collapsed="false">
      <c r="A6144" s="300" t="s">
        <v>11414</v>
      </c>
      <c r="B6144" s="1" t="n">
        <v>89557</v>
      </c>
      <c r="C6144" s="292" t="s">
        <v>11473</v>
      </c>
      <c r="D6144" s="297" t="s">
        <v>50</v>
      </c>
      <c r="E6144" s="301" t="n">
        <v>34.09</v>
      </c>
      <c r="F6144" s="304" t="n">
        <v>0</v>
      </c>
    </row>
    <row r="6145" customFormat="false" ht="13.8" hidden="false" customHeight="false" outlineLevel="0" collapsed="false">
      <c r="A6145" s="300" t="s">
        <v>11414</v>
      </c>
      <c r="B6145" s="1" t="n">
        <v>89681</v>
      </c>
      <c r="C6145" s="292" t="s">
        <v>11474</v>
      </c>
      <c r="D6145" s="297" t="s">
        <v>50</v>
      </c>
      <c r="E6145" s="301" t="n">
        <v>95.69</v>
      </c>
      <c r="F6145" s="304" t="n">
        <v>0</v>
      </c>
    </row>
    <row r="6146" customFormat="false" ht="13.8" hidden="false" customHeight="false" outlineLevel="0" collapsed="false">
      <c r="A6146" s="300" t="s">
        <v>11414</v>
      </c>
      <c r="B6146" s="1" t="n">
        <v>104173</v>
      </c>
      <c r="C6146" s="292" t="s">
        <v>11475</v>
      </c>
      <c r="D6146" s="297" t="s">
        <v>50</v>
      </c>
      <c r="E6146" s="301" t="n">
        <v>90.79</v>
      </c>
      <c r="F6146" s="304" t="n">
        <v>0</v>
      </c>
    </row>
    <row r="6147" customFormat="false" ht="13.8" hidden="false" customHeight="false" outlineLevel="0" collapsed="false">
      <c r="A6147" s="300" t="s">
        <v>11414</v>
      </c>
      <c r="B6147" s="1" t="n">
        <v>89549</v>
      </c>
      <c r="C6147" s="292" t="s">
        <v>11476</v>
      </c>
      <c r="D6147" s="297" t="s">
        <v>50</v>
      </c>
      <c r="E6147" s="301" t="n">
        <v>20.48</v>
      </c>
      <c r="F6147" s="304" t="n">
        <v>0</v>
      </c>
    </row>
    <row r="6148" customFormat="false" ht="13.8" hidden="false" customHeight="false" outlineLevel="0" collapsed="false">
      <c r="A6148" s="300" t="s">
        <v>11414</v>
      </c>
      <c r="B6148" s="1" t="n">
        <v>89578</v>
      </c>
      <c r="C6148" s="292" t="s">
        <v>11477</v>
      </c>
      <c r="D6148" s="297" t="s">
        <v>403</v>
      </c>
      <c r="E6148" s="301" t="n">
        <v>35.61</v>
      </c>
      <c r="F6148" s="304" t="n">
        <v>0</v>
      </c>
    </row>
    <row r="6149" customFormat="false" ht="13.8" hidden="false" customHeight="false" outlineLevel="0" collapsed="false">
      <c r="A6149" s="300" t="s">
        <v>11414</v>
      </c>
      <c r="B6149" s="1" t="n">
        <v>89512</v>
      </c>
      <c r="C6149" s="292" t="s">
        <v>11478</v>
      </c>
      <c r="D6149" s="297" t="s">
        <v>403</v>
      </c>
      <c r="E6149" s="301" t="n">
        <v>52.16</v>
      </c>
      <c r="F6149" s="304" t="n">
        <v>0</v>
      </c>
    </row>
    <row r="6150" customFormat="false" ht="13.8" hidden="false" customHeight="false" outlineLevel="0" collapsed="false">
      <c r="A6150" s="300" t="s">
        <v>11414</v>
      </c>
      <c r="B6150" s="1" t="n">
        <v>89580</v>
      </c>
      <c r="C6150" s="292" t="s">
        <v>11479</v>
      </c>
      <c r="D6150" s="297" t="s">
        <v>403</v>
      </c>
      <c r="E6150" s="301" t="n">
        <v>73.72</v>
      </c>
      <c r="F6150" s="304" t="n">
        <v>0</v>
      </c>
    </row>
    <row r="6151" customFormat="false" ht="13.8" hidden="false" customHeight="false" outlineLevel="0" collapsed="false">
      <c r="A6151" s="300" t="s">
        <v>11414</v>
      </c>
      <c r="B6151" s="1" t="n">
        <v>104166</v>
      </c>
      <c r="C6151" s="292" t="s">
        <v>11480</v>
      </c>
      <c r="D6151" s="297" t="s">
        <v>403</v>
      </c>
      <c r="E6151" s="301" t="n">
        <v>79.78</v>
      </c>
      <c r="F6151" s="304" t="n">
        <v>0</v>
      </c>
    </row>
    <row r="6152" customFormat="false" ht="13.8" hidden="false" customHeight="false" outlineLevel="0" collapsed="false">
      <c r="A6152" s="300" t="s">
        <v>11414</v>
      </c>
      <c r="B6152" s="1" t="n">
        <v>89508</v>
      </c>
      <c r="C6152" s="292" t="s">
        <v>11481</v>
      </c>
      <c r="D6152" s="297" t="s">
        <v>403</v>
      </c>
      <c r="E6152" s="301" t="n">
        <v>17.81</v>
      </c>
      <c r="F6152" s="304" t="n">
        <v>0</v>
      </c>
    </row>
    <row r="6153" customFormat="false" ht="13.8" hidden="false" customHeight="false" outlineLevel="0" collapsed="false">
      <c r="A6153" s="300" t="s">
        <v>11414</v>
      </c>
      <c r="B6153" s="1" t="n">
        <v>89509</v>
      </c>
      <c r="C6153" s="292" t="s">
        <v>11482</v>
      </c>
      <c r="D6153" s="297" t="s">
        <v>403</v>
      </c>
      <c r="E6153" s="301" t="n">
        <v>24.12</v>
      </c>
      <c r="F6153" s="304" t="n">
        <v>0</v>
      </c>
    </row>
    <row r="6154" customFormat="false" ht="13.8" hidden="false" customHeight="false" outlineLevel="0" collapsed="false">
      <c r="A6154" s="300" t="s">
        <v>11414</v>
      </c>
      <c r="B6154" s="1" t="n">
        <v>89576</v>
      </c>
      <c r="C6154" s="292" t="s">
        <v>11483</v>
      </c>
      <c r="D6154" s="297" t="s">
        <v>403</v>
      </c>
      <c r="E6154" s="301" t="n">
        <v>28.73</v>
      </c>
      <c r="F6154" s="304" t="n">
        <v>0</v>
      </c>
    </row>
    <row r="6155" customFormat="false" ht="13.8" hidden="false" customHeight="false" outlineLevel="0" collapsed="false">
      <c r="A6155" s="300" t="s">
        <v>11414</v>
      </c>
      <c r="B6155" s="1" t="n">
        <v>89511</v>
      </c>
      <c r="C6155" s="292" t="s">
        <v>11484</v>
      </c>
      <c r="D6155" s="297" t="s">
        <v>403</v>
      </c>
      <c r="E6155" s="301" t="n">
        <v>41.19</v>
      </c>
      <c r="F6155" s="304" t="n">
        <v>0</v>
      </c>
    </row>
    <row r="6156" customFormat="false" ht="13.8" hidden="false" customHeight="false" outlineLevel="0" collapsed="false">
      <c r="A6156" s="300" t="s">
        <v>11414</v>
      </c>
      <c r="B6156" s="1" t="n">
        <v>89675</v>
      </c>
      <c r="C6156" s="292" t="s">
        <v>11485</v>
      </c>
      <c r="D6156" s="297" t="s">
        <v>50</v>
      </c>
      <c r="E6156" s="301" t="n">
        <v>76.16</v>
      </c>
      <c r="F6156" s="304" t="n">
        <v>0</v>
      </c>
    </row>
    <row r="6157" customFormat="false" ht="13.8" hidden="false" customHeight="false" outlineLevel="0" collapsed="false">
      <c r="A6157" s="300" t="s">
        <v>11414</v>
      </c>
      <c r="B6157" s="1" t="n">
        <v>89559</v>
      </c>
      <c r="C6157" s="292" t="s">
        <v>11486</v>
      </c>
      <c r="D6157" s="297" t="s">
        <v>50</v>
      </c>
      <c r="E6157" s="301" t="n">
        <v>71.27</v>
      </c>
      <c r="F6157" s="304" t="n">
        <v>0</v>
      </c>
    </row>
    <row r="6158" customFormat="false" ht="13.8" hidden="false" customHeight="false" outlineLevel="0" collapsed="false">
      <c r="A6158" s="300" t="s">
        <v>11414</v>
      </c>
      <c r="B6158" s="1" t="n">
        <v>104172</v>
      </c>
      <c r="C6158" s="292" t="s">
        <v>11487</v>
      </c>
      <c r="D6158" s="297" t="s">
        <v>50</v>
      </c>
      <c r="E6158" s="301" t="n">
        <v>292.75</v>
      </c>
      <c r="F6158" s="304" t="n">
        <v>0</v>
      </c>
    </row>
    <row r="6159" customFormat="false" ht="13.8" hidden="false" customHeight="false" outlineLevel="0" collapsed="false">
      <c r="A6159" s="300" t="s">
        <v>11414</v>
      </c>
      <c r="B6159" s="1" t="n">
        <v>89683</v>
      </c>
      <c r="C6159" s="292" t="s">
        <v>11488</v>
      </c>
      <c r="D6159" s="297" t="s">
        <v>50</v>
      </c>
      <c r="E6159" s="301" t="n">
        <v>299.91</v>
      </c>
      <c r="F6159" s="304" t="n">
        <v>0</v>
      </c>
    </row>
    <row r="6160" customFormat="false" ht="13.8" hidden="false" customHeight="false" outlineLevel="0" collapsed="false">
      <c r="A6160" s="300" t="s">
        <v>11414</v>
      </c>
      <c r="B6160" s="1" t="n">
        <v>89667</v>
      </c>
      <c r="C6160" s="292" t="s">
        <v>11489</v>
      </c>
      <c r="D6160" s="297" t="s">
        <v>50</v>
      </c>
      <c r="E6160" s="301" t="n">
        <v>46.57</v>
      </c>
      <c r="F6160" s="304" t="n">
        <v>0</v>
      </c>
    </row>
    <row r="6161" customFormat="false" ht="13.8" hidden="false" customHeight="false" outlineLevel="0" collapsed="false">
      <c r="A6161" s="300" t="s">
        <v>11414</v>
      </c>
      <c r="B6161" s="1" t="n">
        <v>89550</v>
      </c>
      <c r="C6161" s="292" t="s">
        <v>11490</v>
      </c>
      <c r="D6161" s="297" t="s">
        <v>50</v>
      </c>
      <c r="E6161" s="301" t="n">
        <v>43.87</v>
      </c>
      <c r="F6161" s="304" t="n">
        <v>0</v>
      </c>
    </row>
    <row r="6162" customFormat="false" ht="13.8" hidden="false" customHeight="false" outlineLevel="0" collapsed="false">
      <c r="A6162" s="300" t="s">
        <v>11414</v>
      </c>
      <c r="B6162" s="1" t="n">
        <v>89693</v>
      </c>
      <c r="C6162" s="292" t="s">
        <v>11491</v>
      </c>
      <c r="D6162" s="297" t="s">
        <v>50</v>
      </c>
      <c r="E6162" s="301" t="n">
        <v>83.92</v>
      </c>
      <c r="F6162" s="304" t="n">
        <v>0</v>
      </c>
    </row>
    <row r="6163" customFormat="false" ht="13.8" hidden="false" customHeight="false" outlineLevel="0" collapsed="false">
      <c r="A6163" s="300" t="s">
        <v>11414</v>
      </c>
      <c r="B6163" s="1" t="n">
        <v>89571</v>
      </c>
      <c r="C6163" s="292" t="s">
        <v>11492</v>
      </c>
      <c r="D6163" s="297" t="s">
        <v>50</v>
      </c>
      <c r="E6163" s="301" t="n">
        <v>74.16</v>
      </c>
      <c r="F6163" s="304" t="n">
        <v>0</v>
      </c>
    </row>
    <row r="6164" customFormat="false" ht="13.8" hidden="false" customHeight="false" outlineLevel="0" collapsed="false">
      <c r="A6164" s="300" t="s">
        <v>11414</v>
      </c>
      <c r="B6164" s="1" t="n">
        <v>89696</v>
      </c>
      <c r="C6164" s="292" t="s">
        <v>11493</v>
      </c>
      <c r="D6164" s="297" t="s">
        <v>50</v>
      </c>
      <c r="E6164" s="301" t="n">
        <v>89.57</v>
      </c>
      <c r="F6164" s="304" t="n">
        <v>0</v>
      </c>
    </row>
    <row r="6165" customFormat="false" ht="13.8" hidden="false" customHeight="false" outlineLevel="0" collapsed="false">
      <c r="A6165" s="300" t="s">
        <v>11414</v>
      </c>
      <c r="B6165" s="1" t="n">
        <v>89573</v>
      </c>
      <c r="C6165" s="292" t="s">
        <v>11494</v>
      </c>
      <c r="D6165" s="297" t="s">
        <v>50</v>
      </c>
      <c r="E6165" s="301" t="n">
        <v>81.27</v>
      </c>
      <c r="F6165" s="304" t="n">
        <v>0</v>
      </c>
    </row>
    <row r="6166" customFormat="false" ht="13.8" hidden="false" customHeight="false" outlineLevel="0" collapsed="false">
      <c r="A6166" s="300" t="s">
        <v>11414</v>
      </c>
      <c r="B6166" s="1" t="n">
        <v>89704</v>
      </c>
      <c r="C6166" s="292" t="s">
        <v>11495</v>
      </c>
      <c r="D6166" s="297" t="s">
        <v>50</v>
      </c>
      <c r="E6166" s="301" t="n">
        <v>161.65</v>
      </c>
      <c r="F6166" s="304" t="n">
        <v>0</v>
      </c>
    </row>
    <row r="6167" customFormat="false" ht="13.8" hidden="false" customHeight="false" outlineLevel="0" collapsed="false">
      <c r="A6167" s="300" t="s">
        <v>11414</v>
      </c>
      <c r="B6167" s="1" t="n">
        <v>104175</v>
      </c>
      <c r="C6167" s="292" t="s">
        <v>11496</v>
      </c>
      <c r="D6167" s="297" t="s">
        <v>50</v>
      </c>
      <c r="E6167" s="301" t="n">
        <v>150.36</v>
      </c>
      <c r="F6167" s="304" t="n">
        <v>0</v>
      </c>
    </row>
    <row r="6168" customFormat="false" ht="13.8" hidden="false" customHeight="false" outlineLevel="0" collapsed="false">
      <c r="A6168" s="300" t="s">
        <v>11414</v>
      </c>
      <c r="B6168" s="1" t="n">
        <v>89701</v>
      </c>
      <c r="C6168" s="292" t="s">
        <v>11497</v>
      </c>
      <c r="D6168" s="297" t="s">
        <v>50</v>
      </c>
      <c r="E6168" s="301" t="n">
        <v>209.19</v>
      </c>
      <c r="F6168" s="304" t="n">
        <v>0</v>
      </c>
    </row>
    <row r="6169" customFormat="false" ht="13.8" hidden="false" customHeight="false" outlineLevel="0" collapsed="false">
      <c r="A6169" s="300" t="s">
        <v>11414</v>
      </c>
      <c r="B6169" s="1" t="n">
        <v>104177</v>
      </c>
      <c r="C6169" s="292" t="s">
        <v>11498</v>
      </c>
      <c r="D6169" s="297" t="s">
        <v>50</v>
      </c>
      <c r="E6169" s="301" t="n">
        <v>194.88</v>
      </c>
      <c r="F6169" s="304" t="n">
        <v>0</v>
      </c>
    </row>
    <row r="6170" customFormat="false" ht="13.8" hidden="false" customHeight="false" outlineLevel="0" collapsed="false">
      <c r="A6170" s="300" t="s">
        <v>11414</v>
      </c>
      <c r="B6170" s="1" t="n">
        <v>89566</v>
      </c>
      <c r="C6170" s="292" t="s">
        <v>11499</v>
      </c>
      <c r="D6170" s="297" t="s">
        <v>50</v>
      </c>
      <c r="E6170" s="301" t="n">
        <v>50.62</v>
      </c>
      <c r="F6170" s="304" t="n">
        <v>0</v>
      </c>
    </row>
    <row r="6171" customFormat="false" ht="13.8" hidden="false" customHeight="false" outlineLevel="0" collapsed="false">
      <c r="A6171" s="300" t="s">
        <v>11414</v>
      </c>
      <c r="B6171" s="1" t="n">
        <v>89687</v>
      </c>
      <c r="C6171" s="292" t="s">
        <v>11500</v>
      </c>
      <c r="D6171" s="297" t="s">
        <v>50</v>
      </c>
      <c r="E6171" s="301" t="n">
        <v>56.01</v>
      </c>
      <c r="F6171" s="304" t="n">
        <v>0</v>
      </c>
    </row>
    <row r="6172" customFormat="false" ht="13.8" hidden="false" customHeight="false" outlineLevel="0" collapsed="false">
      <c r="A6172" s="300" t="s">
        <v>11501</v>
      </c>
      <c r="B6172" s="1" t="n">
        <v>102450</v>
      </c>
      <c r="C6172" s="292" t="s">
        <v>11502</v>
      </c>
      <c r="D6172" s="297" t="s">
        <v>763</v>
      </c>
      <c r="E6172" s="301" t="n">
        <v>0</v>
      </c>
      <c r="F6172" s="304"/>
    </row>
    <row r="6173" customFormat="false" ht="13.8" hidden="false" customHeight="false" outlineLevel="0" collapsed="false">
      <c r="A6173" s="300" t="s">
        <v>11501</v>
      </c>
      <c r="B6173" s="1" t="n">
        <v>102250</v>
      </c>
      <c r="C6173" s="292" t="s">
        <v>11503</v>
      </c>
      <c r="D6173" s="297" t="s">
        <v>763</v>
      </c>
      <c r="E6173" s="301" t="n">
        <v>0</v>
      </c>
      <c r="F6173" s="304"/>
    </row>
    <row r="6174" customFormat="false" ht="13.8" hidden="false" customHeight="false" outlineLevel="0" collapsed="false">
      <c r="A6174" s="300" t="s">
        <v>11501</v>
      </c>
      <c r="B6174" s="1" t="n">
        <v>102240</v>
      </c>
      <c r="C6174" s="292" t="s">
        <v>11504</v>
      </c>
      <c r="D6174" s="297" t="s">
        <v>763</v>
      </c>
      <c r="E6174" s="301" t="n">
        <v>0</v>
      </c>
      <c r="F6174" s="304"/>
    </row>
    <row r="6175" customFormat="false" ht="13.8" hidden="false" customHeight="false" outlineLevel="0" collapsed="false">
      <c r="A6175" s="300" t="s">
        <v>11501</v>
      </c>
      <c r="B6175" s="1" t="n">
        <v>102449</v>
      </c>
      <c r="C6175" s="292" t="s">
        <v>11505</v>
      </c>
      <c r="D6175" s="297" t="s">
        <v>763</v>
      </c>
      <c r="E6175" s="301" t="n">
        <v>0</v>
      </c>
      <c r="F6175" s="304"/>
    </row>
    <row r="6176" customFormat="false" ht="13.8" hidden="false" customHeight="false" outlineLevel="0" collapsed="false">
      <c r="A6176" s="300" t="s">
        <v>11501</v>
      </c>
      <c r="B6176" s="1" t="n">
        <v>102249</v>
      </c>
      <c r="C6176" s="292" t="s">
        <v>11506</v>
      </c>
      <c r="D6176" s="297" t="s">
        <v>763</v>
      </c>
      <c r="E6176" s="301" t="n">
        <v>0</v>
      </c>
      <c r="F6176" s="304"/>
    </row>
    <row r="6177" customFormat="false" ht="13.8" hidden="false" customHeight="false" outlineLevel="0" collapsed="false">
      <c r="A6177" s="300" t="s">
        <v>11501</v>
      </c>
      <c r="B6177" s="1" t="n">
        <v>102238</v>
      </c>
      <c r="C6177" s="292" t="s">
        <v>11507</v>
      </c>
      <c r="D6177" s="297" t="s">
        <v>763</v>
      </c>
      <c r="E6177" s="301" t="n">
        <v>0</v>
      </c>
      <c r="F6177" s="304"/>
    </row>
    <row r="6178" customFormat="false" ht="13.8" hidden="false" customHeight="false" outlineLevel="0" collapsed="false">
      <c r="A6178" s="300" t="s">
        <v>11501</v>
      </c>
      <c r="B6178" s="1" t="n">
        <v>102448</v>
      </c>
      <c r="C6178" s="292" t="s">
        <v>11508</v>
      </c>
      <c r="D6178" s="297" t="s">
        <v>763</v>
      </c>
      <c r="E6178" s="301" t="n">
        <v>0</v>
      </c>
      <c r="F6178" s="304"/>
    </row>
    <row r="6179" customFormat="false" ht="13.8" hidden="false" customHeight="false" outlineLevel="0" collapsed="false">
      <c r="A6179" s="300" t="s">
        <v>11501</v>
      </c>
      <c r="B6179" s="1" t="n">
        <v>102248</v>
      </c>
      <c r="C6179" s="292" t="s">
        <v>11509</v>
      </c>
      <c r="D6179" s="297" t="s">
        <v>763</v>
      </c>
      <c r="E6179" s="301" t="n">
        <v>0</v>
      </c>
      <c r="F6179" s="304"/>
    </row>
    <row r="6180" customFormat="false" ht="13.8" hidden="false" customHeight="false" outlineLevel="0" collapsed="false">
      <c r="A6180" s="300" t="s">
        <v>11501</v>
      </c>
      <c r="B6180" s="1" t="n">
        <v>102253</v>
      </c>
      <c r="C6180" s="292" t="s">
        <v>11510</v>
      </c>
      <c r="D6180" s="297" t="s">
        <v>763</v>
      </c>
      <c r="E6180" s="301" t="n">
        <v>946.72</v>
      </c>
      <c r="F6180" s="304" t="n">
        <v>0</v>
      </c>
    </row>
    <row r="6181" customFormat="false" ht="13.8" hidden="false" customHeight="false" outlineLevel="0" collapsed="false">
      <c r="A6181" s="300" t="s">
        <v>11501</v>
      </c>
      <c r="B6181" s="1" t="n">
        <v>102254</v>
      </c>
      <c r="C6181" s="292" t="s">
        <v>11511</v>
      </c>
      <c r="D6181" s="297" t="s">
        <v>763</v>
      </c>
      <c r="E6181" s="301" t="n">
        <v>1012.52</v>
      </c>
      <c r="F6181" s="304" t="n">
        <v>0</v>
      </c>
    </row>
    <row r="6182" customFormat="false" ht="13.8" hidden="false" customHeight="false" outlineLevel="0" collapsed="false">
      <c r="A6182" s="300" t="s">
        <v>11501</v>
      </c>
      <c r="B6182" s="1" t="n">
        <v>102257</v>
      </c>
      <c r="C6182" s="292" t="s">
        <v>11512</v>
      </c>
      <c r="D6182" s="297" t="s">
        <v>763</v>
      </c>
      <c r="E6182" s="301" t="n">
        <v>382.36</v>
      </c>
      <c r="F6182" s="304" t="n">
        <v>0.6225</v>
      </c>
    </row>
    <row r="6183" customFormat="false" ht="13.8" hidden="false" customHeight="false" outlineLevel="0" collapsed="false">
      <c r="A6183" s="300" t="s">
        <v>11501</v>
      </c>
      <c r="B6183" s="1" t="n">
        <v>102239</v>
      </c>
      <c r="C6183" s="292" t="s">
        <v>11513</v>
      </c>
      <c r="D6183" s="297" t="s">
        <v>763</v>
      </c>
      <c r="E6183" s="301" t="n">
        <v>0</v>
      </c>
      <c r="F6183" s="304"/>
    </row>
    <row r="6184" customFormat="false" ht="13.8" hidden="false" customHeight="false" outlineLevel="0" collapsed="false">
      <c r="A6184" s="300" t="s">
        <v>11501</v>
      </c>
      <c r="B6184" s="1" t="n">
        <v>102236</v>
      </c>
      <c r="C6184" s="292" t="s">
        <v>11514</v>
      </c>
      <c r="D6184" s="297" t="s">
        <v>763</v>
      </c>
      <c r="E6184" s="301" t="n">
        <v>0</v>
      </c>
      <c r="F6184" s="304"/>
    </row>
    <row r="6185" customFormat="false" ht="13.8" hidden="false" customHeight="false" outlineLevel="0" collapsed="false">
      <c r="A6185" s="300" t="s">
        <v>11501</v>
      </c>
      <c r="B6185" s="1" t="n">
        <v>102235</v>
      </c>
      <c r="C6185" s="292" t="s">
        <v>11515</v>
      </c>
      <c r="D6185" s="297" t="s">
        <v>763</v>
      </c>
      <c r="E6185" s="301" t="n">
        <v>488.18</v>
      </c>
      <c r="F6185" s="304" t="n">
        <v>0</v>
      </c>
    </row>
    <row r="6186" customFormat="false" ht="13.8" hidden="false" customHeight="false" outlineLevel="0" collapsed="false">
      <c r="A6186" s="300" t="s">
        <v>11501</v>
      </c>
      <c r="B6186" s="1" t="n">
        <v>106164</v>
      </c>
      <c r="C6186" s="292" t="s">
        <v>11516</v>
      </c>
      <c r="D6186" s="297" t="s">
        <v>763</v>
      </c>
      <c r="E6186" s="301" t="n">
        <v>0</v>
      </c>
      <c r="F6186" s="304"/>
    </row>
    <row r="6187" customFormat="false" ht="13.8" hidden="false" customHeight="false" outlineLevel="0" collapsed="false">
      <c r="A6187" s="300" t="s">
        <v>11501</v>
      </c>
      <c r="B6187" s="1" t="n">
        <v>102260</v>
      </c>
      <c r="C6187" s="292" t="s">
        <v>11517</v>
      </c>
      <c r="D6187" s="297" t="s">
        <v>763</v>
      </c>
      <c r="E6187" s="301" t="n">
        <v>0</v>
      </c>
      <c r="F6187" s="304"/>
    </row>
    <row r="6188" customFormat="false" ht="13.8" hidden="false" customHeight="false" outlineLevel="0" collapsed="false">
      <c r="A6188" s="300" t="s">
        <v>11501</v>
      </c>
      <c r="B6188" s="1" t="n">
        <v>102259</v>
      </c>
      <c r="C6188" s="292" t="s">
        <v>11518</v>
      </c>
      <c r="D6188" s="297" t="s">
        <v>763</v>
      </c>
      <c r="E6188" s="301" t="n">
        <v>0</v>
      </c>
      <c r="F6188" s="304"/>
    </row>
    <row r="6189" customFormat="false" ht="13.8" hidden="false" customHeight="false" outlineLevel="0" collapsed="false">
      <c r="A6189" s="300" t="s">
        <v>11501</v>
      </c>
      <c r="B6189" s="1" t="n">
        <v>102262</v>
      </c>
      <c r="C6189" s="292" t="s">
        <v>11519</v>
      </c>
      <c r="D6189" s="297" t="s">
        <v>50</v>
      </c>
      <c r="E6189" s="301" t="n">
        <v>0</v>
      </c>
      <c r="F6189" s="304"/>
    </row>
    <row r="6190" customFormat="false" ht="13.8" hidden="false" customHeight="false" outlineLevel="0" collapsed="false">
      <c r="A6190" s="300" t="s">
        <v>11501</v>
      </c>
      <c r="B6190" s="1" t="n">
        <v>102242</v>
      </c>
      <c r="C6190" s="292" t="s">
        <v>11520</v>
      </c>
      <c r="D6190" s="297" t="s">
        <v>763</v>
      </c>
      <c r="E6190" s="301" t="n">
        <v>0</v>
      </c>
      <c r="F6190" s="304"/>
    </row>
    <row r="6191" customFormat="false" ht="13.8" hidden="false" customHeight="false" outlineLevel="0" collapsed="false">
      <c r="A6191" s="300" t="s">
        <v>11501</v>
      </c>
      <c r="B6191" s="1" t="n">
        <v>106165</v>
      </c>
      <c r="C6191" s="292" t="s">
        <v>11521</v>
      </c>
      <c r="D6191" s="297" t="s">
        <v>50</v>
      </c>
      <c r="E6191" s="301" t="n">
        <v>0</v>
      </c>
      <c r="F6191" s="304"/>
    </row>
    <row r="6192" customFormat="false" ht="13.8" hidden="false" customHeight="false" outlineLevel="0" collapsed="false">
      <c r="A6192" s="300" t="s">
        <v>11501</v>
      </c>
      <c r="B6192" s="1" t="n">
        <v>102246</v>
      </c>
      <c r="C6192" s="292" t="s">
        <v>11522</v>
      </c>
      <c r="D6192" s="297" t="s">
        <v>763</v>
      </c>
      <c r="E6192" s="301" t="n">
        <v>0</v>
      </c>
      <c r="F6192" s="304"/>
    </row>
    <row r="6193" customFormat="false" ht="13.8" hidden="false" customHeight="false" outlineLevel="0" collapsed="false">
      <c r="A6193" s="300" t="s">
        <v>11501</v>
      </c>
      <c r="B6193" s="1" t="n">
        <v>102252</v>
      </c>
      <c r="C6193" s="292" t="s">
        <v>11523</v>
      </c>
      <c r="D6193" s="297" t="s">
        <v>763</v>
      </c>
      <c r="E6193" s="301" t="n">
        <v>0</v>
      </c>
      <c r="F6193" s="304"/>
    </row>
    <row r="6194" customFormat="false" ht="13.8" hidden="false" customHeight="false" outlineLevel="0" collapsed="false">
      <c r="A6194" s="300" t="s">
        <v>11524</v>
      </c>
      <c r="B6194" s="1" t="n">
        <v>101912</v>
      </c>
      <c r="C6194" s="292" t="s">
        <v>11525</v>
      </c>
      <c r="D6194" s="297" t="s">
        <v>50</v>
      </c>
      <c r="E6194" s="301" t="n">
        <v>1532.09</v>
      </c>
      <c r="F6194" s="304" t="n">
        <v>0</v>
      </c>
    </row>
    <row r="6195" customFormat="false" ht="13.8" hidden="false" customHeight="false" outlineLevel="0" collapsed="false">
      <c r="A6195" s="300" t="s">
        <v>11524</v>
      </c>
      <c r="B6195" s="1" t="n">
        <v>96765</v>
      </c>
      <c r="C6195" s="292" t="s">
        <v>11526</v>
      </c>
      <c r="D6195" s="297" t="s">
        <v>50</v>
      </c>
      <c r="E6195" s="301" t="n">
        <v>1685.15</v>
      </c>
      <c r="F6195" s="304" t="n">
        <v>0</v>
      </c>
    </row>
    <row r="6196" customFormat="false" ht="13.8" hidden="false" customHeight="false" outlineLevel="0" collapsed="false">
      <c r="A6196" s="300" t="s">
        <v>11524</v>
      </c>
      <c r="B6196" s="1" t="n">
        <v>97430</v>
      </c>
      <c r="C6196" s="292" t="s">
        <v>11527</v>
      </c>
      <c r="D6196" s="297" t="s">
        <v>50</v>
      </c>
      <c r="E6196" s="301" t="n">
        <v>40.34</v>
      </c>
      <c r="F6196" s="304" t="n">
        <v>0.5131</v>
      </c>
    </row>
    <row r="6197" customFormat="false" ht="13.8" hidden="false" customHeight="false" outlineLevel="0" collapsed="false">
      <c r="A6197" s="300" t="s">
        <v>11524</v>
      </c>
      <c r="B6197" s="1" t="n">
        <v>97431</v>
      </c>
      <c r="C6197" s="292" t="s">
        <v>11528</v>
      </c>
      <c r="D6197" s="297" t="s">
        <v>50</v>
      </c>
      <c r="E6197" s="301" t="n">
        <v>42.79</v>
      </c>
      <c r="F6197" s="304" t="n">
        <v>0.5249</v>
      </c>
    </row>
    <row r="6198" customFormat="false" ht="13.8" hidden="false" customHeight="false" outlineLevel="0" collapsed="false">
      <c r="A6198" s="300" t="s">
        <v>11524</v>
      </c>
      <c r="B6198" s="1" t="n">
        <v>97432</v>
      </c>
      <c r="C6198" s="292" t="s">
        <v>11529</v>
      </c>
      <c r="D6198" s="297" t="s">
        <v>50</v>
      </c>
      <c r="E6198" s="301" t="n">
        <v>46.22</v>
      </c>
      <c r="F6198" s="304" t="n">
        <v>0.5454</v>
      </c>
    </row>
    <row r="6199" customFormat="false" ht="13.8" hidden="false" customHeight="false" outlineLevel="0" collapsed="false">
      <c r="A6199" s="300" t="s">
        <v>11524</v>
      </c>
      <c r="B6199" s="1" t="n">
        <v>101913</v>
      </c>
      <c r="C6199" s="292" t="s">
        <v>11530</v>
      </c>
      <c r="D6199" s="297" t="s">
        <v>50</v>
      </c>
      <c r="E6199" s="301" t="n">
        <v>473.4</v>
      </c>
      <c r="F6199" s="304" t="n">
        <v>0</v>
      </c>
    </row>
    <row r="6200" customFormat="false" ht="13.8" hidden="false" customHeight="false" outlineLevel="0" collapsed="false">
      <c r="A6200" s="300" t="s">
        <v>11524</v>
      </c>
      <c r="B6200" s="1" t="n">
        <v>101914</v>
      </c>
      <c r="C6200" s="292" t="s">
        <v>11531</v>
      </c>
      <c r="D6200" s="297" t="s">
        <v>50</v>
      </c>
      <c r="E6200" s="301" t="n">
        <v>579.83</v>
      </c>
      <c r="F6200" s="304" t="n">
        <v>0</v>
      </c>
    </row>
    <row r="6201" customFormat="false" ht="13.8" hidden="false" customHeight="false" outlineLevel="0" collapsed="false">
      <c r="A6201" s="300" t="s">
        <v>11524</v>
      </c>
      <c r="B6201" s="1" t="n">
        <v>101915</v>
      </c>
      <c r="C6201" s="292" t="s">
        <v>11532</v>
      </c>
      <c r="D6201" s="297" t="s">
        <v>50</v>
      </c>
      <c r="E6201" s="301" t="n">
        <v>486.73</v>
      </c>
      <c r="F6201" s="304" t="n">
        <v>0</v>
      </c>
    </row>
    <row r="6202" customFormat="false" ht="13.8" hidden="false" customHeight="false" outlineLevel="0" collapsed="false">
      <c r="A6202" s="300" t="s">
        <v>11524</v>
      </c>
      <c r="B6202" s="1" t="n">
        <v>97433</v>
      </c>
      <c r="C6202" s="292" t="s">
        <v>11533</v>
      </c>
      <c r="D6202" s="297" t="s">
        <v>50</v>
      </c>
      <c r="E6202" s="301" t="n">
        <v>89</v>
      </c>
      <c r="F6202" s="304" t="n">
        <v>0.6688</v>
      </c>
    </row>
    <row r="6203" customFormat="false" ht="13.8" hidden="false" customHeight="false" outlineLevel="0" collapsed="false">
      <c r="A6203" s="300" t="s">
        <v>11524</v>
      </c>
      <c r="B6203" s="1" t="n">
        <v>97435</v>
      </c>
      <c r="C6203" s="292" t="s">
        <v>11534</v>
      </c>
      <c r="D6203" s="297" t="s">
        <v>50</v>
      </c>
      <c r="E6203" s="301" t="n">
        <v>100.5</v>
      </c>
      <c r="F6203" s="304" t="n">
        <v>0.6962</v>
      </c>
    </row>
    <row r="6204" customFormat="false" ht="13.8" hidden="false" customHeight="false" outlineLevel="0" collapsed="false">
      <c r="A6204" s="300" t="s">
        <v>11524</v>
      </c>
      <c r="B6204" s="1" t="n">
        <v>97437</v>
      </c>
      <c r="C6204" s="292" t="s">
        <v>11535</v>
      </c>
      <c r="D6204" s="297" t="s">
        <v>50</v>
      </c>
      <c r="E6204" s="301" t="n">
        <v>111.87</v>
      </c>
      <c r="F6204" s="304" t="n">
        <v>0.7178</v>
      </c>
    </row>
    <row r="6205" customFormat="false" ht="13.8" hidden="false" customHeight="false" outlineLevel="0" collapsed="false">
      <c r="A6205" s="300" t="s">
        <v>11524</v>
      </c>
      <c r="B6205" s="1" t="n">
        <v>97546</v>
      </c>
      <c r="C6205" s="292" t="s">
        <v>11536</v>
      </c>
      <c r="D6205" s="297" t="s">
        <v>50</v>
      </c>
      <c r="E6205" s="301" t="n">
        <v>33.96</v>
      </c>
      <c r="F6205" s="304" t="n">
        <v>0.6084</v>
      </c>
    </row>
    <row r="6206" customFormat="false" ht="13.8" hidden="false" customHeight="false" outlineLevel="0" collapsed="false">
      <c r="A6206" s="300" t="s">
        <v>11524</v>
      </c>
      <c r="B6206" s="1" t="n">
        <v>97548</v>
      </c>
      <c r="C6206" s="292" t="s">
        <v>11537</v>
      </c>
      <c r="D6206" s="297" t="s">
        <v>50</v>
      </c>
      <c r="E6206" s="301" t="n">
        <v>50.25</v>
      </c>
      <c r="F6206" s="304" t="n">
        <v>0.5483</v>
      </c>
    </row>
    <row r="6207" customFormat="false" ht="13.8" hidden="false" customHeight="false" outlineLevel="0" collapsed="false">
      <c r="A6207" s="300" t="s">
        <v>11524</v>
      </c>
      <c r="B6207" s="1" t="n">
        <v>97550</v>
      </c>
      <c r="C6207" s="292" t="s">
        <v>11538</v>
      </c>
      <c r="D6207" s="297" t="s">
        <v>50</v>
      </c>
      <c r="E6207" s="301" t="n">
        <v>83.06</v>
      </c>
      <c r="F6207" s="304" t="n">
        <v>0.4707</v>
      </c>
    </row>
    <row r="6208" customFormat="false" ht="13.8" hidden="false" customHeight="false" outlineLevel="0" collapsed="false">
      <c r="A6208" s="300" t="s">
        <v>11524</v>
      </c>
      <c r="B6208" s="1" t="n">
        <v>97479</v>
      </c>
      <c r="C6208" s="292" t="s">
        <v>11539</v>
      </c>
      <c r="D6208" s="297" t="s">
        <v>50</v>
      </c>
      <c r="E6208" s="301" t="n">
        <v>56.17</v>
      </c>
      <c r="F6208" s="304" t="n">
        <v>0.6961</v>
      </c>
    </row>
    <row r="6209" customFormat="false" ht="13.8" hidden="false" customHeight="false" outlineLevel="0" collapsed="false">
      <c r="A6209" s="300" t="s">
        <v>11524</v>
      </c>
      <c r="B6209" s="1" t="n">
        <v>97517</v>
      </c>
      <c r="C6209" s="292" t="s">
        <v>11540</v>
      </c>
      <c r="D6209" s="297" t="s">
        <v>50</v>
      </c>
      <c r="E6209" s="301" t="n">
        <v>52.86</v>
      </c>
      <c r="F6209" s="304" t="n">
        <v>0.7397</v>
      </c>
    </row>
    <row r="6210" customFormat="false" ht="13.8" hidden="false" customHeight="false" outlineLevel="0" collapsed="false">
      <c r="A6210" s="300" t="s">
        <v>11524</v>
      </c>
      <c r="B6210" s="1" t="n">
        <v>97481</v>
      </c>
      <c r="C6210" s="292" t="s">
        <v>11541</v>
      </c>
      <c r="D6210" s="297" t="s">
        <v>50</v>
      </c>
      <c r="E6210" s="301" t="n">
        <v>81.41</v>
      </c>
      <c r="F6210" s="304" t="n">
        <v>0.7341</v>
      </c>
    </row>
    <row r="6211" customFormat="false" ht="13.8" hidden="false" customHeight="false" outlineLevel="0" collapsed="false">
      <c r="A6211" s="300" t="s">
        <v>11524</v>
      </c>
      <c r="B6211" s="1" t="n">
        <v>97519</v>
      </c>
      <c r="C6211" s="292" t="s">
        <v>11542</v>
      </c>
      <c r="D6211" s="297" t="s">
        <v>50</v>
      </c>
      <c r="E6211" s="301" t="n">
        <v>75.58</v>
      </c>
      <c r="F6211" s="304" t="n">
        <v>0.7907</v>
      </c>
    </row>
    <row r="6212" customFormat="false" ht="13.8" hidden="false" customHeight="false" outlineLevel="0" collapsed="false">
      <c r="A6212" s="300" t="s">
        <v>11524</v>
      </c>
      <c r="B6212" s="1" t="n">
        <v>97483</v>
      </c>
      <c r="C6212" s="292" t="s">
        <v>11543</v>
      </c>
      <c r="D6212" s="297" t="s">
        <v>50</v>
      </c>
      <c r="E6212" s="301" t="n">
        <v>114.09</v>
      </c>
      <c r="F6212" s="304" t="n">
        <v>0.7651</v>
      </c>
    </row>
    <row r="6213" customFormat="false" ht="13.8" hidden="false" customHeight="false" outlineLevel="0" collapsed="false">
      <c r="A6213" s="300" t="s">
        <v>11524</v>
      </c>
      <c r="B6213" s="1" t="n">
        <v>97521</v>
      </c>
      <c r="C6213" s="292" t="s">
        <v>11544</v>
      </c>
      <c r="D6213" s="297" t="s">
        <v>50</v>
      </c>
      <c r="E6213" s="301" t="n">
        <v>105.37</v>
      </c>
      <c r="F6213" s="304" t="n">
        <v>0.8284</v>
      </c>
    </row>
    <row r="6214" customFormat="false" ht="13.8" hidden="false" customHeight="false" outlineLevel="0" collapsed="false">
      <c r="A6214" s="300" t="s">
        <v>11524</v>
      </c>
      <c r="B6214" s="1" t="n">
        <v>97452</v>
      </c>
      <c r="C6214" s="292" t="s">
        <v>11545</v>
      </c>
      <c r="D6214" s="297" t="s">
        <v>50</v>
      </c>
      <c r="E6214" s="301" t="n">
        <v>184.06</v>
      </c>
      <c r="F6214" s="304" t="n">
        <v>0.6743</v>
      </c>
    </row>
    <row r="6215" customFormat="false" ht="13.8" hidden="false" customHeight="false" outlineLevel="0" collapsed="false">
      <c r="A6215" s="300" t="s">
        <v>11524</v>
      </c>
      <c r="B6215" s="1" t="n">
        <v>97485</v>
      </c>
      <c r="C6215" s="292" t="s">
        <v>11546</v>
      </c>
      <c r="D6215" s="297" t="s">
        <v>50</v>
      </c>
      <c r="E6215" s="301" t="n">
        <v>157.51</v>
      </c>
      <c r="F6215" s="304" t="n">
        <v>0.7879</v>
      </c>
    </row>
    <row r="6216" customFormat="false" ht="13.8" hidden="false" customHeight="false" outlineLevel="0" collapsed="false">
      <c r="A6216" s="300" t="s">
        <v>11524</v>
      </c>
      <c r="B6216" s="1" t="n">
        <v>97523</v>
      </c>
      <c r="C6216" s="292" t="s">
        <v>11547</v>
      </c>
      <c r="D6216" s="297" t="s">
        <v>50</v>
      </c>
      <c r="E6216" s="301" t="n">
        <v>145.16</v>
      </c>
      <c r="F6216" s="304" t="n">
        <v>0.855</v>
      </c>
    </row>
    <row r="6217" customFormat="false" ht="13.8" hidden="false" customHeight="false" outlineLevel="0" collapsed="false">
      <c r="A6217" s="300" t="s">
        <v>11524</v>
      </c>
      <c r="B6217" s="1" t="n">
        <v>97454</v>
      </c>
      <c r="C6217" s="292" t="s">
        <v>11548</v>
      </c>
      <c r="D6217" s="297" t="s">
        <v>50</v>
      </c>
      <c r="E6217" s="301" t="n">
        <v>310.44</v>
      </c>
      <c r="F6217" s="304" t="n">
        <v>0.7987</v>
      </c>
    </row>
    <row r="6218" customFormat="false" ht="13.8" hidden="false" customHeight="false" outlineLevel="0" collapsed="false">
      <c r="A6218" s="300" t="s">
        <v>11524</v>
      </c>
      <c r="B6218" s="1" t="n">
        <v>97487</v>
      </c>
      <c r="C6218" s="292" t="s">
        <v>11549</v>
      </c>
      <c r="D6218" s="297" t="s">
        <v>50</v>
      </c>
      <c r="E6218" s="301" t="n">
        <v>291.67</v>
      </c>
      <c r="F6218" s="304" t="n">
        <v>0.8501</v>
      </c>
    </row>
    <row r="6219" customFormat="false" ht="13.8" hidden="false" customHeight="false" outlineLevel="0" collapsed="false">
      <c r="A6219" s="300" t="s">
        <v>11524</v>
      </c>
      <c r="B6219" s="1" t="n">
        <v>97525</v>
      </c>
      <c r="C6219" s="292" t="s">
        <v>11550</v>
      </c>
      <c r="D6219" s="297" t="s">
        <v>50</v>
      </c>
      <c r="E6219" s="301" t="n">
        <v>273.91</v>
      </c>
      <c r="F6219" s="304" t="n">
        <v>0.9052</v>
      </c>
    </row>
    <row r="6220" customFormat="false" ht="13.8" hidden="false" customHeight="false" outlineLevel="0" collapsed="false">
      <c r="A6220" s="300" t="s">
        <v>11524</v>
      </c>
      <c r="B6220" s="1" t="n">
        <v>97456</v>
      </c>
      <c r="C6220" s="292" t="s">
        <v>11551</v>
      </c>
      <c r="D6220" s="297" t="s">
        <v>50</v>
      </c>
      <c r="E6220" s="301" t="n">
        <v>708.39</v>
      </c>
      <c r="F6220" s="304" t="n">
        <v>0.9085</v>
      </c>
    </row>
    <row r="6221" customFormat="false" ht="13.8" hidden="false" customHeight="false" outlineLevel="0" collapsed="false">
      <c r="A6221" s="300" t="s">
        <v>11524</v>
      </c>
      <c r="B6221" s="1" t="n">
        <v>97489</v>
      </c>
      <c r="C6221" s="292" t="s">
        <v>11552</v>
      </c>
      <c r="D6221" s="297" t="s">
        <v>50</v>
      </c>
      <c r="E6221" s="301" t="n">
        <v>697.41</v>
      </c>
      <c r="F6221" s="304" t="n">
        <v>0.9228</v>
      </c>
    </row>
    <row r="6222" customFormat="false" ht="13.8" hidden="false" customHeight="false" outlineLevel="0" collapsed="false">
      <c r="A6222" s="300" t="s">
        <v>11524</v>
      </c>
      <c r="B6222" s="1" t="n">
        <v>97527</v>
      </c>
      <c r="C6222" s="292" t="s">
        <v>11553</v>
      </c>
      <c r="D6222" s="297" t="s">
        <v>50</v>
      </c>
      <c r="E6222" s="301" t="n">
        <v>674.24</v>
      </c>
      <c r="F6222" s="304" t="n">
        <v>0.9545</v>
      </c>
    </row>
    <row r="6223" customFormat="false" ht="13.8" hidden="false" customHeight="false" outlineLevel="0" collapsed="false">
      <c r="A6223" s="300" t="s">
        <v>11524</v>
      </c>
      <c r="B6223" s="1" t="n">
        <v>97434</v>
      </c>
      <c r="C6223" s="292" t="s">
        <v>11554</v>
      </c>
      <c r="D6223" s="297" t="s">
        <v>50</v>
      </c>
      <c r="E6223" s="301" t="n">
        <v>90.56</v>
      </c>
      <c r="F6223" s="304" t="n">
        <v>0.6745</v>
      </c>
    </row>
    <row r="6224" customFormat="false" ht="13.8" hidden="false" customHeight="false" outlineLevel="0" collapsed="false">
      <c r="A6224" s="300" t="s">
        <v>11524</v>
      </c>
      <c r="B6224" s="1" t="n">
        <v>97436</v>
      </c>
      <c r="C6224" s="292" t="s">
        <v>11555</v>
      </c>
      <c r="D6224" s="297" t="s">
        <v>50</v>
      </c>
      <c r="E6224" s="301" t="n">
        <v>103.5</v>
      </c>
      <c r="F6224" s="304" t="n">
        <v>0.705</v>
      </c>
    </row>
    <row r="6225" customFormat="false" ht="13.8" hidden="false" customHeight="false" outlineLevel="0" collapsed="false">
      <c r="A6225" s="300" t="s">
        <v>11524</v>
      </c>
      <c r="B6225" s="1" t="n">
        <v>97438</v>
      </c>
      <c r="C6225" s="292" t="s">
        <v>11556</v>
      </c>
      <c r="D6225" s="297" t="s">
        <v>50</v>
      </c>
      <c r="E6225" s="301" t="n">
        <v>115.08</v>
      </c>
      <c r="F6225" s="304" t="n">
        <v>0.7257</v>
      </c>
    </row>
    <row r="6226" customFormat="false" ht="13.8" hidden="false" customHeight="false" outlineLevel="0" collapsed="false">
      <c r="A6226" s="300" t="s">
        <v>11524</v>
      </c>
      <c r="B6226" s="1" t="n">
        <v>97547</v>
      </c>
      <c r="C6226" s="292" t="s">
        <v>11557</v>
      </c>
      <c r="D6226" s="297" t="s">
        <v>50</v>
      </c>
      <c r="E6226" s="301" t="n">
        <v>33.96</v>
      </c>
      <c r="F6226" s="304" t="n">
        <v>0.6084</v>
      </c>
    </row>
    <row r="6227" customFormat="false" ht="13.8" hidden="false" customHeight="false" outlineLevel="0" collapsed="false">
      <c r="A6227" s="300" t="s">
        <v>11524</v>
      </c>
      <c r="B6227" s="1" t="n">
        <v>97549</v>
      </c>
      <c r="C6227" s="292" t="s">
        <v>11558</v>
      </c>
      <c r="D6227" s="297" t="s">
        <v>50</v>
      </c>
      <c r="E6227" s="301" t="n">
        <v>50.25</v>
      </c>
      <c r="F6227" s="304" t="n">
        <v>0.5483</v>
      </c>
    </row>
    <row r="6228" customFormat="false" ht="13.8" hidden="false" customHeight="false" outlineLevel="0" collapsed="false">
      <c r="A6228" s="300" t="s">
        <v>11524</v>
      </c>
      <c r="B6228" s="1" t="n">
        <v>97551</v>
      </c>
      <c r="C6228" s="292" t="s">
        <v>11559</v>
      </c>
      <c r="D6228" s="297" t="s">
        <v>50</v>
      </c>
      <c r="E6228" s="301" t="n">
        <v>83.06</v>
      </c>
      <c r="F6228" s="304" t="n">
        <v>0.4707</v>
      </c>
    </row>
    <row r="6229" customFormat="false" ht="13.8" hidden="false" customHeight="false" outlineLevel="0" collapsed="false">
      <c r="A6229" s="300" t="s">
        <v>11524</v>
      </c>
      <c r="B6229" s="1" t="n">
        <v>97480</v>
      </c>
      <c r="C6229" s="292" t="s">
        <v>11560</v>
      </c>
      <c r="D6229" s="297" t="s">
        <v>50</v>
      </c>
      <c r="E6229" s="301" t="n">
        <v>56.17</v>
      </c>
      <c r="F6229" s="304" t="n">
        <v>0.6961</v>
      </c>
    </row>
    <row r="6230" customFormat="false" ht="13.8" hidden="false" customHeight="false" outlineLevel="0" collapsed="false">
      <c r="A6230" s="300" t="s">
        <v>11524</v>
      </c>
      <c r="B6230" s="1" t="n">
        <v>97518</v>
      </c>
      <c r="C6230" s="292" t="s">
        <v>11561</v>
      </c>
      <c r="D6230" s="297" t="s">
        <v>50</v>
      </c>
      <c r="E6230" s="301" t="n">
        <v>52.86</v>
      </c>
      <c r="F6230" s="304" t="n">
        <v>0.7397</v>
      </c>
    </row>
    <row r="6231" customFormat="false" ht="13.8" hidden="false" customHeight="false" outlineLevel="0" collapsed="false">
      <c r="A6231" s="300" t="s">
        <v>11524</v>
      </c>
      <c r="B6231" s="1" t="n">
        <v>97482</v>
      </c>
      <c r="C6231" s="292" t="s">
        <v>11562</v>
      </c>
      <c r="D6231" s="297" t="s">
        <v>50</v>
      </c>
      <c r="E6231" s="301" t="n">
        <v>81.41</v>
      </c>
      <c r="F6231" s="304" t="n">
        <v>0.7341</v>
      </c>
    </row>
    <row r="6232" customFormat="false" ht="13.8" hidden="false" customHeight="false" outlineLevel="0" collapsed="false">
      <c r="A6232" s="300" t="s">
        <v>11524</v>
      </c>
      <c r="B6232" s="1" t="n">
        <v>97520</v>
      </c>
      <c r="C6232" s="292" t="s">
        <v>11563</v>
      </c>
      <c r="D6232" s="297" t="s">
        <v>50</v>
      </c>
      <c r="E6232" s="301" t="n">
        <v>75.58</v>
      </c>
      <c r="F6232" s="304" t="n">
        <v>0.7907</v>
      </c>
    </row>
    <row r="6233" customFormat="false" ht="13.8" hidden="false" customHeight="false" outlineLevel="0" collapsed="false">
      <c r="A6233" s="300" t="s">
        <v>11524</v>
      </c>
      <c r="B6233" s="1" t="n">
        <v>97484</v>
      </c>
      <c r="C6233" s="292" t="s">
        <v>11564</v>
      </c>
      <c r="D6233" s="297" t="s">
        <v>50</v>
      </c>
      <c r="E6233" s="301" t="n">
        <v>114.09</v>
      </c>
      <c r="F6233" s="304" t="n">
        <v>0.7651</v>
      </c>
    </row>
    <row r="6234" customFormat="false" ht="13.8" hidden="false" customHeight="false" outlineLevel="0" collapsed="false">
      <c r="A6234" s="300" t="s">
        <v>11524</v>
      </c>
      <c r="B6234" s="1" t="n">
        <v>97522</v>
      </c>
      <c r="C6234" s="292" t="s">
        <v>11565</v>
      </c>
      <c r="D6234" s="297" t="s">
        <v>50</v>
      </c>
      <c r="E6234" s="301" t="n">
        <v>105.37</v>
      </c>
      <c r="F6234" s="304" t="n">
        <v>0.8284</v>
      </c>
    </row>
    <row r="6235" customFormat="false" ht="13.8" hidden="false" customHeight="false" outlineLevel="0" collapsed="false">
      <c r="A6235" s="300" t="s">
        <v>11524</v>
      </c>
      <c r="B6235" s="1" t="n">
        <v>97453</v>
      </c>
      <c r="C6235" s="292" t="s">
        <v>11566</v>
      </c>
      <c r="D6235" s="297" t="s">
        <v>50</v>
      </c>
      <c r="E6235" s="301" t="n">
        <v>195.57</v>
      </c>
      <c r="F6235" s="304" t="n">
        <v>0.6935</v>
      </c>
    </row>
    <row r="6236" customFormat="false" ht="13.8" hidden="false" customHeight="false" outlineLevel="0" collapsed="false">
      <c r="A6236" s="300" t="s">
        <v>11524</v>
      </c>
      <c r="B6236" s="1" t="n">
        <v>97486</v>
      </c>
      <c r="C6236" s="292" t="s">
        <v>11567</v>
      </c>
      <c r="D6236" s="297" t="s">
        <v>50</v>
      </c>
      <c r="E6236" s="301" t="n">
        <v>169.02</v>
      </c>
      <c r="F6236" s="304" t="n">
        <v>0.8024</v>
      </c>
    </row>
    <row r="6237" customFormat="false" ht="13.8" hidden="false" customHeight="false" outlineLevel="0" collapsed="false">
      <c r="A6237" s="300" t="s">
        <v>11524</v>
      </c>
      <c r="B6237" s="1" t="n">
        <v>97524</v>
      </c>
      <c r="C6237" s="292" t="s">
        <v>11568</v>
      </c>
      <c r="D6237" s="297" t="s">
        <v>50</v>
      </c>
      <c r="E6237" s="301" t="n">
        <v>156.67</v>
      </c>
      <c r="F6237" s="304" t="n">
        <v>0.8656</v>
      </c>
    </row>
    <row r="6238" customFormat="false" ht="13.8" hidden="false" customHeight="false" outlineLevel="0" collapsed="false">
      <c r="A6238" s="300" t="s">
        <v>11524</v>
      </c>
      <c r="B6238" s="1" t="n">
        <v>97455</v>
      </c>
      <c r="C6238" s="292" t="s">
        <v>11569</v>
      </c>
      <c r="D6238" s="297" t="s">
        <v>50</v>
      </c>
      <c r="E6238" s="301" t="n">
        <v>328.85</v>
      </c>
      <c r="F6238" s="304" t="n">
        <v>0.81</v>
      </c>
    </row>
    <row r="6239" customFormat="false" ht="13.8" hidden="false" customHeight="false" outlineLevel="0" collapsed="false">
      <c r="A6239" s="300" t="s">
        <v>11524</v>
      </c>
      <c r="B6239" s="1" t="n">
        <v>97488</v>
      </c>
      <c r="C6239" s="292" t="s">
        <v>11570</v>
      </c>
      <c r="D6239" s="297" t="s">
        <v>50</v>
      </c>
      <c r="E6239" s="301" t="n">
        <v>310.08</v>
      </c>
      <c r="F6239" s="304" t="n">
        <v>0.859</v>
      </c>
    </row>
    <row r="6240" customFormat="false" ht="13.8" hidden="false" customHeight="false" outlineLevel="0" collapsed="false">
      <c r="A6240" s="300" t="s">
        <v>11524</v>
      </c>
      <c r="B6240" s="1" t="n">
        <v>97526</v>
      </c>
      <c r="C6240" s="292" t="s">
        <v>11571</v>
      </c>
      <c r="D6240" s="297" t="s">
        <v>50</v>
      </c>
      <c r="E6240" s="301" t="n">
        <v>292.32</v>
      </c>
      <c r="F6240" s="304" t="n">
        <v>0.9112</v>
      </c>
    </row>
    <row r="6241" customFormat="false" ht="13.8" hidden="false" customHeight="false" outlineLevel="0" collapsed="false">
      <c r="A6241" s="300" t="s">
        <v>11524</v>
      </c>
      <c r="B6241" s="1" t="n">
        <v>97457</v>
      </c>
      <c r="C6241" s="292" t="s">
        <v>11572</v>
      </c>
      <c r="D6241" s="297" t="s">
        <v>50</v>
      </c>
      <c r="E6241" s="301" t="n">
        <v>625.81</v>
      </c>
      <c r="F6241" s="304" t="n">
        <v>0.8964</v>
      </c>
    </row>
    <row r="6242" customFormat="false" ht="13.8" hidden="false" customHeight="false" outlineLevel="0" collapsed="false">
      <c r="A6242" s="300" t="s">
        <v>11524</v>
      </c>
      <c r="B6242" s="1" t="n">
        <v>97490</v>
      </c>
      <c r="C6242" s="292" t="s">
        <v>11573</v>
      </c>
      <c r="D6242" s="297" t="s">
        <v>50</v>
      </c>
      <c r="E6242" s="301" t="n">
        <v>614.83</v>
      </c>
      <c r="F6242" s="304" t="n">
        <v>0.9124</v>
      </c>
    </row>
    <row r="6243" customFormat="false" ht="13.8" hidden="false" customHeight="false" outlineLevel="0" collapsed="false">
      <c r="A6243" s="300" t="s">
        <v>11524</v>
      </c>
      <c r="B6243" s="1" t="n">
        <v>97528</v>
      </c>
      <c r="C6243" s="292" t="s">
        <v>11574</v>
      </c>
      <c r="D6243" s="297" t="s">
        <v>50</v>
      </c>
      <c r="E6243" s="301" t="n">
        <v>591.66</v>
      </c>
      <c r="F6243" s="304" t="n">
        <v>0.9482</v>
      </c>
    </row>
    <row r="6244" customFormat="false" ht="13.8" hidden="false" customHeight="false" outlineLevel="0" collapsed="false">
      <c r="A6244" s="300" t="s">
        <v>11524</v>
      </c>
      <c r="B6244" s="1" t="n">
        <v>101906</v>
      </c>
      <c r="C6244" s="292" t="s">
        <v>11575</v>
      </c>
      <c r="D6244" s="297" t="s">
        <v>50</v>
      </c>
      <c r="E6244" s="301" t="n">
        <v>742.18</v>
      </c>
      <c r="F6244" s="304" t="n">
        <v>0</v>
      </c>
    </row>
    <row r="6245" customFormat="false" ht="13.8" hidden="false" customHeight="false" outlineLevel="0" collapsed="false">
      <c r="A6245" s="300" t="s">
        <v>11524</v>
      </c>
      <c r="B6245" s="1" t="n">
        <v>101907</v>
      </c>
      <c r="C6245" s="292" t="s">
        <v>11576</v>
      </c>
      <c r="D6245" s="297" t="s">
        <v>50</v>
      </c>
      <c r="E6245" s="301" t="n">
        <v>802.09</v>
      </c>
      <c r="F6245" s="304" t="n">
        <v>0</v>
      </c>
    </row>
    <row r="6246" customFormat="false" ht="13.8" hidden="false" customHeight="false" outlineLevel="0" collapsed="false">
      <c r="A6246" s="300" t="s">
        <v>11524</v>
      </c>
      <c r="B6246" s="1" t="n">
        <v>101911</v>
      </c>
      <c r="C6246" s="292" t="s">
        <v>11577</v>
      </c>
      <c r="D6246" s="297" t="s">
        <v>50</v>
      </c>
      <c r="E6246" s="301" t="n">
        <v>382.75</v>
      </c>
      <c r="F6246" s="304" t="n">
        <v>0</v>
      </c>
    </row>
    <row r="6247" customFormat="false" ht="13.8" hidden="false" customHeight="false" outlineLevel="0" collapsed="false">
      <c r="A6247" s="300" t="s">
        <v>11524</v>
      </c>
      <c r="B6247" s="1" t="n">
        <v>101908</v>
      </c>
      <c r="C6247" s="292" t="s">
        <v>11578</v>
      </c>
      <c r="D6247" s="297" t="s">
        <v>50</v>
      </c>
      <c r="E6247" s="301" t="n">
        <v>242.97</v>
      </c>
      <c r="F6247" s="304" t="n">
        <v>0</v>
      </c>
    </row>
    <row r="6248" customFormat="false" ht="13.8" hidden="false" customHeight="false" outlineLevel="0" collapsed="false">
      <c r="A6248" s="300" t="s">
        <v>11524</v>
      </c>
      <c r="B6248" s="1" t="n">
        <v>101909</v>
      </c>
      <c r="C6248" s="292" t="s">
        <v>11579</v>
      </c>
      <c r="D6248" s="297" t="s">
        <v>50</v>
      </c>
      <c r="E6248" s="301" t="n">
        <v>282.91</v>
      </c>
      <c r="F6248" s="304" t="n">
        <v>0</v>
      </c>
    </row>
    <row r="6249" customFormat="false" ht="13.8" hidden="false" customHeight="false" outlineLevel="0" collapsed="false">
      <c r="A6249" s="300" t="s">
        <v>11524</v>
      </c>
      <c r="B6249" s="1" t="n">
        <v>101910</v>
      </c>
      <c r="C6249" s="292" t="s">
        <v>11580</v>
      </c>
      <c r="D6249" s="297" t="s">
        <v>50</v>
      </c>
      <c r="E6249" s="301" t="n">
        <v>332.83</v>
      </c>
      <c r="F6249" s="304" t="n">
        <v>0</v>
      </c>
    </row>
    <row r="6250" customFormat="false" ht="13.8" hidden="false" customHeight="false" outlineLevel="0" collapsed="false">
      <c r="A6250" s="300" t="s">
        <v>11524</v>
      </c>
      <c r="B6250" s="1" t="n">
        <v>101905</v>
      </c>
      <c r="C6250" s="292" t="s">
        <v>11581</v>
      </c>
      <c r="D6250" s="297" t="s">
        <v>50</v>
      </c>
      <c r="E6250" s="301" t="n">
        <v>250.46</v>
      </c>
      <c r="F6250" s="304" t="n">
        <v>0</v>
      </c>
    </row>
    <row r="6251" customFormat="false" ht="13.8" hidden="false" customHeight="false" outlineLevel="0" collapsed="false">
      <c r="A6251" s="300" t="s">
        <v>11524</v>
      </c>
      <c r="B6251" s="1" t="n">
        <v>92698</v>
      </c>
      <c r="C6251" s="292" t="s">
        <v>11582</v>
      </c>
      <c r="D6251" s="297" t="s">
        <v>50</v>
      </c>
      <c r="E6251" s="301" t="n">
        <v>21.92</v>
      </c>
      <c r="F6251" s="304" t="n">
        <v>0</v>
      </c>
    </row>
    <row r="6252" customFormat="false" ht="13.8" hidden="false" customHeight="false" outlineLevel="0" collapsed="false">
      <c r="A6252" s="300" t="s">
        <v>11524</v>
      </c>
      <c r="B6252" s="1" t="n">
        <v>92700</v>
      </c>
      <c r="C6252" s="292" t="s">
        <v>11583</v>
      </c>
      <c r="D6252" s="297" t="s">
        <v>50</v>
      </c>
      <c r="E6252" s="301" t="n">
        <v>35.47</v>
      </c>
      <c r="F6252" s="304" t="n">
        <v>0</v>
      </c>
    </row>
    <row r="6253" customFormat="false" ht="13.8" hidden="false" customHeight="false" outlineLevel="0" collapsed="false">
      <c r="A6253" s="300" t="s">
        <v>11524</v>
      </c>
      <c r="B6253" s="1" t="n">
        <v>92702</v>
      </c>
      <c r="C6253" s="292" t="s">
        <v>11584</v>
      </c>
      <c r="D6253" s="297" t="s">
        <v>50</v>
      </c>
      <c r="E6253" s="301" t="n">
        <v>55.26</v>
      </c>
      <c r="F6253" s="304" t="n">
        <v>0</v>
      </c>
    </row>
    <row r="6254" customFormat="false" ht="13.8" hidden="false" customHeight="false" outlineLevel="0" collapsed="false">
      <c r="A6254" s="300" t="s">
        <v>11524</v>
      </c>
      <c r="B6254" s="1" t="n">
        <v>92669</v>
      </c>
      <c r="C6254" s="292" t="s">
        <v>11585</v>
      </c>
      <c r="D6254" s="297" t="s">
        <v>50</v>
      </c>
      <c r="E6254" s="301" t="n">
        <v>42.06</v>
      </c>
      <c r="F6254" s="304" t="n">
        <v>0</v>
      </c>
    </row>
    <row r="6255" customFormat="false" ht="13.8" hidden="false" customHeight="false" outlineLevel="0" collapsed="false">
      <c r="A6255" s="300" t="s">
        <v>11524</v>
      </c>
      <c r="B6255" s="1" t="n">
        <v>92671</v>
      </c>
      <c r="C6255" s="292" t="s">
        <v>11586</v>
      </c>
      <c r="D6255" s="297" t="s">
        <v>50</v>
      </c>
      <c r="E6255" s="301" t="n">
        <v>56.97</v>
      </c>
      <c r="F6255" s="304" t="n">
        <v>0</v>
      </c>
    </row>
    <row r="6256" customFormat="false" ht="13.8" hidden="false" customHeight="false" outlineLevel="0" collapsed="false">
      <c r="A6256" s="300" t="s">
        <v>11524</v>
      </c>
      <c r="B6256" s="1" t="n">
        <v>92673</v>
      </c>
      <c r="C6256" s="292" t="s">
        <v>11587</v>
      </c>
      <c r="D6256" s="297" t="s">
        <v>50</v>
      </c>
      <c r="E6256" s="301" t="n">
        <v>66.89</v>
      </c>
      <c r="F6256" s="304" t="n">
        <v>0</v>
      </c>
    </row>
    <row r="6257" customFormat="false" ht="13.8" hidden="false" customHeight="false" outlineLevel="0" collapsed="false">
      <c r="A6257" s="300" t="s">
        <v>11524</v>
      </c>
      <c r="B6257" s="1" t="n">
        <v>92675</v>
      </c>
      <c r="C6257" s="292" t="s">
        <v>11588</v>
      </c>
      <c r="D6257" s="297" t="s">
        <v>50</v>
      </c>
      <c r="E6257" s="301" t="n">
        <v>88.4</v>
      </c>
      <c r="F6257" s="304" t="n">
        <v>0</v>
      </c>
    </row>
    <row r="6258" customFormat="false" ht="13.8" hidden="false" customHeight="false" outlineLevel="0" collapsed="false">
      <c r="A6258" s="300" t="s">
        <v>11524</v>
      </c>
      <c r="B6258" s="1" t="n">
        <v>92677</v>
      </c>
      <c r="C6258" s="292" t="s">
        <v>11589</v>
      </c>
      <c r="D6258" s="297" t="s">
        <v>50</v>
      </c>
      <c r="E6258" s="301" t="n">
        <v>147.86</v>
      </c>
      <c r="F6258" s="304" t="n">
        <v>0</v>
      </c>
    </row>
    <row r="6259" customFormat="false" ht="13.8" hidden="false" customHeight="false" outlineLevel="0" collapsed="false">
      <c r="A6259" s="300" t="s">
        <v>11524</v>
      </c>
      <c r="B6259" s="1" t="n">
        <v>92635</v>
      </c>
      <c r="C6259" s="292" t="s">
        <v>11590</v>
      </c>
      <c r="D6259" s="297" t="s">
        <v>50</v>
      </c>
      <c r="E6259" s="301" t="n">
        <v>229.19</v>
      </c>
      <c r="F6259" s="304" t="n">
        <v>0</v>
      </c>
    </row>
    <row r="6260" customFormat="false" ht="13.8" hidden="false" customHeight="false" outlineLevel="0" collapsed="false">
      <c r="A6260" s="300" t="s">
        <v>11524</v>
      </c>
      <c r="B6260" s="1" t="n">
        <v>92679</v>
      </c>
      <c r="C6260" s="292" t="s">
        <v>11591</v>
      </c>
      <c r="D6260" s="297" t="s">
        <v>50</v>
      </c>
      <c r="E6260" s="301" t="n">
        <v>204.96</v>
      </c>
      <c r="F6260" s="304" t="n">
        <v>0</v>
      </c>
    </row>
    <row r="6261" customFormat="false" ht="13.8" hidden="false" customHeight="false" outlineLevel="0" collapsed="false">
      <c r="A6261" s="300" t="s">
        <v>11524</v>
      </c>
      <c r="B6261" s="1" t="n">
        <v>92381</v>
      </c>
      <c r="C6261" s="292" t="s">
        <v>11592</v>
      </c>
      <c r="D6261" s="297" t="s">
        <v>50</v>
      </c>
      <c r="E6261" s="301" t="n">
        <v>53.74</v>
      </c>
      <c r="F6261" s="304" t="n">
        <v>0</v>
      </c>
    </row>
    <row r="6262" customFormat="false" ht="13.8" hidden="false" customHeight="false" outlineLevel="0" collapsed="false">
      <c r="A6262" s="300" t="s">
        <v>11524</v>
      </c>
      <c r="B6262" s="1" t="n">
        <v>92383</v>
      </c>
      <c r="C6262" s="292" t="s">
        <v>11593</v>
      </c>
      <c r="D6262" s="297" t="s">
        <v>50</v>
      </c>
      <c r="E6262" s="301" t="n">
        <v>70.25</v>
      </c>
      <c r="F6262" s="304" t="n">
        <v>0</v>
      </c>
    </row>
    <row r="6263" customFormat="false" ht="13.8" hidden="false" customHeight="false" outlineLevel="0" collapsed="false">
      <c r="A6263" s="300" t="s">
        <v>11524</v>
      </c>
      <c r="B6263" s="1" t="n">
        <v>92385</v>
      </c>
      <c r="C6263" s="292" t="s">
        <v>11594</v>
      </c>
      <c r="D6263" s="297" t="s">
        <v>50</v>
      </c>
      <c r="E6263" s="301" t="n">
        <v>81.99</v>
      </c>
      <c r="F6263" s="304" t="n">
        <v>0</v>
      </c>
    </row>
    <row r="6264" customFormat="false" ht="13.8" hidden="false" customHeight="false" outlineLevel="0" collapsed="false">
      <c r="A6264" s="300" t="s">
        <v>11524</v>
      </c>
      <c r="B6264" s="1" t="n">
        <v>92350</v>
      </c>
      <c r="C6264" s="292" t="s">
        <v>11595</v>
      </c>
      <c r="D6264" s="297" t="s">
        <v>50</v>
      </c>
      <c r="E6264" s="301" t="n">
        <v>110.56</v>
      </c>
      <c r="F6264" s="304" t="n">
        <v>0</v>
      </c>
    </row>
    <row r="6265" customFormat="false" ht="13.8" hidden="false" customHeight="false" outlineLevel="0" collapsed="false">
      <c r="A6265" s="300" t="s">
        <v>11524</v>
      </c>
      <c r="B6265" s="1" t="n">
        <v>92387</v>
      </c>
      <c r="C6265" s="292" t="s">
        <v>11596</v>
      </c>
      <c r="D6265" s="297" t="s">
        <v>50</v>
      </c>
      <c r="E6265" s="301" t="n">
        <v>105.79</v>
      </c>
      <c r="F6265" s="304" t="n">
        <v>0</v>
      </c>
    </row>
    <row r="6266" customFormat="false" ht="13.8" hidden="false" customHeight="false" outlineLevel="0" collapsed="false">
      <c r="A6266" s="300" t="s">
        <v>11524</v>
      </c>
      <c r="B6266" s="1" t="n">
        <v>92352</v>
      </c>
      <c r="C6266" s="292" t="s">
        <v>11597</v>
      </c>
      <c r="D6266" s="297" t="s">
        <v>50</v>
      </c>
      <c r="E6266" s="301" t="n">
        <v>168.76</v>
      </c>
      <c r="F6266" s="304" t="n">
        <v>0</v>
      </c>
    </row>
    <row r="6267" customFormat="false" ht="13.8" hidden="false" customHeight="false" outlineLevel="0" collapsed="false">
      <c r="A6267" s="300" t="s">
        <v>11524</v>
      </c>
      <c r="B6267" s="1" t="n">
        <v>92389</v>
      </c>
      <c r="C6267" s="292" t="s">
        <v>11598</v>
      </c>
      <c r="D6267" s="297" t="s">
        <v>50</v>
      </c>
      <c r="E6267" s="301" t="n">
        <v>168.67</v>
      </c>
      <c r="F6267" s="304" t="n">
        <v>0</v>
      </c>
    </row>
    <row r="6268" customFormat="false" ht="13.8" hidden="false" customHeight="false" outlineLevel="0" collapsed="false">
      <c r="A6268" s="300" t="s">
        <v>11524</v>
      </c>
      <c r="B6268" s="1" t="n">
        <v>92354</v>
      </c>
      <c r="C6268" s="292" t="s">
        <v>11599</v>
      </c>
      <c r="D6268" s="297" t="s">
        <v>50</v>
      </c>
      <c r="E6268" s="301" t="n">
        <v>224.61</v>
      </c>
      <c r="F6268" s="304" t="n">
        <v>0</v>
      </c>
    </row>
    <row r="6269" customFormat="false" ht="13.8" hidden="false" customHeight="false" outlineLevel="0" collapsed="false">
      <c r="A6269" s="300" t="s">
        <v>11524</v>
      </c>
      <c r="B6269" s="1" t="n">
        <v>92699</v>
      </c>
      <c r="C6269" s="292" t="s">
        <v>11600</v>
      </c>
      <c r="D6269" s="297" t="s">
        <v>50</v>
      </c>
      <c r="E6269" s="301" t="n">
        <v>20.42</v>
      </c>
      <c r="F6269" s="304" t="n">
        <v>0</v>
      </c>
    </row>
    <row r="6270" customFormat="false" ht="13.8" hidden="false" customHeight="false" outlineLevel="0" collapsed="false">
      <c r="A6270" s="300" t="s">
        <v>11524</v>
      </c>
      <c r="B6270" s="1" t="n">
        <v>92701</v>
      </c>
      <c r="C6270" s="292" t="s">
        <v>11601</v>
      </c>
      <c r="D6270" s="297" t="s">
        <v>50</v>
      </c>
      <c r="E6270" s="301" t="n">
        <v>33.23</v>
      </c>
      <c r="F6270" s="304" t="n">
        <v>0</v>
      </c>
    </row>
    <row r="6271" customFormat="false" ht="13.8" hidden="false" customHeight="false" outlineLevel="0" collapsed="false">
      <c r="A6271" s="300" t="s">
        <v>11524</v>
      </c>
      <c r="B6271" s="1" t="n">
        <v>92703</v>
      </c>
      <c r="C6271" s="292" t="s">
        <v>11602</v>
      </c>
      <c r="D6271" s="297" t="s">
        <v>50</v>
      </c>
      <c r="E6271" s="301" t="n">
        <v>52.51</v>
      </c>
      <c r="F6271" s="304" t="n">
        <v>0</v>
      </c>
    </row>
    <row r="6272" customFormat="false" ht="13.8" hidden="false" customHeight="false" outlineLevel="0" collapsed="false">
      <c r="A6272" s="300" t="s">
        <v>11524</v>
      </c>
      <c r="B6272" s="1" t="n">
        <v>92670</v>
      </c>
      <c r="C6272" s="292" t="s">
        <v>11603</v>
      </c>
      <c r="D6272" s="297" t="s">
        <v>50</v>
      </c>
      <c r="E6272" s="301" t="n">
        <v>39.31</v>
      </c>
      <c r="F6272" s="304" t="n">
        <v>0</v>
      </c>
    </row>
    <row r="6273" customFormat="false" ht="13.8" hidden="false" customHeight="false" outlineLevel="0" collapsed="false">
      <c r="A6273" s="300" t="s">
        <v>11524</v>
      </c>
      <c r="B6273" s="1" t="n">
        <v>92672</v>
      </c>
      <c r="C6273" s="292" t="s">
        <v>11604</v>
      </c>
      <c r="D6273" s="297" t="s">
        <v>50</v>
      </c>
      <c r="E6273" s="301" t="n">
        <v>51.48</v>
      </c>
      <c r="F6273" s="304" t="n">
        <v>0</v>
      </c>
    </row>
    <row r="6274" customFormat="false" ht="13.8" hidden="false" customHeight="false" outlineLevel="0" collapsed="false">
      <c r="A6274" s="300" t="s">
        <v>11524</v>
      </c>
      <c r="B6274" s="1" t="n">
        <v>92674</v>
      </c>
      <c r="C6274" s="292" t="s">
        <v>11605</v>
      </c>
      <c r="D6274" s="297" t="s">
        <v>50</v>
      </c>
      <c r="E6274" s="301" t="n">
        <v>63.11</v>
      </c>
      <c r="F6274" s="304" t="n">
        <v>0</v>
      </c>
    </row>
    <row r="6275" customFormat="false" ht="13.8" hidden="false" customHeight="false" outlineLevel="0" collapsed="false">
      <c r="A6275" s="300" t="s">
        <v>11524</v>
      </c>
      <c r="B6275" s="1" t="n">
        <v>92676</v>
      </c>
      <c r="C6275" s="292" t="s">
        <v>11606</v>
      </c>
      <c r="D6275" s="297" t="s">
        <v>50</v>
      </c>
      <c r="E6275" s="301" t="n">
        <v>85.83</v>
      </c>
      <c r="F6275" s="304" t="n">
        <v>0</v>
      </c>
    </row>
    <row r="6276" customFormat="false" ht="13.8" hidden="false" customHeight="false" outlineLevel="0" collapsed="false">
      <c r="A6276" s="300" t="s">
        <v>11524</v>
      </c>
      <c r="B6276" s="1" t="n">
        <v>92678</v>
      </c>
      <c r="C6276" s="292" t="s">
        <v>11607</v>
      </c>
      <c r="D6276" s="297" t="s">
        <v>50</v>
      </c>
      <c r="E6276" s="301" t="n">
        <v>136.57</v>
      </c>
      <c r="F6276" s="304" t="n">
        <v>0</v>
      </c>
    </row>
    <row r="6277" customFormat="false" ht="13.8" hidden="false" customHeight="false" outlineLevel="0" collapsed="false">
      <c r="A6277" s="300" t="s">
        <v>11524</v>
      </c>
      <c r="B6277" s="1" t="n">
        <v>92636</v>
      </c>
      <c r="C6277" s="292" t="s">
        <v>11608</v>
      </c>
      <c r="D6277" s="297" t="s">
        <v>50</v>
      </c>
      <c r="E6277" s="301" t="n">
        <v>207.42</v>
      </c>
      <c r="F6277" s="304" t="n">
        <v>0</v>
      </c>
    </row>
    <row r="6278" customFormat="false" ht="13.8" hidden="false" customHeight="false" outlineLevel="0" collapsed="false">
      <c r="A6278" s="300" t="s">
        <v>11524</v>
      </c>
      <c r="B6278" s="1" t="n">
        <v>92680</v>
      </c>
      <c r="C6278" s="292" t="s">
        <v>11609</v>
      </c>
      <c r="D6278" s="297" t="s">
        <v>50</v>
      </c>
      <c r="E6278" s="301" t="n">
        <v>183.19</v>
      </c>
      <c r="F6278" s="304" t="n">
        <v>0</v>
      </c>
    </row>
    <row r="6279" customFormat="false" ht="13.8" hidden="false" customHeight="false" outlineLevel="0" collapsed="false">
      <c r="A6279" s="300" t="s">
        <v>11524</v>
      </c>
      <c r="B6279" s="1" t="n">
        <v>92382</v>
      </c>
      <c r="C6279" s="292" t="s">
        <v>11610</v>
      </c>
      <c r="D6279" s="297" t="s">
        <v>50</v>
      </c>
      <c r="E6279" s="301" t="n">
        <v>50.99</v>
      </c>
      <c r="F6279" s="304" t="n">
        <v>0</v>
      </c>
    </row>
    <row r="6280" customFormat="false" ht="13.8" hidden="false" customHeight="false" outlineLevel="0" collapsed="false">
      <c r="A6280" s="300" t="s">
        <v>11524</v>
      </c>
      <c r="B6280" s="1" t="n">
        <v>92384</v>
      </c>
      <c r="C6280" s="292" t="s">
        <v>11611</v>
      </c>
      <c r="D6280" s="297" t="s">
        <v>50</v>
      </c>
      <c r="E6280" s="301" t="n">
        <v>64.76</v>
      </c>
      <c r="F6280" s="304" t="n">
        <v>0</v>
      </c>
    </row>
    <row r="6281" customFormat="false" ht="13.8" hidden="false" customHeight="false" outlineLevel="0" collapsed="false">
      <c r="A6281" s="300" t="s">
        <v>11524</v>
      </c>
      <c r="B6281" s="1" t="n">
        <v>92386</v>
      </c>
      <c r="C6281" s="292" t="s">
        <v>11612</v>
      </c>
      <c r="D6281" s="297" t="s">
        <v>50</v>
      </c>
      <c r="E6281" s="301" t="n">
        <v>78.21</v>
      </c>
      <c r="F6281" s="304" t="n">
        <v>0</v>
      </c>
    </row>
    <row r="6282" customFormat="false" ht="13.8" hidden="false" customHeight="false" outlineLevel="0" collapsed="false">
      <c r="A6282" s="300" t="s">
        <v>11524</v>
      </c>
      <c r="B6282" s="1" t="n">
        <v>92351</v>
      </c>
      <c r="C6282" s="292" t="s">
        <v>11613</v>
      </c>
      <c r="D6282" s="297" t="s">
        <v>50</v>
      </c>
      <c r="E6282" s="301" t="n">
        <v>107.99</v>
      </c>
      <c r="F6282" s="304" t="n">
        <v>0</v>
      </c>
    </row>
    <row r="6283" customFormat="false" ht="13.8" hidden="false" customHeight="false" outlineLevel="0" collapsed="false">
      <c r="A6283" s="300" t="s">
        <v>11524</v>
      </c>
      <c r="B6283" s="1" t="n">
        <v>92388</v>
      </c>
      <c r="C6283" s="292" t="s">
        <v>11614</v>
      </c>
      <c r="D6283" s="297" t="s">
        <v>50</v>
      </c>
      <c r="E6283" s="301" t="n">
        <v>103.22</v>
      </c>
      <c r="F6283" s="304" t="n">
        <v>0</v>
      </c>
    </row>
    <row r="6284" customFormat="false" ht="13.8" hidden="false" customHeight="false" outlineLevel="0" collapsed="false">
      <c r="A6284" s="300" t="s">
        <v>11524</v>
      </c>
      <c r="B6284" s="1" t="n">
        <v>92353</v>
      </c>
      <c r="C6284" s="292" t="s">
        <v>11615</v>
      </c>
      <c r="D6284" s="297" t="s">
        <v>50</v>
      </c>
      <c r="E6284" s="301" t="n">
        <v>157.47</v>
      </c>
      <c r="F6284" s="304" t="n">
        <v>0</v>
      </c>
    </row>
    <row r="6285" customFormat="false" ht="13.8" hidden="false" customHeight="false" outlineLevel="0" collapsed="false">
      <c r="A6285" s="300" t="s">
        <v>11524</v>
      </c>
      <c r="B6285" s="1" t="n">
        <v>92390</v>
      </c>
      <c r="C6285" s="292" t="s">
        <v>11616</v>
      </c>
      <c r="D6285" s="297" t="s">
        <v>50</v>
      </c>
      <c r="E6285" s="301" t="n">
        <v>157.38</v>
      </c>
      <c r="F6285" s="304" t="n">
        <v>0</v>
      </c>
    </row>
    <row r="6286" customFormat="false" ht="13.8" hidden="false" customHeight="false" outlineLevel="0" collapsed="false">
      <c r="A6286" s="300" t="s">
        <v>11524</v>
      </c>
      <c r="B6286" s="1" t="n">
        <v>92355</v>
      </c>
      <c r="C6286" s="292" t="s">
        <v>11617</v>
      </c>
      <c r="D6286" s="297" t="s">
        <v>50</v>
      </c>
      <c r="E6286" s="301" t="n">
        <v>202.84</v>
      </c>
      <c r="F6286" s="304" t="n">
        <v>0</v>
      </c>
    </row>
    <row r="6287" customFormat="false" ht="13.8" hidden="false" customHeight="false" outlineLevel="0" collapsed="false">
      <c r="A6287" s="300" t="s">
        <v>11524</v>
      </c>
      <c r="B6287" s="1" t="n">
        <v>101925</v>
      </c>
      <c r="C6287" s="292" t="s">
        <v>11618</v>
      </c>
      <c r="D6287" s="297" t="s">
        <v>50</v>
      </c>
      <c r="E6287" s="301" t="n">
        <v>337.29</v>
      </c>
      <c r="F6287" s="304" t="n">
        <v>0</v>
      </c>
    </row>
    <row r="6288" customFormat="false" ht="13.8" hidden="false" customHeight="false" outlineLevel="0" collapsed="false">
      <c r="A6288" s="300" t="s">
        <v>11524</v>
      </c>
      <c r="B6288" s="1" t="n">
        <v>101934</v>
      </c>
      <c r="C6288" s="292" t="s">
        <v>11619</v>
      </c>
      <c r="D6288" s="297" t="s">
        <v>50</v>
      </c>
      <c r="E6288" s="301" t="n">
        <v>348.14</v>
      </c>
      <c r="F6288" s="304" t="n">
        <v>0</v>
      </c>
    </row>
    <row r="6289" customFormat="false" ht="13.8" hidden="false" customHeight="false" outlineLevel="0" collapsed="false">
      <c r="A6289" s="300" t="s">
        <v>11524</v>
      </c>
      <c r="B6289" s="1" t="n">
        <v>97541</v>
      </c>
      <c r="C6289" s="292" t="s">
        <v>11620</v>
      </c>
      <c r="D6289" s="297" t="s">
        <v>50</v>
      </c>
      <c r="E6289" s="301" t="n">
        <v>24.5</v>
      </c>
      <c r="F6289" s="304" t="n">
        <v>0.5053</v>
      </c>
    </row>
    <row r="6290" customFormat="false" ht="13.8" hidden="false" customHeight="false" outlineLevel="0" collapsed="false">
      <c r="A6290" s="300" t="s">
        <v>11524</v>
      </c>
      <c r="B6290" s="1" t="n">
        <v>97462</v>
      </c>
      <c r="C6290" s="292" t="s">
        <v>11621</v>
      </c>
      <c r="D6290" s="297" t="s">
        <v>50</v>
      </c>
      <c r="E6290" s="301" t="n">
        <v>27.72</v>
      </c>
      <c r="F6290" s="304" t="n">
        <v>0.6234</v>
      </c>
    </row>
    <row r="6291" customFormat="false" ht="13.8" hidden="false" customHeight="false" outlineLevel="0" collapsed="false">
      <c r="A6291" s="300" t="s">
        <v>11524</v>
      </c>
      <c r="B6291" s="1" t="n">
        <v>97544</v>
      </c>
      <c r="C6291" s="292" t="s">
        <v>11622</v>
      </c>
      <c r="D6291" s="297" t="s">
        <v>50</v>
      </c>
      <c r="E6291" s="301" t="n">
        <v>39.66</v>
      </c>
      <c r="F6291" s="304" t="n">
        <v>0.4357</v>
      </c>
    </row>
    <row r="6292" customFormat="false" ht="13.8" hidden="false" customHeight="false" outlineLevel="0" collapsed="false">
      <c r="A6292" s="300" t="s">
        <v>11524</v>
      </c>
      <c r="B6292" s="1" t="n">
        <v>97500</v>
      </c>
      <c r="C6292" s="292" t="s">
        <v>11623</v>
      </c>
      <c r="D6292" s="297" t="s">
        <v>50</v>
      </c>
      <c r="E6292" s="301" t="n">
        <v>26.11</v>
      </c>
      <c r="F6292" s="304" t="n">
        <v>0.6618</v>
      </c>
    </row>
    <row r="6293" customFormat="false" ht="13.8" hidden="false" customHeight="false" outlineLevel="0" collapsed="false">
      <c r="A6293" s="300" t="s">
        <v>11524</v>
      </c>
      <c r="B6293" s="1" t="n">
        <v>97465</v>
      </c>
      <c r="C6293" s="292" t="s">
        <v>11624</v>
      </c>
      <c r="D6293" s="297" t="s">
        <v>50</v>
      </c>
      <c r="E6293" s="301" t="n">
        <v>58.47</v>
      </c>
      <c r="F6293" s="304" t="n">
        <v>0.7753</v>
      </c>
    </row>
    <row r="6294" customFormat="false" ht="13.8" hidden="false" customHeight="false" outlineLevel="0" collapsed="false">
      <c r="A6294" s="300" t="s">
        <v>11524</v>
      </c>
      <c r="B6294" s="1" t="n">
        <v>97503</v>
      </c>
      <c r="C6294" s="292" t="s">
        <v>11625</v>
      </c>
      <c r="D6294" s="297" t="s">
        <v>50</v>
      </c>
      <c r="E6294" s="301" t="n">
        <v>55.43</v>
      </c>
      <c r="F6294" s="304" t="n">
        <v>0.8178</v>
      </c>
    </row>
    <row r="6295" customFormat="false" ht="13.8" hidden="false" customHeight="false" outlineLevel="0" collapsed="false">
      <c r="A6295" s="300" t="s">
        <v>11524</v>
      </c>
      <c r="B6295" s="1" t="n">
        <v>97468</v>
      </c>
      <c r="C6295" s="292" t="s">
        <v>11626</v>
      </c>
      <c r="D6295" s="297" t="s">
        <v>50</v>
      </c>
      <c r="E6295" s="301" t="n">
        <v>74.42</v>
      </c>
      <c r="F6295" s="304" t="n">
        <v>0.7791</v>
      </c>
    </row>
    <row r="6296" customFormat="false" ht="13.8" hidden="false" customHeight="false" outlineLevel="0" collapsed="false">
      <c r="A6296" s="300" t="s">
        <v>11524</v>
      </c>
      <c r="B6296" s="1" t="n">
        <v>97506</v>
      </c>
      <c r="C6296" s="292" t="s">
        <v>11627</v>
      </c>
      <c r="D6296" s="297" t="s">
        <v>50</v>
      </c>
      <c r="E6296" s="301" t="n">
        <v>69.57</v>
      </c>
      <c r="F6296" s="304" t="n">
        <v>0.8334</v>
      </c>
    </row>
    <row r="6297" customFormat="false" ht="13.8" hidden="false" customHeight="false" outlineLevel="0" collapsed="false">
      <c r="A6297" s="300" t="s">
        <v>11524</v>
      </c>
      <c r="B6297" s="1" t="n">
        <v>97444</v>
      </c>
      <c r="C6297" s="292" t="s">
        <v>11628</v>
      </c>
      <c r="D6297" s="297" t="s">
        <v>50</v>
      </c>
      <c r="E6297" s="301" t="n">
        <v>131.32</v>
      </c>
      <c r="F6297" s="304" t="n">
        <v>0.6963</v>
      </c>
    </row>
    <row r="6298" customFormat="false" ht="13.8" hidden="false" customHeight="false" outlineLevel="0" collapsed="false">
      <c r="A6298" s="300" t="s">
        <v>11524</v>
      </c>
      <c r="B6298" s="1" t="n">
        <v>97471</v>
      </c>
      <c r="C6298" s="292" t="s">
        <v>11629</v>
      </c>
      <c r="D6298" s="297" t="s">
        <v>50</v>
      </c>
      <c r="E6298" s="301" t="n">
        <v>111.89</v>
      </c>
      <c r="F6298" s="304" t="n">
        <v>0.8172</v>
      </c>
    </row>
    <row r="6299" customFormat="false" ht="13.8" hidden="false" customHeight="false" outlineLevel="0" collapsed="false">
      <c r="A6299" s="300" t="s">
        <v>11524</v>
      </c>
      <c r="B6299" s="1" t="n">
        <v>97509</v>
      </c>
      <c r="C6299" s="292" t="s">
        <v>11630</v>
      </c>
      <c r="D6299" s="297" t="s">
        <v>50</v>
      </c>
      <c r="E6299" s="301" t="n">
        <v>104.87</v>
      </c>
      <c r="F6299" s="304" t="n">
        <v>0.8719</v>
      </c>
    </row>
    <row r="6300" customFormat="false" ht="13.8" hidden="false" customHeight="false" outlineLevel="0" collapsed="false">
      <c r="A6300" s="300" t="s">
        <v>11524</v>
      </c>
      <c r="B6300" s="1" t="n">
        <v>97447</v>
      </c>
      <c r="C6300" s="292" t="s">
        <v>11631</v>
      </c>
      <c r="D6300" s="297" t="s">
        <v>50</v>
      </c>
      <c r="E6300" s="301" t="n">
        <v>225.37</v>
      </c>
      <c r="F6300" s="304" t="n">
        <v>0.8163</v>
      </c>
    </row>
    <row r="6301" customFormat="false" ht="13.8" hidden="false" customHeight="false" outlineLevel="0" collapsed="false">
      <c r="A6301" s="300" t="s">
        <v>11524</v>
      </c>
      <c r="B6301" s="1" t="n">
        <v>97475</v>
      </c>
      <c r="C6301" s="292" t="s">
        <v>11632</v>
      </c>
      <c r="D6301" s="297" t="s">
        <v>50</v>
      </c>
      <c r="E6301" s="301" t="n">
        <v>210.28</v>
      </c>
      <c r="F6301" s="304" t="n">
        <v>0.8749</v>
      </c>
    </row>
    <row r="6302" customFormat="false" ht="13.8" hidden="false" customHeight="false" outlineLevel="0" collapsed="false">
      <c r="A6302" s="300" t="s">
        <v>11524</v>
      </c>
      <c r="B6302" s="1" t="n">
        <v>97512</v>
      </c>
      <c r="C6302" s="292" t="s">
        <v>11633</v>
      </c>
      <c r="D6302" s="297" t="s">
        <v>50</v>
      </c>
      <c r="E6302" s="301" t="n">
        <v>200.25</v>
      </c>
      <c r="F6302" s="304" t="n">
        <v>0.9187</v>
      </c>
    </row>
    <row r="6303" customFormat="false" ht="13.8" hidden="false" customHeight="false" outlineLevel="0" collapsed="false">
      <c r="A6303" s="300" t="s">
        <v>11524</v>
      </c>
      <c r="B6303" s="1" t="n">
        <v>97450</v>
      </c>
      <c r="C6303" s="292" t="s">
        <v>11634</v>
      </c>
      <c r="D6303" s="297" t="s">
        <v>50</v>
      </c>
      <c r="E6303" s="301" t="n">
        <v>292.08</v>
      </c>
      <c r="F6303" s="304" t="n">
        <v>0.8517</v>
      </c>
    </row>
    <row r="6304" customFormat="false" ht="13.8" hidden="false" customHeight="false" outlineLevel="0" collapsed="false">
      <c r="A6304" s="300" t="s">
        <v>11524</v>
      </c>
      <c r="B6304" s="1" t="n">
        <v>97478</v>
      </c>
      <c r="C6304" s="292" t="s">
        <v>11635</v>
      </c>
      <c r="D6304" s="297" t="s">
        <v>50</v>
      </c>
      <c r="E6304" s="301" t="n">
        <v>282.17</v>
      </c>
      <c r="F6304" s="304" t="n">
        <v>0.8816</v>
      </c>
    </row>
    <row r="6305" customFormat="false" ht="13.8" hidden="false" customHeight="false" outlineLevel="0" collapsed="false">
      <c r="A6305" s="300" t="s">
        <v>11524</v>
      </c>
      <c r="B6305" s="1" t="n">
        <v>97515</v>
      </c>
      <c r="C6305" s="292" t="s">
        <v>11636</v>
      </c>
      <c r="D6305" s="297" t="s">
        <v>50</v>
      </c>
      <c r="E6305" s="301" t="n">
        <v>268.52</v>
      </c>
      <c r="F6305" s="304" t="n">
        <v>0.9264</v>
      </c>
    </row>
    <row r="6306" customFormat="false" ht="13.8" hidden="false" customHeight="false" outlineLevel="0" collapsed="false">
      <c r="A6306" s="300" t="s">
        <v>11524</v>
      </c>
      <c r="B6306" s="1" t="n">
        <v>92928</v>
      </c>
      <c r="C6306" s="292" t="s">
        <v>11637</v>
      </c>
      <c r="D6306" s="297" t="s">
        <v>50</v>
      </c>
      <c r="E6306" s="301" t="n">
        <v>53.87</v>
      </c>
      <c r="F6306" s="304" t="n">
        <v>0</v>
      </c>
    </row>
    <row r="6307" customFormat="false" ht="13.8" hidden="false" customHeight="false" outlineLevel="0" collapsed="false">
      <c r="A6307" s="300" t="s">
        <v>11524</v>
      </c>
      <c r="B6307" s="1" t="n">
        <v>92943</v>
      </c>
      <c r="C6307" s="292" t="s">
        <v>11638</v>
      </c>
      <c r="D6307" s="297" t="s">
        <v>50</v>
      </c>
      <c r="E6307" s="301" t="n">
        <v>44.4</v>
      </c>
      <c r="F6307" s="304" t="n">
        <v>0</v>
      </c>
    </row>
    <row r="6308" customFormat="false" ht="13.8" hidden="false" customHeight="false" outlineLevel="0" collapsed="false">
      <c r="A6308" s="300" t="s">
        <v>11524</v>
      </c>
      <c r="B6308" s="1" t="n">
        <v>92929</v>
      </c>
      <c r="C6308" s="292" t="s">
        <v>11639</v>
      </c>
      <c r="D6308" s="297" t="s">
        <v>50</v>
      </c>
      <c r="E6308" s="301" t="n">
        <v>52.57</v>
      </c>
      <c r="F6308" s="304" t="n">
        <v>0</v>
      </c>
    </row>
    <row r="6309" customFormat="false" ht="13.8" hidden="false" customHeight="false" outlineLevel="0" collapsed="false">
      <c r="A6309" s="300" t="s">
        <v>11524</v>
      </c>
      <c r="B6309" s="1" t="n">
        <v>92944</v>
      </c>
      <c r="C6309" s="292" t="s">
        <v>11640</v>
      </c>
      <c r="D6309" s="297" t="s">
        <v>50</v>
      </c>
      <c r="E6309" s="301" t="n">
        <v>43.64</v>
      </c>
      <c r="F6309" s="304" t="n">
        <v>0</v>
      </c>
    </row>
    <row r="6310" customFormat="false" ht="13.8" hidden="false" customHeight="false" outlineLevel="0" collapsed="false">
      <c r="A6310" s="300" t="s">
        <v>11524</v>
      </c>
      <c r="B6310" s="1" t="n">
        <v>92930</v>
      </c>
      <c r="C6310" s="292" t="s">
        <v>11641</v>
      </c>
      <c r="D6310" s="297" t="s">
        <v>50</v>
      </c>
      <c r="E6310" s="301" t="n">
        <v>51.64</v>
      </c>
      <c r="F6310" s="304" t="n">
        <v>0</v>
      </c>
    </row>
    <row r="6311" customFormat="false" ht="13.8" hidden="false" customHeight="false" outlineLevel="0" collapsed="false">
      <c r="A6311" s="300" t="s">
        <v>11524</v>
      </c>
      <c r="B6311" s="1" t="n">
        <v>92945</v>
      </c>
      <c r="C6311" s="292" t="s">
        <v>11642</v>
      </c>
      <c r="D6311" s="297" t="s">
        <v>50</v>
      </c>
      <c r="E6311" s="301" t="n">
        <v>43.1</v>
      </c>
      <c r="F6311" s="304" t="n">
        <v>0</v>
      </c>
    </row>
    <row r="6312" customFormat="false" ht="13.8" hidden="false" customHeight="false" outlineLevel="0" collapsed="false">
      <c r="A6312" s="300" t="s">
        <v>11524</v>
      </c>
      <c r="B6312" s="1" t="n">
        <v>92925</v>
      </c>
      <c r="C6312" s="292" t="s">
        <v>11643</v>
      </c>
      <c r="D6312" s="297" t="s">
        <v>50</v>
      </c>
      <c r="E6312" s="301" t="n">
        <v>46.33</v>
      </c>
      <c r="F6312" s="304" t="n">
        <v>0</v>
      </c>
    </row>
    <row r="6313" customFormat="false" ht="13.8" hidden="false" customHeight="false" outlineLevel="0" collapsed="false">
      <c r="A6313" s="300" t="s">
        <v>11524</v>
      </c>
      <c r="B6313" s="1" t="n">
        <v>92940</v>
      </c>
      <c r="C6313" s="292" t="s">
        <v>11644</v>
      </c>
      <c r="D6313" s="297" t="s">
        <v>50</v>
      </c>
      <c r="E6313" s="301" t="n">
        <v>38.01</v>
      </c>
      <c r="F6313" s="304" t="n">
        <v>0</v>
      </c>
    </row>
    <row r="6314" customFormat="false" ht="13.8" hidden="false" customHeight="false" outlineLevel="0" collapsed="false">
      <c r="A6314" s="300" t="s">
        <v>11524</v>
      </c>
      <c r="B6314" s="1" t="n">
        <v>92926</v>
      </c>
      <c r="C6314" s="292" t="s">
        <v>11645</v>
      </c>
      <c r="D6314" s="297" t="s">
        <v>50</v>
      </c>
      <c r="E6314" s="301" t="n">
        <v>44.46</v>
      </c>
      <c r="F6314" s="304" t="n">
        <v>0</v>
      </c>
    </row>
    <row r="6315" customFormat="false" ht="13.8" hidden="false" customHeight="false" outlineLevel="0" collapsed="false">
      <c r="A6315" s="300" t="s">
        <v>11524</v>
      </c>
      <c r="B6315" s="1" t="n">
        <v>92941</v>
      </c>
      <c r="C6315" s="292" t="s">
        <v>11646</v>
      </c>
      <c r="D6315" s="297" t="s">
        <v>50</v>
      </c>
      <c r="E6315" s="301" t="n">
        <v>36.9</v>
      </c>
      <c r="F6315" s="304" t="n">
        <v>0</v>
      </c>
    </row>
    <row r="6316" customFormat="false" ht="13.8" hidden="false" customHeight="false" outlineLevel="0" collapsed="false">
      <c r="A6316" s="300" t="s">
        <v>11524</v>
      </c>
      <c r="B6316" s="1" t="n">
        <v>92927</v>
      </c>
      <c r="C6316" s="292" t="s">
        <v>11647</v>
      </c>
      <c r="D6316" s="297" t="s">
        <v>50</v>
      </c>
      <c r="E6316" s="301" t="n">
        <v>45.38</v>
      </c>
      <c r="F6316" s="304" t="n">
        <v>0</v>
      </c>
    </row>
    <row r="6317" customFormat="false" ht="13.8" hidden="false" customHeight="false" outlineLevel="0" collapsed="false">
      <c r="A6317" s="300" t="s">
        <v>11524</v>
      </c>
      <c r="B6317" s="1" t="n">
        <v>92942</v>
      </c>
      <c r="C6317" s="292" t="s">
        <v>11648</v>
      </c>
      <c r="D6317" s="297" t="s">
        <v>50</v>
      </c>
      <c r="E6317" s="301" t="n">
        <v>37.44</v>
      </c>
      <c r="F6317" s="304" t="n">
        <v>0</v>
      </c>
    </row>
    <row r="6318" customFormat="false" ht="13.8" hidden="false" customHeight="false" outlineLevel="0" collapsed="false">
      <c r="A6318" s="300" t="s">
        <v>11524</v>
      </c>
      <c r="B6318" s="1" t="n">
        <v>92918</v>
      </c>
      <c r="C6318" s="292" t="s">
        <v>11649</v>
      </c>
      <c r="D6318" s="297" t="s">
        <v>50</v>
      </c>
      <c r="E6318" s="301" t="n">
        <v>35.48</v>
      </c>
      <c r="F6318" s="304" t="n">
        <v>0</v>
      </c>
    </row>
    <row r="6319" customFormat="false" ht="13.8" hidden="false" customHeight="false" outlineLevel="0" collapsed="false">
      <c r="A6319" s="300" t="s">
        <v>11524</v>
      </c>
      <c r="B6319" s="1" t="n">
        <v>92938</v>
      </c>
      <c r="C6319" s="292" t="s">
        <v>11650</v>
      </c>
      <c r="D6319" s="297" t="s">
        <v>50</v>
      </c>
      <c r="E6319" s="301" t="n">
        <v>28.46</v>
      </c>
      <c r="F6319" s="304" t="n">
        <v>0</v>
      </c>
    </row>
    <row r="6320" customFormat="false" ht="13.8" hidden="false" customHeight="false" outlineLevel="0" collapsed="false">
      <c r="A6320" s="300" t="s">
        <v>11524</v>
      </c>
      <c r="B6320" s="1" t="n">
        <v>92920</v>
      </c>
      <c r="C6320" s="292" t="s">
        <v>11651</v>
      </c>
      <c r="D6320" s="297" t="s">
        <v>50</v>
      </c>
      <c r="E6320" s="301" t="n">
        <v>36.68</v>
      </c>
      <c r="F6320" s="304" t="n">
        <v>0</v>
      </c>
    </row>
    <row r="6321" customFormat="false" ht="13.8" hidden="false" customHeight="false" outlineLevel="0" collapsed="false">
      <c r="A6321" s="300" t="s">
        <v>11524</v>
      </c>
      <c r="B6321" s="1" t="n">
        <v>92939</v>
      </c>
      <c r="C6321" s="292" t="s">
        <v>11652</v>
      </c>
      <c r="D6321" s="297" t="s">
        <v>50</v>
      </c>
      <c r="E6321" s="301" t="n">
        <v>29.28</v>
      </c>
      <c r="F6321" s="304" t="n">
        <v>0</v>
      </c>
    </row>
    <row r="6322" customFormat="false" ht="13.8" hidden="false" customHeight="false" outlineLevel="0" collapsed="false">
      <c r="A6322" s="300" t="s">
        <v>11524</v>
      </c>
      <c r="B6322" s="1" t="n">
        <v>92910</v>
      </c>
      <c r="C6322" s="292" t="s">
        <v>11653</v>
      </c>
      <c r="D6322" s="297" t="s">
        <v>50</v>
      </c>
      <c r="E6322" s="301" t="n">
        <v>112.08</v>
      </c>
      <c r="F6322" s="304" t="n">
        <v>0</v>
      </c>
    </row>
    <row r="6323" customFormat="false" ht="13.8" hidden="false" customHeight="false" outlineLevel="0" collapsed="false">
      <c r="A6323" s="300" t="s">
        <v>11524</v>
      </c>
      <c r="B6323" s="1" t="n">
        <v>92934</v>
      </c>
      <c r="C6323" s="292" t="s">
        <v>11654</v>
      </c>
      <c r="D6323" s="297" t="s">
        <v>50</v>
      </c>
      <c r="E6323" s="301" t="n">
        <v>109.43</v>
      </c>
      <c r="F6323" s="304" t="n">
        <v>0</v>
      </c>
    </row>
    <row r="6324" customFormat="false" ht="13.8" hidden="false" customHeight="false" outlineLevel="0" collapsed="false">
      <c r="A6324" s="300" t="s">
        <v>11524</v>
      </c>
      <c r="B6324" s="1" t="n">
        <v>92949</v>
      </c>
      <c r="C6324" s="292" t="s">
        <v>11655</v>
      </c>
      <c r="D6324" s="297" t="s">
        <v>50</v>
      </c>
      <c r="E6324" s="301" t="n">
        <v>97.45</v>
      </c>
      <c r="F6324" s="304" t="n">
        <v>0</v>
      </c>
    </row>
    <row r="6325" customFormat="false" ht="13.8" hidden="false" customHeight="false" outlineLevel="0" collapsed="false">
      <c r="A6325" s="300" t="s">
        <v>11524</v>
      </c>
      <c r="B6325" s="1" t="n">
        <v>92911</v>
      </c>
      <c r="C6325" s="292" t="s">
        <v>11656</v>
      </c>
      <c r="D6325" s="297" t="s">
        <v>50</v>
      </c>
      <c r="E6325" s="301" t="n">
        <v>112.89</v>
      </c>
      <c r="F6325" s="304" t="n">
        <v>0</v>
      </c>
    </row>
    <row r="6326" customFormat="false" ht="13.8" hidden="false" customHeight="false" outlineLevel="0" collapsed="false">
      <c r="A6326" s="300" t="s">
        <v>11524</v>
      </c>
      <c r="B6326" s="1" t="n">
        <v>92935</v>
      </c>
      <c r="C6326" s="292" t="s">
        <v>11657</v>
      </c>
      <c r="D6326" s="297" t="s">
        <v>50</v>
      </c>
      <c r="E6326" s="301" t="n">
        <v>111.27</v>
      </c>
      <c r="F6326" s="304" t="n">
        <v>0</v>
      </c>
    </row>
    <row r="6327" customFormat="false" ht="13.8" hidden="false" customHeight="false" outlineLevel="0" collapsed="false">
      <c r="A6327" s="300" t="s">
        <v>11524</v>
      </c>
      <c r="B6327" s="1" t="n">
        <v>92950</v>
      </c>
      <c r="C6327" s="292" t="s">
        <v>11658</v>
      </c>
      <c r="D6327" s="297" t="s">
        <v>50</v>
      </c>
      <c r="E6327" s="301" t="n">
        <v>98.54</v>
      </c>
      <c r="F6327" s="304" t="n">
        <v>0</v>
      </c>
    </row>
    <row r="6328" customFormat="false" ht="13.8" hidden="false" customHeight="false" outlineLevel="0" collapsed="false">
      <c r="A6328" s="300" t="s">
        <v>11524</v>
      </c>
      <c r="B6328" s="1" t="n">
        <v>92907</v>
      </c>
      <c r="C6328" s="292" t="s">
        <v>11659</v>
      </c>
      <c r="D6328" s="297" t="s">
        <v>50</v>
      </c>
      <c r="E6328" s="301" t="n">
        <v>77.84</v>
      </c>
      <c r="F6328" s="304" t="n">
        <v>0</v>
      </c>
    </row>
    <row r="6329" customFormat="false" ht="13.8" hidden="false" customHeight="false" outlineLevel="0" collapsed="false">
      <c r="A6329" s="300" t="s">
        <v>11524</v>
      </c>
      <c r="B6329" s="1" t="n">
        <v>92931</v>
      </c>
      <c r="C6329" s="292" t="s">
        <v>11660</v>
      </c>
      <c r="D6329" s="297" t="s">
        <v>50</v>
      </c>
      <c r="E6329" s="301" t="n">
        <v>73.62</v>
      </c>
      <c r="F6329" s="304" t="n">
        <v>0</v>
      </c>
    </row>
    <row r="6330" customFormat="false" ht="13.8" hidden="false" customHeight="false" outlineLevel="0" collapsed="false">
      <c r="A6330" s="300" t="s">
        <v>11524</v>
      </c>
      <c r="B6330" s="1" t="n">
        <v>92946</v>
      </c>
      <c r="C6330" s="292" t="s">
        <v>11661</v>
      </c>
      <c r="D6330" s="297" t="s">
        <v>50</v>
      </c>
      <c r="E6330" s="301" t="n">
        <v>62.78</v>
      </c>
      <c r="F6330" s="304" t="n">
        <v>0</v>
      </c>
    </row>
    <row r="6331" customFormat="false" ht="13.8" hidden="false" customHeight="false" outlineLevel="0" collapsed="false">
      <c r="A6331" s="300" t="s">
        <v>11524</v>
      </c>
      <c r="B6331" s="1" t="n">
        <v>92908</v>
      </c>
      <c r="C6331" s="292" t="s">
        <v>11662</v>
      </c>
      <c r="D6331" s="297" t="s">
        <v>50</v>
      </c>
      <c r="E6331" s="301" t="n">
        <v>77.22</v>
      </c>
      <c r="F6331" s="304" t="n">
        <v>0</v>
      </c>
    </row>
    <row r="6332" customFormat="false" ht="13.8" hidden="false" customHeight="false" outlineLevel="0" collapsed="false">
      <c r="A6332" s="300" t="s">
        <v>11524</v>
      </c>
      <c r="B6332" s="1" t="n">
        <v>92932</v>
      </c>
      <c r="C6332" s="292" t="s">
        <v>11663</v>
      </c>
      <c r="D6332" s="297" t="s">
        <v>50</v>
      </c>
      <c r="E6332" s="301" t="n">
        <v>72.15</v>
      </c>
      <c r="F6332" s="304" t="n">
        <v>0</v>
      </c>
    </row>
    <row r="6333" customFormat="false" ht="13.8" hidden="false" customHeight="false" outlineLevel="0" collapsed="false">
      <c r="A6333" s="300" t="s">
        <v>11524</v>
      </c>
      <c r="B6333" s="1" t="n">
        <v>92947</v>
      </c>
      <c r="C6333" s="292" t="s">
        <v>11664</v>
      </c>
      <c r="D6333" s="297" t="s">
        <v>50</v>
      </c>
      <c r="E6333" s="301" t="n">
        <v>61.94</v>
      </c>
      <c r="F6333" s="304" t="n">
        <v>0</v>
      </c>
    </row>
    <row r="6334" customFormat="false" ht="13.8" hidden="false" customHeight="false" outlineLevel="0" collapsed="false">
      <c r="A6334" s="300" t="s">
        <v>11524</v>
      </c>
      <c r="B6334" s="1" t="n">
        <v>92909</v>
      </c>
      <c r="C6334" s="292" t="s">
        <v>11665</v>
      </c>
      <c r="D6334" s="297" t="s">
        <v>50</v>
      </c>
      <c r="E6334" s="301" t="n">
        <v>76.65</v>
      </c>
      <c r="F6334" s="304" t="n">
        <v>0</v>
      </c>
    </row>
    <row r="6335" customFormat="false" ht="13.8" hidden="false" customHeight="false" outlineLevel="0" collapsed="false">
      <c r="A6335" s="300" t="s">
        <v>11524</v>
      </c>
      <c r="B6335" s="1" t="n">
        <v>92933</v>
      </c>
      <c r="C6335" s="292" t="s">
        <v>11666</v>
      </c>
      <c r="D6335" s="297" t="s">
        <v>50</v>
      </c>
      <c r="E6335" s="301" t="n">
        <v>70.86</v>
      </c>
      <c r="F6335" s="304" t="n">
        <v>0</v>
      </c>
    </row>
    <row r="6336" customFormat="false" ht="13.8" hidden="false" customHeight="false" outlineLevel="0" collapsed="false">
      <c r="A6336" s="300" t="s">
        <v>11524</v>
      </c>
      <c r="B6336" s="1" t="n">
        <v>92948</v>
      </c>
      <c r="C6336" s="292" t="s">
        <v>11667</v>
      </c>
      <c r="D6336" s="297" t="s">
        <v>50</v>
      </c>
      <c r="E6336" s="301" t="n">
        <v>61.17</v>
      </c>
      <c r="F6336" s="304" t="n">
        <v>0</v>
      </c>
    </row>
    <row r="6337" customFormat="false" ht="13.8" hidden="false" customHeight="false" outlineLevel="0" collapsed="false">
      <c r="A6337" s="300" t="s">
        <v>11524</v>
      </c>
      <c r="B6337" s="1" t="n">
        <v>92912</v>
      </c>
      <c r="C6337" s="292" t="s">
        <v>11668</v>
      </c>
      <c r="D6337" s="297" t="s">
        <v>50</v>
      </c>
      <c r="E6337" s="301" t="n">
        <v>153.51</v>
      </c>
      <c r="F6337" s="304" t="n">
        <v>0</v>
      </c>
    </row>
    <row r="6338" customFormat="false" ht="13.8" hidden="false" customHeight="false" outlineLevel="0" collapsed="false">
      <c r="A6338" s="300" t="s">
        <v>11524</v>
      </c>
      <c r="B6338" s="1" t="n">
        <v>92913</v>
      </c>
      <c r="C6338" s="292" t="s">
        <v>11669</v>
      </c>
      <c r="D6338" s="297" t="s">
        <v>50</v>
      </c>
      <c r="E6338" s="301" t="n">
        <v>155.52</v>
      </c>
      <c r="F6338" s="304" t="n">
        <v>0</v>
      </c>
    </row>
    <row r="6339" customFormat="false" ht="13.8" hidden="false" customHeight="false" outlineLevel="0" collapsed="false">
      <c r="A6339" s="300" t="s">
        <v>11524</v>
      </c>
      <c r="B6339" s="1" t="n">
        <v>92936</v>
      </c>
      <c r="C6339" s="292" t="s">
        <v>11670</v>
      </c>
      <c r="D6339" s="297" t="s">
        <v>50</v>
      </c>
      <c r="E6339" s="301" t="n">
        <v>157.02</v>
      </c>
      <c r="F6339" s="304" t="n">
        <v>0</v>
      </c>
    </row>
    <row r="6340" customFormat="false" ht="13.8" hidden="false" customHeight="false" outlineLevel="0" collapsed="false">
      <c r="A6340" s="300" t="s">
        <v>11524</v>
      </c>
      <c r="B6340" s="1" t="n">
        <v>92951</v>
      </c>
      <c r="C6340" s="292" t="s">
        <v>11671</v>
      </c>
      <c r="D6340" s="297" t="s">
        <v>50</v>
      </c>
      <c r="E6340" s="301" t="n">
        <v>142</v>
      </c>
      <c r="F6340" s="304" t="n">
        <v>0</v>
      </c>
    </row>
    <row r="6341" customFormat="false" ht="13.8" hidden="false" customHeight="false" outlineLevel="0" collapsed="false">
      <c r="A6341" s="300" t="s">
        <v>11524</v>
      </c>
      <c r="B6341" s="1" t="n">
        <v>92914</v>
      </c>
      <c r="C6341" s="292" t="s">
        <v>11672</v>
      </c>
      <c r="D6341" s="297" t="s">
        <v>50</v>
      </c>
      <c r="E6341" s="301" t="n">
        <v>154.32</v>
      </c>
      <c r="F6341" s="304" t="n">
        <v>0</v>
      </c>
    </row>
    <row r="6342" customFormat="false" ht="13.8" hidden="false" customHeight="false" outlineLevel="0" collapsed="false">
      <c r="A6342" s="300" t="s">
        <v>11524</v>
      </c>
      <c r="B6342" s="1" t="n">
        <v>92937</v>
      </c>
      <c r="C6342" s="292" t="s">
        <v>11673</v>
      </c>
      <c r="D6342" s="297" t="s">
        <v>50</v>
      </c>
      <c r="E6342" s="301" t="n">
        <v>154.26</v>
      </c>
      <c r="F6342" s="304" t="n">
        <v>0</v>
      </c>
    </row>
    <row r="6343" customFormat="false" ht="13.8" hidden="false" customHeight="false" outlineLevel="0" collapsed="false">
      <c r="A6343" s="300" t="s">
        <v>11524</v>
      </c>
      <c r="B6343" s="1" t="n">
        <v>92952</v>
      </c>
      <c r="C6343" s="292" t="s">
        <v>11674</v>
      </c>
      <c r="D6343" s="297" t="s">
        <v>50</v>
      </c>
      <c r="E6343" s="301" t="n">
        <v>140.38</v>
      </c>
      <c r="F6343" s="304" t="n">
        <v>0</v>
      </c>
    </row>
    <row r="6344" customFormat="false" ht="13.8" hidden="false" customHeight="false" outlineLevel="0" collapsed="false">
      <c r="A6344" s="300" t="s">
        <v>11524</v>
      </c>
      <c r="B6344" s="1" t="n">
        <v>92953</v>
      </c>
      <c r="C6344" s="292" t="s">
        <v>11675</v>
      </c>
      <c r="D6344" s="297" t="s">
        <v>50</v>
      </c>
      <c r="E6344" s="301" t="n">
        <v>22.24</v>
      </c>
      <c r="F6344" s="304" t="n">
        <v>0</v>
      </c>
    </row>
    <row r="6345" customFormat="false" ht="13.8" hidden="false" customHeight="false" outlineLevel="0" collapsed="false">
      <c r="A6345" s="300" t="s">
        <v>11524</v>
      </c>
      <c r="B6345" s="1" t="n">
        <v>101921</v>
      </c>
      <c r="C6345" s="292" t="s">
        <v>11676</v>
      </c>
      <c r="D6345" s="297" t="s">
        <v>50</v>
      </c>
      <c r="E6345" s="301" t="n">
        <v>242.23</v>
      </c>
      <c r="F6345" s="304" t="n">
        <v>0</v>
      </c>
    </row>
    <row r="6346" customFormat="false" ht="13.8" hidden="false" customHeight="false" outlineLevel="0" collapsed="false">
      <c r="A6346" s="300" t="s">
        <v>11524</v>
      </c>
      <c r="B6346" s="1" t="n">
        <v>101930</v>
      </c>
      <c r="C6346" s="292" t="s">
        <v>11677</v>
      </c>
      <c r="D6346" s="297" t="s">
        <v>50</v>
      </c>
      <c r="E6346" s="301" t="n">
        <v>245.82</v>
      </c>
      <c r="F6346" s="304" t="n">
        <v>0</v>
      </c>
    </row>
    <row r="6347" customFormat="false" ht="13.8" hidden="false" customHeight="false" outlineLevel="0" collapsed="false">
      <c r="A6347" s="300" t="s">
        <v>11524</v>
      </c>
      <c r="B6347" s="1" t="n">
        <v>101922</v>
      </c>
      <c r="C6347" s="292" t="s">
        <v>11678</v>
      </c>
      <c r="D6347" s="297" t="s">
        <v>50</v>
      </c>
      <c r="E6347" s="301" t="n">
        <v>241.03</v>
      </c>
      <c r="F6347" s="304" t="n">
        <v>0</v>
      </c>
    </row>
    <row r="6348" customFormat="false" ht="13.8" hidden="false" customHeight="false" outlineLevel="0" collapsed="false">
      <c r="A6348" s="300" t="s">
        <v>11524</v>
      </c>
      <c r="B6348" s="1" t="n">
        <v>101931</v>
      </c>
      <c r="C6348" s="292" t="s">
        <v>11679</v>
      </c>
      <c r="D6348" s="297" t="s">
        <v>50</v>
      </c>
      <c r="E6348" s="301" t="n">
        <v>243.05</v>
      </c>
      <c r="F6348" s="304" t="n">
        <v>0</v>
      </c>
    </row>
    <row r="6349" customFormat="false" ht="13.8" hidden="false" customHeight="false" outlineLevel="0" collapsed="false">
      <c r="A6349" s="300" t="s">
        <v>11524</v>
      </c>
      <c r="B6349" s="1" t="n">
        <v>101923</v>
      </c>
      <c r="C6349" s="292" t="s">
        <v>11680</v>
      </c>
      <c r="D6349" s="297" t="s">
        <v>50</v>
      </c>
      <c r="E6349" s="301" t="n">
        <v>243.42</v>
      </c>
      <c r="F6349" s="304" t="n">
        <v>0</v>
      </c>
    </row>
    <row r="6350" customFormat="false" ht="13.8" hidden="false" customHeight="false" outlineLevel="0" collapsed="false">
      <c r="A6350" s="300" t="s">
        <v>11524</v>
      </c>
      <c r="B6350" s="1" t="n">
        <v>101932</v>
      </c>
      <c r="C6350" s="292" t="s">
        <v>11681</v>
      </c>
      <c r="D6350" s="297" t="s">
        <v>50</v>
      </c>
      <c r="E6350" s="301" t="n">
        <v>248.56</v>
      </c>
      <c r="F6350" s="304" t="n">
        <v>0</v>
      </c>
    </row>
    <row r="6351" customFormat="false" ht="13.8" hidden="false" customHeight="false" outlineLevel="0" collapsed="false">
      <c r="A6351" s="300" t="s">
        <v>11524</v>
      </c>
      <c r="B6351" s="1" t="n">
        <v>97537</v>
      </c>
      <c r="C6351" s="292" t="s">
        <v>11682</v>
      </c>
      <c r="D6351" s="297" t="s">
        <v>50</v>
      </c>
      <c r="E6351" s="301" t="n">
        <v>24.36</v>
      </c>
      <c r="F6351" s="304" t="n">
        <v>0.6322</v>
      </c>
    </row>
    <row r="6352" customFormat="false" ht="13.8" hidden="false" customHeight="false" outlineLevel="0" collapsed="false">
      <c r="A6352" s="300" t="s">
        <v>11524</v>
      </c>
      <c r="B6352" s="1" t="n">
        <v>97540</v>
      </c>
      <c r="C6352" s="292" t="s">
        <v>11683</v>
      </c>
      <c r="D6352" s="297" t="s">
        <v>50</v>
      </c>
      <c r="E6352" s="301" t="n">
        <v>32.55</v>
      </c>
      <c r="F6352" s="304" t="n">
        <v>0.5309</v>
      </c>
    </row>
    <row r="6353" customFormat="false" ht="13.8" hidden="false" customHeight="false" outlineLevel="0" collapsed="false">
      <c r="A6353" s="300" t="s">
        <v>11524</v>
      </c>
      <c r="B6353" s="1" t="n">
        <v>97543</v>
      </c>
      <c r="C6353" s="292" t="s">
        <v>11684</v>
      </c>
      <c r="D6353" s="297" t="s">
        <v>50</v>
      </c>
      <c r="E6353" s="301" t="n">
        <v>52.7</v>
      </c>
      <c r="F6353" s="304" t="n">
        <v>0.44</v>
      </c>
    </row>
    <row r="6354" customFormat="false" ht="13.8" hidden="false" customHeight="false" outlineLevel="0" collapsed="false">
      <c r="A6354" s="300" t="s">
        <v>11524</v>
      </c>
      <c r="B6354" s="1" t="n">
        <v>97461</v>
      </c>
      <c r="C6354" s="292" t="s">
        <v>11685</v>
      </c>
      <c r="D6354" s="297" t="s">
        <v>50</v>
      </c>
      <c r="E6354" s="301" t="n">
        <v>34.77</v>
      </c>
      <c r="F6354" s="304" t="n">
        <v>0.667</v>
      </c>
    </row>
    <row r="6355" customFormat="false" ht="13.8" hidden="false" customHeight="false" outlineLevel="0" collapsed="false">
      <c r="A6355" s="300" t="s">
        <v>11524</v>
      </c>
      <c r="B6355" s="1" t="n">
        <v>97499</v>
      </c>
      <c r="C6355" s="292" t="s">
        <v>11686</v>
      </c>
      <c r="D6355" s="297" t="s">
        <v>50</v>
      </c>
      <c r="E6355" s="301" t="n">
        <v>32.55</v>
      </c>
      <c r="F6355" s="304" t="n">
        <v>0.7124</v>
      </c>
    </row>
    <row r="6356" customFormat="false" ht="13.8" hidden="false" customHeight="false" outlineLevel="0" collapsed="false">
      <c r="A6356" s="300" t="s">
        <v>11524</v>
      </c>
      <c r="B6356" s="1" t="n">
        <v>97464</v>
      </c>
      <c r="C6356" s="292" t="s">
        <v>11687</v>
      </c>
      <c r="D6356" s="297" t="s">
        <v>50</v>
      </c>
      <c r="E6356" s="301" t="n">
        <v>50.08</v>
      </c>
      <c r="F6356" s="304" t="n">
        <v>0.7063</v>
      </c>
    </row>
    <row r="6357" customFormat="false" ht="13.8" hidden="false" customHeight="false" outlineLevel="0" collapsed="false">
      <c r="A6357" s="300" t="s">
        <v>11524</v>
      </c>
      <c r="B6357" s="1" t="n">
        <v>97502</v>
      </c>
      <c r="C6357" s="292" t="s">
        <v>11688</v>
      </c>
      <c r="D6357" s="297" t="s">
        <v>50</v>
      </c>
      <c r="E6357" s="301" t="n">
        <v>46.19</v>
      </c>
      <c r="F6357" s="304" t="n">
        <v>0.7658</v>
      </c>
    </row>
    <row r="6358" customFormat="false" ht="13.8" hidden="false" customHeight="false" outlineLevel="0" collapsed="false">
      <c r="A6358" s="300" t="s">
        <v>11524</v>
      </c>
      <c r="B6358" s="1" t="n">
        <v>97467</v>
      </c>
      <c r="C6358" s="292" t="s">
        <v>11689</v>
      </c>
      <c r="D6358" s="297" t="s">
        <v>50</v>
      </c>
      <c r="E6358" s="301" t="n">
        <v>63.42</v>
      </c>
      <c r="F6358" s="304" t="n">
        <v>0.7132</v>
      </c>
    </row>
    <row r="6359" customFormat="false" ht="13.8" hidden="false" customHeight="false" outlineLevel="0" collapsed="false">
      <c r="A6359" s="300" t="s">
        <v>11524</v>
      </c>
      <c r="B6359" s="1" t="n">
        <v>97505</v>
      </c>
      <c r="C6359" s="292" t="s">
        <v>11690</v>
      </c>
      <c r="D6359" s="297" t="s">
        <v>50</v>
      </c>
      <c r="E6359" s="301" t="n">
        <v>57.61</v>
      </c>
      <c r="F6359" s="304" t="n">
        <v>0.7851</v>
      </c>
    </row>
    <row r="6360" customFormat="false" ht="13.8" hidden="false" customHeight="false" outlineLevel="0" collapsed="false">
      <c r="A6360" s="300" t="s">
        <v>11524</v>
      </c>
      <c r="B6360" s="1" t="n">
        <v>97443</v>
      </c>
      <c r="C6360" s="292" t="s">
        <v>11691</v>
      </c>
      <c r="D6360" s="297" t="s">
        <v>50</v>
      </c>
      <c r="E6360" s="301" t="n">
        <v>111.67</v>
      </c>
      <c r="F6360" s="304" t="n">
        <v>0.6382</v>
      </c>
    </row>
    <row r="6361" customFormat="false" ht="13.8" hidden="false" customHeight="false" outlineLevel="0" collapsed="false">
      <c r="A6361" s="300" t="s">
        <v>11524</v>
      </c>
      <c r="B6361" s="1" t="n">
        <v>97470</v>
      </c>
      <c r="C6361" s="292" t="s">
        <v>11692</v>
      </c>
      <c r="D6361" s="297" t="s">
        <v>50</v>
      </c>
      <c r="E6361" s="301" t="n">
        <v>93.97</v>
      </c>
      <c r="F6361" s="304" t="n">
        <v>0.7584</v>
      </c>
    </row>
    <row r="6362" customFormat="false" ht="13.8" hidden="false" customHeight="false" outlineLevel="0" collapsed="false">
      <c r="A6362" s="300" t="s">
        <v>11524</v>
      </c>
      <c r="B6362" s="1" t="n">
        <v>97508</v>
      </c>
      <c r="C6362" s="292" t="s">
        <v>11693</v>
      </c>
      <c r="D6362" s="297" t="s">
        <v>50</v>
      </c>
      <c r="E6362" s="301" t="n">
        <v>85.74</v>
      </c>
      <c r="F6362" s="304" t="n">
        <v>0.8312</v>
      </c>
    </row>
    <row r="6363" customFormat="false" ht="13.8" hidden="false" customHeight="false" outlineLevel="0" collapsed="false">
      <c r="A6363" s="300" t="s">
        <v>11524</v>
      </c>
      <c r="B6363" s="1" t="n">
        <v>97446</v>
      </c>
      <c r="C6363" s="292" t="s">
        <v>11694</v>
      </c>
      <c r="D6363" s="297" t="s">
        <v>50</v>
      </c>
      <c r="E6363" s="301" t="n">
        <v>185.62</v>
      </c>
      <c r="F6363" s="304" t="n">
        <v>0.7715</v>
      </c>
    </row>
    <row r="6364" customFormat="false" ht="13.8" hidden="false" customHeight="false" outlineLevel="0" collapsed="false">
      <c r="A6364" s="300" t="s">
        <v>11524</v>
      </c>
      <c r="B6364" s="1" t="n">
        <v>97474</v>
      </c>
      <c r="C6364" s="292" t="s">
        <v>11695</v>
      </c>
      <c r="D6364" s="297" t="s">
        <v>50</v>
      </c>
      <c r="E6364" s="301" t="n">
        <v>173.12</v>
      </c>
      <c r="F6364" s="304" t="n">
        <v>0.8272</v>
      </c>
    </row>
    <row r="6365" customFormat="false" ht="13.8" hidden="false" customHeight="false" outlineLevel="0" collapsed="false">
      <c r="A6365" s="300" t="s">
        <v>11524</v>
      </c>
      <c r="B6365" s="1" t="n">
        <v>97511</v>
      </c>
      <c r="C6365" s="292" t="s">
        <v>11696</v>
      </c>
      <c r="D6365" s="297" t="s">
        <v>50</v>
      </c>
      <c r="E6365" s="301" t="n">
        <v>161.27</v>
      </c>
      <c r="F6365" s="304" t="n">
        <v>0.888</v>
      </c>
    </row>
    <row r="6366" customFormat="false" ht="13.8" hidden="false" customHeight="false" outlineLevel="0" collapsed="false">
      <c r="A6366" s="300" t="s">
        <v>11524</v>
      </c>
      <c r="B6366" s="1" t="n">
        <v>97449</v>
      </c>
      <c r="C6366" s="292" t="s">
        <v>11697</v>
      </c>
      <c r="D6366" s="297" t="s">
        <v>50</v>
      </c>
      <c r="E6366" s="301" t="n">
        <v>238.07</v>
      </c>
      <c r="F6366" s="304" t="n">
        <v>0.8143</v>
      </c>
    </row>
    <row r="6367" customFormat="false" ht="13.8" hidden="false" customHeight="false" outlineLevel="0" collapsed="false">
      <c r="A6367" s="300" t="s">
        <v>11524</v>
      </c>
      <c r="B6367" s="1" t="n">
        <v>97477</v>
      </c>
      <c r="C6367" s="292" t="s">
        <v>11698</v>
      </c>
      <c r="D6367" s="297" t="s">
        <v>50</v>
      </c>
      <c r="E6367" s="301" t="n">
        <v>230.76</v>
      </c>
      <c r="F6367" s="304" t="n">
        <v>0.8401</v>
      </c>
    </row>
    <row r="6368" customFormat="false" ht="13.8" hidden="false" customHeight="false" outlineLevel="0" collapsed="false">
      <c r="A6368" s="300" t="s">
        <v>11524</v>
      </c>
      <c r="B6368" s="1" t="n">
        <v>97514</v>
      </c>
      <c r="C6368" s="292" t="s">
        <v>11699</v>
      </c>
      <c r="D6368" s="297" t="s">
        <v>50</v>
      </c>
      <c r="E6368" s="301" t="n">
        <v>215.3</v>
      </c>
      <c r="F6368" s="304" t="n">
        <v>0.9004</v>
      </c>
    </row>
    <row r="6369" customFormat="false" ht="13.8" hidden="false" customHeight="false" outlineLevel="0" collapsed="false">
      <c r="A6369" s="300" t="s">
        <v>11524</v>
      </c>
      <c r="B6369" s="1" t="n">
        <v>101920</v>
      </c>
      <c r="C6369" s="292" t="s">
        <v>11700</v>
      </c>
      <c r="D6369" s="297" t="s">
        <v>50</v>
      </c>
      <c r="E6369" s="301" t="n">
        <v>214.07</v>
      </c>
      <c r="F6369" s="304" t="n">
        <v>0</v>
      </c>
    </row>
    <row r="6370" customFormat="false" ht="13.8" hidden="false" customHeight="false" outlineLevel="0" collapsed="false">
      <c r="A6370" s="300" t="s">
        <v>11524</v>
      </c>
      <c r="B6370" s="1" t="n">
        <v>101929</v>
      </c>
      <c r="C6370" s="292" t="s">
        <v>11701</v>
      </c>
      <c r="D6370" s="297" t="s">
        <v>50</v>
      </c>
      <c r="E6370" s="301" t="n">
        <v>221.3</v>
      </c>
      <c r="F6370" s="304" t="n">
        <v>0</v>
      </c>
    </row>
    <row r="6371" customFormat="false" ht="13.8" hidden="false" customHeight="false" outlineLevel="0" collapsed="false">
      <c r="A6371" s="300" t="s">
        <v>11524</v>
      </c>
      <c r="B6371" s="1" t="n">
        <v>92693</v>
      </c>
      <c r="C6371" s="292" t="s">
        <v>11702</v>
      </c>
      <c r="D6371" s="297" t="s">
        <v>50</v>
      </c>
      <c r="E6371" s="301" t="n">
        <v>15.29</v>
      </c>
      <c r="F6371" s="304" t="n">
        <v>0</v>
      </c>
    </row>
    <row r="6372" customFormat="false" ht="13.8" hidden="false" customHeight="false" outlineLevel="0" collapsed="false">
      <c r="A6372" s="300" t="s">
        <v>11524</v>
      </c>
      <c r="B6372" s="1" t="n">
        <v>92695</v>
      </c>
      <c r="C6372" s="292" t="s">
        <v>11703</v>
      </c>
      <c r="D6372" s="297" t="s">
        <v>50</v>
      </c>
      <c r="E6372" s="301" t="n">
        <v>23.73</v>
      </c>
      <c r="F6372" s="304" t="n">
        <v>0</v>
      </c>
    </row>
    <row r="6373" customFormat="false" ht="13.8" hidden="false" customHeight="false" outlineLevel="0" collapsed="false">
      <c r="A6373" s="300" t="s">
        <v>11524</v>
      </c>
      <c r="B6373" s="1" t="n">
        <v>92697</v>
      </c>
      <c r="C6373" s="292" t="s">
        <v>11704</v>
      </c>
      <c r="D6373" s="297" t="s">
        <v>50</v>
      </c>
      <c r="E6373" s="301" t="n">
        <v>38.51</v>
      </c>
      <c r="F6373" s="304" t="n">
        <v>0</v>
      </c>
    </row>
    <row r="6374" customFormat="false" ht="13.8" hidden="false" customHeight="false" outlineLevel="0" collapsed="false">
      <c r="A6374" s="300" t="s">
        <v>11524</v>
      </c>
      <c r="B6374" s="1" t="n">
        <v>92658</v>
      </c>
      <c r="C6374" s="292" t="s">
        <v>11705</v>
      </c>
      <c r="D6374" s="297" t="s">
        <v>50</v>
      </c>
      <c r="E6374" s="301" t="n">
        <v>29.71</v>
      </c>
      <c r="F6374" s="304" t="n">
        <v>0</v>
      </c>
    </row>
    <row r="6375" customFormat="false" ht="13.8" hidden="false" customHeight="false" outlineLevel="0" collapsed="false">
      <c r="A6375" s="300" t="s">
        <v>11524</v>
      </c>
      <c r="B6375" s="1" t="n">
        <v>92660</v>
      </c>
      <c r="C6375" s="292" t="s">
        <v>11706</v>
      </c>
      <c r="D6375" s="297" t="s">
        <v>50</v>
      </c>
      <c r="E6375" s="301" t="n">
        <v>37.23</v>
      </c>
      <c r="F6375" s="304" t="n">
        <v>0</v>
      </c>
    </row>
    <row r="6376" customFormat="false" ht="13.8" hidden="false" customHeight="false" outlineLevel="0" collapsed="false">
      <c r="A6376" s="300" t="s">
        <v>11524</v>
      </c>
      <c r="B6376" s="1" t="n">
        <v>92662</v>
      </c>
      <c r="C6376" s="292" t="s">
        <v>11707</v>
      </c>
      <c r="D6376" s="297" t="s">
        <v>50</v>
      </c>
      <c r="E6376" s="301" t="n">
        <v>43.63</v>
      </c>
      <c r="F6376" s="304" t="n">
        <v>0</v>
      </c>
    </row>
    <row r="6377" customFormat="false" ht="13.8" hidden="false" customHeight="false" outlineLevel="0" collapsed="false">
      <c r="A6377" s="300" t="s">
        <v>11524</v>
      </c>
      <c r="B6377" s="1" t="n">
        <v>92664</v>
      </c>
      <c r="C6377" s="292" t="s">
        <v>11708</v>
      </c>
      <c r="D6377" s="297" t="s">
        <v>50</v>
      </c>
      <c r="E6377" s="301" t="n">
        <v>59.52</v>
      </c>
      <c r="F6377" s="304" t="n">
        <v>0</v>
      </c>
    </row>
    <row r="6378" customFormat="false" ht="13.8" hidden="false" customHeight="false" outlineLevel="0" collapsed="false">
      <c r="A6378" s="300" t="s">
        <v>11524</v>
      </c>
      <c r="B6378" s="1" t="n">
        <v>92666</v>
      </c>
      <c r="C6378" s="292" t="s">
        <v>11709</v>
      </c>
      <c r="D6378" s="297" t="s">
        <v>50</v>
      </c>
      <c r="E6378" s="301" t="n">
        <v>95.27</v>
      </c>
      <c r="F6378" s="304" t="n">
        <v>0</v>
      </c>
    </row>
    <row r="6379" customFormat="false" ht="13.8" hidden="false" customHeight="false" outlineLevel="0" collapsed="false">
      <c r="A6379" s="300" t="s">
        <v>11524</v>
      </c>
      <c r="B6379" s="1" t="n">
        <v>92668</v>
      </c>
      <c r="C6379" s="292" t="s">
        <v>11710</v>
      </c>
      <c r="D6379" s="297" t="s">
        <v>50</v>
      </c>
      <c r="E6379" s="301" t="n">
        <v>135.1</v>
      </c>
      <c r="F6379" s="304" t="n">
        <v>0</v>
      </c>
    </row>
    <row r="6380" customFormat="false" ht="13.8" hidden="false" customHeight="false" outlineLevel="0" collapsed="false">
      <c r="A6380" s="300" t="s">
        <v>11524</v>
      </c>
      <c r="B6380" s="1" t="n">
        <v>92370</v>
      </c>
      <c r="C6380" s="292" t="s">
        <v>11711</v>
      </c>
      <c r="D6380" s="297" t="s">
        <v>50</v>
      </c>
      <c r="E6380" s="301" t="n">
        <v>37.49</v>
      </c>
      <c r="F6380" s="304" t="n">
        <v>0</v>
      </c>
    </row>
    <row r="6381" customFormat="false" ht="13.8" hidden="false" customHeight="false" outlineLevel="0" collapsed="false">
      <c r="A6381" s="300" t="s">
        <v>11524</v>
      </c>
      <c r="B6381" s="1" t="n">
        <v>92372</v>
      </c>
      <c r="C6381" s="292" t="s">
        <v>11712</v>
      </c>
      <c r="D6381" s="297" t="s">
        <v>50</v>
      </c>
      <c r="E6381" s="301" t="n">
        <v>46.08</v>
      </c>
      <c r="F6381" s="304" t="n">
        <v>0</v>
      </c>
    </row>
    <row r="6382" customFormat="false" ht="13.8" hidden="false" customHeight="false" outlineLevel="0" collapsed="false">
      <c r="A6382" s="300" t="s">
        <v>11524</v>
      </c>
      <c r="B6382" s="1" t="n">
        <v>92374</v>
      </c>
      <c r="C6382" s="292" t="s">
        <v>11713</v>
      </c>
      <c r="D6382" s="297" t="s">
        <v>50</v>
      </c>
      <c r="E6382" s="301" t="n">
        <v>53.71</v>
      </c>
      <c r="F6382" s="304" t="n">
        <v>0</v>
      </c>
    </row>
    <row r="6383" customFormat="false" ht="13.8" hidden="false" customHeight="false" outlineLevel="0" collapsed="false">
      <c r="A6383" s="300" t="s">
        <v>11524</v>
      </c>
      <c r="B6383" s="1" t="n">
        <v>92345</v>
      </c>
      <c r="C6383" s="292" t="s">
        <v>11714</v>
      </c>
      <c r="D6383" s="297" t="s">
        <v>50</v>
      </c>
      <c r="E6383" s="301" t="n">
        <v>74.29</v>
      </c>
      <c r="F6383" s="304" t="n">
        <v>0</v>
      </c>
    </row>
    <row r="6384" customFormat="false" ht="13.8" hidden="false" customHeight="false" outlineLevel="0" collapsed="false">
      <c r="A6384" s="300" t="s">
        <v>11524</v>
      </c>
      <c r="B6384" s="1" t="n">
        <v>92376</v>
      </c>
      <c r="C6384" s="292" t="s">
        <v>11715</v>
      </c>
      <c r="D6384" s="297" t="s">
        <v>50</v>
      </c>
      <c r="E6384" s="301" t="n">
        <v>71.11</v>
      </c>
      <c r="F6384" s="304" t="n">
        <v>0</v>
      </c>
    </row>
    <row r="6385" customFormat="false" ht="13.8" hidden="false" customHeight="false" outlineLevel="0" collapsed="false">
      <c r="A6385" s="300" t="s">
        <v>11524</v>
      </c>
      <c r="B6385" s="1" t="n">
        <v>92347</v>
      </c>
      <c r="C6385" s="292" t="s">
        <v>11716</v>
      </c>
      <c r="D6385" s="297" t="s">
        <v>50</v>
      </c>
      <c r="E6385" s="301" t="n">
        <v>109.21</v>
      </c>
      <c r="F6385" s="304" t="n">
        <v>0</v>
      </c>
    </row>
    <row r="6386" customFormat="false" ht="13.8" hidden="false" customHeight="false" outlineLevel="0" collapsed="false">
      <c r="A6386" s="300" t="s">
        <v>11524</v>
      </c>
      <c r="B6386" s="1" t="n">
        <v>92378</v>
      </c>
      <c r="C6386" s="292" t="s">
        <v>11717</v>
      </c>
      <c r="D6386" s="297" t="s">
        <v>50</v>
      </c>
      <c r="E6386" s="301" t="n">
        <v>109.15</v>
      </c>
      <c r="F6386" s="304" t="n">
        <v>0</v>
      </c>
    </row>
    <row r="6387" customFormat="false" ht="13.8" hidden="false" customHeight="false" outlineLevel="0" collapsed="false">
      <c r="A6387" s="300" t="s">
        <v>11524</v>
      </c>
      <c r="B6387" s="1" t="n">
        <v>92349</v>
      </c>
      <c r="C6387" s="292" t="s">
        <v>11718</v>
      </c>
      <c r="D6387" s="297" t="s">
        <v>50</v>
      </c>
      <c r="E6387" s="301" t="n">
        <v>148.2</v>
      </c>
      <c r="F6387" s="304" t="n">
        <v>0</v>
      </c>
    </row>
    <row r="6388" customFormat="false" ht="13.8" hidden="false" customHeight="false" outlineLevel="0" collapsed="false">
      <c r="A6388" s="300" t="s">
        <v>11524</v>
      </c>
      <c r="B6388" s="1" t="n">
        <v>92380</v>
      </c>
      <c r="C6388" s="292" t="s">
        <v>11719</v>
      </c>
      <c r="D6388" s="297" t="s">
        <v>50</v>
      </c>
      <c r="E6388" s="301" t="n">
        <v>151.25</v>
      </c>
      <c r="F6388" s="304" t="n">
        <v>0</v>
      </c>
    </row>
    <row r="6389" customFormat="false" ht="13.8" hidden="false" customHeight="false" outlineLevel="0" collapsed="false">
      <c r="A6389" s="300" t="s">
        <v>11524</v>
      </c>
      <c r="B6389" s="1" t="n">
        <v>101917</v>
      </c>
      <c r="C6389" s="292" t="s">
        <v>11720</v>
      </c>
      <c r="D6389" s="297" t="s">
        <v>50</v>
      </c>
      <c r="E6389" s="301" t="n">
        <v>182.28</v>
      </c>
      <c r="F6389" s="304" t="n">
        <v>0.7786</v>
      </c>
    </row>
    <row r="6390" customFormat="false" ht="13.8" hidden="false" customHeight="false" outlineLevel="0" collapsed="false">
      <c r="A6390" s="300" t="s">
        <v>11524</v>
      </c>
      <c r="B6390" s="1" t="n">
        <v>101924</v>
      </c>
      <c r="C6390" s="292" t="s">
        <v>11721</v>
      </c>
      <c r="D6390" s="297" t="s">
        <v>50</v>
      </c>
      <c r="E6390" s="301" t="n">
        <v>201.11</v>
      </c>
      <c r="F6390" s="304" t="n">
        <v>0</v>
      </c>
    </row>
    <row r="6391" customFormat="false" ht="13.8" hidden="false" customHeight="false" outlineLevel="0" collapsed="false">
      <c r="A6391" s="300" t="s">
        <v>11524</v>
      </c>
      <c r="B6391" s="1" t="n">
        <v>101933</v>
      </c>
      <c r="C6391" s="292" t="s">
        <v>11722</v>
      </c>
      <c r="D6391" s="297" t="s">
        <v>50</v>
      </c>
      <c r="E6391" s="301" t="n">
        <v>208.34</v>
      </c>
      <c r="F6391" s="304" t="n">
        <v>0</v>
      </c>
    </row>
    <row r="6392" customFormat="false" ht="13.8" hidden="false" customHeight="false" outlineLevel="0" collapsed="false">
      <c r="A6392" s="300" t="s">
        <v>11524</v>
      </c>
      <c r="B6392" s="1" t="n">
        <v>92692</v>
      </c>
      <c r="C6392" s="292" t="s">
        <v>11723</v>
      </c>
      <c r="D6392" s="297" t="s">
        <v>50</v>
      </c>
      <c r="E6392" s="301" t="n">
        <v>14.82</v>
      </c>
      <c r="F6392" s="304" t="n">
        <v>0</v>
      </c>
    </row>
    <row r="6393" customFormat="false" ht="13.8" hidden="false" customHeight="false" outlineLevel="0" collapsed="false">
      <c r="A6393" s="300" t="s">
        <v>11524</v>
      </c>
      <c r="B6393" s="1" t="n">
        <v>92694</v>
      </c>
      <c r="C6393" s="292" t="s">
        <v>11724</v>
      </c>
      <c r="D6393" s="297" t="s">
        <v>50</v>
      </c>
      <c r="E6393" s="301" t="n">
        <v>23.27</v>
      </c>
      <c r="F6393" s="304" t="n">
        <v>0</v>
      </c>
    </row>
    <row r="6394" customFormat="false" ht="13.8" hidden="false" customHeight="false" outlineLevel="0" collapsed="false">
      <c r="A6394" s="300" t="s">
        <v>11524</v>
      </c>
      <c r="B6394" s="1" t="n">
        <v>92696</v>
      </c>
      <c r="C6394" s="292" t="s">
        <v>11725</v>
      </c>
      <c r="D6394" s="297" t="s">
        <v>50</v>
      </c>
      <c r="E6394" s="301" t="n">
        <v>36.43</v>
      </c>
      <c r="F6394" s="304" t="n">
        <v>0</v>
      </c>
    </row>
    <row r="6395" customFormat="false" ht="13.8" hidden="false" customHeight="false" outlineLevel="0" collapsed="false">
      <c r="A6395" s="300" t="s">
        <v>11524</v>
      </c>
      <c r="B6395" s="1" t="n">
        <v>92657</v>
      </c>
      <c r="C6395" s="292" t="s">
        <v>11726</v>
      </c>
      <c r="D6395" s="297" t="s">
        <v>50</v>
      </c>
      <c r="E6395" s="301" t="n">
        <v>27.63</v>
      </c>
      <c r="F6395" s="304" t="n">
        <v>0</v>
      </c>
    </row>
    <row r="6396" customFormat="false" ht="13.8" hidden="false" customHeight="false" outlineLevel="0" collapsed="false">
      <c r="A6396" s="300" t="s">
        <v>11524</v>
      </c>
      <c r="B6396" s="1" t="n">
        <v>92659</v>
      </c>
      <c r="C6396" s="292" t="s">
        <v>11727</v>
      </c>
      <c r="D6396" s="297" t="s">
        <v>50</v>
      </c>
      <c r="E6396" s="301" t="n">
        <v>35.29</v>
      </c>
      <c r="F6396" s="304" t="n">
        <v>0</v>
      </c>
    </row>
    <row r="6397" customFormat="false" ht="13.8" hidden="false" customHeight="false" outlineLevel="0" collapsed="false">
      <c r="A6397" s="300" t="s">
        <v>11524</v>
      </c>
      <c r="B6397" s="1" t="n">
        <v>92661</v>
      </c>
      <c r="C6397" s="292" t="s">
        <v>11728</v>
      </c>
      <c r="D6397" s="297" t="s">
        <v>50</v>
      </c>
      <c r="E6397" s="301" t="n">
        <v>43.26</v>
      </c>
      <c r="F6397" s="304" t="n">
        <v>0</v>
      </c>
    </row>
    <row r="6398" customFormat="false" ht="13.8" hidden="false" customHeight="false" outlineLevel="0" collapsed="false">
      <c r="A6398" s="300" t="s">
        <v>11524</v>
      </c>
      <c r="B6398" s="1" t="n">
        <v>92663</v>
      </c>
      <c r="C6398" s="292" t="s">
        <v>11729</v>
      </c>
      <c r="D6398" s="297" t="s">
        <v>50</v>
      </c>
      <c r="E6398" s="301" t="n">
        <v>59.55</v>
      </c>
      <c r="F6398" s="304" t="n">
        <v>0</v>
      </c>
    </row>
    <row r="6399" customFormat="false" ht="13.8" hidden="false" customHeight="false" outlineLevel="0" collapsed="false">
      <c r="A6399" s="300" t="s">
        <v>11524</v>
      </c>
      <c r="B6399" s="1" t="n">
        <v>92665</v>
      </c>
      <c r="C6399" s="292" t="s">
        <v>11730</v>
      </c>
      <c r="D6399" s="297" t="s">
        <v>50</v>
      </c>
      <c r="E6399" s="301" t="n">
        <v>83.73</v>
      </c>
      <c r="F6399" s="304" t="n">
        <v>0</v>
      </c>
    </row>
    <row r="6400" customFormat="false" ht="13.8" hidden="false" customHeight="false" outlineLevel="0" collapsed="false">
      <c r="A6400" s="300" t="s">
        <v>11524</v>
      </c>
      <c r="B6400" s="1" t="n">
        <v>92667</v>
      </c>
      <c r="C6400" s="292" t="s">
        <v>11731</v>
      </c>
      <c r="D6400" s="297" t="s">
        <v>50</v>
      </c>
      <c r="E6400" s="301" t="n">
        <v>124.82</v>
      </c>
      <c r="F6400" s="304" t="n">
        <v>0</v>
      </c>
    </row>
    <row r="6401" customFormat="false" ht="13.8" hidden="false" customHeight="false" outlineLevel="0" collapsed="false">
      <c r="A6401" s="300" t="s">
        <v>11524</v>
      </c>
      <c r="B6401" s="1" t="n">
        <v>92369</v>
      </c>
      <c r="C6401" s="292" t="s">
        <v>11732</v>
      </c>
      <c r="D6401" s="297" t="s">
        <v>50</v>
      </c>
      <c r="E6401" s="301" t="n">
        <v>35.41</v>
      </c>
      <c r="F6401" s="304" t="n">
        <v>0</v>
      </c>
    </row>
    <row r="6402" customFormat="false" ht="13.8" hidden="false" customHeight="false" outlineLevel="0" collapsed="false">
      <c r="A6402" s="300" t="s">
        <v>11524</v>
      </c>
      <c r="B6402" s="1" t="n">
        <v>92371</v>
      </c>
      <c r="C6402" s="292" t="s">
        <v>11733</v>
      </c>
      <c r="D6402" s="297" t="s">
        <v>50</v>
      </c>
      <c r="E6402" s="301" t="n">
        <v>44.14</v>
      </c>
      <c r="F6402" s="304" t="n">
        <v>0</v>
      </c>
    </row>
    <row r="6403" customFormat="false" ht="13.8" hidden="false" customHeight="false" outlineLevel="0" collapsed="false">
      <c r="A6403" s="300" t="s">
        <v>11524</v>
      </c>
      <c r="B6403" s="1" t="n">
        <v>92373</v>
      </c>
      <c r="C6403" s="292" t="s">
        <v>11734</v>
      </c>
      <c r="D6403" s="297" t="s">
        <v>50</v>
      </c>
      <c r="E6403" s="301" t="n">
        <v>53.34</v>
      </c>
      <c r="F6403" s="304" t="n">
        <v>0</v>
      </c>
    </row>
    <row r="6404" customFormat="false" ht="13.8" hidden="false" customHeight="false" outlineLevel="0" collapsed="false">
      <c r="A6404" s="300" t="s">
        <v>11524</v>
      </c>
      <c r="B6404" s="1" t="n">
        <v>92344</v>
      </c>
      <c r="C6404" s="292" t="s">
        <v>11735</v>
      </c>
      <c r="D6404" s="297" t="s">
        <v>50</v>
      </c>
      <c r="E6404" s="301" t="n">
        <v>74.32</v>
      </c>
      <c r="F6404" s="304" t="n">
        <v>0</v>
      </c>
    </row>
    <row r="6405" customFormat="false" ht="13.8" hidden="false" customHeight="false" outlineLevel="0" collapsed="false">
      <c r="A6405" s="300" t="s">
        <v>11524</v>
      </c>
      <c r="B6405" s="1" t="n">
        <v>92375</v>
      </c>
      <c r="C6405" s="292" t="s">
        <v>11736</v>
      </c>
      <c r="D6405" s="297" t="s">
        <v>50</v>
      </c>
      <c r="E6405" s="301" t="n">
        <v>71.14</v>
      </c>
      <c r="F6405" s="304" t="n">
        <v>0</v>
      </c>
    </row>
    <row r="6406" customFormat="false" ht="13.8" hidden="false" customHeight="false" outlineLevel="0" collapsed="false">
      <c r="A6406" s="300" t="s">
        <v>11524</v>
      </c>
      <c r="B6406" s="1" t="n">
        <v>92346</v>
      </c>
      <c r="C6406" s="292" t="s">
        <v>11737</v>
      </c>
      <c r="D6406" s="297" t="s">
        <v>50</v>
      </c>
      <c r="E6406" s="301" t="n">
        <v>97.67</v>
      </c>
      <c r="F6406" s="304" t="n">
        <v>0</v>
      </c>
    </row>
    <row r="6407" customFormat="false" ht="13.8" hidden="false" customHeight="false" outlineLevel="0" collapsed="false">
      <c r="A6407" s="300" t="s">
        <v>11524</v>
      </c>
      <c r="B6407" s="1" t="n">
        <v>92377</v>
      </c>
      <c r="C6407" s="292" t="s">
        <v>11738</v>
      </c>
      <c r="D6407" s="297" t="s">
        <v>50</v>
      </c>
      <c r="E6407" s="301" t="n">
        <v>97.61</v>
      </c>
      <c r="F6407" s="304" t="n">
        <v>0</v>
      </c>
    </row>
    <row r="6408" customFormat="false" ht="13.8" hidden="false" customHeight="false" outlineLevel="0" collapsed="false">
      <c r="A6408" s="300" t="s">
        <v>11524</v>
      </c>
      <c r="B6408" s="1" t="n">
        <v>92348</v>
      </c>
      <c r="C6408" s="292" t="s">
        <v>11739</v>
      </c>
      <c r="D6408" s="297" t="s">
        <v>50</v>
      </c>
      <c r="E6408" s="301" t="n">
        <v>137.92</v>
      </c>
      <c r="F6408" s="304" t="n">
        <v>0</v>
      </c>
    </row>
    <row r="6409" customFormat="false" ht="13.8" hidden="false" customHeight="false" outlineLevel="0" collapsed="false">
      <c r="A6409" s="300" t="s">
        <v>11524</v>
      </c>
      <c r="B6409" s="1" t="n">
        <v>92379</v>
      </c>
      <c r="C6409" s="292" t="s">
        <v>11740</v>
      </c>
      <c r="D6409" s="297" t="s">
        <v>50</v>
      </c>
      <c r="E6409" s="301" t="n">
        <v>140.97</v>
      </c>
      <c r="F6409" s="304" t="n">
        <v>0</v>
      </c>
    </row>
    <row r="6410" customFormat="false" ht="13.8" hidden="false" customHeight="false" outlineLevel="0" collapsed="false">
      <c r="A6410" s="300" t="s">
        <v>11524</v>
      </c>
      <c r="B6410" s="1" t="n">
        <v>106677</v>
      </c>
      <c r="C6410" s="292" t="s">
        <v>11741</v>
      </c>
      <c r="D6410" s="297" t="s">
        <v>50</v>
      </c>
      <c r="E6410" s="301" t="n">
        <v>868.03</v>
      </c>
      <c r="F6410" s="304" t="n">
        <v>0</v>
      </c>
    </row>
    <row r="6411" customFormat="false" ht="13.8" hidden="false" customHeight="false" outlineLevel="0" collapsed="false">
      <c r="A6411" s="300" t="s">
        <v>11524</v>
      </c>
      <c r="B6411" s="1" t="n">
        <v>95696</v>
      </c>
      <c r="C6411" s="292" t="s">
        <v>11742</v>
      </c>
      <c r="D6411" s="297" t="s">
        <v>50</v>
      </c>
      <c r="E6411" s="301" t="n">
        <v>71.44</v>
      </c>
      <c r="F6411" s="304" t="n">
        <v>0</v>
      </c>
    </row>
    <row r="6412" customFormat="false" ht="13.8" hidden="false" customHeight="false" outlineLevel="0" collapsed="false">
      <c r="A6412" s="300" t="s">
        <v>11524</v>
      </c>
      <c r="B6412" s="1" t="n">
        <v>92335</v>
      </c>
      <c r="C6412" s="292" t="s">
        <v>11743</v>
      </c>
      <c r="D6412" s="297" t="s">
        <v>403</v>
      </c>
      <c r="E6412" s="301" t="n">
        <v>91.18</v>
      </c>
      <c r="F6412" s="304" t="n">
        <v>0.8408</v>
      </c>
    </row>
    <row r="6413" customFormat="false" ht="13.8" hidden="false" customHeight="false" outlineLevel="0" collapsed="false">
      <c r="A6413" s="300" t="s">
        <v>11524</v>
      </c>
      <c r="B6413" s="1" t="n">
        <v>92336</v>
      </c>
      <c r="C6413" s="292" t="s">
        <v>11744</v>
      </c>
      <c r="D6413" s="297" t="s">
        <v>403</v>
      </c>
      <c r="E6413" s="301" t="n">
        <v>110.16</v>
      </c>
      <c r="F6413" s="304" t="n">
        <v>0.8637</v>
      </c>
    </row>
    <row r="6414" customFormat="false" ht="13.8" hidden="false" customHeight="false" outlineLevel="0" collapsed="false">
      <c r="A6414" s="300" t="s">
        <v>11524</v>
      </c>
      <c r="B6414" s="1" t="n">
        <v>92337</v>
      </c>
      <c r="C6414" s="292" t="s">
        <v>11745</v>
      </c>
      <c r="D6414" s="297" t="s">
        <v>403</v>
      </c>
      <c r="E6414" s="301" t="n">
        <v>143.56</v>
      </c>
      <c r="F6414" s="304" t="n">
        <v>0.8919</v>
      </c>
    </row>
    <row r="6415" customFormat="false" ht="13.8" hidden="false" customHeight="false" outlineLevel="0" collapsed="false">
      <c r="A6415" s="300" t="s">
        <v>11524</v>
      </c>
      <c r="B6415" s="1" t="n">
        <v>92687</v>
      </c>
      <c r="C6415" s="292" t="s">
        <v>11746</v>
      </c>
      <c r="D6415" s="297" t="s">
        <v>403</v>
      </c>
      <c r="E6415" s="301" t="n">
        <v>27.6</v>
      </c>
      <c r="F6415" s="304" t="n">
        <v>0.7004</v>
      </c>
    </row>
    <row r="6416" customFormat="false" ht="13.8" hidden="false" customHeight="false" outlineLevel="0" collapsed="false">
      <c r="A6416" s="300" t="s">
        <v>11524</v>
      </c>
      <c r="B6416" s="1" t="n">
        <v>92688</v>
      </c>
      <c r="C6416" s="292" t="s">
        <v>11747</v>
      </c>
      <c r="D6416" s="297" t="s">
        <v>403</v>
      </c>
      <c r="E6416" s="301" t="n">
        <v>38.65</v>
      </c>
      <c r="F6416" s="304" t="n">
        <v>0.6326</v>
      </c>
    </row>
    <row r="6417" customFormat="false" ht="13.8" hidden="false" customHeight="false" outlineLevel="0" collapsed="false">
      <c r="A6417" s="300" t="s">
        <v>11524</v>
      </c>
      <c r="B6417" s="1" t="n">
        <v>97536</v>
      </c>
      <c r="C6417" s="292" t="s">
        <v>11748</v>
      </c>
      <c r="D6417" s="297" t="s">
        <v>403</v>
      </c>
      <c r="E6417" s="301" t="n">
        <v>59.4</v>
      </c>
      <c r="F6417" s="304" t="n">
        <v>0.6109</v>
      </c>
    </row>
    <row r="6418" customFormat="false" ht="13.8" hidden="false" customHeight="false" outlineLevel="0" collapsed="false">
      <c r="A6418" s="300" t="s">
        <v>11524</v>
      </c>
      <c r="B6418" s="1" t="n">
        <v>97535</v>
      </c>
      <c r="C6418" s="292" t="s">
        <v>11749</v>
      </c>
      <c r="D6418" s="297" t="s">
        <v>403</v>
      </c>
      <c r="E6418" s="301" t="n">
        <v>48.66</v>
      </c>
      <c r="F6418" s="304" t="n">
        <v>0.7458</v>
      </c>
    </row>
    <row r="6419" customFormat="false" ht="13.8" hidden="false" customHeight="false" outlineLevel="0" collapsed="false">
      <c r="A6419" s="300" t="s">
        <v>11524</v>
      </c>
      <c r="B6419" s="1" t="n">
        <v>92652</v>
      </c>
      <c r="C6419" s="292" t="s">
        <v>11750</v>
      </c>
      <c r="D6419" s="297" t="s">
        <v>403</v>
      </c>
      <c r="E6419" s="301" t="n">
        <v>59.39</v>
      </c>
      <c r="F6419" s="304" t="n">
        <v>0.7707</v>
      </c>
    </row>
    <row r="6420" customFormat="false" ht="13.8" hidden="false" customHeight="false" outlineLevel="0" collapsed="false">
      <c r="A6420" s="300" t="s">
        <v>11524</v>
      </c>
      <c r="B6420" s="1" t="n">
        <v>92653</v>
      </c>
      <c r="C6420" s="292" t="s">
        <v>11751</v>
      </c>
      <c r="D6420" s="297" t="s">
        <v>403</v>
      </c>
      <c r="E6420" s="301" t="n">
        <v>68.19</v>
      </c>
      <c r="F6420" s="304" t="n">
        <v>0.7796</v>
      </c>
    </row>
    <row r="6421" customFormat="false" ht="13.8" hidden="false" customHeight="false" outlineLevel="0" collapsed="false">
      <c r="A6421" s="300" t="s">
        <v>11524</v>
      </c>
      <c r="B6421" s="1" t="n">
        <v>92654</v>
      </c>
      <c r="C6421" s="292" t="s">
        <v>11752</v>
      </c>
      <c r="D6421" s="297" t="s">
        <v>403</v>
      </c>
      <c r="E6421" s="301" t="n">
        <v>93.46</v>
      </c>
      <c r="F6421" s="304" t="n">
        <v>0.8202</v>
      </c>
    </row>
    <row r="6422" customFormat="false" ht="13.8" hidden="false" customHeight="false" outlineLevel="0" collapsed="false">
      <c r="A6422" s="300" t="s">
        <v>11524</v>
      </c>
      <c r="B6422" s="1" t="n">
        <v>92655</v>
      </c>
      <c r="C6422" s="292" t="s">
        <v>11753</v>
      </c>
      <c r="D6422" s="297" t="s">
        <v>403</v>
      </c>
      <c r="E6422" s="301" t="n">
        <v>114.6</v>
      </c>
      <c r="F6422" s="304" t="n">
        <v>0.8302</v>
      </c>
    </row>
    <row r="6423" customFormat="false" ht="13.8" hidden="false" customHeight="false" outlineLevel="0" collapsed="false">
      <c r="A6423" s="300" t="s">
        <v>11524</v>
      </c>
      <c r="B6423" s="1" t="n">
        <v>92656</v>
      </c>
      <c r="C6423" s="292" t="s">
        <v>11754</v>
      </c>
      <c r="D6423" s="297" t="s">
        <v>403</v>
      </c>
      <c r="E6423" s="301" t="n">
        <v>150.17</v>
      </c>
      <c r="F6423" s="304" t="n">
        <v>0.8526</v>
      </c>
    </row>
    <row r="6424" customFormat="false" ht="13.8" hidden="false" customHeight="false" outlineLevel="0" collapsed="false">
      <c r="A6424" s="300" t="s">
        <v>11524</v>
      </c>
      <c r="B6424" s="1" t="n">
        <v>101918</v>
      </c>
      <c r="C6424" s="292" t="s">
        <v>11755</v>
      </c>
      <c r="D6424" s="297" t="s">
        <v>403</v>
      </c>
      <c r="E6424" s="301" t="n">
        <v>207.2</v>
      </c>
      <c r="F6424" s="304" t="n">
        <v>0.8511</v>
      </c>
    </row>
    <row r="6425" customFormat="false" ht="13.8" hidden="false" customHeight="false" outlineLevel="0" collapsed="false">
      <c r="A6425" s="300" t="s">
        <v>11524</v>
      </c>
      <c r="B6425" s="1" t="n">
        <v>101927</v>
      </c>
      <c r="C6425" s="292" t="s">
        <v>11756</v>
      </c>
      <c r="D6425" s="297" t="s">
        <v>403</v>
      </c>
      <c r="E6425" s="301" t="n">
        <v>194.18</v>
      </c>
      <c r="F6425" s="304" t="n">
        <v>0.9081</v>
      </c>
    </row>
    <row r="6426" customFormat="false" ht="13.8" hidden="false" customHeight="false" outlineLevel="0" collapsed="false">
      <c r="A6426" s="300" t="s">
        <v>11524</v>
      </c>
      <c r="B6426" s="1" t="n">
        <v>97498</v>
      </c>
      <c r="C6426" s="292" t="s">
        <v>11757</v>
      </c>
      <c r="D6426" s="297" t="s">
        <v>403</v>
      </c>
      <c r="E6426" s="301" t="n">
        <v>44.34</v>
      </c>
      <c r="F6426" s="304" t="n">
        <v>0.8184</v>
      </c>
    </row>
    <row r="6427" customFormat="false" ht="13.8" hidden="false" customHeight="false" outlineLevel="0" collapsed="false">
      <c r="A6427" s="300" t="s">
        <v>11524</v>
      </c>
      <c r="B6427" s="1" t="n">
        <v>92364</v>
      </c>
      <c r="C6427" s="292" t="s">
        <v>11758</v>
      </c>
      <c r="D6427" s="297" t="s">
        <v>403</v>
      </c>
      <c r="E6427" s="301" t="n">
        <v>54.74</v>
      </c>
      <c r="F6427" s="304" t="n">
        <v>0.8361</v>
      </c>
    </row>
    <row r="6428" customFormat="false" ht="13.8" hidden="false" customHeight="false" outlineLevel="0" collapsed="false">
      <c r="A6428" s="300" t="s">
        <v>11524</v>
      </c>
      <c r="B6428" s="1" t="n">
        <v>92365</v>
      </c>
      <c r="C6428" s="292" t="s">
        <v>11759</v>
      </c>
      <c r="D6428" s="297" t="s">
        <v>403</v>
      </c>
      <c r="E6428" s="301" t="n">
        <v>63.18</v>
      </c>
      <c r="F6428" s="304" t="n">
        <v>0.8414</v>
      </c>
    </row>
    <row r="6429" customFormat="false" ht="13.8" hidden="false" customHeight="false" outlineLevel="0" collapsed="false">
      <c r="A6429" s="300" t="s">
        <v>11524</v>
      </c>
      <c r="B6429" s="1" t="n">
        <v>92341</v>
      </c>
      <c r="C6429" s="292" t="s">
        <v>11760</v>
      </c>
      <c r="D6429" s="297" t="s">
        <v>403</v>
      </c>
      <c r="E6429" s="301" t="n">
        <v>102</v>
      </c>
      <c r="F6429" s="304" t="n">
        <v>0.7516</v>
      </c>
    </row>
    <row r="6430" customFormat="false" ht="13.8" hidden="false" customHeight="false" outlineLevel="0" collapsed="false">
      <c r="A6430" s="300" t="s">
        <v>11524</v>
      </c>
      <c r="B6430" s="1" t="n">
        <v>92366</v>
      </c>
      <c r="C6430" s="292" t="s">
        <v>11761</v>
      </c>
      <c r="D6430" s="297" t="s">
        <v>403</v>
      </c>
      <c r="E6430" s="301" t="n">
        <v>87.98</v>
      </c>
      <c r="F6430" s="304" t="n">
        <v>0.8713</v>
      </c>
    </row>
    <row r="6431" customFormat="false" ht="13.8" hidden="false" customHeight="false" outlineLevel="0" collapsed="false">
      <c r="A6431" s="300" t="s">
        <v>11524</v>
      </c>
      <c r="B6431" s="1" t="n">
        <v>92342</v>
      </c>
      <c r="C6431" s="292" t="s">
        <v>11762</v>
      </c>
      <c r="D6431" s="297" t="s">
        <v>403</v>
      </c>
      <c r="E6431" s="301" t="n">
        <v>122.14</v>
      </c>
      <c r="F6431" s="304" t="n">
        <v>0.7789</v>
      </c>
    </row>
    <row r="6432" customFormat="false" ht="13.8" hidden="false" customHeight="false" outlineLevel="0" collapsed="false">
      <c r="A6432" s="300" t="s">
        <v>11524</v>
      </c>
      <c r="B6432" s="1" t="n">
        <v>92367</v>
      </c>
      <c r="C6432" s="292" t="s">
        <v>11763</v>
      </c>
      <c r="D6432" s="297" t="s">
        <v>403</v>
      </c>
      <c r="E6432" s="301" t="n">
        <v>108.41</v>
      </c>
      <c r="F6432" s="304" t="n">
        <v>0.8776</v>
      </c>
    </row>
    <row r="6433" customFormat="false" ht="13.8" hidden="false" customHeight="false" outlineLevel="0" collapsed="false">
      <c r="A6433" s="300" t="s">
        <v>11524</v>
      </c>
      <c r="B6433" s="1" t="n">
        <v>92343</v>
      </c>
      <c r="C6433" s="292" t="s">
        <v>11764</v>
      </c>
      <c r="D6433" s="297" t="s">
        <v>403</v>
      </c>
      <c r="E6433" s="301" t="n">
        <v>156.69</v>
      </c>
      <c r="F6433" s="304" t="n">
        <v>0.8172</v>
      </c>
    </row>
    <row r="6434" customFormat="false" ht="13.8" hidden="false" customHeight="false" outlineLevel="0" collapsed="false">
      <c r="A6434" s="300" t="s">
        <v>11524</v>
      </c>
      <c r="B6434" s="1" t="n">
        <v>92368</v>
      </c>
      <c r="C6434" s="292" t="s">
        <v>11765</v>
      </c>
      <c r="D6434" s="297" t="s">
        <v>403</v>
      </c>
      <c r="E6434" s="301" t="n">
        <v>143.27</v>
      </c>
      <c r="F6434" s="304" t="n">
        <v>0.8937</v>
      </c>
    </row>
    <row r="6435" customFormat="false" ht="13.8" hidden="false" customHeight="false" outlineLevel="0" collapsed="false">
      <c r="A6435" s="300" t="s">
        <v>11524</v>
      </c>
      <c r="B6435" s="1" t="n">
        <v>92689</v>
      </c>
      <c r="C6435" s="292" t="s">
        <v>11766</v>
      </c>
      <c r="D6435" s="297" t="s">
        <v>403</v>
      </c>
      <c r="E6435" s="301" t="n">
        <v>50.86</v>
      </c>
      <c r="F6435" s="304" t="n">
        <v>0.8299</v>
      </c>
    </row>
    <row r="6436" customFormat="false" ht="13.8" hidden="false" customHeight="false" outlineLevel="0" collapsed="false">
      <c r="A6436" s="300" t="s">
        <v>11524</v>
      </c>
      <c r="B6436" s="1" t="n">
        <v>92690</v>
      </c>
      <c r="C6436" s="292" t="s">
        <v>11767</v>
      </c>
      <c r="D6436" s="297" t="s">
        <v>403</v>
      </c>
      <c r="E6436" s="301" t="n">
        <v>72.44</v>
      </c>
      <c r="F6436" s="304" t="n">
        <v>0.7949</v>
      </c>
    </row>
    <row r="6437" customFormat="false" ht="13.8" hidden="false" customHeight="false" outlineLevel="0" collapsed="false">
      <c r="A6437" s="300" t="s">
        <v>11524</v>
      </c>
      <c r="B6437" s="1" t="n">
        <v>92691</v>
      </c>
      <c r="C6437" s="292" t="s">
        <v>11768</v>
      </c>
      <c r="D6437" s="297" t="s">
        <v>403</v>
      </c>
      <c r="E6437" s="301" t="n">
        <v>93.7</v>
      </c>
      <c r="F6437" s="304" t="n">
        <v>0.6916</v>
      </c>
    </row>
    <row r="6438" customFormat="false" ht="13.8" hidden="false" customHeight="false" outlineLevel="0" collapsed="false">
      <c r="A6438" s="300" t="s">
        <v>11524</v>
      </c>
      <c r="B6438" s="1" t="n">
        <v>92359</v>
      </c>
      <c r="C6438" s="292" t="s">
        <v>11769</v>
      </c>
      <c r="D6438" s="297" t="s">
        <v>403</v>
      </c>
      <c r="E6438" s="301" t="n">
        <v>68.79</v>
      </c>
      <c r="F6438" s="304" t="n">
        <v>0.942</v>
      </c>
    </row>
    <row r="6439" customFormat="false" ht="13.8" hidden="false" customHeight="false" outlineLevel="0" collapsed="false">
      <c r="A6439" s="300" t="s">
        <v>11524</v>
      </c>
      <c r="B6439" s="1" t="n">
        <v>92645</v>
      </c>
      <c r="C6439" s="292" t="s">
        <v>11770</v>
      </c>
      <c r="D6439" s="297" t="s">
        <v>403</v>
      </c>
      <c r="E6439" s="301" t="n">
        <v>72.37</v>
      </c>
      <c r="F6439" s="304" t="n">
        <v>0.8954</v>
      </c>
    </row>
    <row r="6440" customFormat="false" ht="13.8" hidden="false" customHeight="false" outlineLevel="0" collapsed="false">
      <c r="A6440" s="300" t="s">
        <v>11524</v>
      </c>
      <c r="B6440" s="1" t="n">
        <v>92360</v>
      </c>
      <c r="C6440" s="292" t="s">
        <v>11771</v>
      </c>
      <c r="D6440" s="297" t="s">
        <v>403</v>
      </c>
      <c r="E6440" s="301" t="n">
        <v>91.89</v>
      </c>
      <c r="F6440" s="304" t="n">
        <v>0.945</v>
      </c>
    </row>
    <row r="6441" customFormat="false" ht="13.8" hidden="false" customHeight="false" outlineLevel="0" collapsed="false">
      <c r="A6441" s="300" t="s">
        <v>11524</v>
      </c>
      <c r="B6441" s="1" t="n">
        <v>92646</v>
      </c>
      <c r="C6441" s="292" t="s">
        <v>11772</v>
      </c>
      <c r="D6441" s="297" t="s">
        <v>403</v>
      </c>
      <c r="E6441" s="301" t="n">
        <v>95.48</v>
      </c>
      <c r="F6441" s="304" t="n">
        <v>0.9095</v>
      </c>
    </row>
    <row r="6442" customFormat="false" ht="13.8" hidden="false" customHeight="false" outlineLevel="0" collapsed="false">
      <c r="A6442" s="300" t="s">
        <v>11524</v>
      </c>
      <c r="B6442" s="1" t="n">
        <v>95697</v>
      </c>
      <c r="C6442" s="292" t="s">
        <v>11773</v>
      </c>
      <c r="D6442" s="297" t="s">
        <v>403</v>
      </c>
      <c r="E6442" s="301" t="n">
        <v>100.91</v>
      </c>
      <c r="F6442" s="304" t="n">
        <v>0.9379</v>
      </c>
    </row>
    <row r="6443" customFormat="false" ht="13.8" hidden="false" customHeight="false" outlineLevel="0" collapsed="false">
      <c r="A6443" s="300" t="s">
        <v>11524</v>
      </c>
      <c r="B6443" s="1" t="n">
        <v>92648</v>
      </c>
      <c r="C6443" s="292" t="s">
        <v>11774</v>
      </c>
      <c r="D6443" s="297" t="s">
        <v>403</v>
      </c>
      <c r="E6443" s="301" t="n">
        <v>104.5</v>
      </c>
      <c r="F6443" s="304" t="n">
        <v>0.9056</v>
      </c>
    </row>
    <row r="6444" customFormat="false" ht="13.8" hidden="false" customHeight="false" outlineLevel="0" collapsed="false">
      <c r="A6444" s="300" t="s">
        <v>11524</v>
      </c>
      <c r="B6444" s="1" t="n">
        <v>92338</v>
      </c>
      <c r="C6444" s="292" t="s">
        <v>11775</v>
      </c>
      <c r="D6444" s="297" t="s">
        <v>403</v>
      </c>
      <c r="E6444" s="301" t="n">
        <v>145.08</v>
      </c>
      <c r="F6444" s="304" t="n">
        <v>0.8005</v>
      </c>
    </row>
    <row r="6445" customFormat="false" ht="13.8" hidden="false" customHeight="false" outlineLevel="0" collapsed="false">
      <c r="A6445" s="300" t="s">
        <v>11524</v>
      </c>
      <c r="B6445" s="1" t="n">
        <v>92361</v>
      </c>
      <c r="C6445" s="292" t="s">
        <v>11776</v>
      </c>
      <c r="D6445" s="297" t="s">
        <v>403</v>
      </c>
      <c r="E6445" s="301" t="n">
        <v>123.94</v>
      </c>
      <c r="F6445" s="304" t="n">
        <v>0.9371</v>
      </c>
    </row>
    <row r="6446" customFormat="false" ht="13.8" hidden="false" customHeight="false" outlineLevel="0" collapsed="false">
      <c r="A6446" s="300" t="s">
        <v>11524</v>
      </c>
      <c r="B6446" s="1" t="n">
        <v>92649</v>
      </c>
      <c r="C6446" s="292" t="s">
        <v>11777</v>
      </c>
      <c r="D6446" s="297" t="s">
        <v>403</v>
      </c>
      <c r="E6446" s="301" t="n">
        <v>127.51</v>
      </c>
      <c r="F6446" s="304" t="n">
        <v>0.9108</v>
      </c>
    </row>
    <row r="6447" customFormat="false" ht="13.8" hidden="false" customHeight="false" outlineLevel="0" collapsed="false">
      <c r="A6447" s="300" t="s">
        <v>11524</v>
      </c>
      <c r="B6447" s="1" t="n">
        <v>92339</v>
      </c>
      <c r="C6447" s="292" t="s">
        <v>11778</v>
      </c>
      <c r="D6447" s="297" t="s">
        <v>403</v>
      </c>
      <c r="E6447" s="301" t="n">
        <v>217.89</v>
      </c>
      <c r="F6447" s="304" t="n">
        <v>0.8636</v>
      </c>
    </row>
    <row r="6448" customFormat="false" ht="13.8" hidden="false" customHeight="false" outlineLevel="0" collapsed="false">
      <c r="A6448" s="300" t="s">
        <v>11524</v>
      </c>
      <c r="B6448" s="1" t="n">
        <v>92362</v>
      </c>
      <c r="C6448" s="292" t="s">
        <v>11779</v>
      </c>
      <c r="D6448" s="297" t="s">
        <v>403</v>
      </c>
      <c r="E6448" s="301" t="n">
        <v>198.24</v>
      </c>
      <c r="F6448" s="304" t="n">
        <v>0.9492</v>
      </c>
    </row>
    <row r="6449" customFormat="false" ht="13.8" hidden="false" customHeight="false" outlineLevel="0" collapsed="false">
      <c r="A6449" s="300" t="s">
        <v>11524</v>
      </c>
      <c r="B6449" s="1" t="n">
        <v>92650</v>
      </c>
      <c r="C6449" s="292" t="s">
        <v>11780</v>
      </c>
      <c r="D6449" s="297" t="s">
        <v>403</v>
      </c>
      <c r="E6449" s="301" t="n">
        <v>201.81</v>
      </c>
      <c r="F6449" s="304" t="n">
        <v>0.9324</v>
      </c>
    </row>
    <row r="6450" customFormat="false" ht="13.8" hidden="false" customHeight="false" outlineLevel="0" collapsed="false">
      <c r="A6450" s="300" t="s">
        <v>11524</v>
      </c>
      <c r="B6450" s="1" t="n">
        <v>106674</v>
      </c>
      <c r="C6450" s="292" t="s">
        <v>11781</v>
      </c>
      <c r="D6450" s="297" t="s">
        <v>403</v>
      </c>
      <c r="E6450" s="301" t="n">
        <v>267.42</v>
      </c>
      <c r="F6450" s="304" t="n">
        <v>0.8859</v>
      </c>
    </row>
    <row r="6451" customFormat="false" ht="13.8" hidden="false" customHeight="false" outlineLevel="0" collapsed="false">
      <c r="A6451" s="300" t="s">
        <v>11524</v>
      </c>
      <c r="B6451" s="1" t="n">
        <v>106675</v>
      </c>
      <c r="C6451" s="292" t="s">
        <v>11782</v>
      </c>
      <c r="D6451" s="297" t="s">
        <v>403</v>
      </c>
      <c r="E6451" s="301" t="n">
        <v>249.27</v>
      </c>
      <c r="F6451" s="304" t="n">
        <v>0.9504</v>
      </c>
    </row>
    <row r="6452" customFormat="false" ht="13.8" hidden="false" customHeight="false" outlineLevel="0" collapsed="false">
      <c r="A6452" s="300" t="s">
        <v>11524</v>
      </c>
      <c r="B6452" s="1" t="n">
        <v>106676</v>
      </c>
      <c r="C6452" s="292" t="s">
        <v>11783</v>
      </c>
      <c r="D6452" s="297" t="s">
        <v>403</v>
      </c>
      <c r="E6452" s="301" t="n">
        <v>252.84</v>
      </c>
      <c r="F6452" s="304" t="n">
        <v>0.937</v>
      </c>
    </row>
    <row r="6453" customFormat="false" ht="13.8" hidden="false" customHeight="false" outlineLevel="0" collapsed="false">
      <c r="A6453" s="300" t="s">
        <v>11524</v>
      </c>
      <c r="B6453" s="1" t="n">
        <v>97439</v>
      </c>
      <c r="C6453" s="292" t="s">
        <v>11784</v>
      </c>
      <c r="D6453" s="297" t="s">
        <v>50</v>
      </c>
      <c r="E6453" s="301" t="n">
        <v>133.67</v>
      </c>
      <c r="F6453" s="304" t="n">
        <v>0.7058</v>
      </c>
    </row>
    <row r="6454" customFormat="false" ht="13.8" hidden="false" customHeight="false" outlineLevel="0" collapsed="false">
      <c r="A6454" s="300" t="s">
        <v>11524</v>
      </c>
      <c r="B6454" s="1" t="n">
        <v>97440</v>
      </c>
      <c r="C6454" s="292" t="s">
        <v>11785</v>
      </c>
      <c r="D6454" s="297" t="s">
        <v>50</v>
      </c>
      <c r="E6454" s="301" t="n">
        <v>155.16</v>
      </c>
      <c r="F6454" s="304" t="n">
        <v>0.7374</v>
      </c>
    </row>
    <row r="6455" customFormat="false" ht="13.8" hidden="false" customHeight="false" outlineLevel="0" collapsed="false">
      <c r="A6455" s="300" t="s">
        <v>11524</v>
      </c>
      <c r="B6455" s="1" t="n">
        <v>97442</v>
      </c>
      <c r="C6455" s="292" t="s">
        <v>11786</v>
      </c>
      <c r="D6455" s="297" t="s">
        <v>50</v>
      </c>
      <c r="E6455" s="301" t="n">
        <v>167.84</v>
      </c>
      <c r="F6455" s="304" t="n">
        <v>0.749</v>
      </c>
    </row>
    <row r="6456" customFormat="false" ht="13.8" hidden="false" customHeight="false" outlineLevel="0" collapsed="false">
      <c r="A6456" s="300" t="s">
        <v>11524</v>
      </c>
      <c r="B6456" s="1" t="n">
        <v>97552</v>
      </c>
      <c r="C6456" s="292" t="s">
        <v>11787</v>
      </c>
      <c r="D6456" s="297" t="s">
        <v>50</v>
      </c>
      <c r="E6456" s="301" t="n">
        <v>49.57</v>
      </c>
      <c r="F6456" s="304" t="n">
        <v>0.6411</v>
      </c>
    </row>
    <row r="6457" customFormat="false" ht="13.8" hidden="false" customHeight="false" outlineLevel="0" collapsed="false">
      <c r="A6457" s="300" t="s">
        <v>11524</v>
      </c>
      <c r="B6457" s="1" t="n">
        <v>97553</v>
      </c>
      <c r="C6457" s="292" t="s">
        <v>11788</v>
      </c>
      <c r="D6457" s="297" t="s">
        <v>50</v>
      </c>
      <c r="E6457" s="301" t="n">
        <v>71.27</v>
      </c>
      <c r="F6457" s="304" t="n">
        <v>0.5743</v>
      </c>
    </row>
    <row r="6458" customFormat="false" ht="13.8" hidden="false" customHeight="false" outlineLevel="0" collapsed="false">
      <c r="A6458" s="300" t="s">
        <v>11524</v>
      </c>
      <c r="B6458" s="1" t="n">
        <v>97554</v>
      </c>
      <c r="C6458" s="292" t="s">
        <v>11789</v>
      </c>
      <c r="D6458" s="297" t="s">
        <v>50</v>
      </c>
      <c r="E6458" s="301" t="n">
        <v>123.04</v>
      </c>
      <c r="F6458" s="304" t="n">
        <v>0.5226</v>
      </c>
    </row>
    <row r="6459" customFormat="false" ht="13.8" hidden="false" customHeight="false" outlineLevel="0" collapsed="false">
      <c r="A6459" s="300" t="s">
        <v>11524</v>
      </c>
      <c r="B6459" s="1" t="n">
        <v>97491</v>
      </c>
      <c r="C6459" s="292" t="s">
        <v>11790</v>
      </c>
      <c r="D6459" s="297" t="s">
        <v>50</v>
      </c>
      <c r="E6459" s="301" t="n">
        <v>87.17</v>
      </c>
      <c r="F6459" s="304" t="n">
        <v>0.7376</v>
      </c>
    </row>
    <row r="6460" customFormat="false" ht="13.8" hidden="false" customHeight="false" outlineLevel="0" collapsed="false">
      <c r="A6460" s="300" t="s">
        <v>11524</v>
      </c>
      <c r="B6460" s="1" t="n">
        <v>97529</v>
      </c>
      <c r="C6460" s="292" t="s">
        <v>11791</v>
      </c>
      <c r="D6460" s="297" t="s">
        <v>50</v>
      </c>
      <c r="E6460" s="301" t="n">
        <v>82.75</v>
      </c>
      <c r="F6460" s="304" t="n">
        <v>0.777</v>
      </c>
    </row>
    <row r="6461" customFormat="false" ht="13.8" hidden="false" customHeight="false" outlineLevel="0" collapsed="false">
      <c r="A6461" s="300" t="s">
        <v>11524</v>
      </c>
      <c r="B6461" s="1" t="n">
        <v>97492</v>
      </c>
      <c r="C6461" s="292" t="s">
        <v>11792</v>
      </c>
      <c r="D6461" s="297" t="s">
        <v>50</v>
      </c>
      <c r="E6461" s="301" t="n">
        <v>127.77</v>
      </c>
      <c r="F6461" s="304" t="n">
        <v>0.773</v>
      </c>
    </row>
    <row r="6462" customFormat="false" ht="13.8" hidden="false" customHeight="false" outlineLevel="0" collapsed="false">
      <c r="A6462" s="300" t="s">
        <v>11524</v>
      </c>
      <c r="B6462" s="1" t="n">
        <v>97530</v>
      </c>
      <c r="C6462" s="292" t="s">
        <v>11793</v>
      </c>
      <c r="D6462" s="297" t="s">
        <v>50</v>
      </c>
      <c r="E6462" s="301" t="n">
        <v>119.99</v>
      </c>
      <c r="F6462" s="304" t="n">
        <v>0.8231</v>
      </c>
    </row>
    <row r="6463" customFormat="false" ht="13.8" hidden="false" customHeight="false" outlineLevel="0" collapsed="false">
      <c r="A6463" s="300" t="s">
        <v>11524</v>
      </c>
      <c r="B6463" s="1" t="n">
        <v>97493</v>
      </c>
      <c r="C6463" s="292" t="s">
        <v>11794</v>
      </c>
      <c r="D6463" s="297" t="s">
        <v>50</v>
      </c>
      <c r="E6463" s="301" t="n">
        <v>164.61</v>
      </c>
      <c r="F6463" s="304" t="n">
        <v>0.7818</v>
      </c>
    </row>
    <row r="6464" customFormat="false" ht="13.8" hidden="false" customHeight="false" outlineLevel="0" collapsed="false">
      <c r="A6464" s="300" t="s">
        <v>11524</v>
      </c>
      <c r="B6464" s="1" t="n">
        <v>97531</v>
      </c>
      <c r="C6464" s="292" t="s">
        <v>11795</v>
      </c>
      <c r="D6464" s="297" t="s">
        <v>50</v>
      </c>
      <c r="E6464" s="301" t="n">
        <v>152.98</v>
      </c>
      <c r="F6464" s="304" t="n">
        <v>0.8412</v>
      </c>
    </row>
    <row r="6465" customFormat="false" ht="13.8" hidden="false" customHeight="false" outlineLevel="0" collapsed="false">
      <c r="A6465" s="300" t="s">
        <v>11524</v>
      </c>
      <c r="B6465" s="1" t="n">
        <v>97458</v>
      </c>
      <c r="C6465" s="292" t="s">
        <v>11796</v>
      </c>
      <c r="D6465" s="297" t="s">
        <v>50</v>
      </c>
      <c r="E6465" s="301" t="n">
        <v>291.59</v>
      </c>
      <c r="F6465" s="304" t="n">
        <v>0.7251</v>
      </c>
    </row>
    <row r="6466" customFormat="false" ht="13.8" hidden="false" customHeight="false" outlineLevel="0" collapsed="false">
      <c r="A6466" s="300" t="s">
        <v>11524</v>
      </c>
      <c r="B6466" s="1" t="n">
        <v>97494</v>
      </c>
      <c r="C6466" s="292" t="s">
        <v>11797</v>
      </c>
      <c r="D6466" s="297" t="s">
        <v>50</v>
      </c>
      <c r="E6466" s="301" t="n">
        <v>256.2</v>
      </c>
      <c r="F6466" s="304" t="n">
        <v>0.8253</v>
      </c>
    </row>
    <row r="6467" customFormat="false" ht="13.8" hidden="false" customHeight="false" outlineLevel="0" collapsed="false">
      <c r="A6467" s="300" t="s">
        <v>11524</v>
      </c>
      <c r="B6467" s="1" t="n">
        <v>97532</v>
      </c>
      <c r="C6467" s="292" t="s">
        <v>11798</v>
      </c>
      <c r="D6467" s="297" t="s">
        <v>50</v>
      </c>
      <c r="E6467" s="301" t="n">
        <v>239.75</v>
      </c>
      <c r="F6467" s="304" t="n">
        <v>0.8819</v>
      </c>
    </row>
    <row r="6468" customFormat="false" ht="13.8" hidden="false" customHeight="false" outlineLevel="0" collapsed="false">
      <c r="A6468" s="300" t="s">
        <v>11524</v>
      </c>
      <c r="B6468" s="1" t="n">
        <v>97459</v>
      </c>
      <c r="C6468" s="292" t="s">
        <v>11799</v>
      </c>
      <c r="D6468" s="297" t="s">
        <v>50</v>
      </c>
      <c r="E6468" s="301" t="n">
        <v>496.56</v>
      </c>
      <c r="F6468" s="304" t="n">
        <v>0.8314</v>
      </c>
    </row>
    <row r="6469" customFormat="false" ht="13.8" hidden="false" customHeight="false" outlineLevel="0" collapsed="false">
      <c r="A6469" s="300" t="s">
        <v>11524</v>
      </c>
      <c r="B6469" s="1" t="n">
        <v>97495</v>
      </c>
      <c r="C6469" s="292" t="s">
        <v>11800</v>
      </c>
      <c r="D6469" s="297" t="s">
        <v>50</v>
      </c>
      <c r="E6469" s="301" t="n">
        <v>471.55</v>
      </c>
      <c r="F6469" s="304" t="n">
        <v>0.8755</v>
      </c>
    </row>
    <row r="6470" customFormat="false" ht="13.8" hidden="false" customHeight="false" outlineLevel="0" collapsed="false">
      <c r="A6470" s="300" t="s">
        <v>11524</v>
      </c>
      <c r="B6470" s="1" t="n">
        <v>97533</v>
      </c>
      <c r="C6470" s="292" t="s">
        <v>11801</v>
      </c>
      <c r="D6470" s="297" t="s">
        <v>50</v>
      </c>
      <c r="E6470" s="301" t="n">
        <v>447.87</v>
      </c>
      <c r="F6470" s="304" t="n">
        <v>0.9218</v>
      </c>
    </row>
    <row r="6471" customFormat="false" ht="13.8" hidden="false" customHeight="false" outlineLevel="0" collapsed="false">
      <c r="A6471" s="300" t="s">
        <v>11524</v>
      </c>
      <c r="B6471" s="1" t="n">
        <v>97460</v>
      </c>
      <c r="C6471" s="292" t="s">
        <v>11802</v>
      </c>
      <c r="D6471" s="297" t="s">
        <v>50</v>
      </c>
      <c r="E6471" s="301" t="n">
        <v>762.37</v>
      </c>
      <c r="F6471" s="304" t="n">
        <v>0.886</v>
      </c>
    </row>
    <row r="6472" customFormat="false" ht="13.8" hidden="false" customHeight="false" outlineLevel="0" collapsed="false">
      <c r="A6472" s="300" t="s">
        <v>11524</v>
      </c>
      <c r="B6472" s="1" t="n">
        <v>97496</v>
      </c>
      <c r="C6472" s="292" t="s">
        <v>11803</v>
      </c>
      <c r="D6472" s="297" t="s">
        <v>50</v>
      </c>
      <c r="E6472" s="301" t="n">
        <v>747.74</v>
      </c>
      <c r="F6472" s="304" t="n">
        <v>0.9033</v>
      </c>
    </row>
    <row r="6473" customFormat="false" ht="13.8" hidden="false" customHeight="false" outlineLevel="0" collapsed="false">
      <c r="A6473" s="300" t="s">
        <v>11524</v>
      </c>
      <c r="B6473" s="1" t="n">
        <v>97534</v>
      </c>
      <c r="C6473" s="292" t="s">
        <v>11804</v>
      </c>
      <c r="D6473" s="297" t="s">
        <v>50</v>
      </c>
      <c r="E6473" s="301" t="n">
        <v>716.84</v>
      </c>
      <c r="F6473" s="304" t="n">
        <v>0.9422</v>
      </c>
    </row>
    <row r="6474" customFormat="false" ht="13.8" hidden="false" customHeight="false" outlineLevel="0" collapsed="false">
      <c r="A6474" s="300" t="s">
        <v>11524</v>
      </c>
      <c r="B6474" s="1" t="n">
        <v>101926</v>
      </c>
      <c r="C6474" s="292" t="s">
        <v>11805</v>
      </c>
      <c r="D6474" s="297" t="s">
        <v>50</v>
      </c>
      <c r="E6474" s="301" t="n">
        <v>434.51</v>
      </c>
      <c r="F6474" s="304" t="n">
        <v>0</v>
      </c>
    </row>
    <row r="6475" customFormat="false" ht="13.8" hidden="false" customHeight="false" outlineLevel="0" collapsed="false">
      <c r="A6475" s="300" t="s">
        <v>11524</v>
      </c>
      <c r="B6475" s="1" t="n">
        <v>101935</v>
      </c>
      <c r="C6475" s="292" t="s">
        <v>11806</v>
      </c>
      <c r="D6475" s="297" t="s">
        <v>50</v>
      </c>
      <c r="E6475" s="301" t="n">
        <v>448.97</v>
      </c>
      <c r="F6475" s="304" t="n">
        <v>0</v>
      </c>
    </row>
    <row r="6476" customFormat="false" ht="13.8" hidden="false" customHeight="false" outlineLevel="0" collapsed="false">
      <c r="A6476" s="300" t="s">
        <v>11524</v>
      </c>
      <c r="B6476" s="1" t="n">
        <v>92704</v>
      </c>
      <c r="C6476" s="292" t="s">
        <v>11807</v>
      </c>
      <c r="D6476" s="297" t="s">
        <v>50</v>
      </c>
      <c r="E6476" s="301" t="n">
        <v>27.47</v>
      </c>
      <c r="F6476" s="304" t="n">
        <v>0</v>
      </c>
    </row>
    <row r="6477" customFormat="false" ht="13.8" hidden="false" customHeight="false" outlineLevel="0" collapsed="false">
      <c r="A6477" s="300" t="s">
        <v>11524</v>
      </c>
      <c r="B6477" s="1" t="n">
        <v>92705</v>
      </c>
      <c r="C6477" s="292" t="s">
        <v>11808</v>
      </c>
      <c r="D6477" s="297" t="s">
        <v>50</v>
      </c>
      <c r="E6477" s="301" t="n">
        <v>43.89</v>
      </c>
      <c r="F6477" s="304" t="n">
        <v>0</v>
      </c>
    </row>
    <row r="6478" customFormat="false" ht="13.8" hidden="false" customHeight="false" outlineLevel="0" collapsed="false">
      <c r="A6478" s="300" t="s">
        <v>11524</v>
      </c>
      <c r="B6478" s="1" t="n">
        <v>92706</v>
      </c>
      <c r="C6478" s="292" t="s">
        <v>11809</v>
      </c>
      <c r="D6478" s="297" t="s">
        <v>50</v>
      </c>
      <c r="E6478" s="301" t="n">
        <v>71.01</v>
      </c>
      <c r="F6478" s="304" t="n">
        <v>0</v>
      </c>
    </row>
    <row r="6479" customFormat="false" ht="13.8" hidden="false" customHeight="false" outlineLevel="0" collapsed="false">
      <c r="A6479" s="300" t="s">
        <v>11524</v>
      </c>
      <c r="B6479" s="1" t="n">
        <v>92637</v>
      </c>
      <c r="C6479" s="292" t="s">
        <v>11810</v>
      </c>
      <c r="D6479" s="297" t="s">
        <v>50</v>
      </c>
      <c r="E6479" s="301" t="n">
        <v>109.02</v>
      </c>
      <c r="F6479" s="304" t="n">
        <v>0.5898</v>
      </c>
    </row>
    <row r="6480" customFormat="false" ht="13.8" hidden="false" customHeight="false" outlineLevel="0" collapsed="false">
      <c r="A6480" s="300" t="s">
        <v>11524</v>
      </c>
      <c r="B6480" s="1" t="n">
        <v>92681</v>
      </c>
      <c r="C6480" s="292" t="s">
        <v>11811</v>
      </c>
      <c r="D6480" s="297" t="s">
        <v>50</v>
      </c>
      <c r="E6480" s="301" t="n">
        <v>53.41</v>
      </c>
      <c r="F6480" s="304" t="n">
        <v>0</v>
      </c>
    </row>
    <row r="6481" customFormat="false" ht="13.8" hidden="false" customHeight="false" outlineLevel="0" collapsed="false">
      <c r="A6481" s="300" t="s">
        <v>11524</v>
      </c>
      <c r="B6481" s="1" t="n">
        <v>92638</v>
      </c>
      <c r="C6481" s="292" t="s">
        <v>11812</v>
      </c>
      <c r="D6481" s="297" t="s">
        <v>50</v>
      </c>
      <c r="E6481" s="301" t="n">
        <v>148.61</v>
      </c>
      <c r="F6481" s="304" t="n">
        <v>0.6646</v>
      </c>
    </row>
    <row r="6482" customFormat="false" ht="13.8" hidden="false" customHeight="false" outlineLevel="0" collapsed="false">
      <c r="A6482" s="300" t="s">
        <v>11524</v>
      </c>
      <c r="B6482" s="1" t="n">
        <v>92682</v>
      </c>
      <c r="C6482" s="292" t="s">
        <v>11813</v>
      </c>
      <c r="D6482" s="297" t="s">
        <v>50</v>
      </c>
      <c r="E6482" s="301" t="n">
        <v>69.28</v>
      </c>
      <c r="F6482" s="304" t="n">
        <v>0</v>
      </c>
    </row>
    <row r="6483" customFormat="false" ht="13.8" hidden="false" customHeight="false" outlineLevel="0" collapsed="false">
      <c r="A6483" s="300" t="s">
        <v>11524</v>
      </c>
      <c r="B6483" s="1" t="n">
        <v>92639</v>
      </c>
      <c r="C6483" s="292" t="s">
        <v>11814</v>
      </c>
      <c r="D6483" s="297" t="s">
        <v>50</v>
      </c>
      <c r="E6483" s="301" t="n">
        <v>184.36</v>
      </c>
      <c r="F6483" s="304" t="n">
        <v>0.698</v>
      </c>
    </row>
    <row r="6484" customFormat="false" ht="13.8" hidden="false" customHeight="false" outlineLevel="0" collapsed="false">
      <c r="A6484" s="300" t="s">
        <v>11524</v>
      </c>
      <c r="B6484" s="1" t="n">
        <v>92683</v>
      </c>
      <c r="C6484" s="292" t="s">
        <v>11815</v>
      </c>
      <c r="D6484" s="297" t="s">
        <v>50</v>
      </c>
      <c r="E6484" s="301" t="n">
        <v>82.58</v>
      </c>
      <c r="F6484" s="304" t="n">
        <v>0</v>
      </c>
    </row>
    <row r="6485" customFormat="false" ht="13.8" hidden="false" customHeight="false" outlineLevel="0" collapsed="false">
      <c r="A6485" s="300" t="s">
        <v>11524</v>
      </c>
      <c r="B6485" s="1" t="n">
        <v>92640</v>
      </c>
      <c r="C6485" s="292" t="s">
        <v>11816</v>
      </c>
      <c r="D6485" s="297" t="s">
        <v>50</v>
      </c>
      <c r="E6485" s="301" t="n">
        <v>137.53</v>
      </c>
      <c r="F6485" s="304" t="n">
        <v>0</v>
      </c>
    </row>
    <row r="6486" customFormat="false" ht="13.8" hidden="false" customHeight="false" outlineLevel="0" collapsed="false">
      <c r="A6486" s="300" t="s">
        <v>11524</v>
      </c>
      <c r="B6486" s="1" t="n">
        <v>92684</v>
      </c>
      <c r="C6486" s="292" t="s">
        <v>11817</v>
      </c>
      <c r="D6486" s="297" t="s">
        <v>50</v>
      </c>
      <c r="E6486" s="301" t="n">
        <v>114.35</v>
      </c>
      <c r="F6486" s="304" t="n">
        <v>0</v>
      </c>
    </row>
    <row r="6487" customFormat="false" ht="13.8" hidden="false" customHeight="false" outlineLevel="0" collapsed="false">
      <c r="A6487" s="300" t="s">
        <v>11524</v>
      </c>
      <c r="B6487" s="1" t="n">
        <v>92642</v>
      </c>
      <c r="C6487" s="292" t="s">
        <v>11818</v>
      </c>
      <c r="D6487" s="297" t="s">
        <v>50</v>
      </c>
      <c r="E6487" s="301" t="n">
        <v>215.47</v>
      </c>
      <c r="F6487" s="304" t="n">
        <v>0</v>
      </c>
    </row>
    <row r="6488" customFormat="false" ht="13.8" hidden="false" customHeight="false" outlineLevel="0" collapsed="false">
      <c r="A6488" s="300" t="s">
        <v>11524</v>
      </c>
      <c r="B6488" s="1" t="n">
        <v>92685</v>
      </c>
      <c r="C6488" s="292" t="s">
        <v>11819</v>
      </c>
      <c r="D6488" s="297" t="s">
        <v>50</v>
      </c>
      <c r="E6488" s="301" t="n">
        <v>187.72</v>
      </c>
      <c r="F6488" s="304" t="n">
        <v>0</v>
      </c>
    </row>
    <row r="6489" customFormat="false" ht="13.8" hidden="false" customHeight="false" outlineLevel="0" collapsed="false">
      <c r="A6489" s="300" t="s">
        <v>11524</v>
      </c>
      <c r="B6489" s="1" t="n">
        <v>92644</v>
      </c>
      <c r="C6489" s="292" t="s">
        <v>11820</v>
      </c>
      <c r="D6489" s="297" t="s">
        <v>50</v>
      </c>
      <c r="E6489" s="301" t="n">
        <v>274.41</v>
      </c>
      <c r="F6489" s="304" t="n">
        <v>0</v>
      </c>
    </row>
    <row r="6490" customFormat="false" ht="13.8" hidden="false" customHeight="false" outlineLevel="0" collapsed="false">
      <c r="A6490" s="300" t="s">
        <v>11524</v>
      </c>
      <c r="B6490" s="1" t="n">
        <v>92686</v>
      </c>
      <c r="C6490" s="292" t="s">
        <v>11821</v>
      </c>
      <c r="D6490" s="297" t="s">
        <v>50</v>
      </c>
      <c r="E6490" s="301" t="n">
        <v>242.09</v>
      </c>
      <c r="F6490" s="304" t="n">
        <v>0</v>
      </c>
    </row>
    <row r="6491" customFormat="false" ht="13.8" hidden="false" customHeight="false" outlineLevel="0" collapsed="false">
      <c r="A6491" s="300" t="s">
        <v>11524</v>
      </c>
      <c r="B6491" s="1" t="n">
        <v>92356</v>
      </c>
      <c r="C6491" s="292" t="s">
        <v>11822</v>
      </c>
      <c r="D6491" s="297" t="s">
        <v>50</v>
      </c>
      <c r="E6491" s="301" t="n">
        <v>143.9</v>
      </c>
      <c r="F6491" s="304" t="n">
        <v>0</v>
      </c>
    </row>
    <row r="6492" customFormat="false" ht="13.8" hidden="false" customHeight="false" outlineLevel="0" collapsed="false">
      <c r="A6492" s="300" t="s">
        <v>11524</v>
      </c>
      <c r="B6492" s="1" t="n">
        <v>92357</v>
      </c>
      <c r="C6492" s="292" t="s">
        <v>11823</v>
      </c>
      <c r="D6492" s="297" t="s">
        <v>50</v>
      </c>
      <c r="E6492" s="301" t="n">
        <v>215.59</v>
      </c>
      <c r="F6492" s="304" t="n">
        <v>0</v>
      </c>
    </row>
    <row r="6493" customFormat="false" ht="13.8" hidden="false" customHeight="false" outlineLevel="0" collapsed="false">
      <c r="A6493" s="300" t="s">
        <v>11524</v>
      </c>
      <c r="B6493" s="1" t="n">
        <v>92358</v>
      </c>
      <c r="C6493" s="292" t="s">
        <v>11824</v>
      </c>
      <c r="D6493" s="297" t="s">
        <v>50</v>
      </c>
      <c r="E6493" s="301" t="n">
        <v>268.28</v>
      </c>
      <c r="F6493" s="304" t="n">
        <v>0</v>
      </c>
    </row>
    <row r="6494" customFormat="false" ht="13.8" hidden="false" customHeight="false" outlineLevel="0" collapsed="false">
      <c r="A6494" s="300" t="s">
        <v>11524</v>
      </c>
      <c r="B6494" s="1" t="n">
        <v>101919</v>
      </c>
      <c r="C6494" s="292" t="s">
        <v>11825</v>
      </c>
      <c r="D6494" s="297" t="s">
        <v>50</v>
      </c>
      <c r="E6494" s="301" t="n">
        <v>454.54</v>
      </c>
      <c r="F6494" s="304" t="n">
        <v>0</v>
      </c>
    </row>
    <row r="6495" customFormat="false" ht="13.8" hidden="false" customHeight="false" outlineLevel="0" collapsed="false">
      <c r="A6495" s="300" t="s">
        <v>11524</v>
      </c>
      <c r="B6495" s="1" t="n">
        <v>101928</v>
      </c>
      <c r="C6495" s="292" t="s">
        <v>11826</v>
      </c>
      <c r="D6495" s="297" t="s">
        <v>50</v>
      </c>
      <c r="E6495" s="301" t="n">
        <v>461.77</v>
      </c>
      <c r="F6495" s="304" t="n">
        <v>0</v>
      </c>
    </row>
    <row r="6496" customFormat="false" ht="13.8" hidden="false" customHeight="false" outlineLevel="0" collapsed="false">
      <c r="A6496" s="300" t="s">
        <v>11524</v>
      </c>
      <c r="B6496" s="1" t="n">
        <v>92904</v>
      </c>
      <c r="C6496" s="292" t="s">
        <v>11827</v>
      </c>
      <c r="D6496" s="297" t="s">
        <v>50</v>
      </c>
      <c r="E6496" s="301" t="n">
        <v>35.76</v>
      </c>
      <c r="F6496" s="304" t="n">
        <v>0</v>
      </c>
    </row>
    <row r="6497" customFormat="false" ht="13.8" hidden="false" customHeight="false" outlineLevel="0" collapsed="false">
      <c r="A6497" s="300" t="s">
        <v>11524</v>
      </c>
      <c r="B6497" s="1" t="n">
        <v>92905</v>
      </c>
      <c r="C6497" s="292" t="s">
        <v>11828</v>
      </c>
      <c r="D6497" s="297" t="s">
        <v>50</v>
      </c>
      <c r="E6497" s="301" t="n">
        <v>50.59</v>
      </c>
      <c r="F6497" s="304" t="n">
        <v>0</v>
      </c>
    </row>
    <row r="6498" customFormat="false" ht="13.8" hidden="false" customHeight="false" outlineLevel="0" collapsed="false">
      <c r="A6498" s="300" t="s">
        <v>11524</v>
      </c>
      <c r="B6498" s="1" t="n">
        <v>92906</v>
      </c>
      <c r="C6498" s="292" t="s">
        <v>11829</v>
      </c>
      <c r="D6498" s="297" t="s">
        <v>50</v>
      </c>
      <c r="E6498" s="301" t="n">
        <v>60.82</v>
      </c>
      <c r="F6498" s="304" t="n">
        <v>0</v>
      </c>
    </row>
    <row r="6499" customFormat="false" ht="13.8" hidden="false" customHeight="false" outlineLevel="0" collapsed="false">
      <c r="A6499" s="300" t="s">
        <v>11524</v>
      </c>
      <c r="B6499" s="1" t="n">
        <v>92898</v>
      </c>
      <c r="C6499" s="292" t="s">
        <v>11830</v>
      </c>
      <c r="D6499" s="297" t="s">
        <v>50</v>
      </c>
      <c r="E6499" s="301" t="n">
        <v>52.02</v>
      </c>
      <c r="F6499" s="304" t="n">
        <v>0</v>
      </c>
    </row>
    <row r="6500" customFormat="false" ht="13.8" hidden="false" customHeight="false" outlineLevel="0" collapsed="false">
      <c r="A6500" s="300" t="s">
        <v>11524</v>
      </c>
      <c r="B6500" s="1" t="n">
        <v>92899</v>
      </c>
      <c r="C6500" s="292" t="s">
        <v>11831</v>
      </c>
      <c r="D6500" s="297" t="s">
        <v>50</v>
      </c>
      <c r="E6500" s="301" t="n">
        <v>78.69</v>
      </c>
      <c r="F6500" s="304" t="n">
        <v>0</v>
      </c>
    </row>
    <row r="6501" customFormat="false" ht="13.8" hidden="false" customHeight="false" outlineLevel="0" collapsed="false">
      <c r="A6501" s="300" t="s">
        <v>11524</v>
      </c>
      <c r="B6501" s="1" t="n">
        <v>92900</v>
      </c>
      <c r="C6501" s="292" t="s">
        <v>11832</v>
      </c>
      <c r="D6501" s="297" t="s">
        <v>50</v>
      </c>
      <c r="E6501" s="301" t="n">
        <v>95.68</v>
      </c>
      <c r="F6501" s="304" t="n">
        <v>0</v>
      </c>
    </row>
    <row r="6502" customFormat="false" ht="13.8" hidden="false" customHeight="false" outlineLevel="0" collapsed="false">
      <c r="A6502" s="300" t="s">
        <v>11524</v>
      </c>
      <c r="B6502" s="1" t="n">
        <v>92901</v>
      </c>
      <c r="C6502" s="292" t="s">
        <v>11833</v>
      </c>
      <c r="D6502" s="297" t="s">
        <v>50</v>
      </c>
      <c r="E6502" s="301" t="n">
        <v>134.48</v>
      </c>
      <c r="F6502" s="304" t="n">
        <v>0</v>
      </c>
    </row>
    <row r="6503" customFormat="false" ht="13.8" hidden="false" customHeight="false" outlineLevel="0" collapsed="false">
      <c r="A6503" s="300" t="s">
        <v>11524</v>
      </c>
      <c r="B6503" s="1" t="n">
        <v>92902</v>
      </c>
      <c r="C6503" s="292" t="s">
        <v>11834</v>
      </c>
      <c r="D6503" s="297" t="s">
        <v>50</v>
      </c>
      <c r="E6503" s="301" t="n">
        <v>212.59</v>
      </c>
      <c r="F6503" s="304" t="n">
        <v>0</v>
      </c>
    </row>
    <row r="6504" customFormat="false" ht="13.8" hidden="false" customHeight="false" outlineLevel="0" collapsed="false">
      <c r="A6504" s="300" t="s">
        <v>11524</v>
      </c>
      <c r="B6504" s="1" t="n">
        <v>92903</v>
      </c>
      <c r="C6504" s="292" t="s">
        <v>11835</v>
      </c>
      <c r="D6504" s="297" t="s">
        <v>50</v>
      </c>
      <c r="E6504" s="301" t="n">
        <v>319.78</v>
      </c>
      <c r="F6504" s="304" t="n">
        <v>0</v>
      </c>
    </row>
    <row r="6505" customFormat="false" ht="13.8" hidden="false" customHeight="false" outlineLevel="0" collapsed="false">
      <c r="A6505" s="300" t="s">
        <v>11524</v>
      </c>
      <c r="B6505" s="1" t="n">
        <v>92892</v>
      </c>
      <c r="C6505" s="292" t="s">
        <v>11836</v>
      </c>
      <c r="D6505" s="297" t="s">
        <v>50</v>
      </c>
      <c r="E6505" s="301" t="n">
        <v>59.8</v>
      </c>
      <c r="F6505" s="304" t="n">
        <v>0</v>
      </c>
    </row>
    <row r="6506" customFormat="false" ht="13.8" hidden="false" customHeight="false" outlineLevel="0" collapsed="false">
      <c r="A6506" s="300" t="s">
        <v>11524</v>
      </c>
      <c r="B6506" s="1" t="n">
        <v>92893</v>
      </c>
      <c r="C6506" s="292" t="s">
        <v>11837</v>
      </c>
      <c r="D6506" s="297" t="s">
        <v>50</v>
      </c>
      <c r="E6506" s="301" t="n">
        <v>87.54</v>
      </c>
      <c r="F6506" s="304" t="n">
        <v>0</v>
      </c>
    </row>
    <row r="6507" customFormat="false" ht="13.8" hidden="false" customHeight="false" outlineLevel="0" collapsed="false">
      <c r="A6507" s="300" t="s">
        <v>11524</v>
      </c>
      <c r="B6507" s="1" t="n">
        <v>92894</v>
      </c>
      <c r="C6507" s="292" t="s">
        <v>11838</v>
      </c>
      <c r="D6507" s="297" t="s">
        <v>50</v>
      </c>
      <c r="E6507" s="301" t="n">
        <v>105.76</v>
      </c>
      <c r="F6507" s="304" t="n">
        <v>0</v>
      </c>
    </row>
    <row r="6508" customFormat="false" ht="13.8" hidden="false" customHeight="false" outlineLevel="0" collapsed="false">
      <c r="A6508" s="300" t="s">
        <v>11524</v>
      </c>
      <c r="B6508" s="1" t="n">
        <v>92889</v>
      </c>
      <c r="C6508" s="292" t="s">
        <v>11839</v>
      </c>
      <c r="D6508" s="297" t="s">
        <v>50</v>
      </c>
      <c r="E6508" s="301" t="n">
        <v>149.25</v>
      </c>
      <c r="F6508" s="304" t="n">
        <v>0</v>
      </c>
    </row>
    <row r="6509" customFormat="false" ht="13.8" hidden="false" customHeight="false" outlineLevel="0" collapsed="false">
      <c r="A6509" s="300" t="s">
        <v>11524</v>
      </c>
      <c r="B6509" s="1" t="n">
        <v>92895</v>
      </c>
      <c r="C6509" s="292" t="s">
        <v>11840</v>
      </c>
      <c r="D6509" s="297" t="s">
        <v>50</v>
      </c>
      <c r="E6509" s="301" t="n">
        <v>146.07</v>
      </c>
      <c r="F6509" s="304" t="n">
        <v>0</v>
      </c>
    </row>
    <row r="6510" customFormat="false" ht="13.8" hidden="false" customHeight="false" outlineLevel="0" collapsed="false">
      <c r="A6510" s="300" t="s">
        <v>11524</v>
      </c>
      <c r="B6510" s="1" t="n">
        <v>92890</v>
      </c>
      <c r="C6510" s="292" t="s">
        <v>11841</v>
      </c>
      <c r="D6510" s="297" t="s">
        <v>50</v>
      </c>
      <c r="E6510" s="301" t="n">
        <v>226.53</v>
      </c>
      <c r="F6510" s="304" t="n">
        <v>0</v>
      </c>
    </row>
    <row r="6511" customFormat="false" ht="13.8" hidden="false" customHeight="false" outlineLevel="0" collapsed="false">
      <c r="A6511" s="300" t="s">
        <v>11524</v>
      </c>
      <c r="B6511" s="1" t="n">
        <v>92896</v>
      </c>
      <c r="C6511" s="292" t="s">
        <v>11842</v>
      </c>
      <c r="D6511" s="297" t="s">
        <v>50</v>
      </c>
      <c r="E6511" s="301" t="n">
        <v>226.47</v>
      </c>
      <c r="F6511" s="304" t="n">
        <v>0</v>
      </c>
    </row>
    <row r="6512" customFormat="false" ht="13.8" hidden="false" customHeight="false" outlineLevel="0" collapsed="false">
      <c r="A6512" s="300" t="s">
        <v>11524</v>
      </c>
      <c r="B6512" s="1" t="n">
        <v>92891</v>
      </c>
      <c r="C6512" s="292" t="s">
        <v>11843</v>
      </c>
      <c r="D6512" s="297" t="s">
        <v>50</v>
      </c>
      <c r="E6512" s="301" t="n">
        <v>332.88</v>
      </c>
      <c r="F6512" s="304" t="n">
        <v>0</v>
      </c>
    </row>
    <row r="6513" customFormat="false" ht="13.8" hidden="false" customHeight="false" outlineLevel="0" collapsed="false">
      <c r="A6513" s="300" t="s">
        <v>11524</v>
      </c>
      <c r="B6513" s="1" t="n">
        <v>92897</v>
      </c>
      <c r="C6513" s="292" t="s">
        <v>11844</v>
      </c>
      <c r="D6513" s="297" t="s">
        <v>50</v>
      </c>
      <c r="E6513" s="301" t="n">
        <v>335.93</v>
      </c>
      <c r="F6513" s="304" t="n">
        <v>0</v>
      </c>
    </row>
    <row r="6514" customFormat="false" ht="13.8" hidden="false" customHeight="false" outlineLevel="0" collapsed="false">
      <c r="A6514" s="300" t="s">
        <v>11845</v>
      </c>
      <c r="B6514" s="1" t="n">
        <v>100822</v>
      </c>
      <c r="C6514" s="292" t="s">
        <v>11846</v>
      </c>
      <c r="D6514" s="297" t="s">
        <v>50</v>
      </c>
      <c r="E6514" s="301" t="n">
        <v>0</v>
      </c>
      <c r="F6514" s="304"/>
    </row>
    <row r="6515" customFormat="false" ht="13.8" hidden="false" customHeight="false" outlineLevel="0" collapsed="false">
      <c r="A6515" s="300" t="s">
        <v>11845</v>
      </c>
      <c r="B6515" s="1" t="n">
        <v>100823</v>
      </c>
      <c r="C6515" s="292" t="s">
        <v>11847</v>
      </c>
      <c r="D6515" s="297" t="s">
        <v>50</v>
      </c>
      <c r="E6515" s="301" t="n">
        <v>0</v>
      </c>
      <c r="F6515" s="304"/>
    </row>
    <row r="6516" customFormat="false" ht="13.8" hidden="false" customHeight="false" outlineLevel="0" collapsed="false">
      <c r="A6516" s="300" t="s">
        <v>11845</v>
      </c>
      <c r="B6516" s="1" t="n">
        <v>100824</v>
      </c>
      <c r="C6516" s="292" t="s">
        <v>11848</v>
      </c>
      <c r="D6516" s="297" t="s">
        <v>50</v>
      </c>
      <c r="E6516" s="301" t="n">
        <v>0</v>
      </c>
      <c r="F6516" s="304"/>
    </row>
    <row r="6517" customFormat="false" ht="13.8" hidden="false" customHeight="false" outlineLevel="0" collapsed="false">
      <c r="A6517" s="300" t="s">
        <v>11845</v>
      </c>
      <c r="B6517" s="1" t="n">
        <v>100825</v>
      </c>
      <c r="C6517" s="292" t="s">
        <v>11849</v>
      </c>
      <c r="D6517" s="297" t="s">
        <v>50</v>
      </c>
      <c r="E6517" s="301" t="n">
        <v>0</v>
      </c>
      <c r="F6517" s="304"/>
    </row>
    <row r="6518" customFormat="false" ht="13.8" hidden="false" customHeight="false" outlineLevel="0" collapsed="false">
      <c r="A6518" s="300" t="s">
        <v>11845</v>
      </c>
      <c r="B6518" s="1" t="n">
        <v>100818</v>
      </c>
      <c r="C6518" s="292" t="s">
        <v>11850</v>
      </c>
      <c r="D6518" s="297" t="s">
        <v>50</v>
      </c>
      <c r="E6518" s="301" t="n">
        <v>0</v>
      </c>
      <c r="F6518" s="304"/>
    </row>
    <row r="6519" customFormat="false" ht="13.8" hidden="false" customHeight="false" outlineLevel="0" collapsed="false">
      <c r="A6519" s="300" t="s">
        <v>11845</v>
      </c>
      <c r="B6519" s="1" t="n">
        <v>100819</v>
      </c>
      <c r="C6519" s="292" t="s">
        <v>11851</v>
      </c>
      <c r="D6519" s="297" t="s">
        <v>50</v>
      </c>
      <c r="E6519" s="301" t="n">
        <v>0</v>
      </c>
      <c r="F6519" s="304"/>
    </row>
    <row r="6520" customFormat="false" ht="13.8" hidden="false" customHeight="false" outlineLevel="0" collapsed="false">
      <c r="A6520" s="300" t="s">
        <v>11845</v>
      </c>
      <c r="B6520" s="1" t="n">
        <v>100820</v>
      </c>
      <c r="C6520" s="292" t="s">
        <v>11852</v>
      </c>
      <c r="D6520" s="297" t="s">
        <v>50</v>
      </c>
      <c r="E6520" s="301" t="n">
        <v>0</v>
      </c>
      <c r="F6520" s="304"/>
    </row>
    <row r="6521" customFormat="false" ht="13.8" hidden="false" customHeight="false" outlineLevel="0" collapsed="false">
      <c r="A6521" s="300" t="s">
        <v>11845</v>
      </c>
      <c r="B6521" s="1" t="n">
        <v>100821</v>
      </c>
      <c r="C6521" s="292" t="s">
        <v>11853</v>
      </c>
      <c r="D6521" s="297" t="s">
        <v>50</v>
      </c>
      <c r="E6521" s="301" t="n">
        <v>0</v>
      </c>
      <c r="F6521" s="304"/>
    </row>
    <row r="6522" customFormat="false" ht="13.8" hidden="false" customHeight="false" outlineLevel="0" collapsed="false">
      <c r="A6522" s="300" t="s">
        <v>11845</v>
      </c>
      <c r="B6522" s="1" t="n">
        <v>100846</v>
      </c>
      <c r="C6522" s="292" t="s">
        <v>11854</v>
      </c>
      <c r="D6522" s="297" t="s">
        <v>50</v>
      </c>
      <c r="E6522" s="301" t="n">
        <v>0</v>
      </c>
      <c r="F6522" s="304"/>
    </row>
    <row r="6523" customFormat="false" ht="13.8" hidden="false" customHeight="false" outlineLevel="0" collapsed="false">
      <c r="A6523" s="300" t="s">
        <v>11845</v>
      </c>
      <c r="B6523" s="1" t="n">
        <v>100834</v>
      </c>
      <c r="C6523" s="292" t="s">
        <v>11855</v>
      </c>
      <c r="D6523" s="297" t="s">
        <v>50</v>
      </c>
      <c r="E6523" s="301" t="n">
        <v>0</v>
      </c>
      <c r="F6523" s="304"/>
    </row>
    <row r="6524" customFormat="false" ht="13.8" hidden="false" customHeight="false" outlineLevel="0" collapsed="false">
      <c r="A6524" s="300" t="s">
        <v>11845</v>
      </c>
      <c r="B6524" s="1" t="n">
        <v>100835</v>
      </c>
      <c r="C6524" s="292" t="s">
        <v>11856</v>
      </c>
      <c r="D6524" s="297" t="s">
        <v>50</v>
      </c>
      <c r="E6524" s="301" t="n">
        <v>0</v>
      </c>
      <c r="F6524" s="304"/>
    </row>
    <row r="6525" customFormat="false" ht="13.8" hidden="false" customHeight="false" outlineLevel="0" collapsed="false">
      <c r="A6525" s="300" t="s">
        <v>11845</v>
      </c>
      <c r="B6525" s="1" t="n">
        <v>100836</v>
      </c>
      <c r="C6525" s="292" t="s">
        <v>11857</v>
      </c>
      <c r="D6525" s="297" t="s">
        <v>50</v>
      </c>
      <c r="E6525" s="301" t="n">
        <v>0</v>
      </c>
      <c r="F6525" s="304"/>
    </row>
    <row r="6526" customFormat="false" ht="13.8" hidden="false" customHeight="false" outlineLevel="0" collapsed="false">
      <c r="A6526" s="300" t="s">
        <v>11845</v>
      </c>
      <c r="B6526" s="1" t="n">
        <v>100837</v>
      </c>
      <c r="C6526" s="292" t="s">
        <v>11858</v>
      </c>
      <c r="D6526" s="297" t="s">
        <v>50</v>
      </c>
      <c r="E6526" s="301" t="n">
        <v>0</v>
      </c>
      <c r="F6526" s="304"/>
    </row>
    <row r="6527" customFormat="false" ht="13.8" hidden="false" customHeight="false" outlineLevel="0" collapsed="false">
      <c r="A6527" s="300" t="s">
        <v>11845</v>
      </c>
      <c r="B6527" s="1" t="n">
        <v>100826</v>
      </c>
      <c r="C6527" s="292" t="s">
        <v>11859</v>
      </c>
      <c r="D6527" s="297" t="s">
        <v>50</v>
      </c>
      <c r="E6527" s="301" t="n">
        <v>0</v>
      </c>
      <c r="F6527" s="304"/>
    </row>
    <row r="6528" customFormat="false" ht="13.8" hidden="false" customHeight="false" outlineLevel="0" collapsed="false">
      <c r="A6528" s="300" t="s">
        <v>11845</v>
      </c>
      <c r="B6528" s="1" t="n">
        <v>100827</v>
      </c>
      <c r="C6528" s="292" t="s">
        <v>11860</v>
      </c>
      <c r="D6528" s="297" t="s">
        <v>50</v>
      </c>
      <c r="E6528" s="301" t="n">
        <v>0</v>
      </c>
      <c r="F6528" s="304"/>
    </row>
    <row r="6529" customFormat="false" ht="13.8" hidden="false" customHeight="false" outlineLevel="0" collapsed="false">
      <c r="A6529" s="300" t="s">
        <v>11845</v>
      </c>
      <c r="B6529" s="1" t="n">
        <v>100828</v>
      </c>
      <c r="C6529" s="292" t="s">
        <v>11861</v>
      </c>
      <c r="D6529" s="297" t="s">
        <v>50</v>
      </c>
      <c r="E6529" s="301" t="n">
        <v>0</v>
      </c>
      <c r="F6529" s="304"/>
    </row>
    <row r="6530" customFormat="false" ht="13.8" hidden="false" customHeight="false" outlineLevel="0" collapsed="false">
      <c r="A6530" s="300" t="s">
        <v>11845</v>
      </c>
      <c r="B6530" s="1" t="n">
        <v>100829</v>
      </c>
      <c r="C6530" s="292" t="s">
        <v>11862</v>
      </c>
      <c r="D6530" s="297" t="s">
        <v>50</v>
      </c>
      <c r="E6530" s="301" t="n">
        <v>0</v>
      </c>
      <c r="F6530" s="304"/>
    </row>
    <row r="6531" customFormat="false" ht="13.8" hidden="false" customHeight="false" outlineLevel="0" collapsed="false">
      <c r="A6531" s="300" t="s">
        <v>11845</v>
      </c>
      <c r="B6531" s="1" t="n">
        <v>100830</v>
      </c>
      <c r="C6531" s="292" t="s">
        <v>11863</v>
      </c>
      <c r="D6531" s="297" t="s">
        <v>50</v>
      </c>
      <c r="E6531" s="301" t="n">
        <v>0</v>
      </c>
      <c r="F6531" s="304"/>
    </row>
    <row r="6532" customFormat="false" ht="13.8" hidden="false" customHeight="false" outlineLevel="0" collapsed="false">
      <c r="A6532" s="300" t="s">
        <v>11845</v>
      </c>
      <c r="B6532" s="1" t="n">
        <v>100831</v>
      </c>
      <c r="C6532" s="292" t="s">
        <v>11864</v>
      </c>
      <c r="D6532" s="297" t="s">
        <v>50</v>
      </c>
      <c r="E6532" s="301" t="n">
        <v>0</v>
      </c>
      <c r="F6532" s="304"/>
    </row>
    <row r="6533" customFormat="false" ht="13.8" hidden="false" customHeight="false" outlineLevel="0" collapsed="false">
      <c r="A6533" s="300" t="s">
        <v>11845</v>
      </c>
      <c r="B6533" s="1" t="n">
        <v>100832</v>
      </c>
      <c r="C6533" s="292" t="s">
        <v>11865</v>
      </c>
      <c r="D6533" s="297" t="s">
        <v>50</v>
      </c>
      <c r="E6533" s="301" t="n">
        <v>0</v>
      </c>
      <c r="F6533" s="304"/>
    </row>
    <row r="6534" customFormat="false" ht="13.8" hidden="false" customHeight="false" outlineLevel="0" collapsed="false">
      <c r="A6534" s="300" t="s">
        <v>11845</v>
      </c>
      <c r="B6534" s="1" t="n">
        <v>100833</v>
      </c>
      <c r="C6534" s="292" t="s">
        <v>11866</v>
      </c>
      <c r="D6534" s="297" t="s">
        <v>50</v>
      </c>
      <c r="E6534" s="301" t="n">
        <v>0</v>
      </c>
      <c r="F6534" s="304"/>
    </row>
    <row r="6535" customFormat="false" ht="13.8" hidden="false" customHeight="false" outlineLevel="0" collapsed="false">
      <c r="A6535" s="300" t="s">
        <v>11845</v>
      </c>
      <c r="B6535" s="1" t="n">
        <v>100790</v>
      </c>
      <c r="C6535" s="292" t="s">
        <v>11867</v>
      </c>
      <c r="D6535" s="297" t="s">
        <v>50</v>
      </c>
      <c r="E6535" s="301" t="n">
        <v>0</v>
      </c>
      <c r="F6535" s="304"/>
    </row>
    <row r="6536" customFormat="false" ht="13.8" hidden="false" customHeight="false" outlineLevel="0" collapsed="false">
      <c r="A6536" s="300" t="s">
        <v>11845</v>
      </c>
      <c r="B6536" s="1" t="n">
        <v>100789</v>
      </c>
      <c r="C6536" s="292" t="s">
        <v>11868</v>
      </c>
      <c r="D6536" s="297" t="s">
        <v>50</v>
      </c>
      <c r="E6536" s="301" t="n">
        <v>0</v>
      </c>
      <c r="F6536" s="304"/>
    </row>
    <row r="6537" customFormat="false" ht="13.8" hidden="false" customHeight="false" outlineLevel="0" collapsed="false">
      <c r="A6537" s="300" t="s">
        <v>11845</v>
      </c>
      <c r="B6537" s="1" t="n">
        <v>100788</v>
      </c>
      <c r="C6537" s="292" t="s">
        <v>11869</v>
      </c>
      <c r="D6537" s="297" t="s">
        <v>50</v>
      </c>
      <c r="E6537" s="301" t="n">
        <v>696.06</v>
      </c>
      <c r="F6537" s="304" t="n">
        <v>0.0366</v>
      </c>
    </row>
    <row r="6538" customFormat="false" ht="13.8" hidden="false" customHeight="false" outlineLevel="0" collapsed="false">
      <c r="A6538" s="300" t="s">
        <v>11845</v>
      </c>
      <c r="B6538" s="1" t="n">
        <v>100811</v>
      </c>
      <c r="C6538" s="292" t="s">
        <v>11870</v>
      </c>
      <c r="D6538" s="297" t="s">
        <v>50</v>
      </c>
      <c r="E6538" s="301" t="n">
        <v>0</v>
      </c>
      <c r="F6538" s="304"/>
    </row>
    <row r="6539" customFormat="false" ht="13.8" hidden="false" customHeight="false" outlineLevel="0" collapsed="false">
      <c r="A6539" s="300" t="s">
        <v>11845</v>
      </c>
      <c r="B6539" s="1" t="n">
        <v>100812</v>
      </c>
      <c r="C6539" s="292" t="s">
        <v>11871</v>
      </c>
      <c r="D6539" s="297" t="s">
        <v>50</v>
      </c>
      <c r="E6539" s="301" t="n">
        <v>0</v>
      </c>
      <c r="F6539" s="304"/>
    </row>
    <row r="6540" customFormat="false" ht="13.8" hidden="false" customHeight="false" outlineLevel="0" collapsed="false">
      <c r="A6540" s="300" t="s">
        <v>11845</v>
      </c>
      <c r="B6540" s="1" t="n">
        <v>100813</v>
      </c>
      <c r="C6540" s="292" t="s">
        <v>11872</v>
      </c>
      <c r="D6540" s="297" t="s">
        <v>50</v>
      </c>
      <c r="E6540" s="301" t="n">
        <v>0</v>
      </c>
      <c r="F6540" s="304"/>
    </row>
    <row r="6541" customFormat="false" ht="13.8" hidden="false" customHeight="false" outlineLevel="0" collapsed="false">
      <c r="A6541" s="300" t="s">
        <v>11845</v>
      </c>
      <c r="B6541" s="1" t="n">
        <v>100814</v>
      </c>
      <c r="C6541" s="292" t="s">
        <v>11873</v>
      </c>
      <c r="D6541" s="297" t="s">
        <v>50</v>
      </c>
      <c r="E6541" s="301" t="n">
        <v>0</v>
      </c>
      <c r="F6541" s="304"/>
    </row>
    <row r="6542" customFormat="false" ht="13.8" hidden="false" customHeight="false" outlineLevel="0" collapsed="false">
      <c r="A6542" s="300" t="s">
        <v>11845</v>
      </c>
      <c r="B6542" s="1" t="n">
        <v>100815</v>
      </c>
      <c r="C6542" s="292" t="s">
        <v>11874</v>
      </c>
      <c r="D6542" s="297" t="s">
        <v>50</v>
      </c>
      <c r="E6542" s="301" t="n">
        <v>0</v>
      </c>
      <c r="F6542" s="304"/>
    </row>
    <row r="6543" customFormat="false" ht="13.8" hidden="false" customHeight="false" outlineLevel="0" collapsed="false">
      <c r="A6543" s="300" t="s">
        <v>11845</v>
      </c>
      <c r="B6543" s="1" t="n">
        <v>100816</v>
      </c>
      <c r="C6543" s="292" t="s">
        <v>11875</v>
      </c>
      <c r="D6543" s="297" t="s">
        <v>50</v>
      </c>
      <c r="E6543" s="301" t="n">
        <v>0</v>
      </c>
      <c r="F6543" s="304"/>
    </row>
    <row r="6544" customFormat="false" ht="13.8" hidden="false" customHeight="false" outlineLevel="0" collapsed="false">
      <c r="A6544" s="300" t="s">
        <v>11845</v>
      </c>
      <c r="B6544" s="1" t="n">
        <v>100817</v>
      </c>
      <c r="C6544" s="292" t="s">
        <v>11876</v>
      </c>
      <c r="D6544" s="297" t="s">
        <v>50</v>
      </c>
      <c r="E6544" s="301" t="n">
        <v>0</v>
      </c>
      <c r="F6544" s="304"/>
    </row>
    <row r="6545" customFormat="false" ht="13.8" hidden="false" customHeight="false" outlineLevel="0" collapsed="false">
      <c r="A6545" s="300" t="s">
        <v>11845</v>
      </c>
      <c r="B6545" s="1" t="n">
        <v>100795</v>
      </c>
      <c r="C6545" s="292" t="s">
        <v>11877</v>
      </c>
      <c r="D6545" s="297" t="s">
        <v>403</v>
      </c>
      <c r="E6545" s="301" t="n">
        <v>0</v>
      </c>
      <c r="F6545" s="304"/>
    </row>
    <row r="6546" customFormat="false" ht="13.8" hidden="false" customHeight="false" outlineLevel="0" collapsed="false">
      <c r="A6546" s="300" t="s">
        <v>11845</v>
      </c>
      <c r="B6546" s="1" t="n">
        <v>100842</v>
      </c>
      <c r="C6546" s="292" t="s">
        <v>11878</v>
      </c>
      <c r="D6546" s="297" t="s">
        <v>403</v>
      </c>
      <c r="E6546" s="301" t="n">
        <v>0</v>
      </c>
      <c r="F6546" s="304"/>
    </row>
    <row r="6547" customFormat="false" ht="13.8" hidden="false" customHeight="false" outlineLevel="0" collapsed="false">
      <c r="A6547" s="300" t="s">
        <v>11845</v>
      </c>
      <c r="B6547" s="1" t="n">
        <v>100796</v>
      </c>
      <c r="C6547" s="292" t="s">
        <v>11879</v>
      </c>
      <c r="D6547" s="297" t="s">
        <v>403</v>
      </c>
      <c r="E6547" s="301" t="n">
        <v>0</v>
      </c>
      <c r="F6547" s="304"/>
    </row>
    <row r="6548" customFormat="false" ht="13.8" hidden="false" customHeight="false" outlineLevel="0" collapsed="false">
      <c r="A6548" s="300" t="s">
        <v>11845</v>
      </c>
      <c r="B6548" s="1" t="n">
        <v>100843</v>
      </c>
      <c r="C6548" s="292" t="s">
        <v>11880</v>
      </c>
      <c r="D6548" s="297" t="s">
        <v>403</v>
      </c>
      <c r="E6548" s="301" t="n">
        <v>0</v>
      </c>
      <c r="F6548" s="304"/>
    </row>
    <row r="6549" customFormat="false" ht="13.8" hidden="false" customHeight="false" outlineLevel="0" collapsed="false">
      <c r="A6549" s="300" t="s">
        <v>11845</v>
      </c>
      <c r="B6549" s="1" t="n">
        <v>100844</v>
      </c>
      <c r="C6549" s="292" t="s">
        <v>11881</v>
      </c>
      <c r="D6549" s="297" t="s">
        <v>403</v>
      </c>
      <c r="E6549" s="301" t="n">
        <v>0</v>
      </c>
      <c r="F6549" s="304"/>
    </row>
    <row r="6550" customFormat="false" ht="13.8" hidden="false" customHeight="false" outlineLevel="0" collapsed="false">
      <c r="A6550" s="300" t="s">
        <v>11845</v>
      </c>
      <c r="B6550" s="1" t="n">
        <v>100797</v>
      </c>
      <c r="C6550" s="292" t="s">
        <v>11882</v>
      </c>
      <c r="D6550" s="297" t="s">
        <v>403</v>
      </c>
      <c r="E6550" s="301" t="n">
        <v>0</v>
      </c>
      <c r="F6550" s="304"/>
    </row>
    <row r="6551" customFormat="false" ht="13.8" hidden="false" customHeight="false" outlineLevel="0" collapsed="false">
      <c r="A6551" s="300" t="s">
        <v>11845</v>
      </c>
      <c r="B6551" s="1" t="n">
        <v>100798</v>
      </c>
      <c r="C6551" s="292" t="s">
        <v>11883</v>
      </c>
      <c r="D6551" s="297" t="s">
        <v>403</v>
      </c>
      <c r="E6551" s="301" t="n">
        <v>0</v>
      </c>
      <c r="F6551" s="304"/>
    </row>
    <row r="6552" customFormat="false" ht="13.8" hidden="false" customHeight="false" outlineLevel="0" collapsed="false">
      <c r="A6552" s="300" t="s">
        <v>11845</v>
      </c>
      <c r="B6552" s="1" t="n">
        <v>100845</v>
      </c>
      <c r="C6552" s="292" t="s">
        <v>11884</v>
      </c>
      <c r="D6552" s="297" t="s">
        <v>403</v>
      </c>
      <c r="E6552" s="301" t="n">
        <v>0</v>
      </c>
      <c r="F6552" s="304"/>
    </row>
    <row r="6553" customFormat="false" ht="13.8" hidden="false" customHeight="false" outlineLevel="0" collapsed="false">
      <c r="A6553" s="300" t="s">
        <v>11845</v>
      </c>
      <c r="B6553" s="1" t="n">
        <v>100799</v>
      </c>
      <c r="C6553" s="292" t="s">
        <v>11885</v>
      </c>
      <c r="D6553" s="297" t="s">
        <v>403</v>
      </c>
      <c r="E6553" s="301" t="n">
        <v>18.63</v>
      </c>
      <c r="F6553" s="304" t="n">
        <v>0.5486</v>
      </c>
    </row>
    <row r="6554" customFormat="false" ht="13.8" hidden="false" customHeight="false" outlineLevel="0" collapsed="false">
      <c r="A6554" s="300" t="s">
        <v>11845</v>
      </c>
      <c r="B6554" s="1" t="n">
        <v>100807</v>
      </c>
      <c r="C6554" s="292" t="s">
        <v>11886</v>
      </c>
      <c r="D6554" s="297" t="s">
        <v>403</v>
      </c>
      <c r="E6554" s="301" t="n">
        <v>24.49</v>
      </c>
      <c r="F6554" s="304" t="n">
        <v>0.4173</v>
      </c>
    </row>
    <row r="6555" customFormat="false" ht="13.8" hidden="false" customHeight="false" outlineLevel="0" collapsed="false">
      <c r="A6555" s="300" t="s">
        <v>11845</v>
      </c>
      <c r="B6555" s="1" t="n">
        <v>100800</v>
      </c>
      <c r="C6555" s="292" t="s">
        <v>11887</v>
      </c>
      <c r="D6555" s="297" t="s">
        <v>403</v>
      </c>
      <c r="E6555" s="301" t="n">
        <v>26.64</v>
      </c>
      <c r="F6555" s="304" t="n">
        <v>0.6288</v>
      </c>
    </row>
    <row r="6556" customFormat="false" ht="13.8" hidden="false" customHeight="false" outlineLevel="0" collapsed="false">
      <c r="A6556" s="300" t="s">
        <v>11845</v>
      </c>
      <c r="B6556" s="1" t="n">
        <v>100808</v>
      </c>
      <c r="C6556" s="292" t="s">
        <v>11888</v>
      </c>
      <c r="D6556" s="297" t="s">
        <v>403</v>
      </c>
      <c r="E6556" s="301" t="n">
        <v>33.6</v>
      </c>
      <c r="F6556" s="304" t="n">
        <v>0.4985</v>
      </c>
    </row>
    <row r="6557" customFormat="false" ht="13.8" hidden="false" customHeight="false" outlineLevel="0" collapsed="false">
      <c r="A6557" s="300" t="s">
        <v>11845</v>
      </c>
      <c r="B6557" s="1" t="n">
        <v>100801</v>
      </c>
      <c r="C6557" s="292" t="s">
        <v>11889</v>
      </c>
      <c r="D6557" s="297" t="s">
        <v>403</v>
      </c>
      <c r="E6557" s="301" t="n">
        <v>34.94</v>
      </c>
      <c r="F6557" s="304" t="n">
        <v>0.664</v>
      </c>
    </row>
    <row r="6558" customFormat="false" ht="13.8" hidden="false" customHeight="false" outlineLevel="0" collapsed="false">
      <c r="A6558" s="300" t="s">
        <v>11845</v>
      </c>
      <c r="B6558" s="1" t="n">
        <v>100809</v>
      </c>
      <c r="C6558" s="292" t="s">
        <v>11890</v>
      </c>
      <c r="D6558" s="297" t="s">
        <v>403</v>
      </c>
      <c r="E6558" s="301" t="n">
        <v>43.25</v>
      </c>
      <c r="F6558" s="304" t="n">
        <v>0.5364</v>
      </c>
    </row>
    <row r="6559" customFormat="false" ht="13.8" hidden="false" customHeight="false" outlineLevel="0" collapsed="false">
      <c r="A6559" s="300" t="s">
        <v>11845</v>
      </c>
      <c r="B6559" s="1" t="n">
        <v>100802</v>
      </c>
      <c r="C6559" s="292" t="s">
        <v>11891</v>
      </c>
      <c r="D6559" s="297" t="s">
        <v>403</v>
      </c>
      <c r="E6559" s="301" t="n">
        <v>46.66</v>
      </c>
      <c r="F6559" s="304" t="n">
        <v>0.6933</v>
      </c>
    </row>
    <row r="6560" customFormat="false" ht="13.8" hidden="false" customHeight="false" outlineLevel="0" collapsed="false">
      <c r="A6560" s="300" t="s">
        <v>11845</v>
      </c>
      <c r="B6560" s="1" t="n">
        <v>100810</v>
      </c>
      <c r="C6560" s="292" t="s">
        <v>11892</v>
      </c>
      <c r="D6560" s="297" t="s">
        <v>403</v>
      </c>
      <c r="E6560" s="301" t="n">
        <v>56.89</v>
      </c>
      <c r="F6560" s="304" t="n">
        <v>0.5686</v>
      </c>
    </row>
    <row r="6561" customFormat="false" ht="13.8" hidden="false" customHeight="false" outlineLevel="0" collapsed="false">
      <c r="A6561" s="300" t="s">
        <v>11845</v>
      </c>
      <c r="B6561" s="1" t="n">
        <v>100791</v>
      </c>
      <c r="C6561" s="292" t="s">
        <v>11893</v>
      </c>
      <c r="D6561" s="297" t="s">
        <v>403</v>
      </c>
      <c r="E6561" s="301" t="n">
        <v>18.13</v>
      </c>
      <c r="F6561" s="304" t="n">
        <v>0.5637</v>
      </c>
    </row>
    <row r="6562" customFormat="false" ht="13.8" hidden="false" customHeight="false" outlineLevel="0" collapsed="false">
      <c r="A6562" s="300" t="s">
        <v>11845</v>
      </c>
      <c r="B6562" s="1" t="n">
        <v>100803</v>
      </c>
      <c r="C6562" s="292" t="s">
        <v>11894</v>
      </c>
      <c r="D6562" s="297" t="s">
        <v>403</v>
      </c>
      <c r="E6562" s="301" t="n">
        <v>17.1</v>
      </c>
      <c r="F6562" s="304" t="n">
        <v>0.5977</v>
      </c>
    </row>
    <row r="6563" customFormat="false" ht="13.8" hidden="false" customHeight="false" outlineLevel="0" collapsed="false">
      <c r="A6563" s="300" t="s">
        <v>11845</v>
      </c>
      <c r="B6563" s="1" t="n">
        <v>100792</v>
      </c>
      <c r="C6563" s="292" t="s">
        <v>11895</v>
      </c>
      <c r="D6563" s="297" t="s">
        <v>403</v>
      </c>
      <c r="E6563" s="301" t="n">
        <v>26.14</v>
      </c>
      <c r="F6563" s="304" t="n">
        <v>0.6408</v>
      </c>
    </row>
    <row r="6564" customFormat="false" ht="13.8" hidden="false" customHeight="false" outlineLevel="0" collapsed="false">
      <c r="A6564" s="300" t="s">
        <v>11845</v>
      </c>
      <c r="B6564" s="1" t="n">
        <v>100804</v>
      </c>
      <c r="C6564" s="292" t="s">
        <v>11896</v>
      </c>
      <c r="D6564" s="297" t="s">
        <v>403</v>
      </c>
      <c r="E6564" s="301" t="n">
        <v>24.91</v>
      </c>
      <c r="F6564" s="304" t="n">
        <v>0.6724</v>
      </c>
    </row>
    <row r="6565" customFormat="false" ht="13.8" hidden="false" customHeight="false" outlineLevel="0" collapsed="false">
      <c r="A6565" s="300" t="s">
        <v>11845</v>
      </c>
      <c r="B6565" s="1" t="n">
        <v>100793</v>
      </c>
      <c r="C6565" s="292" t="s">
        <v>11897</v>
      </c>
      <c r="D6565" s="297" t="s">
        <v>403</v>
      </c>
      <c r="E6565" s="301" t="n">
        <v>34.44</v>
      </c>
      <c r="F6565" s="304" t="n">
        <v>0.6736</v>
      </c>
    </row>
    <row r="6566" customFormat="false" ht="13.8" hidden="false" customHeight="false" outlineLevel="0" collapsed="false">
      <c r="A6566" s="300" t="s">
        <v>11845</v>
      </c>
      <c r="B6566" s="1" t="n">
        <v>100805</v>
      </c>
      <c r="C6566" s="292" t="s">
        <v>11898</v>
      </c>
      <c r="D6566" s="297" t="s">
        <v>403</v>
      </c>
      <c r="E6566" s="301" t="n">
        <v>32.97</v>
      </c>
      <c r="F6566" s="304" t="n">
        <v>0.7037</v>
      </c>
    </row>
    <row r="6567" customFormat="false" ht="13.8" hidden="false" customHeight="false" outlineLevel="0" collapsed="false">
      <c r="A6567" s="300" t="s">
        <v>11845</v>
      </c>
      <c r="B6567" s="1" t="n">
        <v>100794</v>
      </c>
      <c r="C6567" s="292" t="s">
        <v>11899</v>
      </c>
      <c r="D6567" s="297" t="s">
        <v>403</v>
      </c>
      <c r="E6567" s="301" t="n">
        <v>46.16</v>
      </c>
      <c r="F6567" s="304" t="n">
        <v>0.7008</v>
      </c>
    </row>
    <row r="6568" customFormat="false" ht="13.8" hidden="false" customHeight="false" outlineLevel="0" collapsed="false">
      <c r="A6568" s="300" t="s">
        <v>11845</v>
      </c>
      <c r="B6568" s="1" t="n">
        <v>100806</v>
      </c>
      <c r="C6568" s="292" t="s">
        <v>11900</v>
      </c>
      <c r="D6568" s="297" t="s">
        <v>403</v>
      </c>
      <c r="E6568" s="301" t="n">
        <v>44.36</v>
      </c>
      <c r="F6568" s="304" t="n">
        <v>0.7293</v>
      </c>
    </row>
    <row r="6569" customFormat="false" ht="13.8" hidden="false" customHeight="false" outlineLevel="0" collapsed="false">
      <c r="A6569" s="300" t="s">
        <v>11845</v>
      </c>
      <c r="B6569" s="1" t="n">
        <v>100838</v>
      </c>
      <c r="C6569" s="292" t="s">
        <v>11901</v>
      </c>
      <c r="D6569" s="297" t="s">
        <v>50</v>
      </c>
      <c r="E6569" s="301" t="n">
        <v>0</v>
      </c>
      <c r="F6569" s="304"/>
    </row>
    <row r="6570" customFormat="false" ht="13.8" hidden="false" customHeight="false" outlineLevel="0" collapsed="false">
      <c r="A6570" s="300" t="s">
        <v>11845</v>
      </c>
      <c r="B6570" s="1" t="n">
        <v>100839</v>
      </c>
      <c r="C6570" s="292" t="s">
        <v>11902</v>
      </c>
      <c r="D6570" s="297" t="s">
        <v>50</v>
      </c>
      <c r="E6570" s="301" t="n">
        <v>0</v>
      </c>
      <c r="F6570" s="304"/>
    </row>
    <row r="6571" customFormat="false" ht="13.8" hidden="false" customHeight="false" outlineLevel="0" collapsed="false">
      <c r="A6571" s="300" t="s">
        <v>11845</v>
      </c>
      <c r="B6571" s="1" t="n">
        <v>100840</v>
      </c>
      <c r="C6571" s="292" t="s">
        <v>11903</v>
      </c>
      <c r="D6571" s="297" t="s">
        <v>50</v>
      </c>
      <c r="E6571" s="301" t="n">
        <v>0</v>
      </c>
      <c r="F6571" s="304"/>
    </row>
    <row r="6572" customFormat="false" ht="13.8" hidden="false" customHeight="false" outlineLevel="0" collapsed="false">
      <c r="A6572" s="300" t="s">
        <v>11845</v>
      </c>
      <c r="B6572" s="1" t="n">
        <v>100841</v>
      </c>
      <c r="C6572" s="292" t="s">
        <v>11904</v>
      </c>
      <c r="D6572" s="297" t="s">
        <v>50</v>
      </c>
      <c r="E6572" s="301" t="n">
        <v>0</v>
      </c>
      <c r="F6572" s="304"/>
    </row>
    <row r="6573" customFormat="false" ht="13.8" hidden="false" customHeight="false" outlineLevel="0" collapsed="false">
      <c r="A6573" s="300" t="s">
        <v>11905</v>
      </c>
      <c r="B6573" s="1" t="n">
        <v>103283</v>
      </c>
      <c r="C6573" s="292" t="s">
        <v>11906</v>
      </c>
      <c r="D6573" s="297" t="s">
        <v>50</v>
      </c>
      <c r="E6573" s="301" t="n">
        <v>0</v>
      </c>
      <c r="F6573" s="304"/>
    </row>
    <row r="6574" customFormat="false" ht="13.8" hidden="false" customHeight="false" outlineLevel="0" collapsed="false">
      <c r="A6574" s="300" t="s">
        <v>11905</v>
      </c>
      <c r="B6574" s="1" t="n">
        <v>103284</v>
      </c>
      <c r="C6574" s="292" t="s">
        <v>11907</v>
      </c>
      <c r="D6574" s="297" t="s">
        <v>50</v>
      </c>
      <c r="E6574" s="301" t="n">
        <v>0</v>
      </c>
      <c r="F6574" s="304"/>
    </row>
    <row r="6575" customFormat="false" ht="13.8" hidden="false" customHeight="false" outlineLevel="0" collapsed="false">
      <c r="A6575" s="300" t="s">
        <v>11905</v>
      </c>
      <c r="B6575" s="1" t="n">
        <v>103282</v>
      </c>
      <c r="C6575" s="292" t="s">
        <v>11908</v>
      </c>
      <c r="D6575" s="297" t="s">
        <v>50</v>
      </c>
      <c r="E6575" s="301" t="n">
        <v>0</v>
      </c>
      <c r="F6575" s="304"/>
    </row>
    <row r="6576" customFormat="false" ht="13.8" hidden="false" customHeight="false" outlineLevel="0" collapsed="false">
      <c r="A6576" s="300" t="s">
        <v>11905</v>
      </c>
      <c r="B6576" s="1" t="n">
        <v>103279</v>
      </c>
      <c r="C6576" s="292" t="s">
        <v>11909</v>
      </c>
      <c r="D6576" s="297" t="s">
        <v>50</v>
      </c>
      <c r="E6576" s="301" t="n">
        <v>0</v>
      </c>
      <c r="F6576" s="304"/>
    </row>
    <row r="6577" customFormat="false" ht="13.8" hidden="false" customHeight="false" outlineLevel="0" collapsed="false">
      <c r="A6577" s="300" t="s">
        <v>11905</v>
      </c>
      <c r="B6577" s="1" t="n">
        <v>103280</v>
      </c>
      <c r="C6577" s="292" t="s">
        <v>11910</v>
      </c>
      <c r="D6577" s="297" t="s">
        <v>50</v>
      </c>
      <c r="E6577" s="301" t="n">
        <v>0</v>
      </c>
      <c r="F6577" s="304"/>
    </row>
    <row r="6578" customFormat="false" ht="13.8" hidden="false" customHeight="false" outlineLevel="0" collapsed="false">
      <c r="A6578" s="300" t="s">
        <v>11905</v>
      </c>
      <c r="B6578" s="1" t="n">
        <v>103281</v>
      </c>
      <c r="C6578" s="292" t="s">
        <v>11911</v>
      </c>
      <c r="D6578" s="297" t="s">
        <v>50</v>
      </c>
      <c r="E6578" s="301" t="n">
        <v>0</v>
      </c>
      <c r="F6578" s="304"/>
    </row>
    <row r="6579" customFormat="false" ht="13.8" hidden="false" customHeight="false" outlineLevel="0" collapsed="false">
      <c r="A6579" s="300" t="s">
        <v>11905</v>
      </c>
      <c r="B6579" s="1" t="n">
        <v>103247</v>
      </c>
      <c r="C6579" s="292" t="s">
        <v>11912</v>
      </c>
      <c r="D6579" s="297" t="s">
        <v>50</v>
      </c>
      <c r="E6579" s="301" t="n">
        <v>2582.99</v>
      </c>
      <c r="F6579" s="304" t="n">
        <v>0.9408</v>
      </c>
    </row>
    <row r="6580" customFormat="false" ht="13.8" hidden="false" customHeight="false" outlineLevel="0" collapsed="false">
      <c r="A6580" s="300" t="s">
        <v>11905</v>
      </c>
      <c r="B6580" s="1" t="n">
        <v>103250</v>
      </c>
      <c r="C6580" s="292" t="s">
        <v>11913</v>
      </c>
      <c r="D6580" s="297" t="s">
        <v>50</v>
      </c>
      <c r="E6580" s="301" t="n">
        <v>3751.23</v>
      </c>
      <c r="F6580" s="304" t="n">
        <v>0.9564</v>
      </c>
    </row>
    <row r="6581" customFormat="false" ht="13.8" hidden="false" customHeight="false" outlineLevel="0" collapsed="false">
      <c r="A6581" s="300" t="s">
        <v>11905</v>
      </c>
      <c r="B6581" s="1" t="n">
        <v>103253</v>
      </c>
      <c r="C6581" s="292" t="s">
        <v>11914</v>
      </c>
      <c r="D6581" s="297" t="s">
        <v>50</v>
      </c>
      <c r="E6581" s="301" t="n">
        <v>5112.72</v>
      </c>
      <c r="F6581" s="304" t="n">
        <v>0.9669</v>
      </c>
    </row>
    <row r="6582" customFormat="false" ht="13.8" hidden="false" customHeight="false" outlineLevel="0" collapsed="false">
      <c r="A6582" s="300" t="s">
        <v>11905</v>
      </c>
      <c r="B6582" s="1" t="n">
        <v>103244</v>
      </c>
      <c r="C6582" s="292" t="s">
        <v>11915</v>
      </c>
      <c r="D6582" s="297" t="s">
        <v>50</v>
      </c>
      <c r="E6582" s="301" t="n">
        <v>2327.52</v>
      </c>
      <c r="F6582" s="304" t="n">
        <v>0.9343</v>
      </c>
    </row>
    <row r="6583" customFormat="false" ht="13.8" hidden="false" customHeight="false" outlineLevel="0" collapsed="false">
      <c r="A6583" s="300" t="s">
        <v>11905</v>
      </c>
      <c r="B6583" s="1" t="n">
        <v>103256</v>
      </c>
      <c r="C6583" s="292" t="s">
        <v>11916</v>
      </c>
      <c r="D6583" s="297" t="s">
        <v>50</v>
      </c>
      <c r="E6583" s="301" t="n">
        <v>9496.28</v>
      </c>
      <c r="F6583" s="304" t="n">
        <v>0.974</v>
      </c>
    </row>
    <row r="6584" customFormat="false" ht="13.8" hidden="false" customHeight="false" outlineLevel="0" collapsed="false">
      <c r="A6584" s="300" t="s">
        <v>11905</v>
      </c>
      <c r="B6584" s="1" t="n">
        <v>103258</v>
      </c>
      <c r="C6584" s="292" t="s">
        <v>11917</v>
      </c>
      <c r="D6584" s="297" t="s">
        <v>50</v>
      </c>
      <c r="E6584" s="301" t="n">
        <v>10615.84</v>
      </c>
      <c r="F6584" s="304" t="n">
        <v>0.9762</v>
      </c>
    </row>
    <row r="6585" customFormat="false" ht="13.8" hidden="false" customHeight="false" outlineLevel="0" collapsed="false">
      <c r="A6585" s="300" t="s">
        <v>11905</v>
      </c>
      <c r="B6585" s="1" t="n">
        <v>103260</v>
      </c>
      <c r="C6585" s="292" t="s">
        <v>11918</v>
      </c>
      <c r="D6585" s="297" t="s">
        <v>50</v>
      </c>
      <c r="E6585" s="301" t="n">
        <v>5880.47</v>
      </c>
      <c r="F6585" s="304" t="n">
        <v>0.957</v>
      </c>
    </row>
    <row r="6586" customFormat="false" ht="13.8" hidden="false" customHeight="false" outlineLevel="0" collapsed="false">
      <c r="A6586" s="300" t="s">
        <v>11905</v>
      </c>
      <c r="B6586" s="1" t="n">
        <v>103261</v>
      </c>
      <c r="C6586" s="292" t="s">
        <v>11919</v>
      </c>
      <c r="D6586" s="297" t="s">
        <v>50</v>
      </c>
      <c r="E6586" s="301" t="n">
        <v>11975.84</v>
      </c>
      <c r="F6586" s="304" t="n">
        <v>0.9771</v>
      </c>
    </row>
    <row r="6587" customFormat="false" ht="13.8" hidden="false" customHeight="false" outlineLevel="0" collapsed="false">
      <c r="A6587" s="300" t="s">
        <v>11905</v>
      </c>
      <c r="B6587" s="1" t="n">
        <v>103263</v>
      </c>
      <c r="C6587" s="292" t="s">
        <v>11920</v>
      </c>
      <c r="D6587" s="297" t="s">
        <v>50</v>
      </c>
      <c r="E6587" s="301" t="n">
        <v>16650.6</v>
      </c>
      <c r="F6587" s="304" t="n">
        <v>0.9797</v>
      </c>
    </row>
    <row r="6588" customFormat="false" ht="13.8" hidden="false" customHeight="false" outlineLevel="0" collapsed="false">
      <c r="A6588" s="300" t="s">
        <v>11905</v>
      </c>
      <c r="B6588" s="1" t="n">
        <v>103265</v>
      </c>
      <c r="C6588" s="292" t="s">
        <v>11921</v>
      </c>
      <c r="D6588" s="297" t="s">
        <v>50</v>
      </c>
      <c r="E6588" s="301" t="n">
        <v>20065.9</v>
      </c>
      <c r="F6588" s="304" t="n">
        <v>0.9832</v>
      </c>
    </row>
    <row r="6589" customFormat="false" ht="13.8" hidden="false" customHeight="false" outlineLevel="0" collapsed="false">
      <c r="A6589" s="300" t="s">
        <v>11905</v>
      </c>
      <c r="B6589" s="1" t="n">
        <v>103268</v>
      </c>
      <c r="C6589" s="292" t="s">
        <v>11922</v>
      </c>
      <c r="D6589" s="297" t="s">
        <v>50</v>
      </c>
      <c r="E6589" s="301" t="n">
        <v>7046.24</v>
      </c>
      <c r="F6589" s="304" t="n">
        <v>0.9642</v>
      </c>
    </row>
    <row r="6590" customFormat="false" ht="13.8" hidden="false" customHeight="false" outlineLevel="0" collapsed="false">
      <c r="A6590" s="300" t="s">
        <v>11905</v>
      </c>
      <c r="B6590" s="1" t="n">
        <v>103270</v>
      </c>
      <c r="C6590" s="292" t="s">
        <v>11923</v>
      </c>
      <c r="D6590" s="297" t="s">
        <v>50</v>
      </c>
      <c r="E6590" s="301" t="n">
        <v>7573.01</v>
      </c>
      <c r="F6590" s="304" t="n">
        <v>0.9656</v>
      </c>
    </row>
    <row r="6591" customFormat="false" ht="13.8" hidden="false" customHeight="false" outlineLevel="0" collapsed="false">
      <c r="A6591" s="300" t="s">
        <v>11905</v>
      </c>
      <c r="B6591" s="1" t="n">
        <v>103272</v>
      </c>
      <c r="C6591" s="292" t="s">
        <v>11924</v>
      </c>
      <c r="D6591" s="297" t="s">
        <v>50</v>
      </c>
      <c r="E6591" s="301" t="n">
        <v>11079.01</v>
      </c>
      <c r="F6591" s="304" t="n">
        <v>0.9734</v>
      </c>
    </row>
    <row r="6592" customFormat="false" ht="13.8" hidden="false" customHeight="false" outlineLevel="0" collapsed="false">
      <c r="A6592" s="300" t="s">
        <v>11905</v>
      </c>
      <c r="B6592" s="1" t="n">
        <v>103274</v>
      </c>
      <c r="C6592" s="292" t="s">
        <v>11925</v>
      </c>
      <c r="D6592" s="297" t="s">
        <v>50</v>
      </c>
      <c r="E6592" s="301" t="n">
        <v>13078.06</v>
      </c>
      <c r="F6592" s="304" t="n">
        <v>0.9724</v>
      </c>
    </row>
    <row r="6593" customFormat="false" ht="13.8" hidden="false" customHeight="false" outlineLevel="0" collapsed="false">
      <c r="A6593" s="300" t="s">
        <v>11905</v>
      </c>
      <c r="B6593" s="1" t="n">
        <v>103276</v>
      </c>
      <c r="C6593" s="292" t="s">
        <v>11926</v>
      </c>
      <c r="D6593" s="297" t="s">
        <v>50</v>
      </c>
      <c r="E6593" s="301" t="n">
        <v>13651.06</v>
      </c>
      <c r="F6593" s="304" t="n">
        <v>0.9736</v>
      </c>
    </row>
    <row r="6594" customFormat="false" ht="13.8" hidden="false" customHeight="false" outlineLevel="0" collapsed="false">
      <c r="A6594" s="300" t="s">
        <v>11905</v>
      </c>
      <c r="B6594" s="1" t="n">
        <v>103267</v>
      </c>
      <c r="C6594" s="292" t="s">
        <v>11927</v>
      </c>
      <c r="D6594" s="297" t="s">
        <v>50</v>
      </c>
      <c r="E6594" s="301" t="n">
        <v>5937.64</v>
      </c>
      <c r="F6594" s="304" t="n">
        <v>0.9575</v>
      </c>
    </row>
    <row r="6595" customFormat="false" ht="13.8" hidden="false" customHeight="false" outlineLevel="0" collapsed="false">
      <c r="A6595" s="300" t="s">
        <v>11905</v>
      </c>
      <c r="B6595" s="1" t="n">
        <v>103269</v>
      </c>
      <c r="C6595" s="292" t="s">
        <v>11928</v>
      </c>
      <c r="D6595" s="297" t="s">
        <v>50</v>
      </c>
      <c r="E6595" s="301" t="n">
        <v>7296.06</v>
      </c>
      <c r="F6595" s="304" t="n">
        <v>0.9643</v>
      </c>
    </row>
    <row r="6596" customFormat="false" ht="13.8" hidden="false" customHeight="false" outlineLevel="0" collapsed="false">
      <c r="A6596" s="300" t="s">
        <v>11905</v>
      </c>
      <c r="B6596" s="1" t="n">
        <v>103271</v>
      </c>
      <c r="C6596" s="292" t="s">
        <v>11929</v>
      </c>
      <c r="D6596" s="297" t="s">
        <v>50</v>
      </c>
      <c r="E6596" s="301" t="n">
        <v>10726.83</v>
      </c>
      <c r="F6596" s="304" t="n">
        <v>0.9725</v>
      </c>
    </row>
    <row r="6597" customFormat="false" ht="13.8" hidden="false" customHeight="false" outlineLevel="0" collapsed="false">
      <c r="A6597" s="300" t="s">
        <v>11905</v>
      </c>
      <c r="B6597" s="1" t="n">
        <v>103273</v>
      </c>
      <c r="C6597" s="292" t="s">
        <v>11930</v>
      </c>
      <c r="D6597" s="297" t="s">
        <v>50</v>
      </c>
      <c r="E6597" s="301" t="n">
        <v>11421.7</v>
      </c>
      <c r="F6597" s="304" t="n">
        <v>0.9684</v>
      </c>
    </row>
    <row r="6598" customFormat="false" ht="13.8" hidden="false" customHeight="false" outlineLevel="0" collapsed="false">
      <c r="A6598" s="300" t="s">
        <v>11905</v>
      </c>
      <c r="B6598" s="1" t="n">
        <v>103275</v>
      </c>
      <c r="C6598" s="292" t="s">
        <v>11931</v>
      </c>
      <c r="D6598" s="297" t="s">
        <v>50</v>
      </c>
      <c r="E6598" s="301" t="n">
        <v>13010.44</v>
      </c>
      <c r="F6598" s="304" t="n">
        <v>0.9723</v>
      </c>
    </row>
    <row r="6599" customFormat="false" ht="13.8" hidden="false" customHeight="false" outlineLevel="0" collapsed="false">
      <c r="A6599" s="300" t="s">
        <v>11905</v>
      </c>
      <c r="B6599" s="1" t="n">
        <v>103248</v>
      </c>
      <c r="C6599" s="292" t="s">
        <v>11932</v>
      </c>
      <c r="D6599" s="297" t="s">
        <v>50</v>
      </c>
      <c r="E6599" s="301" t="n">
        <v>2111.22</v>
      </c>
      <c r="F6599" s="304" t="n">
        <v>0.9276</v>
      </c>
    </row>
    <row r="6600" customFormat="false" ht="13.8" hidden="false" customHeight="false" outlineLevel="0" collapsed="false">
      <c r="A6600" s="300" t="s">
        <v>11905</v>
      </c>
      <c r="B6600" s="1" t="n">
        <v>103249</v>
      </c>
      <c r="C6600" s="292" t="s">
        <v>11933</v>
      </c>
      <c r="D6600" s="297" t="s">
        <v>50</v>
      </c>
      <c r="E6600" s="301" t="n">
        <v>2267.98</v>
      </c>
      <c r="F6600" s="304" t="n">
        <v>0.9326</v>
      </c>
    </row>
    <row r="6601" customFormat="false" ht="13.8" hidden="false" customHeight="false" outlineLevel="0" collapsed="false">
      <c r="A6601" s="300" t="s">
        <v>11905</v>
      </c>
      <c r="B6601" s="1" t="n">
        <v>103251</v>
      </c>
      <c r="C6601" s="292" t="s">
        <v>11934</v>
      </c>
      <c r="D6601" s="297" t="s">
        <v>50</v>
      </c>
      <c r="E6601" s="301" t="n">
        <v>2963.29</v>
      </c>
      <c r="F6601" s="304" t="n">
        <v>0.9449</v>
      </c>
    </row>
    <row r="6602" customFormat="false" ht="13.8" hidden="false" customHeight="false" outlineLevel="0" collapsed="false">
      <c r="A6602" s="300" t="s">
        <v>11905</v>
      </c>
      <c r="B6602" s="1" t="n">
        <v>103252</v>
      </c>
      <c r="C6602" s="292" t="s">
        <v>11935</v>
      </c>
      <c r="D6602" s="297" t="s">
        <v>50</v>
      </c>
      <c r="E6602" s="301" t="n">
        <v>3281.05</v>
      </c>
      <c r="F6602" s="304" t="n">
        <v>0.9502</v>
      </c>
    </row>
    <row r="6603" customFormat="false" ht="13.8" hidden="false" customHeight="false" outlineLevel="0" collapsed="false">
      <c r="A6603" s="300" t="s">
        <v>11905</v>
      </c>
      <c r="B6603" s="1" t="n">
        <v>103254</v>
      </c>
      <c r="C6603" s="292" t="s">
        <v>11936</v>
      </c>
      <c r="D6603" s="297" t="s">
        <v>50</v>
      </c>
      <c r="E6603" s="301" t="n">
        <v>3824.53</v>
      </c>
      <c r="F6603" s="304" t="n">
        <v>0.9557</v>
      </c>
    </row>
    <row r="6604" customFormat="false" ht="13.8" hidden="false" customHeight="false" outlineLevel="0" collapsed="false">
      <c r="A6604" s="300" t="s">
        <v>11905</v>
      </c>
      <c r="B6604" s="1" t="n">
        <v>103255</v>
      </c>
      <c r="C6604" s="292" t="s">
        <v>11937</v>
      </c>
      <c r="D6604" s="297" t="s">
        <v>50</v>
      </c>
      <c r="E6604" s="301" t="n">
        <v>4279.04</v>
      </c>
      <c r="F6604" s="304" t="n">
        <v>0.9604</v>
      </c>
    </row>
    <row r="6605" customFormat="false" ht="13.8" hidden="false" customHeight="false" outlineLevel="0" collapsed="false">
      <c r="A6605" s="300" t="s">
        <v>11905</v>
      </c>
      <c r="B6605" s="1" t="n">
        <v>103245</v>
      </c>
      <c r="C6605" s="292" t="s">
        <v>11938</v>
      </c>
      <c r="D6605" s="297" t="s">
        <v>50</v>
      </c>
      <c r="E6605" s="301" t="n">
        <v>1836.35</v>
      </c>
      <c r="F6605" s="304" t="n">
        <v>0.9167</v>
      </c>
    </row>
    <row r="6606" customFormat="false" ht="13.8" hidden="false" customHeight="false" outlineLevel="0" collapsed="false">
      <c r="A6606" s="300" t="s">
        <v>11905</v>
      </c>
      <c r="B6606" s="1" t="n">
        <v>103246</v>
      </c>
      <c r="C6606" s="292" t="s">
        <v>11939</v>
      </c>
      <c r="D6606" s="297" t="s">
        <v>50</v>
      </c>
      <c r="E6606" s="301" t="n">
        <v>2002.46</v>
      </c>
      <c r="F6606" s="304" t="n">
        <v>0.9236</v>
      </c>
    </row>
    <row r="6607" customFormat="false" ht="13.8" hidden="false" customHeight="false" outlineLevel="0" collapsed="false">
      <c r="A6607" s="300" t="s">
        <v>11905</v>
      </c>
      <c r="B6607" s="1" t="n">
        <v>103257</v>
      </c>
      <c r="C6607" s="292" t="s">
        <v>11940</v>
      </c>
      <c r="D6607" s="297" t="s">
        <v>50</v>
      </c>
      <c r="E6607" s="301" t="n">
        <v>5429.01</v>
      </c>
      <c r="F6607" s="304" t="n">
        <v>0.956</v>
      </c>
    </row>
    <row r="6608" customFormat="false" ht="13.8" hidden="false" customHeight="false" outlineLevel="0" collapsed="false">
      <c r="A6608" s="300" t="s">
        <v>11905</v>
      </c>
      <c r="B6608" s="1" t="n">
        <v>103259</v>
      </c>
      <c r="C6608" s="292" t="s">
        <v>11941</v>
      </c>
      <c r="D6608" s="297" t="s">
        <v>50</v>
      </c>
      <c r="E6608" s="301" t="n">
        <v>5724.82</v>
      </c>
      <c r="F6608" s="304" t="n">
        <v>0.9558</v>
      </c>
    </row>
    <row r="6609" customFormat="false" ht="13.8" hidden="false" customHeight="false" outlineLevel="0" collapsed="false">
      <c r="A6609" s="300" t="s">
        <v>11905</v>
      </c>
      <c r="B6609" s="1" t="n">
        <v>103262</v>
      </c>
      <c r="C6609" s="292" t="s">
        <v>11942</v>
      </c>
      <c r="D6609" s="297" t="s">
        <v>50</v>
      </c>
      <c r="E6609" s="301" t="n">
        <v>7519.46</v>
      </c>
      <c r="F6609" s="304" t="n">
        <v>0.9635</v>
      </c>
    </row>
    <row r="6610" customFormat="false" ht="13.8" hidden="false" customHeight="false" outlineLevel="0" collapsed="false">
      <c r="A6610" s="300" t="s">
        <v>11905</v>
      </c>
      <c r="B6610" s="1" t="n">
        <v>103264</v>
      </c>
      <c r="C6610" s="292" t="s">
        <v>11943</v>
      </c>
      <c r="D6610" s="297" t="s">
        <v>50</v>
      </c>
      <c r="E6610" s="301" t="n">
        <v>9354.23</v>
      </c>
      <c r="F6610" s="304" t="n">
        <v>0.9639</v>
      </c>
    </row>
    <row r="6611" customFormat="false" ht="13.8" hidden="false" customHeight="false" outlineLevel="0" collapsed="false">
      <c r="A6611" s="300" t="s">
        <v>11905</v>
      </c>
      <c r="B6611" s="1" t="n">
        <v>103266</v>
      </c>
      <c r="C6611" s="292" t="s">
        <v>11944</v>
      </c>
      <c r="D6611" s="297" t="s">
        <v>50</v>
      </c>
      <c r="E6611" s="301" t="n">
        <v>10442.59</v>
      </c>
      <c r="F6611" s="304" t="n">
        <v>0.9677</v>
      </c>
    </row>
    <row r="6612" customFormat="false" ht="13.8" hidden="false" customHeight="false" outlineLevel="0" collapsed="false">
      <c r="A6612" s="300" t="s">
        <v>11905</v>
      </c>
      <c r="B6612" s="1" t="n">
        <v>103277</v>
      </c>
      <c r="C6612" s="292" t="s">
        <v>11945</v>
      </c>
      <c r="D6612" s="297" t="s">
        <v>50</v>
      </c>
      <c r="E6612" s="301" t="n">
        <v>25196.53</v>
      </c>
      <c r="F6612" s="304" t="n">
        <v>0.983</v>
      </c>
    </row>
    <row r="6613" customFormat="false" ht="13.8" hidden="false" customHeight="false" outlineLevel="0" collapsed="false">
      <c r="A6613" s="300" t="s">
        <v>11905</v>
      </c>
      <c r="B6613" s="1" t="n">
        <v>103278</v>
      </c>
      <c r="C6613" s="292" t="s">
        <v>11946</v>
      </c>
      <c r="D6613" s="297" t="s">
        <v>50</v>
      </c>
      <c r="E6613" s="301" t="n">
        <v>32235.31</v>
      </c>
      <c r="F6613" s="304" t="n">
        <v>0.9864</v>
      </c>
    </row>
    <row r="6614" customFormat="false" ht="13.8" hidden="false" customHeight="false" outlineLevel="0" collapsed="false">
      <c r="A6614" s="300" t="s">
        <v>11905</v>
      </c>
      <c r="B6614" s="1" t="n">
        <v>103285</v>
      </c>
      <c r="C6614" s="292" t="s">
        <v>11947</v>
      </c>
      <c r="D6614" s="297" t="s">
        <v>50</v>
      </c>
      <c r="E6614" s="301" t="n">
        <v>0</v>
      </c>
      <c r="F6614" s="304"/>
    </row>
    <row r="6615" customFormat="false" ht="13.8" hidden="false" customHeight="false" outlineLevel="0" collapsed="false">
      <c r="A6615" s="300" t="s">
        <v>11905</v>
      </c>
      <c r="B6615" s="1" t="n">
        <v>103286</v>
      </c>
      <c r="C6615" s="292" t="s">
        <v>11948</v>
      </c>
      <c r="D6615" s="297" t="s">
        <v>50</v>
      </c>
      <c r="E6615" s="301" t="n">
        <v>0</v>
      </c>
      <c r="F6615" s="304"/>
    </row>
    <row r="6616" customFormat="false" ht="13.8" hidden="false" customHeight="false" outlineLevel="0" collapsed="false">
      <c r="A6616" s="300" t="s">
        <v>11905</v>
      </c>
      <c r="B6616" s="1" t="n">
        <v>103287</v>
      </c>
      <c r="C6616" s="292" t="s">
        <v>11949</v>
      </c>
      <c r="D6616" s="297" t="s">
        <v>50</v>
      </c>
      <c r="E6616" s="301" t="n">
        <v>0</v>
      </c>
      <c r="F6616" s="304"/>
    </row>
    <row r="6617" customFormat="false" ht="13.8" hidden="false" customHeight="false" outlineLevel="0" collapsed="false">
      <c r="A6617" s="300" t="s">
        <v>11905</v>
      </c>
      <c r="B6617" s="1" t="n">
        <v>103288</v>
      </c>
      <c r="C6617" s="292" t="s">
        <v>11950</v>
      </c>
      <c r="D6617" s="297" t="s">
        <v>50</v>
      </c>
      <c r="E6617" s="301" t="n">
        <v>15.41</v>
      </c>
      <c r="F6617" s="304" t="n">
        <v>0</v>
      </c>
    </row>
    <row r="6618" customFormat="false" ht="13.8" hidden="false" customHeight="false" outlineLevel="0" collapsed="false">
      <c r="A6618" s="300" t="s">
        <v>11905</v>
      </c>
      <c r="B6618" s="1" t="n">
        <v>103291</v>
      </c>
      <c r="C6618" s="292" t="s">
        <v>11951</v>
      </c>
      <c r="D6618" s="297" t="s">
        <v>403</v>
      </c>
      <c r="E6618" s="301" t="n">
        <v>62.55</v>
      </c>
      <c r="F6618" s="304" t="n">
        <v>0.8678</v>
      </c>
    </row>
    <row r="6619" customFormat="false" ht="13.8" hidden="false" customHeight="false" outlineLevel="0" collapsed="false">
      <c r="A6619" s="300" t="s">
        <v>11905</v>
      </c>
      <c r="B6619" s="1" t="n">
        <v>103289</v>
      </c>
      <c r="C6619" s="292" t="s">
        <v>11952</v>
      </c>
      <c r="D6619" s="297" t="s">
        <v>403</v>
      </c>
      <c r="E6619" s="301" t="n">
        <v>32.07</v>
      </c>
      <c r="F6619" s="304" t="n">
        <v>0.7733</v>
      </c>
    </row>
    <row r="6620" customFormat="false" ht="13.8" hidden="false" customHeight="false" outlineLevel="0" collapsed="false">
      <c r="A6620" s="300" t="s">
        <v>11905</v>
      </c>
      <c r="B6620" s="1" t="n">
        <v>103290</v>
      </c>
      <c r="C6620" s="292" t="s">
        <v>11953</v>
      </c>
      <c r="D6620" s="297" t="s">
        <v>403</v>
      </c>
      <c r="E6620" s="301" t="n">
        <v>49.57</v>
      </c>
      <c r="F6620" s="304" t="n">
        <v>0.8433</v>
      </c>
    </row>
    <row r="6621" customFormat="false" ht="13.8" hidden="false" customHeight="false" outlineLevel="0" collapsed="false">
      <c r="A6621" s="300" t="s">
        <v>11905</v>
      </c>
      <c r="B6621" s="1" t="n">
        <v>103292</v>
      </c>
      <c r="C6621" s="292" t="s">
        <v>11954</v>
      </c>
      <c r="D6621" s="297" t="s">
        <v>403</v>
      </c>
      <c r="E6621" s="301" t="n">
        <v>75.8</v>
      </c>
      <c r="F6621" s="304" t="n">
        <v>0.8843</v>
      </c>
    </row>
    <row r="6622" customFormat="false" ht="13.8" hidden="false" customHeight="false" outlineLevel="0" collapsed="false">
      <c r="A6622" s="300" t="s">
        <v>11955</v>
      </c>
      <c r="B6622" s="1" t="n">
        <v>106044</v>
      </c>
      <c r="C6622" s="292" t="s">
        <v>11956</v>
      </c>
      <c r="D6622" s="297" t="s">
        <v>50</v>
      </c>
      <c r="E6622" s="301" t="n">
        <v>59.85</v>
      </c>
      <c r="F6622" s="304" t="n">
        <v>0.3581</v>
      </c>
    </row>
    <row r="6623" customFormat="false" ht="13.8" hidden="false" customHeight="false" outlineLevel="0" collapsed="false">
      <c r="A6623" s="300" t="s">
        <v>11955</v>
      </c>
      <c r="B6623" s="1" t="n">
        <v>106045</v>
      </c>
      <c r="C6623" s="292" t="s">
        <v>11957</v>
      </c>
      <c r="D6623" s="297" t="s">
        <v>50</v>
      </c>
      <c r="E6623" s="301" t="n">
        <v>135.2</v>
      </c>
      <c r="F6623" s="304" t="n">
        <v>0.6445</v>
      </c>
    </row>
    <row r="6624" customFormat="false" ht="13.8" hidden="false" customHeight="false" outlineLevel="0" collapsed="false">
      <c r="A6624" s="300" t="s">
        <v>11955</v>
      </c>
      <c r="B6624" s="1" t="n">
        <v>106042</v>
      </c>
      <c r="C6624" s="292" t="s">
        <v>11958</v>
      </c>
      <c r="D6624" s="297" t="s">
        <v>50</v>
      </c>
      <c r="E6624" s="301" t="n">
        <v>61.73</v>
      </c>
      <c r="F6624" s="304" t="n">
        <v>0.3776</v>
      </c>
    </row>
    <row r="6625" customFormat="false" ht="13.8" hidden="false" customHeight="false" outlineLevel="0" collapsed="false">
      <c r="A6625" s="300" t="s">
        <v>11955</v>
      </c>
      <c r="B6625" s="1" t="n">
        <v>106043</v>
      </c>
      <c r="C6625" s="292" t="s">
        <v>11959</v>
      </c>
      <c r="D6625" s="297" t="s">
        <v>50</v>
      </c>
      <c r="E6625" s="301" t="n">
        <v>117.85</v>
      </c>
      <c r="F6625" s="304" t="n">
        <v>0.5922</v>
      </c>
    </row>
    <row r="6626" customFormat="false" ht="13.8" hidden="false" customHeight="false" outlineLevel="0" collapsed="false">
      <c r="A6626" s="300" t="s">
        <v>11955</v>
      </c>
      <c r="B6626" s="1" t="n">
        <v>106046</v>
      </c>
      <c r="C6626" s="292" t="s">
        <v>11960</v>
      </c>
      <c r="D6626" s="297" t="s">
        <v>50</v>
      </c>
      <c r="E6626" s="301" t="n">
        <v>39.58</v>
      </c>
      <c r="F6626" s="304" t="n">
        <v>0.3492</v>
      </c>
    </row>
    <row r="6627" customFormat="false" ht="13.8" hidden="false" customHeight="false" outlineLevel="0" collapsed="false">
      <c r="A6627" s="300" t="s">
        <v>11955</v>
      </c>
      <c r="B6627" s="1" t="n">
        <v>106047</v>
      </c>
      <c r="C6627" s="292" t="s">
        <v>11961</v>
      </c>
      <c r="D6627" s="297" t="s">
        <v>50</v>
      </c>
      <c r="E6627" s="301" t="n">
        <v>70.8</v>
      </c>
      <c r="F6627" s="304" t="n">
        <v>0.5449</v>
      </c>
    </row>
    <row r="6628" customFormat="false" ht="13.8" hidden="false" customHeight="false" outlineLevel="0" collapsed="false">
      <c r="A6628" s="300" t="s">
        <v>11955</v>
      </c>
      <c r="B6628" s="1" t="n">
        <v>106038</v>
      </c>
      <c r="C6628" s="292" t="s">
        <v>11962</v>
      </c>
      <c r="D6628" s="297" t="s">
        <v>50</v>
      </c>
      <c r="E6628" s="301" t="n">
        <v>54.39</v>
      </c>
      <c r="F6628" s="304" t="n">
        <v>0.0568</v>
      </c>
    </row>
    <row r="6629" customFormat="false" ht="13.8" hidden="false" customHeight="false" outlineLevel="0" collapsed="false">
      <c r="A6629" s="300" t="s">
        <v>11955</v>
      </c>
      <c r="B6629" s="1" t="n">
        <v>106039</v>
      </c>
      <c r="C6629" s="292" t="s">
        <v>11963</v>
      </c>
      <c r="D6629" s="297" t="s">
        <v>50</v>
      </c>
      <c r="E6629" s="301" t="n">
        <v>72.47</v>
      </c>
      <c r="F6629" s="304" t="n">
        <v>0.1147</v>
      </c>
    </row>
    <row r="6630" customFormat="false" ht="13.8" hidden="false" customHeight="false" outlineLevel="0" collapsed="false">
      <c r="A6630" s="300" t="s">
        <v>11955</v>
      </c>
      <c r="B6630" s="1" t="n">
        <v>106040</v>
      </c>
      <c r="C6630" s="292" t="s">
        <v>11964</v>
      </c>
      <c r="D6630" s="297" t="s">
        <v>50</v>
      </c>
      <c r="E6630" s="301" t="n">
        <v>80.53</v>
      </c>
      <c r="F6630" s="304" t="n">
        <v>0.363</v>
      </c>
    </row>
    <row r="6631" customFormat="false" ht="13.8" hidden="false" customHeight="false" outlineLevel="0" collapsed="false">
      <c r="A6631" s="300" t="s">
        <v>11955</v>
      </c>
      <c r="B6631" s="1" t="n">
        <v>106041</v>
      </c>
      <c r="C6631" s="292" t="s">
        <v>11965</v>
      </c>
      <c r="D6631" s="297" t="s">
        <v>50</v>
      </c>
      <c r="E6631" s="301" t="n">
        <v>149.46</v>
      </c>
      <c r="F6631" s="304" t="n">
        <v>0.5707</v>
      </c>
    </row>
    <row r="6632" customFormat="false" ht="13.8" hidden="false" customHeight="false" outlineLevel="0" collapsed="false">
      <c r="A6632" s="300" t="s">
        <v>11955</v>
      </c>
      <c r="B6632" s="1" t="n">
        <v>97329</v>
      </c>
      <c r="C6632" s="292" t="s">
        <v>11966</v>
      </c>
      <c r="D6632" s="297" t="s">
        <v>403</v>
      </c>
      <c r="E6632" s="301" t="n">
        <v>57.72</v>
      </c>
      <c r="F6632" s="304" t="n">
        <v>0.9404</v>
      </c>
    </row>
    <row r="6633" customFormat="false" ht="13.8" hidden="false" customHeight="false" outlineLevel="0" collapsed="false">
      <c r="A6633" s="300" t="s">
        <v>11955</v>
      </c>
      <c r="B6633" s="1" t="n">
        <v>97327</v>
      </c>
      <c r="C6633" s="292" t="s">
        <v>11967</v>
      </c>
      <c r="D6633" s="297" t="s">
        <v>403</v>
      </c>
      <c r="E6633" s="301" t="n">
        <v>27.24</v>
      </c>
      <c r="F6633" s="304" t="n">
        <v>0.9104</v>
      </c>
    </row>
    <row r="6634" customFormat="false" ht="13.8" hidden="false" customHeight="false" outlineLevel="0" collapsed="false">
      <c r="A6634" s="300" t="s">
        <v>11955</v>
      </c>
      <c r="B6634" s="1" t="n">
        <v>106034</v>
      </c>
      <c r="C6634" s="292" t="s">
        <v>11968</v>
      </c>
      <c r="D6634" s="297" t="s">
        <v>403</v>
      </c>
      <c r="E6634" s="301" t="n">
        <v>121.58</v>
      </c>
      <c r="F6634" s="304" t="n">
        <v>0.9634</v>
      </c>
    </row>
    <row r="6635" customFormat="false" ht="13.8" hidden="false" customHeight="false" outlineLevel="0" collapsed="false">
      <c r="A6635" s="300" t="s">
        <v>11955</v>
      </c>
      <c r="B6635" s="1" t="n">
        <v>97328</v>
      </c>
      <c r="C6635" s="292" t="s">
        <v>11969</v>
      </c>
      <c r="D6635" s="297" t="s">
        <v>403</v>
      </c>
      <c r="E6635" s="301" t="n">
        <v>44.74</v>
      </c>
      <c r="F6635" s="304" t="n">
        <v>0.9343</v>
      </c>
    </row>
    <row r="6636" customFormat="false" ht="13.8" hidden="false" customHeight="false" outlineLevel="0" collapsed="false">
      <c r="A6636" s="300" t="s">
        <v>11955</v>
      </c>
      <c r="B6636" s="1" t="n">
        <v>97330</v>
      </c>
      <c r="C6636" s="292" t="s">
        <v>11970</v>
      </c>
      <c r="D6636" s="297" t="s">
        <v>403</v>
      </c>
      <c r="E6636" s="301" t="n">
        <v>70.97</v>
      </c>
      <c r="F6636" s="304" t="n">
        <v>0.9445</v>
      </c>
    </row>
    <row r="6637" customFormat="false" ht="13.8" hidden="false" customHeight="false" outlineLevel="0" collapsed="false">
      <c r="A6637" s="300" t="s">
        <v>11955</v>
      </c>
      <c r="B6637" s="1" t="n">
        <v>106035</v>
      </c>
      <c r="C6637" s="292" t="s">
        <v>11971</v>
      </c>
      <c r="D6637" s="297" t="s">
        <v>403</v>
      </c>
      <c r="E6637" s="301" t="n">
        <v>0</v>
      </c>
      <c r="F6637" s="304"/>
    </row>
    <row r="6638" customFormat="false" ht="13.8" hidden="false" customHeight="false" outlineLevel="0" collapsed="false">
      <c r="A6638" s="300" t="s">
        <v>11955</v>
      </c>
      <c r="B6638" s="1" t="n">
        <v>106036</v>
      </c>
      <c r="C6638" s="292" t="s">
        <v>11972</v>
      </c>
      <c r="D6638" s="297" t="s">
        <v>403</v>
      </c>
      <c r="E6638" s="301" t="n">
        <v>0</v>
      </c>
      <c r="F6638" s="304"/>
    </row>
    <row r="6639" customFormat="false" ht="13.8" hidden="false" customHeight="false" outlineLevel="0" collapsed="false">
      <c r="A6639" s="300" t="s">
        <v>11955</v>
      </c>
      <c r="B6639" s="1" t="n">
        <v>106037</v>
      </c>
      <c r="C6639" s="292" t="s">
        <v>11973</v>
      </c>
      <c r="D6639" s="297" t="s">
        <v>403</v>
      </c>
      <c r="E6639" s="301" t="n">
        <v>0</v>
      </c>
      <c r="F6639" s="304"/>
    </row>
    <row r="6640" customFormat="false" ht="13.8" hidden="false" customHeight="false" outlineLevel="0" collapsed="false">
      <c r="A6640" s="300" t="s">
        <v>11974</v>
      </c>
      <c r="B6640" s="1" t="n">
        <v>93085</v>
      </c>
      <c r="C6640" s="292" t="s">
        <v>11975</v>
      </c>
      <c r="D6640" s="297" t="s">
        <v>50</v>
      </c>
      <c r="E6640" s="301" t="n">
        <v>15.84</v>
      </c>
      <c r="F6640" s="304" t="n">
        <v>0.4747</v>
      </c>
    </row>
    <row r="6641" customFormat="false" ht="13.8" hidden="false" customHeight="false" outlineLevel="0" collapsed="false">
      <c r="A6641" s="300" t="s">
        <v>11974</v>
      </c>
      <c r="B6641" s="1" t="n">
        <v>103892</v>
      </c>
      <c r="C6641" s="292" t="s">
        <v>11976</v>
      </c>
      <c r="D6641" s="297" t="s">
        <v>50</v>
      </c>
      <c r="E6641" s="301" t="n">
        <v>16.89</v>
      </c>
      <c r="F6641" s="304" t="n">
        <v>0.4547</v>
      </c>
    </row>
    <row r="6642" customFormat="false" ht="13.8" hidden="false" customHeight="false" outlineLevel="0" collapsed="false">
      <c r="A6642" s="300" t="s">
        <v>11974</v>
      </c>
      <c r="B6642" s="1" t="n">
        <v>103823</v>
      </c>
      <c r="C6642" s="292" t="s">
        <v>11977</v>
      </c>
      <c r="D6642" s="297" t="s">
        <v>50</v>
      </c>
      <c r="E6642" s="301" t="n">
        <v>18.98</v>
      </c>
      <c r="F6642" s="304" t="n">
        <v>0.3962</v>
      </c>
    </row>
    <row r="6643" customFormat="false" ht="13.8" hidden="false" customHeight="false" outlineLevel="0" collapsed="false">
      <c r="A6643" s="300" t="s">
        <v>11974</v>
      </c>
      <c r="B6643" s="1" t="n">
        <v>103856</v>
      </c>
      <c r="C6643" s="292" t="s">
        <v>11978</v>
      </c>
      <c r="D6643" s="297" t="s">
        <v>50</v>
      </c>
      <c r="E6643" s="301" t="n">
        <v>16.91</v>
      </c>
      <c r="F6643" s="304" t="n">
        <v>0.4447</v>
      </c>
    </row>
    <row r="6644" customFormat="false" ht="13.8" hidden="false" customHeight="false" outlineLevel="0" collapsed="false">
      <c r="A6644" s="300" t="s">
        <v>11974</v>
      </c>
      <c r="B6644" s="1" t="n">
        <v>93108</v>
      </c>
      <c r="C6644" s="292" t="s">
        <v>11979</v>
      </c>
      <c r="D6644" s="297" t="s">
        <v>50</v>
      </c>
      <c r="E6644" s="301" t="n">
        <v>14.27</v>
      </c>
      <c r="F6644" s="304" t="n">
        <v>0.527</v>
      </c>
    </row>
    <row r="6645" customFormat="false" ht="13.8" hidden="false" customHeight="false" outlineLevel="0" collapsed="false">
      <c r="A6645" s="300" t="s">
        <v>11974</v>
      </c>
      <c r="B6645" s="1" t="n">
        <v>93091</v>
      </c>
      <c r="C6645" s="292" t="s">
        <v>11980</v>
      </c>
      <c r="D6645" s="297" t="s">
        <v>50</v>
      </c>
      <c r="E6645" s="301" t="n">
        <v>17.58</v>
      </c>
      <c r="F6645" s="304" t="n">
        <v>0.6399</v>
      </c>
    </row>
    <row r="6646" customFormat="false" ht="13.8" hidden="false" customHeight="false" outlineLevel="0" collapsed="false">
      <c r="A6646" s="300" t="s">
        <v>11974</v>
      </c>
      <c r="B6646" s="1" t="n">
        <v>103900</v>
      </c>
      <c r="C6646" s="292" t="s">
        <v>11981</v>
      </c>
      <c r="D6646" s="297" t="s">
        <v>50</v>
      </c>
      <c r="E6646" s="301" t="n">
        <v>21.89</v>
      </c>
      <c r="F6646" s="304" t="n">
        <v>0.5139</v>
      </c>
    </row>
    <row r="6647" customFormat="false" ht="13.8" hidden="false" customHeight="false" outlineLevel="0" collapsed="false">
      <c r="A6647" s="300" t="s">
        <v>11974</v>
      </c>
      <c r="B6647" s="1" t="n">
        <v>103831</v>
      </c>
      <c r="C6647" s="292" t="s">
        <v>11982</v>
      </c>
      <c r="D6647" s="297" t="s">
        <v>50</v>
      </c>
      <c r="E6647" s="301" t="n">
        <v>28.31</v>
      </c>
      <c r="F6647" s="304" t="n">
        <v>0.3974</v>
      </c>
    </row>
    <row r="6648" customFormat="false" ht="13.8" hidden="false" customHeight="false" outlineLevel="0" collapsed="false">
      <c r="A6648" s="300" t="s">
        <v>11974</v>
      </c>
      <c r="B6648" s="1" t="n">
        <v>103864</v>
      </c>
      <c r="C6648" s="292" t="s">
        <v>11983</v>
      </c>
      <c r="D6648" s="297" t="s">
        <v>50</v>
      </c>
      <c r="E6648" s="301" t="n">
        <v>23.13</v>
      </c>
      <c r="F6648" s="304" t="n">
        <v>0.4864</v>
      </c>
    </row>
    <row r="6649" customFormat="false" ht="13.8" hidden="false" customHeight="false" outlineLevel="0" collapsed="false">
      <c r="A6649" s="300" t="s">
        <v>11974</v>
      </c>
      <c r="B6649" s="1" t="n">
        <v>93133</v>
      </c>
      <c r="C6649" s="292" t="s">
        <v>11984</v>
      </c>
      <c r="D6649" s="297" t="s">
        <v>50</v>
      </c>
      <c r="E6649" s="301" t="n">
        <v>20.56</v>
      </c>
      <c r="F6649" s="304" t="n">
        <v>0.5472</v>
      </c>
    </row>
    <row r="6650" customFormat="false" ht="13.8" hidden="false" customHeight="false" outlineLevel="0" collapsed="false">
      <c r="A6650" s="300" t="s">
        <v>11974</v>
      </c>
      <c r="B6650" s="1" t="n">
        <v>93057</v>
      </c>
      <c r="C6650" s="292" t="s">
        <v>11985</v>
      </c>
      <c r="D6650" s="297" t="s">
        <v>50</v>
      </c>
      <c r="E6650" s="301" t="n">
        <v>14.82</v>
      </c>
      <c r="F6650" s="304" t="n">
        <v>0.7591</v>
      </c>
    </row>
    <row r="6651" customFormat="false" ht="13.8" hidden="false" customHeight="false" outlineLevel="0" collapsed="false">
      <c r="A6651" s="300" t="s">
        <v>11974</v>
      </c>
      <c r="B6651" s="1" t="n">
        <v>93062</v>
      </c>
      <c r="C6651" s="292" t="s">
        <v>11986</v>
      </c>
      <c r="D6651" s="297" t="s">
        <v>50</v>
      </c>
      <c r="E6651" s="301" t="n">
        <v>28.55</v>
      </c>
      <c r="F6651" s="304" t="n">
        <v>0.841</v>
      </c>
    </row>
    <row r="6652" customFormat="false" ht="13.8" hidden="false" customHeight="false" outlineLevel="0" collapsed="false">
      <c r="A6652" s="300" t="s">
        <v>11974</v>
      </c>
      <c r="B6652" s="1" t="n">
        <v>93065</v>
      </c>
      <c r="C6652" s="292" t="s">
        <v>11987</v>
      </c>
      <c r="D6652" s="297" t="s">
        <v>50</v>
      </c>
      <c r="E6652" s="301" t="n">
        <v>46.71</v>
      </c>
      <c r="F6652" s="304" t="n">
        <v>0.8801</v>
      </c>
    </row>
    <row r="6653" customFormat="false" ht="13.8" hidden="false" customHeight="false" outlineLevel="0" collapsed="false">
      <c r="A6653" s="300" t="s">
        <v>11974</v>
      </c>
      <c r="B6653" s="1" t="n">
        <v>93068</v>
      </c>
      <c r="C6653" s="292" t="s">
        <v>11988</v>
      </c>
      <c r="D6653" s="297" t="s">
        <v>50</v>
      </c>
      <c r="E6653" s="301" t="n">
        <v>65.79</v>
      </c>
      <c r="F6653" s="304" t="n">
        <v>0.8931</v>
      </c>
    </row>
    <row r="6654" customFormat="false" ht="13.8" hidden="false" customHeight="false" outlineLevel="0" collapsed="false">
      <c r="A6654" s="300" t="s">
        <v>11974</v>
      </c>
      <c r="B6654" s="1" t="n">
        <v>93071</v>
      </c>
      <c r="C6654" s="292" t="s">
        <v>11989</v>
      </c>
      <c r="D6654" s="297" t="s">
        <v>50</v>
      </c>
      <c r="E6654" s="301" t="n">
        <v>179.83</v>
      </c>
      <c r="F6654" s="304" t="n">
        <v>0.9508</v>
      </c>
    </row>
    <row r="6655" customFormat="false" ht="13.8" hidden="false" customHeight="false" outlineLevel="0" collapsed="false">
      <c r="A6655" s="300" t="s">
        <v>11974</v>
      </c>
      <c r="B6655" s="1" t="n">
        <v>93081</v>
      </c>
      <c r="C6655" s="292" t="s">
        <v>11990</v>
      </c>
      <c r="D6655" s="297" t="s">
        <v>50</v>
      </c>
      <c r="E6655" s="301" t="n">
        <v>19.65</v>
      </c>
      <c r="F6655" s="304" t="n">
        <v>0.7725</v>
      </c>
    </row>
    <row r="6656" customFormat="false" ht="13.8" hidden="false" customHeight="false" outlineLevel="0" collapsed="false">
      <c r="A6656" s="300" t="s">
        <v>11974</v>
      </c>
      <c r="B6656" s="1" t="n">
        <v>103887</v>
      </c>
      <c r="C6656" s="292" t="s">
        <v>11991</v>
      </c>
      <c r="D6656" s="297" t="s">
        <v>50</v>
      </c>
      <c r="E6656" s="301" t="n">
        <v>21.28</v>
      </c>
      <c r="F6656" s="304" t="n">
        <v>0.7133</v>
      </c>
    </row>
    <row r="6657" customFormat="false" ht="13.8" hidden="false" customHeight="false" outlineLevel="0" collapsed="false">
      <c r="A6657" s="300" t="s">
        <v>11974</v>
      </c>
      <c r="B6657" s="1" t="n">
        <v>103818</v>
      </c>
      <c r="C6657" s="292" t="s">
        <v>11992</v>
      </c>
      <c r="D6657" s="297" t="s">
        <v>50</v>
      </c>
      <c r="E6657" s="301" t="n">
        <v>21.28</v>
      </c>
      <c r="F6657" s="304" t="n">
        <v>0.7133</v>
      </c>
    </row>
    <row r="6658" customFormat="false" ht="13.8" hidden="false" customHeight="false" outlineLevel="0" collapsed="false">
      <c r="A6658" s="300" t="s">
        <v>11974</v>
      </c>
      <c r="B6658" s="1" t="n">
        <v>103851</v>
      </c>
      <c r="C6658" s="292" t="s">
        <v>11993</v>
      </c>
      <c r="D6658" s="297" t="s">
        <v>50</v>
      </c>
      <c r="E6658" s="301" t="n">
        <v>21.03</v>
      </c>
      <c r="F6658" s="304" t="n">
        <v>0.7218</v>
      </c>
    </row>
    <row r="6659" customFormat="false" ht="13.8" hidden="false" customHeight="false" outlineLevel="0" collapsed="false">
      <c r="A6659" s="300" t="s">
        <v>11974</v>
      </c>
      <c r="B6659" s="1" t="n">
        <v>93104</v>
      </c>
      <c r="C6659" s="292" t="s">
        <v>11994</v>
      </c>
      <c r="D6659" s="297" t="s">
        <v>50</v>
      </c>
      <c r="E6659" s="301" t="n">
        <v>19.75</v>
      </c>
      <c r="F6659" s="304" t="n">
        <v>0.7686</v>
      </c>
    </row>
    <row r="6660" customFormat="false" ht="13.8" hidden="false" customHeight="false" outlineLevel="0" collapsed="false">
      <c r="A6660" s="300" t="s">
        <v>11974</v>
      </c>
      <c r="B6660" s="1" t="n">
        <v>98602</v>
      </c>
      <c r="C6660" s="292" t="s">
        <v>11995</v>
      </c>
      <c r="D6660" s="297" t="s">
        <v>50</v>
      </c>
      <c r="E6660" s="301" t="n">
        <v>19.15</v>
      </c>
      <c r="F6660" s="304" t="n">
        <v>0.8209</v>
      </c>
    </row>
    <row r="6661" customFormat="false" ht="13.8" hidden="false" customHeight="false" outlineLevel="0" collapsed="false">
      <c r="A6661" s="300" t="s">
        <v>11974</v>
      </c>
      <c r="B6661" s="1" t="n">
        <v>93087</v>
      </c>
      <c r="C6661" s="292" t="s">
        <v>11996</v>
      </c>
      <c r="D6661" s="297" t="s">
        <v>50</v>
      </c>
      <c r="E6661" s="301" t="n">
        <v>20.6</v>
      </c>
      <c r="F6661" s="304" t="n">
        <v>0.7631</v>
      </c>
    </row>
    <row r="6662" customFormat="false" ht="13.8" hidden="false" customHeight="false" outlineLevel="0" collapsed="false">
      <c r="A6662" s="300" t="s">
        <v>11974</v>
      </c>
      <c r="B6662" s="1" t="n">
        <v>103893</v>
      </c>
      <c r="C6662" s="292" t="s">
        <v>11997</v>
      </c>
      <c r="D6662" s="297" t="s">
        <v>50</v>
      </c>
      <c r="E6662" s="301" t="n">
        <v>22.58</v>
      </c>
      <c r="F6662" s="304" t="n">
        <v>0.6962</v>
      </c>
    </row>
    <row r="6663" customFormat="false" ht="13.8" hidden="false" customHeight="false" outlineLevel="0" collapsed="false">
      <c r="A6663" s="300" t="s">
        <v>11974</v>
      </c>
      <c r="B6663" s="1" t="n">
        <v>103824</v>
      </c>
      <c r="C6663" s="292" t="s">
        <v>11998</v>
      </c>
      <c r="D6663" s="297" t="s">
        <v>50</v>
      </c>
      <c r="E6663" s="301" t="n">
        <v>24.84</v>
      </c>
      <c r="F6663" s="304" t="n">
        <v>0.6329</v>
      </c>
    </row>
    <row r="6664" customFormat="false" ht="13.8" hidden="false" customHeight="false" outlineLevel="0" collapsed="false">
      <c r="A6664" s="300" t="s">
        <v>11974</v>
      </c>
      <c r="B6664" s="1" t="n">
        <v>103857</v>
      </c>
      <c r="C6664" s="292" t="s">
        <v>11999</v>
      </c>
      <c r="D6664" s="297" t="s">
        <v>50</v>
      </c>
      <c r="E6664" s="301" t="n">
        <v>22.9</v>
      </c>
      <c r="F6664" s="304" t="n">
        <v>0.6865</v>
      </c>
    </row>
    <row r="6665" customFormat="false" ht="13.8" hidden="false" customHeight="false" outlineLevel="0" collapsed="false">
      <c r="A6665" s="300" t="s">
        <v>11974</v>
      </c>
      <c r="B6665" s="1" t="n">
        <v>93110</v>
      </c>
      <c r="C6665" s="292" t="s">
        <v>12000</v>
      </c>
      <c r="D6665" s="297" t="s">
        <v>50</v>
      </c>
      <c r="E6665" s="301" t="n">
        <v>21.66</v>
      </c>
      <c r="F6665" s="304" t="n">
        <v>0.7258</v>
      </c>
    </row>
    <row r="6666" customFormat="false" ht="13.8" hidden="false" customHeight="false" outlineLevel="0" collapsed="false">
      <c r="A6666" s="300" t="s">
        <v>11974</v>
      </c>
      <c r="B6666" s="1" t="n">
        <v>93054</v>
      </c>
      <c r="C6666" s="292" t="s">
        <v>12001</v>
      </c>
      <c r="D6666" s="297" t="s">
        <v>50</v>
      </c>
      <c r="E6666" s="301" t="n">
        <v>23.75</v>
      </c>
      <c r="F6666" s="304" t="n">
        <v>0.8135</v>
      </c>
    </row>
    <row r="6667" customFormat="false" ht="13.8" hidden="false" customHeight="false" outlineLevel="0" collapsed="false">
      <c r="A6667" s="300" t="s">
        <v>11974</v>
      </c>
      <c r="B6667" s="1" t="n">
        <v>93088</v>
      </c>
      <c r="C6667" s="292" t="s">
        <v>12002</v>
      </c>
      <c r="D6667" s="297" t="s">
        <v>50</v>
      </c>
      <c r="E6667" s="301" t="n">
        <v>25.52</v>
      </c>
      <c r="F6667" s="304" t="n">
        <v>0.7696</v>
      </c>
    </row>
    <row r="6668" customFormat="false" ht="13.8" hidden="false" customHeight="false" outlineLevel="0" collapsed="false">
      <c r="A6668" s="300" t="s">
        <v>11974</v>
      </c>
      <c r="B6668" s="1" t="n">
        <v>103894</v>
      </c>
      <c r="C6668" s="292" t="s">
        <v>12003</v>
      </c>
      <c r="D6668" s="297" t="s">
        <v>50</v>
      </c>
      <c r="E6668" s="301" t="n">
        <v>27.18</v>
      </c>
      <c r="F6668" s="304" t="n">
        <v>0.7108</v>
      </c>
    </row>
    <row r="6669" customFormat="false" ht="13.8" hidden="false" customHeight="false" outlineLevel="0" collapsed="false">
      <c r="A6669" s="300" t="s">
        <v>11974</v>
      </c>
      <c r="B6669" s="1" t="n">
        <v>103825</v>
      </c>
      <c r="C6669" s="292" t="s">
        <v>12004</v>
      </c>
      <c r="D6669" s="297" t="s">
        <v>50</v>
      </c>
      <c r="E6669" s="301" t="n">
        <v>29.43</v>
      </c>
      <c r="F6669" s="304" t="n">
        <v>0.6565</v>
      </c>
    </row>
    <row r="6670" customFormat="false" ht="13.8" hidden="false" customHeight="false" outlineLevel="0" collapsed="false">
      <c r="A6670" s="300" t="s">
        <v>11974</v>
      </c>
      <c r="B6670" s="1" t="n">
        <v>103858</v>
      </c>
      <c r="C6670" s="292" t="s">
        <v>12005</v>
      </c>
      <c r="D6670" s="297" t="s">
        <v>50</v>
      </c>
      <c r="E6670" s="301" t="n">
        <v>27.5</v>
      </c>
      <c r="F6670" s="304" t="n">
        <v>0.7025</v>
      </c>
    </row>
    <row r="6671" customFormat="false" ht="13.8" hidden="false" customHeight="false" outlineLevel="0" collapsed="false">
      <c r="A6671" s="300" t="s">
        <v>11974</v>
      </c>
      <c r="B6671" s="1" t="n">
        <v>93111</v>
      </c>
      <c r="C6671" s="292" t="s">
        <v>12006</v>
      </c>
      <c r="D6671" s="297" t="s">
        <v>50</v>
      </c>
      <c r="E6671" s="301" t="n">
        <v>26.25</v>
      </c>
      <c r="F6671" s="304" t="n">
        <v>0.736</v>
      </c>
    </row>
    <row r="6672" customFormat="false" ht="13.8" hidden="false" customHeight="false" outlineLevel="0" collapsed="false">
      <c r="A6672" s="300" t="s">
        <v>11974</v>
      </c>
      <c r="B6672" s="1" t="n">
        <v>93059</v>
      </c>
      <c r="C6672" s="292" t="s">
        <v>12007</v>
      </c>
      <c r="D6672" s="297" t="s">
        <v>50</v>
      </c>
      <c r="E6672" s="301" t="n">
        <v>31.05</v>
      </c>
      <c r="F6672" s="304" t="n">
        <v>0.8747</v>
      </c>
    </row>
    <row r="6673" customFormat="false" ht="13.8" hidden="false" customHeight="false" outlineLevel="0" collapsed="false">
      <c r="A6673" s="300" t="s">
        <v>11974</v>
      </c>
      <c r="B6673" s="1" t="n">
        <v>93093</v>
      </c>
      <c r="C6673" s="292" t="s">
        <v>12008</v>
      </c>
      <c r="D6673" s="297" t="s">
        <v>50</v>
      </c>
      <c r="E6673" s="301" t="n">
        <v>32.37</v>
      </c>
      <c r="F6673" s="304" t="n">
        <v>0.839</v>
      </c>
    </row>
    <row r="6674" customFormat="false" ht="13.8" hidden="false" customHeight="false" outlineLevel="0" collapsed="false">
      <c r="A6674" s="300" t="s">
        <v>11974</v>
      </c>
      <c r="B6674" s="1" t="n">
        <v>103899</v>
      </c>
      <c r="C6674" s="292" t="s">
        <v>12009</v>
      </c>
      <c r="D6674" s="297" t="s">
        <v>50</v>
      </c>
      <c r="E6674" s="301" t="n">
        <v>34.69</v>
      </c>
      <c r="F6674" s="304" t="n">
        <v>0.7829</v>
      </c>
    </row>
    <row r="6675" customFormat="false" ht="13.8" hidden="false" customHeight="false" outlineLevel="0" collapsed="false">
      <c r="A6675" s="300" t="s">
        <v>11974</v>
      </c>
      <c r="B6675" s="1" t="n">
        <v>103830</v>
      </c>
      <c r="C6675" s="292" t="s">
        <v>12010</v>
      </c>
      <c r="D6675" s="297" t="s">
        <v>50</v>
      </c>
      <c r="E6675" s="301" t="n">
        <v>38.62</v>
      </c>
      <c r="F6675" s="304" t="n">
        <v>0.6968</v>
      </c>
    </row>
    <row r="6676" customFormat="false" ht="13.8" hidden="false" customHeight="false" outlineLevel="0" collapsed="false">
      <c r="A6676" s="300" t="s">
        <v>11974</v>
      </c>
      <c r="B6676" s="1" t="n">
        <v>103863</v>
      </c>
      <c r="C6676" s="292" t="s">
        <v>12011</v>
      </c>
      <c r="D6676" s="297" t="s">
        <v>50</v>
      </c>
      <c r="E6676" s="301" t="n">
        <v>35.48</v>
      </c>
      <c r="F6676" s="304" t="n">
        <v>0.7655</v>
      </c>
    </row>
    <row r="6677" customFormat="false" ht="13.8" hidden="false" customHeight="false" outlineLevel="0" collapsed="false">
      <c r="A6677" s="300" t="s">
        <v>11974</v>
      </c>
      <c r="B6677" s="1" t="n">
        <v>93114</v>
      </c>
      <c r="C6677" s="292" t="s">
        <v>12012</v>
      </c>
      <c r="D6677" s="297" t="s">
        <v>50</v>
      </c>
      <c r="E6677" s="301" t="n">
        <v>34.3</v>
      </c>
      <c r="F6677" s="304" t="n">
        <v>0.7918</v>
      </c>
    </row>
    <row r="6678" customFormat="false" ht="13.8" hidden="false" customHeight="false" outlineLevel="0" collapsed="false">
      <c r="A6678" s="300" t="s">
        <v>11974</v>
      </c>
      <c r="B6678" s="1" t="n">
        <v>93075</v>
      </c>
      <c r="C6678" s="292" t="s">
        <v>12013</v>
      </c>
      <c r="D6678" s="297" t="s">
        <v>50</v>
      </c>
      <c r="E6678" s="301" t="n">
        <v>20.82</v>
      </c>
      <c r="F6678" s="304" t="n">
        <v>0.7243</v>
      </c>
    </row>
    <row r="6679" customFormat="false" ht="13.8" hidden="false" customHeight="false" outlineLevel="0" collapsed="false">
      <c r="A6679" s="300" t="s">
        <v>11974</v>
      </c>
      <c r="B6679" s="1" t="n">
        <v>103876</v>
      </c>
      <c r="C6679" s="292" t="s">
        <v>12014</v>
      </c>
      <c r="D6679" s="297" t="s">
        <v>50</v>
      </c>
      <c r="E6679" s="301" t="n">
        <v>23.26</v>
      </c>
      <c r="F6679" s="304" t="n">
        <v>0.6483</v>
      </c>
    </row>
    <row r="6680" customFormat="false" ht="13.8" hidden="false" customHeight="false" outlineLevel="0" collapsed="false">
      <c r="A6680" s="300" t="s">
        <v>11974</v>
      </c>
      <c r="B6680" s="1" t="n">
        <v>103807</v>
      </c>
      <c r="C6680" s="292" t="s">
        <v>12015</v>
      </c>
      <c r="D6680" s="297" t="s">
        <v>50</v>
      </c>
      <c r="E6680" s="301" t="n">
        <v>23.24</v>
      </c>
      <c r="F6680" s="304" t="n">
        <v>0.6489</v>
      </c>
    </row>
    <row r="6681" customFormat="false" ht="13.8" hidden="false" customHeight="false" outlineLevel="0" collapsed="false">
      <c r="A6681" s="300" t="s">
        <v>11974</v>
      </c>
      <c r="B6681" s="1" t="n">
        <v>103840</v>
      </c>
      <c r="C6681" s="292" t="s">
        <v>12016</v>
      </c>
      <c r="D6681" s="297" t="s">
        <v>50</v>
      </c>
      <c r="E6681" s="301" t="n">
        <v>22.87</v>
      </c>
      <c r="F6681" s="304" t="n">
        <v>0.6594</v>
      </c>
    </row>
    <row r="6682" customFormat="false" ht="13.8" hidden="false" customHeight="false" outlineLevel="0" collapsed="false">
      <c r="A6682" s="300" t="s">
        <v>11974</v>
      </c>
      <c r="B6682" s="1" t="n">
        <v>93098</v>
      </c>
      <c r="C6682" s="292" t="s">
        <v>12017</v>
      </c>
      <c r="D6682" s="297" t="s">
        <v>50</v>
      </c>
      <c r="E6682" s="301" t="n">
        <v>20.96</v>
      </c>
      <c r="F6682" s="304" t="n">
        <v>0.7195</v>
      </c>
    </row>
    <row r="6683" customFormat="false" ht="13.8" hidden="false" customHeight="false" outlineLevel="0" collapsed="false">
      <c r="A6683" s="300" t="s">
        <v>11974</v>
      </c>
      <c r="B6683" s="1" t="n">
        <v>93120</v>
      </c>
      <c r="C6683" s="292" t="s">
        <v>12018</v>
      </c>
      <c r="D6683" s="297" t="s">
        <v>50</v>
      </c>
      <c r="E6683" s="301" t="n">
        <v>27.36</v>
      </c>
      <c r="F6683" s="304" t="n">
        <v>0.8465</v>
      </c>
    </row>
    <row r="6684" customFormat="false" ht="13.8" hidden="false" customHeight="false" outlineLevel="0" collapsed="false">
      <c r="A6684" s="300" t="s">
        <v>11974</v>
      </c>
      <c r="B6684" s="1" t="n">
        <v>93077</v>
      </c>
      <c r="C6684" s="292" t="s">
        <v>12019</v>
      </c>
      <c r="D6684" s="297" t="s">
        <v>50</v>
      </c>
      <c r="E6684" s="301" t="n">
        <v>29.5</v>
      </c>
      <c r="F6684" s="304" t="n">
        <v>0.7851</v>
      </c>
    </row>
    <row r="6685" customFormat="false" ht="13.8" hidden="false" customHeight="false" outlineLevel="0" collapsed="false">
      <c r="A6685" s="300" t="s">
        <v>11974</v>
      </c>
      <c r="B6685" s="1" t="n">
        <v>103879</v>
      </c>
      <c r="C6685" s="292" t="s">
        <v>12020</v>
      </c>
      <c r="D6685" s="297" t="s">
        <v>50</v>
      </c>
      <c r="E6685" s="301" t="n">
        <v>32.48</v>
      </c>
      <c r="F6685" s="304" t="n">
        <v>0.7131</v>
      </c>
    </row>
    <row r="6686" customFormat="false" ht="13.8" hidden="false" customHeight="false" outlineLevel="0" collapsed="false">
      <c r="A6686" s="300" t="s">
        <v>11974</v>
      </c>
      <c r="B6686" s="1" t="n">
        <v>103810</v>
      </c>
      <c r="C6686" s="292" t="s">
        <v>12021</v>
      </c>
      <c r="D6686" s="297" t="s">
        <v>50</v>
      </c>
      <c r="E6686" s="301" t="n">
        <v>35.81</v>
      </c>
      <c r="F6686" s="304" t="n">
        <v>0.6467</v>
      </c>
    </row>
    <row r="6687" customFormat="false" ht="13.8" hidden="false" customHeight="false" outlineLevel="0" collapsed="false">
      <c r="A6687" s="300" t="s">
        <v>11974</v>
      </c>
      <c r="B6687" s="1" t="n">
        <v>103843</v>
      </c>
      <c r="C6687" s="292" t="s">
        <v>12022</v>
      </c>
      <c r="D6687" s="297" t="s">
        <v>50</v>
      </c>
      <c r="E6687" s="301" t="n">
        <v>32.92</v>
      </c>
      <c r="F6687" s="304" t="n">
        <v>0.7035</v>
      </c>
    </row>
    <row r="6688" customFormat="false" ht="13.8" hidden="false" customHeight="false" outlineLevel="0" collapsed="false">
      <c r="A6688" s="300" t="s">
        <v>11974</v>
      </c>
      <c r="B6688" s="1" t="n">
        <v>93100</v>
      </c>
      <c r="C6688" s="292" t="s">
        <v>12023</v>
      </c>
      <c r="D6688" s="297" t="s">
        <v>50</v>
      </c>
      <c r="E6688" s="301" t="n">
        <v>31.08</v>
      </c>
      <c r="F6688" s="304" t="n">
        <v>0.7452</v>
      </c>
    </row>
    <row r="6689" customFormat="false" ht="13.8" hidden="false" customHeight="false" outlineLevel="0" collapsed="false">
      <c r="A6689" s="300" t="s">
        <v>11974</v>
      </c>
      <c r="B6689" s="1" t="n">
        <v>93121</v>
      </c>
      <c r="C6689" s="292" t="s">
        <v>12024</v>
      </c>
      <c r="D6689" s="297" t="s">
        <v>50</v>
      </c>
      <c r="E6689" s="301" t="n">
        <v>31.04</v>
      </c>
      <c r="F6689" s="304" t="n">
        <v>0.8331</v>
      </c>
    </row>
    <row r="6690" customFormat="false" ht="13.8" hidden="false" customHeight="false" outlineLevel="0" collapsed="false">
      <c r="A6690" s="300" t="s">
        <v>11974</v>
      </c>
      <c r="B6690" s="1" t="n">
        <v>93078</v>
      </c>
      <c r="C6690" s="292" t="s">
        <v>12025</v>
      </c>
      <c r="D6690" s="297" t="s">
        <v>50</v>
      </c>
      <c r="E6690" s="301" t="n">
        <v>33.19</v>
      </c>
      <c r="F6690" s="304" t="n">
        <v>0.7792</v>
      </c>
    </row>
    <row r="6691" customFormat="false" ht="13.8" hidden="false" customHeight="false" outlineLevel="0" collapsed="false">
      <c r="A6691" s="300" t="s">
        <v>11974</v>
      </c>
      <c r="B6691" s="1" t="n">
        <v>103880</v>
      </c>
      <c r="C6691" s="292" t="s">
        <v>12026</v>
      </c>
      <c r="D6691" s="297" t="s">
        <v>50</v>
      </c>
      <c r="E6691" s="301" t="n">
        <v>36.17</v>
      </c>
      <c r="F6691" s="304" t="n">
        <v>0.715</v>
      </c>
    </row>
    <row r="6692" customFormat="false" ht="13.8" hidden="false" customHeight="false" outlineLevel="0" collapsed="false">
      <c r="A6692" s="300" t="s">
        <v>11974</v>
      </c>
      <c r="B6692" s="1" t="n">
        <v>103811</v>
      </c>
      <c r="C6692" s="292" t="s">
        <v>12027</v>
      </c>
      <c r="D6692" s="297" t="s">
        <v>50</v>
      </c>
      <c r="E6692" s="301" t="n">
        <v>39.51</v>
      </c>
      <c r="F6692" s="304" t="n">
        <v>0.6545</v>
      </c>
    </row>
    <row r="6693" customFormat="false" ht="13.8" hidden="false" customHeight="false" outlineLevel="0" collapsed="false">
      <c r="A6693" s="300" t="s">
        <v>11974</v>
      </c>
      <c r="B6693" s="1" t="n">
        <v>103844</v>
      </c>
      <c r="C6693" s="292" t="s">
        <v>12028</v>
      </c>
      <c r="D6693" s="297" t="s">
        <v>50</v>
      </c>
      <c r="E6693" s="301" t="n">
        <v>36.61</v>
      </c>
      <c r="F6693" s="304" t="n">
        <v>0.7064</v>
      </c>
    </row>
    <row r="6694" customFormat="false" ht="13.8" hidden="false" customHeight="false" outlineLevel="0" collapsed="false">
      <c r="A6694" s="300" t="s">
        <v>11974</v>
      </c>
      <c r="B6694" s="1" t="n">
        <v>93101</v>
      </c>
      <c r="C6694" s="292" t="s">
        <v>12029</v>
      </c>
      <c r="D6694" s="297" t="s">
        <v>50</v>
      </c>
      <c r="E6694" s="301" t="n">
        <v>34.78</v>
      </c>
      <c r="F6694" s="304" t="n">
        <v>0.7435</v>
      </c>
    </row>
    <row r="6695" customFormat="false" ht="13.8" hidden="false" customHeight="false" outlineLevel="0" collapsed="false">
      <c r="A6695" s="300" t="s">
        <v>11974</v>
      </c>
      <c r="B6695" s="1" t="n">
        <v>92311</v>
      </c>
      <c r="C6695" s="292" t="s">
        <v>12030</v>
      </c>
      <c r="D6695" s="297" t="s">
        <v>50</v>
      </c>
      <c r="E6695" s="301" t="n">
        <v>13.62</v>
      </c>
      <c r="F6695" s="304" t="n">
        <v>0.4809</v>
      </c>
    </row>
    <row r="6696" customFormat="false" ht="13.8" hidden="false" customHeight="false" outlineLevel="0" collapsed="false">
      <c r="A6696" s="300" t="s">
        <v>11974</v>
      </c>
      <c r="B6696" s="1" t="n">
        <v>103874</v>
      </c>
      <c r="C6696" s="292" t="s">
        <v>12031</v>
      </c>
      <c r="D6696" s="297" t="s">
        <v>50</v>
      </c>
      <c r="E6696" s="301" t="n">
        <v>18.97</v>
      </c>
      <c r="F6696" s="304" t="n">
        <v>0.3358</v>
      </c>
    </row>
    <row r="6697" customFormat="false" ht="13.8" hidden="false" customHeight="false" outlineLevel="0" collapsed="false">
      <c r="A6697" s="300" t="s">
        <v>11974</v>
      </c>
      <c r="B6697" s="1" t="n">
        <v>103805</v>
      </c>
      <c r="C6697" s="292" t="s">
        <v>12032</v>
      </c>
      <c r="D6697" s="297" t="s">
        <v>50</v>
      </c>
      <c r="E6697" s="301" t="n">
        <v>18.92</v>
      </c>
      <c r="F6697" s="304" t="n">
        <v>0.3367</v>
      </c>
    </row>
    <row r="6698" customFormat="false" ht="13.8" hidden="false" customHeight="false" outlineLevel="0" collapsed="false">
      <c r="A6698" s="300" t="s">
        <v>11974</v>
      </c>
      <c r="B6698" s="1" t="n">
        <v>103838</v>
      </c>
      <c r="C6698" s="292" t="s">
        <v>12033</v>
      </c>
      <c r="D6698" s="297" t="s">
        <v>50</v>
      </c>
      <c r="E6698" s="301" t="n">
        <v>18.19</v>
      </c>
      <c r="F6698" s="304" t="n">
        <v>0.3502</v>
      </c>
    </row>
    <row r="6699" customFormat="false" ht="13.8" hidden="false" customHeight="false" outlineLevel="0" collapsed="false">
      <c r="A6699" s="300" t="s">
        <v>11974</v>
      </c>
      <c r="B6699" s="1" t="n">
        <v>92326</v>
      </c>
      <c r="C6699" s="292" t="s">
        <v>12034</v>
      </c>
      <c r="D6699" s="297" t="s">
        <v>50</v>
      </c>
      <c r="E6699" s="301" t="n">
        <v>14.35</v>
      </c>
      <c r="F6699" s="304" t="n">
        <v>0.4418</v>
      </c>
    </row>
    <row r="6700" customFormat="false" ht="13.8" hidden="false" customHeight="false" outlineLevel="0" collapsed="false">
      <c r="A6700" s="300" t="s">
        <v>11974</v>
      </c>
      <c r="B6700" s="1" t="n">
        <v>92287</v>
      </c>
      <c r="C6700" s="292" t="s">
        <v>12035</v>
      </c>
      <c r="D6700" s="297" t="s">
        <v>50</v>
      </c>
      <c r="E6700" s="301" t="n">
        <v>18.53</v>
      </c>
      <c r="F6700" s="304" t="n">
        <v>0.7507</v>
      </c>
    </row>
    <row r="6701" customFormat="false" ht="13.8" hidden="false" customHeight="false" outlineLevel="0" collapsed="false">
      <c r="A6701" s="300" t="s">
        <v>11974</v>
      </c>
      <c r="B6701" s="1" t="n">
        <v>92312</v>
      </c>
      <c r="C6701" s="292" t="s">
        <v>12036</v>
      </c>
      <c r="D6701" s="297" t="s">
        <v>50</v>
      </c>
      <c r="E6701" s="301" t="n">
        <v>22.82</v>
      </c>
      <c r="F6701" s="304" t="n">
        <v>0.6096</v>
      </c>
    </row>
    <row r="6702" customFormat="false" ht="13.8" hidden="false" customHeight="false" outlineLevel="0" collapsed="false">
      <c r="A6702" s="300" t="s">
        <v>11974</v>
      </c>
      <c r="B6702" s="1" t="n">
        <v>103877</v>
      </c>
      <c r="C6702" s="292" t="s">
        <v>12037</v>
      </c>
      <c r="D6702" s="297" t="s">
        <v>50</v>
      </c>
      <c r="E6702" s="301" t="n">
        <v>28.79</v>
      </c>
      <c r="F6702" s="304" t="n">
        <v>0.4832</v>
      </c>
    </row>
    <row r="6703" customFormat="false" ht="13.8" hidden="false" customHeight="false" outlineLevel="0" collapsed="false">
      <c r="A6703" s="300" t="s">
        <v>11974</v>
      </c>
      <c r="B6703" s="1" t="n">
        <v>103808</v>
      </c>
      <c r="C6703" s="292" t="s">
        <v>12038</v>
      </c>
      <c r="D6703" s="297" t="s">
        <v>50</v>
      </c>
      <c r="E6703" s="301" t="n">
        <v>35.44</v>
      </c>
      <c r="F6703" s="304" t="n">
        <v>0.3925</v>
      </c>
    </row>
    <row r="6704" customFormat="false" ht="13.8" hidden="false" customHeight="false" outlineLevel="0" collapsed="false">
      <c r="A6704" s="300" t="s">
        <v>11974</v>
      </c>
      <c r="B6704" s="1" t="n">
        <v>103841</v>
      </c>
      <c r="C6704" s="292" t="s">
        <v>12039</v>
      </c>
      <c r="D6704" s="297" t="s">
        <v>50</v>
      </c>
      <c r="E6704" s="301" t="n">
        <v>29.67</v>
      </c>
      <c r="F6704" s="304" t="n">
        <v>0.4688</v>
      </c>
    </row>
    <row r="6705" customFormat="false" ht="13.8" hidden="false" customHeight="false" outlineLevel="0" collapsed="false">
      <c r="A6705" s="300" t="s">
        <v>11974</v>
      </c>
      <c r="B6705" s="1" t="n">
        <v>92327</v>
      </c>
      <c r="C6705" s="292" t="s">
        <v>12040</v>
      </c>
      <c r="D6705" s="297" t="s">
        <v>50</v>
      </c>
      <c r="E6705" s="301" t="n">
        <v>26</v>
      </c>
      <c r="F6705" s="304" t="n">
        <v>0.535</v>
      </c>
    </row>
    <row r="6706" customFormat="false" ht="13.8" hidden="false" customHeight="false" outlineLevel="0" collapsed="false">
      <c r="A6706" s="300" t="s">
        <v>11974</v>
      </c>
      <c r="B6706" s="1" t="n">
        <v>92288</v>
      </c>
      <c r="C6706" s="292" t="s">
        <v>12041</v>
      </c>
      <c r="D6706" s="297" t="s">
        <v>50</v>
      </c>
      <c r="E6706" s="301" t="n">
        <v>29.27</v>
      </c>
      <c r="F6706" s="304" t="n">
        <v>0.7964</v>
      </c>
    </row>
    <row r="6707" customFormat="false" ht="13.8" hidden="false" customHeight="false" outlineLevel="0" collapsed="false">
      <c r="A6707" s="300" t="s">
        <v>11974</v>
      </c>
      <c r="B6707" s="1" t="n">
        <v>92313</v>
      </c>
      <c r="C6707" s="292" t="s">
        <v>12042</v>
      </c>
      <c r="D6707" s="297" t="s">
        <v>50</v>
      </c>
      <c r="E6707" s="301" t="n">
        <v>33.23</v>
      </c>
      <c r="F6707" s="304" t="n">
        <v>0.7015</v>
      </c>
    </row>
    <row r="6708" customFormat="false" ht="13.8" hidden="false" customHeight="false" outlineLevel="0" collapsed="false">
      <c r="A6708" s="300" t="s">
        <v>11974</v>
      </c>
      <c r="B6708" s="1" t="n">
        <v>103881</v>
      </c>
      <c r="C6708" s="292" t="s">
        <v>12043</v>
      </c>
      <c r="D6708" s="297" t="s">
        <v>50</v>
      </c>
      <c r="E6708" s="301" t="n">
        <v>40.16</v>
      </c>
      <c r="F6708" s="304" t="n">
        <v>0.5804</v>
      </c>
    </row>
    <row r="6709" customFormat="false" ht="13.8" hidden="false" customHeight="false" outlineLevel="0" collapsed="false">
      <c r="A6709" s="300" t="s">
        <v>11974</v>
      </c>
      <c r="B6709" s="1" t="n">
        <v>103812</v>
      </c>
      <c r="C6709" s="292" t="s">
        <v>12044</v>
      </c>
      <c r="D6709" s="297" t="s">
        <v>50</v>
      </c>
      <c r="E6709" s="301" t="n">
        <v>52.53</v>
      </c>
      <c r="F6709" s="304" t="n">
        <v>0.4437</v>
      </c>
    </row>
    <row r="6710" customFormat="false" ht="13.8" hidden="false" customHeight="false" outlineLevel="0" collapsed="false">
      <c r="A6710" s="300" t="s">
        <v>11974</v>
      </c>
      <c r="B6710" s="1" t="n">
        <v>103845</v>
      </c>
      <c r="C6710" s="292" t="s">
        <v>12045</v>
      </c>
      <c r="D6710" s="297" t="s">
        <v>50</v>
      </c>
      <c r="E6710" s="301" t="n">
        <v>42.43</v>
      </c>
      <c r="F6710" s="304" t="n">
        <v>0.5494</v>
      </c>
    </row>
    <row r="6711" customFormat="false" ht="13.8" hidden="false" customHeight="false" outlineLevel="0" collapsed="false">
      <c r="A6711" s="300" t="s">
        <v>11974</v>
      </c>
      <c r="B6711" s="1" t="n">
        <v>92328</v>
      </c>
      <c r="C6711" s="292" t="s">
        <v>12046</v>
      </c>
      <c r="D6711" s="297" t="s">
        <v>50</v>
      </c>
      <c r="E6711" s="301" t="n">
        <v>38.92</v>
      </c>
      <c r="F6711" s="304" t="n">
        <v>0.5989</v>
      </c>
    </row>
    <row r="6712" customFormat="false" ht="13.8" hidden="false" customHeight="false" outlineLevel="0" collapsed="false">
      <c r="A6712" s="300" t="s">
        <v>11974</v>
      </c>
      <c r="B6712" s="1" t="n">
        <v>92289</v>
      </c>
      <c r="C6712" s="292" t="s">
        <v>12047</v>
      </c>
      <c r="D6712" s="297" t="s">
        <v>50</v>
      </c>
      <c r="E6712" s="301" t="n">
        <v>52</v>
      </c>
      <c r="F6712" s="304" t="n">
        <v>0.8554</v>
      </c>
    </row>
    <row r="6713" customFormat="false" ht="13.8" hidden="false" customHeight="false" outlineLevel="0" collapsed="false">
      <c r="A6713" s="300" t="s">
        <v>11974</v>
      </c>
      <c r="B6713" s="1" t="n">
        <v>92290</v>
      </c>
      <c r="C6713" s="292" t="s">
        <v>12048</v>
      </c>
      <c r="D6713" s="297" t="s">
        <v>50</v>
      </c>
      <c r="E6713" s="301" t="n">
        <v>78.88</v>
      </c>
      <c r="F6713" s="304" t="n">
        <v>0.8848</v>
      </c>
    </row>
    <row r="6714" customFormat="false" ht="13.8" hidden="false" customHeight="false" outlineLevel="0" collapsed="false">
      <c r="A6714" s="300" t="s">
        <v>11974</v>
      </c>
      <c r="B6714" s="1" t="n">
        <v>92291</v>
      </c>
      <c r="C6714" s="292" t="s">
        <v>12049</v>
      </c>
      <c r="D6714" s="297" t="s">
        <v>50</v>
      </c>
      <c r="E6714" s="301" t="n">
        <v>122.31</v>
      </c>
      <c r="F6714" s="304" t="n">
        <v>0.9037</v>
      </c>
    </row>
    <row r="6715" customFormat="false" ht="13.8" hidden="false" customHeight="false" outlineLevel="0" collapsed="false">
      <c r="A6715" s="300" t="s">
        <v>11974</v>
      </c>
      <c r="B6715" s="1" t="n">
        <v>92292</v>
      </c>
      <c r="C6715" s="292" t="s">
        <v>12050</v>
      </c>
      <c r="D6715" s="297" t="s">
        <v>50</v>
      </c>
      <c r="E6715" s="301" t="n">
        <v>379.82</v>
      </c>
      <c r="F6715" s="304" t="n">
        <v>0.9619</v>
      </c>
    </row>
    <row r="6716" customFormat="false" ht="13.8" hidden="false" customHeight="false" outlineLevel="0" collapsed="false">
      <c r="A6716" s="300" t="s">
        <v>11974</v>
      </c>
      <c r="B6716" s="1" t="n">
        <v>93082</v>
      </c>
      <c r="C6716" s="292" t="s">
        <v>12051</v>
      </c>
      <c r="D6716" s="297" t="s">
        <v>50</v>
      </c>
      <c r="E6716" s="301" t="n">
        <v>25.46</v>
      </c>
      <c r="F6716" s="304" t="n">
        <v>0.7965</v>
      </c>
    </row>
    <row r="6717" customFormat="false" ht="13.8" hidden="false" customHeight="false" outlineLevel="0" collapsed="false">
      <c r="A6717" s="300" t="s">
        <v>11974</v>
      </c>
      <c r="B6717" s="1" t="n">
        <v>103885</v>
      </c>
      <c r="C6717" s="292" t="s">
        <v>12052</v>
      </c>
      <c r="D6717" s="297" t="s">
        <v>50</v>
      </c>
      <c r="E6717" s="301" t="n">
        <v>28.73</v>
      </c>
      <c r="F6717" s="304" t="n">
        <v>0.7059</v>
      </c>
    </row>
    <row r="6718" customFormat="false" ht="13.8" hidden="false" customHeight="false" outlineLevel="0" collapsed="false">
      <c r="A6718" s="300" t="s">
        <v>11974</v>
      </c>
      <c r="B6718" s="1" t="n">
        <v>103816</v>
      </c>
      <c r="C6718" s="292" t="s">
        <v>12053</v>
      </c>
      <c r="D6718" s="297" t="s">
        <v>50</v>
      </c>
      <c r="E6718" s="301" t="n">
        <v>28.72</v>
      </c>
      <c r="F6718" s="304" t="n">
        <v>0.7061</v>
      </c>
    </row>
    <row r="6719" customFormat="false" ht="13.8" hidden="false" customHeight="false" outlineLevel="0" collapsed="false">
      <c r="A6719" s="300" t="s">
        <v>11974</v>
      </c>
      <c r="B6719" s="1" t="n">
        <v>103849</v>
      </c>
      <c r="C6719" s="292" t="s">
        <v>12054</v>
      </c>
      <c r="D6719" s="297" t="s">
        <v>50</v>
      </c>
      <c r="E6719" s="301" t="n">
        <v>28.23</v>
      </c>
      <c r="F6719" s="304" t="n">
        <v>0.7184</v>
      </c>
    </row>
    <row r="6720" customFormat="false" ht="13.8" hidden="false" customHeight="false" outlineLevel="0" collapsed="false">
      <c r="A6720" s="300" t="s">
        <v>11974</v>
      </c>
      <c r="B6720" s="1" t="n">
        <v>93105</v>
      </c>
      <c r="C6720" s="292" t="s">
        <v>12055</v>
      </c>
      <c r="D6720" s="297" t="s">
        <v>50</v>
      </c>
      <c r="E6720" s="301" t="n">
        <v>25.66</v>
      </c>
      <c r="F6720" s="304" t="n">
        <v>0.7903</v>
      </c>
    </row>
    <row r="6721" customFormat="false" ht="13.8" hidden="false" customHeight="false" outlineLevel="0" collapsed="false">
      <c r="A6721" s="300" t="s">
        <v>11974</v>
      </c>
      <c r="B6721" s="1" t="n">
        <v>93055</v>
      </c>
      <c r="C6721" s="292" t="s">
        <v>12056</v>
      </c>
      <c r="D6721" s="297" t="s">
        <v>50</v>
      </c>
      <c r="E6721" s="301" t="n">
        <v>47.76</v>
      </c>
      <c r="F6721" s="304" t="n">
        <v>0.9347</v>
      </c>
    </row>
    <row r="6722" customFormat="false" ht="13.8" hidden="false" customHeight="false" outlineLevel="0" collapsed="false">
      <c r="A6722" s="300" t="s">
        <v>11974</v>
      </c>
      <c r="B6722" s="1" t="n">
        <v>93089</v>
      </c>
      <c r="C6722" s="292" t="s">
        <v>12057</v>
      </c>
      <c r="D6722" s="297" t="s">
        <v>50</v>
      </c>
      <c r="E6722" s="301" t="n">
        <v>50.63</v>
      </c>
      <c r="F6722" s="304" t="n">
        <v>0.8817</v>
      </c>
    </row>
    <row r="6723" customFormat="false" ht="13.8" hidden="false" customHeight="false" outlineLevel="0" collapsed="false">
      <c r="A6723" s="300" t="s">
        <v>11974</v>
      </c>
      <c r="B6723" s="1" t="n">
        <v>103891</v>
      </c>
      <c r="C6723" s="292" t="s">
        <v>12058</v>
      </c>
      <c r="D6723" s="297" t="s">
        <v>50</v>
      </c>
      <c r="E6723" s="301" t="n">
        <v>54.61</v>
      </c>
      <c r="F6723" s="304" t="n">
        <v>0.8174</v>
      </c>
    </row>
    <row r="6724" customFormat="false" ht="13.8" hidden="false" customHeight="false" outlineLevel="0" collapsed="false">
      <c r="A6724" s="300" t="s">
        <v>11974</v>
      </c>
      <c r="B6724" s="1" t="n">
        <v>103822</v>
      </c>
      <c r="C6724" s="292" t="s">
        <v>12059</v>
      </c>
      <c r="D6724" s="297" t="s">
        <v>50</v>
      </c>
      <c r="E6724" s="301" t="n">
        <v>59.11</v>
      </c>
      <c r="F6724" s="304" t="n">
        <v>0.7552</v>
      </c>
    </row>
    <row r="6725" customFormat="false" ht="13.8" hidden="false" customHeight="false" outlineLevel="0" collapsed="false">
      <c r="A6725" s="300" t="s">
        <v>11974</v>
      </c>
      <c r="B6725" s="1" t="n">
        <v>103855</v>
      </c>
      <c r="C6725" s="292" t="s">
        <v>12060</v>
      </c>
      <c r="D6725" s="297" t="s">
        <v>50</v>
      </c>
      <c r="E6725" s="301" t="n">
        <v>55.23</v>
      </c>
      <c r="F6725" s="304" t="n">
        <v>0.8083</v>
      </c>
    </row>
    <row r="6726" customFormat="false" ht="13.8" hidden="false" customHeight="false" outlineLevel="0" collapsed="false">
      <c r="A6726" s="300" t="s">
        <v>11974</v>
      </c>
      <c r="B6726" s="1" t="n">
        <v>93112</v>
      </c>
      <c r="C6726" s="292" t="s">
        <v>12061</v>
      </c>
      <c r="D6726" s="297" t="s">
        <v>50</v>
      </c>
      <c r="E6726" s="301" t="n">
        <v>52.77</v>
      </c>
      <c r="F6726" s="304" t="n">
        <v>0.8459</v>
      </c>
    </row>
    <row r="6727" customFormat="false" ht="13.8" hidden="false" customHeight="false" outlineLevel="0" collapsed="false">
      <c r="A6727" s="300" t="s">
        <v>11974</v>
      </c>
      <c r="B6727" s="1" t="n">
        <v>93060</v>
      </c>
      <c r="C6727" s="292" t="s">
        <v>12062</v>
      </c>
      <c r="D6727" s="297" t="s">
        <v>50</v>
      </c>
      <c r="E6727" s="301" t="n">
        <v>83.71</v>
      </c>
      <c r="F6727" s="304" t="n">
        <v>0.9521</v>
      </c>
    </row>
    <row r="6728" customFormat="false" ht="13.8" hidden="false" customHeight="false" outlineLevel="0" collapsed="false">
      <c r="A6728" s="300" t="s">
        <v>11974</v>
      </c>
      <c r="B6728" s="1" t="n">
        <v>93094</v>
      </c>
      <c r="C6728" s="292" t="s">
        <v>12063</v>
      </c>
      <c r="D6728" s="297" t="s">
        <v>50</v>
      </c>
      <c r="E6728" s="301" t="n">
        <v>86.37</v>
      </c>
      <c r="F6728" s="304" t="n">
        <v>0.9228</v>
      </c>
    </row>
    <row r="6729" customFormat="false" ht="13.8" hidden="false" customHeight="false" outlineLevel="0" collapsed="false">
      <c r="A6729" s="300" t="s">
        <v>11974</v>
      </c>
      <c r="B6729" s="1" t="n">
        <v>103897</v>
      </c>
      <c r="C6729" s="292" t="s">
        <v>12064</v>
      </c>
      <c r="D6729" s="297" t="s">
        <v>50</v>
      </c>
      <c r="E6729" s="301" t="n">
        <v>91</v>
      </c>
      <c r="F6729" s="304" t="n">
        <v>0.8758</v>
      </c>
    </row>
    <row r="6730" customFormat="false" ht="13.8" hidden="false" customHeight="false" outlineLevel="0" collapsed="false">
      <c r="A6730" s="300" t="s">
        <v>11974</v>
      </c>
      <c r="B6730" s="1" t="n">
        <v>103828</v>
      </c>
      <c r="C6730" s="292" t="s">
        <v>12065</v>
      </c>
      <c r="D6730" s="297" t="s">
        <v>50</v>
      </c>
      <c r="E6730" s="301" t="n">
        <v>98.83</v>
      </c>
      <c r="F6730" s="304" t="n">
        <v>0.8012</v>
      </c>
    </row>
    <row r="6731" customFormat="false" ht="13.8" hidden="false" customHeight="false" outlineLevel="0" collapsed="false">
      <c r="A6731" s="300" t="s">
        <v>11974</v>
      </c>
      <c r="B6731" s="1" t="n">
        <v>103861</v>
      </c>
      <c r="C6731" s="292" t="s">
        <v>12066</v>
      </c>
      <c r="D6731" s="297" t="s">
        <v>50</v>
      </c>
      <c r="E6731" s="301" t="n">
        <v>92.56</v>
      </c>
      <c r="F6731" s="304" t="n">
        <v>0.8611</v>
      </c>
    </row>
    <row r="6732" customFormat="false" ht="13.8" hidden="false" customHeight="false" outlineLevel="0" collapsed="false">
      <c r="A6732" s="300" t="s">
        <v>11974</v>
      </c>
      <c r="B6732" s="1" t="n">
        <v>93115</v>
      </c>
      <c r="C6732" s="292" t="s">
        <v>12067</v>
      </c>
      <c r="D6732" s="297" t="s">
        <v>50</v>
      </c>
      <c r="E6732" s="301" t="n">
        <v>90.2</v>
      </c>
      <c r="F6732" s="304" t="n">
        <v>0.8836</v>
      </c>
    </row>
    <row r="6733" customFormat="false" ht="13.8" hidden="false" customHeight="false" outlineLevel="0" collapsed="false">
      <c r="A6733" s="300" t="s">
        <v>11974</v>
      </c>
      <c r="B6733" s="1" t="n">
        <v>93074</v>
      </c>
      <c r="C6733" s="292" t="s">
        <v>12068</v>
      </c>
      <c r="D6733" s="297" t="s">
        <v>50</v>
      </c>
      <c r="E6733" s="301" t="n">
        <v>14.06</v>
      </c>
      <c r="F6733" s="304" t="n">
        <v>0.4509</v>
      </c>
    </row>
    <row r="6734" customFormat="false" ht="13.8" hidden="false" customHeight="false" outlineLevel="0" collapsed="false">
      <c r="A6734" s="300" t="s">
        <v>11974</v>
      </c>
      <c r="B6734" s="1" t="n">
        <v>103875</v>
      </c>
      <c r="C6734" s="292" t="s">
        <v>12069</v>
      </c>
      <c r="D6734" s="297" t="s">
        <v>50</v>
      </c>
      <c r="E6734" s="301" t="n">
        <v>18.94</v>
      </c>
      <c r="F6734" s="304" t="n">
        <v>0.3347</v>
      </c>
    </row>
    <row r="6735" customFormat="false" ht="13.8" hidden="false" customHeight="false" outlineLevel="0" collapsed="false">
      <c r="A6735" s="300" t="s">
        <v>11974</v>
      </c>
      <c r="B6735" s="1" t="n">
        <v>103806</v>
      </c>
      <c r="C6735" s="292" t="s">
        <v>12070</v>
      </c>
      <c r="D6735" s="297" t="s">
        <v>50</v>
      </c>
      <c r="E6735" s="301" t="n">
        <v>18.89</v>
      </c>
      <c r="F6735" s="304" t="n">
        <v>0.3356</v>
      </c>
    </row>
    <row r="6736" customFormat="false" ht="13.8" hidden="false" customHeight="false" outlineLevel="0" collapsed="false">
      <c r="A6736" s="300" t="s">
        <v>11974</v>
      </c>
      <c r="B6736" s="1" t="n">
        <v>103839</v>
      </c>
      <c r="C6736" s="292" t="s">
        <v>12071</v>
      </c>
      <c r="D6736" s="297" t="s">
        <v>50</v>
      </c>
      <c r="E6736" s="301" t="n">
        <v>18.16</v>
      </c>
      <c r="F6736" s="304" t="n">
        <v>0.3491</v>
      </c>
    </row>
    <row r="6737" customFormat="false" ht="13.8" hidden="false" customHeight="false" outlineLevel="0" collapsed="false">
      <c r="A6737" s="300" t="s">
        <v>11974</v>
      </c>
      <c r="B6737" s="1" t="n">
        <v>93097</v>
      </c>
      <c r="C6737" s="292" t="s">
        <v>12072</v>
      </c>
      <c r="D6737" s="297" t="s">
        <v>50</v>
      </c>
      <c r="E6737" s="301" t="n">
        <v>14.33</v>
      </c>
      <c r="F6737" s="304" t="n">
        <v>0.4424</v>
      </c>
    </row>
    <row r="6738" customFormat="false" ht="13.8" hidden="false" customHeight="false" outlineLevel="0" collapsed="false">
      <c r="A6738" s="300" t="s">
        <v>11974</v>
      </c>
      <c r="B6738" s="1" t="n">
        <v>93119</v>
      </c>
      <c r="C6738" s="292" t="s">
        <v>12073</v>
      </c>
      <c r="D6738" s="297" t="s">
        <v>50</v>
      </c>
      <c r="E6738" s="301" t="n">
        <v>18.22</v>
      </c>
      <c r="F6738" s="304" t="n">
        <v>0.7464</v>
      </c>
    </row>
    <row r="6739" customFormat="false" ht="13.8" hidden="false" customHeight="false" outlineLevel="0" collapsed="false">
      <c r="A6739" s="300" t="s">
        <v>11974</v>
      </c>
      <c r="B6739" s="1" t="n">
        <v>93076</v>
      </c>
      <c r="C6739" s="292" t="s">
        <v>12074</v>
      </c>
      <c r="D6739" s="297" t="s">
        <v>50</v>
      </c>
      <c r="E6739" s="301" t="n">
        <v>22.51</v>
      </c>
      <c r="F6739" s="304" t="n">
        <v>0.6042</v>
      </c>
    </row>
    <row r="6740" customFormat="false" ht="13.8" hidden="false" customHeight="false" outlineLevel="0" collapsed="false">
      <c r="A6740" s="300" t="s">
        <v>11974</v>
      </c>
      <c r="B6740" s="1" t="n">
        <v>103878</v>
      </c>
      <c r="C6740" s="292" t="s">
        <v>12075</v>
      </c>
      <c r="D6740" s="297" t="s">
        <v>50</v>
      </c>
      <c r="E6740" s="301" t="n">
        <v>28.48</v>
      </c>
      <c r="F6740" s="304" t="n">
        <v>0.4775</v>
      </c>
    </row>
    <row r="6741" customFormat="false" ht="13.8" hidden="false" customHeight="false" outlineLevel="0" collapsed="false">
      <c r="A6741" s="300" t="s">
        <v>11974</v>
      </c>
      <c r="B6741" s="1" t="n">
        <v>103809</v>
      </c>
      <c r="C6741" s="292" t="s">
        <v>12076</v>
      </c>
      <c r="D6741" s="297" t="s">
        <v>50</v>
      </c>
      <c r="E6741" s="301" t="n">
        <v>35.13</v>
      </c>
      <c r="F6741" s="304" t="n">
        <v>0.3871</v>
      </c>
    </row>
    <row r="6742" customFormat="false" ht="13.8" hidden="false" customHeight="false" outlineLevel="0" collapsed="false">
      <c r="A6742" s="300" t="s">
        <v>11974</v>
      </c>
      <c r="B6742" s="1" t="n">
        <v>103842</v>
      </c>
      <c r="C6742" s="292" t="s">
        <v>12077</v>
      </c>
      <c r="D6742" s="297" t="s">
        <v>50</v>
      </c>
      <c r="E6742" s="301" t="n">
        <v>29.36</v>
      </c>
      <c r="F6742" s="304" t="n">
        <v>0.4632</v>
      </c>
    </row>
    <row r="6743" customFormat="false" ht="13.8" hidden="false" customHeight="false" outlineLevel="0" collapsed="false">
      <c r="A6743" s="300" t="s">
        <v>11974</v>
      </c>
      <c r="B6743" s="1" t="n">
        <v>93099</v>
      </c>
      <c r="C6743" s="292" t="s">
        <v>12078</v>
      </c>
      <c r="D6743" s="297" t="s">
        <v>50</v>
      </c>
      <c r="E6743" s="301" t="n">
        <v>25.69</v>
      </c>
      <c r="F6743" s="304" t="n">
        <v>0.5294</v>
      </c>
    </row>
    <row r="6744" customFormat="false" ht="13.8" hidden="false" customHeight="false" outlineLevel="0" collapsed="false">
      <c r="A6744" s="300" t="s">
        <v>11974</v>
      </c>
      <c r="B6744" s="1" t="n">
        <v>93122</v>
      </c>
      <c r="C6744" s="292" t="s">
        <v>12079</v>
      </c>
      <c r="D6744" s="297" t="s">
        <v>50</v>
      </c>
      <c r="E6744" s="301" t="n">
        <v>27.39</v>
      </c>
      <c r="F6744" s="304" t="n">
        <v>0.7824</v>
      </c>
    </row>
    <row r="6745" customFormat="false" ht="13.8" hidden="false" customHeight="false" outlineLevel="0" collapsed="false">
      <c r="A6745" s="300" t="s">
        <v>11974</v>
      </c>
      <c r="B6745" s="1" t="n">
        <v>93079</v>
      </c>
      <c r="C6745" s="292" t="s">
        <v>12080</v>
      </c>
      <c r="D6745" s="297" t="s">
        <v>50</v>
      </c>
      <c r="E6745" s="301" t="n">
        <v>31.35</v>
      </c>
      <c r="F6745" s="304" t="n">
        <v>0.6836</v>
      </c>
    </row>
    <row r="6746" customFormat="false" ht="13.8" hidden="false" customHeight="false" outlineLevel="0" collapsed="false">
      <c r="A6746" s="300" t="s">
        <v>11974</v>
      </c>
      <c r="B6746" s="1" t="n">
        <v>103882</v>
      </c>
      <c r="C6746" s="292" t="s">
        <v>12081</v>
      </c>
      <c r="D6746" s="297" t="s">
        <v>50</v>
      </c>
      <c r="E6746" s="301" t="n">
        <v>38.28</v>
      </c>
      <c r="F6746" s="304" t="n">
        <v>0.5598</v>
      </c>
    </row>
    <row r="6747" customFormat="false" ht="13.8" hidden="false" customHeight="false" outlineLevel="0" collapsed="false">
      <c r="A6747" s="300" t="s">
        <v>11974</v>
      </c>
      <c r="B6747" s="1" t="n">
        <v>103813</v>
      </c>
      <c r="C6747" s="292" t="s">
        <v>12082</v>
      </c>
      <c r="D6747" s="297" t="s">
        <v>50</v>
      </c>
      <c r="E6747" s="301" t="n">
        <v>50.65</v>
      </c>
      <c r="F6747" s="304" t="n">
        <v>0.4231</v>
      </c>
    </row>
    <row r="6748" customFormat="false" ht="13.8" hidden="false" customHeight="false" outlineLevel="0" collapsed="false">
      <c r="A6748" s="300" t="s">
        <v>11974</v>
      </c>
      <c r="B6748" s="1" t="n">
        <v>103846</v>
      </c>
      <c r="C6748" s="292" t="s">
        <v>12083</v>
      </c>
      <c r="D6748" s="297" t="s">
        <v>50</v>
      </c>
      <c r="E6748" s="301" t="n">
        <v>40.55</v>
      </c>
      <c r="F6748" s="304" t="n">
        <v>0.5285</v>
      </c>
    </row>
    <row r="6749" customFormat="false" ht="13.8" hidden="false" customHeight="false" outlineLevel="0" collapsed="false">
      <c r="A6749" s="300" t="s">
        <v>11974</v>
      </c>
      <c r="B6749" s="1" t="n">
        <v>93102</v>
      </c>
      <c r="C6749" s="292" t="s">
        <v>12084</v>
      </c>
      <c r="D6749" s="297" t="s">
        <v>50</v>
      </c>
      <c r="E6749" s="301" t="n">
        <v>37.04</v>
      </c>
      <c r="F6749" s="304" t="n">
        <v>0.5786</v>
      </c>
    </row>
    <row r="6750" customFormat="false" ht="13.8" hidden="false" customHeight="false" outlineLevel="0" collapsed="false">
      <c r="A6750" s="300" t="s">
        <v>11974</v>
      </c>
      <c r="B6750" s="1" t="n">
        <v>93123</v>
      </c>
      <c r="C6750" s="292" t="s">
        <v>12085</v>
      </c>
      <c r="D6750" s="297" t="s">
        <v>50</v>
      </c>
      <c r="E6750" s="301" t="n">
        <v>61.24</v>
      </c>
      <c r="F6750" s="304" t="n">
        <v>0.8772</v>
      </c>
    </row>
    <row r="6751" customFormat="false" ht="13.8" hidden="false" customHeight="false" outlineLevel="0" collapsed="false">
      <c r="A6751" s="300" t="s">
        <v>11974</v>
      </c>
      <c r="B6751" s="1" t="n">
        <v>93124</v>
      </c>
      <c r="C6751" s="292" t="s">
        <v>12086</v>
      </c>
      <c r="D6751" s="297" t="s">
        <v>50</v>
      </c>
      <c r="E6751" s="301" t="n">
        <v>96.23</v>
      </c>
      <c r="F6751" s="304" t="n">
        <v>0.9055</v>
      </c>
    </row>
    <row r="6752" customFormat="false" ht="13.8" hidden="false" customHeight="false" outlineLevel="0" collapsed="false">
      <c r="A6752" s="300" t="s">
        <v>11974</v>
      </c>
      <c r="B6752" s="1" t="n">
        <v>93125</v>
      </c>
      <c r="C6752" s="292" t="s">
        <v>12087</v>
      </c>
      <c r="D6752" s="297" t="s">
        <v>50</v>
      </c>
      <c r="E6752" s="301" t="n">
        <v>141.53</v>
      </c>
      <c r="F6752" s="304" t="n">
        <v>0.9168</v>
      </c>
    </row>
    <row r="6753" customFormat="false" ht="13.8" hidden="false" customHeight="false" outlineLevel="0" collapsed="false">
      <c r="A6753" s="300" t="s">
        <v>11974</v>
      </c>
      <c r="B6753" s="1" t="n">
        <v>93126</v>
      </c>
      <c r="C6753" s="292" t="s">
        <v>12088</v>
      </c>
      <c r="D6753" s="297" t="s">
        <v>50</v>
      </c>
      <c r="E6753" s="301" t="n">
        <v>312.99</v>
      </c>
      <c r="F6753" s="304" t="n">
        <v>0.9538</v>
      </c>
    </row>
    <row r="6754" customFormat="false" ht="13.8" hidden="false" customHeight="false" outlineLevel="0" collapsed="false">
      <c r="A6754" s="300" t="s">
        <v>11974</v>
      </c>
      <c r="B6754" s="1" t="n">
        <v>93063</v>
      </c>
      <c r="C6754" s="292" t="s">
        <v>12089</v>
      </c>
      <c r="D6754" s="297" t="s">
        <v>50</v>
      </c>
      <c r="E6754" s="301" t="n">
        <v>697.1</v>
      </c>
      <c r="F6754" s="304" t="n">
        <v>0.9927</v>
      </c>
    </row>
    <row r="6755" customFormat="false" ht="13.8" hidden="false" customHeight="false" outlineLevel="0" collapsed="false">
      <c r="A6755" s="300" t="s">
        <v>11974</v>
      </c>
      <c r="B6755" s="1" t="n">
        <v>93066</v>
      </c>
      <c r="C6755" s="292" t="s">
        <v>12090</v>
      </c>
      <c r="D6755" s="297" t="s">
        <v>50</v>
      </c>
      <c r="E6755" s="301" t="n">
        <v>874.84</v>
      </c>
      <c r="F6755" s="304" t="n">
        <v>0.993</v>
      </c>
    </row>
    <row r="6756" customFormat="false" ht="13.8" hidden="false" customHeight="false" outlineLevel="0" collapsed="false">
      <c r="A6756" s="300" t="s">
        <v>11974</v>
      </c>
      <c r="B6756" s="1" t="n">
        <v>93069</v>
      </c>
      <c r="C6756" s="292" t="s">
        <v>12091</v>
      </c>
      <c r="D6756" s="297" t="s">
        <v>50</v>
      </c>
      <c r="E6756" s="301" t="n">
        <v>1212.68</v>
      </c>
      <c r="F6756" s="304" t="n">
        <v>0.9934</v>
      </c>
    </row>
    <row r="6757" customFormat="false" ht="13.8" hidden="false" customHeight="false" outlineLevel="0" collapsed="false">
      <c r="A6757" s="300" t="s">
        <v>11974</v>
      </c>
      <c r="B6757" s="1" t="n">
        <v>93072</v>
      </c>
      <c r="C6757" s="292" t="s">
        <v>12092</v>
      </c>
      <c r="D6757" s="297" t="s">
        <v>50</v>
      </c>
      <c r="E6757" s="301" t="n">
        <v>1600.43</v>
      </c>
      <c r="F6757" s="304" t="n">
        <v>0.9939</v>
      </c>
    </row>
    <row r="6758" customFormat="false" ht="13.8" hidden="false" customHeight="false" outlineLevel="0" collapsed="false">
      <c r="A6758" s="300" t="s">
        <v>11974</v>
      </c>
      <c r="B6758" s="1" t="n">
        <v>93083</v>
      </c>
      <c r="C6758" s="292" t="s">
        <v>12093</v>
      </c>
      <c r="D6758" s="297" t="s">
        <v>50</v>
      </c>
      <c r="E6758" s="301" t="n">
        <v>478.79</v>
      </c>
      <c r="F6758" s="304" t="n">
        <v>0.9892</v>
      </c>
    </row>
    <row r="6759" customFormat="false" ht="13.8" hidden="false" customHeight="false" outlineLevel="0" collapsed="false">
      <c r="A6759" s="300" t="s">
        <v>11974</v>
      </c>
      <c r="B6759" s="1" t="n">
        <v>103886</v>
      </c>
      <c r="C6759" s="292" t="s">
        <v>12094</v>
      </c>
      <c r="D6759" s="297" t="s">
        <v>50</v>
      </c>
      <c r="E6759" s="301" t="n">
        <v>482.06</v>
      </c>
      <c r="F6759" s="304" t="n">
        <v>0.9825</v>
      </c>
    </row>
    <row r="6760" customFormat="false" ht="13.8" hidden="false" customHeight="false" outlineLevel="0" collapsed="false">
      <c r="A6760" s="300" t="s">
        <v>11974</v>
      </c>
      <c r="B6760" s="1" t="n">
        <v>103817</v>
      </c>
      <c r="C6760" s="292" t="s">
        <v>12095</v>
      </c>
      <c r="D6760" s="297" t="s">
        <v>50</v>
      </c>
      <c r="E6760" s="301" t="n">
        <v>482.05</v>
      </c>
      <c r="F6760" s="304" t="n">
        <v>0.9825</v>
      </c>
    </row>
    <row r="6761" customFormat="false" ht="13.8" hidden="false" customHeight="false" outlineLevel="0" collapsed="false">
      <c r="A6761" s="300" t="s">
        <v>11974</v>
      </c>
      <c r="B6761" s="1" t="n">
        <v>103850</v>
      </c>
      <c r="C6761" s="292" t="s">
        <v>12096</v>
      </c>
      <c r="D6761" s="297" t="s">
        <v>50</v>
      </c>
      <c r="E6761" s="301" t="n">
        <v>481.56</v>
      </c>
      <c r="F6761" s="304" t="n">
        <v>0.9835</v>
      </c>
    </row>
    <row r="6762" customFormat="false" ht="13.8" hidden="false" customHeight="false" outlineLevel="0" collapsed="false">
      <c r="A6762" s="300" t="s">
        <v>11974</v>
      </c>
      <c r="B6762" s="1" t="n">
        <v>93106</v>
      </c>
      <c r="C6762" s="292" t="s">
        <v>12097</v>
      </c>
      <c r="D6762" s="297" t="s">
        <v>50</v>
      </c>
      <c r="E6762" s="301" t="n">
        <v>478.99</v>
      </c>
      <c r="F6762" s="304" t="n">
        <v>0.9888</v>
      </c>
    </row>
    <row r="6763" customFormat="false" ht="13.8" hidden="false" customHeight="false" outlineLevel="0" collapsed="false">
      <c r="A6763" s="300" t="s">
        <v>11974</v>
      </c>
      <c r="B6763" s="1" t="n">
        <v>93052</v>
      </c>
      <c r="C6763" s="292" t="s">
        <v>12098</v>
      </c>
      <c r="D6763" s="297" t="s">
        <v>50</v>
      </c>
      <c r="E6763" s="301" t="n">
        <v>552.99</v>
      </c>
      <c r="F6763" s="304" t="n">
        <v>0.9944</v>
      </c>
    </row>
    <row r="6764" customFormat="false" ht="13.8" hidden="false" customHeight="false" outlineLevel="0" collapsed="false">
      <c r="A6764" s="300" t="s">
        <v>11974</v>
      </c>
      <c r="B6764" s="1" t="n">
        <v>93086</v>
      </c>
      <c r="C6764" s="292" t="s">
        <v>12099</v>
      </c>
      <c r="D6764" s="297" t="s">
        <v>50</v>
      </c>
      <c r="E6764" s="301" t="n">
        <v>555.86</v>
      </c>
      <c r="F6764" s="304" t="n">
        <v>0.9892</v>
      </c>
    </row>
    <row r="6765" customFormat="false" ht="13.8" hidden="false" customHeight="false" outlineLevel="0" collapsed="false">
      <c r="A6765" s="300" t="s">
        <v>11974</v>
      </c>
      <c r="B6765" s="1" t="n">
        <v>103890</v>
      </c>
      <c r="C6765" s="292" t="s">
        <v>12100</v>
      </c>
      <c r="D6765" s="297" t="s">
        <v>50</v>
      </c>
      <c r="E6765" s="301" t="n">
        <v>559.84</v>
      </c>
      <c r="F6765" s="304" t="n">
        <v>0.9822</v>
      </c>
    </row>
    <row r="6766" customFormat="false" ht="13.8" hidden="false" customHeight="false" outlineLevel="0" collapsed="false">
      <c r="A6766" s="300" t="s">
        <v>11974</v>
      </c>
      <c r="B6766" s="1" t="n">
        <v>103821</v>
      </c>
      <c r="C6766" s="292" t="s">
        <v>12101</v>
      </c>
      <c r="D6766" s="297" t="s">
        <v>50</v>
      </c>
      <c r="E6766" s="301" t="n">
        <v>564.34</v>
      </c>
      <c r="F6766" s="304" t="n">
        <v>0.9744</v>
      </c>
    </row>
    <row r="6767" customFormat="false" ht="13.8" hidden="false" customHeight="false" outlineLevel="0" collapsed="false">
      <c r="A6767" s="300" t="s">
        <v>11974</v>
      </c>
      <c r="B6767" s="1" t="n">
        <v>103854</v>
      </c>
      <c r="C6767" s="292" t="s">
        <v>12102</v>
      </c>
      <c r="D6767" s="297" t="s">
        <v>50</v>
      </c>
      <c r="E6767" s="301" t="n">
        <v>560.46</v>
      </c>
      <c r="F6767" s="304" t="n">
        <v>0.9811</v>
      </c>
    </row>
    <row r="6768" customFormat="false" ht="13.8" hidden="false" customHeight="false" outlineLevel="0" collapsed="false">
      <c r="A6768" s="300" t="s">
        <v>11974</v>
      </c>
      <c r="B6768" s="1" t="n">
        <v>93109</v>
      </c>
      <c r="C6768" s="292" t="s">
        <v>12103</v>
      </c>
      <c r="D6768" s="297" t="s">
        <v>50</v>
      </c>
      <c r="E6768" s="301" t="n">
        <v>558</v>
      </c>
      <c r="F6768" s="304" t="n">
        <v>0.9854</v>
      </c>
    </row>
    <row r="6769" customFormat="false" ht="13.8" hidden="false" customHeight="false" outlineLevel="0" collapsed="false">
      <c r="A6769" s="300" t="s">
        <v>11974</v>
      </c>
      <c r="B6769" s="1" t="n">
        <v>93058</v>
      </c>
      <c r="C6769" s="292" t="s">
        <v>12104</v>
      </c>
      <c r="D6769" s="297" t="s">
        <v>50</v>
      </c>
      <c r="E6769" s="301" t="n">
        <v>608.34</v>
      </c>
      <c r="F6769" s="304" t="n">
        <v>0.9934</v>
      </c>
    </row>
    <row r="6770" customFormat="false" ht="13.8" hidden="false" customHeight="false" outlineLevel="0" collapsed="false">
      <c r="A6770" s="300" t="s">
        <v>11974</v>
      </c>
      <c r="B6770" s="1" t="n">
        <v>93092</v>
      </c>
      <c r="C6770" s="292" t="s">
        <v>12105</v>
      </c>
      <c r="D6770" s="297" t="s">
        <v>50</v>
      </c>
      <c r="E6770" s="301" t="n">
        <v>611</v>
      </c>
      <c r="F6770" s="304" t="n">
        <v>0.9891</v>
      </c>
    </row>
    <row r="6771" customFormat="false" ht="13.8" hidden="false" customHeight="false" outlineLevel="0" collapsed="false">
      <c r="A6771" s="300" t="s">
        <v>11974</v>
      </c>
      <c r="B6771" s="1" t="n">
        <v>103898</v>
      </c>
      <c r="C6771" s="292" t="s">
        <v>12106</v>
      </c>
      <c r="D6771" s="297" t="s">
        <v>50</v>
      </c>
      <c r="E6771" s="301" t="n">
        <v>615.63</v>
      </c>
      <c r="F6771" s="304" t="n">
        <v>0.9816</v>
      </c>
    </row>
    <row r="6772" customFormat="false" ht="13.8" hidden="false" customHeight="false" outlineLevel="0" collapsed="false">
      <c r="A6772" s="300" t="s">
        <v>11974</v>
      </c>
      <c r="B6772" s="1" t="n">
        <v>103829</v>
      </c>
      <c r="C6772" s="292" t="s">
        <v>12107</v>
      </c>
      <c r="D6772" s="297" t="s">
        <v>50</v>
      </c>
      <c r="E6772" s="301" t="n">
        <v>623.46</v>
      </c>
      <c r="F6772" s="304" t="n">
        <v>0.9685</v>
      </c>
    </row>
    <row r="6773" customFormat="false" ht="13.8" hidden="false" customHeight="false" outlineLevel="0" collapsed="false">
      <c r="A6773" s="300" t="s">
        <v>11974</v>
      </c>
      <c r="B6773" s="1" t="n">
        <v>103862</v>
      </c>
      <c r="C6773" s="292" t="s">
        <v>12108</v>
      </c>
      <c r="D6773" s="297" t="s">
        <v>50</v>
      </c>
      <c r="E6773" s="301" t="n">
        <v>617.19</v>
      </c>
      <c r="F6773" s="304" t="n">
        <v>0.9792</v>
      </c>
    </row>
    <row r="6774" customFormat="false" ht="13.8" hidden="false" customHeight="false" outlineLevel="0" collapsed="false">
      <c r="A6774" s="300" t="s">
        <v>11974</v>
      </c>
      <c r="B6774" s="1" t="n">
        <v>93116</v>
      </c>
      <c r="C6774" s="292" t="s">
        <v>12109</v>
      </c>
      <c r="D6774" s="297" t="s">
        <v>50</v>
      </c>
      <c r="E6774" s="301" t="n">
        <v>614.83</v>
      </c>
      <c r="F6774" s="304" t="n">
        <v>0.9829</v>
      </c>
    </row>
    <row r="6775" customFormat="false" ht="13.8" hidden="false" customHeight="false" outlineLevel="0" collapsed="false">
      <c r="A6775" s="300" t="s">
        <v>11974</v>
      </c>
      <c r="B6775" s="1" t="n">
        <v>92314</v>
      </c>
      <c r="C6775" s="292" t="s">
        <v>12110</v>
      </c>
      <c r="D6775" s="297" t="s">
        <v>50</v>
      </c>
      <c r="E6775" s="301" t="n">
        <v>9.12</v>
      </c>
      <c r="F6775" s="304" t="n">
        <v>0.432</v>
      </c>
    </row>
    <row r="6776" customFormat="false" ht="13.8" hidden="false" customHeight="false" outlineLevel="0" collapsed="false">
      <c r="A6776" s="300" t="s">
        <v>11974</v>
      </c>
      <c r="B6776" s="1" t="n">
        <v>103883</v>
      </c>
      <c r="C6776" s="292" t="s">
        <v>12111</v>
      </c>
      <c r="D6776" s="297" t="s">
        <v>50</v>
      </c>
      <c r="E6776" s="301" t="n">
        <v>12.39</v>
      </c>
      <c r="F6776" s="304" t="n">
        <v>0.318</v>
      </c>
    </row>
    <row r="6777" customFormat="false" ht="13.8" hidden="false" customHeight="false" outlineLevel="0" collapsed="false">
      <c r="A6777" s="300" t="s">
        <v>11974</v>
      </c>
      <c r="B6777" s="1" t="n">
        <v>103814</v>
      </c>
      <c r="C6777" s="292" t="s">
        <v>12112</v>
      </c>
      <c r="D6777" s="297" t="s">
        <v>50</v>
      </c>
      <c r="E6777" s="301" t="n">
        <v>12.38</v>
      </c>
      <c r="F6777" s="304" t="n">
        <v>0.3183</v>
      </c>
    </row>
    <row r="6778" customFormat="false" ht="13.8" hidden="false" customHeight="false" outlineLevel="0" collapsed="false">
      <c r="A6778" s="300" t="s">
        <v>11974</v>
      </c>
      <c r="B6778" s="1" t="n">
        <v>103847</v>
      </c>
      <c r="C6778" s="292" t="s">
        <v>12113</v>
      </c>
      <c r="D6778" s="297" t="s">
        <v>50</v>
      </c>
      <c r="E6778" s="301" t="n">
        <v>11.89</v>
      </c>
      <c r="F6778" s="304" t="n">
        <v>0.3314</v>
      </c>
    </row>
    <row r="6779" customFormat="false" ht="13.8" hidden="false" customHeight="false" outlineLevel="0" collapsed="false">
      <c r="A6779" s="300" t="s">
        <v>11974</v>
      </c>
      <c r="B6779" s="1" t="n">
        <v>92329</v>
      </c>
      <c r="C6779" s="292" t="s">
        <v>12114</v>
      </c>
      <c r="D6779" s="297" t="s">
        <v>50</v>
      </c>
      <c r="E6779" s="301" t="n">
        <v>9.32</v>
      </c>
      <c r="F6779" s="304" t="n">
        <v>0.4227</v>
      </c>
    </row>
    <row r="6780" customFormat="false" ht="13.8" hidden="false" customHeight="false" outlineLevel="0" collapsed="false">
      <c r="A6780" s="300" t="s">
        <v>11974</v>
      </c>
      <c r="B6780" s="1" t="n">
        <v>92293</v>
      </c>
      <c r="C6780" s="292" t="s">
        <v>12115</v>
      </c>
      <c r="D6780" s="297" t="s">
        <v>50</v>
      </c>
      <c r="E6780" s="301" t="n">
        <v>10.52</v>
      </c>
      <c r="F6780" s="304" t="n">
        <v>0.7034</v>
      </c>
    </row>
    <row r="6781" customFormat="false" ht="13.8" hidden="false" customHeight="false" outlineLevel="0" collapsed="false">
      <c r="A6781" s="300" t="s">
        <v>11974</v>
      </c>
      <c r="B6781" s="1" t="n">
        <v>92315</v>
      </c>
      <c r="C6781" s="292" t="s">
        <v>12116</v>
      </c>
      <c r="D6781" s="297" t="s">
        <v>50</v>
      </c>
      <c r="E6781" s="301" t="n">
        <v>13.39</v>
      </c>
      <c r="F6781" s="304" t="n">
        <v>0.5527</v>
      </c>
    </row>
    <row r="6782" customFormat="false" ht="13.8" hidden="false" customHeight="false" outlineLevel="0" collapsed="false">
      <c r="A6782" s="300" t="s">
        <v>11974</v>
      </c>
      <c r="B6782" s="1" t="n">
        <v>103888</v>
      </c>
      <c r="C6782" s="292" t="s">
        <v>12117</v>
      </c>
      <c r="D6782" s="297" t="s">
        <v>50</v>
      </c>
      <c r="E6782" s="301" t="n">
        <v>17.37</v>
      </c>
      <c r="F6782" s="304" t="n">
        <v>0.426</v>
      </c>
    </row>
    <row r="6783" customFormat="false" ht="13.8" hidden="false" customHeight="false" outlineLevel="0" collapsed="false">
      <c r="A6783" s="300" t="s">
        <v>11974</v>
      </c>
      <c r="B6783" s="1" t="n">
        <v>103819</v>
      </c>
      <c r="C6783" s="292" t="s">
        <v>12118</v>
      </c>
      <c r="D6783" s="297" t="s">
        <v>50</v>
      </c>
      <c r="E6783" s="301" t="n">
        <v>21.87</v>
      </c>
      <c r="F6783" s="304" t="n">
        <v>0.3384</v>
      </c>
    </row>
    <row r="6784" customFormat="false" ht="13.8" hidden="false" customHeight="false" outlineLevel="0" collapsed="false">
      <c r="A6784" s="300" t="s">
        <v>11974</v>
      </c>
      <c r="B6784" s="1" t="n">
        <v>103852</v>
      </c>
      <c r="C6784" s="292" t="s">
        <v>12119</v>
      </c>
      <c r="D6784" s="297" t="s">
        <v>50</v>
      </c>
      <c r="E6784" s="301" t="n">
        <v>17.99</v>
      </c>
      <c r="F6784" s="304" t="n">
        <v>0.4113</v>
      </c>
    </row>
    <row r="6785" customFormat="false" ht="13.8" hidden="false" customHeight="false" outlineLevel="0" collapsed="false">
      <c r="A6785" s="300" t="s">
        <v>11974</v>
      </c>
      <c r="B6785" s="1" t="n">
        <v>92330</v>
      </c>
      <c r="C6785" s="292" t="s">
        <v>12120</v>
      </c>
      <c r="D6785" s="297" t="s">
        <v>50</v>
      </c>
      <c r="E6785" s="301" t="n">
        <v>15.53</v>
      </c>
      <c r="F6785" s="304" t="n">
        <v>0.4765</v>
      </c>
    </row>
    <row r="6786" customFormat="false" ht="13.8" hidden="false" customHeight="false" outlineLevel="0" collapsed="false">
      <c r="A6786" s="300" t="s">
        <v>11974</v>
      </c>
      <c r="B6786" s="1" t="n">
        <v>92294</v>
      </c>
      <c r="C6786" s="292" t="s">
        <v>12121</v>
      </c>
      <c r="D6786" s="297" t="s">
        <v>50</v>
      </c>
      <c r="E6786" s="301" t="n">
        <v>17.83</v>
      </c>
      <c r="F6786" s="304" t="n">
        <v>0.7751</v>
      </c>
    </row>
    <row r="6787" customFormat="false" ht="13.8" hidden="false" customHeight="false" outlineLevel="0" collapsed="false">
      <c r="A6787" s="300" t="s">
        <v>11974</v>
      </c>
      <c r="B6787" s="1" t="n">
        <v>92316</v>
      </c>
      <c r="C6787" s="292" t="s">
        <v>12122</v>
      </c>
      <c r="D6787" s="297" t="s">
        <v>50</v>
      </c>
      <c r="E6787" s="301" t="n">
        <v>20.49</v>
      </c>
      <c r="F6787" s="304" t="n">
        <v>0.6745</v>
      </c>
    </row>
    <row r="6788" customFormat="false" ht="13.8" hidden="false" customHeight="false" outlineLevel="0" collapsed="false">
      <c r="A6788" s="300" t="s">
        <v>11974</v>
      </c>
      <c r="B6788" s="1" t="n">
        <v>103895</v>
      </c>
      <c r="C6788" s="292" t="s">
        <v>12123</v>
      </c>
      <c r="D6788" s="297" t="s">
        <v>50</v>
      </c>
      <c r="E6788" s="301" t="n">
        <v>25.12</v>
      </c>
      <c r="F6788" s="304" t="n">
        <v>0.5502</v>
      </c>
    </row>
    <row r="6789" customFormat="false" ht="13.8" hidden="false" customHeight="false" outlineLevel="0" collapsed="false">
      <c r="A6789" s="300" t="s">
        <v>11974</v>
      </c>
      <c r="B6789" s="1" t="n">
        <v>103826</v>
      </c>
      <c r="C6789" s="292" t="s">
        <v>12124</v>
      </c>
      <c r="D6789" s="297" t="s">
        <v>50</v>
      </c>
      <c r="E6789" s="301" t="n">
        <v>32.95</v>
      </c>
      <c r="F6789" s="304" t="n">
        <v>0.4036</v>
      </c>
    </row>
    <row r="6790" customFormat="false" ht="13.8" hidden="false" customHeight="false" outlineLevel="0" collapsed="false">
      <c r="A6790" s="300" t="s">
        <v>11974</v>
      </c>
      <c r="B6790" s="1" t="n">
        <v>103859</v>
      </c>
      <c r="C6790" s="292" t="s">
        <v>12125</v>
      </c>
      <c r="D6790" s="297" t="s">
        <v>50</v>
      </c>
      <c r="E6790" s="301" t="n">
        <v>26.68</v>
      </c>
      <c r="F6790" s="304" t="n">
        <v>0.518</v>
      </c>
    </row>
    <row r="6791" customFormat="false" ht="13.8" hidden="false" customHeight="false" outlineLevel="0" collapsed="false">
      <c r="A6791" s="300" t="s">
        <v>11974</v>
      </c>
      <c r="B6791" s="1" t="n">
        <v>92331</v>
      </c>
      <c r="C6791" s="292" t="s">
        <v>12126</v>
      </c>
      <c r="D6791" s="297" t="s">
        <v>50</v>
      </c>
      <c r="E6791" s="301" t="n">
        <v>24.32</v>
      </c>
      <c r="F6791" s="304" t="n">
        <v>0.5683</v>
      </c>
    </row>
    <row r="6792" customFormat="false" ht="13.8" hidden="false" customHeight="false" outlineLevel="0" collapsed="false">
      <c r="A6792" s="300" t="s">
        <v>11974</v>
      </c>
      <c r="B6792" s="1" t="n">
        <v>92295</v>
      </c>
      <c r="C6792" s="292" t="s">
        <v>12127</v>
      </c>
      <c r="D6792" s="297" t="s">
        <v>50</v>
      </c>
      <c r="E6792" s="301" t="n">
        <v>33.72</v>
      </c>
      <c r="F6792" s="304" t="n">
        <v>0.8496</v>
      </c>
    </row>
    <row r="6793" customFormat="false" ht="13.8" hidden="false" customHeight="false" outlineLevel="0" collapsed="false">
      <c r="A6793" s="300" t="s">
        <v>11974</v>
      </c>
      <c r="B6793" s="1" t="n">
        <v>92296</v>
      </c>
      <c r="C6793" s="292" t="s">
        <v>12128</v>
      </c>
      <c r="D6793" s="297" t="s">
        <v>50</v>
      </c>
      <c r="E6793" s="301" t="n">
        <v>44.71</v>
      </c>
      <c r="F6793" s="304" t="n">
        <v>0.8629</v>
      </c>
    </row>
    <row r="6794" customFormat="false" ht="13.8" hidden="false" customHeight="false" outlineLevel="0" collapsed="false">
      <c r="A6794" s="300" t="s">
        <v>11974</v>
      </c>
      <c r="B6794" s="1" t="n">
        <v>92297</v>
      </c>
      <c r="C6794" s="292" t="s">
        <v>12129</v>
      </c>
      <c r="D6794" s="297" t="s">
        <v>50</v>
      </c>
      <c r="E6794" s="301" t="n">
        <v>69.44</v>
      </c>
      <c r="F6794" s="304" t="n">
        <v>0.8855</v>
      </c>
    </row>
    <row r="6795" customFormat="false" ht="13.8" hidden="false" customHeight="false" outlineLevel="0" collapsed="false">
      <c r="A6795" s="300" t="s">
        <v>11974</v>
      </c>
      <c r="B6795" s="1" t="n">
        <v>92298</v>
      </c>
      <c r="C6795" s="292" t="s">
        <v>12130</v>
      </c>
      <c r="D6795" s="297" t="s">
        <v>50</v>
      </c>
      <c r="E6795" s="301" t="n">
        <v>195.6</v>
      </c>
      <c r="F6795" s="304" t="n">
        <v>0.9501</v>
      </c>
    </row>
    <row r="6796" customFormat="false" ht="13.8" hidden="false" customHeight="false" outlineLevel="0" collapsed="false">
      <c r="A6796" s="300" t="s">
        <v>11974</v>
      </c>
      <c r="B6796" s="1" t="n">
        <v>93080</v>
      </c>
      <c r="C6796" s="292" t="s">
        <v>12131</v>
      </c>
      <c r="D6796" s="297" t="s">
        <v>50</v>
      </c>
      <c r="E6796" s="301" t="n">
        <v>9.15</v>
      </c>
      <c r="F6796" s="304" t="n">
        <v>0.4339</v>
      </c>
    </row>
    <row r="6797" customFormat="false" ht="13.8" hidden="false" customHeight="false" outlineLevel="0" collapsed="false">
      <c r="A6797" s="300" t="s">
        <v>11974</v>
      </c>
      <c r="B6797" s="1" t="n">
        <v>103884</v>
      </c>
      <c r="C6797" s="292" t="s">
        <v>12132</v>
      </c>
      <c r="D6797" s="297" t="s">
        <v>50</v>
      </c>
      <c r="E6797" s="301" t="n">
        <v>12.42</v>
      </c>
      <c r="F6797" s="304" t="n">
        <v>0.3196</v>
      </c>
    </row>
    <row r="6798" customFormat="false" ht="13.8" hidden="false" customHeight="false" outlineLevel="0" collapsed="false">
      <c r="A6798" s="300" t="s">
        <v>11974</v>
      </c>
      <c r="B6798" s="1" t="n">
        <v>103815</v>
      </c>
      <c r="C6798" s="292" t="s">
        <v>12133</v>
      </c>
      <c r="D6798" s="297" t="s">
        <v>50</v>
      </c>
      <c r="E6798" s="301" t="n">
        <v>12.41</v>
      </c>
      <c r="F6798" s="304" t="n">
        <v>0.3199</v>
      </c>
    </row>
    <row r="6799" customFormat="false" ht="13.8" hidden="false" customHeight="false" outlineLevel="0" collapsed="false">
      <c r="A6799" s="300" t="s">
        <v>11974</v>
      </c>
      <c r="B6799" s="1" t="n">
        <v>103848</v>
      </c>
      <c r="C6799" s="292" t="s">
        <v>12134</v>
      </c>
      <c r="D6799" s="297" t="s">
        <v>50</v>
      </c>
      <c r="E6799" s="301" t="n">
        <v>11.92</v>
      </c>
      <c r="F6799" s="304" t="n">
        <v>0.3331</v>
      </c>
    </row>
    <row r="6800" customFormat="false" ht="13.8" hidden="false" customHeight="false" outlineLevel="0" collapsed="false">
      <c r="A6800" s="300" t="s">
        <v>11974</v>
      </c>
      <c r="B6800" s="1" t="n">
        <v>93103</v>
      </c>
      <c r="C6800" s="292" t="s">
        <v>12135</v>
      </c>
      <c r="D6800" s="297" t="s">
        <v>50</v>
      </c>
      <c r="E6800" s="301" t="n">
        <v>9.35</v>
      </c>
      <c r="F6800" s="304" t="n">
        <v>0.4246</v>
      </c>
    </row>
    <row r="6801" customFormat="false" ht="13.8" hidden="false" customHeight="false" outlineLevel="0" collapsed="false">
      <c r="A6801" s="300" t="s">
        <v>11974</v>
      </c>
      <c r="B6801" s="1" t="n">
        <v>93050</v>
      </c>
      <c r="C6801" s="292" t="s">
        <v>12136</v>
      </c>
      <c r="D6801" s="297" t="s">
        <v>50</v>
      </c>
      <c r="E6801" s="301" t="n">
        <v>11.92</v>
      </c>
      <c r="F6801" s="304" t="n">
        <v>0.7383</v>
      </c>
    </row>
    <row r="6802" customFormat="false" ht="13.8" hidden="false" customHeight="false" outlineLevel="0" collapsed="false">
      <c r="A6802" s="300" t="s">
        <v>11974</v>
      </c>
      <c r="B6802" s="1" t="n">
        <v>93084</v>
      </c>
      <c r="C6802" s="292" t="s">
        <v>12137</v>
      </c>
      <c r="D6802" s="297" t="s">
        <v>50</v>
      </c>
      <c r="E6802" s="301" t="n">
        <v>14.79</v>
      </c>
      <c r="F6802" s="304" t="n">
        <v>0.595</v>
      </c>
    </row>
    <row r="6803" customFormat="false" ht="13.8" hidden="false" customHeight="false" outlineLevel="0" collapsed="false">
      <c r="A6803" s="300" t="s">
        <v>11974</v>
      </c>
      <c r="B6803" s="1" t="n">
        <v>103889</v>
      </c>
      <c r="C6803" s="292" t="s">
        <v>12138</v>
      </c>
      <c r="D6803" s="297" t="s">
        <v>50</v>
      </c>
      <c r="E6803" s="301" t="n">
        <v>18.77</v>
      </c>
      <c r="F6803" s="304" t="n">
        <v>0.4688</v>
      </c>
    </row>
    <row r="6804" customFormat="false" ht="13.8" hidden="false" customHeight="false" outlineLevel="0" collapsed="false">
      <c r="A6804" s="300" t="s">
        <v>11974</v>
      </c>
      <c r="B6804" s="1" t="n">
        <v>103820</v>
      </c>
      <c r="C6804" s="292" t="s">
        <v>12139</v>
      </c>
      <c r="D6804" s="297" t="s">
        <v>50</v>
      </c>
      <c r="E6804" s="301" t="n">
        <v>23.27</v>
      </c>
      <c r="F6804" s="304" t="n">
        <v>0.3782</v>
      </c>
    </row>
    <row r="6805" customFormat="false" ht="13.8" hidden="false" customHeight="false" outlineLevel="0" collapsed="false">
      <c r="A6805" s="300" t="s">
        <v>11974</v>
      </c>
      <c r="B6805" s="1" t="n">
        <v>103853</v>
      </c>
      <c r="C6805" s="292" t="s">
        <v>12140</v>
      </c>
      <c r="D6805" s="297" t="s">
        <v>50</v>
      </c>
      <c r="E6805" s="301" t="n">
        <v>19.39</v>
      </c>
      <c r="F6805" s="304" t="n">
        <v>0.4538</v>
      </c>
    </row>
    <row r="6806" customFormat="false" ht="13.8" hidden="false" customHeight="false" outlineLevel="0" collapsed="false">
      <c r="A6806" s="300" t="s">
        <v>11974</v>
      </c>
      <c r="B6806" s="1" t="n">
        <v>93107</v>
      </c>
      <c r="C6806" s="292" t="s">
        <v>12141</v>
      </c>
      <c r="D6806" s="297" t="s">
        <v>50</v>
      </c>
      <c r="E6806" s="301" t="n">
        <v>16.93</v>
      </c>
      <c r="F6806" s="304" t="n">
        <v>0.5198</v>
      </c>
    </row>
    <row r="6807" customFormat="false" ht="13.8" hidden="false" customHeight="false" outlineLevel="0" collapsed="false">
      <c r="A6807" s="300" t="s">
        <v>11974</v>
      </c>
      <c r="B6807" s="1" t="n">
        <v>93056</v>
      </c>
      <c r="C6807" s="292" t="s">
        <v>12142</v>
      </c>
      <c r="D6807" s="297" t="s">
        <v>50</v>
      </c>
      <c r="E6807" s="301" t="n">
        <v>17.83</v>
      </c>
      <c r="F6807" s="304" t="n">
        <v>0.7751</v>
      </c>
    </row>
    <row r="6808" customFormat="false" ht="13.8" hidden="false" customHeight="false" outlineLevel="0" collapsed="false">
      <c r="A6808" s="300" t="s">
        <v>11974</v>
      </c>
      <c r="B6808" s="1" t="n">
        <v>93090</v>
      </c>
      <c r="C6808" s="292" t="s">
        <v>12143</v>
      </c>
      <c r="D6808" s="297" t="s">
        <v>50</v>
      </c>
      <c r="E6808" s="301" t="n">
        <v>20.49</v>
      </c>
      <c r="F6808" s="304" t="n">
        <v>0.6745</v>
      </c>
    </row>
    <row r="6809" customFormat="false" ht="13.8" hidden="false" customHeight="false" outlineLevel="0" collapsed="false">
      <c r="A6809" s="300" t="s">
        <v>11974</v>
      </c>
      <c r="B6809" s="1" t="n">
        <v>103896</v>
      </c>
      <c r="C6809" s="292" t="s">
        <v>12144</v>
      </c>
      <c r="D6809" s="297" t="s">
        <v>50</v>
      </c>
      <c r="E6809" s="301" t="n">
        <v>25.12</v>
      </c>
      <c r="F6809" s="304" t="n">
        <v>0.5502</v>
      </c>
    </row>
    <row r="6810" customFormat="false" ht="13.8" hidden="false" customHeight="false" outlineLevel="0" collapsed="false">
      <c r="A6810" s="300" t="s">
        <v>11974</v>
      </c>
      <c r="B6810" s="1" t="n">
        <v>103827</v>
      </c>
      <c r="C6810" s="292" t="s">
        <v>12145</v>
      </c>
      <c r="D6810" s="297" t="s">
        <v>50</v>
      </c>
      <c r="E6810" s="301" t="n">
        <v>32.95</v>
      </c>
      <c r="F6810" s="304" t="n">
        <v>0.4036</v>
      </c>
    </row>
    <row r="6811" customFormat="false" ht="13.8" hidden="false" customHeight="false" outlineLevel="0" collapsed="false">
      <c r="A6811" s="300" t="s">
        <v>11974</v>
      </c>
      <c r="B6811" s="1" t="n">
        <v>103860</v>
      </c>
      <c r="C6811" s="292" t="s">
        <v>12146</v>
      </c>
      <c r="D6811" s="297" t="s">
        <v>50</v>
      </c>
      <c r="E6811" s="301" t="n">
        <v>26.68</v>
      </c>
      <c r="F6811" s="304" t="n">
        <v>0.518</v>
      </c>
    </row>
    <row r="6812" customFormat="false" ht="13.8" hidden="false" customHeight="false" outlineLevel="0" collapsed="false">
      <c r="A6812" s="300" t="s">
        <v>11974</v>
      </c>
      <c r="B6812" s="1" t="n">
        <v>93113</v>
      </c>
      <c r="C6812" s="292" t="s">
        <v>12147</v>
      </c>
      <c r="D6812" s="297" t="s">
        <v>50</v>
      </c>
      <c r="E6812" s="301" t="n">
        <v>24.32</v>
      </c>
      <c r="F6812" s="304" t="n">
        <v>0.5683</v>
      </c>
    </row>
    <row r="6813" customFormat="false" ht="13.8" hidden="false" customHeight="false" outlineLevel="0" collapsed="false">
      <c r="A6813" s="300" t="s">
        <v>11974</v>
      </c>
      <c r="B6813" s="1" t="n">
        <v>93061</v>
      </c>
      <c r="C6813" s="292" t="s">
        <v>12148</v>
      </c>
      <c r="D6813" s="297" t="s">
        <v>50</v>
      </c>
      <c r="E6813" s="301" t="n">
        <v>33.86</v>
      </c>
      <c r="F6813" s="304" t="n">
        <v>0.8503</v>
      </c>
    </row>
    <row r="6814" customFormat="false" ht="13.8" hidden="false" customHeight="false" outlineLevel="0" collapsed="false">
      <c r="A6814" s="300" t="s">
        <v>11974</v>
      </c>
      <c r="B6814" s="1" t="n">
        <v>93064</v>
      </c>
      <c r="C6814" s="292" t="s">
        <v>12149</v>
      </c>
      <c r="D6814" s="297" t="s">
        <v>50</v>
      </c>
      <c r="E6814" s="301" t="n">
        <v>52.02</v>
      </c>
      <c r="F6814" s="304" t="n">
        <v>0.8822</v>
      </c>
    </row>
    <row r="6815" customFormat="false" ht="13.8" hidden="false" customHeight="false" outlineLevel="0" collapsed="false">
      <c r="A6815" s="300" t="s">
        <v>11974</v>
      </c>
      <c r="B6815" s="1" t="n">
        <v>93067</v>
      </c>
      <c r="C6815" s="292" t="s">
        <v>12150</v>
      </c>
      <c r="D6815" s="297" t="s">
        <v>50</v>
      </c>
      <c r="E6815" s="301" t="n">
        <v>77.4</v>
      </c>
      <c r="F6815" s="304" t="n">
        <v>0.8973</v>
      </c>
    </row>
    <row r="6816" customFormat="false" ht="13.8" hidden="false" customHeight="false" outlineLevel="0" collapsed="false">
      <c r="A6816" s="300" t="s">
        <v>11974</v>
      </c>
      <c r="B6816" s="1" t="n">
        <v>93070</v>
      </c>
      <c r="C6816" s="292" t="s">
        <v>12151</v>
      </c>
      <c r="D6816" s="297" t="s">
        <v>50</v>
      </c>
      <c r="E6816" s="301" t="n">
        <v>195.6</v>
      </c>
      <c r="F6816" s="304" t="n">
        <v>0.9501</v>
      </c>
    </row>
    <row r="6817" customFormat="false" ht="13.8" hidden="false" customHeight="false" outlineLevel="0" collapsed="false">
      <c r="A6817" s="300" t="s">
        <v>11974</v>
      </c>
      <c r="B6817" s="1" t="n">
        <v>93117</v>
      </c>
      <c r="C6817" s="292" t="s">
        <v>12152</v>
      </c>
      <c r="D6817" s="297" t="s">
        <v>50</v>
      </c>
      <c r="E6817" s="301" t="n">
        <v>61.62</v>
      </c>
      <c r="F6817" s="304" t="n">
        <v>0.8809</v>
      </c>
    </row>
    <row r="6818" customFormat="false" ht="13.8" hidden="false" customHeight="false" outlineLevel="0" collapsed="false">
      <c r="A6818" s="300" t="s">
        <v>11974</v>
      </c>
      <c r="B6818" s="1" t="n">
        <v>93118</v>
      </c>
      <c r="C6818" s="292" t="s">
        <v>12153</v>
      </c>
      <c r="D6818" s="297" t="s">
        <v>50</v>
      </c>
      <c r="E6818" s="301" t="n">
        <v>90.81</v>
      </c>
      <c r="F6818" s="304" t="n">
        <v>0.8772</v>
      </c>
    </row>
    <row r="6819" customFormat="false" ht="13.8" hidden="false" customHeight="false" outlineLevel="0" collapsed="false">
      <c r="A6819" s="300" t="s">
        <v>11974</v>
      </c>
      <c r="B6819" s="1" t="n">
        <v>92317</v>
      </c>
      <c r="C6819" s="292" t="s">
        <v>12154</v>
      </c>
      <c r="D6819" s="297" t="s">
        <v>50</v>
      </c>
      <c r="E6819" s="301" t="n">
        <v>19.12</v>
      </c>
      <c r="F6819" s="304" t="n">
        <v>0.4603</v>
      </c>
    </row>
    <row r="6820" customFormat="false" ht="13.8" hidden="false" customHeight="false" outlineLevel="0" collapsed="false">
      <c r="A6820" s="300" t="s">
        <v>11974</v>
      </c>
      <c r="B6820" s="1" t="n">
        <v>92332</v>
      </c>
      <c r="C6820" s="292" t="s">
        <v>12155</v>
      </c>
      <c r="D6820" s="297" t="s">
        <v>50</v>
      </c>
      <c r="E6820" s="301" t="n">
        <v>19.49</v>
      </c>
      <c r="F6820" s="304" t="n">
        <v>0.4515</v>
      </c>
    </row>
    <row r="6821" customFormat="false" ht="13.8" hidden="false" customHeight="false" outlineLevel="0" collapsed="false">
      <c r="A6821" s="300" t="s">
        <v>11974</v>
      </c>
      <c r="B6821" s="1" t="n">
        <v>92299</v>
      </c>
      <c r="C6821" s="292" t="s">
        <v>12156</v>
      </c>
      <c r="D6821" s="297" t="s">
        <v>50</v>
      </c>
      <c r="E6821" s="301" t="n">
        <v>24.39</v>
      </c>
      <c r="F6821" s="304" t="n">
        <v>0.7466</v>
      </c>
    </row>
    <row r="6822" customFormat="false" ht="13.8" hidden="false" customHeight="false" outlineLevel="0" collapsed="false">
      <c r="A6822" s="300" t="s">
        <v>11974</v>
      </c>
      <c r="B6822" s="1" t="n">
        <v>92318</v>
      </c>
      <c r="C6822" s="292" t="s">
        <v>12157</v>
      </c>
      <c r="D6822" s="297" t="s">
        <v>50</v>
      </c>
      <c r="E6822" s="301" t="n">
        <v>30.13</v>
      </c>
      <c r="F6822" s="304" t="n">
        <v>0.6044</v>
      </c>
    </row>
    <row r="6823" customFormat="false" ht="13.8" hidden="false" customHeight="false" outlineLevel="0" collapsed="false">
      <c r="A6823" s="300" t="s">
        <v>11974</v>
      </c>
      <c r="B6823" s="1" t="n">
        <v>103833</v>
      </c>
      <c r="C6823" s="292" t="s">
        <v>12158</v>
      </c>
      <c r="D6823" s="297" t="s">
        <v>50</v>
      </c>
      <c r="E6823" s="301" t="n">
        <v>46.99</v>
      </c>
      <c r="F6823" s="304" t="n">
        <v>0.3875</v>
      </c>
    </row>
    <row r="6824" customFormat="false" ht="13.8" hidden="false" customHeight="false" outlineLevel="0" collapsed="false">
      <c r="A6824" s="300" t="s">
        <v>11974</v>
      </c>
      <c r="B6824" s="1" t="n">
        <v>92333</v>
      </c>
      <c r="C6824" s="292" t="s">
        <v>12159</v>
      </c>
      <c r="D6824" s="297" t="s">
        <v>50</v>
      </c>
      <c r="E6824" s="301" t="n">
        <v>34.37</v>
      </c>
      <c r="F6824" s="304" t="n">
        <v>0.5298</v>
      </c>
    </row>
    <row r="6825" customFormat="false" ht="13.8" hidden="false" customHeight="false" outlineLevel="0" collapsed="false">
      <c r="A6825" s="300" t="s">
        <v>11974</v>
      </c>
      <c r="B6825" s="1" t="n">
        <v>92300</v>
      </c>
      <c r="C6825" s="292" t="s">
        <v>12160</v>
      </c>
      <c r="D6825" s="297" t="s">
        <v>50</v>
      </c>
      <c r="E6825" s="301" t="n">
        <v>37.2</v>
      </c>
      <c r="F6825" s="304" t="n">
        <v>0.7858</v>
      </c>
    </row>
    <row r="6826" customFormat="false" ht="13.8" hidden="false" customHeight="false" outlineLevel="0" collapsed="false">
      <c r="A6826" s="300" t="s">
        <v>11974</v>
      </c>
      <c r="B6826" s="1" t="n">
        <v>92319</v>
      </c>
      <c r="C6826" s="292" t="s">
        <v>12161</v>
      </c>
      <c r="D6826" s="297" t="s">
        <v>50</v>
      </c>
      <c r="E6826" s="301" t="n">
        <v>42.49</v>
      </c>
      <c r="F6826" s="304" t="n">
        <v>0.6879</v>
      </c>
    </row>
    <row r="6827" customFormat="false" ht="13.8" hidden="false" customHeight="false" outlineLevel="0" collapsed="false">
      <c r="A6827" s="300" t="s">
        <v>11974</v>
      </c>
      <c r="B6827" s="1" t="n">
        <v>92334</v>
      </c>
      <c r="C6827" s="292" t="s">
        <v>12162</v>
      </c>
      <c r="D6827" s="297" t="s">
        <v>50</v>
      </c>
      <c r="E6827" s="301" t="n">
        <v>50.09</v>
      </c>
      <c r="F6827" s="304" t="n">
        <v>0.5835</v>
      </c>
    </row>
    <row r="6828" customFormat="false" ht="13.8" hidden="false" customHeight="false" outlineLevel="0" collapsed="false">
      <c r="A6828" s="300" t="s">
        <v>11974</v>
      </c>
      <c r="B6828" s="1" t="n">
        <v>92301</v>
      </c>
      <c r="C6828" s="292" t="s">
        <v>12163</v>
      </c>
      <c r="D6828" s="297" t="s">
        <v>50</v>
      </c>
      <c r="E6828" s="301" t="n">
        <v>73.87</v>
      </c>
      <c r="F6828" s="304" t="n">
        <v>0.8638</v>
      </c>
    </row>
    <row r="6829" customFormat="false" ht="13.8" hidden="false" customHeight="false" outlineLevel="0" collapsed="false">
      <c r="A6829" s="300" t="s">
        <v>11974</v>
      </c>
      <c r="B6829" s="1" t="n">
        <v>92302</v>
      </c>
      <c r="C6829" s="292" t="s">
        <v>12164</v>
      </c>
      <c r="D6829" s="297" t="s">
        <v>50</v>
      </c>
      <c r="E6829" s="301" t="n">
        <v>97.67</v>
      </c>
      <c r="F6829" s="304" t="n">
        <v>0.8754</v>
      </c>
    </row>
    <row r="6830" customFormat="false" ht="13.8" hidden="false" customHeight="false" outlineLevel="0" collapsed="false">
      <c r="A6830" s="300" t="s">
        <v>11974</v>
      </c>
      <c r="B6830" s="1" t="n">
        <v>92303</v>
      </c>
      <c r="C6830" s="292" t="s">
        <v>12165</v>
      </c>
      <c r="D6830" s="297" t="s">
        <v>50</v>
      </c>
      <c r="E6830" s="301" t="n">
        <v>179.53</v>
      </c>
      <c r="F6830" s="304" t="n">
        <v>0.9122</v>
      </c>
    </row>
    <row r="6831" customFormat="false" ht="13.8" hidden="false" customHeight="false" outlineLevel="0" collapsed="false">
      <c r="A6831" s="300" t="s">
        <v>11974</v>
      </c>
      <c r="B6831" s="1" t="n">
        <v>92304</v>
      </c>
      <c r="C6831" s="292" t="s">
        <v>12166</v>
      </c>
      <c r="D6831" s="297" t="s">
        <v>50</v>
      </c>
      <c r="E6831" s="301" t="n">
        <v>466.97</v>
      </c>
      <c r="F6831" s="304" t="n">
        <v>0.9586</v>
      </c>
    </row>
    <row r="6832" customFormat="false" ht="13.8" hidden="false" customHeight="false" outlineLevel="0" collapsed="false">
      <c r="A6832" s="300" t="s">
        <v>11974</v>
      </c>
      <c r="B6832" s="1" t="n">
        <v>103835</v>
      </c>
      <c r="C6832" s="292" t="s">
        <v>12167</v>
      </c>
      <c r="D6832" s="297" t="s">
        <v>403</v>
      </c>
      <c r="E6832" s="301" t="n">
        <v>66.43</v>
      </c>
      <c r="F6832" s="304" t="n">
        <v>0.7777</v>
      </c>
    </row>
    <row r="6833" customFormat="false" ht="13.8" hidden="false" customHeight="false" outlineLevel="0" collapsed="false">
      <c r="A6833" s="300" t="s">
        <v>11974</v>
      </c>
      <c r="B6833" s="1" t="n">
        <v>92308</v>
      </c>
      <c r="C6833" s="292" t="s">
        <v>12168</v>
      </c>
      <c r="D6833" s="297" t="s">
        <v>403</v>
      </c>
      <c r="E6833" s="301" t="n">
        <v>54.49</v>
      </c>
      <c r="F6833" s="304" t="n">
        <v>0.8016</v>
      </c>
    </row>
    <row r="6834" customFormat="false" ht="13.8" hidden="false" customHeight="false" outlineLevel="0" collapsed="false">
      <c r="A6834" s="300" t="s">
        <v>11974</v>
      </c>
      <c r="B6834" s="1" t="n">
        <v>103871</v>
      </c>
      <c r="C6834" s="292" t="s">
        <v>12169</v>
      </c>
      <c r="D6834" s="297" t="s">
        <v>403</v>
      </c>
      <c r="E6834" s="301" t="n">
        <v>63.96</v>
      </c>
      <c r="F6834" s="304" t="n">
        <v>0.6829</v>
      </c>
    </row>
    <row r="6835" customFormat="false" ht="13.8" hidden="false" customHeight="false" outlineLevel="0" collapsed="false">
      <c r="A6835" s="300" t="s">
        <v>11974</v>
      </c>
      <c r="B6835" s="1" t="n">
        <v>92323</v>
      </c>
      <c r="C6835" s="292" t="s">
        <v>12170</v>
      </c>
      <c r="D6835" s="297" t="s">
        <v>403</v>
      </c>
      <c r="E6835" s="301" t="n">
        <v>63.44</v>
      </c>
      <c r="F6835" s="304" t="n">
        <v>0.6885</v>
      </c>
    </row>
    <row r="6836" customFormat="false" ht="13.8" hidden="false" customHeight="false" outlineLevel="0" collapsed="false">
      <c r="A6836" s="300" t="s">
        <v>11974</v>
      </c>
      <c r="B6836" s="1" t="n">
        <v>92305</v>
      </c>
      <c r="C6836" s="292" t="s">
        <v>12171</v>
      </c>
      <c r="D6836" s="297" t="s">
        <v>403</v>
      </c>
      <c r="E6836" s="301" t="n">
        <v>40.27</v>
      </c>
      <c r="F6836" s="304" t="n">
        <v>0.8287</v>
      </c>
    </row>
    <row r="6837" customFormat="false" ht="13.8" hidden="false" customHeight="false" outlineLevel="0" collapsed="false">
      <c r="A6837" s="300" t="s">
        <v>11974</v>
      </c>
      <c r="B6837" s="1" t="n">
        <v>103868</v>
      </c>
      <c r="C6837" s="292" t="s">
        <v>12172</v>
      </c>
      <c r="D6837" s="297" t="s">
        <v>403</v>
      </c>
      <c r="E6837" s="301" t="n">
        <v>52.69</v>
      </c>
      <c r="F6837" s="304" t="n">
        <v>0.6333</v>
      </c>
    </row>
    <row r="6838" customFormat="false" ht="13.8" hidden="false" customHeight="false" outlineLevel="0" collapsed="false">
      <c r="A6838" s="300" t="s">
        <v>11974</v>
      </c>
      <c r="B6838" s="1" t="n">
        <v>103802</v>
      </c>
      <c r="C6838" s="292" t="s">
        <v>12173</v>
      </c>
      <c r="D6838" s="297" t="s">
        <v>403</v>
      </c>
      <c r="E6838" s="301" t="n">
        <v>42.52</v>
      </c>
      <c r="F6838" s="304" t="n">
        <v>0.7848</v>
      </c>
    </row>
    <row r="6839" customFormat="false" ht="13.8" hidden="false" customHeight="false" outlineLevel="0" collapsed="false">
      <c r="A6839" s="300" t="s">
        <v>11974</v>
      </c>
      <c r="B6839" s="1" t="n">
        <v>92320</v>
      </c>
      <c r="C6839" s="292" t="s">
        <v>12174</v>
      </c>
      <c r="D6839" s="297" t="s">
        <v>403</v>
      </c>
      <c r="E6839" s="301" t="n">
        <v>52.05</v>
      </c>
      <c r="F6839" s="304" t="n">
        <v>0.6411</v>
      </c>
    </row>
    <row r="6840" customFormat="false" ht="13.8" hidden="false" customHeight="false" outlineLevel="0" collapsed="false">
      <c r="A6840" s="300" t="s">
        <v>11974</v>
      </c>
      <c r="B6840" s="1" t="n">
        <v>97335</v>
      </c>
      <c r="C6840" s="292" t="s">
        <v>12175</v>
      </c>
      <c r="D6840" s="297" t="s">
        <v>403</v>
      </c>
      <c r="E6840" s="301" t="n">
        <v>85.82</v>
      </c>
      <c r="F6840" s="304" t="n">
        <v>0.9741</v>
      </c>
    </row>
    <row r="6841" customFormat="false" ht="13.8" hidden="false" customHeight="false" outlineLevel="0" collapsed="false">
      <c r="A6841" s="300" t="s">
        <v>11974</v>
      </c>
      <c r="B6841" s="1" t="n">
        <v>103836</v>
      </c>
      <c r="C6841" s="292" t="s">
        <v>12176</v>
      </c>
      <c r="D6841" s="297" t="s">
        <v>403</v>
      </c>
      <c r="E6841" s="301" t="n">
        <v>103.3</v>
      </c>
      <c r="F6841" s="304" t="n">
        <v>0.8093</v>
      </c>
    </row>
    <row r="6842" customFormat="false" ht="13.8" hidden="false" customHeight="false" outlineLevel="0" collapsed="false">
      <c r="A6842" s="300" t="s">
        <v>11974</v>
      </c>
      <c r="B6842" s="1" t="n">
        <v>92281</v>
      </c>
      <c r="C6842" s="292" t="s">
        <v>12177</v>
      </c>
      <c r="D6842" s="297" t="s">
        <v>403</v>
      </c>
      <c r="E6842" s="301" t="n">
        <v>111.65</v>
      </c>
      <c r="F6842" s="304" t="n">
        <v>0.9706</v>
      </c>
    </row>
    <row r="6843" customFormat="false" ht="13.8" hidden="false" customHeight="false" outlineLevel="0" collapsed="false">
      <c r="A6843" s="300" t="s">
        <v>11974</v>
      </c>
      <c r="B6843" s="1" t="n">
        <v>92309</v>
      </c>
      <c r="C6843" s="292" t="s">
        <v>12178</v>
      </c>
      <c r="D6843" s="297" t="s">
        <v>403</v>
      </c>
      <c r="E6843" s="301" t="n">
        <v>120.24</v>
      </c>
      <c r="F6843" s="304" t="n">
        <v>0.9013</v>
      </c>
    </row>
    <row r="6844" customFormat="false" ht="13.8" hidden="false" customHeight="false" outlineLevel="0" collapsed="false">
      <c r="A6844" s="300" t="s">
        <v>11974</v>
      </c>
      <c r="B6844" s="1" t="n">
        <v>103872</v>
      </c>
      <c r="C6844" s="292" t="s">
        <v>12179</v>
      </c>
      <c r="D6844" s="297" t="s">
        <v>403</v>
      </c>
      <c r="E6844" s="301" t="n">
        <v>132.14</v>
      </c>
      <c r="F6844" s="304" t="n">
        <v>0.8201</v>
      </c>
    </row>
    <row r="6845" customFormat="false" ht="13.8" hidden="false" customHeight="false" outlineLevel="0" collapsed="false">
      <c r="A6845" s="300" t="s">
        <v>11974</v>
      </c>
      <c r="B6845" s="1" t="n">
        <v>92324</v>
      </c>
      <c r="C6845" s="292" t="s">
        <v>12180</v>
      </c>
      <c r="D6845" s="297" t="s">
        <v>403</v>
      </c>
      <c r="E6845" s="301" t="n">
        <v>137.69</v>
      </c>
      <c r="F6845" s="304" t="n">
        <v>0.7871</v>
      </c>
    </row>
    <row r="6846" customFormat="false" ht="13.8" hidden="false" customHeight="false" outlineLevel="0" collapsed="false">
      <c r="A6846" s="300" t="s">
        <v>11974</v>
      </c>
      <c r="B6846" s="1" t="n">
        <v>92275</v>
      </c>
      <c r="C6846" s="292" t="s">
        <v>12181</v>
      </c>
      <c r="D6846" s="297" t="s">
        <v>403</v>
      </c>
      <c r="E6846" s="301" t="n">
        <v>59.63</v>
      </c>
      <c r="F6846" s="304" t="n">
        <v>0.9628</v>
      </c>
    </row>
    <row r="6847" customFormat="false" ht="13.8" hidden="false" customHeight="false" outlineLevel="0" collapsed="false">
      <c r="A6847" s="300" t="s">
        <v>11974</v>
      </c>
      <c r="B6847" s="1" t="n">
        <v>92306</v>
      </c>
      <c r="C6847" s="292" t="s">
        <v>12182</v>
      </c>
      <c r="D6847" s="297" t="s">
        <v>403</v>
      </c>
      <c r="E6847" s="301" t="n">
        <v>65.37</v>
      </c>
      <c r="F6847" s="304" t="n">
        <v>0.8782</v>
      </c>
    </row>
    <row r="6848" customFormat="false" ht="13.8" hidden="false" customHeight="false" outlineLevel="0" collapsed="false">
      <c r="A6848" s="300" t="s">
        <v>11974</v>
      </c>
      <c r="B6848" s="1" t="n">
        <v>103869</v>
      </c>
      <c r="C6848" s="292" t="s">
        <v>12183</v>
      </c>
      <c r="D6848" s="297" t="s">
        <v>403</v>
      </c>
      <c r="E6848" s="301" t="n">
        <v>80.23</v>
      </c>
      <c r="F6848" s="304" t="n">
        <v>0.7156</v>
      </c>
    </row>
    <row r="6849" customFormat="false" ht="13.8" hidden="false" customHeight="false" outlineLevel="0" collapsed="false">
      <c r="A6849" s="300" t="s">
        <v>11974</v>
      </c>
      <c r="B6849" s="1" t="n">
        <v>103803</v>
      </c>
      <c r="C6849" s="292" t="s">
        <v>12184</v>
      </c>
      <c r="D6849" s="297" t="s">
        <v>403</v>
      </c>
      <c r="E6849" s="301" t="n">
        <v>73.11</v>
      </c>
      <c r="F6849" s="304" t="n">
        <v>0.7853</v>
      </c>
    </row>
    <row r="6850" customFormat="false" ht="13.8" hidden="false" customHeight="false" outlineLevel="0" collapsed="false">
      <c r="A6850" s="300" t="s">
        <v>11974</v>
      </c>
      <c r="B6850" s="1" t="n">
        <v>92321</v>
      </c>
      <c r="C6850" s="292" t="s">
        <v>12185</v>
      </c>
      <c r="D6850" s="297" t="s">
        <v>403</v>
      </c>
      <c r="E6850" s="301" t="n">
        <v>85.66</v>
      </c>
      <c r="F6850" s="304" t="n">
        <v>0.6702</v>
      </c>
    </row>
    <row r="6851" customFormat="false" ht="13.8" hidden="false" customHeight="false" outlineLevel="0" collapsed="false">
      <c r="A6851" s="300" t="s">
        <v>11974</v>
      </c>
      <c r="B6851" s="1" t="n">
        <v>97336</v>
      </c>
      <c r="C6851" s="292" t="s">
        <v>12186</v>
      </c>
      <c r="D6851" s="297" t="s">
        <v>403</v>
      </c>
      <c r="E6851" s="301" t="n">
        <v>109.23</v>
      </c>
      <c r="F6851" s="304" t="n">
        <v>0.9737</v>
      </c>
    </row>
    <row r="6852" customFormat="false" ht="13.8" hidden="false" customHeight="false" outlineLevel="0" collapsed="false">
      <c r="A6852" s="300" t="s">
        <v>11974</v>
      </c>
      <c r="B6852" s="1" t="n">
        <v>103837</v>
      </c>
      <c r="C6852" s="292" t="s">
        <v>12187</v>
      </c>
      <c r="D6852" s="297" t="s">
        <v>403</v>
      </c>
      <c r="E6852" s="301" t="n">
        <v>130.27</v>
      </c>
      <c r="F6852" s="304" t="n">
        <v>0.8165</v>
      </c>
    </row>
    <row r="6853" customFormat="false" ht="13.8" hidden="false" customHeight="false" outlineLevel="0" collapsed="false">
      <c r="A6853" s="300" t="s">
        <v>11974</v>
      </c>
      <c r="B6853" s="1" t="n">
        <v>92282</v>
      </c>
      <c r="C6853" s="292" t="s">
        <v>12188</v>
      </c>
      <c r="D6853" s="297" t="s">
        <v>403</v>
      </c>
      <c r="E6853" s="301" t="n">
        <v>129.84</v>
      </c>
      <c r="F6853" s="304" t="n">
        <v>0.9698</v>
      </c>
    </row>
    <row r="6854" customFormat="false" ht="13.8" hidden="false" customHeight="false" outlineLevel="0" collapsed="false">
      <c r="A6854" s="300" t="s">
        <v>11974</v>
      </c>
      <c r="B6854" s="1" t="n">
        <v>92310</v>
      </c>
      <c r="C6854" s="292" t="s">
        <v>12189</v>
      </c>
      <c r="D6854" s="297" t="s">
        <v>403</v>
      </c>
      <c r="E6854" s="301" t="n">
        <v>138.7</v>
      </c>
      <c r="F6854" s="304" t="n">
        <v>0.9079</v>
      </c>
    </row>
    <row r="6855" customFormat="false" ht="13.8" hidden="false" customHeight="false" outlineLevel="0" collapsed="false">
      <c r="A6855" s="300" t="s">
        <v>11974</v>
      </c>
      <c r="B6855" s="1" t="n">
        <v>103873</v>
      </c>
      <c r="C6855" s="292" t="s">
        <v>12190</v>
      </c>
      <c r="D6855" s="297" t="s">
        <v>403</v>
      </c>
      <c r="E6855" s="301" t="n">
        <v>152.7</v>
      </c>
      <c r="F6855" s="304" t="n">
        <v>0.8246</v>
      </c>
    </row>
    <row r="6856" customFormat="false" ht="13.8" hidden="false" customHeight="false" outlineLevel="0" collapsed="false">
      <c r="A6856" s="300" t="s">
        <v>11974</v>
      </c>
      <c r="B6856" s="1" t="n">
        <v>92325</v>
      </c>
      <c r="C6856" s="292" t="s">
        <v>12191</v>
      </c>
      <c r="D6856" s="297" t="s">
        <v>403</v>
      </c>
      <c r="E6856" s="301" t="n">
        <v>163.46</v>
      </c>
      <c r="F6856" s="304" t="n">
        <v>0.7703</v>
      </c>
    </row>
    <row r="6857" customFormat="false" ht="13.8" hidden="false" customHeight="false" outlineLevel="0" collapsed="false">
      <c r="A6857" s="300" t="s">
        <v>11974</v>
      </c>
      <c r="B6857" s="1" t="n">
        <v>92276</v>
      </c>
      <c r="C6857" s="292" t="s">
        <v>12192</v>
      </c>
      <c r="D6857" s="297" t="s">
        <v>403</v>
      </c>
      <c r="E6857" s="301" t="n">
        <v>75.73</v>
      </c>
      <c r="F6857" s="304" t="n">
        <v>0.9621</v>
      </c>
    </row>
    <row r="6858" customFormat="false" ht="13.8" hidden="false" customHeight="false" outlineLevel="0" collapsed="false">
      <c r="A6858" s="300" t="s">
        <v>11974</v>
      </c>
      <c r="B6858" s="1" t="n">
        <v>92307</v>
      </c>
      <c r="C6858" s="292" t="s">
        <v>12193</v>
      </c>
      <c r="D6858" s="297" t="s">
        <v>403</v>
      </c>
      <c r="E6858" s="301" t="n">
        <v>81.73</v>
      </c>
      <c r="F6858" s="304" t="n">
        <v>0.8915</v>
      </c>
    </row>
    <row r="6859" customFormat="false" ht="13.8" hidden="false" customHeight="false" outlineLevel="0" collapsed="false">
      <c r="A6859" s="300" t="s">
        <v>11974</v>
      </c>
      <c r="B6859" s="1" t="n">
        <v>103870</v>
      </c>
      <c r="C6859" s="292" t="s">
        <v>12194</v>
      </c>
      <c r="D6859" s="297" t="s">
        <v>403</v>
      </c>
      <c r="E6859" s="301" t="n">
        <v>98.67</v>
      </c>
      <c r="F6859" s="304" t="n">
        <v>0.7384</v>
      </c>
    </row>
    <row r="6860" customFormat="false" ht="13.8" hidden="false" customHeight="false" outlineLevel="0" collapsed="false">
      <c r="A6860" s="300" t="s">
        <v>11974</v>
      </c>
      <c r="B6860" s="1" t="n">
        <v>103804</v>
      </c>
      <c r="C6860" s="292" t="s">
        <v>12195</v>
      </c>
      <c r="D6860" s="297" t="s">
        <v>403</v>
      </c>
      <c r="E6860" s="301" t="n">
        <v>88.56</v>
      </c>
      <c r="F6860" s="304" t="n">
        <v>0.8227</v>
      </c>
    </row>
    <row r="6861" customFormat="false" ht="13.8" hidden="false" customHeight="false" outlineLevel="0" collapsed="false">
      <c r="A6861" s="300" t="s">
        <v>11974</v>
      </c>
      <c r="B6861" s="1" t="n">
        <v>92322</v>
      </c>
      <c r="C6861" s="292" t="s">
        <v>12196</v>
      </c>
      <c r="D6861" s="297" t="s">
        <v>403</v>
      </c>
      <c r="E6861" s="301" t="n">
        <v>109.31</v>
      </c>
      <c r="F6861" s="304" t="n">
        <v>0.6665</v>
      </c>
    </row>
    <row r="6862" customFormat="false" ht="13.8" hidden="false" customHeight="false" outlineLevel="0" collapsed="false">
      <c r="A6862" s="300" t="s">
        <v>11974</v>
      </c>
      <c r="B6862" s="1" t="n">
        <v>97337</v>
      </c>
      <c r="C6862" s="292" t="s">
        <v>12197</v>
      </c>
      <c r="D6862" s="297" t="s">
        <v>403</v>
      </c>
      <c r="E6862" s="301" t="n">
        <v>164.27</v>
      </c>
      <c r="F6862" s="304" t="n">
        <v>0.9779</v>
      </c>
    </row>
    <row r="6863" customFormat="false" ht="13.8" hidden="false" customHeight="false" outlineLevel="0" collapsed="false">
      <c r="A6863" s="300" t="s">
        <v>11974</v>
      </c>
      <c r="B6863" s="1" t="n">
        <v>92283</v>
      </c>
      <c r="C6863" s="292" t="s">
        <v>12198</v>
      </c>
      <c r="D6863" s="297" t="s">
        <v>403</v>
      </c>
      <c r="E6863" s="301" t="n">
        <v>177.7</v>
      </c>
      <c r="F6863" s="304" t="n">
        <v>0.9737</v>
      </c>
    </row>
    <row r="6864" customFormat="false" ht="13.8" hidden="false" customHeight="false" outlineLevel="0" collapsed="false">
      <c r="A6864" s="300" t="s">
        <v>11974</v>
      </c>
      <c r="B6864" s="1" t="n">
        <v>92277</v>
      </c>
      <c r="C6864" s="292" t="s">
        <v>12199</v>
      </c>
      <c r="D6864" s="297" t="s">
        <v>403</v>
      </c>
      <c r="E6864" s="301" t="n">
        <v>109.43</v>
      </c>
      <c r="F6864" s="304" t="n">
        <v>0.9668</v>
      </c>
    </row>
    <row r="6865" customFormat="false" ht="13.8" hidden="false" customHeight="false" outlineLevel="0" collapsed="false">
      <c r="A6865" s="300" t="s">
        <v>11974</v>
      </c>
      <c r="B6865" s="1" t="n">
        <v>97338</v>
      </c>
      <c r="C6865" s="292" t="s">
        <v>12200</v>
      </c>
      <c r="D6865" s="297" t="s">
        <v>403</v>
      </c>
      <c r="E6865" s="301" t="n">
        <v>197.65</v>
      </c>
      <c r="F6865" s="304" t="n">
        <v>0.9778</v>
      </c>
    </row>
    <row r="6866" customFormat="false" ht="13.8" hidden="false" customHeight="false" outlineLevel="0" collapsed="false">
      <c r="A6866" s="300" t="s">
        <v>11974</v>
      </c>
      <c r="B6866" s="1" t="n">
        <v>92284</v>
      </c>
      <c r="C6866" s="292" t="s">
        <v>12201</v>
      </c>
      <c r="D6866" s="297" t="s">
        <v>403</v>
      </c>
      <c r="E6866" s="301" t="n">
        <v>225.05</v>
      </c>
      <c r="F6866" s="304" t="n">
        <v>0.9758</v>
      </c>
    </row>
    <row r="6867" customFormat="false" ht="13.8" hidden="false" customHeight="false" outlineLevel="0" collapsed="false">
      <c r="A6867" s="300" t="s">
        <v>11974</v>
      </c>
      <c r="B6867" s="1" t="n">
        <v>92278</v>
      </c>
      <c r="C6867" s="292" t="s">
        <v>12202</v>
      </c>
      <c r="D6867" s="297" t="s">
        <v>403</v>
      </c>
      <c r="E6867" s="301" t="n">
        <v>147.26</v>
      </c>
      <c r="F6867" s="304" t="n">
        <v>0.9703</v>
      </c>
    </row>
    <row r="6868" customFormat="false" ht="13.8" hidden="false" customHeight="false" outlineLevel="0" collapsed="false">
      <c r="A6868" s="300" t="s">
        <v>11974</v>
      </c>
      <c r="B6868" s="1" t="n">
        <v>97339</v>
      </c>
      <c r="C6868" s="292" t="s">
        <v>12203</v>
      </c>
      <c r="D6868" s="297" t="s">
        <v>403</v>
      </c>
      <c r="E6868" s="301" t="n">
        <v>280.68</v>
      </c>
      <c r="F6868" s="304" t="n">
        <v>0.9798</v>
      </c>
    </row>
    <row r="6869" customFormat="false" ht="13.8" hidden="false" customHeight="false" outlineLevel="0" collapsed="false">
      <c r="A6869" s="300" t="s">
        <v>11974</v>
      </c>
      <c r="B6869" s="1" t="n">
        <v>92285</v>
      </c>
      <c r="C6869" s="292" t="s">
        <v>12204</v>
      </c>
      <c r="D6869" s="297" t="s">
        <v>403</v>
      </c>
      <c r="E6869" s="301" t="n">
        <v>305.78</v>
      </c>
      <c r="F6869" s="304" t="n">
        <v>0.978</v>
      </c>
    </row>
    <row r="6870" customFormat="false" ht="13.8" hidden="false" customHeight="false" outlineLevel="0" collapsed="false">
      <c r="A6870" s="300" t="s">
        <v>11974</v>
      </c>
      <c r="B6870" s="1" t="n">
        <v>92279</v>
      </c>
      <c r="C6870" s="292" t="s">
        <v>12205</v>
      </c>
      <c r="D6870" s="297" t="s">
        <v>403</v>
      </c>
      <c r="E6870" s="301" t="n">
        <v>212.89</v>
      </c>
      <c r="F6870" s="304" t="n">
        <v>0.9733</v>
      </c>
    </row>
    <row r="6871" customFormat="false" ht="13.8" hidden="false" customHeight="false" outlineLevel="0" collapsed="false">
      <c r="A6871" s="300" t="s">
        <v>11974</v>
      </c>
      <c r="B6871" s="1" t="n">
        <v>97340</v>
      </c>
      <c r="C6871" s="292" t="s">
        <v>12206</v>
      </c>
      <c r="D6871" s="297" t="s">
        <v>403</v>
      </c>
      <c r="E6871" s="301" t="n">
        <v>362.73</v>
      </c>
      <c r="F6871" s="304" t="n">
        <v>0.9808</v>
      </c>
    </row>
    <row r="6872" customFormat="false" ht="13.8" hidden="false" customHeight="false" outlineLevel="0" collapsed="false">
      <c r="A6872" s="300" t="s">
        <v>11974</v>
      </c>
      <c r="B6872" s="1" t="n">
        <v>92286</v>
      </c>
      <c r="C6872" s="292" t="s">
        <v>12207</v>
      </c>
      <c r="D6872" s="297" t="s">
        <v>403</v>
      </c>
      <c r="E6872" s="301" t="n">
        <v>393.07</v>
      </c>
      <c r="F6872" s="304" t="n">
        <v>0.9796</v>
      </c>
    </row>
    <row r="6873" customFormat="false" ht="13.8" hidden="false" customHeight="false" outlineLevel="0" collapsed="false">
      <c r="A6873" s="300" t="s">
        <v>11974</v>
      </c>
      <c r="B6873" s="1" t="n">
        <v>92280</v>
      </c>
      <c r="C6873" s="292" t="s">
        <v>12208</v>
      </c>
      <c r="D6873" s="297" t="s">
        <v>403</v>
      </c>
      <c r="E6873" s="301" t="n">
        <v>298.89</v>
      </c>
      <c r="F6873" s="304" t="n">
        <v>0.9767</v>
      </c>
    </row>
    <row r="6874" customFormat="false" ht="13.8" hidden="false" customHeight="false" outlineLevel="0" collapsed="false">
      <c r="A6874" s="300" t="s">
        <v>11974</v>
      </c>
      <c r="B6874" s="1" t="n">
        <v>103901</v>
      </c>
      <c r="C6874" s="292" t="s">
        <v>12209</v>
      </c>
      <c r="D6874" s="297" t="s">
        <v>50</v>
      </c>
      <c r="E6874" s="301" t="n">
        <v>25.63</v>
      </c>
      <c r="F6874" s="304" t="n">
        <v>0.3433</v>
      </c>
    </row>
    <row r="6875" customFormat="false" ht="13.8" hidden="false" customHeight="false" outlineLevel="0" collapsed="false">
      <c r="A6875" s="300" t="s">
        <v>11974</v>
      </c>
      <c r="B6875" s="1" t="n">
        <v>103832</v>
      </c>
      <c r="C6875" s="292" t="s">
        <v>12210</v>
      </c>
      <c r="D6875" s="297" t="s">
        <v>50</v>
      </c>
      <c r="E6875" s="301" t="n">
        <v>25.58</v>
      </c>
      <c r="F6875" s="304" t="n">
        <v>0.344</v>
      </c>
    </row>
    <row r="6876" customFormat="false" ht="13.8" hidden="false" customHeight="false" outlineLevel="0" collapsed="false">
      <c r="A6876" s="300" t="s">
        <v>11974</v>
      </c>
      <c r="B6876" s="1" t="n">
        <v>103865</v>
      </c>
      <c r="C6876" s="292" t="s">
        <v>12211</v>
      </c>
      <c r="D6876" s="297" t="s">
        <v>50</v>
      </c>
      <c r="E6876" s="301" t="n">
        <v>24.59</v>
      </c>
      <c r="F6876" s="304" t="n">
        <v>0.3579</v>
      </c>
    </row>
    <row r="6877" customFormat="false" ht="13.8" hidden="false" customHeight="false" outlineLevel="0" collapsed="false">
      <c r="A6877" s="300" t="s">
        <v>11974</v>
      </c>
      <c r="B6877" s="1" t="n">
        <v>103902</v>
      </c>
      <c r="C6877" s="292" t="s">
        <v>12212</v>
      </c>
      <c r="D6877" s="297" t="s">
        <v>50</v>
      </c>
      <c r="E6877" s="301" t="n">
        <v>38.08</v>
      </c>
      <c r="F6877" s="304" t="n">
        <v>0.4782</v>
      </c>
    </row>
    <row r="6878" customFormat="false" ht="13.8" hidden="false" customHeight="false" outlineLevel="0" collapsed="false">
      <c r="A6878" s="300" t="s">
        <v>11974</v>
      </c>
      <c r="B6878" s="1" t="n">
        <v>103866</v>
      </c>
      <c r="C6878" s="292" t="s">
        <v>12213</v>
      </c>
      <c r="D6878" s="297" t="s">
        <v>50</v>
      </c>
      <c r="E6878" s="301" t="n">
        <v>39.26</v>
      </c>
      <c r="F6878" s="304" t="n">
        <v>0.4638</v>
      </c>
    </row>
    <row r="6879" customFormat="false" ht="13.8" hidden="false" customHeight="false" outlineLevel="0" collapsed="false">
      <c r="A6879" s="300" t="s">
        <v>11974</v>
      </c>
      <c r="B6879" s="1" t="n">
        <v>103903</v>
      </c>
      <c r="C6879" s="292" t="s">
        <v>12214</v>
      </c>
      <c r="D6879" s="297" t="s">
        <v>50</v>
      </c>
      <c r="E6879" s="301" t="n">
        <v>51.73</v>
      </c>
      <c r="F6879" s="304" t="n">
        <v>0.565</v>
      </c>
    </row>
    <row r="6880" customFormat="false" ht="13.8" hidden="false" customHeight="false" outlineLevel="0" collapsed="false">
      <c r="A6880" s="300" t="s">
        <v>11974</v>
      </c>
      <c r="B6880" s="1" t="n">
        <v>103834</v>
      </c>
      <c r="C6880" s="292" t="s">
        <v>12215</v>
      </c>
      <c r="D6880" s="297" t="s">
        <v>50</v>
      </c>
      <c r="E6880" s="301" t="n">
        <v>68.28</v>
      </c>
      <c r="F6880" s="304" t="n">
        <v>0.4281</v>
      </c>
    </row>
    <row r="6881" customFormat="false" ht="13.8" hidden="false" customHeight="false" outlineLevel="0" collapsed="false">
      <c r="A6881" s="300" t="s">
        <v>11974</v>
      </c>
      <c r="B6881" s="1" t="n">
        <v>103867</v>
      </c>
      <c r="C6881" s="292" t="s">
        <v>12216</v>
      </c>
      <c r="D6881" s="297" t="s">
        <v>50</v>
      </c>
      <c r="E6881" s="301" t="n">
        <v>54.79</v>
      </c>
      <c r="F6881" s="304" t="n">
        <v>0.5335</v>
      </c>
    </row>
    <row r="6882" customFormat="false" ht="13.8" hidden="false" customHeight="false" outlineLevel="0" collapsed="false">
      <c r="A6882" s="300" t="s">
        <v>12217</v>
      </c>
      <c r="B6882" s="1" t="n">
        <v>105113</v>
      </c>
      <c r="C6882" s="292" t="s">
        <v>12218</v>
      </c>
      <c r="D6882" s="297" t="s">
        <v>50</v>
      </c>
      <c r="E6882" s="301" t="n">
        <v>8609.82</v>
      </c>
      <c r="F6882" s="304" t="n">
        <v>0</v>
      </c>
    </row>
    <row r="6883" customFormat="false" ht="13.8" hidden="false" customHeight="false" outlineLevel="0" collapsed="false">
      <c r="A6883" s="300" t="s">
        <v>12217</v>
      </c>
      <c r="B6883" s="1" t="n">
        <v>98461</v>
      </c>
      <c r="C6883" s="292" t="s">
        <v>12219</v>
      </c>
      <c r="D6883" s="297" t="s">
        <v>50</v>
      </c>
      <c r="E6883" s="301" t="n">
        <v>6497.7</v>
      </c>
      <c r="F6883" s="304" t="n">
        <v>0</v>
      </c>
    </row>
    <row r="6884" customFormat="false" ht="13.8" hidden="false" customHeight="false" outlineLevel="0" collapsed="false">
      <c r="A6884" s="300" t="s">
        <v>12217</v>
      </c>
      <c r="B6884" s="1" t="n">
        <v>98462</v>
      </c>
      <c r="C6884" s="292" t="s">
        <v>12220</v>
      </c>
      <c r="D6884" s="297" t="s">
        <v>50</v>
      </c>
      <c r="E6884" s="301" t="n">
        <v>11203.05</v>
      </c>
      <c r="F6884" s="304" t="n">
        <v>0</v>
      </c>
    </row>
    <row r="6885" customFormat="false" ht="13.8" hidden="false" customHeight="false" outlineLevel="0" collapsed="false">
      <c r="A6885" s="300" t="s">
        <v>12217</v>
      </c>
      <c r="B6885" s="1" t="n">
        <v>105130</v>
      </c>
      <c r="C6885" s="292" t="s">
        <v>12221</v>
      </c>
      <c r="D6885" s="297" t="s">
        <v>403</v>
      </c>
      <c r="E6885" s="301" t="n">
        <v>26.23</v>
      </c>
      <c r="F6885" s="304" t="n">
        <v>0</v>
      </c>
    </row>
    <row r="6886" customFormat="false" ht="13.8" hidden="false" customHeight="false" outlineLevel="0" collapsed="false">
      <c r="A6886" s="300" t="s">
        <v>12217</v>
      </c>
      <c r="B6886" s="1" t="n">
        <v>105114</v>
      </c>
      <c r="C6886" s="292" t="s">
        <v>12222</v>
      </c>
      <c r="D6886" s="297" t="s">
        <v>504</v>
      </c>
      <c r="E6886" s="301" t="n">
        <v>1777.28</v>
      </c>
      <c r="F6886" s="304" t="n">
        <v>0.0005</v>
      </c>
    </row>
    <row r="6887" customFormat="false" ht="13.8" hidden="false" customHeight="false" outlineLevel="0" collapsed="false">
      <c r="A6887" s="300" t="s">
        <v>12217</v>
      </c>
      <c r="B6887" s="1" t="n">
        <v>105129</v>
      </c>
      <c r="C6887" s="292" t="s">
        <v>12223</v>
      </c>
      <c r="D6887" s="297" t="s">
        <v>50</v>
      </c>
      <c r="E6887" s="301" t="n">
        <v>0</v>
      </c>
      <c r="F6887" s="304"/>
    </row>
    <row r="6888" customFormat="false" ht="13.8" hidden="false" customHeight="false" outlineLevel="0" collapsed="false">
      <c r="A6888" s="300" t="s">
        <v>12217</v>
      </c>
      <c r="B6888" s="1" t="n">
        <v>105127</v>
      </c>
      <c r="C6888" s="292" t="s">
        <v>12224</v>
      </c>
      <c r="D6888" s="297" t="s">
        <v>403</v>
      </c>
      <c r="E6888" s="301" t="n">
        <v>25.16</v>
      </c>
      <c r="F6888" s="304" t="n">
        <v>0</v>
      </c>
    </row>
    <row r="6889" customFormat="false" ht="13.8" hidden="false" customHeight="false" outlineLevel="0" collapsed="false">
      <c r="A6889" s="300" t="s">
        <v>12217</v>
      </c>
      <c r="B6889" s="1" t="n">
        <v>105128</v>
      </c>
      <c r="C6889" s="292" t="s">
        <v>12225</v>
      </c>
      <c r="D6889" s="297" t="s">
        <v>403</v>
      </c>
      <c r="E6889" s="301" t="n">
        <v>84.72</v>
      </c>
      <c r="F6889" s="304" t="n">
        <v>0</v>
      </c>
    </row>
    <row r="6890" customFormat="false" ht="13.8" hidden="false" customHeight="false" outlineLevel="0" collapsed="false">
      <c r="A6890" s="300" t="s">
        <v>12217</v>
      </c>
      <c r="B6890" s="1" t="n">
        <v>105126</v>
      </c>
      <c r="C6890" s="292" t="s">
        <v>12226</v>
      </c>
      <c r="D6890" s="297" t="s">
        <v>403</v>
      </c>
      <c r="E6890" s="301" t="n">
        <v>28.23</v>
      </c>
      <c r="F6890" s="304" t="n">
        <v>0</v>
      </c>
    </row>
    <row r="6891" customFormat="false" ht="13.8" hidden="false" customHeight="false" outlineLevel="0" collapsed="false">
      <c r="A6891" s="300" t="s">
        <v>12217</v>
      </c>
      <c r="B6891" s="1" t="n">
        <v>105116</v>
      </c>
      <c r="C6891" s="292" t="s">
        <v>12227</v>
      </c>
      <c r="D6891" s="297" t="s">
        <v>50</v>
      </c>
      <c r="E6891" s="301" t="n">
        <v>11.59</v>
      </c>
      <c r="F6891" s="304" t="n">
        <v>0</v>
      </c>
    </row>
    <row r="6892" customFormat="false" ht="13.8" hidden="false" customHeight="false" outlineLevel="0" collapsed="false">
      <c r="A6892" s="300" t="s">
        <v>12217</v>
      </c>
      <c r="B6892" s="1" t="n">
        <v>105115</v>
      </c>
      <c r="C6892" s="292" t="s">
        <v>12228</v>
      </c>
      <c r="D6892" s="297" t="s">
        <v>50</v>
      </c>
      <c r="E6892" s="301" t="n">
        <v>131.25</v>
      </c>
      <c r="F6892" s="304" t="n">
        <v>0.2579</v>
      </c>
    </row>
    <row r="6893" customFormat="false" ht="13.8" hidden="false" customHeight="false" outlineLevel="0" collapsed="false">
      <c r="A6893" s="300" t="s">
        <v>12217</v>
      </c>
      <c r="B6893" s="1" t="n">
        <v>98453</v>
      </c>
      <c r="C6893" s="292" t="s">
        <v>12229</v>
      </c>
      <c r="D6893" s="297" t="s">
        <v>763</v>
      </c>
      <c r="E6893" s="301" t="n">
        <v>143.18</v>
      </c>
      <c r="F6893" s="304" t="n">
        <v>0</v>
      </c>
    </row>
    <row r="6894" customFormat="false" ht="13.8" hidden="false" customHeight="false" outlineLevel="0" collapsed="false">
      <c r="A6894" s="300" t="s">
        <v>12217</v>
      </c>
      <c r="B6894" s="1" t="n">
        <v>98454</v>
      </c>
      <c r="C6894" s="292" t="s">
        <v>12230</v>
      </c>
      <c r="D6894" s="297" t="s">
        <v>763</v>
      </c>
      <c r="E6894" s="301" t="n">
        <v>179.17</v>
      </c>
      <c r="F6894" s="304" t="n">
        <v>0</v>
      </c>
    </row>
    <row r="6895" customFormat="false" ht="13.8" hidden="false" customHeight="false" outlineLevel="0" collapsed="false">
      <c r="A6895" s="300" t="s">
        <v>12217</v>
      </c>
      <c r="B6895" s="1" t="n">
        <v>98449</v>
      </c>
      <c r="C6895" s="292" t="s">
        <v>12231</v>
      </c>
      <c r="D6895" s="297" t="s">
        <v>763</v>
      </c>
      <c r="E6895" s="301" t="n">
        <v>124.13</v>
      </c>
      <c r="F6895" s="304" t="n">
        <v>0</v>
      </c>
    </row>
    <row r="6896" customFormat="false" ht="13.8" hidden="false" customHeight="false" outlineLevel="0" collapsed="false">
      <c r="A6896" s="300" t="s">
        <v>12217</v>
      </c>
      <c r="B6896" s="1" t="n">
        <v>98455</v>
      </c>
      <c r="C6896" s="292" t="s">
        <v>12232</v>
      </c>
      <c r="D6896" s="297" t="s">
        <v>763</v>
      </c>
      <c r="E6896" s="301" t="n">
        <v>116.29</v>
      </c>
      <c r="F6896" s="304" t="n">
        <v>0</v>
      </c>
    </row>
    <row r="6897" customFormat="false" ht="13.8" hidden="false" customHeight="false" outlineLevel="0" collapsed="false">
      <c r="A6897" s="300" t="s">
        <v>12217</v>
      </c>
      <c r="B6897" s="1" t="n">
        <v>98456</v>
      </c>
      <c r="C6897" s="292" t="s">
        <v>12233</v>
      </c>
      <c r="D6897" s="297" t="s">
        <v>763</v>
      </c>
      <c r="E6897" s="301" t="n">
        <v>146.54</v>
      </c>
      <c r="F6897" s="304" t="n">
        <v>0</v>
      </c>
    </row>
    <row r="6898" customFormat="false" ht="13.8" hidden="false" customHeight="false" outlineLevel="0" collapsed="false">
      <c r="A6898" s="300" t="s">
        <v>12217</v>
      </c>
      <c r="B6898" s="1" t="n">
        <v>98451</v>
      </c>
      <c r="C6898" s="292" t="s">
        <v>12234</v>
      </c>
      <c r="D6898" s="297" t="s">
        <v>763</v>
      </c>
      <c r="E6898" s="301" t="n">
        <v>101.37</v>
      </c>
      <c r="F6898" s="304" t="n">
        <v>0</v>
      </c>
    </row>
    <row r="6899" customFormat="false" ht="13.8" hidden="false" customHeight="false" outlineLevel="0" collapsed="false">
      <c r="A6899" s="300" t="s">
        <v>12217</v>
      </c>
      <c r="B6899" s="1" t="n">
        <v>98445</v>
      </c>
      <c r="C6899" s="292" t="s">
        <v>12235</v>
      </c>
      <c r="D6899" s="297" t="s">
        <v>763</v>
      </c>
      <c r="E6899" s="301" t="n">
        <v>102.69</v>
      </c>
      <c r="F6899" s="304" t="n">
        <v>0</v>
      </c>
    </row>
    <row r="6900" customFormat="false" ht="13.8" hidden="false" customHeight="false" outlineLevel="0" collapsed="false">
      <c r="A6900" s="300" t="s">
        <v>12217</v>
      </c>
      <c r="B6900" s="1" t="n">
        <v>98446</v>
      </c>
      <c r="C6900" s="292" t="s">
        <v>12236</v>
      </c>
      <c r="D6900" s="297" t="s">
        <v>763</v>
      </c>
      <c r="E6900" s="301" t="n">
        <v>131.06</v>
      </c>
      <c r="F6900" s="304" t="n">
        <v>0</v>
      </c>
    </row>
    <row r="6901" customFormat="false" ht="13.8" hidden="false" customHeight="false" outlineLevel="0" collapsed="false">
      <c r="A6901" s="300" t="s">
        <v>12217</v>
      </c>
      <c r="B6901" s="1" t="n">
        <v>98441</v>
      </c>
      <c r="C6901" s="292" t="s">
        <v>12237</v>
      </c>
      <c r="D6901" s="297" t="s">
        <v>763</v>
      </c>
      <c r="E6901" s="301" t="n">
        <v>87.6</v>
      </c>
      <c r="F6901" s="304" t="n">
        <v>0</v>
      </c>
    </row>
    <row r="6902" customFormat="false" ht="13.8" hidden="false" customHeight="false" outlineLevel="0" collapsed="false">
      <c r="A6902" s="300" t="s">
        <v>12217</v>
      </c>
      <c r="B6902" s="1" t="n">
        <v>98447</v>
      </c>
      <c r="C6902" s="292" t="s">
        <v>12238</v>
      </c>
      <c r="D6902" s="297" t="s">
        <v>763</v>
      </c>
      <c r="E6902" s="301" t="n">
        <v>79.33</v>
      </c>
      <c r="F6902" s="304" t="n">
        <v>0</v>
      </c>
    </row>
    <row r="6903" customFormat="false" ht="13.8" hidden="false" customHeight="false" outlineLevel="0" collapsed="false">
      <c r="A6903" s="300" t="s">
        <v>12217</v>
      </c>
      <c r="B6903" s="1" t="n">
        <v>98448</v>
      </c>
      <c r="C6903" s="292" t="s">
        <v>12239</v>
      </c>
      <c r="D6903" s="297" t="s">
        <v>763</v>
      </c>
      <c r="E6903" s="301" t="n">
        <v>101.57</v>
      </c>
      <c r="F6903" s="304" t="n">
        <v>0</v>
      </c>
    </row>
    <row r="6904" customFormat="false" ht="13.8" hidden="false" customHeight="false" outlineLevel="0" collapsed="false">
      <c r="A6904" s="300" t="s">
        <v>12217</v>
      </c>
      <c r="B6904" s="1" t="n">
        <v>98443</v>
      </c>
      <c r="C6904" s="292" t="s">
        <v>12240</v>
      </c>
      <c r="D6904" s="297" t="s">
        <v>763</v>
      </c>
      <c r="E6904" s="301" t="n">
        <v>67.61</v>
      </c>
      <c r="F6904" s="304" t="n">
        <v>0</v>
      </c>
    </row>
    <row r="6905" customFormat="false" ht="13.8" hidden="false" customHeight="false" outlineLevel="0" collapsed="false">
      <c r="A6905" s="300" t="s">
        <v>12217</v>
      </c>
      <c r="B6905" s="1" t="n">
        <v>105122</v>
      </c>
      <c r="C6905" s="292" t="s">
        <v>12241</v>
      </c>
      <c r="D6905" s="297" t="s">
        <v>763</v>
      </c>
      <c r="E6905" s="301" t="n">
        <v>0</v>
      </c>
      <c r="F6905" s="304"/>
    </row>
    <row r="6906" customFormat="false" ht="13.8" hidden="false" customHeight="false" outlineLevel="0" collapsed="false">
      <c r="A6906" s="300" t="s">
        <v>12217</v>
      </c>
      <c r="B6906" s="1" t="n">
        <v>105125</v>
      </c>
      <c r="C6906" s="292" t="s">
        <v>12242</v>
      </c>
      <c r="D6906" s="297" t="s">
        <v>763</v>
      </c>
      <c r="E6906" s="301" t="n">
        <v>0</v>
      </c>
      <c r="F6906" s="304"/>
    </row>
    <row r="6907" customFormat="false" ht="13.8" hidden="false" customHeight="false" outlineLevel="0" collapsed="false">
      <c r="A6907" s="300" t="s">
        <v>12217</v>
      </c>
      <c r="B6907" s="1" t="n">
        <v>105133</v>
      </c>
      <c r="C6907" s="292" t="s">
        <v>12243</v>
      </c>
      <c r="D6907" s="297" t="s">
        <v>763</v>
      </c>
      <c r="E6907" s="301" t="n">
        <v>0</v>
      </c>
      <c r="F6907" s="304"/>
    </row>
    <row r="6908" customFormat="false" ht="13.8" hidden="false" customHeight="false" outlineLevel="0" collapsed="false">
      <c r="A6908" s="300" t="s">
        <v>12217</v>
      </c>
      <c r="B6908" s="1" t="n">
        <v>105123</v>
      </c>
      <c r="C6908" s="292" t="s">
        <v>12244</v>
      </c>
      <c r="D6908" s="297" t="s">
        <v>763</v>
      </c>
      <c r="E6908" s="301" t="n">
        <v>0</v>
      </c>
      <c r="F6908" s="304"/>
    </row>
    <row r="6909" customFormat="false" ht="13.8" hidden="false" customHeight="false" outlineLevel="0" collapsed="false">
      <c r="A6909" s="300" t="s">
        <v>12217</v>
      </c>
      <c r="B6909" s="1" t="n">
        <v>105124</v>
      </c>
      <c r="C6909" s="292" t="s">
        <v>12245</v>
      </c>
      <c r="D6909" s="297" t="s">
        <v>763</v>
      </c>
      <c r="E6909" s="301" t="n">
        <v>0</v>
      </c>
      <c r="F6909" s="304"/>
    </row>
    <row r="6910" customFormat="false" ht="13.8" hidden="false" customHeight="false" outlineLevel="0" collapsed="false">
      <c r="A6910" s="300" t="s">
        <v>12217</v>
      </c>
      <c r="B6910" s="1" t="n">
        <v>105134</v>
      </c>
      <c r="C6910" s="292" t="s">
        <v>12246</v>
      </c>
      <c r="D6910" s="297" t="s">
        <v>763</v>
      </c>
      <c r="E6910" s="301" t="n">
        <v>0</v>
      </c>
      <c r="F6910" s="304"/>
    </row>
    <row r="6911" customFormat="false" ht="13.8" hidden="false" customHeight="false" outlineLevel="0" collapsed="false">
      <c r="A6911" s="300" t="s">
        <v>12217</v>
      </c>
      <c r="B6911" s="1" t="n">
        <v>105117</v>
      </c>
      <c r="C6911" s="292" t="s">
        <v>12247</v>
      </c>
      <c r="D6911" s="297" t="s">
        <v>763</v>
      </c>
      <c r="E6911" s="301" t="n">
        <v>0</v>
      </c>
      <c r="F6911" s="304"/>
    </row>
    <row r="6912" customFormat="false" ht="13.8" hidden="false" customHeight="false" outlineLevel="0" collapsed="false">
      <c r="A6912" s="300" t="s">
        <v>12217</v>
      </c>
      <c r="B6912" s="1" t="n">
        <v>105119</v>
      </c>
      <c r="C6912" s="292" t="s">
        <v>12248</v>
      </c>
      <c r="D6912" s="297" t="s">
        <v>763</v>
      </c>
      <c r="E6912" s="301" t="n">
        <v>0</v>
      </c>
      <c r="F6912" s="304"/>
    </row>
    <row r="6913" customFormat="false" ht="13.8" hidden="false" customHeight="false" outlineLevel="0" collapsed="false">
      <c r="A6913" s="300" t="s">
        <v>12217</v>
      </c>
      <c r="B6913" s="1" t="n">
        <v>105131</v>
      </c>
      <c r="C6913" s="292" t="s">
        <v>12249</v>
      </c>
      <c r="D6913" s="297" t="s">
        <v>763</v>
      </c>
      <c r="E6913" s="301" t="n">
        <v>0</v>
      </c>
      <c r="F6913" s="304"/>
    </row>
    <row r="6914" customFormat="false" ht="13.8" hidden="false" customHeight="false" outlineLevel="0" collapsed="false">
      <c r="A6914" s="300" t="s">
        <v>12217</v>
      </c>
      <c r="B6914" s="1" t="n">
        <v>105120</v>
      </c>
      <c r="C6914" s="292" t="s">
        <v>12250</v>
      </c>
      <c r="D6914" s="297" t="s">
        <v>763</v>
      </c>
      <c r="E6914" s="301" t="n">
        <v>0</v>
      </c>
      <c r="F6914" s="304"/>
    </row>
    <row r="6915" customFormat="false" ht="13.8" hidden="false" customHeight="false" outlineLevel="0" collapsed="false">
      <c r="A6915" s="300" t="s">
        <v>12217</v>
      </c>
      <c r="B6915" s="1" t="n">
        <v>105121</v>
      </c>
      <c r="C6915" s="292" t="s">
        <v>12251</v>
      </c>
      <c r="D6915" s="297" t="s">
        <v>763</v>
      </c>
      <c r="E6915" s="301" t="n">
        <v>0</v>
      </c>
      <c r="F6915" s="304"/>
    </row>
    <row r="6916" customFormat="false" ht="13.8" hidden="false" customHeight="false" outlineLevel="0" collapsed="false">
      <c r="A6916" s="300" t="s">
        <v>12217</v>
      </c>
      <c r="B6916" s="1" t="n">
        <v>105132</v>
      </c>
      <c r="C6916" s="292" t="s">
        <v>12252</v>
      </c>
      <c r="D6916" s="297" t="s">
        <v>763</v>
      </c>
      <c r="E6916" s="301" t="n">
        <v>0</v>
      </c>
      <c r="F6916" s="304"/>
    </row>
    <row r="6917" customFormat="false" ht="13.8" hidden="false" customHeight="false" outlineLevel="0" collapsed="false">
      <c r="A6917" s="300" t="s">
        <v>12217</v>
      </c>
      <c r="B6917" s="1" t="n">
        <v>98460</v>
      </c>
      <c r="C6917" s="292" t="s">
        <v>12253</v>
      </c>
      <c r="D6917" s="297" t="s">
        <v>763</v>
      </c>
      <c r="E6917" s="301" t="n">
        <v>58.23</v>
      </c>
      <c r="F6917" s="304" t="n">
        <v>0</v>
      </c>
    </row>
    <row r="6918" customFormat="false" ht="13.8" hidden="false" customHeight="false" outlineLevel="0" collapsed="false">
      <c r="A6918" s="300" t="s">
        <v>12217</v>
      </c>
      <c r="B6918" s="1" t="n">
        <v>98457</v>
      </c>
      <c r="C6918" s="292" t="s">
        <v>12254</v>
      </c>
      <c r="D6918" s="297" t="s">
        <v>763</v>
      </c>
      <c r="E6918" s="301" t="n">
        <v>0</v>
      </c>
      <c r="F6918" s="304"/>
    </row>
    <row r="6919" customFormat="false" ht="13.8" hidden="false" customHeight="false" outlineLevel="0" collapsed="false">
      <c r="A6919" s="300" t="s">
        <v>12217</v>
      </c>
      <c r="B6919" s="1" t="n">
        <v>98458</v>
      </c>
      <c r="C6919" s="292" t="s">
        <v>12255</v>
      </c>
      <c r="D6919" s="297" t="s">
        <v>763</v>
      </c>
      <c r="E6919" s="301" t="n">
        <v>87.71</v>
      </c>
      <c r="F6919" s="304" t="n">
        <v>0</v>
      </c>
    </row>
    <row r="6920" customFormat="false" ht="13.8" hidden="false" customHeight="false" outlineLevel="0" collapsed="false">
      <c r="A6920" s="300" t="s">
        <v>12217</v>
      </c>
      <c r="B6920" s="1" t="n">
        <v>98459</v>
      </c>
      <c r="C6920" s="292" t="s">
        <v>12256</v>
      </c>
      <c r="D6920" s="297" t="s">
        <v>763</v>
      </c>
      <c r="E6920" s="301" t="n">
        <v>83.97</v>
      </c>
      <c r="F6920" s="304" t="n">
        <v>0.3523</v>
      </c>
    </row>
    <row r="6921" customFormat="false" ht="13.8" hidden="false" customHeight="false" outlineLevel="0" collapsed="false">
      <c r="A6921" s="300" t="s">
        <v>12217</v>
      </c>
      <c r="B6921" s="1" t="n">
        <v>105118</v>
      </c>
      <c r="C6921" s="292" t="s">
        <v>12257</v>
      </c>
      <c r="D6921" s="297" t="s">
        <v>763</v>
      </c>
      <c r="E6921" s="301" t="n">
        <v>0</v>
      </c>
      <c r="F6921" s="304"/>
    </row>
    <row r="6922" customFormat="false" ht="13.8" hidden="false" customHeight="false" outlineLevel="0" collapsed="false">
      <c r="A6922" s="300" t="s">
        <v>12258</v>
      </c>
      <c r="B6922" s="1" t="n">
        <v>106056</v>
      </c>
      <c r="C6922" s="292" t="s">
        <v>12259</v>
      </c>
      <c r="D6922" s="297" t="s">
        <v>763</v>
      </c>
      <c r="E6922" s="301" t="n">
        <v>184.32</v>
      </c>
      <c r="F6922" s="304" t="n">
        <v>0.004</v>
      </c>
    </row>
    <row r="6923" customFormat="false" ht="13.8" hidden="false" customHeight="false" outlineLevel="0" collapsed="false">
      <c r="A6923" s="300" t="s">
        <v>12258</v>
      </c>
      <c r="B6923" s="1" t="n">
        <v>106057</v>
      </c>
      <c r="C6923" s="292" t="s">
        <v>12260</v>
      </c>
      <c r="D6923" s="297" t="s">
        <v>763</v>
      </c>
      <c r="E6923" s="301" t="n">
        <v>193.19</v>
      </c>
      <c r="F6923" s="304" t="n">
        <v>0.0028</v>
      </c>
    </row>
    <row r="6924" customFormat="false" ht="13.8" hidden="false" customHeight="false" outlineLevel="0" collapsed="false">
      <c r="A6924" s="300" t="s">
        <v>12258</v>
      </c>
      <c r="B6924" s="1" t="n">
        <v>104690</v>
      </c>
      <c r="C6924" s="292" t="s">
        <v>12261</v>
      </c>
      <c r="D6924" s="297" t="s">
        <v>763</v>
      </c>
      <c r="E6924" s="301" t="n">
        <v>198.76</v>
      </c>
      <c r="F6924" s="304" t="n">
        <v>0.0028</v>
      </c>
    </row>
    <row r="6925" customFormat="false" ht="13.8" hidden="false" customHeight="false" outlineLevel="0" collapsed="false">
      <c r="A6925" s="300" t="s">
        <v>12258</v>
      </c>
      <c r="B6925" s="1" t="n">
        <v>101958</v>
      </c>
      <c r="C6925" s="292" t="s">
        <v>12262</v>
      </c>
      <c r="D6925" s="297" t="s">
        <v>763</v>
      </c>
      <c r="E6925" s="301" t="n">
        <v>238.56</v>
      </c>
      <c r="F6925" s="304" t="n">
        <v>0.003</v>
      </c>
    </row>
    <row r="6926" customFormat="false" ht="13.8" hidden="false" customHeight="false" outlineLevel="0" collapsed="false">
      <c r="A6926" s="300" t="s">
        <v>12258</v>
      </c>
      <c r="B6926" s="1" t="n">
        <v>106065</v>
      </c>
      <c r="C6926" s="292" t="s">
        <v>12263</v>
      </c>
      <c r="D6926" s="297" t="s">
        <v>763</v>
      </c>
      <c r="E6926" s="301" t="n">
        <v>257.32</v>
      </c>
      <c r="F6926" s="304" t="n">
        <v>0.0028</v>
      </c>
    </row>
    <row r="6927" customFormat="false" ht="13.8" hidden="false" customHeight="false" outlineLevel="0" collapsed="false">
      <c r="A6927" s="300" t="s">
        <v>12258</v>
      </c>
      <c r="B6927" s="1" t="n">
        <v>101959</v>
      </c>
      <c r="C6927" s="292" t="s">
        <v>12264</v>
      </c>
      <c r="D6927" s="297" t="s">
        <v>763</v>
      </c>
      <c r="E6927" s="301" t="n">
        <v>168.6</v>
      </c>
      <c r="F6927" s="304" t="n">
        <v>0.0044</v>
      </c>
    </row>
    <row r="6928" customFormat="false" ht="13.8" hidden="false" customHeight="false" outlineLevel="0" collapsed="false">
      <c r="A6928" s="300" t="s">
        <v>12258</v>
      </c>
      <c r="B6928" s="1" t="n">
        <v>101960</v>
      </c>
      <c r="C6928" s="292" t="s">
        <v>12265</v>
      </c>
      <c r="D6928" s="297" t="s">
        <v>763</v>
      </c>
      <c r="E6928" s="301" t="n">
        <v>184.04</v>
      </c>
      <c r="F6928" s="304" t="n">
        <v>0.003</v>
      </c>
    </row>
    <row r="6929" customFormat="false" ht="13.8" hidden="false" customHeight="false" outlineLevel="0" collapsed="false">
      <c r="A6929" s="300" t="s">
        <v>12258</v>
      </c>
      <c r="B6929" s="1" t="n">
        <v>106058</v>
      </c>
      <c r="C6929" s="292" t="s">
        <v>12266</v>
      </c>
      <c r="D6929" s="297" t="s">
        <v>763</v>
      </c>
      <c r="E6929" s="301" t="n">
        <v>194.81</v>
      </c>
      <c r="F6929" s="304" t="n">
        <v>0.0028</v>
      </c>
    </row>
    <row r="6930" customFormat="false" ht="13.8" hidden="false" customHeight="false" outlineLevel="0" collapsed="false">
      <c r="A6930" s="300" t="s">
        <v>12258</v>
      </c>
      <c r="B6930" s="1" t="n">
        <v>101962</v>
      </c>
      <c r="C6930" s="292" t="s">
        <v>12267</v>
      </c>
      <c r="D6930" s="297" t="s">
        <v>763</v>
      </c>
      <c r="E6930" s="301" t="n">
        <v>224.23</v>
      </c>
      <c r="F6930" s="304" t="n">
        <v>0.0032</v>
      </c>
    </row>
    <row r="6931" customFormat="false" ht="13.8" hidden="false" customHeight="false" outlineLevel="0" collapsed="false">
      <c r="A6931" s="300" t="s">
        <v>12258</v>
      </c>
      <c r="B6931" s="1" t="n">
        <v>106066</v>
      </c>
      <c r="C6931" s="292" t="s">
        <v>12268</v>
      </c>
      <c r="D6931" s="297" t="s">
        <v>763</v>
      </c>
      <c r="E6931" s="301" t="n">
        <v>244.24</v>
      </c>
      <c r="F6931" s="304" t="n">
        <v>0.0029</v>
      </c>
    </row>
    <row r="6932" customFormat="false" ht="13.8" hidden="false" customHeight="false" outlineLevel="0" collapsed="false">
      <c r="A6932" s="300" t="s">
        <v>12258</v>
      </c>
      <c r="B6932" s="1" t="n">
        <v>106048</v>
      </c>
      <c r="C6932" s="292" t="s">
        <v>12269</v>
      </c>
      <c r="D6932" s="297" t="s">
        <v>763</v>
      </c>
      <c r="E6932" s="301" t="n">
        <v>156.13</v>
      </c>
      <c r="F6932" s="304" t="n">
        <v>0.0047</v>
      </c>
    </row>
    <row r="6933" customFormat="false" ht="13.8" hidden="false" customHeight="false" outlineLevel="0" collapsed="false">
      <c r="A6933" s="300" t="s">
        <v>12258</v>
      </c>
      <c r="B6933" s="1" t="n">
        <v>106049</v>
      </c>
      <c r="C6933" s="292" t="s">
        <v>12270</v>
      </c>
      <c r="D6933" s="297" t="s">
        <v>763</v>
      </c>
      <c r="E6933" s="301" t="n">
        <v>165</v>
      </c>
      <c r="F6933" s="304" t="n">
        <v>0.0033</v>
      </c>
    </row>
    <row r="6934" customFormat="false" ht="13.8" hidden="false" customHeight="false" outlineLevel="0" collapsed="false">
      <c r="A6934" s="300" t="s">
        <v>12258</v>
      </c>
      <c r="B6934" s="1" t="n">
        <v>106050</v>
      </c>
      <c r="C6934" s="292" t="s">
        <v>12271</v>
      </c>
      <c r="D6934" s="297" t="s">
        <v>763</v>
      </c>
      <c r="E6934" s="301" t="n">
        <v>177.26</v>
      </c>
      <c r="F6934" s="304" t="n">
        <v>0.0031</v>
      </c>
    </row>
    <row r="6935" customFormat="false" ht="13.8" hidden="false" customHeight="false" outlineLevel="0" collapsed="false">
      <c r="A6935" s="300" t="s">
        <v>12258</v>
      </c>
      <c r="B6935" s="1" t="n">
        <v>106051</v>
      </c>
      <c r="C6935" s="292" t="s">
        <v>12272</v>
      </c>
      <c r="D6935" s="297" t="s">
        <v>763</v>
      </c>
      <c r="E6935" s="301" t="n">
        <v>217.06</v>
      </c>
      <c r="F6935" s="304" t="n">
        <v>0.0033</v>
      </c>
    </row>
    <row r="6936" customFormat="false" ht="13.8" hidden="false" customHeight="false" outlineLevel="0" collapsed="false">
      <c r="A6936" s="300" t="s">
        <v>12258</v>
      </c>
      <c r="B6936" s="1" t="n">
        <v>106063</v>
      </c>
      <c r="C6936" s="292" t="s">
        <v>12273</v>
      </c>
      <c r="D6936" s="297" t="s">
        <v>763</v>
      </c>
      <c r="E6936" s="301" t="n">
        <v>235.82</v>
      </c>
      <c r="F6936" s="304" t="n">
        <v>0.0031</v>
      </c>
    </row>
    <row r="6937" customFormat="false" ht="13.8" hidden="false" customHeight="false" outlineLevel="0" collapsed="false">
      <c r="A6937" s="300" t="s">
        <v>12258</v>
      </c>
      <c r="B6937" s="1" t="n">
        <v>106052</v>
      </c>
      <c r="C6937" s="292" t="s">
        <v>12274</v>
      </c>
      <c r="D6937" s="297" t="s">
        <v>763</v>
      </c>
      <c r="E6937" s="301" t="n">
        <v>138.56</v>
      </c>
      <c r="F6937" s="304" t="n">
        <v>0.0053</v>
      </c>
    </row>
    <row r="6938" customFormat="false" ht="13.8" hidden="false" customHeight="false" outlineLevel="0" collapsed="false">
      <c r="A6938" s="300" t="s">
        <v>12258</v>
      </c>
      <c r="B6938" s="1" t="n">
        <v>106053</v>
      </c>
      <c r="C6938" s="292" t="s">
        <v>12275</v>
      </c>
      <c r="D6938" s="297" t="s">
        <v>763</v>
      </c>
      <c r="E6938" s="301" t="n">
        <v>154</v>
      </c>
      <c r="F6938" s="304" t="n">
        <v>0.0036</v>
      </c>
    </row>
    <row r="6939" customFormat="false" ht="13.8" hidden="false" customHeight="false" outlineLevel="0" collapsed="false">
      <c r="A6939" s="300" t="s">
        <v>12258</v>
      </c>
      <c r="B6939" s="1" t="n">
        <v>106054</v>
      </c>
      <c r="C6939" s="292" t="s">
        <v>12276</v>
      </c>
      <c r="D6939" s="297" t="s">
        <v>763</v>
      </c>
      <c r="E6939" s="301" t="n">
        <v>171.09</v>
      </c>
      <c r="F6939" s="304" t="n">
        <v>0.0032</v>
      </c>
    </row>
    <row r="6940" customFormat="false" ht="13.8" hidden="false" customHeight="false" outlineLevel="0" collapsed="false">
      <c r="A6940" s="300" t="s">
        <v>12258</v>
      </c>
      <c r="B6940" s="1" t="n">
        <v>106055</v>
      </c>
      <c r="C6940" s="292" t="s">
        <v>12277</v>
      </c>
      <c r="D6940" s="297" t="s">
        <v>763</v>
      </c>
      <c r="E6940" s="301" t="n">
        <v>200.51</v>
      </c>
      <c r="F6940" s="304" t="n">
        <v>0.0036</v>
      </c>
    </row>
    <row r="6941" customFormat="false" ht="13.8" hidden="false" customHeight="false" outlineLevel="0" collapsed="false">
      <c r="A6941" s="300" t="s">
        <v>12258</v>
      </c>
      <c r="B6941" s="1" t="n">
        <v>106064</v>
      </c>
      <c r="C6941" s="292" t="s">
        <v>12278</v>
      </c>
      <c r="D6941" s="297" t="s">
        <v>763</v>
      </c>
      <c r="E6941" s="301" t="n">
        <v>220.52</v>
      </c>
      <c r="F6941" s="304" t="n">
        <v>0.0033</v>
      </c>
    </row>
    <row r="6942" customFormat="false" ht="13.8" hidden="false" customHeight="false" outlineLevel="0" collapsed="false">
      <c r="A6942" s="300" t="s">
        <v>12258</v>
      </c>
      <c r="B6942" s="1" t="n">
        <v>106067</v>
      </c>
      <c r="C6942" s="292" t="s">
        <v>12279</v>
      </c>
      <c r="D6942" s="297" t="s">
        <v>763</v>
      </c>
      <c r="E6942" s="301" t="n">
        <v>279.6</v>
      </c>
      <c r="F6942" s="304" t="n">
        <v>0.0027</v>
      </c>
    </row>
    <row r="6943" customFormat="false" ht="13.8" hidden="false" customHeight="false" outlineLevel="0" collapsed="false">
      <c r="A6943" s="300" t="s">
        <v>12258</v>
      </c>
      <c r="B6943" s="1" t="n">
        <v>106070</v>
      </c>
      <c r="C6943" s="292" t="s">
        <v>12280</v>
      </c>
      <c r="D6943" s="297" t="s">
        <v>763</v>
      </c>
      <c r="E6943" s="301" t="n">
        <v>316.06</v>
      </c>
      <c r="F6943" s="304" t="n">
        <v>0.0018</v>
      </c>
    </row>
    <row r="6944" customFormat="false" ht="13.8" hidden="false" customHeight="false" outlineLevel="0" collapsed="false">
      <c r="A6944" s="300" t="s">
        <v>12258</v>
      </c>
      <c r="B6944" s="1" t="n">
        <v>106071</v>
      </c>
      <c r="C6944" s="292" t="s">
        <v>12281</v>
      </c>
      <c r="D6944" s="297" t="s">
        <v>763</v>
      </c>
      <c r="E6944" s="301" t="n">
        <v>370.53</v>
      </c>
      <c r="F6944" s="304" t="n">
        <v>0.0016</v>
      </c>
    </row>
    <row r="6945" customFormat="false" ht="13.8" hidden="false" customHeight="false" outlineLevel="0" collapsed="false">
      <c r="A6945" s="300" t="s">
        <v>12258</v>
      </c>
      <c r="B6945" s="1" t="n">
        <v>106072</v>
      </c>
      <c r="C6945" s="292" t="s">
        <v>12282</v>
      </c>
      <c r="D6945" s="297" t="s">
        <v>763</v>
      </c>
      <c r="E6945" s="301" t="n">
        <v>404.56</v>
      </c>
      <c r="F6945" s="304" t="n">
        <v>0.0019</v>
      </c>
    </row>
    <row r="6946" customFormat="false" ht="13.8" hidden="false" customHeight="false" outlineLevel="0" collapsed="false">
      <c r="A6946" s="300" t="s">
        <v>12258</v>
      </c>
      <c r="B6946" s="1" t="n">
        <v>106073</v>
      </c>
      <c r="C6946" s="292" t="s">
        <v>12283</v>
      </c>
      <c r="D6946" s="297" t="s">
        <v>763</v>
      </c>
      <c r="E6946" s="301" t="n">
        <v>493.72</v>
      </c>
      <c r="F6946" s="304" t="n">
        <v>0.0016</v>
      </c>
    </row>
    <row r="6947" customFormat="false" ht="13.8" hidden="false" customHeight="false" outlineLevel="0" collapsed="false">
      <c r="A6947" s="300" t="s">
        <v>12258</v>
      </c>
      <c r="B6947" s="1" t="n">
        <v>106068</v>
      </c>
      <c r="C6947" s="292" t="s">
        <v>12284</v>
      </c>
      <c r="D6947" s="297" t="s">
        <v>763</v>
      </c>
      <c r="E6947" s="301" t="n">
        <v>278.35</v>
      </c>
      <c r="F6947" s="304" t="n">
        <v>0.0027</v>
      </c>
    </row>
    <row r="6948" customFormat="false" ht="13.8" hidden="false" customHeight="false" outlineLevel="0" collapsed="false">
      <c r="A6948" s="300" t="s">
        <v>12258</v>
      </c>
      <c r="B6948" s="1" t="n">
        <v>106069</v>
      </c>
      <c r="C6948" s="292" t="s">
        <v>12285</v>
      </c>
      <c r="D6948" s="297" t="s">
        <v>763</v>
      </c>
      <c r="E6948" s="301" t="n">
        <v>309.05</v>
      </c>
      <c r="F6948" s="304" t="n">
        <v>0.0018</v>
      </c>
    </row>
    <row r="6949" customFormat="false" ht="13.8" hidden="false" customHeight="false" outlineLevel="0" collapsed="false">
      <c r="A6949" s="300" t="s">
        <v>12258</v>
      </c>
      <c r="B6949" s="1" t="n">
        <v>106074</v>
      </c>
      <c r="C6949" s="292" t="s">
        <v>12286</v>
      </c>
      <c r="D6949" s="297" t="s">
        <v>763</v>
      </c>
      <c r="E6949" s="301" t="n">
        <v>335.06</v>
      </c>
      <c r="F6949" s="304" t="n">
        <v>0.0017</v>
      </c>
    </row>
    <row r="6950" customFormat="false" ht="13.8" hidden="false" customHeight="false" outlineLevel="0" collapsed="false">
      <c r="A6950" s="300" t="s">
        <v>12258</v>
      </c>
      <c r="B6950" s="1" t="n">
        <v>106075</v>
      </c>
      <c r="C6950" s="292" t="s">
        <v>12287</v>
      </c>
      <c r="D6950" s="297" t="s">
        <v>763</v>
      </c>
      <c r="E6950" s="301" t="n">
        <v>370.96</v>
      </c>
      <c r="F6950" s="304" t="n">
        <v>0.002</v>
      </c>
    </row>
    <row r="6951" customFormat="false" ht="13.8" hidden="false" customHeight="false" outlineLevel="0" collapsed="false">
      <c r="A6951" s="300" t="s">
        <v>12258</v>
      </c>
      <c r="B6951" s="1" t="n">
        <v>106076</v>
      </c>
      <c r="C6951" s="292" t="s">
        <v>12288</v>
      </c>
      <c r="D6951" s="297" t="s">
        <v>763</v>
      </c>
      <c r="E6951" s="301" t="n">
        <v>434.92</v>
      </c>
      <c r="F6951" s="304" t="n">
        <v>0.0017</v>
      </c>
    </row>
    <row r="6952" customFormat="false" ht="13.8" hidden="false" customHeight="false" outlineLevel="0" collapsed="false">
      <c r="A6952" s="300" t="s">
        <v>12258</v>
      </c>
      <c r="B6952" s="1" t="n">
        <v>101964</v>
      </c>
      <c r="C6952" s="292" t="s">
        <v>12289</v>
      </c>
      <c r="D6952" s="297" t="s">
        <v>763</v>
      </c>
      <c r="E6952" s="301" t="n">
        <v>179.31</v>
      </c>
      <c r="F6952" s="304" t="n">
        <v>0.0034</v>
      </c>
    </row>
    <row r="6953" customFormat="false" ht="13.8" hidden="false" customHeight="false" outlineLevel="0" collapsed="false">
      <c r="A6953" s="300" t="s">
        <v>12258</v>
      </c>
      <c r="B6953" s="1" t="n">
        <v>106059</v>
      </c>
      <c r="C6953" s="292" t="s">
        <v>12290</v>
      </c>
      <c r="D6953" s="297" t="s">
        <v>763</v>
      </c>
      <c r="E6953" s="301" t="n">
        <v>193</v>
      </c>
      <c r="F6953" s="304" t="n">
        <v>0.0032</v>
      </c>
    </row>
    <row r="6954" customFormat="false" ht="13.8" hidden="false" customHeight="false" outlineLevel="0" collapsed="false">
      <c r="A6954" s="300" t="s">
        <v>12258</v>
      </c>
      <c r="B6954" s="1" t="n">
        <v>101963</v>
      </c>
      <c r="C6954" s="292" t="s">
        <v>12291</v>
      </c>
      <c r="D6954" s="297" t="s">
        <v>763</v>
      </c>
      <c r="E6954" s="301" t="n">
        <v>198.71</v>
      </c>
      <c r="F6954" s="304" t="n">
        <v>0.0037</v>
      </c>
    </row>
    <row r="6955" customFormat="false" ht="13.8" hidden="false" customHeight="false" outlineLevel="0" collapsed="false">
      <c r="A6955" s="300" t="s">
        <v>12258</v>
      </c>
      <c r="B6955" s="1" t="n">
        <v>101947</v>
      </c>
      <c r="C6955" s="292" t="s">
        <v>12292</v>
      </c>
      <c r="D6955" s="297" t="s">
        <v>763</v>
      </c>
      <c r="E6955" s="301" t="n">
        <v>203.79</v>
      </c>
      <c r="F6955" s="304" t="n">
        <v>0.0036</v>
      </c>
    </row>
    <row r="6956" customFormat="false" ht="13.8" hidden="false" customHeight="false" outlineLevel="0" collapsed="false">
      <c r="A6956" s="300" t="s">
        <v>12258</v>
      </c>
      <c r="B6956" s="1" t="n">
        <v>101948</v>
      </c>
      <c r="C6956" s="292" t="s">
        <v>12293</v>
      </c>
      <c r="D6956" s="297" t="s">
        <v>763</v>
      </c>
      <c r="E6956" s="301" t="n">
        <v>218.67</v>
      </c>
      <c r="F6956" s="304" t="n">
        <v>0.0025</v>
      </c>
    </row>
    <row r="6957" customFormat="false" ht="13.8" hidden="false" customHeight="false" outlineLevel="0" collapsed="false">
      <c r="A6957" s="300" t="s">
        <v>12258</v>
      </c>
      <c r="B6957" s="1" t="n">
        <v>101949</v>
      </c>
      <c r="C6957" s="292" t="s">
        <v>12294</v>
      </c>
      <c r="D6957" s="297" t="s">
        <v>763</v>
      </c>
      <c r="E6957" s="301" t="n">
        <v>230.1</v>
      </c>
      <c r="F6957" s="304" t="n">
        <v>0.0024</v>
      </c>
    </row>
    <row r="6958" customFormat="false" ht="13.8" hidden="false" customHeight="false" outlineLevel="0" collapsed="false">
      <c r="A6958" s="300" t="s">
        <v>12258</v>
      </c>
      <c r="B6958" s="1" t="n">
        <v>101950</v>
      </c>
      <c r="C6958" s="292" t="s">
        <v>12295</v>
      </c>
      <c r="D6958" s="297" t="s">
        <v>763</v>
      </c>
      <c r="E6958" s="301" t="n">
        <v>266.27</v>
      </c>
      <c r="F6958" s="304" t="n">
        <v>0.0027</v>
      </c>
    </row>
    <row r="6959" customFormat="false" ht="13.8" hidden="false" customHeight="false" outlineLevel="0" collapsed="false">
      <c r="A6959" s="300" t="s">
        <v>12258</v>
      </c>
      <c r="B6959" s="1" t="n">
        <v>106061</v>
      </c>
      <c r="C6959" s="292" t="s">
        <v>12296</v>
      </c>
      <c r="D6959" s="297" t="s">
        <v>763</v>
      </c>
      <c r="E6959" s="301" t="n">
        <v>302.71</v>
      </c>
      <c r="F6959" s="304" t="n">
        <v>0.0024</v>
      </c>
    </row>
    <row r="6960" customFormat="false" ht="13.8" hidden="false" customHeight="false" outlineLevel="0" collapsed="false">
      <c r="A6960" s="300" t="s">
        <v>12258</v>
      </c>
      <c r="B6960" s="1" t="n">
        <v>101951</v>
      </c>
      <c r="C6960" s="292" t="s">
        <v>12297</v>
      </c>
      <c r="D6960" s="297" t="s">
        <v>763</v>
      </c>
      <c r="E6960" s="301" t="n">
        <v>203.85</v>
      </c>
      <c r="F6960" s="304" t="n">
        <v>0.0036</v>
      </c>
    </row>
    <row r="6961" customFormat="false" ht="13.8" hidden="false" customHeight="false" outlineLevel="0" collapsed="false">
      <c r="A6961" s="300" t="s">
        <v>12258</v>
      </c>
      <c r="B6961" s="1" t="n">
        <v>101952</v>
      </c>
      <c r="C6961" s="292" t="s">
        <v>12298</v>
      </c>
      <c r="D6961" s="297" t="s">
        <v>763</v>
      </c>
      <c r="E6961" s="301" t="n">
        <v>223.05</v>
      </c>
      <c r="F6961" s="304" t="n">
        <v>0.0025</v>
      </c>
    </row>
    <row r="6962" customFormat="false" ht="13.8" hidden="false" customHeight="false" outlineLevel="0" collapsed="false">
      <c r="A6962" s="300" t="s">
        <v>12258</v>
      </c>
      <c r="B6962" s="1" t="n">
        <v>101953</v>
      </c>
      <c r="C6962" s="292" t="s">
        <v>12299</v>
      </c>
      <c r="D6962" s="297" t="s">
        <v>763</v>
      </c>
      <c r="E6962" s="301" t="n">
        <v>239.78</v>
      </c>
      <c r="F6962" s="304" t="n">
        <v>0.0023</v>
      </c>
    </row>
    <row r="6963" customFormat="false" ht="13.8" hidden="false" customHeight="false" outlineLevel="0" collapsed="false">
      <c r="A6963" s="300" t="s">
        <v>12258</v>
      </c>
      <c r="B6963" s="1" t="n">
        <v>101954</v>
      </c>
      <c r="C6963" s="292" t="s">
        <v>12300</v>
      </c>
      <c r="D6963" s="297" t="s">
        <v>763</v>
      </c>
      <c r="E6963" s="301" t="n">
        <v>274.57</v>
      </c>
      <c r="F6963" s="304" t="n">
        <v>0.0026</v>
      </c>
    </row>
    <row r="6964" customFormat="false" ht="13.8" hidden="false" customHeight="false" outlineLevel="0" collapsed="false">
      <c r="A6964" s="300" t="s">
        <v>12258</v>
      </c>
      <c r="B6964" s="1" t="n">
        <v>106062</v>
      </c>
      <c r="C6964" s="292" t="s">
        <v>12301</v>
      </c>
      <c r="D6964" s="297" t="s">
        <v>763</v>
      </c>
      <c r="E6964" s="301" t="n">
        <v>298.45</v>
      </c>
      <c r="F6964" s="304" t="n">
        <v>0.0024</v>
      </c>
    </row>
    <row r="6965" customFormat="false" ht="13.8" hidden="false" customHeight="false" outlineLevel="0" collapsed="false">
      <c r="A6965" s="300" t="s">
        <v>12302</v>
      </c>
      <c r="B6965" s="1" t="n">
        <v>100323</v>
      </c>
      <c r="C6965" s="292" t="s">
        <v>12303</v>
      </c>
      <c r="D6965" s="297" t="s">
        <v>504</v>
      </c>
      <c r="E6965" s="301" t="n">
        <v>152</v>
      </c>
      <c r="F6965" s="304" t="n">
        <v>0</v>
      </c>
    </row>
    <row r="6966" customFormat="false" ht="13.8" hidden="false" customHeight="false" outlineLevel="0" collapsed="false">
      <c r="A6966" s="300" t="s">
        <v>12302</v>
      </c>
      <c r="B6966" s="1" t="n">
        <v>100324</v>
      </c>
      <c r="C6966" s="292" t="s">
        <v>12304</v>
      </c>
      <c r="D6966" s="297" t="s">
        <v>504</v>
      </c>
      <c r="E6966" s="301" t="n">
        <v>184.29</v>
      </c>
      <c r="F6966" s="304" t="n">
        <v>0</v>
      </c>
    </row>
    <row r="6967" customFormat="false" ht="13.8" hidden="false" customHeight="false" outlineLevel="0" collapsed="false">
      <c r="A6967" s="300" t="s">
        <v>12302</v>
      </c>
      <c r="B6967" s="1" t="n">
        <v>96624</v>
      </c>
      <c r="C6967" s="292" t="s">
        <v>12305</v>
      </c>
      <c r="D6967" s="297" t="s">
        <v>504</v>
      </c>
      <c r="E6967" s="301" t="n">
        <v>184.62</v>
      </c>
      <c r="F6967" s="304" t="n">
        <v>0</v>
      </c>
    </row>
    <row r="6968" customFormat="false" ht="13.8" hidden="false" customHeight="false" outlineLevel="0" collapsed="false">
      <c r="A6968" s="300" t="s">
        <v>12302</v>
      </c>
      <c r="B6968" s="1" t="n">
        <v>100322</v>
      </c>
      <c r="C6968" s="292" t="s">
        <v>12306</v>
      </c>
      <c r="D6968" s="297" t="s">
        <v>504</v>
      </c>
      <c r="E6968" s="301" t="n">
        <v>177.09</v>
      </c>
      <c r="F6968" s="304" t="n">
        <v>0</v>
      </c>
    </row>
    <row r="6969" customFormat="false" ht="13.8" hidden="false" customHeight="false" outlineLevel="0" collapsed="false">
      <c r="A6969" s="300" t="s">
        <v>12302</v>
      </c>
      <c r="B6969" s="1" t="n">
        <v>96623</v>
      </c>
      <c r="C6969" s="292" t="s">
        <v>12307</v>
      </c>
      <c r="D6969" s="297" t="s">
        <v>504</v>
      </c>
      <c r="E6969" s="301" t="n">
        <v>199.64</v>
      </c>
      <c r="F6969" s="304" t="n">
        <v>0</v>
      </c>
    </row>
    <row r="6970" customFormat="false" ht="13.8" hidden="false" customHeight="false" outlineLevel="0" collapsed="false">
      <c r="A6970" s="300" t="s">
        <v>12302</v>
      </c>
      <c r="B6970" s="1" t="n">
        <v>96622</v>
      </c>
      <c r="C6970" s="292" t="s">
        <v>12308</v>
      </c>
      <c r="D6970" s="297" t="s">
        <v>504</v>
      </c>
      <c r="E6970" s="301" t="n">
        <v>217.88</v>
      </c>
      <c r="F6970" s="304" t="n">
        <v>0</v>
      </c>
    </row>
    <row r="6971" customFormat="false" ht="13.8" hidden="false" customHeight="false" outlineLevel="0" collapsed="false">
      <c r="A6971" s="300" t="s">
        <v>12302</v>
      </c>
      <c r="B6971" s="1" t="n">
        <v>96621</v>
      </c>
      <c r="C6971" s="292" t="s">
        <v>12309</v>
      </c>
      <c r="D6971" s="297" t="s">
        <v>504</v>
      </c>
      <c r="E6971" s="301" t="n">
        <v>232.9</v>
      </c>
      <c r="F6971" s="304" t="n">
        <v>0</v>
      </c>
    </row>
    <row r="6972" customFormat="false" ht="13.8" hidden="false" customHeight="false" outlineLevel="0" collapsed="false">
      <c r="A6972" s="300" t="s">
        <v>12302</v>
      </c>
      <c r="B6972" s="1" t="n">
        <v>96617</v>
      </c>
      <c r="C6972" s="292" t="s">
        <v>12310</v>
      </c>
      <c r="D6972" s="297" t="s">
        <v>763</v>
      </c>
      <c r="E6972" s="301" t="n">
        <v>20.19</v>
      </c>
      <c r="F6972" s="304" t="n">
        <v>0</v>
      </c>
    </row>
    <row r="6973" customFormat="false" ht="13.8" hidden="false" customHeight="false" outlineLevel="0" collapsed="false">
      <c r="A6973" s="300" t="s">
        <v>12302</v>
      </c>
      <c r="B6973" s="1" t="n">
        <v>96619</v>
      </c>
      <c r="C6973" s="292" t="s">
        <v>12311</v>
      </c>
      <c r="D6973" s="297" t="s">
        <v>763</v>
      </c>
      <c r="E6973" s="301" t="n">
        <v>40.43</v>
      </c>
      <c r="F6973" s="304" t="n">
        <v>0</v>
      </c>
    </row>
    <row r="6974" customFormat="false" ht="13.8" hidden="false" customHeight="false" outlineLevel="0" collapsed="false">
      <c r="A6974" s="300" t="s">
        <v>12302</v>
      </c>
      <c r="B6974" s="1" t="n">
        <v>96616</v>
      </c>
      <c r="C6974" s="292" t="s">
        <v>12312</v>
      </c>
      <c r="D6974" s="297" t="s">
        <v>504</v>
      </c>
      <c r="E6974" s="301" t="n">
        <v>808.72</v>
      </c>
      <c r="F6974" s="304" t="n">
        <v>0</v>
      </c>
    </row>
    <row r="6975" customFormat="false" ht="13.8" hidden="false" customHeight="false" outlineLevel="0" collapsed="false">
      <c r="A6975" s="300" t="s">
        <v>12302</v>
      </c>
      <c r="B6975" s="1" t="n">
        <v>95240</v>
      </c>
      <c r="C6975" s="292" t="s">
        <v>12313</v>
      </c>
      <c r="D6975" s="297" t="s">
        <v>763</v>
      </c>
      <c r="E6975" s="301" t="n">
        <v>19.39</v>
      </c>
      <c r="F6975" s="304" t="n">
        <v>0</v>
      </c>
    </row>
    <row r="6976" customFormat="false" ht="13.8" hidden="false" customHeight="false" outlineLevel="0" collapsed="false">
      <c r="A6976" s="300" t="s">
        <v>12302</v>
      </c>
      <c r="B6976" s="1" t="n">
        <v>95241</v>
      </c>
      <c r="C6976" s="292" t="s">
        <v>12314</v>
      </c>
      <c r="D6976" s="297" t="s">
        <v>763</v>
      </c>
      <c r="E6976" s="301" t="n">
        <v>37.31</v>
      </c>
      <c r="F6976" s="304" t="n">
        <v>0</v>
      </c>
    </row>
    <row r="6977" customFormat="false" ht="13.8" hidden="false" customHeight="false" outlineLevel="0" collapsed="false">
      <c r="A6977" s="300" t="s">
        <v>12302</v>
      </c>
      <c r="B6977" s="1" t="n">
        <v>96620</v>
      </c>
      <c r="C6977" s="292" t="s">
        <v>12315</v>
      </c>
      <c r="D6977" s="297" t="s">
        <v>504</v>
      </c>
      <c r="E6977" s="301" t="n">
        <v>746.33</v>
      </c>
      <c r="F6977" s="304" t="n">
        <v>0</v>
      </c>
    </row>
    <row r="6978" customFormat="false" ht="13.8" hidden="false" customHeight="false" outlineLevel="0" collapsed="false">
      <c r="A6978" s="300" t="s">
        <v>12316</v>
      </c>
      <c r="B6978" s="1" t="n">
        <v>104043</v>
      </c>
      <c r="C6978" s="292" t="s">
        <v>12317</v>
      </c>
      <c r="D6978" s="297" t="s">
        <v>50</v>
      </c>
      <c r="E6978" s="301" t="n">
        <v>8.43</v>
      </c>
      <c r="F6978" s="304" t="n">
        <v>0.5765</v>
      </c>
    </row>
    <row r="6979" customFormat="false" ht="13.8" hidden="false" customHeight="false" outlineLevel="0" collapsed="false">
      <c r="A6979" s="300" t="s">
        <v>12316</v>
      </c>
      <c r="B6979" s="1" t="n">
        <v>104044</v>
      </c>
      <c r="C6979" s="292" t="s">
        <v>12318</v>
      </c>
      <c r="D6979" s="297" t="s">
        <v>50</v>
      </c>
      <c r="E6979" s="301" t="n">
        <v>8.82</v>
      </c>
      <c r="F6979" s="304" t="n">
        <v>0.5204</v>
      </c>
    </row>
    <row r="6980" customFormat="false" ht="13.8" hidden="false" customHeight="false" outlineLevel="0" collapsed="false">
      <c r="A6980" s="300" t="s">
        <v>12316</v>
      </c>
      <c r="B6980" s="1" t="n">
        <v>104045</v>
      </c>
      <c r="C6980" s="292" t="s">
        <v>12319</v>
      </c>
      <c r="D6980" s="297" t="s">
        <v>50</v>
      </c>
      <c r="E6980" s="301" t="n">
        <v>14.4</v>
      </c>
      <c r="F6980" s="304" t="n">
        <v>0.6611</v>
      </c>
    </row>
    <row r="6981" customFormat="false" ht="13.8" hidden="false" customHeight="false" outlineLevel="0" collapsed="false">
      <c r="A6981" s="300" t="s">
        <v>12316</v>
      </c>
      <c r="B6981" s="1" t="n">
        <v>104049</v>
      </c>
      <c r="C6981" s="292" t="s">
        <v>12320</v>
      </c>
      <c r="D6981" s="297" t="s">
        <v>50</v>
      </c>
      <c r="E6981" s="301" t="n">
        <v>5.17</v>
      </c>
      <c r="F6981" s="304" t="n">
        <v>0</v>
      </c>
    </row>
    <row r="6982" customFormat="false" ht="13.8" hidden="false" customHeight="false" outlineLevel="0" collapsed="false">
      <c r="A6982" s="300" t="s">
        <v>12316</v>
      </c>
      <c r="B6982" s="1" t="n">
        <v>104050</v>
      </c>
      <c r="C6982" s="292" t="s">
        <v>12321</v>
      </c>
      <c r="D6982" s="297" t="s">
        <v>50</v>
      </c>
      <c r="E6982" s="301" t="n">
        <v>7.88</v>
      </c>
      <c r="F6982" s="304" t="n">
        <v>0</v>
      </c>
    </row>
    <row r="6983" customFormat="false" ht="13.8" hidden="false" customHeight="false" outlineLevel="0" collapsed="false">
      <c r="A6983" s="300" t="s">
        <v>12316</v>
      </c>
      <c r="B6983" s="1" t="n">
        <v>104084</v>
      </c>
      <c r="C6983" s="292" t="s">
        <v>12322</v>
      </c>
      <c r="D6983" s="297" t="s">
        <v>50</v>
      </c>
      <c r="E6983" s="301" t="n">
        <v>88.18</v>
      </c>
      <c r="F6983" s="304" t="n">
        <v>0</v>
      </c>
    </row>
    <row r="6984" customFormat="false" ht="13.8" hidden="false" customHeight="false" outlineLevel="0" collapsed="false">
      <c r="A6984" s="300" t="s">
        <v>12316</v>
      </c>
      <c r="B6984" s="1" t="n">
        <v>104037</v>
      </c>
      <c r="C6984" s="292" t="s">
        <v>12323</v>
      </c>
      <c r="D6984" s="297" t="s">
        <v>50</v>
      </c>
      <c r="E6984" s="301" t="n">
        <v>0</v>
      </c>
      <c r="F6984" s="304"/>
    </row>
    <row r="6985" customFormat="false" ht="13.8" hidden="false" customHeight="false" outlineLevel="0" collapsed="false">
      <c r="A6985" s="300" t="s">
        <v>12316</v>
      </c>
      <c r="B6985" s="1" t="n">
        <v>104035</v>
      </c>
      <c r="C6985" s="292" t="s">
        <v>12324</v>
      </c>
      <c r="D6985" s="297" t="s">
        <v>50</v>
      </c>
      <c r="E6985" s="301" t="n">
        <v>37.25</v>
      </c>
      <c r="F6985" s="304" t="n">
        <v>0.5192</v>
      </c>
    </row>
    <row r="6986" customFormat="false" ht="13.8" hidden="false" customHeight="false" outlineLevel="0" collapsed="false">
      <c r="A6986" s="300" t="s">
        <v>12316</v>
      </c>
      <c r="B6986" s="1" t="n">
        <v>104036</v>
      </c>
      <c r="C6986" s="292" t="s">
        <v>12325</v>
      </c>
      <c r="D6986" s="297" t="s">
        <v>50</v>
      </c>
      <c r="E6986" s="301" t="n">
        <v>38.41</v>
      </c>
      <c r="F6986" s="304" t="n">
        <v>0.5171</v>
      </c>
    </row>
    <row r="6987" customFormat="false" ht="13.8" hidden="false" customHeight="false" outlineLevel="0" collapsed="false">
      <c r="A6987" s="300" t="s">
        <v>12316</v>
      </c>
      <c r="B6987" s="1" t="n">
        <v>104034</v>
      </c>
      <c r="C6987" s="292" t="s">
        <v>12326</v>
      </c>
      <c r="D6987" s="297" t="s">
        <v>50</v>
      </c>
      <c r="E6987" s="301" t="n">
        <v>24.34</v>
      </c>
      <c r="F6987" s="304" t="n">
        <v>0</v>
      </c>
    </row>
    <row r="6988" customFormat="false" ht="13.8" hidden="false" customHeight="false" outlineLevel="0" collapsed="false">
      <c r="A6988" s="300" t="s">
        <v>12316</v>
      </c>
      <c r="B6988" s="1" t="n">
        <v>104031</v>
      </c>
      <c r="C6988" s="292" t="s">
        <v>12327</v>
      </c>
      <c r="D6988" s="297" t="s">
        <v>50</v>
      </c>
      <c r="E6988" s="301" t="n">
        <v>16.36</v>
      </c>
      <c r="F6988" s="304" t="n">
        <v>0</v>
      </c>
    </row>
    <row r="6989" customFormat="false" ht="13.8" hidden="false" customHeight="false" outlineLevel="0" collapsed="false">
      <c r="A6989" s="300" t="s">
        <v>12316</v>
      </c>
      <c r="B6989" s="1" t="n">
        <v>104032</v>
      </c>
      <c r="C6989" s="292" t="s">
        <v>12328</v>
      </c>
      <c r="D6989" s="297" t="s">
        <v>50</v>
      </c>
      <c r="E6989" s="301" t="n">
        <v>20.51</v>
      </c>
      <c r="F6989" s="304" t="n">
        <v>0</v>
      </c>
    </row>
    <row r="6990" customFormat="false" ht="13.8" hidden="false" customHeight="false" outlineLevel="0" collapsed="false">
      <c r="A6990" s="300" t="s">
        <v>12316</v>
      </c>
      <c r="B6990" s="1" t="n">
        <v>104033</v>
      </c>
      <c r="C6990" s="292" t="s">
        <v>12329</v>
      </c>
      <c r="D6990" s="297" t="s">
        <v>50</v>
      </c>
      <c r="E6990" s="301" t="n">
        <v>18.73</v>
      </c>
      <c r="F6990" s="304" t="n">
        <v>0</v>
      </c>
    </row>
    <row r="6991" customFormat="false" ht="13.8" hidden="false" customHeight="false" outlineLevel="0" collapsed="false">
      <c r="A6991" s="300" t="s">
        <v>12316</v>
      </c>
      <c r="B6991" s="1" t="n">
        <v>104038</v>
      </c>
      <c r="C6991" s="292" t="s">
        <v>12330</v>
      </c>
      <c r="D6991" s="297" t="s">
        <v>50</v>
      </c>
      <c r="E6991" s="301" t="n">
        <v>0</v>
      </c>
      <c r="F6991" s="304"/>
    </row>
    <row r="6992" customFormat="false" ht="13.8" hidden="false" customHeight="false" outlineLevel="0" collapsed="false">
      <c r="A6992" s="300" t="s">
        <v>12316</v>
      </c>
      <c r="B6992" s="1" t="n">
        <v>104051</v>
      </c>
      <c r="C6992" s="292" t="s">
        <v>12331</v>
      </c>
      <c r="D6992" s="297" t="s">
        <v>50</v>
      </c>
      <c r="E6992" s="301" t="n">
        <v>7.46</v>
      </c>
      <c r="F6992" s="304" t="n">
        <v>0.555</v>
      </c>
    </row>
    <row r="6993" customFormat="false" ht="13.8" hidden="false" customHeight="false" outlineLevel="0" collapsed="false">
      <c r="A6993" s="300" t="s">
        <v>12316</v>
      </c>
      <c r="B6993" s="1" t="n">
        <v>104052</v>
      </c>
      <c r="C6993" s="292" t="s">
        <v>12332</v>
      </c>
      <c r="D6993" s="297" t="s">
        <v>50</v>
      </c>
      <c r="E6993" s="301" t="n">
        <v>10.49</v>
      </c>
      <c r="F6993" s="304" t="n">
        <v>0.5682</v>
      </c>
    </row>
    <row r="6994" customFormat="false" ht="13.8" hidden="false" customHeight="false" outlineLevel="0" collapsed="false">
      <c r="A6994" s="300" t="s">
        <v>12316</v>
      </c>
      <c r="B6994" s="1" t="n">
        <v>104046</v>
      </c>
      <c r="C6994" s="292" t="s">
        <v>12333</v>
      </c>
      <c r="D6994" s="297" t="s">
        <v>50</v>
      </c>
      <c r="E6994" s="301" t="n">
        <v>8</v>
      </c>
      <c r="F6994" s="304" t="n">
        <v>0.5538</v>
      </c>
    </row>
    <row r="6995" customFormat="false" ht="13.8" hidden="false" customHeight="false" outlineLevel="0" collapsed="false">
      <c r="A6995" s="300" t="s">
        <v>12316</v>
      </c>
      <c r="B6995" s="1" t="n">
        <v>104047</v>
      </c>
      <c r="C6995" s="292" t="s">
        <v>12334</v>
      </c>
      <c r="D6995" s="297" t="s">
        <v>50</v>
      </c>
      <c r="E6995" s="301" t="n">
        <v>9.26</v>
      </c>
      <c r="F6995" s="304" t="n">
        <v>0.5432</v>
      </c>
    </row>
    <row r="6996" customFormat="false" ht="13.8" hidden="false" customHeight="false" outlineLevel="0" collapsed="false">
      <c r="A6996" s="300" t="s">
        <v>12316</v>
      </c>
      <c r="B6996" s="1" t="n">
        <v>104048</v>
      </c>
      <c r="C6996" s="292" t="s">
        <v>12335</v>
      </c>
      <c r="D6996" s="297" t="s">
        <v>50</v>
      </c>
      <c r="E6996" s="301" t="n">
        <v>14.02</v>
      </c>
      <c r="F6996" s="304" t="n">
        <v>0.6519</v>
      </c>
    </row>
    <row r="6997" customFormat="false" ht="13.8" hidden="false" customHeight="false" outlineLevel="0" collapsed="false">
      <c r="A6997" s="300" t="s">
        <v>12316</v>
      </c>
      <c r="B6997" s="1" t="n">
        <v>104063</v>
      </c>
      <c r="C6997" s="292" t="s">
        <v>12336</v>
      </c>
      <c r="D6997" s="297" t="s">
        <v>50</v>
      </c>
      <c r="E6997" s="301" t="n">
        <v>72.41</v>
      </c>
      <c r="F6997" s="304" t="n">
        <v>0</v>
      </c>
    </row>
    <row r="6998" customFormat="false" ht="13.8" hidden="false" customHeight="false" outlineLevel="0" collapsed="false">
      <c r="A6998" s="300" t="s">
        <v>12316</v>
      </c>
      <c r="B6998" s="1" t="n">
        <v>104065</v>
      </c>
      <c r="C6998" s="292" t="s">
        <v>12337</v>
      </c>
      <c r="D6998" s="297" t="s">
        <v>50</v>
      </c>
      <c r="E6998" s="301" t="n">
        <v>159.07</v>
      </c>
      <c r="F6998" s="304" t="n">
        <v>0</v>
      </c>
    </row>
    <row r="6999" customFormat="false" ht="13.8" hidden="false" customHeight="false" outlineLevel="0" collapsed="false">
      <c r="A6999" s="300" t="s">
        <v>12316</v>
      </c>
      <c r="B6999" s="1" t="n">
        <v>104062</v>
      </c>
      <c r="C6999" s="292" t="s">
        <v>12338</v>
      </c>
      <c r="D6999" s="297" t="s">
        <v>50</v>
      </c>
      <c r="E6999" s="301" t="n">
        <v>76.25</v>
      </c>
      <c r="F6999" s="304" t="n">
        <v>0</v>
      </c>
    </row>
    <row r="7000" customFormat="false" ht="13.8" hidden="false" customHeight="false" outlineLevel="0" collapsed="false">
      <c r="A7000" s="300" t="s">
        <v>12316</v>
      </c>
      <c r="B7000" s="1" t="n">
        <v>104064</v>
      </c>
      <c r="C7000" s="292" t="s">
        <v>12339</v>
      </c>
      <c r="D7000" s="297" t="s">
        <v>50</v>
      </c>
      <c r="E7000" s="301" t="n">
        <v>187.96</v>
      </c>
      <c r="F7000" s="304" t="n">
        <v>0</v>
      </c>
    </row>
    <row r="7001" customFormat="false" ht="13.8" hidden="false" customHeight="false" outlineLevel="0" collapsed="false">
      <c r="A7001" s="300" t="s">
        <v>12316</v>
      </c>
      <c r="B7001" s="1" t="n">
        <v>104059</v>
      </c>
      <c r="C7001" s="292" t="s">
        <v>12340</v>
      </c>
      <c r="D7001" s="297" t="s">
        <v>50</v>
      </c>
      <c r="E7001" s="301" t="n">
        <v>9.99</v>
      </c>
      <c r="F7001" s="304" t="n">
        <v>0</v>
      </c>
    </row>
    <row r="7002" customFormat="false" ht="13.8" hidden="false" customHeight="false" outlineLevel="0" collapsed="false">
      <c r="A7002" s="300" t="s">
        <v>12316</v>
      </c>
      <c r="B7002" s="1" t="n">
        <v>104058</v>
      </c>
      <c r="C7002" s="292" t="s">
        <v>12341</v>
      </c>
      <c r="D7002" s="297" t="s">
        <v>50</v>
      </c>
      <c r="E7002" s="301" t="n">
        <v>6.94</v>
      </c>
      <c r="F7002" s="304" t="n">
        <v>0</v>
      </c>
    </row>
    <row r="7003" customFormat="false" ht="13.8" hidden="false" customHeight="false" outlineLevel="0" collapsed="false">
      <c r="A7003" s="300" t="s">
        <v>12316</v>
      </c>
      <c r="B7003" s="1" t="n">
        <v>104082</v>
      </c>
      <c r="C7003" s="292" t="s">
        <v>12342</v>
      </c>
      <c r="D7003" s="297" t="s">
        <v>50</v>
      </c>
      <c r="E7003" s="301" t="n">
        <v>31.41</v>
      </c>
      <c r="F7003" s="304" t="n">
        <v>0</v>
      </c>
    </row>
    <row r="7004" customFormat="false" ht="13.8" hidden="false" customHeight="false" outlineLevel="0" collapsed="false">
      <c r="A7004" s="300" t="s">
        <v>12316</v>
      </c>
      <c r="B7004" s="1" t="n">
        <v>104083</v>
      </c>
      <c r="C7004" s="292" t="s">
        <v>12343</v>
      </c>
      <c r="D7004" s="297" t="s">
        <v>50</v>
      </c>
      <c r="E7004" s="301" t="n">
        <v>77.28</v>
      </c>
      <c r="F7004" s="304" t="n">
        <v>0</v>
      </c>
    </row>
    <row r="7005" customFormat="false" ht="13.8" hidden="false" customHeight="false" outlineLevel="0" collapsed="false">
      <c r="A7005" s="300" t="s">
        <v>12316</v>
      </c>
      <c r="B7005" s="1" t="n">
        <v>104057</v>
      </c>
      <c r="C7005" s="292" t="s">
        <v>12344</v>
      </c>
      <c r="D7005" s="297" t="s">
        <v>50</v>
      </c>
      <c r="E7005" s="301" t="n">
        <v>0</v>
      </c>
      <c r="F7005" s="304"/>
    </row>
    <row r="7006" customFormat="false" ht="13.8" hidden="false" customHeight="false" outlineLevel="0" collapsed="false">
      <c r="A7006" s="300" t="s">
        <v>12316</v>
      </c>
      <c r="B7006" s="1" t="n">
        <v>104056</v>
      </c>
      <c r="C7006" s="292" t="s">
        <v>12345</v>
      </c>
      <c r="D7006" s="297" t="s">
        <v>50</v>
      </c>
      <c r="E7006" s="301" t="n">
        <v>21.71</v>
      </c>
      <c r="F7006" s="304" t="n">
        <v>0</v>
      </c>
    </row>
    <row r="7007" customFormat="false" ht="13.8" hidden="false" customHeight="false" outlineLevel="0" collapsed="false">
      <c r="A7007" s="300" t="s">
        <v>12316</v>
      </c>
      <c r="B7007" s="1" t="n">
        <v>104055</v>
      </c>
      <c r="C7007" s="292" t="s">
        <v>12346</v>
      </c>
      <c r="D7007" s="297" t="s">
        <v>50</v>
      </c>
      <c r="E7007" s="301" t="n">
        <v>14.38</v>
      </c>
      <c r="F7007" s="304" t="n">
        <v>0</v>
      </c>
    </row>
    <row r="7008" customFormat="false" ht="13.8" hidden="false" customHeight="false" outlineLevel="0" collapsed="false">
      <c r="A7008" s="300" t="s">
        <v>12316</v>
      </c>
      <c r="B7008" s="1" t="n">
        <v>104076</v>
      </c>
      <c r="C7008" s="292" t="s">
        <v>12347</v>
      </c>
      <c r="D7008" s="297" t="s">
        <v>50</v>
      </c>
      <c r="E7008" s="301" t="n">
        <v>46.63</v>
      </c>
      <c r="F7008" s="304" t="n">
        <v>0</v>
      </c>
    </row>
    <row r="7009" customFormat="false" ht="13.8" hidden="false" customHeight="false" outlineLevel="0" collapsed="false">
      <c r="A7009" s="300" t="s">
        <v>12316</v>
      </c>
      <c r="B7009" s="1" t="n">
        <v>104060</v>
      </c>
      <c r="C7009" s="292" t="s">
        <v>12348</v>
      </c>
      <c r="D7009" s="297" t="s">
        <v>403</v>
      </c>
      <c r="E7009" s="301" t="n">
        <v>8.7</v>
      </c>
      <c r="F7009" s="304" t="n">
        <v>0.6552</v>
      </c>
    </row>
    <row r="7010" customFormat="false" ht="13.8" hidden="false" customHeight="false" outlineLevel="0" collapsed="false">
      <c r="A7010" s="300" t="s">
        <v>12316</v>
      </c>
      <c r="B7010" s="1" t="n">
        <v>104061</v>
      </c>
      <c r="C7010" s="292" t="s">
        <v>12349</v>
      </c>
      <c r="D7010" s="297" t="s">
        <v>403</v>
      </c>
      <c r="E7010" s="301" t="n">
        <v>15.8</v>
      </c>
      <c r="F7010" s="304" t="n">
        <v>0.7127</v>
      </c>
    </row>
    <row r="7011" customFormat="false" ht="13.8" hidden="false" customHeight="false" outlineLevel="0" collapsed="false">
      <c r="A7011" s="300" t="s">
        <v>12316</v>
      </c>
      <c r="B7011" s="1" t="n">
        <v>104085</v>
      </c>
      <c r="C7011" s="292" t="s">
        <v>12350</v>
      </c>
      <c r="D7011" s="297" t="s">
        <v>403</v>
      </c>
      <c r="E7011" s="301" t="n">
        <v>55.92</v>
      </c>
      <c r="F7011" s="304" t="n">
        <v>0</v>
      </c>
    </row>
    <row r="7012" customFormat="false" ht="13.8" hidden="false" customHeight="false" outlineLevel="0" collapsed="false">
      <c r="A7012" s="300" t="s">
        <v>12316</v>
      </c>
      <c r="B7012" s="1" t="n">
        <v>104086</v>
      </c>
      <c r="C7012" s="292" t="s">
        <v>12351</v>
      </c>
      <c r="D7012" s="297" t="s">
        <v>403</v>
      </c>
      <c r="E7012" s="301" t="n">
        <v>101.49</v>
      </c>
      <c r="F7012" s="304" t="n">
        <v>0</v>
      </c>
    </row>
    <row r="7013" customFormat="false" ht="13.8" hidden="false" customHeight="false" outlineLevel="0" collapsed="false">
      <c r="A7013" s="300" t="s">
        <v>12316</v>
      </c>
      <c r="B7013" s="1" t="n">
        <v>104073</v>
      </c>
      <c r="C7013" s="292" t="s">
        <v>12352</v>
      </c>
      <c r="D7013" s="297" t="s">
        <v>50</v>
      </c>
      <c r="E7013" s="301" t="n">
        <v>0</v>
      </c>
      <c r="F7013" s="304"/>
    </row>
    <row r="7014" customFormat="false" ht="13.8" hidden="false" customHeight="false" outlineLevel="0" collapsed="false">
      <c r="A7014" s="300" t="s">
        <v>12316</v>
      </c>
      <c r="B7014" s="1" t="n">
        <v>104074</v>
      </c>
      <c r="C7014" s="292" t="s">
        <v>12353</v>
      </c>
      <c r="D7014" s="297" t="s">
        <v>50</v>
      </c>
      <c r="E7014" s="301" t="n">
        <v>0</v>
      </c>
      <c r="F7014" s="304"/>
    </row>
    <row r="7015" customFormat="false" ht="13.8" hidden="false" customHeight="false" outlineLevel="0" collapsed="false">
      <c r="A7015" s="300" t="s">
        <v>12316</v>
      </c>
      <c r="B7015" s="1" t="n">
        <v>104075</v>
      </c>
      <c r="C7015" s="292" t="s">
        <v>12354</v>
      </c>
      <c r="D7015" s="297" t="s">
        <v>50</v>
      </c>
      <c r="E7015" s="301" t="n">
        <v>0</v>
      </c>
      <c r="F7015" s="304"/>
    </row>
    <row r="7016" customFormat="false" ht="13.8" hidden="false" customHeight="false" outlineLevel="0" collapsed="false">
      <c r="A7016" s="300" t="s">
        <v>12316</v>
      </c>
      <c r="B7016" s="1" t="n">
        <v>104039</v>
      </c>
      <c r="C7016" s="292" t="s">
        <v>12355</v>
      </c>
      <c r="D7016" s="297" t="s">
        <v>50</v>
      </c>
      <c r="E7016" s="301" t="n">
        <v>77.42</v>
      </c>
      <c r="F7016" s="304" t="n">
        <v>0.7711</v>
      </c>
    </row>
    <row r="7017" customFormat="false" ht="13.8" hidden="false" customHeight="false" outlineLevel="0" collapsed="false">
      <c r="A7017" s="300" t="s">
        <v>12316</v>
      </c>
      <c r="B7017" s="1" t="n">
        <v>104040</v>
      </c>
      <c r="C7017" s="292" t="s">
        <v>12356</v>
      </c>
      <c r="D7017" s="297" t="s">
        <v>50</v>
      </c>
      <c r="E7017" s="301" t="n">
        <v>0</v>
      </c>
      <c r="F7017" s="304"/>
    </row>
    <row r="7018" customFormat="false" ht="13.8" hidden="false" customHeight="false" outlineLevel="0" collapsed="false">
      <c r="A7018" s="300" t="s">
        <v>12316</v>
      </c>
      <c r="B7018" s="1" t="n">
        <v>104041</v>
      </c>
      <c r="C7018" s="292" t="s">
        <v>12357</v>
      </c>
      <c r="D7018" s="297" t="s">
        <v>50</v>
      </c>
      <c r="E7018" s="301" t="n">
        <v>0</v>
      </c>
      <c r="F7018" s="304"/>
    </row>
    <row r="7019" customFormat="false" ht="13.8" hidden="false" customHeight="false" outlineLevel="0" collapsed="false">
      <c r="A7019" s="300" t="s">
        <v>12316</v>
      </c>
      <c r="B7019" s="1" t="n">
        <v>104042</v>
      </c>
      <c r="C7019" s="292" t="s">
        <v>12358</v>
      </c>
      <c r="D7019" s="297" t="s">
        <v>50</v>
      </c>
      <c r="E7019" s="301" t="n">
        <v>0</v>
      </c>
      <c r="F7019" s="304"/>
    </row>
    <row r="7020" customFormat="false" ht="13.8" hidden="false" customHeight="false" outlineLevel="0" collapsed="false">
      <c r="A7020" s="300" t="s">
        <v>12316</v>
      </c>
      <c r="B7020" s="1" t="n">
        <v>104072</v>
      </c>
      <c r="C7020" s="292" t="s">
        <v>12359</v>
      </c>
      <c r="D7020" s="297" t="s">
        <v>50</v>
      </c>
      <c r="E7020" s="301" t="n">
        <v>295.25</v>
      </c>
      <c r="F7020" s="304" t="n">
        <v>0</v>
      </c>
    </row>
    <row r="7021" customFormat="false" ht="13.8" hidden="false" customHeight="false" outlineLevel="0" collapsed="false">
      <c r="A7021" s="300" t="s">
        <v>12316</v>
      </c>
      <c r="B7021" s="1" t="n">
        <v>104053</v>
      </c>
      <c r="C7021" s="292" t="s">
        <v>12360</v>
      </c>
      <c r="D7021" s="297" t="s">
        <v>50</v>
      </c>
      <c r="E7021" s="301" t="n">
        <v>8.87</v>
      </c>
      <c r="F7021" s="304" t="n">
        <v>0.6257</v>
      </c>
    </row>
    <row r="7022" customFormat="false" ht="13.8" hidden="false" customHeight="false" outlineLevel="0" collapsed="false">
      <c r="A7022" s="300" t="s">
        <v>12316</v>
      </c>
      <c r="B7022" s="1" t="n">
        <v>104054</v>
      </c>
      <c r="C7022" s="292" t="s">
        <v>12361</v>
      </c>
      <c r="D7022" s="297" t="s">
        <v>50</v>
      </c>
      <c r="E7022" s="301" t="n">
        <v>18.24</v>
      </c>
      <c r="F7022" s="304" t="n">
        <v>0.7516</v>
      </c>
    </row>
    <row r="7023" customFormat="false" ht="13.8" hidden="false" customHeight="false" outlineLevel="0" collapsed="false">
      <c r="A7023" s="300" t="s">
        <v>12362</v>
      </c>
      <c r="B7023" s="1" t="n">
        <v>99818</v>
      </c>
      <c r="C7023" s="292" t="s">
        <v>12363</v>
      </c>
      <c r="D7023" s="297" t="s">
        <v>50</v>
      </c>
      <c r="E7023" s="301" t="n">
        <v>5.24</v>
      </c>
      <c r="F7023" s="304" t="n">
        <v>0</v>
      </c>
    </row>
    <row r="7024" customFormat="false" ht="13.8" hidden="false" customHeight="false" outlineLevel="0" collapsed="false">
      <c r="A7024" s="300" t="s">
        <v>12362</v>
      </c>
      <c r="B7024" s="1" t="n">
        <v>99819</v>
      </c>
      <c r="C7024" s="292" t="s">
        <v>12364</v>
      </c>
      <c r="D7024" s="297" t="s">
        <v>763</v>
      </c>
      <c r="E7024" s="301" t="n">
        <v>17.47</v>
      </c>
      <c r="F7024" s="304" t="n">
        <v>0</v>
      </c>
    </row>
    <row r="7025" customFormat="false" ht="13.8" hidden="false" customHeight="false" outlineLevel="0" collapsed="false">
      <c r="A7025" s="300" t="s">
        <v>12362</v>
      </c>
      <c r="B7025" s="1" t="n">
        <v>99817</v>
      </c>
      <c r="C7025" s="292" t="s">
        <v>12365</v>
      </c>
      <c r="D7025" s="297" t="s">
        <v>50</v>
      </c>
      <c r="E7025" s="301" t="n">
        <v>6.03</v>
      </c>
      <c r="F7025" s="304" t="n">
        <v>0</v>
      </c>
    </row>
    <row r="7026" customFormat="false" ht="13.8" hidden="false" customHeight="false" outlineLevel="0" collapsed="false">
      <c r="A7026" s="300" t="s">
        <v>12362</v>
      </c>
      <c r="B7026" s="1" t="n">
        <v>99815</v>
      </c>
      <c r="C7026" s="292" t="s">
        <v>12366</v>
      </c>
      <c r="D7026" s="297" t="s">
        <v>50</v>
      </c>
      <c r="E7026" s="301" t="n">
        <v>8.62</v>
      </c>
      <c r="F7026" s="304" t="n">
        <v>0</v>
      </c>
    </row>
    <row r="7027" customFormat="false" ht="13.8" hidden="false" customHeight="false" outlineLevel="0" collapsed="false">
      <c r="A7027" s="300" t="s">
        <v>12362</v>
      </c>
      <c r="B7027" s="1" t="n">
        <v>99811</v>
      </c>
      <c r="C7027" s="292" t="s">
        <v>12367</v>
      </c>
      <c r="D7027" s="297" t="s">
        <v>763</v>
      </c>
      <c r="E7027" s="301" t="n">
        <v>0.65</v>
      </c>
      <c r="F7027" s="304" t="n">
        <v>0</v>
      </c>
    </row>
    <row r="7028" customFormat="false" ht="13.8" hidden="false" customHeight="false" outlineLevel="0" collapsed="false">
      <c r="A7028" s="300" t="s">
        <v>12362</v>
      </c>
      <c r="B7028" s="1" t="n">
        <v>99826</v>
      </c>
      <c r="C7028" s="292" t="s">
        <v>12368</v>
      </c>
      <c r="D7028" s="297" t="s">
        <v>763</v>
      </c>
      <c r="E7028" s="301" t="n">
        <v>1.63</v>
      </c>
      <c r="F7028" s="304" t="n">
        <v>0</v>
      </c>
    </row>
    <row r="7029" customFormat="false" ht="13.8" hidden="false" customHeight="false" outlineLevel="0" collapsed="false">
      <c r="A7029" s="300" t="s">
        <v>12362</v>
      </c>
      <c r="B7029" s="1" t="n">
        <v>106170</v>
      </c>
      <c r="C7029" s="292" t="s">
        <v>12369</v>
      </c>
      <c r="D7029" s="297" t="s">
        <v>763</v>
      </c>
      <c r="E7029" s="301" t="n">
        <v>6.61</v>
      </c>
      <c r="F7029" s="304" t="n">
        <v>0</v>
      </c>
    </row>
    <row r="7030" customFormat="false" ht="13.8" hidden="false" customHeight="false" outlineLevel="0" collapsed="false">
      <c r="A7030" s="300" t="s">
        <v>12362</v>
      </c>
      <c r="B7030" s="1" t="n">
        <v>99821</v>
      </c>
      <c r="C7030" s="292" t="s">
        <v>12370</v>
      </c>
      <c r="D7030" s="297" t="s">
        <v>763</v>
      </c>
      <c r="E7030" s="301" t="n">
        <v>4.66</v>
      </c>
      <c r="F7030" s="304" t="n">
        <v>0</v>
      </c>
    </row>
    <row r="7031" customFormat="false" ht="13.8" hidden="false" customHeight="false" outlineLevel="0" collapsed="false">
      <c r="A7031" s="300" t="s">
        <v>12362</v>
      </c>
      <c r="B7031" s="1" t="n">
        <v>99820</v>
      </c>
      <c r="C7031" s="292" t="s">
        <v>12371</v>
      </c>
      <c r="D7031" s="297" t="s">
        <v>763</v>
      </c>
      <c r="E7031" s="301" t="n">
        <v>2.51</v>
      </c>
      <c r="F7031" s="304" t="n">
        <v>0</v>
      </c>
    </row>
    <row r="7032" customFormat="false" ht="13.8" hidden="false" customHeight="false" outlineLevel="0" collapsed="false">
      <c r="A7032" s="300" t="s">
        <v>12362</v>
      </c>
      <c r="B7032" s="1" t="n">
        <v>99805</v>
      </c>
      <c r="C7032" s="292" t="s">
        <v>12372</v>
      </c>
      <c r="D7032" s="297" t="s">
        <v>763</v>
      </c>
      <c r="E7032" s="301" t="n">
        <v>10.75</v>
      </c>
      <c r="F7032" s="304" t="n">
        <v>0</v>
      </c>
    </row>
    <row r="7033" customFormat="false" ht="13.8" hidden="false" customHeight="false" outlineLevel="0" collapsed="false">
      <c r="A7033" s="300" t="s">
        <v>12362</v>
      </c>
      <c r="B7033" s="1" t="n">
        <v>99803</v>
      </c>
      <c r="C7033" s="292" t="s">
        <v>12373</v>
      </c>
      <c r="D7033" s="297" t="s">
        <v>763</v>
      </c>
      <c r="E7033" s="301" t="n">
        <v>3.89</v>
      </c>
      <c r="F7033" s="304" t="n">
        <v>0</v>
      </c>
    </row>
    <row r="7034" customFormat="false" ht="13.8" hidden="false" customHeight="false" outlineLevel="0" collapsed="false">
      <c r="A7034" s="300" t="s">
        <v>12362</v>
      </c>
      <c r="B7034" s="1" t="n">
        <v>99802</v>
      </c>
      <c r="C7034" s="292" t="s">
        <v>12374</v>
      </c>
      <c r="D7034" s="297" t="s">
        <v>763</v>
      </c>
      <c r="E7034" s="301" t="n">
        <v>0.52</v>
      </c>
      <c r="F7034" s="304" t="n">
        <v>0</v>
      </c>
    </row>
    <row r="7035" customFormat="false" ht="13.8" hidden="false" customHeight="false" outlineLevel="0" collapsed="false">
      <c r="A7035" s="300" t="s">
        <v>12362</v>
      </c>
      <c r="B7035" s="1" t="n">
        <v>99810</v>
      </c>
      <c r="C7035" s="292" t="s">
        <v>12375</v>
      </c>
      <c r="D7035" s="297" t="s">
        <v>763</v>
      </c>
      <c r="E7035" s="301" t="n">
        <v>6.36</v>
      </c>
      <c r="F7035" s="304" t="n">
        <v>0</v>
      </c>
    </row>
    <row r="7036" customFormat="false" ht="13.8" hidden="false" customHeight="false" outlineLevel="0" collapsed="false">
      <c r="A7036" s="300" t="s">
        <v>12362</v>
      </c>
      <c r="B7036" s="1" t="n">
        <v>99809</v>
      </c>
      <c r="C7036" s="292" t="s">
        <v>12376</v>
      </c>
      <c r="D7036" s="297" t="s">
        <v>763</v>
      </c>
      <c r="E7036" s="301" t="n">
        <v>6.72</v>
      </c>
      <c r="F7036" s="304" t="n">
        <v>0</v>
      </c>
    </row>
    <row r="7037" customFormat="false" ht="13.8" hidden="false" customHeight="false" outlineLevel="0" collapsed="false">
      <c r="A7037" s="300" t="s">
        <v>12362</v>
      </c>
      <c r="B7037" s="1" t="n">
        <v>99801</v>
      </c>
      <c r="C7037" s="292" t="s">
        <v>12377</v>
      </c>
      <c r="D7037" s="297" t="s">
        <v>763</v>
      </c>
      <c r="E7037" s="301" t="n">
        <v>0</v>
      </c>
      <c r="F7037" s="304"/>
    </row>
    <row r="7038" customFormat="false" ht="13.8" hidden="false" customHeight="false" outlineLevel="0" collapsed="false">
      <c r="A7038" s="300" t="s">
        <v>12362</v>
      </c>
      <c r="B7038" s="1" t="n">
        <v>106166</v>
      </c>
      <c r="C7038" s="292" t="s">
        <v>12378</v>
      </c>
      <c r="D7038" s="297" t="s">
        <v>763</v>
      </c>
      <c r="E7038" s="301" t="n">
        <v>1.36</v>
      </c>
      <c r="F7038" s="304" t="n">
        <v>0</v>
      </c>
    </row>
    <row r="7039" customFormat="false" ht="13.8" hidden="false" customHeight="false" outlineLevel="0" collapsed="false">
      <c r="A7039" s="300" t="s">
        <v>12362</v>
      </c>
      <c r="B7039" s="1" t="n">
        <v>99822</v>
      </c>
      <c r="C7039" s="292" t="s">
        <v>12379</v>
      </c>
      <c r="D7039" s="297" t="s">
        <v>763</v>
      </c>
      <c r="E7039" s="301" t="n">
        <v>1.07</v>
      </c>
      <c r="F7039" s="304" t="n">
        <v>0</v>
      </c>
    </row>
    <row r="7040" customFormat="false" ht="13.8" hidden="false" customHeight="false" outlineLevel="0" collapsed="false">
      <c r="A7040" s="300" t="s">
        <v>12362</v>
      </c>
      <c r="B7040" s="1" t="n">
        <v>99825</v>
      </c>
      <c r="C7040" s="292" t="s">
        <v>12380</v>
      </c>
      <c r="D7040" s="297" t="s">
        <v>763</v>
      </c>
      <c r="E7040" s="301" t="n">
        <v>4.47</v>
      </c>
      <c r="F7040" s="304" t="n">
        <v>0</v>
      </c>
    </row>
    <row r="7041" customFormat="false" ht="13.8" hidden="false" customHeight="false" outlineLevel="0" collapsed="false">
      <c r="A7041" s="300" t="s">
        <v>12362</v>
      </c>
      <c r="B7041" s="1" t="n">
        <v>99824</v>
      </c>
      <c r="C7041" s="292" t="s">
        <v>12381</v>
      </c>
      <c r="D7041" s="297" t="s">
        <v>763</v>
      </c>
      <c r="E7041" s="301" t="n">
        <v>2.63</v>
      </c>
      <c r="F7041" s="304" t="n">
        <v>0</v>
      </c>
    </row>
    <row r="7042" customFormat="false" ht="13.8" hidden="false" customHeight="false" outlineLevel="0" collapsed="false">
      <c r="A7042" s="300" t="s">
        <v>12362</v>
      </c>
      <c r="B7042" s="1" t="n">
        <v>99823</v>
      </c>
      <c r="C7042" s="292" t="s">
        <v>12382</v>
      </c>
      <c r="D7042" s="297" t="s">
        <v>763</v>
      </c>
      <c r="E7042" s="301" t="n">
        <v>2.31</v>
      </c>
      <c r="F7042" s="304" t="n">
        <v>0</v>
      </c>
    </row>
    <row r="7043" customFormat="false" ht="13.8" hidden="false" customHeight="false" outlineLevel="0" collapsed="false">
      <c r="A7043" s="300" t="s">
        <v>12362</v>
      </c>
      <c r="B7043" s="1" t="n">
        <v>99806</v>
      </c>
      <c r="C7043" s="292" t="s">
        <v>12383</v>
      </c>
      <c r="D7043" s="297" t="s">
        <v>763</v>
      </c>
      <c r="E7043" s="301" t="n">
        <v>2.79</v>
      </c>
      <c r="F7043" s="304" t="n">
        <v>0</v>
      </c>
    </row>
    <row r="7044" customFormat="false" ht="13.8" hidden="false" customHeight="false" outlineLevel="0" collapsed="false">
      <c r="A7044" s="300" t="s">
        <v>12362</v>
      </c>
      <c r="B7044" s="1" t="n">
        <v>99813</v>
      </c>
      <c r="C7044" s="292" t="s">
        <v>12384</v>
      </c>
      <c r="D7044" s="297" t="s">
        <v>763</v>
      </c>
      <c r="E7044" s="301" t="n">
        <v>2.94</v>
      </c>
      <c r="F7044" s="304" t="n">
        <v>0</v>
      </c>
    </row>
    <row r="7045" customFormat="false" ht="13.8" hidden="false" customHeight="false" outlineLevel="0" collapsed="false">
      <c r="A7045" s="300" t="s">
        <v>12362</v>
      </c>
      <c r="B7045" s="1" t="n">
        <v>106169</v>
      </c>
      <c r="C7045" s="292" t="s">
        <v>12385</v>
      </c>
      <c r="D7045" s="297" t="s">
        <v>50</v>
      </c>
      <c r="E7045" s="301" t="n">
        <v>3.53</v>
      </c>
      <c r="F7045" s="304" t="n">
        <v>0</v>
      </c>
    </row>
    <row r="7046" customFormat="false" ht="13.8" hidden="false" customHeight="false" outlineLevel="0" collapsed="false">
      <c r="A7046" s="300" t="s">
        <v>12362</v>
      </c>
      <c r="B7046" s="1" t="n">
        <v>106167</v>
      </c>
      <c r="C7046" s="292" t="s">
        <v>12386</v>
      </c>
      <c r="D7046" s="297" t="s">
        <v>763</v>
      </c>
      <c r="E7046" s="301" t="n">
        <v>0.08</v>
      </c>
      <c r="F7046" s="304" t="n">
        <v>0.125</v>
      </c>
    </row>
    <row r="7047" customFormat="false" ht="13.8" hidden="false" customHeight="false" outlineLevel="0" collapsed="false">
      <c r="A7047" s="300" t="s">
        <v>12362</v>
      </c>
      <c r="B7047" s="1" t="n">
        <v>106168</v>
      </c>
      <c r="C7047" s="292" t="s">
        <v>12387</v>
      </c>
      <c r="D7047" s="297" t="s">
        <v>763</v>
      </c>
      <c r="E7047" s="301" t="n">
        <v>0.61</v>
      </c>
      <c r="F7047" s="304" t="n">
        <v>0</v>
      </c>
    </row>
    <row r="7048" customFormat="false" ht="13.8" hidden="false" customHeight="false" outlineLevel="0" collapsed="false">
      <c r="A7048" s="300" t="s">
        <v>12362</v>
      </c>
      <c r="B7048" s="1" t="n">
        <v>99814</v>
      </c>
      <c r="C7048" s="292" t="s">
        <v>12388</v>
      </c>
      <c r="D7048" s="297" t="s">
        <v>763</v>
      </c>
      <c r="E7048" s="301" t="n">
        <v>1.6</v>
      </c>
      <c r="F7048" s="304" t="n">
        <v>0</v>
      </c>
    </row>
    <row r="7049" customFormat="false" ht="13.8" hidden="false" customHeight="false" outlineLevel="0" collapsed="false">
      <c r="A7049" s="300" t="s">
        <v>12362</v>
      </c>
      <c r="B7049" s="1" t="n">
        <v>99816</v>
      </c>
      <c r="C7049" s="292" t="s">
        <v>12389</v>
      </c>
      <c r="D7049" s="297" t="s">
        <v>50</v>
      </c>
      <c r="E7049" s="301" t="n">
        <v>8.28</v>
      </c>
      <c r="F7049" s="304" t="n">
        <v>0</v>
      </c>
    </row>
    <row r="7050" customFormat="false" ht="13.8" hidden="false" customHeight="false" outlineLevel="0" collapsed="false">
      <c r="A7050" s="300" t="s">
        <v>12362</v>
      </c>
      <c r="B7050" s="1" t="n">
        <v>106171</v>
      </c>
      <c r="C7050" s="292" t="s">
        <v>12390</v>
      </c>
      <c r="D7050" s="297" t="s">
        <v>763</v>
      </c>
      <c r="E7050" s="301" t="n">
        <v>1.61</v>
      </c>
      <c r="F7050" s="304" t="n">
        <v>0</v>
      </c>
    </row>
    <row r="7051" customFormat="false" ht="13.8" hidden="false" customHeight="false" outlineLevel="0" collapsed="false">
      <c r="A7051" s="300" t="s">
        <v>12391</v>
      </c>
      <c r="B7051" s="1" t="n">
        <v>88238</v>
      </c>
      <c r="C7051" s="292" t="s">
        <v>12392</v>
      </c>
      <c r="D7051" s="297" t="s">
        <v>507</v>
      </c>
      <c r="E7051" s="301" t="n">
        <v>23.48</v>
      </c>
      <c r="F7051" s="304" t="n">
        <v>0</v>
      </c>
    </row>
    <row r="7052" customFormat="false" ht="13.8" hidden="false" customHeight="false" outlineLevel="0" collapsed="false">
      <c r="A7052" s="300" t="s">
        <v>12391</v>
      </c>
      <c r="B7052" s="1" t="n">
        <v>101374</v>
      </c>
      <c r="C7052" s="292" t="s">
        <v>12392</v>
      </c>
      <c r="D7052" s="297" t="s">
        <v>509</v>
      </c>
      <c r="E7052" s="301" t="n">
        <v>4007.23</v>
      </c>
      <c r="F7052" s="304" t="n">
        <v>0</v>
      </c>
    </row>
    <row r="7053" customFormat="false" ht="13.8" hidden="false" customHeight="false" outlineLevel="0" collapsed="false">
      <c r="A7053" s="300" t="s">
        <v>12391</v>
      </c>
      <c r="B7053" s="1" t="n">
        <v>88239</v>
      </c>
      <c r="C7053" s="292" t="s">
        <v>12393</v>
      </c>
      <c r="D7053" s="297" t="s">
        <v>507</v>
      </c>
      <c r="E7053" s="301" t="n">
        <v>22.98</v>
      </c>
      <c r="F7053" s="304" t="n">
        <v>0</v>
      </c>
    </row>
    <row r="7054" customFormat="false" ht="13.8" hidden="false" customHeight="false" outlineLevel="0" collapsed="false">
      <c r="A7054" s="300" t="s">
        <v>12391</v>
      </c>
      <c r="B7054" s="1" t="n">
        <v>101375</v>
      </c>
      <c r="C7054" s="292" t="s">
        <v>12394</v>
      </c>
      <c r="D7054" s="297" t="s">
        <v>509</v>
      </c>
      <c r="E7054" s="301" t="n">
        <v>3996.36</v>
      </c>
      <c r="F7054" s="304" t="n">
        <v>0</v>
      </c>
    </row>
    <row r="7055" customFormat="false" ht="13.8" hidden="false" customHeight="false" outlineLevel="0" collapsed="false">
      <c r="A7055" s="300" t="s">
        <v>12391</v>
      </c>
      <c r="B7055" s="1" t="n">
        <v>88240</v>
      </c>
      <c r="C7055" s="292" t="s">
        <v>12395</v>
      </c>
      <c r="D7055" s="297" t="s">
        <v>507</v>
      </c>
      <c r="E7055" s="301" t="n">
        <v>22.16</v>
      </c>
      <c r="F7055" s="304" t="n">
        <v>0</v>
      </c>
    </row>
    <row r="7056" customFormat="false" ht="13.8" hidden="false" customHeight="false" outlineLevel="0" collapsed="false">
      <c r="A7056" s="300" t="s">
        <v>12391</v>
      </c>
      <c r="B7056" s="1" t="n">
        <v>101376</v>
      </c>
      <c r="C7056" s="292" t="s">
        <v>12396</v>
      </c>
      <c r="D7056" s="297" t="s">
        <v>509</v>
      </c>
      <c r="E7056" s="301" t="n">
        <v>3790.27</v>
      </c>
      <c r="F7056" s="304" t="n">
        <v>0</v>
      </c>
    </row>
    <row r="7057" customFormat="false" ht="13.8" hidden="false" customHeight="false" outlineLevel="0" collapsed="false">
      <c r="A7057" s="300" t="s">
        <v>12391</v>
      </c>
      <c r="B7057" s="1" t="n">
        <v>88241</v>
      </c>
      <c r="C7057" s="292" t="s">
        <v>12397</v>
      </c>
      <c r="D7057" s="297" t="s">
        <v>507</v>
      </c>
      <c r="E7057" s="301" t="n">
        <v>23.99</v>
      </c>
      <c r="F7057" s="304" t="n">
        <v>0</v>
      </c>
    </row>
    <row r="7058" customFormat="false" ht="13.8" hidden="false" customHeight="false" outlineLevel="0" collapsed="false">
      <c r="A7058" s="300" t="s">
        <v>12391</v>
      </c>
      <c r="B7058" s="1" t="n">
        <v>101377</v>
      </c>
      <c r="C7058" s="292" t="s">
        <v>12397</v>
      </c>
      <c r="D7058" s="297" t="s">
        <v>509</v>
      </c>
      <c r="E7058" s="301" t="n">
        <v>4096.81</v>
      </c>
      <c r="F7058" s="304" t="n">
        <v>0</v>
      </c>
    </row>
    <row r="7059" customFormat="false" ht="13.8" hidden="false" customHeight="false" outlineLevel="0" collapsed="false">
      <c r="A7059" s="300" t="s">
        <v>12391</v>
      </c>
      <c r="B7059" s="1" t="n">
        <v>88242</v>
      </c>
      <c r="C7059" s="292" t="s">
        <v>12398</v>
      </c>
      <c r="D7059" s="297" t="s">
        <v>507</v>
      </c>
      <c r="E7059" s="301" t="n">
        <v>23.53</v>
      </c>
      <c r="F7059" s="304" t="n">
        <v>0</v>
      </c>
    </row>
    <row r="7060" customFormat="false" ht="13.8" hidden="false" customHeight="false" outlineLevel="0" collapsed="false">
      <c r="A7060" s="300" t="s">
        <v>12391</v>
      </c>
      <c r="B7060" s="1" t="n">
        <v>100301</v>
      </c>
      <c r="C7060" s="292" t="s">
        <v>12399</v>
      </c>
      <c r="D7060" s="297" t="s">
        <v>507</v>
      </c>
      <c r="E7060" s="301" t="n">
        <v>25.38</v>
      </c>
      <c r="F7060" s="304" t="n">
        <v>0</v>
      </c>
    </row>
    <row r="7061" customFormat="false" ht="13.8" hidden="false" customHeight="false" outlineLevel="0" collapsed="false">
      <c r="A7061" s="300" t="s">
        <v>12391</v>
      </c>
      <c r="B7061" s="1" t="n">
        <v>101378</v>
      </c>
      <c r="C7061" s="292" t="s">
        <v>12399</v>
      </c>
      <c r="D7061" s="297" t="s">
        <v>509</v>
      </c>
      <c r="E7061" s="301" t="n">
        <v>4312.57</v>
      </c>
      <c r="F7061" s="304" t="n">
        <v>0</v>
      </c>
    </row>
    <row r="7062" customFormat="false" ht="13.8" hidden="false" customHeight="false" outlineLevel="0" collapsed="false">
      <c r="A7062" s="300" t="s">
        <v>12391</v>
      </c>
      <c r="B7062" s="1" t="n">
        <v>101379</v>
      </c>
      <c r="C7062" s="292" t="s">
        <v>12400</v>
      </c>
      <c r="D7062" s="297" t="s">
        <v>509</v>
      </c>
      <c r="E7062" s="301" t="n">
        <v>4007.23</v>
      </c>
      <c r="F7062" s="304" t="n">
        <v>0</v>
      </c>
    </row>
    <row r="7063" customFormat="false" ht="13.8" hidden="false" customHeight="false" outlineLevel="0" collapsed="false">
      <c r="A7063" s="300" t="s">
        <v>12391</v>
      </c>
      <c r="B7063" s="1" t="n">
        <v>88243</v>
      </c>
      <c r="C7063" s="292" t="s">
        <v>12401</v>
      </c>
      <c r="D7063" s="297" t="s">
        <v>507</v>
      </c>
      <c r="E7063" s="301" t="n">
        <v>23.74</v>
      </c>
      <c r="F7063" s="304" t="n">
        <v>0</v>
      </c>
    </row>
    <row r="7064" customFormat="false" ht="13.8" hidden="false" customHeight="false" outlineLevel="0" collapsed="false">
      <c r="A7064" s="300" t="s">
        <v>12391</v>
      </c>
      <c r="B7064" s="1" t="n">
        <v>101380</v>
      </c>
      <c r="C7064" s="292" t="s">
        <v>12401</v>
      </c>
      <c r="D7064" s="297" t="s">
        <v>509</v>
      </c>
      <c r="E7064" s="301" t="n">
        <v>4056.39</v>
      </c>
      <c r="F7064" s="304" t="n">
        <v>0</v>
      </c>
    </row>
    <row r="7065" customFormat="false" ht="13.8" hidden="false" customHeight="false" outlineLevel="0" collapsed="false">
      <c r="A7065" s="300" t="s">
        <v>12391</v>
      </c>
      <c r="B7065" s="1" t="n">
        <v>90766</v>
      </c>
      <c r="C7065" s="292" t="s">
        <v>12402</v>
      </c>
      <c r="D7065" s="297" t="s">
        <v>507</v>
      </c>
      <c r="E7065" s="301" t="n">
        <v>29.91</v>
      </c>
      <c r="F7065" s="304" t="n">
        <v>0</v>
      </c>
    </row>
    <row r="7066" customFormat="false" ht="13.8" hidden="false" customHeight="false" outlineLevel="0" collapsed="false">
      <c r="A7066" s="300" t="s">
        <v>12391</v>
      </c>
      <c r="B7066" s="1" t="n">
        <v>93563</v>
      </c>
      <c r="C7066" s="292" t="s">
        <v>12402</v>
      </c>
      <c r="D7066" s="297" t="s">
        <v>509</v>
      </c>
      <c r="E7066" s="301" t="n">
        <v>5161</v>
      </c>
      <c r="F7066" s="304" t="n">
        <v>0</v>
      </c>
    </row>
    <row r="7067" customFormat="false" ht="13.8" hidden="false" customHeight="false" outlineLevel="0" collapsed="false">
      <c r="A7067" s="300" t="s">
        <v>12391</v>
      </c>
      <c r="B7067" s="1" t="n">
        <v>90767</v>
      </c>
      <c r="C7067" s="292" t="s">
        <v>12403</v>
      </c>
      <c r="D7067" s="297" t="s">
        <v>507</v>
      </c>
      <c r="E7067" s="301" t="n">
        <v>29.35</v>
      </c>
      <c r="F7067" s="304" t="n">
        <v>0</v>
      </c>
    </row>
    <row r="7068" customFormat="false" ht="13.8" hidden="false" customHeight="false" outlineLevel="0" collapsed="false">
      <c r="A7068" s="300" t="s">
        <v>12391</v>
      </c>
      <c r="B7068" s="1" t="n">
        <v>93564</v>
      </c>
      <c r="C7068" s="292" t="s">
        <v>12403</v>
      </c>
      <c r="D7068" s="297" t="s">
        <v>509</v>
      </c>
      <c r="E7068" s="301" t="n">
        <v>5000.24</v>
      </c>
      <c r="F7068" s="304" t="n">
        <v>0</v>
      </c>
    </row>
    <row r="7069" customFormat="false" ht="13.8" hidden="false" customHeight="false" outlineLevel="0" collapsed="false">
      <c r="A7069" s="300" t="s">
        <v>12391</v>
      </c>
      <c r="B7069" s="1" t="n">
        <v>88245</v>
      </c>
      <c r="C7069" s="292" t="s">
        <v>12404</v>
      </c>
      <c r="D7069" s="297" t="s">
        <v>507</v>
      </c>
      <c r="E7069" s="301" t="n">
        <v>28.29</v>
      </c>
      <c r="F7069" s="304" t="n">
        <v>0</v>
      </c>
    </row>
    <row r="7070" customFormat="false" ht="13.8" hidden="false" customHeight="false" outlineLevel="0" collapsed="false">
      <c r="A7070" s="300" t="s">
        <v>12391</v>
      </c>
      <c r="B7070" s="1" t="n">
        <v>101381</v>
      </c>
      <c r="C7070" s="292" t="s">
        <v>12404</v>
      </c>
      <c r="D7070" s="297" t="s">
        <v>509</v>
      </c>
      <c r="E7070" s="301" t="n">
        <v>4840</v>
      </c>
      <c r="F7070" s="304" t="n">
        <v>0</v>
      </c>
    </row>
    <row r="7071" customFormat="false" ht="13.8" hidden="false" customHeight="false" outlineLevel="0" collapsed="false">
      <c r="A7071" s="300" t="s">
        <v>12391</v>
      </c>
      <c r="B7071" s="1" t="n">
        <v>90768</v>
      </c>
      <c r="C7071" s="292" t="s">
        <v>12405</v>
      </c>
      <c r="D7071" s="297" t="s">
        <v>507</v>
      </c>
      <c r="E7071" s="301" t="n">
        <v>138.11</v>
      </c>
      <c r="F7071" s="304" t="n">
        <v>0</v>
      </c>
    </row>
    <row r="7072" customFormat="false" ht="13.8" hidden="false" customHeight="false" outlineLevel="0" collapsed="false">
      <c r="A7072" s="300" t="s">
        <v>12391</v>
      </c>
      <c r="B7072" s="1" t="n">
        <v>90769</v>
      </c>
      <c r="C7072" s="292" t="s">
        <v>12406</v>
      </c>
      <c r="D7072" s="297" t="s">
        <v>507</v>
      </c>
      <c r="E7072" s="301" t="n">
        <v>146.05</v>
      </c>
      <c r="F7072" s="304" t="n">
        <v>0</v>
      </c>
    </row>
    <row r="7073" customFormat="false" ht="13.8" hidden="false" customHeight="false" outlineLevel="0" collapsed="false">
      <c r="A7073" s="300" t="s">
        <v>12391</v>
      </c>
      <c r="B7073" s="1" t="n">
        <v>90770</v>
      </c>
      <c r="C7073" s="292" t="s">
        <v>12407</v>
      </c>
      <c r="D7073" s="297" t="s">
        <v>507</v>
      </c>
      <c r="E7073" s="301" t="n">
        <v>152.86</v>
      </c>
      <c r="F7073" s="304" t="n">
        <v>0</v>
      </c>
    </row>
    <row r="7074" customFormat="false" ht="13.8" hidden="false" customHeight="false" outlineLevel="0" collapsed="false">
      <c r="A7074" s="300" t="s">
        <v>12391</v>
      </c>
      <c r="B7074" s="1" t="n">
        <v>93569</v>
      </c>
      <c r="C7074" s="292" t="s">
        <v>12408</v>
      </c>
      <c r="D7074" s="297" t="s">
        <v>509</v>
      </c>
      <c r="E7074" s="301" t="n">
        <v>23932.48</v>
      </c>
      <c r="F7074" s="304" t="n">
        <v>0</v>
      </c>
    </row>
    <row r="7075" customFormat="false" ht="13.8" hidden="false" customHeight="false" outlineLevel="0" collapsed="false">
      <c r="A7075" s="300" t="s">
        <v>12391</v>
      </c>
      <c r="B7075" s="1" t="n">
        <v>93570</v>
      </c>
      <c r="C7075" s="292" t="s">
        <v>12409</v>
      </c>
      <c r="D7075" s="297" t="s">
        <v>509</v>
      </c>
      <c r="E7075" s="301" t="n">
        <v>25310.82</v>
      </c>
      <c r="F7075" s="304" t="n">
        <v>0</v>
      </c>
    </row>
    <row r="7076" customFormat="false" ht="13.8" hidden="false" customHeight="false" outlineLevel="0" collapsed="false">
      <c r="A7076" s="300" t="s">
        <v>12391</v>
      </c>
      <c r="B7076" s="1" t="n">
        <v>93571</v>
      </c>
      <c r="C7076" s="292" t="s">
        <v>12410</v>
      </c>
      <c r="D7076" s="297" t="s">
        <v>509</v>
      </c>
      <c r="E7076" s="301" t="n">
        <v>26491.53</v>
      </c>
      <c r="F7076" s="304" t="n">
        <v>0</v>
      </c>
    </row>
    <row r="7077" customFormat="false" ht="13.8" hidden="false" customHeight="false" outlineLevel="0" collapsed="false">
      <c r="A7077" s="300" t="s">
        <v>12391</v>
      </c>
      <c r="B7077" s="1" t="n">
        <v>101382</v>
      </c>
      <c r="C7077" s="292" t="s">
        <v>12411</v>
      </c>
      <c r="D7077" s="297" t="s">
        <v>509</v>
      </c>
      <c r="E7077" s="301" t="n">
        <v>3286.51</v>
      </c>
      <c r="F7077" s="304" t="n">
        <v>0</v>
      </c>
    </row>
    <row r="7078" customFormat="false" ht="13.8" hidden="false" customHeight="false" outlineLevel="0" collapsed="false">
      <c r="A7078" s="300" t="s">
        <v>12391</v>
      </c>
      <c r="B7078" s="1" t="n">
        <v>88246</v>
      </c>
      <c r="C7078" s="292" t="s">
        <v>12412</v>
      </c>
      <c r="D7078" s="297" t="s">
        <v>507</v>
      </c>
      <c r="E7078" s="301" t="n">
        <v>19.28</v>
      </c>
      <c r="F7078" s="304" t="n">
        <v>0</v>
      </c>
    </row>
    <row r="7079" customFormat="false" ht="13.8" hidden="false" customHeight="false" outlineLevel="0" collapsed="false">
      <c r="A7079" s="300" t="s">
        <v>12391</v>
      </c>
      <c r="B7079" s="1" t="n">
        <v>100303</v>
      </c>
      <c r="C7079" s="292" t="s">
        <v>12413</v>
      </c>
      <c r="D7079" s="297" t="s">
        <v>507</v>
      </c>
      <c r="E7079" s="301" t="n">
        <v>22.87</v>
      </c>
      <c r="F7079" s="304" t="n">
        <v>0</v>
      </c>
    </row>
    <row r="7080" customFormat="false" ht="13.8" hidden="false" customHeight="false" outlineLevel="0" collapsed="false">
      <c r="A7080" s="300" t="s">
        <v>12391</v>
      </c>
      <c r="B7080" s="1" t="n">
        <v>101383</v>
      </c>
      <c r="C7080" s="292" t="s">
        <v>12413</v>
      </c>
      <c r="D7080" s="297" t="s">
        <v>509</v>
      </c>
      <c r="E7080" s="301" t="n">
        <v>3893.79</v>
      </c>
      <c r="F7080" s="304" t="n">
        <v>0</v>
      </c>
    </row>
    <row r="7081" customFormat="false" ht="13.8" hidden="false" customHeight="false" outlineLevel="0" collapsed="false">
      <c r="A7081" s="300" t="s">
        <v>12391</v>
      </c>
      <c r="B7081" s="1" t="n">
        <v>88247</v>
      </c>
      <c r="C7081" s="292" t="s">
        <v>12414</v>
      </c>
      <c r="D7081" s="297" t="s">
        <v>507</v>
      </c>
      <c r="E7081" s="301" t="n">
        <v>23.83</v>
      </c>
      <c r="F7081" s="304" t="n">
        <v>0</v>
      </c>
    </row>
    <row r="7082" customFormat="false" ht="13.8" hidden="false" customHeight="false" outlineLevel="0" collapsed="false">
      <c r="A7082" s="300" t="s">
        <v>12391</v>
      </c>
      <c r="B7082" s="1" t="n">
        <v>88248</v>
      </c>
      <c r="C7082" s="292" t="s">
        <v>12415</v>
      </c>
      <c r="D7082" s="297" t="s">
        <v>507</v>
      </c>
      <c r="E7082" s="301" t="n">
        <v>22.99</v>
      </c>
      <c r="F7082" s="304" t="n">
        <v>0</v>
      </c>
    </row>
    <row r="7083" customFormat="false" ht="13.8" hidden="false" customHeight="false" outlineLevel="0" collapsed="false">
      <c r="A7083" s="300" t="s">
        <v>12391</v>
      </c>
      <c r="B7083" s="1" t="n">
        <v>101384</v>
      </c>
      <c r="C7083" s="292" t="s">
        <v>12415</v>
      </c>
      <c r="D7083" s="297" t="s">
        <v>509</v>
      </c>
      <c r="E7083" s="301" t="n">
        <v>3911.11</v>
      </c>
      <c r="F7083" s="304" t="n">
        <v>0</v>
      </c>
    </row>
    <row r="7084" customFormat="false" ht="13.8" hidden="false" customHeight="false" outlineLevel="0" collapsed="false">
      <c r="A7084" s="300" t="s">
        <v>12391</v>
      </c>
      <c r="B7084" s="1" t="n">
        <v>90772</v>
      </c>
      <c r="C7084" s="292" t="s">
        <v>12416</v>
      </c>
      <c r="D7084" s="297" t="s">
        <v>507</v>
      </c>
      <c r="E7084" s="301" t="n">
        <v>26.31</v>
      </c>
      <c r="F7084" s="304" t="n">
        <v>0</v>
      </c>
    </row>
    <row r="7085" customFormat="false" ht="13.8" hidden="false" customHeight="false" outlineLevel="0" collapsed="false">
      <c r="A7085" s="300" t="s">
        <v>12391</v>
      </c>
      <c r="B7085" s="1" t="n">
        <v>93566</v>
      </c>
      <c r="C7085" s="292" t="s">
        <v>12416</v>
      </c>
      <c r="D7085" s="297" t="s">
        <v>509</v>
      </c>
      <c r="E7085" s="301" t="n">
        <v>4534.87</v>
      </c>
      <c r="F7085" s="304" t="n">
        <v>0</v>
      </c>
    </row>
    <row r="7086" customFormat="false" ht="13.8" hidden="false" customHeight="false" outlineLevel="0" collapsed="false">
      <c r="A7086" s="300" t="s">
        <v>12391</v>
      </c>
      <c r="B7086" s="1" t="n">
        <v>101385</v>
      </c>
      <c r="C7086" s="292" t="s">
        <v>12417</v>
      </c>
      <c r="D7086" s="297" t="s">
        <v>509</v>
      </c>
      <c r="E7086" s="301" t="n">
        <v>6232.02</v>
      </c>
      <c r="F7086" s="304" t="n">
        <v>0</v>
      </c>
    </row>
    <row r="7087" customFormat="false" ht="13.8" hidden="false" customHeight="false" outlineLevel="0" collapsed="false">
      <c r="A7087" s="300" t="s">
        <v>12391</v>
      </c>
      <c r="B7087" s="1" t="n">
        <v>88249</v>
      </c>
      <c r="C7087" s="292" t="s">
        <v>12418</v>
      </c>
      <c r="D7087" s="297" t="s">
        <v>507</v>
      </c>
      <c r="E7087" s="301" t="n">
        <v>36.14</v>
      </c>
      <c r="F7087" s="304" t="n">
        <v>0</v>
      </c>
    </row>
    <row r="7088" customFormat="false" ht="13.8" hidden="false" customHeight="false" outlineLevel="0" collapsed="false">
      <c r="A7088" s="300" t="s">
        <v>12391</v>
      </c>
      <c r="B7088" s="1" t="n">
        <v>88250</v>
      </c>
      <c r="C7088" s="292" t="s">
        <v>12419</v>
      </c>
      <c r="D7088" s="297" t="s">
        <v>507</v>
      </c>
      <c r="E7088" s="301" t="n">
        <v>22.16</v>
      </c>
      <c r="F7088" s="304" t="n">
        <v>0</v>
      </c>
    </row>
    <row r="7089" customFormat="false" ht="13.8" hidden="false" customHeight="false" outlineLevel="0" collapsed="false">
      <c r="A7089" s="300" t="s">
        <v>12391</v>
      </c>
      <c r="B7089" s="1" t="n">
        <v>101386</v>
      </c>
      <c r="C7089" s="292" t="s">
        <v>12419</v>
      </c>
      <c r="D7089" s="297" t="s">
        <v>509</v>
      </c>
      <c r="E7089" s="301" t="n">
        <v>3790.27</v>
      </c>
      <c r="F7089" s="304" t="n">
        <v>0</v>
      </c>
    </row>
    <row r="7090" customFormat="false" ht="13.8" hidden="false" customHeight="false" outlineLevel="0" collapsed="false">
      <c r="A7090" s="300" t="s">
        <v>12391</v>
      </c>
      <c r="B7090" s="1" t="n">
        <v>101387</v>
      </c>
      <c r="C7090" s="292" t="s">
        <v>12420</v>
      </c>
      <c r="D7090" s="297" t="s">
        <v>509</v>
      </c>
      <c r="E7090" s="301" t="n">
        <v>4007.23</v>
      </c>
      <c r="F7090" s="304" t="n">
        <v>0</v>
      </c>
    </row>
    <row r="7091" customFormat="false" ht="13.8" hidden="false" customHeight="false" outlineLevel="0" collapsed="false">
      <c r="A7091" s="300" t="s">
        <v>12391</v>
      </c>
      <c r="B7091" s="1" t="n">
        <v>88251</v>
      </c>
      <c r="C7091" s="292" t="s">
        <v>12421</v>
      </c>
      <c r="D7091" s="297" t="s">
        <v>507</v>
      </c>
      <c r="E7091" s="301" t="n">
        <v>23.48</v>
      </c>
      <c r="F7091" s="304" t="n">
        <v>0</v>
      </c>
    </row>
    <row r="7092" customFormat="false" ht="13.8" hidden="false" customHeight="false" outlineLevel="0" collapsed="false">
      <c r="A7092" s="300" t="s">
        <v>12391</v>
      </c>
      <c r="B7092" s="1" t="n">
        <v>88252</v>
      </c>
      <c r="C7092" s="292" t="s">
        <v>12422</v>
      </c>
      <c r="D7092" s="297" t="s">
        <v>507</v>
      </c>
      <c r="E7092" s="301" t="n">
        <v>22.61</v>
      </c>
      <c r="F7092" s="304" t="n">
        <v>0</v>
      </c>
    </row>
    <row r="7093" customFormat="false" ht="13.8" hidden="false" customHeight="false" outlineLevel="0" collapsed="false">
      <c r="A7093" s="300" t="s">
        <v>12391</v>
      </c>
      <c r="B7093" s="1" t="n">
        <v>101388</v>
      </c>
      <c r="C7093" s="292" t="s">
        <v>12422</v>
      </c>
      <c r="D7093" s="297" t="s">
        <v>509</v>
      </c>
      <c r="E7093" s="301" t="n">
        <v>3859.72</v>
      </c>
      <c r="F7093" s="304" t="n">
        <v>0</v>
      </c>
    </row>
    <row r="7094" customFormat="false" ht="13.8" hidden="false" customHeight="false" outlineLevel="0" collapsed="false">
      <c r="A7094" s="300" t="s">
        <v>12391</v>
      </c>
      <c r="B7094" s="1" t="n">
        <v>88253</v>
      </c>
      <c r="C7094" s="292" t="s">
        <v>12423</v>
      </c>
      <c r="D7094" s="297" t="s">
        <v>507</v>
      </c>
      <c r="E7094" s="301" t="n">
        <v>19.76</v>
      </c>
      <c r="F7094" s="304" t="n">
        <v>0</v>
      </c>
    </row>
    <row r="7095" customFormat="false" ht="13.8" hidden="false" customHeight="false" outlineLevel="0" collapsed="false">
      <c r="A7095" s="300" t="s">
        <v>12391</v>
      </c>
      <c r="B7095" s="1" t="n">
        <v>101389</v>
      </c>
      <c r="C7095" s="292" t="s">
        <v>12423</v>
      </c>
      <c r="D7095" s="297" t="s">
        <v>509</v>
      </c>
      <c r="E7095" s="301" t="n">
        <v>3387.55</v>
      </c>
      <c r="F7095" s="304" t="n">
        <v>0</v>
      </c>
    </row>
    <row r="7096" customFormat="false" ht="13.8" hidden="false" customHeight="false" outlineLevel="0" collapsed="false">
      <c r="A7096" s="300" t="s">
        <v>12391</v>
      </c>
      <c r="B7096" s="1" t="n">
        <v>101390</v>
      </c>
      <c r="C7096" s="292" t="s">
        <v>12424</v>
      </c>
      <c r="D7096" s="297" t="s">
        <v>509</v>
      </c>
      <c r="E7096" s="301" t="n">
        <v>5728.89</v>
      </c>
      <c r="F7096" s="304" t="n">
        <v>0</v>
      </c>
    </row>
    <row r="7097" customFormat="false" ht="13.8" hidden="false" customHeight="false" outlineLevel="0" collapsed="false">
      <c r="A7097" s="300" t="s">
        <v>12391</v>
      </c>
      <c r="B7097" s="1" t="n">
        <v>88255</v>
      </c>
      <c r="C7097" s="292" t="s">
        <v>12425</v>
      </c>
      <c r="D7097" s="297" t="s">
        <v>507</v>
      </c>
      <c r="E7097" s="301" t="n">
        <v>33.26</v>
      </c>
      <c r="F7097" s="304" t="n">
        <v>0</v>
      </c>
    </row>
    <row r="7098" customFormat="false" ht="13.8" hidden="false" customHeight="false" outlineLevel="0" collapsed="false">
      <c r="A7098" s="300" t="s">
        <v>12391</v>
      </c>
      <c r="B7098" s="1" t="n">
        <v>88256</v>
      </c>
      <c r="C7098" s="292" t="s">
        <v>12426</v>
      </c>
      <c r="D7098" s="297" t="s">
        <v>507</v>
      </c>
      <c r="E7098" s="301" t="n">
        <v>28.36</v>
      </c>
      <c r="F7098" s="304" t="n">
        <v>0</v>
      </c>
    </row>
    <row r="7099" customFormat="false" ht="13.8" hidden="false" customHeight="false" outlineLevel="0" collapsed="false">
      <c r="A7099" s="300" t="s">
        <v>12391</v>
      </c>
      <c r="B7099" s="1" t="n">
        <v>101391</v>
      </c>
      <c r="C7099" s="292" t="s">
        <v>12426</v>
      </c>
      <c r="D7099" s="297" t="s">
        <v>509</v>
      </c>
      <c r="E7099" s="301" t="n">
        <v>4840</v>
      </c>
      <c r="F7099" s="304" t="n">
        <v>0</v>
      </c>
    </row>
    <row r="7100" customFormat="false" ht="13.8" hidden="false" customHeight="false" outlineLevel="0" collapsed="false">
      <c r="A7100" s="300" t="s">
        <v>12391</v>
      </c>
      <c r="B7100" s="1" t="n">
        <v>88257</v>
      </c>
      <c r="C7100" s="292" t="s">
        <v>12427</v>
      </c>
      <c r="D7100" s="297" t="s">
        <v>507</v>
      </c>
      <c r="E7100" s="301" t="n">
        <v>24.96</v>
      </c>
      <c r="F7100" s="304" t="n">
        <v>0</v>
      </c>
    </row>
    <row r="7101" customFormat="false" ht="13.8" hidden="false" customHeight="false" outlineLevel="0" collapsed="false">
      <c r="A7101" s="300" t="s">
        <v>12391</v>
      </c>
      <c r="B7101" s="1" t="n">
        <v>101392</v>
      </c>
      <c r="C7101" s="292" t="s">
        <v>12428</v>
      </c>
      <c r="D7101" s="297" t="s">
        <v>509</v>
      </c>
      <c r="E7101" s="301" t="n">
        <v>4255.59</v>
      </c>
      <c r="F7101" s="304" t="n">
        <v>0</v>
      </c>
    </row>
    <row r="7102" customFormat="false" ht="13.8" hidden="false" customHeight="false" outlineLevel="0" collapsed="false">
      <c r="A7102" s="300" t="s">
        <v>12391</v>
      </c>
      <c r="B7102" s="1" t="n">
        <v>88260</v>
      </c>
      <c r="C7102" s="292" t="s">
        <v>12429</v>
      </c>
      <c r="D7102" s="297" t="s">
        <v>507</v>
      </c>
      <c r="E7102" s="301" t="n">
        <v>26.27</v>
      </c>
      <c r="F7102" s="304" t="n">
        <v>0</v>
      </c>
    </row>
    <row r="7103" customFormat="false" ht="13.8" hidden="false" customHeight="false" outlineLevel="0" collapsed="false">
      <c r="A7103" s="300" t="s">
        <v>12391</v>
      </c>
      <c r="B7103" s="1" t="n">
        <v>101394</v>
      </c>
      <c r="C7103" s="292" t="s">
        <v>12429</v>
      </c>
      <c r="D7103" s="297" t="s">
        <v>509</v>
      </c>
      <c r="E7103" s="301" t="n">
        <v>4489.19</v>
      </c>
      <c r="F7103" s="304" t="n">
        <v>0</v>
      </c>
    </row>
    <row r="7104" customFormat="false" ht="13.8" hidden="false" customHeight="false" outlineLevel="0" collapsed="false">
      <c r="A7104" s="300" t="s">
        <v>12391</v>
      </c>
      <c r="B7104" s="1" t="n">
        <v>101395</v>
      </c>
      <c r="C7104" s="292" t="s">
        <v>12430</v>
      </c>
      <c r="D7104" s="297" t="s">
        <v>509</v>
      </c>
      <c r="E7104" s="301" t="n">
        <v>3917.57</v>
      </c>
      <c r="F7104" s="304" t="n">
        <v>0</v>
      </c>
    </row>
    <row r="7105" customFormat="false" ht="13.8" hidden="false" customHeight="false" outlineLevel="0" collapsed="false">
      <c r="A7105" s="300" t="s">
        <v>12391</v>
      </c>
      <c r="B7105" s="1" t="n">
        <v>88261</v>
      </c>
      <c r="C7105" s="292" t="s">
        <v>12431</v>
      </c>
      <c r="D7105" s="297" t="s">
        <v>507</v>
      </c>
      <c r="E7105" s="301" t="n">
        <v>26.54</v>
      </c>
      <c r="F7105" s="304" t="n">
        <v>0</v>
      </c>
    </row>
    <row r="7106" customFormat="false" ht="13.8" hidden="false" customHeight="false" outlineLevel="0" collapsed="false">
      <c r="A7106" s="300" t="s">
        <v>12391</v>
      </c>
      <c r="B7106" s="1" t="n">
        <v>101396</v>
      </c>
      <c r="C7106" s="292" t="s">
        <v>12431</v>
      </c>
      <c r="D7106" s="297" t="s">
        <v>509</v>
      </c>
      <c r="E7106" s="301" t="n">
        <v>4533.17</v>
      </c>
      <c r="F7106" s="304" t="n">
        <v>0</v>
      </c>
    </row>
    <row r="7107" customFormat="false" ht="13.8" hidden="false" customHeight="false" outlineLevel="0" collapsed="false">
      <c r="A7107" s="300" t="s">
        <v>12391</v>
      </c>
      <c r="B7107" s="1" t="n">
        <v>88262</v>
      </c>
      <c r="C7107" s="292" t="s">
        <v>12432</v>
      </c>
      <c r="D7107" s="297" t="s">
        <v>507</v>
      </c>
      <c r="E7107" s="301" t="n">
        <v>27.74</v>
      </c>
      <c r="F7107" s="304" t="n">
        <v>0</v>
      </c>
    </row>
    <row r="7108" customFormat="false" ht="13.8" hidden="false" customHeight="false" outlineLevel="0" collapsed="false">
      <c r="A7108" s="300" t="s">
        <v>12391</v>
      </c>
      <c r="B7108" s="1" t="n">
        <v>101397</v>
      </c>
      <c r="C7108" s="292" t="s">
        <v>12432</v>
      </c>
      <c r="D7108" s="297" t="s">
        <v>509</v>
      </c>
      <c r="E7108" s="301" t="n">
        <v>4750.34</v>
      </c>
      <c r="F7108" s="304" t="n">
        <v>0</v>
      </c>
    </row>
    <row r="7109" customFormat="false" ht="13.8" hidden="false" customHeight="false" outlineLevel="0" collapsed="false">
      <c r="A7109" s="300" t="s">
        <v>12391</v>
      </c>
      <c r="B7109" s="1" t="n">
        <v>101398</v>
      </c>
      <c r="C7109" s="292" t="s">
        <v>12433</v>
      </c>
      <c r="D7109" s="297" t="s">
        <v>509</v>
      </c>
      <c r="E7109" s="301" t="n">
        <v>4318.83</v>
      </c>
      <c r="F7109" s="304" t="n">
        <v>0</v>
      </c>
    </row>
    <row r="7110" customFormat="false" ht="13.8" hidden="false" customHeight="false" outlineLevel="0" collapsed="false">
      <c r="A7110" s="300" t="s">
        <v>12391</v>
      </c>
      <c r="B7110" s="1" t="n">
        <v>88263</v>
      </c>
      <c r="C7110" s="292" t="s">
        <v>12434</v>
      </c>
      <c r="D7110" s="297" t="s">
        <v>507</v>
      </c>
      <c r="E7110" s="301" t="n">
        <v>25.21</v>
      </c>
      <c r="F7110" s="304" t="n">
        <v>0</v>
      </c>
    </row>
    <row r="7111" customFormat="false" ht="13.8" hidden="false" customHeight="false" outlineLevel="0" collapsed="false">
      <c r="A7111" s="300" t="s">
        <v>12391</v>
      </c>
      <c r="B7111" s="1" t="n">
        <v>95308</v>
      </c>
      <c r="C7111" s="292" t="s">
        <v>12435</v>
      </c>
      <c r="D7111" s="297" t="s">
        <v>507</v>
      </c>
      <c r="E7111" s="301" t="n">
        <v>0.19</v>
      </c>
      <c r="F7111" s="304" t="n">
        <v>0</v>
      </c>
    </row>
    <row r="7112" customFormat="false" ht="13.8" hidden="false" customHeight="false" outlineLevel="0" collapsed="false">
      <c r="A7112" s="300" t="s">
        <v>12391</v>
      </c>
      <c r="B7112" s="1" t="n">
        <v>101286</v>
      </c>
      <c r="C7112" s="292" t="s">
        <v>12436</v>
      </c>
      <c r="D7112" s="297" t="s">
        <v>509</v>
      </c>
      <c r="E7112" s="301" t="n">
        <v>25.1</v>
      </c>
      <c r="F7112" s="304" t="n">
        <v>0</v>
      </c>
    </row>
    <row r="7113" customFormat="false" ht="13.8" hidden="false" customHeight="false" outlineLevel="0" collapsed="false">
      <c r="A7113" s="300" t="s">
        <v>12391</v>
      </c>
      <c r="B7113" s="1" t="n">
        <v>95309</v>
      </c>
      <c r="C7113" s="292" t="s">
        <v>12437</v>
      </c>
      <c r="D7113" s="297" t="s">
        <v>507</v>
      </c>
      <c r="E7113" s="301" t="n">
        <v>0.24</v>
      </c>
      <c r="F7113" s="304" t="n">
        <v>0</v>
      </c>
    </row>
    <row r="7114" customFormat="false" ht="13.8" hidden="false" customHeight="false" outlineLevel="0" collapsed="false">
      <c r="A7114" s="300" t="s">
        <v>12391</v>
      </c>
      <c r="B7114" s="1" t="n">
        <v>101287</v>
      </c>
      <c r="C7114" s="292" t="s">
        <v>12438</v>
      </c>
      <c r="D7114" s="297" t="s">
        <v>509</v>
      </c>
      <c r="E7114" s="301" t="n">
        <v>81.2</v>
      </c>
      <c r="F7114" s="304" t="n">
        <v>0</v>
      </c>
    </row>
    <row r="7115" customFormat="false" ht="13.8" hidden="false" customHeight="false" outlineLevel="0" collapsed="false">
      <c r="A7115" s="300" t="s">
        <v>12391</v>
      </c>
      <c r="B7115" s="1" t="n">
        <v>95310</v>
      </c>
      <c r="C7115" s="292" t="s">
        <v>12439</v>
      </c>
      <c r="D7115" s="297" t="s">
        <v>507</v>
      </c>
      <c r="E7115" s="301" t="n">
        <v>0.19</v>
      </c>
      <c r="F7115" s="304" t="n">
        <v>0</v>
      </c>
    </row>
    <row r="7116" customFormat="false" ht="13.8" hidden="false" customHeight="false" outlineLevel="0" collapsed="false">
      <c r="A7116" s="300" t="s">
        <v>12391</v>
      </c>
      <c r="B7116" s="1" t="n">
        <v>101288</v>
      </c>
      <c r="C7116" s="292" t="s">
        <v>12440</v>
      </c>
      <c r="D7116" s="297" t="s">
        <v>509</v>
      </c>
      <c r="E7116" s="301" t="n">
        <v>25.1</v>
      </c>
      <c r="F7116" s="304" t="n">
        <v>0</v>
      </c>
    </row>
    <row r="7117" customFormat="false" ht="13.8" hidden="false" customHeight="false" outlineLevel="0" collapsed="false">
      <c r="A7117" s="300" t="s">
        <v>12391</v>
      </c>
      <c r="B7117" s="1" t="n">
        <v>95311</v>
      </c>
      <c r="C7117" s="292" t="s">
        <v>12441</v>
      </c>
      <c r="D7117" s="297" t="s">
        <v>507</v>
      </c>
      <c r="E7117" s="301" t="n">
        <v>0.19</v>
      </c>
      <c r="F7117" s="304" t="n">
        <v>0</v>
      </c>
    </row>
    <row r="7118" customFormat="false" ht="13.8" hidden="false" customHeight="false" outlineLevel="0" collapsed="false">
      <c r="A7118" s="300" t="s">
        <v>12391</v>
      </c>
      <c r="B7118" s="1" t="n">
        <v>101289</v>
      </c>
      <c r="C7118" s="292" t="s">
        <v>12442</v>
      </c>
      <c r="D7118" s="297" t="s">
        <v>509</v>
      </c>
      <c r="E7118" s="301" t="n">
        <v>25.88</v>
      </c>
      <c r="F7118" s="304" t="n">
        <v>0</v>
      </c>
    </row>
    <row r="7119" customFormat="false" ht="13.8" hidden="false" customHeight="false" outlineLevel="0" collapsed="false">
      <c r="A7119" s="300" t="s">
        <v>12391</v>
      </c>
      <c r="B7119" s="1" t="n">
        <v>95312</v>
      </c>
      <c r="C7119" s="292" t="s">
        <v>12443</v>
      </c>
      <c r="D7119" s="297" t="s">
        <v>507</v>
      </c>
      <c r="E7119" s="301" t="n">
        <v>0.24</v>
      </c>
      <c r="F7119" s="304" t="n">
        <v>0</v>
      </c>
    </row>
    <row r="7120" customFormat="false" ht="13.8" hidden="false" customHeight="false" outlineLevel="0" collapsed="false">
      <c r="A7120" s="300" t="s">
        <v>12391</v>
      </c>
      <c r="B7120" s="1" t="n">
        <v>100291</v>
      </c>
      <c r="C7120" s="292" t="s">
        <v>12444</v>
      </c>
      <c r="D7120" s="297" t="s">
        <v>507</v>
      </c>
      <c r="E7120" s="301" t="n">
        <v>0.24</v>
      </c>
      <c r="F7120" s="304" t="n">
        <v>0</v>
      </c>
    </row>
    <row r="7121" customFormat="false" ht="13.8" hidden="false" customHeight="false" outlineLevel="0" collapsed="false">
      <c r="A7121" s="300" t="s">
        <v>12391</v>
      </c>
      <c r="B7121" s="1" t="n">
        <v>101290</v>
      </c>
      <c r="C7121" s="292" t="s">
        <v>12445</v>
      </c>
      <c r="D7121" s="297" t="s">
        <v>509</v>
      </c>
      <c r="E7121" s="301" t="n">
        <v>32.12</v>
      </c>
      <c r="F7121" s="304" t="n">
        <v>0</v>
      </c>
    </row>
    <row r="7122" customFormat="false" ht="13.8" hidden="false" customHeight="false" outlineLevel="0" collapsed="false">
      <c r="A7122" s="300" t="s">
        <v>12391</v>
      </c>
      <c r="B7122" s="1" t="n">
        <v>101291</v>
      </c>
      <c r="C7122" s="292" t="s">
        <v>12446</v>
      </c>
      <c r="D7122" s="297" t="s">
        <v>509</v>
      </c>
      <c r="E7122" s="301" t="n">
        <v>25.1</v>
      </c>
      <c r="F7122" s="304" t="n">
        <v>0</v>
      </c>
    </row>
    <row r="7123" customFormat="false" ht="13.8" hidden="false" customHeight="false" outlineLevel="0" collapsed="false">
      <c r="A7123" s="300" t="s">
        <v>12391</v>
      </c>
      <c r="B7123" s="1" t="n">
        <v>95313</v>
      </c>
      <c r="C7123" s="292" t="s">
        <v>12447</v>
      </c>
      <c r="D7123" s="297" t="s">
        <v>507</v>
      </c>
      <c r="E7123" s="301" t="n">
        <v>0.19</v>
      </c>
      <c r="F7123" s="304" t="n">
        <v>0</v>
      </c>
    </row>
    <row r="7124" customFormat="false" ht="13.8" hidden="false" customHeight="false" outlineLevel="0" collapsed="false">
      <c r="A7124" s="300" t="s">
        <v>12391</v>
      </c>
      <c r="B7124" s="1" t="n">
        <v>101292</v>
      </c>
      <c r="C7124" s="292" t="s">
        <v>12448</v>
      </c>
      <c r="D7124" s="297" t="s">
        <v>509</v>
      </c>
      <c r="E7124" s="301" t="n">
        <v>25.88</v>
      </c>
      <c r="F7124" s="304" t="n">
        <v>0</v>
      </c>
    </row>
    <row r="7125" customFormat="false" ht="13.8" hidden="false" customHeight="false" outlineLevel="0" collapsed="false">
      <c r="A7125" s="300" t="s">
        <v>12391</v>
      </c>
      <c r="B7125" s="1" t="n">
        <v>95392</v>
      </c>
      <c r="C7125" s="292" t="s">
        <v>12449</v>
      </c>
      <c r="D7125" s="297" t="s">
        <v>507</v>
      </c>
      <c r="E7125" s="301" t="n">
        <v>0.12</v>
      </c>
      <c r="F7125" s="304" t="n">
        <v>0</v>
      </c>
    </row>
    <row r="7126" customFormat="false" ht="13.8" hidden="false" customHeight="false" outlineLevel="0" collapsed="false">
      <c r="A7126" s="300" t="s">
        <v>12391</v>
      </c>
      <c r="B7126" s="1" t="n">
        <v>95413</v>
      </c>
      <c r="C7126" s="292" t="s">
        <v>12450</v>
      </c>
      <c r="D7126" s="297" t="s">
        <v>509</v>
      </c>
      <c r="E7126" s="301" t="n">
        <v>16.4</v>
      </c>
      <c r="F7126" s="304" t="n">
        <v>0</v>
      </c>
    </row>
    <row r="7127" customFormat="false" ht="13.8" hidden="false" customHeight="false" outlineLevel="0" collapsed="false">
      <c r="A7127" s="300" t="s">
        <v>12391</v>
      </c>
      <c r="B7127" s="1" t="n">
        <v>95393</v>
      </c>
      <c r="C7127" s="292" t="s">
        <v>12451</v>
      </c>
      <c r="D7127" s="297" t="s">
        <v>507</v>
      </c>
      <c r="E7127" s="301" t="n">
        <v>0.49</v>
      </c>
      <c r="F7127" s="304" t="n">
        <v>0</v>
      </c>
    </row>
    <row r="7128" customFormat="false" ht="13.8" hidden="false" customHeight="false" outlineLevel="0" collapsed="false">
      <c r="A7128" s="300" t="s">
        <v>12391</v>
      </c>
      <c r="B7128" s="1" t="n">
        <v>95414</v>
      </c>
      <c r="C7128" s="292" t="s">
        <v>12452</v>
      </c>
      <c r="D7128" s="297" t="s">
        <v>509</v>
      </c>
      <c r="E7128" s="301" t="n">
        <v>65.84</v>
      </c>
      <c r="F7128" s="304" t="n">
        <v>0</v>
      </c>
    </row>
    <row r="7129" customFormat="false" ht="13.8" hidden="false" customHeight="false" outlineLevel="0" collapsed="false">
      <c r="A7129" s="300" t="s">
        <v>12391</v>
      </c>
      <c r="B7129" s="1" t="n">
        <v>95314</v>
      </c>
      <c r="C7129" s="292" t="s">
        <v>12453</v>
      </c>
      <c r="D7129" s="297" t="s">
        <v>507</v>
      </c>
      <c r="E7129" s="301" t="n">
        <v>0.24</v>
      </c>
      <c r="F7129" s="304" t="n">
        <v>0</v>
      </c>
    </row>
    <row r="7130" customFormat="false" ht="13.8" hidden="false" customHeight="false" outlineLevel="0" collapsed="false">
      <c r="A7130" s="300" t="s">
        <v>12391</v>
      </c>
      <c r="B7130" s="1" t="n">
        <v>101293</v>
      </c>
      <c r="C7130" s="292" t="s">
        <v>12454</v>
      </c>
      <c r="D7130" s="297" t="s">
        <v>509</v>
      </c>
      <c r="E7130" s="301" t="n">
        <v>32.34</v>
      </c>
      <c r="F7130" s="304" t="n">
        <v>0</v>
      </c>
    </row>
    <row r="7131" customFormat="false" ht="13.8" hidden="false" customHeight="false" outlineLevel="0" collapsed="false">
      <c r="A7131" s="300" t="s">
        <v>12391</v>
      </c>
      <c r="B7131" s="1" t="n">
        <v>95394</v>
      </c>
      <c r="C7131" s="292" t="s">
        <v>12455</v>
      </c>
      <c r="D7131" s="297" t="s">
        <v>507</v>
      </c>
      <c r="E7131" s="301" t="n">
        <v>1.1</v>
      </c>
      <c r="F7131" s="304" t="n">
        <v>0</v>
      </c>
    </row>
    <row r="7132" customFormat="false" ht="13.8" hidden="false" customHeight="false" outlineLevel="0" collapsed="false">
      <c r="A7132" s="300" t="s">
        <v>12391</v>
      </c>
      <c r="B7132" s="1" t="n">
        <v>95395</v>
      </c>
      <c r="C7132" s="292" t="s">
        <v>12456</v>
      </c>
      <c r="D7132" s="297" t="s">
        <v>507</v>
      </c>
      <c r="E7132" s="301" t="n">
        <v>1.16</v>
      </c>
      <c r="F7132" s="304" t="n">
        <v>0</v>
      </c>
    </row>
    <row r="7133" customFormat="false" ht="13.8" hidden="false" customHeight="false" outlineLevel="0" collapsed="false">
      <c r="A7133" s="300" t="s">
        <v>12391</v>
      </c>
      <c r="B7133" s="1" t="n">
        <v>95396</v>
      </c>
      <c r="C7133" s="292" t="s">
        <v>12457</v>
      </c>
      <c r="D7133" s="297" t="s">
        <v>507</v>
      </c>
      <c r="E7133" s="301" t="n">
        <v>1.22</v>
      </c>
      <c r="F7133" s="304" t="n">
        <v>0</v>
      </c>
    </row>
    <row r="7134" customFormat="false" ht="13.8" hidden="false" customHeight="false" outlineLevel="0" collapsed="false">
      <c r="A7134" s="300" t="s">
        <v>12391</v>
      </c>
      <c r="B7134" s="1" t="n">
        <v>95419</v>
      </c>
      <c r="C7134" s="292" t="s">
        <v>12458</v>
      </c>
      <c r="D7134" s="297" t="s">
        <v>509</v>
      </c>
      <c r="E7134" s="301" t="n">
        <v>145.25</v>
      </c>
      <c r="F7134" s="304" t="n">
        <v>0</v>
      </c>
    </row>
    <row r="7135" customFormat="false" ht="13.8" hidden="false" customHeight="false" outlineLevel="0" collapsed="false">
      <c r="A7135" s="300" t="s">
        <v>12391</v>
      </c>
      <c r="B7135" s="1" t="n">
        <v>95420</v>
      </c>
      <c r="C7135" s="292" t="s">
        <v>12459</v>
      </c>
      <c r="D7135" s="297" t="s">
        <v>509</v>
      </c>
      <c r="E7135" s="301" t="n">
        <v>153.87</v>
      </c>
      <c r="F7135" s="304" t="n">
        <v>0</v>
      </c>
    </row>
    <row r="7136" customFormat="false" ht="13.8" hidden="false" customHeight="false" outlineLevel="0" collapsed="false">
      <c r="A7136" s="300" t="s">
        <v>12391</v>
      </c>
      <c r="B7136" s="1" t="n">
        <v>95421</v>
      </c>
      <c r="C7136" s="292" t="s">
        <v>12460</v>
      </c>
      <c r="D7136" s="297" t="s">
        <v>509</v>
      </c>
      <c r="E7136" s="301" t="n">
        <v>161.27</v>
      </c>
      <c r="F7136" s="304" t="n">
        <v>0</v>
      </c>
    </row>
    <row r="7137" customFormat="false" ht="13.8" hidden="false" customHeight="false" outlineLevel="0" collapsed="false">
      <c r="A7137" s="300" t="s">
        <v>12391</v>
      </c>
      <c r="B7137" s="1" t="n">
        <v>101294</v>
      </c>
      <c r="C7137" s="292" t="s">
        <v>12461</v>
      </c>
      <c r="D7137" s="297" t="s">
        <v>509</v>
      </c>
      <c r="E7137" s="301" t="n">
        <v>26.52</v>
      </c>
      <c r="F7137" s="304" t="n">
        <v>0</v>
      </c>
    </row>
    <row r="7138" customFormat="false" ht="13.8" hidden="false" customHeight="false" outlineLevel="0" collapsed="false">
      <c r="A7138" s="300" t="s">
        <v>12391</v>
      </c>
      <c r="B7138" s="1" t="n">
        <v>95315</v>
      </c>
      <c r="C7138" s="292" t="s">
        <v>12462</v>
      </c>
      <c r="D7138" s="297" t="s">
        <v>507</v>
      </c>
      <c r="E7138" s="301" t="n">
        <v>0.2</v>
      </c>
      <c r="F7138" s="304" t="n">
        <v>0</v>
      </c>
    </row>
    <row r="7139" customFormat="false" ht="13.8" hidden="false" customHeight="false" outlineLevel="0" collapsed="false">
      <c r="A7139" s="300" t="s">
        <v>12391</v>
      </c>
      <c r="B7139" s="1" t="n">
        <v>100293</v>
      </c>
      <c r="C7139" s="292" t="s">
        <v>12463</v>
      </c>
      <c r="D7139" s="297" t="s">
        <v>507</v>
      </c>
      <c r="E7139" s="301" t="n">
        <v>0.23</v>
      </c>
      <c r="F7139" s="304" t="n">
        <v>0</v>
      </c>
    </row>
    <row r="7140" customFormat="false" ht="13.8" hidden="false" customHeight="false" outlineLevel="0" collapsed="false">
      <c r="A7140" s="300" t="s">
        <v>12391</v>
      </c>
      <c r="B7140" s="1" t="n">
        <v>101295</v>
      </c>
      <c r="C7140" s="292" t="s">
        <v>12464</v>
      </c>
      <c r="D7140" s="297" t="s">
        <v>509</v>
      </c>
      <c r="E7140" s="301" t="n">
        <v>30.86</v>
      </c>
      <c r="F7140" s="304" t="n">
        <v>0</v>
      </c>
    </row>
    <row r="7141" customFormat="false" ht="13.8" hidden="false" customHeight="false" outlineLevel="0" collapsed="false">
      <c r="A7141" s="300" t="s">
        <v>12391</v>
      </c>
      <c r="B7141" s="1" t="n">
        <v>95316</v>
      </c>
      <c r="C7141" s="292" t="s">
        <v>12465</v>
      </c>
      <c r="D7141" s="297" t="s">
        <v>507</v>
      </c>
      <c r="E7141" s="301" t="n">
        <v>0.61</v>
      </c>
      <c r="F7141" s="304" t="n">
        <v>0</v>
      </c>
    </row>
    <row r="7142" customFormat="false" ht="13.8" hidden="false" customHeight="false" outlineLevel="0" collapsed="false">
      <c r="A7142" s="300" t="s">
        <v>12391</v>
      </c>
      <c r="B7142" s="1" t="n">
        <v>95317</v>
      </c>
      <c r="C7142" s="292" t="s">
        <v>12466</v>
      </c>
      <c r="D7142" s="297" t="s">
        <v>507</v>
      </c>
      <c r="E7142" s="301" t="n">
        <v>0.29</v>
      </c>
      <c r="F7142" s="304" t="n">
        <v>0</v>
      </c>
    </row>
    <row r="7143" customFormat="false" ht="13.8" hidden="false" customHeight="false" outlineLevel="0" collapsed="false">
      <c r="A7143" s="300" t="s">
        <v>12391</v>
      </c>
      <c r="B7143" s="1" t="n">
        <v>101296</v>
      </c>
      <c r="C7143" s="292" t="s">
        <v>12467</v>
      </c>
      <c r="D7143" s="297" t="s">
        <v>509</v>
      </c>
      <c r="E7143" s="301" t="n">
        <v>39.11</v>
      </c>
      <c r="F7143" s="304" t="n">
        <v>0</v>
      </c>
    </row>
    <row r="7144" customFormat="false" ht="13.8" hidden="false" customHeight="false" outlineLevel="0" collapsed="false">
      <c r="A7144" s="300" t="s">
        <v>12391</v>
      </c>
      <c r="B7144" s="1" t="n">
        <v>95398</v>
      </c>
      <c r="C7144" s="292" t="s">
        <v>12468</v>
      </c>
      <c r="D7144" s="297" t="s">
        <v>507</v>
      </c>
      <c r="E7144" s="301" t="n">
        <v>0.1</v>
      </c>
      <c r="F7144" s="304" t="n">
        <v>0</v>
      </c>
    </row>
    <row r="7145" customFormat="false" ht="13.8" hidden="false" customHeight="false" outlineLevel="0" collapsed="false">
      <c r="A7145" s="300" t="s">
        <v>12391</v>
      </c>
      <c r="B7145" s="1" t="n">
        <v>95416</v>
      </c>
      <c r="C7145" s="292" t="s">
        <v>12469</v>
      </c>
      <c r="D7145" s="297" t="s">
        <v>509</v>
      </c>
      <c r="E7145" s="301" t="n">
        <v>14.01</v>
      </c>
      <c r="F7145" s="304" t="n">
        <v>0</v>
      </c>
    </row>
    <row r="7146" customFormat="false" ht="13.8" hidden="false" customHeight="false" outlineLevel="0" collapsed="false">
      <c r="A7146" s="300" t="s">
        <v>12391</v>
      </c>
      <c r="B7146" s="1" t="n">
        <v>101297</v>
      </c>
      <c r="C7146" s="292" t="s">
        <v>12470</v>
      </c>
      <c r="D7146" s="297" t="s">
        <v>509</v>
      </c>
      <c r="E7146" s="301" t="n">
        <v>33.52</v>
      </c>
      <c r="F7146" s="304" t="n">
        <v>0</v>
      </c>
    </row>
    <row r="7147" customFormat="false" ht="13.8" hidden="false" customHeight="false" outlineLevel="0" collapsed="false">
      <c r="A7147" s="300" t="s">
        <v>12391</v>
      </c>
      <c r="B7147" s="1" t="n">
        <v>95318</v>
      </c>
      <c r="C7147" s="292" t="s">
        <v>12471</v>
      </c>
      <c r="D7147" s="297" t="s">
        <v>507</v>
      </c>
      <c r="E7147" s="301" t="n">
        <v>0.25</v>
      </c>
      <c r="F7147" s="304" t="n">
        <v>0</v>
      </c>
    </row>
    <row r="7148" customFormat="false" ht="13.8" hidden="false" customHeight="false" outlineLevel="0" collapsed="false">
      <c r="A7148" s="300" t="s">
        <v>12391</v>
      </c>
      <c r="B7148" s="1" t="n">
        <v>101298</v>
      </c>
      <c r="C7148" s="292" t="s">
        <v>12472</v>
      </c>
      <c r="D7148" s="297" t="s">
        <v>509</v>
      </c>
      <c r="E7148" s="301" t="n">
        <v>25.1</v>
      </c>
      <c r="F7148" s="304" t="n">
        <v>0</v>
      </c>
    </row>
    <row r="7149" customFormat="false" ht="13.8" hidden="false" customHeight="false" outlineLevel="0" collapsed="false">
      <c r="A7149" s="300" t="s">
        <v>12391</v>
      </c>
      <c r="B7149" s="1" t="n">
        <v>95319</v>
      </c>
      <c r="C7149" s="292" t="s">
        <v>12473</v>
      </c>
      <c r="D7149" s="297" t="s">
        <v>507</v>
      </c>
      <c r="E7149" s="301" t="n">
        <v>0.19</v>
      </c>
      <c r="F7149" s="304" t="n">
        <v>0</v>
      </c>
    </row>
    <row r="7150" customFormat="false" ht="13.8" hidden="false" customHeight="false" outlineLevel="0" collapsed="false">
      <c r="A7150" s="300" t="s">
        <v>12391</v>
      </c>
      <c r="B7150" s="1" t="n">
        <v>101299</v>
      </c>
      <c r="C7150" s="292" t="s">
        <v>12474</v>
      </c>
      <c r="D7150" s="297" t="s">
        <v>509</v>
      </c>
      <c r="E7150" s="301" t="n">
        <v>32.12</v>
      </c>
      <c r="F7150" s="304" t="n">
        <v>0</v>
      </c>
    </row>
    <row r="7151" customFormat="false" ht="13.8" hidden="false" customHeight="false" outlineLevel="0" collapsed="false">
      <c r="A7151" s="300" t="s">
        <v>12391</v>
      </c>
      <c r="B7151" s="1" t="n">
        <v>95320</v>
      </c>
      <c r="C7151" s="292" t="s">
        <v>12475</v>
      </c>
      <c r="D7151" s="297" t="s">
        <v>507</v>
      </c>
      <c r="E7151" s="301" t="n">
        <v>0.19</v>
      </c>
      <c r="F7151" s="304" t="n">
        <v>0</v>
      </c>
    </row>
    <row r="7152" customFormat="false" ht="13.8" hidden="false" customHeight="false" outlineLevel="0" collapsed="false">
      <c r="A7152" s="300" t="s">
        <v>12391</v>
      </c>
      <c r="B7152" s="1" t="n">
        <v>95321</v>
      </c>
      <c r="C7152" s="292" t="s">
        <v>12476</v>
      </c>
      <c r="D7152" s="297" t="s">
        <v>507</v>
      </c>
      <c r="E7152" s="301" t="n">
        <v>0.18</v>
      </c>
      <c r="F7152" s="304" t="n">
        <v>0</v>
      </c>
    </row>
    <row r="7153" customFormat="false" ht="13.8" hidden="false" customHeight="false" outlineLevel="0" collapsed="false">
      <c r="A7153" s="300" t="s">
        <v>12391</v>
      </c>
      <c r="B7153" s="1" t="n">
        <v>101300</v>
      </c>
      <c r="C7153" s="292" t="s">
        <v>12477</v>
      </c>
      <c r="D7153" s="297" t="s">
        <v>509</v>
      </c>
      <c r="E7153" s="301" t="n">
        <v>24.17</v>
      </c>
      <c r="F7153" s="304" t="n">
        <v>0</v>
      </c>
    </row>
    <row r="7154" customFormat="false" ht="13.8" hidden="false" customHeight="false" outlineLevel="0" collapsed="false">
      <c r="A7154" s="300" t="s">
        <v>12391</v>
      </c>
      <c r="B7154" s="1" t="n">
        <v>95322</v>
      </c>
      <c r="C7154" s="292" t="s">
        <v>12478</v>
      </c>
      <c r="D7154" s="297" t="s">
        <v>507</v>
      </c>
      <c r="E7154" s="301" t="n">
        <v>0.11</v>
      </c>
      <c r="F7154" s="304" t="n">
        <v>0</v>
      </c>
    </row>
    <row r="7155" customFormat="false" ht="13.8" hidden="false" customHeight="false" outlineLevel="0" collapsed="false">
      <c r="A7155" s="300" t="s">
        <v>12391</v>
      </c>
      <c r="B7155" s="1" t="n">
        <v>101301</v>
      </c>
      <c r="C7155" s="292" t="s">
        <v>12479</v>
      </c>
      <c r="D7155" s="297" t="s">
        <v>509</v>
      </c>
      <c r="E7155" s="301" t="n">
        <v>15.66</v>
      </c>
      <c r="F7155" s="304" t="n">
        <v>0</v>
      </c>
    </row>
    <row r="7156" customFormat="false" ht="13.8" hidden="false" customHeight="false" outlineLevel="0" collapsed="false">
      <c r="A7156" s="300" t="s">
        <v>12391</v>
      </c>
      <c r="B7156" s="1" t="n">
        <v>95323</v>
      </c>
      <c r="C7156" s="292" t="s">
        <v>12480</v>
      </c>
      <c r="D7156" s="297" t="s">
        <v>507</v>
      </c>
      <c r="E7156" s="301" t="n">
        <v>0.22</v>
      </c>
      <c r="F7156" s="304" t="n">
        <v>0</v>
      </c>
    </row>
    <row r="7157" customFormat="false" ht="13.8" hidden="false" customHeight="false" outlineLevel="0" collapsed="false">
      <c r="A7157" s="300" t="s">
        <v>12391</v>
      </c>
      <c r="B7157" s="1" t="n">
        <v>101302</v>
      </c>
      <c r="C7157" s="292" t="s">
        <v>12481</v>
      </c>
      <c r="D7157" s="297" t="s">
        <v>509</v>
      </c>
      <c r="E7157" s="301" t="n">
        <v>30.22</v>
      </c>
      <c r="F7157" s="304" t="n">
        <v>0</v>
      </c>
    </row>
    <row r="7158" customFormat="false" ht="13.8" hidden="false" customHeight="false" outlineLevel="0" collapsed="false">
      <c r="A7158" s="300" t="s">
        <v>12391</v>
      </c>
      <c r="B7158" s="1" t="n">
        <v>95324</v>
      </c>
      <c r="C7158" s="292" t="s">
        <v>12482</v>
      </c>
      <c r="D7158" s="297" t="s">
        <v>507</v>
      </c>
      <c r="E7158" s="301" t="n">
        <v>0.31</v>
      </c>
      <c r="F7158" s="304" t="n">
        <v>0</v>
      </c>
    </row>
    <row r="7159" customFormat="false" ht="13.8" hidden="false" customHeight="false" outlineLevel="0" collapsed="false">
      <c r="A7159" s="300" t="s">
        <v>12391</v>
      </c>
      <c r="B7159" s="1" t="n">
        <v>101304</v>
      </c>
      <c r="C7159" s="292" t="s">
        <v>12483</v>
      </c>
      <c r="D7159" s="297" t="s">
        <v>509</v>
      </c>
      <c r="E7159" s="301" t="n">
        <v>41.38</v>
      </c>
      <c r="F7159" s="304" t="n">
        <v>0</v>
      </c>
    </row>
    <row r="7160" customFormat="false" ht="13.8" hidden="false" customHeight="false" outlineLevel="0" collapsed="false">
      <c r="A7160" s="300" t="s">
        <v>12391</v>
      </c>
      <c r="B7160" s="1" t="n">
        <v>95325</v>
      </c>
      <c r="C7160" s="292" t="s">
        <v>12484</v>
      </c>
      <c r="D7160" s="297" t="s">
        <v>507</v>
      </c>
      <c r="E7160" s="301" t="n">
        <v>0.34</v>
      </c>
      <c r="F7160" s="304" t="n">
        <v>0</v>
      </c>
    </row>
    <row r="7161" customFormat="false" ht="13.8" hidden="false" customHeight="false" outlineLevel="0" collapsed="false">
      <c r="A7161" s="300" t="s">
        <v>12391</v>
      </c>
      <c r="B7161" s="1" t="n">
        <v>101305</v>
      </c>
      <c r="C7161" s="292" t="s">
        <v>12485</v>
      </c>
      <c r="D7161" s="297" t="s">
        <v>509</v>
      </c>
      <c r="E7161" s="301" t="n">
        <v>45.41</v>
      </c>
      <c r="F7161" s="304" t="n">
        <v>0</v>
      </c>
    </row>
    <row r="7162" customFormat="false" ht="13.8" hidden="false" customHeight="false" outlineLevel="0" collapsed="false">
      <c r="A7162" s="300" t="s">
        <v>12391</v>
      </c>
      <c r="B7162" s="1" t="n">
        <v>95328</v>
      </c>
      <c r="C7162" s="292" t="s">
        <v>12486</v>
      </c>
      <c r="D7162" s="297" t="s">
        <v>507</v>
      </c>
      <c r="E7162" s="301" t="n">
        <v>0.22</v>
      </c>
      <c r="F7162" s="304" t="n">
        <v>0</v>
      </c>
    </row>
    <row r="7163" customFormat="false" ht="13.8" hidden="false" customHeight="false" outlineLevel="0" collapsed="false">
      <c r="A7163" s="300" t="s">
        <v>12391</v>
      </c>
      <c r="B7163" s="1" t="n">
        <v>101307</v>
      </c>
      <c r="C7163" s="292" t="s">
        <v>12487</v>
      </c>
      <c r="D7163" s="297" t="s">
        <v>509</v>
      </c>
      <c r="E7163" s="301" t="n">
        <v>29.29</v>
      </c>
      <c r="F7163" s="304" t="n">
        <v>0</v>
      </c>
    </row>
    <row r="7164" customFormat="false" ht="13.8" hidden="false" customHeight="false" outlineLevel="0" collapsed="false">
      <c r="A7164" s="300" t="s">
        <v>12391</v>
      </c>
      <c r="B7164" s="1" t="n">
        <v>101309</v>
      </c>
      <c r="C7164" s="292" t="s">
        <v>12488</v>
      </c>
      <c r="D7164" s="297" t="s">
        <v>509</v>
      </c>
      <c r="E7164" s="301" t="n">
        <v>32.12</v>
      </c>
      <c r="F7164" s="304" t="n">
        <v>0</v>
      </c>
    </row>
    <row r="7165" customFormat="false" ht="13.8" hidden="false" customHeight="false" outlineLevel="0" collapsed="false">
      <c r="A7165" s="300" t="s">
        <v>12391</v>
      </c>
      <c r="B7165" s="1" t="n">
        <v>95329</v>
      </c>
      <c r="C7165" s="292" t="s">
        <v>12489</v>
      </c>
      <c r="D7165" s="297" t="s">
        <v>507</v>
      </c>
      <c r="E7165" s="301" t="n">
        <v>0.29</v>
      </c>
      <c r="F7165" s="304" t="n">
        <v>0</v>
      </c>
    </row>
    <row r="7166" customFormat="false" ht="13.8" hidden="false" customHeight="false" outlineLevel="0" collapsed="false">
      <c r="A7166" s="300" t="s">
        <v>12391</v>
      </c>
      <c r="B7166" s="1" t="n">
        <v>101310</v>
      </c>
      <c r="C7166" s="292" t="s">
        <v>12490</v>
      </c>
      <c r="D7166" s="297" t="s">
        <v>509</v>
      </c>
      <c r="E7166" s="301" t="n">
        <v>38.97</v>
      </c>
      <c r="F7166" s="304" t="n">
        <v>0</v>
      </c>
    </row>
    <row r="7167" customFormat="false" ht="13.8" hidden="false" customHeight="false" outlineLevel="0" collapsed="false">
      <c r="A7167" s="300" t="s">
        <v>12391</v>
      </c>
      <c r="B7167" s="1" t="n">
        <v>101311</v>
      </c>
      <c r="C7167" s="292" t="s">
        <v>12491</v>
      </c>
      <c r="D7167" s="297" t="s">
        <v>509</v>
      </c>
      <c r="E7167" s="301" t="n">
        <v>32.34</v>
      </c>
      <c r="F7167" s="304" t="n">
        <v>0</v>
      </c>
    </row>
    <row r="7168" customFormat="false" ht="13.8" hidden="false" customHeight="false" outlineLevel="0" collapsed="false">
      <c r="A7168" s="300" t="s">
        <v>12391</v>
      </c>
      <c r="B7168" s="1" t="n">
        <v>95330</v>
      </c>
      <c r="C7168" s="292" t="s">
        <v>12492</v>
      </c>
      <c r="D7168" s="297" t="s">
        <v>507</v>
      </c>
      <c r="E7168" s="301" t="n">
        <v>0.24</v>
      </c>
      <c r="F7168" s="304" t="n">
        <v>0</v>
      </c>
    </row>
    <row r="7169" customFormat="false" ht="13.8" hidden="false" customHeight="false" outlineLevel="0" collapsed="false">
      <c r="A7169" s="300" t="s">
        <v>12391</v>
      </c>
      <c r="B7169" s="1" t="n">
        <v>101312</v>
      </c>
      <c r="C7169" s="292" t="s">
        <v>12493</v>
      </c>
      <c r="D7169" s="297" t="s">
        <v>509</v>
      </c>
      <c r="E7169" s="301" t="n">
        <v>29.69</v>
      </c>
      <c r="F7169" s="304" t="n">
        <v>0</v>
      </c>
    </row>
    <row r="7170" customFormat="false" ht="13.8" hidden="false" customHeight="false" outlineLevel="0" collapsed="false">
      <c r="A7170" s="300" t="s">
        <v>12391</v>
      </c>
      <c r="B7170" s="1" t="n">
        <v>95331</v>
      </c>
      <c r="C7170" s="292" t="s">
        <v>12494</v>
      </c>
      <c r="D7170" s="297" t="s">
        <v>507</v>
      </c>
      <c r="E7170" s="301" t="n">
        <v>0.22</v>
      </c>
      <c r="F7170" s="304" t="n">
        <v>0</v>
      </c>
    </row>
    <row r="7171" customFormat="false" ht="13.8" hidden="false" customHeight="false" outlineLevel="0" collapsed="false">
      <c r="A7171" s="300" t="s">
        <v>12391</v>
      </c>
      <c r="B7171" s="1" t="n">
        <v>95400</v>
      </c>
      <c r="C7171" s="292" t="s">
        <v>12495</v>
      </c>
      <c r="D7171" s="297" t="s">
        <v>507</v>
      </c>
      <c r="E7171" s="301" t="n">
        <v>0.1</v>
      </c>
      <c r="F7171" s="304" t="n">
        <v>0</v>
      </c>
    </row>
    <row r="7172" customFormat="false" ht="13.8" hidden="false" customHeight="false" outlineLevel="0" collapsed="false">
      <c r="A7172" s="300" t="s">
        <v>12391</v>
      </c>
      <c r="B7172" s="1" t="n">
        <v>95411</v>
      </c>
      <c r="C7172" s="292" t="s">
        <v>12496</v>
      </c>
      <c r="D7172" s="297" t="s">
        <v>509</v>
      </c>
      <c r="E7172" s="301" t="n">
        <v>13.86</v>
      </c>
      <c r="F7172" s="304" t="n">
        <v>0</v>
      </c>
    </row>
    <row r="7173" customFormat="false" ht="13.8" hidden="false" customHeight="false" outlineLevel="0" collapsed="false">
      <c r="A7173" s="300" t="s">
        <v>12391</v>
      </c>
      <c r="B7173" s="1" t="n">
        <v>95332</v>
      </c>
      <c r="C7173" s="292" t="s">
        <v>12497</v>
      </c>
      <c r="D7173" s="297" t="s">
        <v>507</v>
      </c>
      <c r="E7173" s="301" t="n">
        <v>0.87</v>
      </c>
      <c r="F7173" s="304" t="n">
        <v>0</v>
      </c>
    </row>
    <row r="7174" customFormat="false" ht="13.8" hidden="false" customHeight="false" outlineLevel="0" collapsed="false">
      <c r="A7174" s="300" t="s">
        <v>12391</v>
      </c>
      <c r="B7174" s="1" t="n">
        <v>101313</v>
      </c>
      <c r="C7174" s="292" t="s">
        <v>12498</v>
      </c>
      <c r="D7174" s="297" t="s">
        <v>509</v>
      </c>
      <c r="E7174" s="301" t="n">
        <v>115.86</v>
      </c>
      <c r="F7174" s="304" t="n">
        <v>0</v>
      </c>
    </row>
    <row r="7175" customFormat="false" ht="13.8" hidden="false" customHeight="false" outlineLevel="0" collapsed="false">
      <c r="A7175" s="300" t="s">
        <v>12391</v>
      </c>
      <c r="B7175" s="1" t="n">
        <v>95334</v>
      </c>
      <c r="C7175" s="292" t="s">
        <v>12499</v>
      </c>
      <c r="D7175" s="297" t="s">
        <v>507</v>
      </c>
      <c r="E7175" s="301" t="n">
        <v>0.81</v>
      </c>
      <c r="F7175" s="304" t="n">
        <v>0</v>
      </c>
    </row>
    <row r="7176" customFormat="false" ht="13.8" hidden="false" customHeight="false" outlineLevel="0" collapsed="false">
      <c r="A7176" s="300" t="s">
        <v>12391</v>
      </c>
      <c r="B7176" s="1" t="n">
        <v>101315</v>
      </c>
      <c r="C7176" s="292" t="s">
        <v>12500</v>
      </c>
      <c r="D7176" s="297" t="s">
        <v>509</v>
      </c>
      <c r="E7176" s="301" t="n">
        <v>107.58</v>
      </c>
      <c r="F7176" s="304" t="n">
        <v>0</v>
      </c>
    </row>
    <row r="7177" customFormat="false" ht="13.8" hidden="false" customHeight="false" outlineLevel="0" collapsed="false">
      <c r="A7177" s="300" t="s">
        <v>12391</v>
      </c>
      <c r="B7177" s="1" t="n">
        <v>95335</v>
      </c>
      <c r="C7177" s="292" t="s">
        <v>12501</v>
      </c>
      <c r="D7177" s="297" t="s">
        <v>507</v>
      </c>
      <c r="E7177" s="301" t="n">
        <v>0.38</v>
      </c>
      <c r="F7177" s="304" t="n">
        <v>0</v>
      </c>
    </row>
    <row r="7178" customFormat="false" ht="13.8" hidden="false" customHeight="false" outlineLevel="0" collapsed="false">
      <c r="A7178" s="300" t="s">
        <v>12391</v>
      </c>
      <c r="B7178" s="1" t="n">
        <v>101316</v>
      </c>
      <c r="C7178" s="292" t="s">
        <v>12502</v>
      </c>
      <c r="D7178" s="297" t="s">
        <v>509</v>
      </c>
      <c r="E7178" s="301" t="n">
        <v>50.39</v>
      </c>
      <c r="F7178" s="304" t="n">
        <v>0</v>
      </c>
    </row>
    <row r="7179" customFormat="false" ht="13.8" hidden="false" customHeight="false" outlineLevel="0" collapsed="false">
      <c r="A7179" s="300" t="s">
        <v>12391</v>
      </c>
      <c r="B7179" s="1" t="n">
        <v>95401</v>
      </c>
      <c r="C7179" s="292" t="s">
        <v>12503</v>
      </c>
      <c r="D7179" s="297" t="s">
        <v>507</v>
      </c>
      <c r="E7179" s="301" t="n">
        <v>0.61</v>
      </c>
      <c r="F7179" s="304" t="n">
        <v>0</v>
      </c>
    </row>
    <row r="7180" customFormat="false" ht="13.8" hidden="false" customHeight="false" outlineLevel="0" collapsed="false">
      <c r="A7180" s="300" t="s">
        <v>12391</v>
      </c>
      <c r="B7180" s="1" t="n">
        <v>95422</v>
      </c>
      <c r="C7180" s="292" t="s">
        <v>12504</v>
      </c>
      <c r="D7180" s="297" t="s">
        <v>509</v>
      </c>
      <c r="E7180" s="301" t="n">
        <v>80.89</v>
      </c>
      <c r="F7180" s="304" t="n">
        <v>0</v>
      </c>
    </row>
    <row r="7181" customFormat="false" ht="13.8" hidden="false" customHeight="false" outlineLevel="0" collapsed="false">
      <c r="A7181" s="300" t="s">
        <v>12391</v>
      </c>
      <c r="B7181" s="1" t="n">
        <v>95402</v>
      </c>
      <c r="C7181" s="292" t="s">
        <v>12505</v>
      </c>
      <c r="D7181" s="297" t="s">
        <v>507</v>
      </c>
      <c r="E7181" s="301" t="n">
        <v>1.99</v>
      </c>
      <c r="F7181" s="304" t="n">
        <v>0</v>
      </c>
    </row>
    <row r="7182" customFormat="false" ht="13.8" hidden="false" customHeight="false" outlineLevel="0" collapsed="false">
      <c r="A7182" s="300" t="s">
        <v>12391</v>
      </c>
      <c r="B7182" s="1" t="n">
        <v>95415</v>
      </c>
      <c r="C7182" s="292" t="s">
        <v>12506</v>
      </c>
      <c r="D7182" s="297" t="s">
        <v>509</v>
      </c>
      <c r="E7182" s="301" t="n">
        <v>262.87</v>
      </c>
      <c r="F7182" s="304" t="n">
        <v>0</v>
      </c>
    </row>
    <row r="7183" customFormat="false" ht="13.8" hidden="false" customHeight="false" outlineLevel="0" collapsed="false">
      <c r="A7183" s="300" t="s">
        <v>12391</v>
      </c>
      <c r="B7183" s="1" t="n">
        <v>95403</v>
      </c>
      <c r="C7183" s="292" t="s">
        <v>12507</v>
      </c>
      <c r="D7183" s="297" t="s">
        <v>507</v>
      </c>
      <c r="E7183" s="301" t="n">
        <v>2.1</v>
      </c>
      <c r="F7183" s="304" t="n">
        <v>0</v>
      </c>
    </row>
    <row r="7184" customFormat="false" ht="13.8" hidden="false" customHeight="false" outlineLevel="0" collapsed="false">
      <c r="A7184" s="300" t="s">
        <v>12391</v>
      </c>
      <c r="B7184" s="1" t="n">
        <v>95417</v>
      </c>
      <c r="C7184" s="292" t="s">
        <v>12508</v>
      </c>
      <c r="D7184" s="297" t="s">
        <v>509</v>
      </c>
      <c r="E7184" s="301" t="n">
        <v>277.53</v>
      </c>
      <c r="F7184" s="304" t="n">
        <v>0</v>
      </c>
    </row>
    <row r="7185" customFormat="false" ht="13.8" hidden="false" customHeight="false" outlineLevel="0" collapsed="false">
      <c r="A7185" s="300" t="s">
        <v>12391</v>
      </c>
      <c r="B7185" s="1" t="n">
        <v>95404</v>
      </c>
      <c r="C7185" s="292" t="s">
        <v>12509</v>
      </c>
      <c r="D7185" s="297" t="s">
        <v>507</v>
      </c>
      <c r="E7185" s="301" t="n">
        <v>2.51</v>
      </c>
      <c r="F7185" s="304" t="n">
        <v>0</v>
      </c>
    </row>
    <row r="7186" customFormat="false" ht="13.8" hidden="false" customHeight="false" outlineLevel="0" collapsed="false">
      <c r="A7186" s="300" t="s">
        <v>12391</v>
      </c>
      <c r="B7186" s="1" t="n">
        <v>95418</v>
      </c>
      <c r="C7186" s="292" t="s">
        <v>12510</v>
      </c>
      <c r="D7186" s="297" t="s">
        <v>509</v>
      </c>
      <c r="E7186" s="301" t="n">
        <v>330.99</v>
      </c>
      <c r="F7186" s="304" t="n">
        <v>0</v>
      </c>
    </row>
    <row r="7187" customFormat="false" ht="13.8" hidden="false" customHeight="false" outlineLevel="0" collapsed="false">
      <c r="A7187" s="300" t="s">
        <v>12391</v>
      </c>
      <c r="B7187" s="1" t="n">
        <v>95337</v>
      </c>
      <c r="C7187" s="292" t="s">
        <v>12511</v>
      </c>
      <c r="D7187" s="297" t="s">
        <v>507</v>
      </c>
      <c r="E7187" s="301" t="n">
        <v>0.27</v>
      </c>
      <c r="F7187" s="304" t="n">
        <v>0</v>
      </c>
    </row>
    <row r="7188" customFormat="false" ht="13.8" hidden="false" customHeight="false" outlineLevel="0" collapsed="false">
      <c r="A7188" s="300" t="s">
        <v>12391</v>
      </c>
      <c r="B7188" s="1" t="n">
        <v>101322</v>
      </c>
      <c r="C7188" s="292" t="s">
        <v>12512</v>
      </c>
      <c r="D7188" s="297" t="s">
        <v>509</v>
      </c>
      <c r="E7188" s="301" t="n">
        <v>36.46</v>
      </c>
      <c r="F7188" s="304" t="n">
        <v>0</v>
      </c>
    </row>
    <row r="7189" customFormat="false" ht="13.8" hidden="false" customHeight="false" outlineLevel="0" collapsed="false">
      <c r="A7189" s="300" t="s">
        <v>12391</v>
      </c>
      <c r="B7189" s="1" t="n">
        <v>95338</v>
      </c>
      <c r="C7189" s="292" t="s">
        <v>12513</v>
      </c>
      <c r="D7189" s="297" t="s">
        <v>507</v>
      </c>
      <c r="E7189" s="301" t="n">
        <v>0.44</v>
      </c>
      <c r="F7189" s="304" t="n">
        <v>0</v>
      </c>
    </row>
    <row r="7190" customFormat="false" ht="13.8" hidden="false" customHeight="false" outlineLevel="0" collapsed="false">
      <c r="A7190" s="300" t="s">
        <v>12391</v>
      </c>
      <c r="B7190" s="1" t="n">
        <v>101323</v>
      </c>
      <c r="C7190" s="292" t="s">
        <v>12514</v>
      </c>
      <c r="D7190" s="297" t="s">
        <v>509</v>
      </c>
      <c r="E7190" s="301" t="n">
        <v>58.91</v>
      </c>
      <c r="F7190" s="304" t="n">
        <v>0</v>
      </c>
    </row>
    <row r="7191" customFormat="false" ht="13.8" hidden="false" customHeight="false" outlineLevel="0" collapsed="false">
      <c r="A7191" s="300" t="s">
        <v>12391</v>
      </c>
      <c r="B7191" s="1" t="n">
        <v>102918</v>
      </c>
      <c r="C7191" s="292" t="s">
        <v>12515</v>
      </c>
      <c r="D7191" s="297" t="s">
        <v>507</v>
      </c>
      <c r="E7191" s="301" t="n">
        <v>0</v>
      </c>
      <c r="F7191" s="304"/>
    </row>
    <row r="7192" customFormat="false" ht="13.8" hidden="false" customHeight="false" outlineLevel="0" collapsed="false">
      <c r="A7192" s="300" t="s">
        <v>12391</v>
      </c>
      <c r="B7192" s="1" t="n">
        <v>101325</v>
      </c>
      <c r="C7192" s="292" t="s">
        <v>12516</v>
      </c>
      <c r="D7192" s="297" t="s">
        <v>509</v>
      </c>
      <c r="E7192" s="301" t="n">
        <v>41.89</v>
      </c>
      <c r="F7192" s="304" t="n">
        <v>0</v>
      </c>
    </row>
    <row r="7193" customFormat="false" ht="13.8" hidden="false" customHeight="false" outlineLevel="0" collapsed="false">
      <c r="A7193" s="300" t="s">
        <v>12391</v>
      </c>
      <c r="B7193" s="1" t="n">
        <v>95390</v>
      </c>
      <c r="C7193" s="292" t="s">
        <v>12517</v>
      </c>
      <c r="D7193" s="297" t="s">
        <v>507</v>
      </c>
      <c r="E7193" s="301" t="n">
        <v>0.1</v>
      </c>
      <c r="F7193" s="304" t="n">
        <v>0</v>
      </c>
    </row>
    <row r="7194" customFormat="false" ht="13.8" hidden="false" customHeight="false" outlineLevel="0" collapsed="false">
      <c r="A7194" s="300" t="s">
        <v>12391</v>
      </c>
      <c r="B7194" s="1" t="n">
        <v>101326</v>
      </c>
      <c r="C7194" s="292" t="s">
        <v>12518</v>
      </c>
      <c r="D7194" s="297" t="s">
        <v>509</v>
      </c>
      <c r="E7194" s="301" t="n">
        <v>13.61</v>
      </c>
      <c r="F7194" s="304" t="n">
        <v>0</v>
      </c>
    </row>
    <row r="7195" customFormat="false" ht="13.8" hidden="false" customHeight="false" outlineLevel="0" collapsed="false">
      <c r="A7195" s="300" t="s">
        <v>12391</v>
      </c>
      <c r="B7195" s="1" t="n">
        <v>95340</v>
      </c>
      <c r="C7195" s="292" t="s">
        <v>12519</v>
      </c>
      <c r="D7195" s="297" t="s">
        <v>507</v>
      </c>
      <c r="E7195" s="301" t="n">
        <v>0.29</v>
      </c>
      <c r="F7195" s="304" t="n">
        <v>0</v>
      </c>
    </row>
    <row r="7196" customFormat="false" ht="13.8" hidden="false" customHeight="false" outlineLevel="0" collapsed="false">
      <c r="A7196" s="300" t="s">
        <v>12391</v>
      </c>
      <c r="B7196" s="1" t="n">
        <v>101330</v>
      </c>
      <c r="C7196" s="292" t="s">
        <v>12520</v>
      </c>
      <c r="D7196" s="297" t="s">
        <v>509</v>
      </c>
      <c r="E7196" s="301" t="n">
        <v>38.35</v>
      </c>
      <c r="F7196" s="304" t="n">
        <v>0</v>
      </c>
    </row>
    <row r="7197" customFormat="false" ht="13.8" hidden="false" customHeight="false" outlineLevel="0" collapsed="false">
      <c r="A7197" s="300" t="s">
        <v>12391</v>
      </c>
      <c r="B7197" s="1" t="n">
        <v>101331</v>
      </c>
      <c r="C7197" s="292" t="s">
        <v>12521</v>
      </c>
      <c r="D7197" s="297" t="s">
        <v>509</v>
      </c>
      <c r="E7197" s="301" t="n">
        <v>41.38</v>
      </c>
      <c r="F7197" s="304" t="n">
        <v>0</v>
      </c>
    </row>
    <row r="7198" customFormat="false" ht="13.8" hidden="false" customHeight="false" outlineLevel="0" collapsed="false">
      <c r="A7198" s="300" t="s">
        <v>12391</v>
      </c>
      <c r="B7198" s="1" t="n">
        <v>95341</v>
      </c>
      <c r="C7198" s="292" t="s">
        <v>12522</v>
      </c>
      <c r="D7198" s="297" t="s">
        <v>507</v>
      </c>
      <c r="E7198" s="301" t="n">
        <v>0.31</v>
      </c>
      <c r="F7198" s="304" t="n">
        <v>0</v>
      </c>
    </row>
    <row r="7199" customFormat="false" ht="13.8" hidden="false" customHeight="false" outlineLevel="0" collapsed="false">
      <c r="A7199" s="300" t="s">
        <v>12391</v>
      </c>
      <c r="B7199" s="1" t="n">
        <v>95339</v>
      </c>
      <c r="C7199" s="292" t="s">
        <v>12523</v>
      </c>
      <c r="D7199" s="297" t="s">
        <v>507</v>
      </c>
      <c r="E7199" s="301" t="n">
        <v>0.37</v>
      </c>
      <c r="F7199" s="304" t="n">
        <v>0</v>
      </c>
    </row>
    <row r="7200" customFormat="false" ht="13.8" hidden="false" customHeight="false" outlineLevel="0" collapsed="false">
      <c r="A7200" s="300" t="s">
        <v>12391</v>
      </c>
      <c r="B7200" s="1" t="n">
        <v>101329</v>
      </c>
      <c r="C7200" s="292" t="s">
        <v>12524</v>
      </c>
      <c r="D7200" s="297" t="s">
        <v>509</v>
      </c>
      <c r="E7200" s="301" t="n">
        <v>49.17</v>
      </c>
      <c r="F7200" s="304" t="n">
        <v>0</v>
      </c>
    </row>
    <row r="7201" customFormat="false" ht="13.8" hidden="false" customHeight="false" outlineLevel="0" collapsed="false">
      <c r="A7201" s="300" t="s">
        <v>12391</v>
      </c>
      <c r="B7201" s="1" t="n">
        <v>95342</v>
      </c>
      <c r="C7201" s="292" t="s">
        <v>12525</v>
      </c>
      <c r="D7201" s="297" t="s">
        <v>507</v>
      </c>
      <c r="E7201" s="301" t="n">
        <v>0.26</v>
      </c>
      <c r="F7201" s="304" t="n">
        <v>0</v>
      </c>
    </row>
    <row r="7202" customFormat="false" ht="13.8" hidden="false" customHeight="false" outlineLevel="0" collapsed="false">
      <c r="A7202" s="300" t="s">
        <v>12391</v>
      </c>
      <c r="B7202" s="1" t="n">
        <v>101333</v>
      </c>
      <c r="C7202" s="292" t="s">
        <v>12526</v>
      </c>
      <c r="D7202" s="297" t="s">
        <v>509</v>
      </c>
      <c r="E7202" s="301" t="n">
        <v>35.28</v>
      </c>
      <c r="F7202" s="304" t="n">
        <v>0</v>
      </c>
    </row>
    <row r="7203" customFormat="false" ht="13.8" hidden="false" customHeight="false" outlineLevel="0" collapsed="false">
      <c r="A7203" s="300" t="s">
        <v>12391</v>
      </c>
      <c r="B7203" s="1" t="n">
        <v>100298</v>
      </c>
      <c r="C7203" s="292" t="s">
        <v>12527</v>
      </c>
      <c r="D7203" s="297" t="s">
        <v>507</v>
      </c>
      <c r="E7203" s="301" t="n">
        <v>0.66</v>
      </c>
      <c r="F7203" s="304" t="n">
        <v>0</v>
      </c>
    </row>
    <row r="7204" customFormat="false" ht="13.8" hidden="false" customHeight="false" outlineLevel="0" collapsed="false">
      <c r="A7204" s="300" t="s">
        <v>12391</v>
      </c>
      <c r="B7204" s="1" t="n">
        <v>101334</v>
      </c>
      <c r="C7204" s="292" t="s">
        <v>12528</v>
      </c>
      <c r="D7204" s="297" t="s">
        <v>509</v>
      </c>
      <c r="E7204" s="301" t="n">
        <v>87.26</v>
      </c>
      <c r="F7204" s="304" t="n">
        <v>0</v>
      </c>
    </row>
    <row r="7205" customFormat="false" ht="13.8" hidden="false" customHeight="false" outlineLevel="0" collapsed="false">
      <c r="A7205" s="300" t="s">
        <v>12391</v>
      </c>
      <c r="B7205" s="1" t="n">
        <v>95405</v>
      </c>
      <c r="C7205" s="292" t="s">
        <v>12529</v>
      </c>
      <c r="D7205" s="297" t="s">
        <v>507</v>
      </c>
      <c r="E7205" s="301" t="n">
        <v>0.79</v>
      </c>
      <c r="F7205" s="304" t="n">
        <v>0</v>
      </c>
    </row>
    <row r="7206" customFormat="false" ht="13.8" hidden="false" customHeight="false" outlineLevel="0" collapsed="false">
      <c r="A7206" s="300" t="s">
        <v>12391</v>
      </c>
      <c r="B7206" s="1" t="n">
        <v>95423</v>
      </c>
      <c r="C7206" s="292" t="s">
        <v>12530</v>
      </c>
      <c r="D7206" s="297" t="s">
        <v>509</v>
      </c>
      <c r="E7206" s="301" t="n">
        <v>105.05</v>
      </c>
      <c r="F7206" s="304" t="n">
        <v>0</v>
      </c>
    </row>
    <row r="7207" customFormat="false" ht="13.8" hidden="false" customHeight="false" outlineLevel="0" collapsed="false">
      <c r="A7207" s="300" t="s">
        <v>12391</v>
      </c>
      <c r="B7207" s="1" t="n">
        <v>100295</v>
      </c>
      <c r="C7207" s="292" t="s">
        <v>12531</v>
      </c>
      <c r="D7207" s="297" t="s">
        <v>507</v>
      </c>
      <c r="E7207" s="301" t="n">
        <v>0.61</v>
      </c>
      <c r="F7207" s="304" t="n">
        <v>0</v>
      </c>
    </row>
    <row r="7208" customFormat="false" ht="13.8" hidden="false" customHeight="false" outlineLevel="0" collapsed="false">
      <c r="A7208" s="300" t="s">
        <v>12391</v>
      </c>
      <c r="B7208" s="1" t="n">
        <v>101303</v>
      </c>
      <c r="C7208" s="292" t="s">
        <v>12532</v>
      </c>
      <c r="D7208" s="297" t="s">
        <v>509</v>
      </c>
      <c r="E7208" s="301" t="n">
        <v>81.16</v>
      </c>
      <c r="F7208" s="304" t="n">
        <v>0</v>
      </c>
    </row>
    <row r="7209" customFormat="false" ht="13.8" hidden="false" customHeight="false" outlineLevel="0" collapsed="false">
      <c r="A7209" s="300" t="s">
        <v>12391</v>
      </c>
      <c r="B7209" s="1" t="n">
        <v>95344</v>
      </c>
      <c r="C7209" s="292" t="s">
        <v>12533</v>
      </c>
      <c r="D7209" s="297" t="s">
        <v>507</v>
      </c>
      <c r="E7209" s="301" t="n">
        <v>0.27</v>
      </c>
      <c r="F7209" s="304" t="n">
        <v>0</v>
      </c>
    </row>
    <row r="7210" customFormat="false" ht="13.8" hidden="false" customHeight="false" outlineLevel="0" collapsed="false">
      <c r="A7210" s="300" t="s">
        <v>12391</v>
      </c>
      <c r="B7210" s="1" t="n">
        <v>101308</v>
      </c>
      <c r="C7210" s="292" t="s">
        <v>12534</v>
      </c>
      <c r="D7210" s="297" t="s">
        <v>509</v>
      </c>
      <c r="E7210" s="301" t="n">
        <v>35.85</v>
      </c>
      <c r="F7210" s="304" t="n">
        <v>0</v>
      </c>
    </row>
    <row r="7211" customFormat="false" ht="13.8" hidden="false" customHeight="false" outlineLevel="0" collapsed="false">
      <c r="A7211" s="300" t="s">
        <v>12391</v>
      </c>
      <c r="B7211" s="1" t="n">
        <v>105536</v>
      </c>
      <c r="C7211" s="292" t="s">
        <v>12535</v>
      </c>
      <c r="D7211" s="297" t="s">
        <v>507</v>
      </c>
      <c r="E7211" s="301" t="n">
        <v>0</v>
      </c>
      <c r="F7211" s="304"/>
    </row>
    <row r="7212" customFormat="false" ht="13.8" hidden="false" customHeight="false" outlineLevel="0" collapsed="false">
      <c r="A7212" s="300" t="s">
        <v>12391</v>
      </c>
      <c r="B7212" s="1" t="n">
        <v>101320</v>
      </c>
      <c r="C7212" s="292" t="s">
        <v>12536</v>
      </c>
      <c r="D7212" s="297" t="s">
        <v>509</v>
      </c>
      <c r="E7212" s="301" t="n">
        <v>28.22</v>
      </c>
      <c r="F7212" s="304" t="n">
        <v>0</v>
      </c>
    </row>
    <row r="7213" customFormat="false" ht="13.8" hidden="false" customHeight="false" outlineLevel="0" collapsed="false">
      <c r="A7213" s="300" t="s">
        <v>12391</v>
      </c>
      <c r="B7213" s="1" t="n">
        <v>95343</v>
      </c>
      <c r="C7213" s="292" t="s">
        <v>12537</v>
      </c>
      <c r="D7213" s="297" t="s">
        <v>507</v>
      </c>
      <c r="E7213" s="301" t="n">
        <v>0.31</v>
      </c>
      <c r="F7213" s="304" t="n">
        <v>0</v>
      </c>
    </row>
    <row r="7214" customFormat="false" ht="13.8" hidden="false" customHeight="false" outlineLevel="0" collapsed="false">
      <c r="A7214" s="300" t="s">
        <v>12391</v>
      </c>
      <c r="B7214" s="1" t="n">
        <v>95345</v>
      </c>
      <c r="C7214" s="292" t="s">
        <v>12538</v>
      </c>
      <c r="D7214" s="297" t="s">
        <v>507</v>
      </c>
      <c r="E7214" s="301" t="n">
        <v>0.79</v>
      </c>
      <c r="F7214" s="304" t="n">
        <v>0</v>
      </c>
    </row>
    <row r="7215" customFormat="false" ht="13.8" hidden="false" customHeight="false" outlineLevel="0" collapsed="false">
      <c r="A7215" s="300" t="s">
        <v>12391</v>
      </c>
      <c r="B7215" s="1" t="n">
        <v>95346</v>
      </c>
      <c r="C7215" s="292" t="s">
        <v>12539</v>
      </c>
      <c r="D7215" s="297" t="s">
        <v>507</v>
      </c>
      <c r="E7215" s="301" t="n">
        <v>0.11</v>
      </c>
      <c r="F7215" s="304" t="n">
        <v>0</v>
      </c>
    </row>
    <row r="7216" customFormat="false" ht="13.8" hidden="false" customHeight="false" outlineLevel="0" collapsed="false">
      <c r="A7216" s="300" t="s">
        <v>12391</v>
      </c>
      <c r="B7216" s="1" t="n">
        <v>101324</v>
      </c>
      <c r="C7216" s="292" t="s">
        <v>12540</v>
      </c>
      <c r="D7216" s="297" t="s">
        <v>509</v>
      </c>
      <c r="E7216" s="301" t="n">
        <v>14.82</v>
      </c>
      <c r="F7216" s="304" t="n">
        <v>0</v>
      </c>
    </row>
    <row r="7217" customFormat="false" ht="13.8" hidden="false" customHeight="false" outlineLevel="0" collapsed="false">
      <c r="A7217" s="300" t="s">
        <v>12391</v>
      </c>
      <c r="B7217" s="1" t="n">
        <v>101328</v>
      </c>
      <c r="C7217" s="292" t="s">
        <v>12541</v>
      </c>
      <c r="D7217" s="297" t="s">
        <v>509</v>
      </c>
      <c r="E7217" s="301" t="n">
        <v>17.74</v>
      </c>
      <c r="F7217" s="304" t="n">
        <v>0</v>
      </c>
    </row>
    <row r="7218" customFormat="false" ht="13.8" hidden="false" customHeight="false" outlineLevel="0" collapsed="false">
      <c r="A7218" s="300" t="s">
        <v>12391</v>
      </c>
      <c r="B7218" s="1" t="n">
        <v>95347</v>
      </c>
      <c r="C7218" s="292" t="s">
        <v>12542</v>
      </c>
      <c r="D7218" s="297" t="s">
        <v>507</v>
      </c>
      <c r="E7218" s="301" t="n">
        <v>0.1</v>
      </c>
      <c r="F7218" s="304" t="n">
        <v>0</v>
      </c>
    </row>
    <row r="7219" customFormat="false" ht="13.8" hidden="false" customHeight="false" outlineLevel="0" collapsed="false">
      <c r="A7219" s="300" t="s">
        <v>12391</v>
      </c>
      <c r="B7219" s="1" t="n">
        <v>95408</v>
      </c>
      <c r="C7219" s="292" t="s">
        <v>12543</v>
      </c>
      <c r="D7219" s="297" t="s">
        <v>509</v>
      </c>
      <c r="E7219" s="301" t="n">
        <v>14.26</v>
      </c>
      <c r="F7219" s="304" t="n">
        <v>0</v>
      </c>
    </row>
    <row r="7220" customFormat="false" ht="13.8" hidden="false" customHeight="false" outlineLevel="0" collapsed="false">
      <c r="A7220" s="300" t="s">
        <v>12391</v>
      </c>
      <c r="B7220" s="1" t="n">
        <v>95348</v>
      </c>
      <c r="C7220" s="292" t="s">
        <v>12544</v>
      </c>
      <c r="D7220" s="297" t="s">
        <v>507</v>
      </c>
      <c r="E7220" s="301" t="n">
        <v>0.13</v>
      </c>
      <c r="F7220" s="304" t="n">
        <v>0</v>
      </c>
    </row>
    <row r="7221" customFormat="false" ht="13.8" hidden="false" customHeight="false" outlineLevel="0" collapsed="false">
      <c r="A7221" s="300" t="s">
        <v>12391</v>
      </c>
      <c r="B7221" s="1" t="n">
        <v>101332</v>
      </c>
      <c r="C7221" s="292" t="s">
        <v>12545</v>
      </c>
      <c r="D7221" s="297" t="s">
        <v>509</v>
      </c>
      <c r="E7221" s="301" t="n">
        <v>13.58</v>
      </c>
      <c r="F7221" s="304" t="n">
        <v>0</v>
      </c>
    </row>
    <row r="7222" customFormat="false" ht="13.8" hidden="false" customHeight="false" outlineLevel="0" collapsed="false">
      <c r="A7222" s="300" t="s">
        <v>12391</v>
      </c>
      <c r="B7222" s="1" t="n">
        <v>95349</v>
      </c>
      <c r="C7222" s="292" t="s">
        <v>12546</v>
      </c>
      <c r="D7222" s="297" t="s">
        <v>507</v>
      </c>
      <c r="E7222" s="301" t="n">
        <v>0.1</v>
      </c>
      <c r="F7222" s="304" t="n">
        <v>0</v>
      </c>
    </row>
    <row r="7223" customFormat="false" ht="13.8" hidden="false" customHeight="false" outlineLevel="0" collapsed="false">
      <c r="A7223" s="300" t="s">
        <v>12391</v>
      </c>
      <c r="B7223" s="1" t="n">
        <v>101336</v>
      </c>
      <c r="C7223" s="292" t="s">
        <v>12547</v>
      </c>
      <c r="D7223" s="297" t="s">
        <v>509</v>
      </c>
      <c r="E7223" s="301" t="n">
        <v>48.95</v>
      </c>
      <c r="F7223" s="304" t="n">
        <v>0</v>
      </c>
    </row>
    <row r="7224" customFormat="false" ht="13.8" hidden="false" customHeight="false" outlineLevel="0" collapsed="false">
      <c r="A7224" s="300" t="s">
        <v>12391</v>
      </c>
      <c r="B7224" s="1" t="n">
        <v>95351</v>
      </c>
      <c r="C7224" s="292" t="s">
        <v>12548</v>
      </c>
      <c r="D7224" s="297" t="s">
        <v>507</v>
      </c>
      <c r="E7224" s="301" t="n">
        <v>0.37</v>
      </c>
      <c r="F7224" s="304" t="n">
        <v>0</v>
      </c>
    </row>
    <row r="7225" customFormat="false" ht="13.8" hidden="false" customHeight="false" outlineLevel="0" collapsed="false">
      <c r="A7225" s="300" t="s">
        <v>12391</v>
      </c>
      <c r="B7225" s="1" t="n">
        <v>95352</v>
      </c>
      <c r="C7225" s="292" t="s">
        <v>12549</v>
      </c>
      <c r="D7225" s="297" t="s">
        <v>507</v>
      </c>
      <c r="E7225" s="301" t="n">
        <v>0.13</v>
      </c>
      <c r="F7225" s="304" t="n">
        <v>0</v>
      </c>
    </row>
    <row r="7226" customFormat="false" ht="13.8" hidden="false" customHeight="false" outlineLevel="0" collapsed="false">
      <c r="A7226" s="300" t="s">
        <v>12391</v>
      </c>
      <c r="B7226" s="1" t="n">
        <v>101337</v>
      </c>
      <c r="C7226" s="292" t="s">
        <v>12550</v>
      </c>
      <c r="D7226" s="297" t="s">
        <v>509</v>
      </c>
      <c r="E7226" s="301" t="n">
        <v>18.08</v>
      </c>
      <c r="F7226" s="304" t="n">
        <v>0</v>
      </c>
    </row>
    <row r="7227" customFormat="false" ht="13.8" hidden="false" customHeight="false" outlineLevel="0" collapsed="false">
      <c r="A7227" s="300" t="s">
        <v>12391</v>
      </c>
      <c r="B7227" s="1" t="n">
        <v>101338</v>
      </c>
      <c r="C7227" s="292" t="s">
        <v>12551</v>
      </c>
      <c r="D7227" s="297" t="s">
        <v>509</v>
      </c>
      <c r="E7227" s="301" t="n">
        <v>23.94</v>
      </c>
      <c r="F7227" s="304" t="n">
        <v>0</v>
      </c>
    </row>
    <row r="7228" customFormat="false" ht="13.8" hidden="false" customHeight="false" outlineLevel="0" collapsed="false">
      <c r="A7228" s="300" t="s">
        <v>12391</v>
      </c>
      <c r="B7228" s="1" t="n">
        <v>95354</v>
      </c>
      <c r="C7228" s="292" t="s">
        <v>12552</v>
      </c>
      <c r="D7228" s="297" t="s">
        <v>507</v>
      </c>
      <c r="E7228" s="301" t="n">
        <v>0.19</v>
      </c>
      <c r="F7228" s="304" t="n">
        <v>0</v>
      </c>
    </row>
    <row r="7229" customFormat="false" ht="13.8" hidden="false" customHeight="false" outlineLevel="0" collapsed="false">
      <c r="A7229" s="300" t="s">
        <v>12391</v>
      </c>
      <c r="B7229" s="1" t="n">
        <v>101339</v>
      </c>
      <c r="C7229" s="292" t="s">
        <v>12553</v>
      </c>
      <c r="D7229" s="297" t="s">
        <v>509</v>
      </c>
      <c r="E7229" s="301" t="n">
        <v>26.17</v>
      </c>
      <c r="F7229" s="304" t="n">
        <v>0</v>
      </c>
    </row>
    <row r="7230" customFormat="false" ht="13.8" hidden="false" customHeight="false" outlineLevel="0" collapsed="false">
      <c r="A7230" s="300" t="s">
        <v>12391</v>
      </c>
      <c r="B7230" s="1" t="n">
        <v>101340</v>
      </c>
      <c r="C7230" s="292" t="s">
        <v>12554</v>
      </c>
      <c r="D7230" s="297" t="s">
        <v>509</v>
      </c>
      <c r="E7230" s="301" t="n">
        <v>22.98</v>
      </c>
      <c r="F7230" s="304" t="n">
        <v>0</v>
      </c>
    </row>
    <row r="7231" customFormat="false" ht="13.8" hidden="false" customHeight="false" outlineLevel="0" collapsed="false">
      <c r="A7231" s="300" t="s">
        <v>12391</v>
      </c>
      <c r="B7231" s="1" t="n">
        <v>95389</v>
      </c>
      <c r="C7231" s="292" t="s">
        <v>12555</v>
      </c>
      <c r="D7231" s="297" t="s">
        <v>507</v>
      </c>
      <c r="E7231" s="301" t="n">
        <v>0.17</v>
      </c>
      <c r="F7231" s="304" t="n">
        <v>0</v>
      </c>
    </row>
    <row r="7232" customFormat="false" ht="13.8" hidden="false" customHeight="false" outlineLevel="0" collapsed="false">
      <c r="A7232" s="300" t="s">
        <v>12391</v>
      </c>
      <c r="B7232" s="1" t="n">
        <v>101341</v>
      </c>
      <c r="C7232" s="292" t="s">
        <v>12556</v>
      </c>
      <c r="D7232" s="297" t="s">
        <v>509</v>
      </c>
      <c r="E7232" s="301" t="n">
        <v>20.27</v>
      </c>
      <c r="F7232" s="304" t="n">
        <v>0</v>
      </c>
    </row>
    <row r="7233" customFormat="false" ht="13.8" hidden="false" customHeight="false" outlineLevel="0" collapsed="false">
      <c r="A7233" s="300" t="s">
        <v>12391</v>
      </c>
      <c r="B7233" s="1" t="n">
        <v>95355</v>
      </c>
      <c r="C7233" s="292" t="s">
        <v>12557</v>
      </c>
      <c r="D7233" s="297" t="s">
        <v>507</v>
      </c>
      <c r="E7233" s="301" t="n">
        <v>0.15</v>
      </c>
      <c r="F7233" s="304" t="n">
        <v>0</v>
      </c>
    </row>
    <row r="7234" customFormat="false" ht="13.8" hidden="false" customHeight="false" outlineLevel="0" collapsed="false">
      <c r="A7234" s="300" t="s">
        <v>12391</v>
      </c>
      <c r="B7234" s="1" t="n">
        <v>95356</v>
      </c>
      <c r="C7234" s="292" t="s">
        <v>12558</v>
      </c>
      <c r="D7234" s="297" t="s">
        <v>507</v>
      </c>
      <c r="E7234" s="301" t="n">
        <v>0.19</v>
      </c>
      <c r="F7234" s="304" t="n">
        <v>0</v>
      </c>
    </row>
    <row r="7235" customFormat="false" ht="13.8" hidden="false" customHeight="false" outlineLevel="0" collapsed="false">
      <c r="A7235" s="300" t="s">
        <v>12391</v>
      </c>
      <c r="B7235" s="1" t="n">
        <v>101342</v>
      </c>
      <c r="C7235" s="292" t="s">
        <v>12559</v>
      </c>
      <c r="D7235" s="297" t="s">
        <v>509</v>
      </c>
      <c r="E7235" s="301" t="n">
        <v>26.17</v>
      </c>
      <c r="F7235" s="304" t="n">
        <v>0</v>
      </c>
    </row>
    <row r="7236" customFormat="false" ht="13.8" hidden="false" customHeight="false" outlineLevel="0" collapsed="false">
      <c r="A7236" s="300" t="s">
        <v>12391</v>
      </c>
      <c r="B7236" s="1" t="n">
        <v>95357</v>
      </c>
      <c r="C7236" s="292" t="s">
        <v>12560</v>
      </c>
      <c r="D7236" s="297" t="s">
        <v>507</v>
      </c>
      <c r="E7236" s="301" t="n">
        <v>0.31</v>
      </c>
      <c r="F7236" s="304" t="n">
        <v>0</v>
      </c>
    </row>
    <row r="7237" customFormat="false" ht="13.8" hidden="false" customHeight="false" outlineLevel="0" collapsed="false">
      <c r="A7237" s="300" t="s">
        <v>12391</v>
      </c>
      <c r="B7237" s="1" t="n">
        <v>101343</v>
      </c>
      <c r="C7237" s="292" t="s">
        <v>12561</v>
      </c>
      <c r="D7237" s="297" t="s">
        <v>509</v>
      </c>
      <c r="E7237" s="301" t="n">
        <v>41</v>
      </c>
      <c r="F7237" s="304" t="n">
        <v>0</v>
      </c>
    </row>
    <row r="7238" customFormat="false" ht="13.8" hidden="false" customHeight="false" outlineLevel="0" collapsed="false">
      <c r="A7238" s="300" t="s">
        <v>12391</v>
      </c>
      <c r="B7238" s="1" t="n">
        <v>95358</v>
      </c>
      <c r="C7238" s="292" t="s">
        <v>12562</v>
      </c>
      <c r="D7238" s="297" t="s">
        <v>507</v>
      </c>
      <c r="E7238" s="301" t="n">
        <v>0.36</v>
      </c>
      <c r="F7238" s="304" t="n">
        <v>0</v>
      </c>
    </row>
    <row r="7239" customFormat="false" ht="13.8" hidden="false" customHeight="false" outlineLevel="0" collapsed="false">
      <c r="A7239" s="300" t="s">
        <v>12391</v>
      </c>
      <c r="B7239" s="1" t="n">
        <v>101344</v>
      </c>
      <c r="C7239" s="292" t="s">
        <v>12563</v>
      </c>
      <c r="D7239" s="297" t="s">
        <v>509</v>
      </c>
      <c r="E7239" s="301" t="n">
        <v>48.6</v>
      </c>
      <c r="F7239" s="304" t="n">
        <v>0</v>
      </c>
    </row>
    <row r="7240" customFormat="false" ht="13.8" hidden="false" customHeight="false" outlineLevel="0" collapsed="false">
      <c r="A7240" s="300" t="s">
        <v>12391</v>
      </c>
      <c r="B7240" s="1" t="n">
        <v>95359</v>
      </c>
      <c r="C7240" s="292" t="s">
        <v>12564</v>
      </c>
      <c r="D7240" s="297" t="s">
        <v>507</v>
      </c>
      <c r="E7240" s="301" t="n">
        <v>0.45</v>
      </c>
      <c r="F7240" s="304" t="n">
        <v>0</v>
      </c>
    </row>
    <row r="7241" customFormat="false" ht="13.8" hidden="false" customHeight="false" outlineLevel="0" collapsed="false">
      <c r="A7241" s="300" t="s">
        <v>12391</v>
      </c>
      <c r="B7241" s="1" t="n">
        <v>101345</v>
      </c>
      <c r="C7241" s="292" t="s">
        <v>12565</v>
      </c>
      <c r="D7241" s="297" t="s">
        <v>509</v>
      </c>
      <c r="E7241" s="301" t="n">
        <v>60.49</v>
      </c>
      <c r="F7241" s="304" t="n">
        <v>0</v>
      </c>
    </row>
    <row r="7242" customFormat="false" ht="13.8" hidden="false" customHeight="false" outlineLevel="0" collapsed="false">
      <c r="A7242" s="300" t="s">
        <v>12391</v>
      </c>
      <c r="B7242" s="1" t="n">
        <v>101346</v>
      </c>
      <c r="C7242" s="292" t="s">
        <v>12566</v>
      </c>
      <c r="D7242" s="297" t="s">
        <v>509</v>
      </c>
      <c r="E7242" s="301" t="n">
        <v>29.9</v>
      </c>
      <c r="F7242" s="304" t="n">
        <v>0</v>
      </c>
    </row>
    <row r="7243" customFormat="false" ht="13.8" hidden="false" customHeight="false" outlineLevel="0" collapsed="false">
      <c r="A7243" s="300" t="s">
        <v>12391</v>
      </c>
      <c r="B7243" s="1" t="n">
        <v>101347</v>
      </c>
      <c r="C7243" s="292" t="s">
        <v>12567</v>
      </c>
      <c r="D7243" s="297" t="s">
        <v>509</v>
      </c>
      <c r="E7243" s="301" t="n">
        <v>36.43</v>
      </c>
      <c r="F7243" s="304" t="n">
        <v>0</v>
      </c>
    </row>
    <row r="7244" customFormat="false" ht="13.8" hidden="false" customHeight="false" outlineLevel="0" collapsed="false">
      <c r="A7244" s="300" t="s">
        <v>12391</v>
      </c>
      <c r="B7244" s="1" t="n">
        <v>95361</v>
      </c>
      <c r="C7244" s="292" t="s">
        <v>12568</v>
      </c>
      <c r="D7244" s="297" t="s">
        <v>507</v>
      </c>
      <c r="E7244" s="301" t="n">
        <v>0.16</v>
      </c>
      <c r="F7244" s="304" t="n">
        <v>0</v>
      </c>
    </row>
    <row r="7245" customFormat="false" ht="13.8" hidden="false" customHeight="false" outlineLevel="0" collapsed="false">
      <c r="A7245" s="300" t="s">
        <v>12391</v>
      </c>
      <c r="B7245" s="1" t="n">
        <v>101348</v>
      </c>
      <c r="C7245" s="292" t="s">
        <v>12569</v>
      </c>
      <c r="D7245" s="297" t="s">
        <v>509</v>
      </c>
      <c r="E7245" s="301" t="n">
        <v>22.1</v>
      </c>
      <c r="F7245" s="304" t="n">
        <v>0</v>
      </c>
    </row>
    <row r="7246" customFormat="false" ht="13.8" hidden="false" customHeight="false" outlineLevel="0" collapsed="false">
      <c r="A7246" s="300" t="s">
        <v>12391</v>
      </c>
      <c r="B7246" s="1" t="n">
        <v>101349</v>
      </c>
      <c r="C7246" s="292" t="s">
        <v>12570</v>
      </c>
      <c r="D7246" s="297" t="s">
        <v>509</v>
      </c>
      <c r="E7246" s="301" t="n">
        <v>38.54</v>
      </c>
      <c r="F7246" s="304" t="n">
        <v>0</v>
      </c>
    </row>
    <row r="7247" customFormat="false" ht="13.8" hidden="false" customHeight="false" outlineLevel="0" collapsed="false">
      <c r="A7247" s="300" t="s">
        <v>12391</v>
      </c>
      <c r="B7247" s="1" t="n">
        <v>95362</v>
      </c>
      <c r="C7247" s="292" t="s">
        <v>12571</v>
      </c>
      <c r="D7247" s="297" t="s">
        <v>507</v>
      </c>
      <c r="E7247" s="301" t="n">
        <v>0.29</v>
      </c>
      <c r="F7247" s="304" t="n">
        <v>0</v>
      </c>
    </row>
    <row r="7248" customFormat="false" ht="13.8" hidden="false" customHeight="false" outlineLevel="0" collapsed="false">
      <c r="A7248" s="300" t="s">
        <v>12391</v>
      </c>
      <c r="B7248" s="1" t="n">
        <v>95363</v>
      </c>
      <c r="C7248" s="292" t="s">
        <v>12572</v>
      </c>
      <c r="D7248" s="297" t="s">
        <v>507</v>
      </c>
      <c r="E7248" s="301" t="n">
        <v>0.29</v>
      </c>
      <c r="F7248" s="304" t="n">
        <v>0</v>
      </c>
    </row>
    <row r="7249" customFormat="false" ht="13.8" hidden="false" customHeight="false" outlineLevel="0" collapsed="false">
      <c r="A7249" s="300" t="s">
        <v>12391</v>
      </c>
      <c r="B7249" s="1" t="n">
        <v>101350</v>
      </c>
      <c r="C7249" s="292" t="s">
        <v>12573</v>
      </c>
      <c r="D7249" s="297" t="s">
        <v>509</v>
      </c>
      <c r="E7249" s="301" t="n">
        <v>38.54</v>
      </c>
      <c r="F7249" s="304" t="n">
        <v>0</v>
      </c>
    </row>
    <row r="7250" customFormat="false" ht="13.8" hidden="false" customHeight="false" outlineLevel="0" collapsed="false">
      <c r="A7250" s="300" t="s">
        <v>12391</v>
      </c>
      <c r="B7250" s="1" t="n">
        <v>95360</v>
      </c>
      <c r="C7250" s="292" t="s">
        <v>12574</v>
      </c>
      <c r="D7250" s="297" t="s">
        <v>507</v>
      </c>
      <c r="E7250" s="301" t="n">
        <v>0.27</v>
      </c>
      <c r="F7250" s="304" t="n">
        <v>0</v>
      </c>
    </row>
    <row r="7251" customFormat="false" ht="13.8" hidden="false" customHeight="false" outlineLevel="0" collapsed="false">
      <c r="A7251" s="300" t="s">
        <v>12391</v>
      </c>
      <c r="B7251" s="1" t="n">
        <v>101351</v>
      </c>
      <c r="C7251" s="292" t="s">
        <v>12575</v>
      </c>
      <c r="D7251" s="297" t="s">
        <v>509</v>
      </c>
      <c r="E7251" s="301" t="n">
        <v>26.17</v>
      </c>
      <c r="F7251" s="304" t="n">
        <v>0</v>
      </c>
    </row>
    <row r="7252" customFormat="false" ht="13.8" hidden="false" customHeight="false" outlineLevel="0" collapsed="false">
      <c r="A7252" s="300" t="s">
        <v>12391</v>
      </c>
      <c r="B7252" s="1" t="n">
        <v>95365</v>
      </c>
      <c r="C7252" s="292" t="s">
        <v>12576</v>
      </c>
      <c r="D7252" s="297" t="s">
        <v>507</v>
      </c>
      <c r="E7252" s="301" t="n">
        <v>0.19</v>
      </c>
      <c r="F7252" s="304" t="n">
        <v>0</v>
      </c>
    </row>
    <row r="7253" customFormat="false" ht="13.8" hidden="false" customHeight="false" outlineLevel="0" collapsed="false">
      <c r="A7253" s="300" t="s">
        <v>12391</v>
      </c>
      <c r="B7253" s="1" t="n">
        <v>101352</v>
      </c>
      <c r="C7253" s="292" t="s">
        <v>12577</v>
      </c>
      <c r="D7253" s="297" t="s">
        <v>509</v>
      </c>
      <c r="E7253" s="301" t="n">
        <v>26.17</v>
      </c>
      <c r="F7253" s="304" t="n">
        <v>0</v>
      </c>
    </row>
    <row r="7254" customFormat="false" ht="13.8" hidden="false" customHeight="false" outlineLevel="0" collapsed="false">
      <c r="A7254" s="300" t="s">
        <v>12391</v>
      </c>
      <c r="B7254" s="1" t="n">
        <v>95364</v>
      </c>
      <c r="C7254" s="292" t="s">
        <v>12578</v>
      </c>
      <c r="D7254" s="297" t="s">
        <v>507</v>
      </c>
      <c r="E7254" s="301" t="n">
        <v>0.19</v>
      </c>
      <c r="F7254" s="304" t="n">
        <v>0</v>
      </c>
    </row>
    <row r="7255" customFormat="false" ht="13.8" hidden="false" customHeight="false" outlineLevel="0" collapsed="false">
      <c r="A7255" s="300" t="s">
        <v>12391</v>
      </c>
      <c r="B7255" s="1" t="n">
        <v>95366</v>
      </c>
      <c r="C7255" s="292" t="s">
        <v>12579</v>
      </c>
      <c r="D7255" s="297" t="s">
        <v>507</v>
      </c>
      <c r="E7255" s="301" t="n">
        <v>0.17</v>
      </c>
      <c r="F7255" s="304" t="n">
        <v>0</v>
      </c>
    </row>
    <row r="7256" customFormat="false" ht="13.8" hidden="false" customHeight="false" outlineLevel="0" collapsed="false">
      <c r="A7256" s="300" t="s">
        <v>12391</v>
      </c>
      <c r="B7256" s="1" t="n">
        <v>101353</v>
      </c>
      <c r="C7256" s="292" t="s">
        <v>12580</v>
      </c>
      <c r="D7256" s="297" t="s">
        <v>509</v>
      </c>
      <c r="E7256" s="301" t="n">
        <v>23.63</v>
      </c>
      <c r="F7256" s="304" t="n">
        <v>0</v>
      </c>
    </row>
    <row r="7257" customFormat="false" ht="13.8" hidden="false" customHeight="false" outlineLevel="0" collapsed="false">
      <c r="A7257" s="300" t="s">
        <v>12391</v>
      </c>
      <c r="B7257" s="1" t="n">
        <v>95367</v>
      </c>
      <c r="C7257" s="292" t="s">
        <v>12581</v>
      </c>
      <c r="D7257" s="297" t="s">
        <v>507</v>
      </c>
      <c r="E7257" s="301" t="n">
        <v>0.29</v>
      </c>
      <c r="F7257" s="304" t="n">
        <v>0</v>
      </c>
    </row>
    <row r="7258" customFormat="false" ht="13.8" hidden="false" customHeight="false" outlineLevel="0" collapsed="false">
      <c r="A7258" s="300" t="s">
        <v>12391</v>
      </c>
      <c r="B7258" s="1" t="n">
        <v>101355</v>
      </c>
      <c r="C7258" s="292" t="s">
        <v>12582</v>
      </c>
      <c r="D7258" s="297" t="s">
        <v>509</v>
      </c>
      <c r="E7258" s="301" t="n">
        <v>38.54</v>
      </c>
      <c r="F7258" s="304" t="n">
        <v>0</v>
      </c>
    </row>
    <row r="7259" customFormat="false" ht="13.8" hidden="false" customHeight="false" outlineLevel="0" collapsed="false">
      <c r="A7259" s="300" t="s">
        <v>12391</v>
      </c>
      <c r="B7259" s="1" t="n">
        <v>95368</v>
      </c>
      <c r="C7259" s="292" t="s">
        <v>12583</v>
      </c>
      <c r="D7259" s="297" t="s">
        <v>507</v>
      </c>
      <c r="E7259" s="301" t="n">
        <v>0.22</v>
      </c>
      <c r="F7259" s="304" t="n">
        <v>0</v>
      </c>
    </row>
    <row r="7260" customFormat="false" ht="13.8" hidden="false" customHeight="false" outlineLevel="0" collapsed="false">
      <c r="A7260" s="300" t="s">
        <v>12391</v>
      </c>
      <c r="B7260" s="1" t="n">
        <v>95369</v>
      </c>
      <c r="C7260" s="292" t="s">
        <v>12584</v>
      </c>
      <c r="D7260" s="297" t="s">
        <v>507</v>
      </c>
      <c r="E7260" s="301" t="n">
        <v>0.18</v>
      </c>
      <c r="F7260" s="304" t="n">
        <v>0</v>
      </c>
    </row>
    <row r="7261" customFormat="false" ht="13.8" hidden="false" customHeight="false" outlineLevel="0" collapsed="false">
      <c r="A7261" s="300" t="s">
        <v>12391</v>
      </c>
      <c r="B7261" s="1" t="n">
        <v>95370</v>
      </c>
      <c r="C7261" s="292" t="s">
        <v>12585</v>
      </c>
      <c r="D7261" s="297" t="s">
        <v>507</v>
      </c>
      <c r="E7261" s="301" t="n">
        <v>0.31</v>
      </c>
      <c r="F7261" s="304" t="n">
        <v>0</v>
      </c>
    </row>
    <row r="7262" customFormat="false" ht="13.8" hidden="false" customHeight="false" outlineLevel="0" collapsed="false">
      <c r="A7262" s="300" t="s">
        <v>12391</v>
      </c>
      <c r="B7262" s="1" t="n">
        <v>101356</v>
      </c>
      <c r="C7262" s="292" t="s">
        <v>12586</v>
      </c>
      <c r="D7262" s="297" t="s">
        <v>509</v>
      </c>
      <c r="E7262" s="301" t="n">
        <v>41.38</v>
      </c>
      <c r="F7262" s="304" t="n">
        <v>0</v>
      </c>
    </row>
    <row r="7263" customFormat="false" ht="13.8" hidden="false" customHeight="false" outlineLevel="0" collapsed="false">
      <c r="A7263" s="300" t="s">
        <v>12391</v>
      </c>
      <c r="B7263" s="1" t="n">
        <v>95371</v>
      </c>
      <c r="C7263" s="292" t="s">
        <v>12587</v>
      </c>
      <c r="D7263" s="297" t="s">
        <v>507</v>
      </c>
      <c r="E7263" s="301" t="n">
        <v>0.45</v>
      </c>
      <c r="F7263" s="304" t="n">
        <v>0</v>
      </c>
    </row>
    <row r="7264" customFormat="false" ht="13.8" hidden="false" customHeight="false" outlineLevel="0" collapsed="false">
      <c r="A7264" s="300" t="s">
        <v>12391</v>
      </c>
      <c r="B7264" s="1" t="n">
        <v>101357</v>
      </c>
      <c r="C7264" s="292" t="s">
        <v>12588</v>
      </c>
      <c r="D7264" s="297" t="s">
        <v>509</v>
      </c>
      <c r="E7264" s="301" t="n">
        <v>59.43</v>
      </c>
      <c r="F7264" s="304" t="n">
        <v>0</v>
      </c>
    </row>
    <row r="7265" customFormat="false" ht="13.8" hidden="false" customHeight="false" outlineLevel="0" collapsed="false">
      <c r="A7265" s="300" t="s">
        <v>12391</v>
      </c>
      <c r="B7265" s="1" t="n">
        <v>95372</v>
      </c>
      <c r="C7265" s="292" t="s">
        <v>12589</v>
      </c>
      <c r="D7265" s="297" t="s">
        <v>507</v>
      </c>
      <c r="E7265" s="301" t="n">
        <v>0.31</v>
      </c>
      <c r="F7265" s="304" t="n">
        <v>0</v>
      </c>
    </row>
    <row r="7266" customFormat="false" ht="13.8" hidden="false" customHeight="false" outlineLevel="0" collapsed="false">
      <c r="A7266" s="300" t="s">
        <v>12391</v>
      </c>
      <c r="B7266" s="1" t="n">
        <v>101358</v>
      </c>
      <c r="C7266" s="292" t="s">
        <v>12590</v>
      </c>
      <c r="D7266" s="297" t="s">
        <v>509</v>
      </c>
      <c r="E7266" s="301" t="n">
        <v>41.38</v>
      </c>
      <c r="F7266" s="304" t="n">
        <v>0</v>
      </c>
    </row>
    <row r="7267" customFormat="false" ht="13.8" hidden="false" customHeight="false" outlineLevel="0" collapsed="false">
      <c r="A7267" s="300" t="s">
        <v>12391</v>
      </c>
      <c r="B7267" s="1" t="n">
        <v>95373</v>
      </c>
      <c r="C7267" s="292" t="s">
        <v>12591</v>
      </c>
      <c r="D7267" s="297" t="s">
        <v>507</v>
      </c>
      <c r="E7267" s="301" t="n">
        <v>0.3</v>
      </c>
      <c r="F7267" s="304" t="n">
        <v>0</v>
      </c>
    </row>
    <row r="7268" customFormat="false" ht="13.8" hidden="false" customHeight="false" outlineLevel="0" collapsed="false">
      <c r="A7268" s="300" t="s">
        <v>12391</v>
      </c>
      <c r="B7268" s="1" t="n">
        <v>101359</v>
      </c>
      <c r="C7268" s="292" t="s">
        <v>12592</v>
      </c>
      <c r="D7268" s="297" t="s">
        <v>509</v>
      </c>
      <c r="E7268" s="301" t="n">
        <v>40.18</v>
      </c>
      <c r="F7268" s="304" t="n">
        <v>0</v>
      </c>
    </row>
    <row r="7269" customFormat="false" ht="13.8" hidden="false" customHeight="false" outlineLevel="0" collapsed="false">
      <c r="A7269" s="300" t="s">
        <v>12391</v>
      </c>
      <c r="B7269" s="1" t="n">
        <v>101360</v>
      </c>
      <c r="C7269" s="292" t="s">
        <v>12593</v>
      </c>
      <c r="D7269" s="297" t="s">
        <v>509</v>
      </c>
      <c r="E7269" s="301" t="n">
        <v>41.38</v>
      </c>
      <c r="F7269" s="304" t="n">
        <v>0</v>
      </c>
    </row>
    <row r="7270" customFormat="false" ht="13.8" hidden="false" customHeight="false" outlineLevel="0" collapsed="false">
      <c r="A7270" s="300" t="s">
        <v>12391</v>
      </c>
      <c r="B7270" s="1" t="n">
        <v>95374</v>
      </c>
      <c r="C7270" s="292" t="s">
        <v>12594</v>
      </c>
      <c r="D7270" s="297" t="s">
        <v>507</v>
      </c>
      <c r="E7270" s="301" t="n">
        <v>0.31</v>
      </c>
      <c r="F7270" s="304" t="n">
        <v>0</v>
      </c>
    </row>
    <row r="7271" customFormat="false" ht="13.8" hidden="false" customHeight="false" outlineLevel="0" collapsed="false">
      <c r="A7271" s="300" t="s">
        <v>12391</v>
      </c>
      <c r="B7271" s="1" t="n">
        <v>95375</v>
      </c>
      <c r="C7271" s="292" t="s">
        <v>12595</v>
      </c>
      <c r="D7271" s="297" t="s">
        <v>507</v>
      </c>
      <c r="E7271" s="301" t="n">
        <v>0.47</v>
      </c>
      <c r="F7271" s="304" t="n">
        <v>0</v>
      </c>
    </row>
    <row r="7272" customFormat="false" ht="13.8" hidden="false" customHeight="false" outlineLevel="0" collapsed="false">
      <c r="A7272" s="300" t="s">
        <v>12391</v>
      </c>
      <c r="B7272" s="1" t="n">
        <v>101361</v>
      </c>
      <c r="C7272" s="292" t="s">
        <v>12596</v>
      </c>
      <c r="D7272" s="297" t="s">
        <v>509</v>
      </c>
      <c r="E7272" s="301" t="n">
        <v>62.27</v>
      </c>
      <c r="F7272" s="304" t="n">
        <v>0</v>
      </c>
    </row>
    <row r="7273" customFormat="false" ht="13.8" hidden="false" customHeight="false" outlineLevel="0" collapsed="false">
      <c r="A7273" s="300" t="s">
        <v>12391</v>
      </c>
      <c r="B7273" s="1" t="n">
        <v>95376</v>
      </c>
      <c r="C7273" s="292" t="s">
        <v>12597</v>
      </c>
      <c r="D7273" s="297" t="s">
        <v>507</v>
      </c>
      <c r="E7273" s="301" t="n">
        <v>0.09</v>
      </c>
      <c r="F7273" s="304" t="n">
        <v>0</v>
      </c>
    </row>
    <row r="7274" customFormat="false" ht="13.8" hidden="false" customHeight="false" outlineLevel="0" collapsed="false">
      <c r="A7274" s="300" t="s">
        <v>12391</v>
      </c>
      <c r="B7274" s="1" t="n">
        <v>95377</v>
      </c>
      <c r="C7274" s="292" t="s">
        <v>12598</v>
      </c>
      <c r="D7274" s="297" t="s">
        <v>507</v>
      </c>
      <c r="E7274" s="301" t="n">
        <v>0.25</v>
      </c>
      <c r="F7274" s="304" t="n">
        <v>0</v>
      </c>
    </row>
    <row r="7275" customFormat="false" ht="13.8" hidden="false" customHeight="false" outlineLevel="0" collapsed="false">
      <c r="A7275" s="300" t="s">
        <v>12391</v>
      </c>
      <c r="B7275" s="1" t="n">
        <v>101363</v>
      </c>
      <c r="C7275" s="292" t="s">
        <v>12599</v>
      </c>
      <c r="D7275" s="297" t="s">
        <v>509</v>
      </c>
      <c r="E7275" s="301" t="n">
        <v>33.11</v>
      </c>
      <c r="F7275" s="304" t="n">
        <v>0</v>
      </c>
    </row>
    <row r="7276" customFormat="false" ht="13.8" hidden="false" customHeight="false" outlineLevel="0" collapsed="false">
      <c r="A7276" s="300" t="s">
        <v>12391</v>
      </c>
      <c r="B7276" s="1" t="n">
        <v>95378</v>
      </c>
      <c r="C7276" s="292" t="s">
        <v>12600</v>
      </c>
      <c r="D7276" s="297" t="s">
        <v>507</v>
      </c>
      <c r="E7276" s="301" t="n">
        <v>0.33</v>
      </c>
      <c r="F7276" s="304" t="n">
        <v>0</v>
      </c>
    </row>
    <row r="7277" customFormat="false" ht="13.8" hidden="false" customHeight="false" outlineLevel="0" collapsed="false">
      <c r="A7277" s="300" t="s">
        <v>12391</v>
      </c>
      <c r="B7277" s="1" t="n">
        <v>101364</v>
      </c>
      <c r="C7277" s="292" t="s">
        <v>12601</v>
      </c>
      <c r="D7277" s="297" t="s">
        <v>509</v>
      </c>
      <c r="E7277" s="301" t="n">
        <v>44.42</v>
      </c>
      <c r="F7277" s="304" t="n">
        <v>0</v>
      </c>
    </row>
    <row r="7278" customFormat="false" ht="13.8" hidden="false" customHeight="false" outlineLevel="0" collapsed="false">
      <c r="A7278" s="300" t="s">
        <v>12391</v>
      </c>
      <c r="B7278" s="1" t="n">
        <v>95379</v>
      </c>
      <c r="C7278" s="292" t="s">
        <v>12602</v>
      </c>
      <c r="D7278" s="297" t="s">
        <v>507</v>
      </c>
      <c r="E7278" s="301" t="n">
        <v>0.24</v>
      </c>
      <c r="F7278" s="304" t="n">
        <v>0</v>
      </c>
    </row>
    <row r="7279" customFormat="false" ht="13.8" hidden="false" customHeight="false" outlineLevel="0" collapsed="false">
      <c r="A7279" s="300" t="s">
        <v>12391</v>
      </c>
      <c r="B7279" s="1" t="n">
        <v>101365</v>
      </c>
      <c r="C7279" s="292" t="s">
        <v>12603</v>
      </c>
      <c r="D7279" s="297" t="s">
        <v>509</v>
      </c>
      <c r="E7279" s="301" t="n">
        <v>32.37</v>
      </c>
      <c r="F7279" s="304" t="n">
        <v>0</v>
      </c>
    </row>
    <row r="7280" customFormat="false" ht="13.8" hidden="false" customHeight="false" outlineLevel="0" collapsed="false">
      <c r="A7280" s="300" t="s">
        <v>12391</v>
      </c>
      <c r="B7280" s="1" t="n">
        <v>95380</v>
      </c>
      <c r="C7280" s="292" t="s">
        <v>12604</v>
      </c>
      <c r="D7280" s="297" t="s">
        <v>507</v>
      </c>
      <c r="E7280" s="301" t="n">
        <v>0.28</v>
      </c>
      <c r="F7280" s="304" t="n">
        <v>0</v>
      </c>
    </row>
    <row r="7281" customFormat="false" ht="13.8" hidden="false" customHeight="false" outlineLevel="0" collapsed="false">
      <c r="A7281" s="300" t="s">
        <v>12391</v>
      </c>
      <c r="B7281" s="1" t="n">
        <v>101366</v>
      </c>
      <c r="C7281" s="292" t="s">
        <v>12605</v>
      </c>
      <c r="D7281" s="297" t="s">
        <v>509</v>
      </c>
      <c r="E7281" s="301" t="n">
        <v>38.04</v>
      </c>
      <c r="F7281" s="304" t="n">
        <v>0</v>
      </c>
    </row>
    <row r="7282" customFormat="false" ht="13.8" hidden="false" customHeight="false" outlineLevel="0" collapsed="false">
      <c r="A7282" s="300" t="s">
        <v>12391</v>
      </c>
      <c r="B7282" s="1" t="n">
        <v>100535</v>
      </c>
      <c r="C7282" s="292" t="s">
        <v>12606</v>
      </c>
      <c r="D7282" s="297" t="s">
        <v>507</v>
      </c>
      <c r="E7282" s="301" t="n">
        <v>0.45</v>
      </c>
      <c r="F7282" s="304" t="n">
        <v>0</v>
      </c>
    </row>
    <row r="7283" customFormat="false" ht="13.8" hidden="false" customHeight="false" outlineLevel="0" collapsed="false">
      <c r="A7283" s="300" t="s">
        <v>12391</v>
      </c>
      <c r="B7283" s="1" t="n">
        <v>100536</v>
      </c>
      <c r="C7283" s="292" t="s">
        <v>12607</v>
      </c>
      <c r="D7283" s="297" t="s">
        <v>509</v>
      </c>
      <c r="E7283" s="301" t="n">
        <v>59.48</v>
      </c>
      <c r="F7283" s="304" t="n">
        <v>0</v>
      </c>
    </row>
    <row r="7284" customFormat="false" ht="13.8" hidden="false" customHeight="false" outlineLevel="0" collapsed="false">
      <c r="A7284" s="300" t="s">
        <v>12391</v>
      </c>
      <c r="B7284" s="1" t="n">
        <v>101368</v>
      </c>
      <c r="C7284" s="292" t="s">
        <v>12608</v>
      </c>
      <c r="D7284" s="297" t="s">
        <v>509</v>
      </c>
      <c r="E7284" s="301" t="n">
        <v>40.39</v>
      </c>
      <c r="F7284" s="304" t="n">
        <v>0</v>
      </c>
    </row>
    <row r="7285" customFormat="false" ht="13.8" hidden="false" customHeight="false" outlineLevel="0" collapsed="false">
      <c r="A7285" s="300" t="s">
        <v>12391</v>
      </c>
      <c r="B7285" s="1" t="n">
        <v>101369</v>
      </c>
      <c r="C7285" s="292" t="s">
        <v>12609</v>
      </c>
      <c r="D7285" s="297" t="s">
        <v>509</v>
      </c>
      <c r="E7285" s="301" t="n">
        <v>71.68</v>
      </c>
      <c r="F7285" s="304" t="n">
        <v>0</v>
      </c>
    </row>
    <row r="7286" customFormat="false" ht="13.8" hidden="false" customHeight="false" outlineLevel="0" collapsed="false">
      <c r="A7286" s="300" t="s">
        <v>12391</v>
      </c>
      <c r="B7286" s="1" t="n">
        <v>95385</v>
      </c>
      <c r="C7286" s="292" t="s">
        <v>12610</v>
      </c>
      <c r="D7286" s="297" t="s">
        <v>507</v>
      </c>
      <c r="E7286" s="301" t="n">
        <v>0.24</v>
      </c>
      <c r="F7286" s="304" t="n">
        <v>0</v>
      </c>
    </row>
    <row r="7287" customFormat="false" ht="13.8" hidden="false" customHeight="false" outlineLevel="0" collapsed="false">
      <c r="A7287" s="300" t="s">
        <v>12391</v>
      </c>
      <c r="B7287" s="1" t="n">
        <v>101370</v>
      </c>
      <c r="C7287" s="292" t="s">
        <v>12611</v>
      </c>
      <c r="D7287" s="297" t="s">
        <v>509</v>
      </c>
      <c r="E7287" s="301" t="n">
        <v>31.95</v>
      </c>
      <c r="F7287" s="304" t="n">
        <v>0</v>
      </c>
    </row>
    <row r="7288" customFormat="false" ht="13.8" hidden="false" customHeight="false" outlineLevel="0" collapsed="false">
      <c r="A7288" s="300" t="s">
        <v>12391</v>
      </c>
      <c r="B7288" s="1" t="n">
        <v>95406</v>
      </c>
      <c r="C7288" s="292" t="s">
        <v>12612</v>
      </c>
      <c r="D7288" s="297" t="s">
        <v>507</v>
      </c>
      <c r="E7288" s="301" t="n">
        <v>0.26</v>
      </c>
      <c r="F7288" s="304" t="n">
        <v>0</v>
      </c>
    </row>
    <row r="7289" customFormat="false" ht="13.8" hidden="false" customHeight="false" outlineLevel="0" collapsed="false">
      <c r="A7289" s="300" t="s">
        <v>12391</v>
      </c>
      <c r="B7289" s="1" t="n">
        <v>95424</v>
      </c>
      <c r="C7289" s="292" t="s">
        <v>12613</v>
      </c>
      <c r="D7289" s="297" t="s">
        <v>509</v>
      </c>
      <c r="E7289" s="301" t="n">
        <v>34.8</v>
      </c>
      <c r="F7289" s="304" t="n">
        <v>0</v>
      </c>
    </row>
    <row r="7290" customFormat="false" ht="13.8" hidden="false" customHeight="false" outlineLevel="0" collapsed="false">
      <c r="A7290" s="300" t="s">
        <v>12391</v>
      </c>
      <c r="B7290" s="1" t="n">
        <v>95386</v>
      </c>
      <c r="C7290" s="292" t="s">
        <v>12614</v>
      </c>
      <c r="D7290" s="297" t="s">
        <v>507</v>
      </c>
      <c r="E7290" s="301" t="n">
        <v>0.27</v>
      </c>
      <c r="F7290" s="304" t="n">
        <v>0</v>
      </c>
    </row>
    <row r="7291" customFormat="false" ht="13.8" hidden="false" customHeight="false" outlineLevel="0" collapsed="false">
      <c r="A7291" s="300" t="s">
        <v>12391</v>
      </c>
      <c r="B7291" s="1" t="n">
        <v>95383</v>
      </c>
      <c r="C7291" s="292" t="s">
        <v>12615</v>
      </c>
      <c r="D7291" s="297" t="s">
        <v>507</v>
      </c>
      <c r="E7291" s="301" t="n">
        <v>0.3</v>
      </c>
      <c r="F7291" s="304" t="n">
        <v>0</v>
      </c>
    </row>
    <row r="7292" customFormat="false" ht="13.8" hidden="false" customHeight="false" outlineLevel="0" collapsed="false">
      <c r="A7292" s="300" t="s">
        <v>12391</v>
      </c>
      <c r="B7292" s="1" t="n">
        <v>95384</v>
      </c>
      <c r="C7292" s="292" t="s">
        <v>12616</v>
      </c>
      <c r="D7292" s="297" t="s">
        <v>507</v>
      </c>
      <c r="E7292" s="301" t="n">
        <v>0.54</v>
      </c>
      <c r="F7292" s="304" t="n">
        <v>0</v>
      </c>
    </row>
    <row r="7293" customFormat="false" ht="13.8" hidden="false" customHeight="false" outlineLevel="0" collapsed="false">
      <c r="A7293" s="300" t="s">
        <v>12391</v>
      </c>
      <c r="B7293" s="1" t="n">
        <v>100299</v>
      </c>
      <c r="C7293" s="292" t="s">
        <v>12617</v>
      </c>
      <c r="D7293" s="297" t="s">
        <v>507</v>
      </c>
      <c r="E7293" s="301" t="n">
        <v>0.63</v>
      </c>
      <c r="F7293" s="304" t="n">
        <v>0</v>
      </c>
    </row>
    <row r="7294" customFormat="false" ht="13.8" hidden="false" customHeight="false" outlineLevel="0" collapsed="false">
      <c r="A7294" s="300" t="s">
        <v>12391</v>
      </c>
      <c r="B7294" s="1" t="n">
        <v>100315</v>
      </c>
      <c r="C7294" s="292" t="s">
        <v>12618</v>
      </c>
      <c r="D7294" s="297" t="s">
        <v>509</v>
      </c>
      <c r="E7294" s="301" t="n">
        <v>84.01</v>
      </c>
      <c r="F7294" s="304" t="n">
        <v>0</v>
      </c>
    </row>
    <row r="7295" customFormat="false" ht="13.8" hidden="false" customHeight="false" outlineLevel="0" collapsed="false">
      <c r="A7295" s="300" t="s">
        <v>12391</v>
      </c>
      <c r="B7295" s="1" t="n">
        <v>95387</v>
      </c>
      <c r="C7295" s="292" t="s">
        <v>12619</v>
      </c>
      <c r="D7295" s="297" t="s">
        <v>507</v>
      </c>
      <c r="E7295" s="301" t="n">
        <v>0.27</v>
      </c>
      <c r="F7295" s="304" t="n">
        <v>0</v>
      </c>
    </row>
    <row r="7296" customFormat="false" ht="13.8" hidden="false" customHeight="false" outlineLevel="0" collapsed="false">
      <c r="A7296" s="300" t="s">
        <v>12391</v>
      </c>
      <c r="B7296" s="1" t="n">
        <v>101371</v>
      </c>
      <c r="C7296" s="292" t="s">
        <v>12620</v>
      </c>
      <c r="D7296" s="297" t="s">
        <v>509</v>
      </c>
      <c r="E7296" s="301" t="n">
        <v>35.68</v>
      </c>
      <c r="F7296" s="304" t="n">
        <v>0</v>
      </c>
    </row>
    <row r="7297" customFormat="false" ht="13.8" hidden="false" customHeight="false" outlineLevel="0" collapsed="false">
      <c r="A7297" s="300" t="s">
        <v>12391</v>
      </c>
      <c r="B7297" s="1" t="n">
        <v>100288</v>
      </c>
      <c r="C7297" s="292" t="s">
        <v>12621</v>
      </c>
      <c r="D7297" s="297" t="s">
        <v>507</v>
      </c>
      <c r="E7297" s="301" t="n">
        <v>0.08</v>
      </c>
      <c r="F7297" s="304" t="n">
        <v>0</v>
      </c>
    </row>
    <row r="7298" customFormat="false" ht="13.8" hidden="false" customHeight="false" outlineLevel="0" collapsed="false">
      <c r="A7298" s="300" t="s">
        <v>12391</v>
      </c>
      <c r="B7298" s="1" t="n">
        <v>101372</v>
      </c>
      <c r="C7298" s="292" t="s">
        <v>12622</v>
      </c>
      <c r="D7298" s="297" t="s">
        <v>509</v>
      </c>
      <c r="E7298" s="301" t="n">
        <v>10.65</v>
      </c>
      <c r="F7298" s="304" t="n">
        <v>0</v>
      </c>
    </row>
    <row r="7299" customFormat="false" ht="13.8" hidden="false" customHeight="false" outlineLevel="0" collapsed="false">
      <c r="A7299" s="300" t="s">
        <v>12391</v>
      </c>
      <c r="B7299" s="1" t="n">
        <v>90775</v>
      </c>
      <c r="C7299" s="292" t="s">
        <v>12623</v>
      </c>
      <c r="D7299" s="297" t="s">
        <v>507</v>
      </c>
      <c r="E7299" s="301" t="n">
        <v>26.15</v>
      </c>
      <c r="F7299" s="304" t="n">
        <v>0</v>
      </c>
    </row>
    <row r="7300" customFormat="false" ht="13.8" hidden="false" customHeight="false" outlineLevel="0" collapsed="false">
      <c r="A7300" s="300" t="s">
        <v>12391</v>
      </c>
      <c r="B7300" s="1" t="n">
        <v>93561</v>
      </c>
      <c r="C7300" s="292" t="s">
        <v>12623</v>
      </c>
      <c r="D7300" s="297" t="s">
        <v>509</v>
      </c>
      <c r="E7300" s="301" t="n">
        <v>4505.66</v>
      </c>
      <c r="F7300" s="304" t="n">
        <v>0</v>
      </c>
    </row>
    <row r="7301" customFormat="false" ht="13.8" hidden="false" customHeight="false" outlineLevel="0" collapsed="false">
      <c r="A7301" s="300" t="s">
        <v>12391</v>
      </c>
      <c r="B7301" s="1" t="n">
        <v>88264</v>
      </c>
      <c r="C7301" s="292" t="s">
        <v>12624</v>
      </c>
      <c r="D7301" s="297" t="s">
        <v>507</v>
      </c>
      <c r="E7301" s="301" t="n">
        <v>31.14</v>
      </c>
      <c r="F7301" s="304" t="n">
        <v>0</v>
      </c>
    </row>
    <row r="7302" customFormat="false" ht="13.8" hidden="false" customHeight="false" outlineLevel="0" collapsed="false">
      <c r="A7302" s="300" t="s">
        <v>12391</v>
      </c>
      <c r="B7302" s="1" t="n">
        <v>101399</v>
      </c>
      <c r="C7302" s="292" t="s">
        <v>12624</v>
      </c>
      <c r="D7302" s="297" t="s">
        <v>509</v>
      </c>
      <c r="E7302" s="301" t="n">
        <v>5229.23</v>
      </c>
      <c r="F7302" s="304" t="n">
        <v>0</v>
      </c>
    </row>
    <row r="7303" customFormat="false" ht="13.8" hidden="false" customHeight="false" outlineLevel="0" collapsed="false">
      <c r="A7303" s="300" t="s">
        <v>12391</v>
      </c>
      <c r="B7303" s="1" t="n">
        <v>88266</v>
      </c>
      <c r="C7303" s="292" t="s">
        <v>12625</v>
      </c>
      <c r="D7303" s="297" t="s">
        <v>507</v>
      </c>
      <c r="E7303" s="301" t="n">
        <v>33.95</v>
      </c>
      <c r="F7303" s="304" t="n">
        <v>0</v>
      </c>
    </row>
    <row r="7304" customFormat="false" ht="13.8" hidden="false" customHeight="false" outlineLevel="0" collapsed="false">
      <c r="A7304" s="300" t="s">
        <v>12391</v>
      </c>
      <c r="B7304" s="1" t="n">
        <v>101401</v>
      </c>
      <c r="C7304" s="292" t="s">
        <v>12625</v>
      </c>
      <c r="D7304" s="297" t="s">
        <v>509</v>
      </c>
      <c r="E7304" s="301" t="n">
        <v>5734.75</v>
      </c>
      <c r="F7304" s="304" t="n">
        <v>0</v>
      </c>
    </row>
    <row r="7305" customFormat="false" ht="13.8" hidden="false" customHeight="false" outlineLevel="0" collapsed="false">
      <c r="A7305" s="300" t="s">
        <v>12391</v>
      </c>
      <c r="B7305" s="1" t="n">
        <v>88267</v>
      </c>
      <c r="C7305" s="292" t="s">
        <v>12626</v>
      </c>
      <c r="D7305" s="297" t="s">
        <v>507</v>
      </c>
      <c r="E7305" s="301" t="n">
        <v>27.84</v>
      </c>
      <c r="F7305" s="304" t="n">
        <v>0</v>
      </c>
    </row>
    <row r="7306" customFormat="false" ht="13.8" hidden="false" customHeight="false" outlineLevel="0" collapsed="false">
      <c r="A7306" s="300" t="s">
        <v>12391</v>
      </c>
      <c r="B7306" s="1" t="n">
        <v>101402</v>
      </c>
      <c r="C7306" s="292" t="s">
        <v>12626</v>
      </c>
      <c r="D7306" s="297" t="s">
        <v>509</v>
      </c>
      <c r="E7306" s="301" t="n">
        <v>4743.88</v>
      </c>
      <c r="F7306" s="304" t="n">
        <v>0</v>
      </c>
    </row>
    <row r="7307" customFormat="false" ht="13.8" hidden="false" customHeight="false" outlineLevel="0" collapsed="false">
      <c r="A7307" s="300" t="s">
        <v>12391</v>
      </c>
      <c r="B7307" s="1" t="n">
        <v>90776</v>
      </c>
      <c r="C7307" s="292" t="s">
        <v>12627</v>
      </c>
      <c r="D7307" s="297" t="s">
        <v>507</v>
      </c>
      <c r="E7307" s="301" t="n">
        <v>35.47</v>
      </c>
      <c r="F7307" s="304" t="n">
        <v>0</v>
      </c>
    </row>
    <row r="7308" customFormat="false" ht="13.8" hidden="false" customHeight="false" outlineLevel="0" collapsed="false">
      <c r="A7308" s="300" t="s">
        <v>12391</v>
      </c>
      <c r="B7308" s="1" t="n">
        <v>93572</v>
      </c>
      <c r="C7308" s="292" t="s">
        <v>12628</v>
      </c>
      <c r="D7308" s="297" t="s">
        <v>509</v>
      </c>
      <c r="E7308" s="301" t="n">
        <v>6041.51</v>
      </c>
      <c r="F7308" s="304" t="n">
        <v>0</v>
      </c>
    </row>
    <row r="7309" customFormat="false" ht="13.8" hidden="false" customHeight="false" outlineLevel="0" collapsed="false">
      <c r="A7309" s="300" t="s">
        <v>12391</v>
      </c>
      <c r="B7309" s="1" t="n">
        <v>90777</v>
      </c>
      <c r="C7309" s="292" t="s">
        <v>12629</v>
      </c>
      <c r="D7309" s="297" t="s">
        <v>507</v>
      </c>
      <c r="E7309" s="301" t="n">
        <v>141.5</v>
      </c>
      <c r="F7309" s="304" t="n">
        <v>0</v>
      </c>
    </row>
    <row r="7310" customFormat="false" ht="13.8" hidden="false" customHeight="false" outlineLevel="0" collapsed="false">
      <c r="A7310" s="300" t="s">
        <v>12391</v>
      </c>
      <c r="B7310" s="1" t="n">
        <v>93565</v>
      </c>
      <c r="C7310" s="292" t="s">
        <v>12629</v>
      </c>
      <c r="D7310" s="297" t="s">
        <v>509</v>
      </c>
      <c r="E7310" s="301" t="n">
        <v>24369.4</v>
      </c>
      <c r="F7310" s="304" t="n">
        <v>0</v>
      </c>
    </row>
    <row r="7311" customFormat="false" ht="13.8" hidden="false" customHeight="false" outlineLevel="0" collapsed="false">
      <c r="A7311" s="300" t="s">
        <v>12391</v>
      </c>
      <c r="B7311" s="1" t="n">
        <v>90778</v>
      </c>
      <c r="C7311" s="292" t="s">
        <v>12630</v>
      </c>
      <c r="D7311" s="297" t="s">
        <v>507</v>
      </c>
      <c r="E7311" s="301" t="n">
        <v>149.14</v>
      </c>
      <c r="F7311" s="304" t="n">
        <v>0</v>
      </c>
    </row>
    <row r="7312" customFormat="false" ht="13.8" hidden="false" customHeight="false" outlineLevel="0" collapsed="false">
      <c r="A7312" s="300" t="s">
        <v>12391</v>
      </c>
      <c r="B7312" s="1" t="n">
        <v>93567</v>
      </c>
      <c r="C7312" s="292" t="s">
        <v>12630</v>
      </c>
      <c r="D7312" s="297" t="s">
        <v>509</v>
      </c>
      <c r="E7312" s="301" t="n">
        <v>25687.97</v>
      </c>
      <c r="F7312" s="304" t="n">
        <v>0</v>
      </c>
    </row>
    <row r="7313" customFormat="false" ht="13.8" hidden="false" customHeight="false" outlineLevel="0" collapsed="false">
      <c r="A7313" s="300" t="s">
        <v>12391</v>
      </c>
      <c r="B7313" s="1" t="n">
        <v>90779</v>
      </c>
      <c r="C7313" s="292" t="s">
        <v>12631</v>
      </c>
      <c r="D7313" s="297" t="s">
        <v>507</v>
      </c>
      <c r="E7313" s="301" t="n">
        <v>177.01</v>
      </c>
      <c r="F7313" s="304" t="n">
        <v>0</v>
      </c>
    </row>
    <row r="7314" customFormat="false" ht="13.8" hidden="false" customHeight="false" outlineLevel="0" collapsed="false">
      <c r="A7314" s="300" t="s">
        <v>12391</v>
      </c>
      <c r="B7314" s="1" t="n">
        <v>93568</v>
      </c>
      <c r="C7314" s="292" t="s">
        <v>12631</v>
      </c>
      <c r="D7314" s="297" t="s">
        <v>509</v>
      </c>
      <c r="E7314" s="301" t="n">
        <v>30494.76</v>
      </c>
      <c r="F7314" s="304" t="n">
        <v>0</v>
      </c>
    </row>
    <row r="7315" customFormat="false" ht="13.8" hidden="false" customHeight="false" outlineLevel="0" collapsed="false">
      <c r="A7315" s="300" t="s">
        <v>12391</v>
      </c>
      <c r="B7315" s="1" t="n">
        <v>88269</v>
      </c>
      <c r="C7315" s="292" t="s">
        <v>12632</v>
      </c>
      <c r="D7315" s="297" t="s">
        <v>507</v>
      </c>
      <c r="E7315" s="301" t="n">
        <v>31.02</v>
      </c>
      <c r="F7315" s="304" t="n">
        <v>0</v>
      </c>
    </row>
    <row r="7316" customFormat="false" ht="13.8" hidden="false" customHeight="false" outlineLevel="0" collapsed="false">
      <c r="A7316" s="300" t="s">
        <v>12391</v>
      </c>
      <c r="B7316" s="1" t="n">
        <v>101407</v>
      </c>
      <c r="C7316" s="292" t="s">
        <v>12632</v>
      </c>
      <c r="D7316" s="297" t="s">
        <v>509</v>
      </c>
      <c r="E7316" s="301" t="n">
        <v>5314.36</v>
      </c>
      <c r="F7316" s="304" t="n">
        <v>0</v>
      </c>
    </row>
    <row r="7317" customFormat="false" ht="13.8" hidden="false" customHeight="false" outlineLevel="0" collapsed="false">
      <c r="A7317" s="300" t="s">
        <v>12391</v>
      </c>
      <c r="B7317" s="1" t="n">
        <v>88270</v>
      </c>
      <c r="C7317" s="292" t="s">
        <v>12633</v>
      </c>
      <c r="D7317" s="297" t="s">
        <v>507</v>
      </c>
      <c r="E7317" s="301" t="n">
        <v>28.3</v>
      </c>
      <c r="F7317" s="304" t="n">
        <v>0</v>
      </c>
    </row>
    <row r="7318" customFormat="false" ht="13.8" hidden="false" customHeight="false" outlineLevel="0" collapsed="false">
      <c r="A7318" s="300" t="s">
        <v>12391</v>
      </c>
      <c r="B7318" s="1" t="n">
        <v>101408</v>
      </c>
      <c r="C7318" s="292" t="s">
        <v>12633</v>
      </c>
      <c r="D7318" s="297" t="s">
        <v>509</v>
      </c>
      <c r="E7318" s="301" t="n">
        <v>4807.2</v>
      </c>
      <c r="F7318" s="304" t="n">
        <v>0</v>
      </c>
    </row>
    <row r="7319" customFormat="false" ht="13.8" hidden="false" customHeight="false" outlineLevel="0" collapsed="false">
      <c r="A7319" s="300" t="s">
        <v>12391</v>
      </c>
      <c r="B7319" s="1" t="n">
        <v>102919</v>
      </c>
      <c r="C7319" s="292" t="s">
        <v>12634</v>
      </c>
      <c r="D7319" s="297" t="s">
        <v>507</v>
      </c>
      <c r="E7319" s="301" t="n">
        <v>0</v>
      </c>
      <c r="F7319" s="304"/>
    </row>
    <row r="7320" customFormat="false" ht="13.8" hidden="false" customHeight="false" outlineLevel="0" collapsed="false">
      <c r="A7320" s="300" t="s">
        <v>12391</v>
      </c>
      <c r="B7320" s="1" t="n">
        <v>101409</v>
      </c>
      <c r="C7320" s="292" t="s">
        <v>12635</v>
      </c>
      <c r="D7320" s="297" t="s">
        <v>509</v>
      </c>
      <c r="E7320" s="301" t="n">
        <v>4668.94</v>
      </c>
      <c r="F7320" s="304" t="n">
        <v>0</v>
      </c>
    </row>
    <row r="7321" customFormat="false" ht="13.8" hidden="false" customHeight="false" outlineLevel="0" collapsed="false">
      <c r="A7321" s="300" t="s">
        <v>12391</v>
      </c>
      <c r="B7321" s="1" t="n">
        <v>88441</v>
      </c>
      <c r="C7321" s="292" t="s">
        <v>12636</v>
      </c>
      <c r="D7321" s="297" t="s">
        <v>507</v>
      </c>
      <c r="E7321" s="301" t="n">
        <v>27.2</v>
      </c>
      <c r="F7321" s="304" t="n">
        <v>0</v>
      </c>
    </row>
    <row r="7322" customFormat="false" ht="13.8" hidden="false" customHeight="false" outlineLevel="0" collapsed="false">
      <c r="A7322" s="300" t="s">
        <v>12391</v>
      </c>
      <c r="B7322" s="1" t="n">
        <v>101410</v>
      </c>
      <c r="C7322" s="292" t="s">
        <v>12636</v>
      </c>
      <c r="D7322" s="297" t="s">
        <v>509</v>
      </c>
      <c r="E7322" s="301" t="n">
        <v>4674.01</v>
      </c>
      <c r="F7322" s="304" t="n">
        <v>0</v>
      </c>
    </row>
    <row r="7323" customFormat="false" ht="13.8" hidden="false" customHeight="false" outlineLevel="0" collapsed="false">
      <c r="A7323" s="300" t="s">
        <v>12391</v>
      </c>
      <c r="B7323" s="1" t="n">
        <v>88272</v>
      </c>
      <c r="C7323" s="292" t="s">
        <v>12637</v>
      </c>
      <c r="D7323" s="297" t="s">
        <v>507</v>
      </c>
      <c r="E7323" s="301" t="n">
        <v>29.18</v>
      </c>
      <c r="F7323" s="304" t="n">
        <v>0</v>
      </c>
    </row>
    <row r="7324" customFormat="false" ht="13.8" hidden="false" customHeight="false" outlineLevel="0" collapsed="false">
      <c r="A7324" s="300" t="s">
        <v>12391</v>
      </c>
      <c r="B7324" s="1" t="n">
        <v>88273</v>
      </c>
      <c r="C7324" s="292" t="s">
        <v>12638</v>
      </c>
      <c r="D7324" s="297" t="s">
        <v>507</v>
      </c>
      <c r="E7324" s="301" t="n">
        <v>26.22</v>
      </c>
      <c r="F7324" s="304" t="n">
        <v>0</v>
      </c>
    </row>
    <row r="7325" customFormat="false" ht="13.8" hidden="false" customHeight="false" outlineLevel="0" collapsed="false">
      <c r="A7325" s="300" t="s">
        <v>12391</v>
      </c>
      <c r="B7325" s="1" t="n">
        <v>101413</v>
      </c>
      <c r="C7325" s="292" t="s">
        <v>12638</v>
      </c>
      <c r="D7325" s="297" t="s">
        <v>509</v>
      </c>
      <c r="E7325" s="301" t="n">
        <v>4477.87</v>
      </c>
      <c r="F7325" s="304" t="n">
        <v>0</v>
      </c>
    </row>
    <row r="7326" customFormat="false" ht="13.8" hidden="false" customHeight="false" outlineLevel="0" collapsed="false">
      <c r="A7326" s="300" t="s">
        <v>12391</v>
      </c>
      <c r="B7326" s="1" t="n">
        <v>101414</v>
      </c>
      <c r="C7326" s="292" t="s">
        <v>12639</v>
      </c>
      <c r="D7326" s="297" t="s">
        <v>509</v>
      </c>
      <c r="E7326" s="301" t="n">
        <v>4840</v>
      </c>
      <c r="F7326" s="304" t="n">
        <v>0</v>
      </c>
    </row>
    <row r="7327" customFormat="false" ht="13.8" hidden="false" customHeight="false" outlineLevel="0" collapsed="false">
      <c r="A7327" s="300" t="s">
        <v>12391</v>
      </c>
      <c r="B7327" s="1" t="n">
        <v>88274</v>
      </c>
      <c r="C7327" s="292" t="s">
        <v>12640</v>
      </c>
      <c r="D7327" s="297" t="s">
        <v>507</v>
      </c>
      <c r="E7327" s="301" t="n">
        <v>28.36</v>
      </c>
      <c r="F7327" s="304" t="n">
        <v>0</v>
      </c>
    </row>
    <row r="7328" customFormat="false" ht="13.8" hidden="false" customHeight="false" outlineLevel="0" collapsed="false">
      <c r="A7328" s="300" t="s">
        <v>12391</v>
      </c>
      <c r="B7328" s="1" t="n">
        <v>101412</v>
      </c>
      <c r="C7328" s="292" t="s">
        <v>12641</v>
      </c>
      <c r="D7328" s="297" t="s">
        <v>509</v>
      </c>
      <c r="E7328" s="301" t="n">
        <v>4960.18</v>
      </c>
      <c r="F7328" s="304" t="n">
        <v>0</v>
      </c>
    </row>
    <row r="7329" customFormat="false" ht="13.8" hidden="false" customHeight="false" outlineLevel="0" collapsed="false">
      <c r="A7329" s="300" t="s">
        <v>12391</v>
      </c>
      <c r="B7329" s="1" t="n">
        <v>101415</v>
      </c>
      <c r="C7329" s="292" t="s">
        <v>12642</v>
      </c>
      <c r="D7329" s="297" t="s">
        <v>509</v>
      </c>
      <c r="E7329" s="301" t="n">
        <v>6537.23</v>
      </c>
      <c r="F7329" s="304" t="n">
        <v>0</v>
      </c>
    </row>
    <row r="7330" customFormat="false" ht="13.8" hidden="false" customHeight="false" outlineLevel="0" collapsed="false">
      <c r="A7330" s="300" t="s">
        <v>12391</v>
      </c>
      <c r="B7330" s="1" t="n">
        <v>100308</v>
      </c>
      <c r="C7330" s="292" t="s">
        <v>12643</v>
      </c>
      <c r="D7330" s="297" t="s">
        <v>507</v>
      </c>
      <c r="E7330" s="301" t="n">
        <v>31.32</v>
      </c>
      <c r="F7330" s="304" t="n">
        <v>0</v>
      </c>
    </row>
    <row r="7331" customFormat="false" ht="13.8" hidden="false" customHeight="false" outlineLevel="0" collapsed="false">
      <c r="A7331" s="300" t="s">
        <v>12391</v>
      </c>
      <c r="B7331" s="1" t="n">
        <v>101416</v>
      </c>
      <c r="C7331" s="292" t="s">
        <v>12643</v>
      </c>
      <c r="D7331" s="297" t="s">
        <v>509</v>
      </c>
      <c r="E7331" s="301" t="n">
        <v>5299.08</v>
      </c>
      <c r="F7331" s="304" t="n">
        <v>0</v>
      </c>
    </row>
    <row r="7332" customFormat="false" ht="13.8" hidden="false" customHeight="false" outlineLevel="0" collapsed="false">
      <c r="A7332" s="300" t="s">
        <v>12391</v>
      </c>
      <c r="B7332" s="1" t="n">
        <v>88275</v>
      </c>
      <c r="C7332" s="292" t="s">
        <v>12644</v>
      </c>
      <c r="D7332" s="297" t="s">
        <v>507</v>
      </c>
      <c r="E7332" s="301" t="n">
        <v>37.93</v>
      </c>
      <c r="F7332" s="304" t="n">
        <v>0</v>
      </c>
    </row>
    <row r="7333" customFormat="false" ht="13.8" hidden="false" customHeight="false" outlineLevel="0" collapsed="false">
      <c r="A7333" s="300" t="s">
        <v>12391</v>
      </c>
      <c r="B7333" s="1" t="n">
        <v>90780</v>
      </c>
      <c r="C7333" s="292" t="s">
        <v>12645</v>
      </c>
      <c r="D7333" s="297" t="s">
        <v>507</v>
      </c>
      <c r="E7333" s="301" t="n">
        <v>44.28</v>
      </c>
      <c r="F7333" s="304" t="n">
        <v>0</v>
      </c>
    </row>
    <row r="7334" customFormat="false" ht="13.8" hidden="false" customHeight="false" outlineLevel="0" collapsed="false">
      <c r="A7334" s="300" t="s">
        <v>12391</v>
      </c>
      <c r="B7334" s="1" t="n">
        <v>94295</v>
      </c>
      <c r="C7334" s="292" t="s">
        <v>12645</v>
      </c>
      <c r="D7334" s="297" t="s">
        <v>509</v>
      </c>
      <c r="E7334" s="301" t="n">
        <v>7554.26</v>
      </c>
      <c r="F7334" s="304" t="n">
        <v>0</v>
      </c>
    </row>
    <row r="7335" customFormat="false" ht="13.8" hidden="false" customHeight="false" outlineLevel="0" collapsed="false">
      <c r="A7335" s="300" t="s">
        <v>12391</v>
      </c>
      <c r="B7335" s="1" t="n">
        <v>88277</v>
      </c>
      <c r="C7335" s="292" t="s">
        <v>12646</v>
      </c>
      <c r="D7335" s="297" t="s">
        <v>507</v>
      </c>
      <c r="E7335" s="301" t="n">
        <v>27.3</v>
      </c>
      <c r="F7335" s="304" t="n">
        <v>0</v>
      </c>
    </row>
    <row r="7336" customFormat="false" ht="13.8" hidden="false" customHeight="false" outlineLevel="0" collapsed="false">
      <c r="A7336" s="300" t="s">
        <v>12391</v>
      </c>
      <c r="B7336" s="1" t="n">
        <v>100307</v>
      </c>
      <c r="C7336" s="292" t="s">
        <v>12647</v>
      </c>
      <c r="D7336" s="297" t="s">
        <v>507</v>
      </c>
      <c r="E7336" s="301" t="n">
        <v>27.26</v>
      </c>
      <c r="F7336" s="304" t="n">
        <v>0</v>
      </c>
    </row>
    <row r="7337" customFormat="false" ht="13.8" hidden="false" customHeight="false" outlineLevel="0" collapsed="false">
      <c r="A7337" s="300" t="s">
        <v>12391</v>
      </c>
      <c r="B7337" s="1" t="n">
        <v>101417</v>
      </c>
      <c r="C7337" s="292" t="s">
        <v>12647</v>
      </c>
      <c r="D7337" s="297" t="s">
        <v>509</v>
      </c>
      <c r="E7337" s="301" t="n">
        <v>4598.2</v>
      </c>
      <c r="F7337" s="304" t="n">
        <v>0</v>
      </c>
    </row>
    <row r="7338" customFormat="false" ht="13.8" hidden="false" customHeight="false" outlineLevel="0" collapsed="false">
      <c r="A7338" s="300" t="s">
        <v>12391</v>
      </c>
      <c r="B7338" s="1" t="n">
        <v>88278</v>
      </c>
      <c r="C7338" s="292" t="s">
        <v>12648</v>
      </c>
      <c r="D7338" s="297" t="s">
        <v>507</v>
      </c>
      <c r="E7338" s="301" t="n">
        <v>29.29</v>
      </c>
      <c r="F7338" s="304" t="n">
        <v>0</v>
      </c>
    </row>
    <row r="7339" customFormat="false" ht="13.8" hidden="false" customHeight="false" outlineLevel="0" collapsed="false">
      <c r="A7339" s="300" t="s">
        <v>12391</v>
      </c>
      <c r="B7339" s="1" t="n">
        <v>101418</v>
      </c>
      <c r="C7339" s="292" t="s">
        <v>12648</v>
      </c>
      <c r="D7339" s="297" t="s">
        <v>509</v>
      </c>
      <c r="E7339" s="301" t="n">
        <v>5026.81</v>
      </c>
      <c r="F7339" s="304" t="n">
        <v>0</v>
      </c>
    </row>
    <row r="7340" customFormat="false" ht="13.8" hidden="false" customHeight="false" outlineLevel="0" collapsed="false">
      <c r="A7340" s="300" t="s">
        <v>12391</v>
      </c>
      <c r="B7340" s="1" t="n">
        <v>105535</v>
      </c>
      <c r="C7340" s="292" t="s">
        <v>12649</v>
      </c>
      <c r="D7340" s="297" t="s">
        <v>507</v>
      </c>
      <c r="E7340" s="301" t="n">
        <v>0</v>
      </c>
      <c r="F7340" s="304"/>
    </row>
    <row r="7341" customFormat="false" ht="13.8" hidden="false" customHeight="false" outlineLevel="0" collapsed="false">
      <c r="A7341" s="300" t="s">
        <v>12391</v>
      </c>
      <c r="B7341" s="1" t="n">
        <v>101419</v>
      </c>
      <c r="C7341" s="292" t="s">
        <v>12650</v>
      </c>
      <c r="D7341" s="297" t="s">
        <v>509</v>
      </c>
      <c r="E7341" s="301" t="n">
        <v>5616.14</v>
      </c>
      <c r="F7341" s="304" t="n">
        <v>0</v>
      </c>
    </row>
    <row r="7342" customFormat="false" ht="13.8" hidden="false" customHeight="false" outlineLevel="0" collapsed="false">
      <c r="A7342" s="300" t="s">
        <v>12391</v>
      </c>
      <c r="B7342" s="1" t="n">
        <v>88279</v>
      </c>
      <c r="C7342" s="292" t="s">
        <v>12651</v>
      </c>
      <c r="D7342" s="297" t="s">
        <v>507</v>
      </c>
      <c r="E7342" s="301" t="n">
        <v>33.26</v>
      </c>
      <c r="F7342" s="304" t="n">
        <v>0</v>
      </c>
    </row>
    <row r="7343" customFormat="false" ht="13.8" hidden="false" customHeight="false" outlineLevel="0" collapsed="false">
      <c r="A7343" s="300" t="s">
        <v>12391</v>
      </c>
      <c r="B7343" s="1" t="n">
        <v>88281</v>
      </c>
      <c r="C7343" s="292" t="s">
        <v>12652</v>
      </c>
      <c r="D7343" s="297" t="s">
        <v>507</v>
      </c>
      <c r="E7343" s="301" t="n">
        <v>27.69</v>
      </c>
      <c r="F7343" s="304" t="n">
        <v>0</v>
      </c>
    </row>
    <row r="7344" customFormat="false" ht="13.8" hidden="false" customHeight="false" outlineLevel="0" collapsed="false">
      <c r="A7344" s="300" t="s">
        <v>12391</v>
      </c>
      <c r="B7344" s="1" t="n">
        <v>93558</v>
      </c>
      <c r="C7344" s="292" t="s">
        <v>12653</v>
      </c>
      <c r="D7344" s="297" t="s">
        <v>509</v>
      </c>
      <c r="E7344" s="301" t="n">
        <v>4626.82</v>
      </c>
      <c r="F7344" s="304" t="n">
        <v>0</v>
      </c>
    </row>
    <row r="7345" customFormat="false" ht="13.8" hidden="false" customHeight="false" outlineLevel="0" collapsed="false">
      <c r="A7345" s="300" t="s">
        <v>12391</v>
      </c>
      <c r="B7345" s="1" t="n">
        <v>101420</v>
      </c>
      <c r="C7345" s="292" t="s">
        <v>12654</v>
      </c>
      <c r="D7345" s="297" t="s">
        <v>509</v>
      </c>
      <c r="E7345" s="301" t="n">
        <v>4772.87</v>
      </c>
      <c r="F7345" s="304" t="n">
        <v>0</v>
      </c>
    </row>
    <row r="7346" customFormat="false" ht="13.8" hidden="false" customHeight="false" outlineLevel="0" collapsed="false">
      <c r="A7346" s="300" t="s">
        <v>12391</v>
      </c>
      <c r="B7346" s="1" t="n">
        <v>101421</v>
      </c>
      <c r="C7346" s="292" t="s">
        <v>12655</v>
      </c>
      <c r="D7346" s="297" t="s">
        <v>509</v>
      </c>
      <c r="E7346" s="301" t="n">
        <v>5535.16</v>
      </c>
      <c r="F7346" s="304" t="n">
        <v>0</v>
      </c>
    </row>
    <row r="7347" customFormat="false" ht="13.8" hidden="false" customHeight="false" outlineLevel="0" collapsed="false">
      <c r="A7347" s="300" t="s">
        <v>12391</v>
      </c>
      <c r="B7347" s="1" t="n">
        <v>88282</v>
      </c>
      <c r="C7347" s="292" t="s">
        <v>12656</v>
      </c>
      <c r="D7347" s="297" t="s">
        <v>507</v>
      </c>
      <c r="E7347" s="301" t="n">
        <v>26.86</v>
      </c>
      <c r="F7347" s="304" t="n">
        <v>0</v>
      </c>
    </row>
    <row r="7348" customFormat="false" ht="13.8" hidden="false" customHeight="false" outlineLevel="0" collapsed="false">
      <c r="A7348" s="300" t="s">
        <v>12391</v>
      </c>
      <c r="B7348" s="1" t="n">
        <v>88283</v>
      </c>
      <c r="C7348" s="292" t="s">
        <v>12657</v>
      </c>
      <c r="D7348" s="297" t="s">
        <v>507</v>
      </c>
      <c r="E7348" s="301" t="n">
        <v>32.06</v>
      </c>
      <c r="F7348" s="304" t="n">
        <v>0</v>
      </c>
    </row>
    <row r="7349" customFormat="false" ht="13.8" hidden="false" customHeight="false" outlineLevel="0" collapsed="false">
      <c r="A7349" s="300" t="s">
        <v>12391</v>
      </c>
      <c r="B7349" s="1" t="n">
        <v>101422</v>
      </c>
      <c r="C7349" s="292" t="s">
        <v>12658</v>
      </c>
      <c r="D7349" s="297" t="s">
        <v>509</v>
      </c>
      <c r="E7349" s="301" t="n">
        <v>4449.52</v>
      </c>
      <c r="F7349" s="304" t="n">
        <v>0</v>
      </c>
    </row>
    <row r="7350" customFormat="false" ht="13.8" hidden="false" customHeight="false" outlineLevel="0" collapsed="false">
      <c r="A7350" s="300" t="s">
        <v>12391</v>
      </c>
      <c r="B7350" s="1" t="n">
        <v>88284</v>
      </c>
      <c r="C7350" s="292" t="s">
        <v>12659</v>
      </c>
      <c r="D7350" s="297" t="s">
        <v>507</v>
      </c>
      <c r="E7350" s="301" t="n">
        <v>25.84</v>
      </c>
      <c r="F7350" s="304" t="n">
        <v>0</v>
      </c>
    </row>
    <row r="7351" customFormat="false" ht="13.8" hidden="false" customHeight="false" outlineLevel="0" collapsed="false">
      <c r="A7351" s="300" t="s">
        <v>12391</v>
      </c>
      <c r="B7351" s="1" t="n">
        <v>101424</v>
      </c>
      <c r="C7351" s="292" t="s">
        <v>12660</v>
      </c>
      <c r="D7351" s="297" t="s">
        <v>509</v>
      </c>
      <c r="E7351" s="301" t="n">
        <v>4871.84</v>
      </c>
      <c r="F7351" s="304" t="n">
        <v>0</v>
      </c>
    </row>
    <row r="7352" customFormat="false" ht="13.8" hidden="false" customHeight="false" outlineLevel="0" collapsed="false">
      <c r="A7352" s="300" t="s">
        <v>12391</v>
      </c>
      <c r="B7352" s="1" t="n">
        <v>88286</v>
      </c>
      <c r="C7352" s="292" t="s">
        <v>12661</v>
      </c>
      <c r="D7352" s="297" t="s">
        <v>507</v>
      </c>
      <c r="E7352" s="301" t="n">
        <v>28.51</v>
      </c>
      <c r="F7352" s="304" t="n">
        <v>0</v>
      </c>
    </row>
    <row r="7353" customFormat="false" ht="13.8" hidden="false" customHeight="false" outlineLevel="0" collapsed="false">
      <c r="A7353" s="300" t="s">
        <v>12391</v>
      </c>
      <c r="B7353" s="1" t="n">
        <v>88288</v>
      </c>
      <c r="C7353" s="292" t="s">
        <v>12662</v>
      </c>
      <c r="D7353" s="297" t="s">
        <v>507</v>
      </c>
      <c r="E7353" s="301" t="n">
        <v>22</v>
      </c>
      <c r="F7353" s="304" t="n">
        <v>0</v>
      </c>
    </row>
    <row r="7354" customFormat="false" ht="13.8" hidden="false" customHeight="false" outlineLevel="0" collapsed="false">
      <c r="A7354" s="300" t="s">
        <v>12391</v>
      </c>
      <c r="B7354" s="1" t="n">
        <v>101425</v>
      </c>
      <c r="C7354" s="292" t="s">
        <v>12662</v>
      </c>
      <c r="D7354" s="297" t="s">
        <v>509</v>
      </c>
      <c r="E7354" s="301" t="n">
        <v>3774.37</v>
      </c>
      <c r="F7354" s="304" t="n">
        <v>0</v>
      </c>
    </row>
    <row r="7355" customFormat="false" ht="13.8" hidden="false" customHeight="false" outlineLevel="0" collapsed="false">
      <c r="A7355" s="300" t="s">
        <v>12391</v>
      </c>
      <c r="B7355" s="1" t="n">
        <v>101426</v>
      </c>
      <c r="C7355" s="292" t="s">
        <v>12663</v>
      </c>
      <c r="D7355" s="297" t="s">
        <v>509</v>
      </c>
      <c r="E7355" s="301" t="n">
        <v>4727</v>
      </c>
      <c r="F7355" s="304" t="n">
        <v>0</v>
      </c>
    </row>
    <row r="7356" customFormat="false" ht="13.8" hidden="false" customHeight="false" outlineLevel="0" collapsed="false">
      <c r="A7356" s="300" t="s">
        <v>12391</v>
      </c>
      <c r="B7356" s="1" t="n">
        <v>88291</v>
      </c>
      <c r="C7356" s="292" t="s">
        <v>12664</v>
      </c>
      <c r="D7356" s="297" t="s">
        <v>507</v>
      </c>
      <c r="E7356" s="301" t="n">
        <v>29.53</v>
      </c>
      <c r="F7356" s="304" t="n">
        <v>0</v>
      </c>
    </row>
    <row r="7357" customFormat="false" ht="13.8" hidden="false" customHeight="false" outlineLevel="0" collapsed="false">
      <c r="A7357" s="300" t="s">
        <v>12391</v>
      </c>
      <c r="B7357" s="1" t="n">
        <v>101427</v>
      </c>
      <c r="C7357" s="292" t="s">
        <v>12664</v>
      </c>
      <c r="D7357" s="297" t="s">
        <v>509</v>
      </c>
      <c r="E7357" s="301" t="n">
        <v>5083.18</v>
      </c>
      <c r="F7357" s="304" t="n">
        <v>0</v>
      </c>
    </row>
    <row r="7358" customFormat="false" ht="13.8" hidden="false" customHeight="false" outlineLevel="0" collapsed="false">
      <c r="A7358" s="300" t="s">
        <v>12391</v>
      </c>
      <c r="B7358" s="1" t="n">
        <v>101428</v>
      </c>
      <c r="C7358" s="292" t="s">
        <v>12665</v>
      </c>
      <c r="D7358" s="297" t="s">
        <v>509</v>
      </c>
      <c r="E7358" s="301" t="n">
        <v>4573.7</v>
      </c>
      <c r="F7358" s="304" t="n">
        <v>0</v>
      </c>
    </row>
    <row r="7359" customFormat="false" ht="13.8" hidden="false" customHeight="false" outlineLevel="0" collapsed="false">
      <c r="A7359" s="300" t="s">
        <v>12391</v>
      </c>
      <c r="B7359" s="1" t="n">
        <v>88377</v>
      </c>
      <c r="C7359" s="292" t="s">
        <v>12666</v>
      </c>
      <c r="D7359" s="297" t="s">
        <v>507</v>
      </c>
      <c r="E7359" s="301" t="n">
        <v>26.6</v>
      </c>
      <c r="F7359" s="304" t="n">
        <v>0</v>
      </c>
    </row>
    <row r="7360" customFormat="false" ht="13.8" hidden="false" customHeight="false" outlineLevel="0" collapsed="false">
      <c r="A7360" s="300" t="s">
        <v>12391</v>
      </c>
      <c r="B7360" s="1" t="n">
        <v>101429</v>
      </c>
      <c r="C7360" s="292" t="s">
        <v>12667</v>
      </c>
      <c r="D7360" s="297" t="s">
        <v>509</v>
      </c>
      <c r="E7360" s="301" t="n">
        <v>4139.73</v>
      </c>
      <c r="F7360" s="304" t="n">
        <v>0</v>
      </c>
    </row>
    <row r="7361" customFormat="false" ht="13.8" hidden="false" customHeight="false" outlineLevel="0" collapsed="false">
      <c r="A7361" s="300" t="s">
        <v>12391</v>
      </c>
      <c r="B7361" s="1" t="n">
        <v>88292</v>
      </c>
      <c r="C7361" s="292" t="s">
        <v>12668</v>
      </c>
      <c r="D7361" s="297" t="s">
        <v>507</v>
      </c>
      <c r="E7361" s="301" t="n">
        <v>24.1</v>
      </c>
      <c r="F7361" s="304" t="n">
        <v>0</v>
      </c>
    </row>
    <row r="7362" customFormat="false" ht="13.8" hidden="false" customHeight="false" outlineLevel="0" collapsed="false">
      <c r="A7362" s="300" t="s">
        <v>12391</v>
      </c>
      <c r="B7362" s="1" t="n">
        <v>88293</v>
      </c>
      <c r="C7362" s="292" t="s">
        <v>12669</v>
      </c>
      <c r="D7362" s="297" t="s">
        <v>507</v>
      </c>
      <c r="E7362" s="301" t="n">
        <v>29.53</v>
      </c>
      <c r="F7362" s="304" t="n">
        <v>0</v>
      </c>
    </row>
    <row r="7363" customFormat="false" ht="13.8" hidden="false" customHeight="false" outlineLevel="0" collapsed="false">
      <c r="A7363" s="300" t="s">
        <v>12391</v>
      </c>
      <c r="B7363" s="1" t="n">
        <v>101430</v>
      </c>
      <c r="C7363" s="292" t="s">
        <v>12670</v>
      </c>
      <c r="D7363" s="297" t="s">
        <v>509</v>
      </c>
      <c r="E7363" s="301" t="n">
        <v>5083.18</v>
      </c>
      <c r="F7363" s="304" t="n">
        <v>0</v>
      </c>
    </row>
    <row r="7364" customFormat="false" ht="13.8" hidden="false" customHeight="false" outlineLevel="0" collapsed="false">
      <c r="A7364" s="300" t="s">
        <v>12391</v>
      </c>
      <c r="B7364" s="1" t="n">
        <v>88294</v>
      </c>
      <c r="C7364" s="292" t="s">
        <v>12671</v>
      </c>
      <c r="D7364" s="297" t="s">
        <v>507</v>
      </c>
      <c r="E7364" s="301" t="n">
        <v>32.74</v>
      </c>
      <c r="F7364" s="304" t="n">
        <v>0</v>
      </c>
    </row>
    <row r="7365" customFormat="false" ht="13.8" hidden="false" customHeight="false" outlineLevel="0" collapsed="false">
      <c r="A7365" s="300" t="s">
        <v>12391</v>
      </c>
      <c r="B7365" s="1" t="n">
        <v>101431</v>
      </c>
      <c r="C7365" s="292" t="s">
        <v>12671</v>
      </c>
      <c r="D7365" s="297" t="s">
        <v>509</v>
      </c>
      <c r="E7365" s="301" t="n">
        <v>5619.52</v>
      </c>
      <c r="F7365" s="304" t="n">
        <v>0</v>
      </c>
    </row>
    <row r="7366" customFormat="false" ht="13.8" hidden="false" customHeight="false" outlineLevel="0" collapsed="false">
      <c r="A7366" s="300" t="s">
        <v>12391</v>
      </c>
      <c r="B7366" s="1" t="n">
        <v>88295</v>
      </c>
      <c r="C7366" s="292" t="s">
        <v>12672</v>
      </c>
      <c r="D7366" s="297" t="s">
        <v>507</v>
      </c>
      <c r="E7366" s="301" t="n">
        <v>28.35</v>
      </c>
      <c r="F7366" s="304" t="n">
        <v>0</v>
      </c>
    </row>
    <row r="7367" customFormat="false" ht="13.8" hidden="false" customHeight="false" outlineLevel="0" collapsed="false">
      <c r="A7367" s="300" t="s">
        <v>12391</v>
      </c>
      <c r="B7367" s="1" t="n">
        <v>101432</v>
      </c>
      <c r="C7367" s="292" t="s">
        <v>12673</v>
      </c>
      <c r="D7367" s="297" t="s">
        <v>509</v>
      </c>
      <c r="E7367" s="301" t="n">
        <v>4843.22</v>
      </c>
      <c r="F7367" s="304" t="n">
        <v>0</v>
      </c>
    </row>
    <row r="7368" customFormat="false" ht="13.8" hidden="false" customHeight="false" outlineLevel="0" collapsed="false">
      <c r="A7368" s="300" t="s">
        <v>12391</v>
      </c>
      <c r="B7368" s="1" t="n">
        <v>88296</v>
      </c>
      <c r="C7368" s="292" t="s">
        <v>12674</v>
      </c>
      <c r="D7368" s="297" t="s">
        <v>507</v>
      </c>
      <c r="E7368" s="301" t="n">
        <v>33.94</v>
      </c>
      <c r="F7368" s="304" t="n">
        <v>0</v>
      </c>
    </row>
    <row r="7369" customFormat="false" ht="13.8" hidden="false" customHeight="false" outlineLevel="0" collapsed="false">
      <c r="A7369" s="300" t="s">
        <v>12391</v>
      </c>
      <c r="B7369" s="1" t="n">
        <v>101433</v>
      </c>
      <c r="C7369" s="292" t="s">
        <v>12674</v>
      </c>
      <c r="D7369" s="297" t="s">
        <v>509</v>
      </c>
      <c r="E7369" s="301" t="n">
        <v>5807.85</v>
      </c>
      <c r="F7369" s="304" t="n">
        <v>0</v>
      </c>
    </row>
    <row r="7370" customFormat="false" ht="13.8" hidden="false" customHeight="false" outlineLevel="0" collapsed="false">
      <c r="A7370" s="300" t="s">
        <v>12391</v>
      </c>
      <c r="B7370" s="1" t="n">
        <v>101434</v>
      </c>
      <c r="C7370" s="292" t="s">
        <v>12675</v>
      </c>
      <c r="D7370" s="297" t="s">
        <v>509</v>
      </c>
      <c r="E7370" s="301" t="n">
        <v>4343.02</v>
      </c>
      <c r="F7370" s="304" t="n">
        <v>0</v>
      </c>
    </row>
    <row r="7371" customFormat="false" ht="13.8" hidden="false" customHeight="false" outlineLevel="0" collapsed="false">
      <c r="A7371" s="300" t="s">
        <v>12391</v>
      </c>
      <c r="B7371" s="1" t="n">
        <v>88298</v>
      </c>
      <c r="C7371" s="292" t="s">
        <v>12676</v>
      </c>
      <c r="D7371" s="297" t="s">
        <v>507</v>
      </c>
      <c r="E7371" s="301" t="n">
        <v>25.79</v>
      </c>
      <c r="F7371" s="304" t="n">
        <v>0</v>
      </c>
    </row>
    <row r="7372" customFormat="false" ht="13.8" hidden="false" customHeight="false" outlineLevel="0" collapsed="false">
      <c r="A7372" s="300" t="s">
        <v>12391</v>
      </c>
      <c r="B7372" s="1" t="n">
        <v>101436</v>
      </c>
      <c r="C7372" s="292" t="s">
        <v>12676</v>
      </c>
      <c r="D7372" s="297" t="s">
        <v>509</v>
      </c>
      <c r="E7372" s="301" t="n">
        <v>4432.17</v>
      </c>
      <c r="F7372" s="304" t="n">
        <v>0</v>
      </c>
    </row>
    <row r="7373" customFormat="false" ht="13.8" hidden="false" customHeight="false" outlineLevel="0" collapsed="false">
      <c r="A7373" s="300" t="s">
        <v>12391</v>
      </c>
      <c r="B7373" s="1" t="n">
        <v>101437</v>
      </c>
      <c r="C7373" s="292" t="s">
        <v>12677</v>
      </c>
      <c r="D7373" s="297" t="s">
        <v>509</v>
      </c>
      <c r="E7373" s="301" t="n">
        <v>7058</v>
      </c>
      <c r="F7373" s="304" t="n">
        <v>0</v>
      </c>
    </row>
    <row r="7374" customFormat="false" ht="13.8" hidden="false" customHeight="false" outlineLevel="0" collapsed="false">
      <c r="A7374" s="300" t="s">
        <v>12391</v>
      </c>
      <c r="B7374" s="1" t="n">
        <v>88299</v>
      </c>
      <c r="C7374" s="292" t="s">
        <v>12678</v>
      </c>
      <c r="D7374" s="297" t="s">
        <v>507</v>
      </c>
      <c r="E7374" s="301" t="n">
        <v>40.94</v>
      </c>
      <c r="F7374" s="304" t="n">
        <v>0</v>
      </c>
    </row>
    <row r="7375" customFormat="false" ht="13.8" hidden="false" customHeight="false" outlineLevel="0" collapsed="false">
      <c r="A7375" s="300" t="s">
        <v>12391</v>
      </c>
      <c r="B7375" s="1" t="n">
        <v>88300</v>
      </c>
      <c r="C7375" s="292" t="s">
        <v>12679</v>
      </c>
      <c r="D7375" s="297" t="s">
        <v>507</v>
      </c>
      <c r="E7375" s="301" t="n">
        <v>40.94</v>
      </c>
      <c r="F7375" s="304" t="n">
        <v>0</v>
      </c>
    </row>
    <row r="7376" customFormat="false" ht="13.8" hidden="false" customHeight="false" outlineLevel="0" collapsed="false">
      <c r="A7376" s="300" t="s">
        <v>12391</v>
      </c>
      <c r="B7376" s="1" t="n">
        <v>101438</v>
      </c>
      <c r="C7376" s="292" t="s">
        <v>12679</v>
      </c>
      <c r="D7376" s="297" t="s">
        <v>509</v>
      </c>
      <c r="E7376" s="301" t="n">
        <v>7058</v>
      </c>
      <c r="F7376" s="304" t="n">
        <v>0</v>
      </c>
    </row>
    <row r="7377" customFormat="false" ht="13.8" hidden="false" customHeight="false" outlineLevel="0" collapsed="false">
      <c r="A7377" s="300" t="s">
        <v>12391</v>
      </c>
      <c r="B7377" s="1" t="n">
        <v>88297</v>
      </c>
      <c r="C7377" s="292" t="s">
        <v>12680</v>
      </c>
      <c r="D7377" s="297" t="s">
        <v>507</v>
      </c>
      <c r="E7377" s="301" t="n">
        <v>29.68</v>
      </c>
      <c r="F7377" s="304" t="n">
        <v>0</v>
      </c>
    </row>
    <row r="7378" customFormat="false" ht="13.8" hidden="false" customHeight="false" outlineLevel="0" collapsed="false">
      <c r="A7378" s="300" t="s">
        <v>12391</v>
      </c>
      <c r="B7378" s="1" t="n">
        <v>101435</v>
      </c>
      <c r="C7378" s="292" t="s">
        <v>12681</v>
      </c>
      <c r="D7378" s="297" t="s">
        <v>509</v>
      </c>
      <c r="E7378" s="301" t="n">
        <v>5094.45</v>
      </c>
      <c r="F7378" s="304" t="n">
        <v>0</v>
      </c>
    </row>
    <row r="7379" customFormat="false" ht="13.8" hidden="false" customHeight="false" outlineLevel="0" collapsed="false">
      <c r="A7379" s="300" t="s">
        <v>12391</v>
      </c>
      <c r="B7379" s="1" t="n">
        <v>101440</v>
      </c>
      <c r="C7379" s="292" t="s">
        <v>12682</v>
      </c>
      <c r="D7379" s="297" t="s">
        <v>509</v>
      </c>
      <c r="E7379" s="301" t="n">
        <v>5083.18</v>
      </c>
      <c r="F7379" s="304" t="n">
        <v>0</v>
      </c>
    </row>
    <row r="7380" customFormat="false" ht="13.8" hidden="false" customHeight="false" outlineLevel="0" collapsed="false">
      <c r="A7380" s="300" t="s">
        <v>12391</v>
      </c>
      <c r="B7380" s="1" t="n">
        <v>88302</v>
      </c>
      <c r="C7380" s="292" t="s">
        <v>12683</v>
      </c>
      <c r="D7380" s="297" t="s">
        <v>507</v>
      </c>
      <c r="E7380" s="301" t="n">
        <v>29.53</v>
      </c>
      <c r="F7380" s="304" t="n">
        <v>0</v>
      </c>
    </row>
    <row r="7381" customFormat="false" ht="13.8" hidden="false" customHeight="false" outlineLevel="0" collapsed="false">
      <c r="A7381" s="300" t="s">
        <v>12391</v>
      </c>
      <c r="B7381" s="1" t="n">
        <v>88301</v>
      </c>
      <c r="C7381" s="292" t="s">
        <v>12684</v>
      </c>
      <c r="D7381" s="297" t="s">
        <v>507</v>
      </c>
      <c r="E7381" s="301" t="n">
        <v>29.53</v>
      </c>
      <c r="F7381" s="304" t="n">
        <v>0</v>
      </c>
    </row>
    <row r="7382" customFormat="false" ht="13.8" hidden="false" customHeight="false" outlineLevel="0" collapsed="false">
      <c r="A7382" s="300" t="s">
        <v>12391</v>
      </c>
      <c r="B7382" s="1" t="n">
        <v>101439</v>
      </c>
      <c r="C7382" s="292" t="s">
        <v>12684</v>
      </c>
      <c r="D7382" s="297" t="s">
        <v>509</v>
      </c>
      <c r="E7382" s="301" t="n">
        <v>5083.18</v>
      </c>
      <c r="F7382" s="304" t="n">
        <v>0</v>
      </c>
    </row>
    <row r="7383" customFormat="false" ht="13.8" hidden="false" customHeight="false" outlineLevel="0" collapsed="false">
      <c r="A7383" s="300" t="s">
        <v>12391</v>
      </c>
      <c r="B7383" s="1" t="n">
        <v>88303</v>
      </c>
      <c r="C7383" s="292" t="s">
        <v>12685</v>
      </c>
      <c r="D7383" s="297" t="s">
        <v>507</v>
      </c>
      <c r="E7383" s="301" t="n">
        <v>27.21</v>
      </c>
      <c r="F7383" s="304" t="n">
        <v>0</v>
      </c>
    </row>
    <row r="7384" customFormat="false" ht="13.8" hidden="false" customHeight="false" outlineLevel="0" collapsed="false">
      <c r="A7384" s="300" t="s">
        <v>12391</v>
      </c>
      <c r="B7384" s="1" t="n">
        <v>101441</v>
      </c>
      <c r="C7384" s="292" t="s">
        <v>12685</v>
      </c>
      <c r="D7384" s="297" t="s">
        <v>509</v>
      </c>
      <c r="E7384" s="301" t="n">
        <v>4677.39</v>
      </c>
      <c r="F7384" s="304" t="n">
        <v>0</v>
      </c>
    </row>
    <row r="7385" customFormat="false" ht="13.8" hidden="false" customHeight="false" outlineLevel="0" collapsed="false">
      <c r="A7385" s="300" t="s">
        <v>12391</v>
      </c>
      <c r="B7385" s="1" t="n">
        <v>88304</v>
      </c>
      <c r="C7385" s="292" t="s">
        <v>12686</v>
      </c>
      <c r="D7385" s="297" t="s">
        <v>507</v>
      </c>
      <c r="E7385" s="301" t="n">
        <v>40.94</v>
      </c>
      <c r="F7385" s="304" t="n">
        <v>0</v>
      </c>
    </row>
    <row r="7386" customFormat="false" ht="13.8" hidden="false" customHeight="false" outlineLevel="0" collapsed="false">
      <c r="A7386" s="300" t="s">
        <v>12391</v>
      </c>
      <c r="B7386" s="1" t="n">
        <v>101443</v>
      </c>
      <c r="C7386" s="292" t="s">
        <v>12686</v>
      </c>
      <c r="D7386" s="297" t="s">
        <v>509</v>
      </c>
      <c r="E7386" s="301" t="n">
        <v>7058</v>
      </c>
      <c r="F7386" s="304" t="n">
        <v>0</v>
      </c>
    </row>
    <row r="7387" customFormat="false" ht="13.8" hidden="false" customHeight="false" outlineLevel="0" collapsed="false">
      <c r="A7387" s="300" t="s">
        <v>12391</v>
      </c>
      <c r="B7387" s="1" t="n">
        <v>88306</v>
      </c>
      <c r="C7387" s="292" t="s">
        <v>12687</v>
      </c>
      <c r="D7387" s="297" t="s">
        <v>507</v>
      </c>
      <c r="E7387" s="301" t="n">
        <v>25.34</v>
      </c>
      <c r="F7387" s="304" t="n">
        <v>0</v>
      </c>
    </row>
    <row r="7388" customFormat="false" ht="13.8" hidden="false" customHeight="false" outlineLevel="0" collapsed="false">
      <c r="A7388" s="300" t="s">
        <v>12391</v>
      </c>
      <c r="B7388" s="1" t="n">
        <v>88307</v>
      </c>
      <c r="C7388" s="292" t="s">
        <v>12688</v>
      </c>
      <c r="D7388" s="297" t="s">
        <v>507</v>
      </c>
      <c r="E7388" s="301" t="n">
        <v>27.5</v>
      </c>
      <c r="F7388" s="304" t="n">
        <v>0</v>
      </c>
    </row>
    <row r="7389" customFormat="false" ht="13.8" hidden="false" customHeight="false" outlineLevel="0" collapsed="false">
      <c r="A7389" s="300" t="s">
        <v>12391</v>
      </c>
      <c r="B7389" s="1" t="n">
        <v>88308</v>
      </c>
      <c r="C7389" s="292" t="s">
        <v>12689</v>
      </c>
      <c r="D7389" s="297" t="s">
        <v>507</v>
      </c>
      <c r="E7389" s="301" t="n">
        <v>28.36</v>
      </c>
      <c r="F7389" s="304" t="n">
        <v>0</v>
      </c>
    </row>
    <row r="7390" customFormat="false" ht="13.8" hidden="false" customHeight="false" outlineLevel="0" collapsed="false">
      <c r="A7390" s="300" t="s">
        <v>12391</v>
      </c>
      <c r="B7390" s="1" t="n">
        <v>101444</v>
      </c>
      <c r="C7390" s="292" t="s">
        <v>12689</v>
      </c>
      <c r="D7390" s="297" t="s">
        <v>509</v>
      </c>
      <c r="E7390" s="301" t="n">
        <v>4840</v>
      </c>
      <c r="F7390" s="304" t="n">
        <v>0</v>
      </c>
    </row>
    <row r="7391" customFormat="false" ht="13.8" hidden="false" customHeight="false" outlineLevel="0" collapsed="false">
      <c r="A7391" s="300" t="s">
        <v>12391</v>
      </c>
      <c r="B7391" s="1" t="n">
        <v>88309</v>
      </c>
      <c r="C7391" s="292" t="s">
        <v>12690</v>
      </c>
      <c r="D7391" s="297" t="s">
        <v>507</v>
      </c>
      <c r="E7391" s="301" t="n">
        <v>28.5</v>
      </c>
      <c r="F7391" s="304" t="n">
        <v>0</v>
      </c>
    </row>
    <row r="7392" customFormat="false" ht="13.8" hidden="false" customHeight="false" outlineLevel="0" collapsed="false">
      <c r="A7392" s="300" t="s">
        <v>12391</v>
      </c>
      <c r="B7392" s="1" t="n">
        <v>101445</v>
      </c>
      <c r="C7392" s="292" t="s">
        <v>12690</v>
      </c>
      <c r="D7392" s="297" t="s">
        <v>509</v>
      </c>
      <c r="E7392" s="301" t="n">
        <v>4840</v>
      </c>
      <c r="F7392" s="304" t="n">
        <v>0</v>
      </c>
    </row>
    <row r="7393" customFormat="false" ht="13.8" hidden="false" customHeight="false" outlineLevel="0" collapsed="false">
      <c r="A7393" s="300" t="s">
        <v>12391</v>
      </c>
      <c r="B7393" s="1" t="n">
        <v>88310</v>
      </c>
      <c r="C7393" s="292" t="s">
        <v>12691</v>
      </c>
      <c r="D7393" s="297" t="s">
        <v>507</v>
      </c>
      <c r="E7393" s="301" t="n">
        <v>30.21</v>
      </c>
      <c r="F7393" s="304" t="n">
        <v>0</v>
      </c>
    </row>
    <row r="7394" customFormat="false" ht="13.8" hidden="false" customHeight="false" outlineLevel="0" collapsed="false">
      <c r="A7394" s="300" t="s">
        <v>12391</v>
      </c>
      <c r="B7394" s="1" t="n">
        <v>101446</v>
      </c>
      <c r="C7394" s="292" t="s">
        <v>12691</v>
      </c>
      <c r="D7394" s="297" t="s">
        <v>509</v>
      </c>
      <c r="E7394" s="301" t="n">
        <v>5145.34</v>
      </c>
      <c r="F7394" s="304" t="n">
        <v>0</v>
      </c>
    </row>
    <row r="7395" customFormat="false" ht="13.8" hidden="false" customHeight="false" outlineLevel="0" collapsed="false">
      <c r="A7395" s="300" t="s">
        <v>12391</v>
      </c>
      <c r="B7395" s="1" t="n">
        <v>88311</v>
      </c>
      <c r="C7395" s="292" t="s">
        <v>12692</v>
      </c>
      <c r="D7395" s="297" t="s">
        <v>507</v>
      </c>
      <c r="E7395" s="301" t="n">
        <v>29.58</v>
      </c>
      <c r="F7395" s="304" t="n">
        <v>0</v>
      </c>
    </row>
    <row r="7396" customFormat="false" ht="13.8" hidden="false" customHeight="false" outlineLevel="0" collapsed="false">
      <c r="A7396" s="300" t="s">
        <v>12391</v>
      </c>
      <c r="B7396" s="1" t="n">
        <v>101447</v>
      </c>
      <c r="C7396" s="292" t="s">
        <v>12692</v>
      </c>
      <c r="D7396" s="297" t="s">
        <v>509</v>
      </c>
      <c r="E7396" s="301" t="n">
        <v>5037.66</v>
      </c>
      <c r="F7396" s="304" t="n">
        <v>0</v>
      </c>
    </row>
    <row r="7397" customFormat="false" ht="13.8" hidden="false" customHeight="false" outlineLevel="0" collapsed="false">
      <c r="A7397" s="300" t="s">
        <v>12391</v>
      </c>
      <c r="B7397" s="1" t="n">
        <v>88312</v>
      </c>
      <c r="C7397" s="292" t="s">
        <v>12693</v>
      </c>
      <c r="D7397" s="297" t="s">
        <v>507</v>
      </c>
      <c r="E7397" s="301" t="n">
        <v>30.21</v>
      </c>
      <c r="F7397" s="304" t="n">
        <v>0</v>
      </c>
    </row>
    <row r="7398" customFormat="false" ht="13.8" hidden="false" customHeight="false" outlineLevel="0" collapsed="false">
      <c r="A7398" s="300" t="s">
        <v>12391</v>
      </c>
      <c r="B7398" s="1" t="n">
        <v>101448</v>
      </c>
      <c r="C7398" s="292" t="s">
        <v>12693</v>
      </c>
      <c r="D7398" s="297" t="s">
        <v>509</v>
      </c>
      <c r="E7398" s="301" t="n">
        <v>5145.34</v>
      </c>
      <c r="F7398" s="304" t="n">
        <v>0</v>
      </c>
    </row>
    <row r="7399" customFormat="false" ht="13.8" hidden="false" customHeight="false" outlineLevel="0" collapsed="false">
      <c r="A7399" s="300" t="s">
        <v>12391</v>
      </c>
      <c r="B7399" s="1" t="n">
        <v>101449</v>
      </c>
      <c r="C7399" s="292" t="s">
        <v>12694</v>
      </c>
      <c r="D7399" s="297" t="s">
        <v>509</v>
      </c>
      <c r="E7399" s="301" t="n">
        <v>4801.06</v>
      </c>
      <c r="F7399" s="304" t="n">
        <v>0</v>
      </c>
    </row>
    <row r="7400" customFormat="false" ht="13.8" hidden="false" customHeight="false" outlineLevel="0" collapsed="false">
      <c r="A7400" s="300" t="s">
        <v>12391</v>
      </c>
      <c r="B7400" s="1" t="n">
        <v>88313</v>
      </c>
      <c r="C7400" s="292" t="s">
        <v>12695</v>
      </c>
      <c r="D7400" s="297" t="s">
        <v>507</v>
      </c>
      <c r="E7400" s="301" t="n">
        <v>28.22</v>
      </c>
      <c r="F7400" s="304" t="n">
        <v>0</v>
      </c>
    </row>
    <row r="7401" customFormat="false" ht="13.8" hidden="false" customHeight="false" outlineLevel="0" collapsed="false">
      <c r="A7401" s="300" t="s">
        <v>12391</v>
      </c>
      <c r="B7401" s="1" t="n">
        <v>88314</v>
      </c>
      <c r="C7401" s="292" t="s">
        <v>12696</v>
      </c>
      <c r="D7401" s="297" t="s">
        <v>507</v>
      </c>
      <c r="E7401" s="301" t="n">
        <v>24.82</v>
      </c>
      <c r="F7401" s="304" t="n">
        <v>0</v>
      </c>
    </row>
    <row r="7402" customFormat="false" ht="13.8" hidden="false" customHeight="false" outlineLevel="0" collapsed="false">
      <c r="A7402" s="300" t="s">
        <v>12391</v>
      </c>
      <c r="B7402" s="1" t="n">
        <v>88315</v>
      </c>
      <c r="C7402" s="292" t="s">
        <v>12697</v>
      </c>
      <c r="D7402" s="297" t="s">
        <v>507</v>
      </c>
      <c r="E7402" s="301" t="n">
        <v>28.8</v>
      </c>
      <c r="F7402" s="304" t="n">
        <v>0</v>
      </c>
    </row>
    <row r="7403" customFormat="false" ht="13.8" hidden="false" customHeight="false" outlineLevel="0" collapsed="false">
      <c r="A7403" s="300" t="s">
        <v>12391</v>
      </c>
      <c r="B7403" s="1" t="n">
        <v>101451</v>
      </c>
      <c r="C7403" s="292" t="s">
        <v>12697</v>
      </c>
      <c r="D7403" s="297" t="s">
        <v>509</v>
      </c>
      <c r="E7403" s="301" t="n">
        <v>4929.08</v>
      </c>
      <c r="F7403" s="304" t="n">
        <v>0</v>
      </c>
    </row>
    <row r="7404" customFormat="false" ht="13.8" hidden="false" customHeight="false" outlineLevel="0" collapsed="false">
      <c r="A7404" s="300" t="s">
        <v>12391</v>
      </c>
      <c r="B7404" s="1" t="n">
        <v>88316</v>
      </c>
      <c r="C7404" s="292" t="s">
        <v>12698</v>
      </c>
      <c r="D7404" s="297" t="s">
        <v>507</v>
      </c>
      <c r="E7404" s="301" t="n">
        <v>22.76</v>
      </c>
      <c r="F7404" s="304" t="n">
        <v>0</v>
      </c>
    </row>
    <row r="7405" customFormat="false" ht="13.8" hidden="false" customHeight="false" outlineLevel="0" collapsed="false">
      <c r="A7405" s="300" t="s">
        <v>12391</v>
      </c>
      <c r="B7405" s="1" t="n">
        <v>101452</v>
      </c>
      <c r="C7405" s="292" t="s">
        <v>12699</v>
      </c>
      <c r="D7405" s="297" t="s">
        <v>509</v>
      </c>
      <c r="E7405" s="301" t="n">
        <v>3859.72</v>
      </c>
      <c r="F7405" s="304" t="n">
        <v>0</v>
      </c>
    </row>
    <row r="7406" customFormat="false" ht="13.8" hidden="false" customHeight="false" outlineLevel="0" collapsed="false">
      <c r="A7406" s="300" t="s">
        <v>12391</v>
      </c>
      <c r="B7406" s="1" t="n">
        <v>88318</v>
      </c>
      <c r="C7406" s="292" t="s">
        <v>12700</v>
      </c>
      <c r="D7406" s="297" t="s">
        <v>507</v>
      </c>
      <c r="E7406" s="301" t="n">
        <v>33.34</v>
      </c>
      <c r="F7406" s="304" t="n">
        <v>0</v>
      </c>
    </row>
    <row r="7407" customFormat="false" ht="13.8" hidden="false" customHeight="false" outlineLevel="0" collapsed="false">
      <c r="A7407" s="300" t="s">
        <v>12391</v>
      </c>
      <c r="B7407" s="1" t="n">
        <v>88317</v>
      </c>
      <c r="C7407" s="292" t="s">
        <v>12701</v>
      </c>
      <c r="D7407" s="297" t="s">
        <v>507</v>
      </c>
      <c r="E7407" s="301" t="n">
        <v>29.59</v>
      </c>
      <c r="F7407" s="304" t="n">
        <v>0</v>
      </c>
    </row>
    <row r="7408" customFormat="false" ht="13.8" hidden="false" customHeight="false" outlineLevel="0" collapsed="false">
      <c r="A7408" s="300" t="s">
        <v>12391</v>
      </c>
      <c r="B7408" s="1" t="n">
        <v>101453</v>
      </c>
      <c r="C7408" s="292" t="s">
        <v>12701</v>
      </c>
      <c r="D7408" s="297" t="s">
        <v>509</v>
      </c>
      <c r="E7408" s="301" t="n">
        <v>5053.93</v>
      </c>
      <c r="F7408" s="304" t="n">
        <v>0</v>
      </c>
    </row>
    <row r="7409" customFormat="false" ht="13.8" hidden="false" customHeight="false" outlineLevel="0" collapsed="false">
      <c r="A7409" s="300" t="s">
        <v>12391</v>
      </c>
      <c r="B7409" s="1" t="n">
        <v>101454</v>
      </c>
      <c r="C7409" s="292" t="s">
        <v>12702</v>
      </c>
      <c r="D7409" s="297" t="s">
        <v>509</v>
      </c>
      <c r="E7409" s="301" t="n">
        <v>5706.36</v>
      </c>
      <c r="F7409" s="304" t="n">
        <v>0</v>
      </c>
    </row>
    <row r="7410" customFormat="false" ht="13.8" hidden="false" customHeight="false" outlineLevel="0" collapsed="false">
      <c r="A7410" s="300" t="s">
        <v>12391</v>
      </c>
      <c r="B7410" s="1" t="n">
        <v>100533</v>
      </c>
      <c r="C7410" s="292" t="s">
        <v>12703</v>
      </c>
      <c r="D7410" s="297" t="s">
        <v>507</v>
      </c>
      <c r="E7410" s="301" t="n">
        <v>30.9</v>
      </c>
      <c r="F7410" s="304" t="n">
        <v>0</v>
      </c>
    </row>
    <row r="7411" customFormat="false" ht="13.8" hidden="false" customHeight="false" outlineLevel="0" collapsed="false">
      <c r="A7411" s="300" t="s">
        <v>12391</v>
      </c>
      <c r="B7411" s="1" t="n">
        <v>100534</v>
      </c>
      <c r="C7411" s="292" t="s">
        <v>12703</v>
      </c>
      <c r="D7411" s="297" t="s">
        <v>509</v>
      </c>
      <c r="E7411" s="301" t="n">
        <v>5269.91</v>
      </c>
      <c r="F7411" s="304" t="n">
        <v>0</v>
      </c>
    </row>
    <row r="7412" customFormat="false" ht="13.8" hidden="false" customHeight="false" outlineLevel="0" collapsed="false">
      <c r="A7412" s="300" t="s">
        <v>12391</v>
      </c>
      <c r="B7412" s="1" t="n">
        <v>88323</v>
      </c>
      <c r="C7412" s="292" t="s">
        <v>12704</v>
      </c>
      <c r="D7412" s="297" t="s">
        <v>507</v>
      </c>
      <c r="E7412" s="301" t="n">
        <v>27.49</v>
      </c>
      <c r="F7412" s="304" t="n">
        <v>0</v>
      </c>
    </row>
    <row r="7413" customFormat="false" ht="13.8" hidden="false" customHeight="false" outlineLevel="0" collapsed="false">
      <c r="A7413" s="300" t="s">
        <v>12391</v>
      </c>
      <c r="B7413" s="1" t="n">
        <v>101458</v>
      </c>
      <c r="C7413" s="292" t="s">
        <v>12705</v>
      </c>
      <c r="D7413" s="297" t="s">
        <v>509</v>
      </c>
      <c r="E7413" s="301" t="n">
        <v>4706.09</v>
      </c>
      <c r="F7413" s="304" t="n">
        <v>0</v>
      </c>
    </row>
    <row r="7414" customFormat="false" ht="13.8" hidden="false" customHeight="false" outlineLevel="0" collapsed="false">
      <c r="A7414" s="300" t="s">
        <v>12391</v>
      </c>
      <c r="B7414" s="1" t="n">
        <v>90781</v>
      </c>
      <c r="C7414" s="292" t="s">
        <v>12706</v>
      </c>
      <c r="D7414" s="297" t="s">
        <v>507</v>
      </c>
      <c r="E7414" s="301" t="n">
        <v>37.4</v>
      </c>
      <c r="F7414" s="304" t="n">
        <v>0</v>
      </c>
    </row>
    <row r="7415" customFormat="false" ht="13.8" hidden="false" customHeight="false" outlineLevel="0" collapsed="false">
      <c r="A7415" s="300" t="s">
        <v>12391</v>
      </c>
      <c r="B7415" s="1" t="n">
        <v>94296</v>
      </c>
      <c r="C7415" s="292" t="s">
        <v>12706</v>
      </c>
      <c r="D7415" s="297" t="s">
        <v>509</v>
      </c>
      <c r="E7415" s="301" t="n">
        <v>6445.34</v>
      </c>
      <c r="F7415" s="304" t="n">
        <v>0</v>
      </c>
    </row>
    <row r="7416" customFormat="false" ht="13.8" hidden="false" customHeight="false" outlineLevel="0" collapsed="false">
      <c r="A7416" s="300" t="s">
        <v>12391</v>
      </c>
      <c r="B7416" s="1" t="n">
        <v>88324</v>
      </c>
      <c r="C7416" s="292" t="s">
        <v>12707</v>
      </c>
      <c r="D7416" s="297" t="s">
        <v>507</v>
      </c>
      <c r="E7416" s="301" t="n">
        <v>29.68</v>
      </c>
      <c r="F7416" s="304" t="n">
        <v>0</v>
      </c>
    </row>
    <row r="7417" customFormat="false" ht="13.8" hidden="false" customHeight="false" outlineLevel="0" collapsed="false">
      <c r="A7417" s="300" t="s">
        <v>12391</v>
      </c>
      <c r="B7417" s="1" t="n">
        <v>88321</v>
      </c>
      <c r="C7417" s="292" t="s">
        <v>12708</v>
      </c>
      <c r="D7417" s="297" t="s">
        <v>507</v>
      </c>
      <c r="E7417" s="301" t="n">
        <v>42.47</v>
      </c>
      <c r="F7417" s="304" t="n">
        <v>0</v>
      </c>
    </row>
    <row r="7418" customFormat="false" ht="13.8" hidden="false" customHeight="false" outlineLevel="0" collapsed="false">
      <c r="A7418" s="300" t="s">
        <v>12391</v>
      </c>
      <c r="B7418" s="1" t="n">
        <v>101456</v>
      </c>
      <c r="C7418" s="292" t="s">
        <v>12709</v>
      </c>
      <c r="D7418" s="297" t="s">
        <v>509</v>
      </c>
      <c r="E7418" s="301" t="n">
        <v>7329.83</v>
      </c>
      <c r="F7418" s="304" t="n">
        <v>0</v>
      </c>
    </row>
    <row r="7419" customFormat="false" ht="13.8" hidden="false" customHeight="false" outlineLevel="0" collapsed="false">
      <c r="A7419" s="300" t="s">
        <v>12391</v>
      </c>
      <c r="B7419" s="1" t="n">
        <v>100309</v>
      </c>
      <c r="C7419" s="292" t="s">
        <v>12710</v>
      </c>
      <c r="D7419" s="297" t="s">
        <v>507</v>
      </c>
      <c r="E7419" s="301" t="n">
        <v>41.38</v>
      </c>
      <c r="F7419" s="304" t="n">
        <v>0</v>
      </c>
    </row>
    <row r="7420" customFormat="false" ht="13.8" hidden="false" customHeight="false" outlineLevel="0" collapsed="false">
      <c r="A7420" s="300" t="s">
        <v>12391</v>
      </c>
      <c r="B7420" s="1" t="n">
        <v>100321</v>
      </c>
      <c r="C7420" s="292" t="s">
        <v>12710</v>
      </c>
      <c r="D7420" s="297" t="s">
        <v>509</v>
      </c>
      <c r="E7420" s="301" t="n">
        <v>7081.64</v>
      </c>
      <c r="F7420" s="304" t="n">
        <v>0</v>
      </c>
    </row>
    <row r="7421" customFormat="false" ht="13.8" hidden="false" customHeight="false" outlineLevel="0" collapsed="false">
      <c r="A7421" s="300" t="s">
        <v>12391</v>
      </c>
      <c r="B7421" s="1" t="n">
        <v>88322</v>
      </c>
      <c r="C7421" s="292" t="s">
        <v>12711</v>
      </c>
      <c r="D7421" s="297" t="s">
        <v>507</v>
      </c>
      <c r="E7421" s="301" t="n">
        <v>53.14</v>
      </c>
      <c r="F7421" s="304" t="n">
        <v>0</v>
      </c>
    </row>
    <row r="7422" customFormat="false" ht="13.8" hidden="false" customHeight="false" outlineLevel="0" collapsed="false">
      <c r="A7422" s="300" t="s">
        <v>12391</v>
      </c>
      <c r="B7422" s="1" t="n">
        <v>101457</v>
      </c>
      <c r="C7422" s="292" t="s">
        <v>12711</v>
      </c>
      <c r="D7422" s="297" t="s">
        <v>509</v>
      </c>
      <c r="E7422" s="301" t="n">
        <v>9150.86</v>
      </c>
      <c r="F7422" s="304" t="n">
        <v>0</v>
      </c>
    </row>
    <row r="7423" customFormat="false" ht="13.8" hidden="false" customHeight="false" outlineLevel="0" collapsed="false">
      <c r="A7423" s="300" t="s">
        <v>12391</v>
      </c>
      <c r="B7423" s="1" t="n">
        <v>88325</v>
      </c>
      <c r="C7423" s="292" t="s">
        <v>12712</v>
      </c>
      <c r="D7423" s="297" t="s">
        <v>507</v>
      </c>
      <c r="E7423" s="301" t="n">
        <v>25.39</v>
      </c>
      <c r="F7423" s="304" t="n">
        <v>0</v>
      </c>
    </row>
    <row r="7424" customFormat="false" ht="13.8" hidden="false" customHeight="false" outlineLevel="0" collapsed="false">
      <c r="A7424" s="300" t="s">
        <v>12391</v>
      </c>
      <c r="B7424" s="1" t="n">
        <v>101459</v>
      </c>
      <c r="C7424" s="292" t="s">
        <v>12712</v>
      </c>
      <c r="D7424" s="297" t="s">
        <v>509</v>
      </c>
      <c r="E7424" s="301" t="n">
        <v>4327.45</v>
      </c>
      <c r="F7424" s="304" t="n">
        <v>0</v>
      </c>
    </row>
    <row r="7425" customFormat="false" ht="13.8" hidden="false" customHeight="false" outlineLevel="0" collapsed="false">
      <c r="A7425" s="300" t="s">
        <v>12391</v>
      </c>
      <c r="B7425" s="1" t="n">
        <v>100289</v>
      </c>
      <c r="C7425" s="292" t="s">
        <v>12713</v>
      </c>
      <c r="D7425" s="297" t="s">
        <v>507</v>
      </c>
      <c r="E7425" s="301" t="n">
        <v>22.51</v>
      </c>
      <c r="F7425" s="304" t="n">
        <v>0</v>
      </c>
    </row>
    <row r="7426" customFormat="false" ht="13.8" hidden="false" customHeight="false" outlineLevel="0" collapsed="false">
      <c r="A7426" s="300" t="s">
        <v>12391</v>
      </c>
      <c r="B7426" s="1" t="n">
        <v>101460</v>
      </c>
      <c r="C7426" s="292" t="s">
        <v>12713</v>
      </c>
      <c r="D7426" s="297" t="s">
        <v>509</v>
      </c>
      <c r="E7426" s="301" t="n">
        <v>3859.72</v>
      </c>
      <c r="F7426" s="304" t="n">
        <v>0</v>
      </c>
    </row>
    <row r="7427" customFormat="false" ht="13.8" hidden="false" customHeight="false" outlineLevel="0" collapsed="false">
      <c r="A7427" s="300" t="s">
        <v>12714</v>
      </c>
      <c r="B7427" s="1" t="n">
        <v>105011</v>
      </c>
      <c r="C7427" s="292" t="s">
        <v>12715</v>
      </c>
      <c r="D7427" s="297" t="s">
        <v>403</v>
      </c>
      <c r="E7427" s="301" t="n">
        <v>0.59</v>
      </c>
      <c r="F7427" s="304" t="n">
        <v>0</v>
      </c>
    </row>
    <row r="7428" customFormat="false" ht="13.8" hidden="false" customHeight="false" outlineLevel="0" collapsed="false">
      <c r="A7428" s="300" t="s">
        <v>12714</v>
      </c>
      <c r="B7428" s="1" t="n">
        <v>99061</v>
      </c>
      <c r="C7428" s="292" t="s">
        <v>12716</v>
      </c>
      <c r="D7428" s="297" t="s">
        <v>50</v>
      </c>
      <c r="E7428" s="301" t="n">
        <v>117.08</v>
      </c>
      <c r="F7428" s="304" t="n">
        <v>0</v>
      </c>
    </row>
    <row r="7429" customFormat="false" ht="13.8" hidden="false" customHeight="false" outlineLevel="0" collapsed="false">
      <c r="A7429" s="300" t="s">
        <v>12714</v>
      </c>
      <c r="B7429" s="1" t="n">
        <v>99060</v>
      </c>
      <c r="C7429" s="292" t="s">
        <v>12717</v>
      </c>
      <c r="D7429" s="297" t="s">
        <v>50</v>
      </c>
      <c r="E7429" s="301" t="n">
        <v>191.03</v>
      </c>
      <c r="F7429" s="304" t="n">
        <v>0</v>
      </c>
    </row>
    <row r="7430" customFormat="false" ht="13.8" hidden="false" customHeight="false" outlineLevel="0" collapsed="false">
      <c r="A7430" s="300" t="s">
        <v>12714</v>
      </c>
      <c r="B7430" s="1" t="n">
        <v>105008</v>
      </c>
      <c r="C7430" s="292" t="s">
        <v>12718</v>
      </c>
      <c r="D7430" s="297" t="s">
        <v>50</v>
      </c>
      <c r="E7430" s="301" t="n">
        <v>0</v>
      </c>
      <c r="F7430" s="304"/>
    </row>
    <row r="7431" customFormat="false" ht="13.8" hidden="false" customHeight="false" outlineLevel="0" collapsed="false">
      <c r="A7431" s="300" t="s">
        <v>12714</v>
      </c>
      <c r="B7431" s="1" t="n">
        <v>105009</v>
      </c>
      <c r="C7431" s="292" t="s">
        <v>12719</v>
      </c>
      <c r="D7431" s="297" t="s">
        <v>403</v>
      </c>
      <c r="E7431" s="301" t="n">
        <v>78.8</v>
      </c>
      <c r="F7431" s="304" t="n">
        <v>0</v>
      </c>
    </row>
    <row r="7432" customFormat="false" ht="13.8" hidden="false" customHeight="false" outlineLevel="0" collapsed="false">
      <c r="A7432" s="300" t="s">
        <v>12714</v>
      </c>
      <c r="B7432" s="1" t="n">
        <v>99059</v>
      </c>
      <c r="C7432" s="292" t="s">
        <v>12720</v>
      </c>
      <c r="D7432" s="297" t="s">
        <v>403</v>
      </c>
      <c r="E7432" s="301" t="n">
        <v>64.18</v>
      </c>
      <c r="F7432" s="304" t="n">
        <v>0</v>
      </c>
    </row>
    <row r="7433" customFormat="false" ht="13.8" hidden="false" customHeight="false" outlineLevel="0" collapsed="false">
      <c r="A7433" s="300" t="s">
        <v>12714</v>
      </c>
      <c r="B7433" s="1" t="n">
        <v>105137</v>
      </c>
      <c r="C7433" s="292" t="s">
        <v>12721</v>
      </c>
      <c r="D7433" s="297" t="s">
        <v>403</v>
      </c>
      <c r="E7433" s="301" t="n">
        <v>0</v>
      </c>
      <c r="F7433" s="304"/>
    </row>
    <row r="7434" customFormat="false" ht="13.8" hidden="false" customHeight="false" outlineLevel="0" collapsed="false">
      <c r="A7434" s="300" t="s">
        <v>12714</v>
      </c>
      <c r="B7434" s="1" t="n">
        <v>105136</v>
      </c>
      <c r="C7434" s="292" t="s">
        <v>12722</v>
      </c>
      <c r="D7434" s="297" t="s">
        <v>50</v>
      </c>
      <c r="E7434" s="301" t="n">
        <v>0</v>
      </c>
      <c r="F7434" s="304"/>
    </row>
    <row r="7435" customFormat="false" ht="13.8" hidden="false" customHeight="false" outlineLevel="0" collapsed="false">
      <c r="A7435" s="300" t="s">
        <v>12714</v>
      </c>
      <c r="B7435" s="1" t="n">
        <v>105007</v>
      </c>
      <c r="C7435" s="292" t="s">
        <v>12723</v>
      </c>
      <c r="D7435" s="297" t="s">
        <v>50</v>
      </c>
      <c r="E7435" s="301" t="n">
        <v>37.66</v>
      </c>
      <c r="F7435" s="304" t="n">
        <v>0</v>
      </c>
    </row>
    <row r="7436" customFormat="false" ht="13.8" hidden="false" customHeight="false" outlineLevel="0" collapsed="false">
      <c r="A7436" s="300" t="s">
        <v>12714</v>
      </c>
      <c r="B7436" s="1" t="n">
        <v>99063</v>
      </c>
      <c r="C7436" s="292" t="s">
        <v>12724</v>
      </c>
      <c r="D7436" s="297" t="s">
        <v>403</v>
      </c>
      <c r="E7436" s="301" t="n">
        <v>9.31</v>
      </c>
      <c r="F7436" s="304" t="n">
        <v>0.0021</v>
      </c>
    </row>
    <row r="7437" customFormat="false" ht="13.8" hidden="false" customHeight="false" outlineLevel="0" collapsed="false">
      <c r="A7437" s="300" t="s">
        <v>12714</v>
      </c>
      <c r="B7437" s="1" t="n">
        <v>105010</v>
      </c>
      <c r="C7437" s="292" t="s">
        <v>12725</v>
      </c>
      <c r="D7437" s="297" t="s">
        <v>50</v>
      </c>
      <c r="E7437" s="301" t="n">
        <v>0</v>
      </c>
      <c r="F7437" s="304"/>
    </row>
    <row r="7438" customFormat="false" ht="13.8" hidden="false" customHeight="false" outlineLevel="0" collapsed="false">
      <c r="A7438" s="300" t="s">
        <v>12714</v>
      </c>
      <c r="B7438" s="1" t="n">
        <v>99062</v>
      </c>
      <c r="C7438" s="292" t="s">
        <v>12726</v>
      </c>
      <c r="D7438" s="297" t="s">
        <v>50</v>
      </c>
      <c r="E7438" s="301" t="n">
        <v>2.05</v>
      </c>
      <c r="F7438" s="304" t="n">
        <v>0</v>
      </c>
    </row>
    <row r="7439" customFormat="false" ht="13.8" hidden="false" customHeight="false" outlineLevel="0" collapsed="false">
      <c r="A7439" s="300" t="s">
        <v>12727</v>
      </c>
      <c r="B7439" s="1" t="n">
        <v>100857</v>
      </c>
      <c r="C7439" s="292" t="s">
        <v>12728</v>
      </c>
      <c r="D7439" s="297" t="s">
        <v>50</v>
      </c>
      <c r="E7439" s="301" t="n">
        <v>606.23</v>
      </c>
      <c r="F7439" s="304" t="n">
        <v>0</v>
      </c>
    </row>
    <row r="7440" customFormat="false" ht="13.8" hidden="false" customHeight="false" outlineLevel="0" collapsed="false">
      <c r="A7440" s="300" t="s">
        <v>12727</v>
      </c>
      <c r="B7440" s="1" t="n">
        <v>86905</v>
      </c>
      <c r="C7440" s="292" t="s">
        <v>12729</v>
      </c>
      <c r="D7440" s="297" t="s">
        <v>50</v>
      </c>
      <c r="E7440" s="301" t="n">
        <v>466.83</v>
      </c>
      <c r="F7440" s="304" t="n">
        <v>0</v>
      </c>
    </row>
    <row r="7441" customFormat="false" ht="13.8" hidden="false" customHeight="false" outlineLevel="0" collapsed="false">
      <c r="A7441" s="300" t="s">
        <v>12727</v>
      </c>
      <c r="B7441" s="1" t="n">
        <v>86908</v>
      </c>
      <c r="C7441" s="292" t="s">
        <v>12730</v>
      </c>
      <c r="D7441" s="297" t="s">
        <v>50</v>
      </c>
      <c r="E7441" s="301" t="n">
        <v>558.86</v>
      </c>
      <c r="F7441" s="304" t="n">
        <v>0</v>
      </c>
    </row>
    <row r="7442" customFormat="false" ht="13.8" hidden="false" customHeight="false" outlineLevel="0" collapsed="false">
      <c r="A7442" s="300" t="s">
        <v>12727</v>
      </c>
      <c r="B7442" s="1" t="n">
        <v>100849</v>
      </c>
      <c r="C7442" s="292" t="s">
        <v>12731</v>
      </c>
      <c r="D7442" s="297" t="s">
        <v>50</v>
      </c>
      <c r="E7442" s="301" t="n">
        <v>45.94</v>
      </c>
      <c r="F7442" s="304" t="n">
        <v>0</v>
      </c>
    </row>
    <row r="7443" customFormat="false" ht="13.8" hidden="false" customHeight="false" outlineLevel="0" collapsed="false">
      <c r="A7443" s="300" t="s">
        <v>12727</v>
      </c>
      <c r="B7443" s="1" t="n">
        <v>100851</v>
      </c>
      <c r="C7443" s="292" t="s">
        <v>12732</v>
      </c>
      <c r="D7443" s="297" t="s">
        <v>50</v>
      </c>
      <c r="E7443" s="301" t="n">
        <v>93.08</v>
      </c>
      <c r="F7443" s="304" t="n">
        <v>0</v>
      </c>
    </row>
    <row r="7444" customFormat="false" ht="13.8" hidden="false" customHeight="false" outlineLevel="0" collapsed="false">
      <c r="A7444" s="300" t="s">
        <v>12727</v>
      </c>
      <c r="B7444" s="1" t="n">
        <v>100850</v>
      </c>
      <c r="C7444" s="292" t="s">
        <v>12733</v>
      </c>
      <c r="D7444" s="297" t="s">
        <v>50</v>
      </c>
      <c r="E7444" s="301" t="n">
        <v>0</v>
      </c>
      <c r="F7444" s="304"/>
    </row>
    <row r="7445" customFormat="false" ht="13.8" hidden="false" customHeight="false" outlineLevel="0" collapsed="false">
      <c r="A7445" s="300" t="s">
        <v>12727</v>
      </c>
      <c r="B7445" s="1" t="n">
        <v>86888</v>
      </c>
      <c r="C7445" s="292" t="s">
        <v>12734</v>
      </c>
      <c r="D7445" s="297" t="s">
        <v>50</v>
      </c>
      <c r="E7445" s="301" t="n">
        <v>604.4</v>
      </c>
      <c r="F7445" s="304" t="n">
        <v>0</v>
      </c>
    </row>
    <row r="7446" customFormat="false" ht="13.8" hidden="false" customHeight="false" outlineLevel="0" collapsed="false">
      <c r="A7446" s="300" t="s">
        <v>12727</v>
      </c>
      <c r="B7446" s="1" t="n">
        <v>86932</v>
      </c>
      <c r="C7446" s="292" t="s">
        <v>12735</v>
      </c>
      <c r="D7446" s="297" t="s">
        <v>50</v>
      </c>
      <c r="E7446" s="301" t="n">
        <v>703.1</v>
      </c>
      <c r="F7446" s="304" t="n">
        <v>0</v>
      </c>
    </row>
    <row r="7447" customFormat="false" ht="13.8" hidden="false" customHeight="false" outlineLevel="0" collapsed="false">
      <c r="A7447" s="300" t="s">
        <v>12727</v>
      </c>
      <c r="B7447" s="1" t="n">
        <v>86931</v>
      </c>
      <c r="C7447" s="292" t="s">
        <v>12736</v>
      </c>
      <c r="D7447" s="297" t="s">
        <v>50</v>
      </c>
      <c r="E7447" s="301" t="n">
        <v>617.58</v>
      </c>
      <c r="F7447" s="304" t="n">
        <v>0</v>
      </c>
    </row>
    <row r="7448" customFormat="false" ht="13.8" hidden="false" customHeight="false" outlineLevel="0" collapsed="false">
      <c r="A7448" s="300" t="s">
        <v>12727</v>
      </c>
      <c r="B7448" s="1" t="n">
        <v>106771</v>
      </c>
      <c r="C7448" s="292" t="s">
        <v>12737</v>
      </c>
      <c r="D7448" s="297" t="s">
        <v>50</v>
      </c>
      <c r="E7448" s="301" t="n">
        <v>0</v>
      </c>
      <c r="F7448" s="304"/>
    </row>
    <row r="7449" customFormat="false" ht="13.8" hidden="false" customHeight="false" outlineLevel="0" collapsed="false">
      <c r="A7449" s="300" t="s">
        <v>12727</v>
      </c>
      <c r="B7449" s="1" t="n">
        <v>100878</v>
      </c>
      <c r="C7449" s="292" t="s">
        <v>12738</v>
      </c>
      <c r="D7449" s="297" t="s">
        <v>50</v>
      </c>
      <c r="E7449" s="301" t="n">
        <v>816.4</v>
      </c>
      <c r="F7449" s="304" t="n">
        <v>0</v>
      </c>
    </row>
    <row r="7450" customFormat="false" ht="13.8" hidden="false" customHeight="false" outlineLevel="0" collapsed="false">
      <c r="A7450" s="300" t="s">
        <v>12727</v>
      </c>
      <c r="B7450" s="1" t="n">
        <v>95471</v>
      </c>
      <c r="C7450" s="292" t="s">
        <v>12739</v>
      </c>
      <c r="D7450" s="297" t="s">
        <v>50</v>
      </c>
      <c r="E7450" s="301" t="n">
        <v>982.89</v>
      </c>
      <c r="F7450" s="304" t="n">
        <v>0</v>
      </c>
    </row>
    <row r="7451" customFormat="false" ht="13.8" hidden="false" customHeight="false" outlineLevel="0" collapsed="false">
      <c r="A7451" s="300" t="s">
        <v>12727</v>
      </c>
      <c r="B7451" s="1" t="n">
        <v>95469</v>
      </c>
      <c r="C7451" s="292" t="s">
        <v>12740</v>
      </c>
      <c r="D7451" s="297" t="s">
        <v>50</v>
      </c>
      <c r="E7451" s="301" t="n">
        <v>381.42</v>
      </c>
      <c r="F7451" s="304" t="n">
        <v>0</v>
      </c>
    </row>
    <row r="7452" customFormat="false" ht="13.8" hidden="false" customHeight="false" outlineLevel="0" collapsed="false">
      <c r="A7452" s="300" t="s">
        <v>12727</v>
      </c>
      <c r="B7452" s="1" t="n">
        <v>100848</v>
      </c>
      <c r="C7452" s="292" t="s">
        <v>12741</v>
      </c>
      <c r="D7452" s="297" t="s">
        <v>50</v>
      </c>
      <c r="E7452" s="301" t="n">
        <v>707.48</v>
      </c>
      <c r="F7452" s="304" t="n">
        <v>0</v>
      </c>
    </row>
    <row r="7453" customFormat="false" ht="13.8" hidden="false" customHeight="false" outlineLevel="0" collapsed="false">
      <c r="A7453" s="300" t="s">
        <v>12727</v>
      </c>
      <c r="B7453" s="1" t="n">
        <v>86895</v>
      </c>
      <c r="C7453" s="292" t="s">
        <v>12742</v>
      </c>
      <c r="D7453" s="297" t="s">
        <v>50</v>
      </c>
      <c r="E7453" s="301" t="n">
        <v>359.73</v>
      </c>
      <c r="F7453" s="304" t="n">
        <v>0.0937</v>
      </c>
    </row>
    <row r="7454" customFormat="false" ht="13.8" hidden="false" customHeight="false" outlineLevel="0" collapsed="false">
      <c r="A7454" s="300" t="s">
        <v>12727</v>
      </c>
      <c r="B7454" s="1" t="n">
        <v>86889</v>
      </c>
      <c r="C7454" s="292" t="s">
        <v>12743</v>
      </c>
      <c r="D7454" s="297" t="s">
        <v>50</v>
      </c>
      <c r="E7454" s="301" t="n">
        <v>825.24</v>
      </c>
      <c r="F7454" s="304" t="n">
        <v>0.0491</v>
      </c>
    </row>
    <row r="7455" customFormat="false" ht="13.8" hidden="false" customHeight="false" outlineLevel="0" collapsed="false">
      <c r="A7455" s="300" t="s">
        <v>12727</v>
      </c>
      <c r="B7455" s="1" t="n">
        <v>106780</v>
      </c>
      <c r="C7455" s="292" t="s">
        <v>12744</v>
      </c>
      <c r="D7455" s="297" t="s">
        <v>50</v>
      </c>
      <c r="E7455" s="301" t="n">
        <v>1089.06</v>
      </c>
      <c r="F7455" s="304" t="n">
        <v>0.0464</v>
      </c>
    </row>
    <row r="7456" customFormat="false" ht="13.8" hidden="false" customHeight="false" outlineLevel="0" collapsed="false">
      <c r="A7456" s="300" t="s">
        <v>12727</v>
      </c>
      <c r="B7456" s="1" t="n">
        <v>106781</v>
      </c>
      <c r="C7456" s="292" t="s">
        <v>12745</v>
      </c>
      <c r="D7456" s="297" t="s">
        <v>50</v>
      </c>
      <c r="E7456" s="301" t="n">
        <v>1610.86</v>
      </c>
      <c r="F7456" s="304" t="n">
        <v>0.0419</v>
      </c>
    </row>
    <row r="7457" customFormat="false" ht="13.8" hidden="false" customHeight="false" outlineLevel="0" collapsed="false">
      <c r="A7457" s="300" t="s">
        <v>12727</v>
      </c>
      <c r="B7457" s="1" t="n">
        <v>86899</v>
      </c>
      <c r="C7457" s="292" t="s">
        <v>12746</v>
      </c>
      <c r="D7457" s="297" t="s">
        <v>50</v>
      </c>
      <c r="E7457" s="301" t="n">
        <v>346.26</v>
      </c>
      <c r="F7457" s="304" t="n">
        <v>0.0974</v>
      </c>
    </row>
    <row r="7458" customFormat="false" ht="13.8" hidden="false" customHeight="false" outlineLevel="0" collapsed="false">
      <c r="A7458" s="300" t="s">
        <v>12727</v>
      </c>
      <c r="B7458" s="1" t="n">
        <v>86893</v>
      </c>
      <c r="C7458" s="292" t="s">
        <v>12747</v>
      </c>
      <c r="D7458" s="297" t="s">
        <v>50</v>
      </c>
      <c r="E7458" s="301" t="n">
        <v>789.34</v>
      </c>
      <c r="F7458" s="304" t="n">
        <v>0.0514</v>
      </c>
    </row>
    <row r="7459" customFormat="false" ht="13.8" hidden="false" customHeight="false" outlineLevel="0" collapsed="false">
      <c r="A7459" s="300" t="s">
        <v>12727</v>
      </c>
      <c r="B7459" s="1" t="n">
        <v>86934</v>
      </c>
      <c r="C7459" s="292" t="s">
        <v>12748</v>
      </c>
      <c r="D7459" s="297" t="s">
        <v>50</v>
      </c>
      <c r="E7459" s="301" t="n">
        <v>624.64</v>
      </c>
      <c r="F7459" s="304" t="n">
        <v>0.0649</v>
      </c>
    </row>
    <row r="7460" customFormat="false" ht="13.8" hidden="false" customHeight="false" outlineLevel="0" collapsed="false">
      <c r="A7460" s="300" t="s">
        <v>12727</v>
      </c>
      <c r="B7460" s="1" t="n">
        <v>86933</v>
      </c>
      <c r="C7460" s="292" t="s">
        <v>12749</v>
      </c>
      <c r="D7460" s="297" t="s">
        <v>50</v>
      </c>
      <c r="E7460" s="301" t="n">
        <v>636.03</v>
      </c>
      <c r="F7460" s="304" t="n">
        <v>0.0637</v>
      </c>
    </row>
    <row r="7461" customFormat="false" ht="13.8" hidden="false" customHeight="false" outlineLevel="0" collapsed="false">
      <c r="A7461" s="300" t="s">
        <v>12727</v>
      </c>
      <c r="B7461" s="1" t="n">
        <v>86894</v>
      </c>
      <c r="C7461" s="292" t="s">
        <v>12750</v>
      </c>
      <c r="D7461" s="297" t="s">
        <v>50</v>
      </c>
      <c r="E7461" s="301" t="n">
        <v>482.5</v>
      </c>
      <c r="F7461" s="304" t="n">
        <v>0.084</v>
      </c>
    </row>
    <row r="7462" customFormat="false" ht="13.8" hidden="false" customHeight="false" outlineLevel="0" collapsed="false">
      <c r="A7462" s="300" t="s">
        <v>12727</v>
      </c>
      <c r="B7462" s="1" t="n">
        <v>93441</v>
      </c>
      <c r="C7462" s="292" t="s">
        <v>12751</v>
      </c>
      <c r="D7462" s="297" t="s">
        <v>50</v>
      </c>
      <c r="E7462" s="301" t="n">
        <v>1493.56</v>
      </c>
      <c r="F7462" s="304" t="n">
        <v>0.0271</v>
      </c>
    </row>
    <row r="7463" customFormat="false" ht="13.8" hidden="false" customHeight="false" outlineLevel="0" collapsed="false">
      <c r="A7463" s="300" t="s">
        <v>12727</v>
      </c>
      <c r="B7463" s="1" t="n">
        <v>93396</v>
      </c>
      <c r="C7463" s="292" t="s">
        <v>12752</v>
      </c>
      <c r="D7463" s="297" t="s">
        <v>50</v>
      </c>
      <c r="E7463" s="301" t="n">
        <v>985.19</v>
      </c>
      <c r="F7463" s="304" t="n">
        <v>0.0342</v>
      </c>
    </row>
    <row r="7464" customFormat="false" ht="13.8" hidden="false" customHeight="false" outlineLevel="0" collapsed="false">
      <c r="A7464" s="300" t="s">
        <v>12727</v>
      </c>
      <c r="B7464" s="1" t="n">
        <v>93442</v>
      </c>
      <c r="C7464" s="292" t="s">
        <v>12753</v>
      </c>
      <c r="D7464" s="297" t="s">
        <v>50</v>
      </c>
      <c r="E7464" s="301" t="n">
        <v>1904.14</v>
      </c>
      <c r="F7464" s="304" t="n">
        <v>0.0213</v>
      </c>
    </row>
    <row r="7465" customFormat="false" ht="13.8" hidden="false" customHeight="false" outlineLevel="0" collapsed="false">
      <c r="A7465" s="300" t="s">
        <v>12727</v>
      </c>
      <c r="B7465" s="1" t="n">
        <v>86947</v>
      </c>
      <c r="C7465" s="292" t="s">
        <v>12754</v>
      </c>
      <c r="D7465" s="297" t="s">
        <v>50</v>
      </c>
      <c r="E7465" s="301" t="n">
        <v>1964.42</v>
      </c>
      <c r="F7465" s="304" t="n">
        <v>0.0172</v>
      </c>
    </row>
    <row r="7466" customFormat="false" ht="13.8" hidden="false" customHeight="false" outlineLevel="0" collapsed="false">
      <c r="A7466" s="300" t="s">
        <v>12727</v>
      </c>
      <c r="B7466" s="1" t="n">
        <v>100875</v>
      </c>
      <c r="C7466" s="292" t="s">
        <v>12755</v>
      </c>
      <c r="D7466" s="297" t="s">
        <v>50</v>
      </c>
      <c r="E7466" s="301" t="n">
        <v>1068.05</v>
      </c>
      <c r="F7466" s="304" t="n">
        <v>0.8083</v>
      </c>
    </row>
    <row r="7467" customFormat="false" ht="13.8" hidden="false" customHeight="false" outlineLevel="0" collapsed="false">
      <c r="A7467" s="300" t="s">
        <v>12727</v>
      </c>
      <c r="B7467" s="1" t="n">
        <v>100863</v>
      </c>
      <c r="C7467" s="292" t="s">
        <v>12756</v>
      </c>
      <c r="D7467" s="297" t="s">
        <v>50</v>
      </c>
      <c r="E7467" s="301" t="n">
        <v>612.75</v>
      </c>
      <c r="F7467" s="304" t="n">
        <v>0.624</v>
      </c>
    </row>
    <row r="7468" customFormat="false" ht="13.8" hidden="false" customHeight="false" outlineLevel="0" collapsed="false">
      <c r="A7468" s="300" t="s">
        <v>12727</v>
      </c>
      <c r="B7468" s="1" t="n">
        <v>100864</v>
      </c>
      <c r="C7468" s="292" t="s">
        <v>12757</v>
      </c>
      <c r="D7468" s="297" t="s">
        <v>50</v>
      </c>
      <c r="E7468" s="301" t="n">
        <v>669.21</v>
      </c>
      <c r="F7468" s="304" t="n">
        <v>0.6557</v>
      </c>
    </row>
    <row r="7469" customFormat="false" ht="13.8" hidden="false" customHeight="false" outlineLevel="0" collapsed="false">
      <c r="A7469" s="300" t="s">
        <v>12727</v>
      </c>
      <c r="B7469" s="1" t="n">
        <v>100865</v>
      </c>
      <c r="C7469" s="292" t="s">
        <v>12758</v>
      </c>
      <c r="D7469" s="297" t="s">
        <v>50</v>
      </c>
      <c r="E7469" s="301" t="n">
        <v>577.19</v>
      </c>
      <c r="F7469" s="304" t="n">
        <v>0.8226</v>
      </c>
    </row>
    <row r="7470" customFormat="false" ht="13.8" hidden="false" customHeight="false" outlineLevel="0" collapsed="false">
      <c r="A7470" s="300" t="s">
        <v>12727</v>
      </c>
      <c r="B7470" s="1" t="n">
        <v>100870</v>
      </c>
      <c r="C7470" s="292" t="s">
        <v>12759</v>
      </c>
      <c r="D7470" s="297" t="s">
        <v>50</v>
      </c>
      <c r="E7470" s="301" t="n">
        <v>326.84</v>
      </c>
      <c r="F7470" s="304" t="n">
        <v>0.5301</v>
      </c>
    </row>
    <row r="7471" customFormat="false" ht="13.8" hidden="false" customHeight="false" outlineLevel="0" collapsed="false">
      <c r="A7471" s="300" t="s">
        <v>12727</v>
      </c>
      <c r="B7471" s="1" t="n">
        <v>100871</v>
      </c>
      <c r="C7471" s="292" t="s">
        <v>12760</v>
      </c>
      <c r="D7471" s="297" t="s">
        <v>50</v>
      </c>
      <c r="E7471" s="301" t="n">
        <v>352.26</v>
      </c>
      <c r="F7471" s="304" t="n">
        <v>0.564</v>
      </c>
    </row>
    <row r="7472" customFormat="false" ht="13.8" hidden="false" customHeight="false" outlineLevel="0" collapsed="false">
      <c r="A7472" s="300" t="s">
        <v>12727</v>
      </c>
      <c r="B7472" s="1" t="n">
        <v>100872</v>
      </c>
      <c r="C7472" s="292" t="s">
        <v>12761</v>
      </c>
      <c r="D7472" s="297" t="s">
        <v>50</v>
      </c>
      <c r="E7472" s="301" t="n">
        <v>368.48</v>
      </c>
      <c r="F7472" s="304" t="n">
        <v>0.5832</v>
      </c>
    </row>
    <row r="7473" customFormat="false" ht="13.8" hidden="false" customHeight="false" outlineLevel="0" collapsed="false">
      <c r="A7473" s="300" t="s">
        <v>12727</v>
      </c>
      <c r="B7473" s="1" t="n">
        <v>100873</v>
      </c>
      <c r="C7473" s="292" t="s">
        <v>12762</v>
      </c>
      <c r="D7473" s="297" t="s">
        <v>50</v>
      </c>
      <c r="E7473" s="301" t="n">
        <v>378.61</v>
      </c>
      <c r="F7473" s="304" t="n">
        <v>0.5944</v>
      </c>
    </row>
    <row r="7474" customFormat="false" ht="13.8" hidden="false" customHeight="false" outlineLevel="0" collapsed="false">
      <c r="A7474" s="300" t="s">
        <v>12727</v>
      </c>
      <c r="B7474" s="1" t="n">
        <v>106770</v>
      </c>
      <c r="C7474" s="292" t="s">
        <v>12763</v>
      </c>
      <c r="D7474" s="297" t="s">
        <v>50</v>
      </c>
      <c r="E7474" s="301" t="n">
        <v>0</v>
      </c>
      <c r="F7474" s="304"/>
    </row>
    <row r="7475" customFormat="false" ht="13.8" hidden="false" customHeight="false" outlineLevel="0" collapsed="false">
      <c r="A7475" s="300" t="s">
        <v>12727</v>
      </c>
      <c r="B7475" s="1" t="n">
        <v>100866</v>
      </c>
      <c r="C7475" s="292" t="s">
        <v>12764</v>
      </c>
      <c r="D7475" s="297" t="s">
        <v>50</v>
      </c>
      <c r="E7475" s="301" t="n">
        <v>321.92</v>
      </c>
      <c r="F7475" s="304" t="n">
        <v>0.5229</v>
      </c>
    </row>
    <row r="7476" customFormat="false" ht="13.8" hidden="false" customHeight="false" outlineLevel="0" collapsed="false">
      <c r="A7476" s="300" t="s">
        <v>12727</v>
      </c>
      <c r="B7476" s="1" t="n">
        <v>100867</v>
      </c>
      <c r="C7476" s="292" t="s">
        <v>12765</v>
      </c>
      <c r="D7476" s="297" t="s">
        <v>50</v>
      </c>
      <c r="E7476" s="301" t="n">
        <v>340.54</v>
      </c>
      <c r="F7476" s="304" t="n">
        <v>0.549</v>
      </c>
    </row>
    <row r="7477" customFormat="false" ht="13.8" hidden="false" customHeight="false" outlineLevel="0" collapsed="false">
      <c r="A7477" s="300" t="s">
        <v>12727</v>
      </c>
      <c r="B7477" s="1" t="n">
        <v>100868</v>
      </c>
      <c r="C7477" s="292" t="s">
        <v>12766</v>
      </c>
      <c r="D7477" s="297" t="s">
        <v>50</v>
      </c>
      <c r="E7477" s="301" t="n">
        <v>352.93</v>
      </c>
      <c r="F7477" s="304" t="n">
        <v>0.5648</v>
      </c>
    </row>
    <row r="7478" customFormat="false" ht="13.8" hidden="false" customHeight="false" outlineLevel="0" collapsed="false">
      <c r="A7478" s="300" t="s">
        <v>12727</v>
      </c>
      <c r="B7478" s="1" t="n">
        <v>100869</v>
      </c>
      <c r="C7478" s="292" t="s">
        <v>12767</v>
      </c>
      <c r="D7478" s="297" t="s">
        <v>50</v>
      </c>
      <c r="E7478" s="301" t="n">
        <v>362.43</v>
      </c>
      <c r="F7478" s="304" t="n">
        <v>0.5762</v>
      </c>
    </row>
    <row r="7479" customFormat="false" ht="13.8" hidden="false" customHeight="false" outlineLevel="0" collapsed="false">
      <c r="A7479" s="300" t="s">
        <v>12727</v>
      </c>
      <c r="B7479" s="1" t="n">
        <v>106764</v>
      </c>
      <c r="C7479" s="292" t="s">
        <v>12768</v>
      </c>
      <c r="D7479" s="297" t="s">
        <v>50</v>
      </c>
      <c r="E7479" s="301" t="n">
        <v>30.8</v>
      </c>
      <c r="F7479" s="304" t="n">
        <v>0</v>
      </c>
    </row>
    <row r="7480" customFormat="false" ht="13.8" hidden="false" customHeight="false" outlineLevel="0" collapsed="false">
      <c r="A7480" s="300" t="s">
        <v>12727</v>
      </c>
      <c r="B7480" s="1" t="n">
        <v>100860</v>
      </c>
      <c r="C7480" s="292" t="s">
        <v>12769</v>
      </c>
      <c r="D7480" s="297" t="s">
        <v>50</v>
      </c>
      <c r="E7480" s="301" t="n">
        <v>152.11</v>
      </c>
      <c r="F7480" s="304" t="n">
        <v>0</v>
      </c>
    </row>
    <row r="7481" customFormat="false" ht="13.8" hidden="false" customHeight="false" outlineLevel="0" collapsed="false">
      <c r="A7481" s="300" t="s">
        <v>12727</v>
      </c>
      <c r="B7481" s="1" t="n">
        <v>86936</v>
      </c>
      <c r="C7481" s="292" t="s">
        <v>12770</v>
      </c>
      <c r="D7481" s="297" t="s">
        <v>50</v>
      </c>
      <c r="E7481" s="301" t="n">
        <v>734.5</v>
      </c>
      <c r="F7481" s="304" t="n">
        <v>0</v>
      </c>
    </row>
    <row r="7482" customFormat="false" ht="13.8" hidden="false" customHeight="false" outlineLevel="0" collapsed="false">
      <c r="A7482" s="300" t="s">
        <v>12727</v>
      </c>
      <c r="B7482" s="1" t="n">
        <v>86935</v>
      </c>
      <c r="C7482" s="292" t="s">
        <v>12771</v>
      </c>
      <c r="D7482" s="297" t="s">
        <v>50</v>
      </c>
      <c r="E7482" s="301" t="n">
        <v>365.42</v>
      </c>
      <c r="F7482" s="304" t="n">
        <v>0</v>
      </c>
    </row>
    <row r="7483" customFormat="false" ht="13.8" hidden="false" customHeight="false" outlineLevel="0" collapsed="false">
      <c r="A7483" s="300" t="s">
        <v>12727</v>
      </c>
      <c r="B7483" s="1" t="n">
        <v>86938</v>
      </c>
      <c r="C7483" s="292" t="s">
        <v>12772</v>
      </c>
      <c r="D7483" s="297" t="s">
        <v>50</v>
      </c>
      <c r="E7483" s="301" t="n">
        <v>678.24</v>
      </c>
      <c r="F7483" s="304" t="n">
        <v>0</v>
      </c>
    </row>
    <row r="7484" customFormat="false" ht="13.8" hidden="false" customHeight="false" outlineLevel="0" collapsed="false">
      <c r="A7484" s="300" t="s">
        <v>12727</v>
      </c>
      <c r="B7484" s="1" t="n">
        <v>86937</v>
      </c>
      <c r="C7484" s="292" t="s">
        <v>12773</v>
      </c>
      <c r="D7484" s="297" t="s">
        <v>50</v>
      </c>
      <c r="E7484" s="301" t="n">
        <v>309.16</v>
      </c>
      <c r="F7484" s="304" t="n">
        <v>0</v>
      </c>
    </row>
    <row r="7485" customFormat="false" ht="13.8" hidden="false" customHeight="false" outlineLevel="0" collapsed="false">
      <c r="A7485" s="300" t="s">
        <v>12727</v>
      </c>
      <c r="B7485" s="1" t="n">
        <v>86901</v>
      </c>
      <c r="C7485" s="292" t="s">
        <v>12774</v>
      </c>
      <c r="D7485" s="297" t="s">
        <v>50</v>
      </c>
      <c r="E7485" s="301" t="n">
        <v>172.87</v>
      </c>
      <c r="F7485" s="304" t="n">
        <v>0</v>
      </c>
    </row>
    <row r="7486" customFormat="false" ht="13.8" hidden="false" customHeight="false" outlineLevel="0" collapsed="false">
      <c r="A7486" s="300" t="s">
        <v>12727</v>
      </c>
      <c r="B7486" s="1" t="n">
        <v>106773</v>
      </c>
      <c r="C7486" s="292" t="s">
        <v>12775</v>
      </c>
      <c r="D7486" s="297" t="s">
        <v>50</v>
      </c>
      <c r="E7486" s="301" t="n">
        <v>0</v>
      </c>
      <c r="F7486" s="304"/>
    </row>
    <row r="7487" customFormat="false" ht="13.8" hidden="false" customHeight="false" outlineLevel="0" collapsed="false">
      <c r="A7487" s="300" t="s">
        <v>12727</v>
      </c>
      <c r="B7487" s="1" t="n">
        <v>86900</v>
      </c>
      <c r="C7487" s="292" t="s">
        <v>12776</v>
      </c>
      <c r="D7487" s="297" t="s">
        <v>50</v>
      </c>
      <c r="E7487" s="301" t="n">
        <v>219.14</v>
      </c>
      <c r="F7487" s="304" t="n">
        <v>0</v>
      </c>
    </row>
    <row r="7488" customFormat="false" ht="13.8" hidden="false" customHeight="false" outlineLevel="0" collapsed="false">
      <c r="A7488" s="300" t="s">
        <v>12727</v>
      </c>
      <c r="B7488" s="1" t="n">
        <v>100852</v>
      </c>
      <c r="C7488" s="292" t="s">
        <v>12777</v>
      </c>
      <c r="D7488" s="297" t="s">
        <v>50</v>
      </c>
      <c r="E7488" s="301" t="n">
        <v>240</v>
      </c>
      <c r="F7488" s="304" t="n">
        <v>0</v>
      </c>
    </row>
    <row r="7489" customFormat="false" ht="13.8" hidden="false" customHeight="false" outlineLevel="0" collapsed="false">
      <c r="A7489" s="300" t="s">
        <v>12727</v>
      </c>
      <c r="B7489" s="1" t="n">
        <v>106769</v>
      </c>
      <c r="C7489" s="292" t="s">
        <v>12778</v>
      </c>
      <c r="D7489" s="297" t="s">
        <v>50</v>
      </c>
      <c r="E7489" s="301" t="n">
        <v>0</v>
      </c>
      <c r="F7489" s="304"/>
    </row>
    <row r="7490" customFormat="false" ht="13.8" hidden="false" customHeight="false" outlineLevel="0" collapsed="false">
      <c r="A7490" s="300" t="s">
        <v>12727</v>
      </c>
      <c r="B7490" s="1" t="n">
        <v>106768</v>
      </c>
      <c r="C7490" s="292" t="s">
        <v>12779</v>
      </c>
      <c r="D7490" s="297" t="s">
        <v>50</v>
      </c>
      <c r="E7490" s="301" t="n">
        <v>0</v>
      </c>
      <c r="F7490" s="304"/>
    </row>
    <row r="7491" customFormat="false" ht="13.8" hidden="false" customHeight="false" outlineLevel="0" collapsed="false">
      <c r="A7491" s="300" t="s">
        <v>12727</v>
      </c>
      <c r="B7491" s="1" t="n">
        <v>106766</v>
      </c>
      <c r="C7491" s="292" t="s">
        <v>12780</v>
      </c>
      <c r="D7491" s="297" t="s">
        <v>50</v>
      </c>
      <c r="E7491" s="301" t="n">
        <v>75.17</v>
      </c>
      <c r="F7491" s="304" t="n">
        <v>0</v>
      </c>
    </row>
    <row r="7492" customFormat="false" ht="13.8" hidden="false" customHeight="false" outlineLevel="0" collapsed="false">
      <c r="A7492" s="300" t="s">
        <v>12727</v>
      </c>
      <c r="B7492" s="1" t="n">
        <v>106765</v>
      </c>
      <c r="C7492" s="292" t="s">
        <v>12781</v>
      </c>
      <c r="D7492" s="297" t="s">
        <v>50</v>
      </c>
      <c r="E7492" s="301" t="n">
        <v>75.17</v>
      </c>
      <c r="F7492" s="304" t="n">
        <v>0</v>
      </c>
    </row>
    <row r="7493" customFormat="false" ht="13.8" hidden="false" customHeight="false" outlineLevel="0" collapsed="false">
      <c r="A7493" s="300" t="s">
        <v>12727</v>
      </c>
      <c r="B7493" s="1" t="n">
        <v>106774</v>
      </c>
      <c r="C7493" s="292" t="s">
        <v>12782</v>
      </c>
      <c r="D7493" s="297" t="s">
        <v>50</v>
      </c>
      <c r="E7493" s="301" t="n">
        <v>0</v>
      </c>
      <c r="F7493" s="304"/>
    </row>
    <row r="7494" customFormat="false" ht="13.8" hidden="false" customHeight="false" outlineLevel="0" collapsed="false">
      <c r="A7494" s="300" t="s">
        <v>12727</v>
      </c>
      <c r="B7494" s="1" t="n">
        <v>86886</v>
      </c>
      <c r="C7494" s="292" t="s">
        <v>12783</v>
      </c>
      <c r="D7494" s="297" t="s">
        <v>50</v>
      </c>
      <c r="E7494" s="301" t="n">
        <v>90.65</v>
      </c>
      <c r="F7494" s="304" t="n">
        <v>0</v>
      </c>
    </row>
    <row r="7495" customFormat="false" ht="13.8" hidden="false" customHeight="false" outlineLevel="0" collapsed="false">
      <c r="A7495" s="300" t="s">
        <v>12727</v>
      </c>
      <c r="B7495" s="1" t="n">
        <v>86887</v>
      </c>
      <c r="C7495" s="292" t="s">
        <v>12784</v>
      </c>
      <c r="D7495" s="297" t="s">
        <v>50</v>
      </c>
      <c r="E7495" s="301" t="n">
        <v>98.7</v>
      </c>
      <c r="F7495" s="304" t="n">
        <v>0</v>
      </c>
    </row>
    <row r="7496" customFormat="false" ht="13.8" hidden="false" customHeight="false" outlineLevel="0" collapsed="false">
      <c r="A7496" s="300" t="s">
        <v>12727</v>
      </c>
      <c r="B7496" s="1" t="n">
        <v>86884</v>
      </c>
      <c r="C7496" s="292" t="s">
        <v>12785</v>
      </c>
      <c r="D7496" s="297" t="s">
        <v>50</v>
      </c>
      <c r="E7496" s="301" t="n">
        <v>11.61</v>
      </c>
      <c r="F7496" s="304" t="n">
        <v>0</v>
      </c>
    </row>
    <row r="7497" customFormat="false" ht="13.8" hidden="false" customHeight="false" outlineLevel="0" collapsed="false">
      <c r="A7497" s="300" t="s">
        <v>12727</v>
      </c>
      <c r="B7497" s="1" t="n">
        <v>86885</v>
      </c>
      <c r="C7497" s="292" t="s">
        <v>12786</v>
      </c>
      <c r="D7497" s="297" t="s">
        <v>50</v>
      </c>
      <c r="E7497" s="301" t="n">
        <v>13.18</v>
      </c>
      <c r="F7497" s="304" t="n">
        <v>0</v>
      </c>
    </row>
    <row r="7498" customFormat="false" ht="13.8" hidden="false" customHeight="false" outlineLevel="0" collapsed="false">
      <c r="A7498" s="300" t="s">
        <v>12727</v>
      </c>
      <c r="B7498" s="1" t="n">
        <v>95546</v>
      </c>
      <c r="C7498" s="292" t="s">
        <v>12787</v>
      </c>
      <c r="D7498" s="297" t="s">
        <v>50</v>
      </c>
      <c r="E7498" s="301" t="n">
        <v>148.71</v>
      </c>
      <c r="F7498" s="304" t="n">
        <v>0</v>
      </c>
    </row>
    <row r="7499" customFormat="false" ht="13.8" hidden="false" customHeight="false" outlineLevel="0" collapsed="false">
      <c r="A7499" s="300" t="s">
        <v>12727</v>
      </c>
      <c r="B7499" s="1" t="n">
        <v>106775</v>
      </c>
      <c r="C7499" s="292" t="s">
        <v>12788</v>
      </c>
      <c r="D7499" s="297" t="s">
        <v>50</v>
      </c>
      <c r="E7499" s="301" t="n">
        <v>0</v>
      </c>
      <c r="F7499" s="304"/>
    </row>
    <row r="7500" customFormat="false" ht="13.8" hidden="false" customHeight="false" outlineLevel="0" collapsed="false">
      <c r="A7500" s="300" t="s">
        <v>12727</v>
      </c>
      <c r="B7500" s="1" t="n">
        <v>86902</v>
      </c>
      <c r="C7500" s="292" t="s">
        <v>12789</v>
      </c>
      <c r="D7500" s="297" t="s">
        <v>50</v>
      </c>
      <c r="E7500" s="301" t="n">
        <v>358.94</v>
      </c>
      <c r="F7500" s="304" t="n">
        <v>0</v>
      </c>
    </row>
    <row r="7501" customFormat="false" ht="13.8" hidden="false" customHeight="false" outlineLevel="0" collapsed="false">
      <c r="A7501" s="300" t="s">
        <v>12727</v>
      </c>
      <c r="B7501" s="1" t="n">
        <v>86939</v>
      </c>
      <c r="C7501" s="292" t="s">
        <v>12790</v>
      </c>
      <c r="D7501" s="297" t="s">
        <v>50</v>
      </c>
      <c r="E7501" s="301" t="n">
        <v>479.44</v>
      </c>
      <c r="F7501" s="304" t="n">
        <v>0</v>
      </c>
    </row>
    <row r="7502" customFormat="false" ht="13.8" hidden="false" customHeight="false" outlineLevel="0" collapsed="false">
      <c r="A7502" s="300" t="s">
        <v>12727</v>
      </c>
      <c r="B7502" s="1" t="n">
        <v>86903</v>
      </c>
      <c r="C7502" s="292" t="s">
        <v>12791</v>
      </c>
      <c r="D7502" s="297" t="s">
        <v>50</v>
      </c>
      <c r="E7502" s="301" t="n">
        <v>417.79</v>
      </c>
      <c r="F7502" s="304" t="n">
        <v>0</v>
      </c>
    </row>
    <row r="7503" customFormat="false" ht="13.8" hidden="false" customHeight="false" outlineLevel="0" collapsed="false">
      <c r="A7503" s="300" t="s">
        <v>12727</v>
      </c>
      <c r="B7503" s="1" t="n">
        <v>86940</v>
      </c>
      <c r="C7503" s="292" t="s">
        <v>12792</v>
      </c>
      <c r="D7503" s="297" t="s">
        <v>50</v>
      </c>
      <c r="E7503" s="301" t="n">
        <v>1587.39</v>
      </c>
      <c r="F7503" s="304" t="n">
        <v>0</v>
      </c>
    </row>
    <row r="7504" customFormat="false" ht="13.8" hidden="false" customHeight="false" outlineLevel="0" collapsed="false">
      <c r="A7504" s="300" t="s">
        <v>12727</v>
      </c>
      <c r="B7504" s="1" t="n">
        <v>86941</v>
      </c>
      <c r="C7504" s="292" t="s">
        <v>12793</v>
      </c>
      <c r="D7504" s="297" t="s">
        <v>50</v>
      </c>
      <c r="E7504" s="301" t="n">
        <v>1186.81</v>
      </c>
      <c r="F7504" s="304" t="n">
        <v>0</v>
      </c>
    </row>
    <row r="7505" customFormat="false" ht="13.8" hidden="false" customHeight="false" outlineLevel="0" collapsed="false">
      <c r="A7505" s="300" t="s">
        <v>12727</v>
      </c>
      <c r="B7505" s="1" t="n">
        <v>86904</v>
      </c>
      <c r="C7505" s="292" t="s">
        <v>12794</v>
      </c>
      <c r="D7505" s="297" t="s">
        <v>50</v>
      </c>
      <c r="E7505" s="301" t="n">
        <v>177.49</v>
      </c>
      <c r="F7505" s="304" t="n">
        <v>0</v>
      </c>
    </row>
    <row r="7506" customFormat="false" ht="13.8" hidden="false" customHeight="false" outlineLevel="0" collapsed="false">
      <c r="A7506" s="300" t="s">
        <v>12727</v>
      </c>
      <c r="B7506" s="1" t="n">
        <v>86943</v>
      </c>
      <c r="C7506" s="292" t="s">
        <v>12795</v>
      </c>
      <c r="D7506" s="297" t="s">
        <v>50</v>
      </c>
      <c r="E7506" s="301" t="n">
        <v>297.99</v>
      </c>
      <c r="F7506" s="304" t="n">
        <v>0</v>
      </c>
    </row>
    <row r="7507" customFormat="false" ht="13.8" hidden="false" customHeight="false" outlineLevel="0" collapsed="false">
      <c r="A7507" s="300" t="s">
        <v>12727</v>
      </c>
      <c r="B7507" s="1" t="n">
        <v>86942</v>
      </c>
      <c r="C7507" s="292" t="s">
        <v>12796</v>
      </c>
      <c r="D7507" s="297" t="s">
        <v>50</v>
      </c>
      <c r="E7507" s="301" t="n">
        <v>309.38</v>
      </c>
      <c r="F7507" s="304" t="n">
        <v>0</v>
      </c>
    </row>
    <row r="7508" customFormat="false" ht="13.8" hidden="false" customHeight="false" outlineLevel="0" collapsed="false">
      <c r="A7508" s="300" t="s">
        <v>12727</v>
      </c>
      <c r="B7508" s="1" t="n">
        <v>100856</v>
      </c>
      <c r="C7508" s="292" t="s">
        <v>12797</v>
      </c>
      <c r="D7508" s="297" t="s">
        <v>50</v>
      </c>
      <c r="E7508" s="301" t="n">
        <v>44.15</v>
      </c>
      <c r="F7508" s="304" t="n">
        <v>0</v>
      </c>
    </row>
    <row r="7509" customFormat="false" ht="13.8" hidden="false" customHeight="false" outlineLevel="0" collapsed="false">
      <c r="A7509" s="300" t="s">
        <v>12727</v>
      </c>
      <c r="B7509" s="1" t="n">
        <v>106776</v>
      </c>
      <c r="C7509" s="292" t="s">
        <v>12798</v>
      </c>
      <c r="D7509" s="297" t="s">
        <v>50</v>
      </c>
      <c r="E7509" s="301" t="n">
        <v>771.79</v>
      </c>
      <c r="F7509" s="304" t="n">
        <v>0</v>
      </c>
    </row>
    <row r="7510" customFormat="false" ht="13.8" hidden="false" customHeight="false" outlineLevel="0" collapsed="false">
      <c r="A7510" s="300" t="s">
        <v>12727</v>
      </c>
      <c r="B7510" s="1" t="n">
        <v>100858</v>
      </c>
      <c r="C7510" s="292" t="s">
        <v>12799</v>
      </c>
      <c r="D7510" s="297" t="s">
        <v>50</v>
      </c>
      <c r="E7510" s="301" t="n">
        <v>736.89</v>
      </c>
      <c r="F7510" s="304" t="n">
        <v>0</v>
      </c>
    </row>
    <row r="7511" customFormat="false" ht="13.8" hidden="false" customHeight="false" outlineLevel="0" collapsed="false">
      <c r="A7511" s="300" t="s">
        <v>12727</v>
      </c>
      <c r="B7511" s="1" t="n">
        <v>100859</v>
      </c>
      <c r="C7511" s="292" t="s">
        <v>12800</v>
      </c>
      <c r="D7511" s="297" t="s">
        <v>50</v>
      </c>
      <c r="E7511" s="301" t="n">
        <v>1271.49</v>
      </c>
      <c r="F7511" s="304" t="n">
        <v>0</v>
      </c>
    </row>
    <row r="7512" customFormat="false" ht="13.8" hidden="false" customHeight="false" outlineLevel="0" collapsed="false">
      <c r="A7512" s="300" t="s">
        <v>12727</v>
      </c>
      <c r="B7512" s="1" t="n">
        <v>95544</v>
      </c>
      <c r="C7512" s="292" t="s">
        <v>12801</v>
      </c>
      <c r="D7512" s="297" t="s">
        <v>50</v>
      </c>
      <c r="E7512" s="301" t="n">
        <v>39.5</v>
      </c>
      <c r="F7512" s="304" t="n">
        <v>0</v>
      </c>
    </row>
    <row r="7513" customFormat="false" ht="13.8" hidden="false" customHeight="false" outlineLevel="0" collapsed="false">
      <c r="A7513" s="300" t="s">
        <v>12727</v>
      </c>
      <c r="B7513" s="1" t="n">
        <v>106772</v>
      </c>
      <c r="C7513" s="292" t="s">
        <v>12802</v>
      </c>
      <c r="D7513" s="297" t="s">
        <v>50</v>
      </c>
      <c r="E7513" s="301" t="n">
        <v>337.01</v>
      </c>
      <c r="F7513" s="304" t="n">
        <v>0</v>
      </c>
    </row>
    <row r="7514" customFormat="false" ht="13.8" hidden="false" customHeight="false" outlineLevel="0" collapsed="false">
      <c r="A7514" s="300" t="s">
        <v>12727</v>
      </c>
      <c r="B7514" s="1" t="n">
        <v>95543</v>
      </c>
      <c r="C7514" s="292" t="s">
        <v>12803</v>
      </c>
      <c r="D7514" s="297" t="s">
        <v>50</v>
      </c>
      <c r="E7514" s="301" t="n">
        <v>58.14</v>
      </c>
      <c r="F7514" s="304" t="n">
        <v>0</v>
      </c>
    </row>
    <row r="7515" customFormat="false" ht="13.8" hidden="false" customHeight="false" outlineLevel="0" collapsed="false">
      <c r="A7515" s="300" t="s">
        <v>12727</v>
      </c>
      <c r="B7515" s="1" t="n">
        <v>95542</v>
      </c>
      <c r="C7515" s="292" t="s">
        <v>12804</v>
      </c>
      <c r="D7515" s="297" t="s">
        <v>50</v>
      </c>
      <c r="E7515" s="301" t="n">
        <v>33.42</v>
      </c>
      <c r="F7515" s="304" t="n">
        <v>0</v>
      </c>
    </row>
    <row r="7516" customFormat="false" ht="13.8" hidden="false" customHeight="false" outlineLevel="0" collapsed="false">
      <c r="A7516" s="300" t="s">
        <v>12727</v>
      </c>
      <c r="B7516" s="1" t="n">
        <v>106767</v>
      </c>
      <c r="C7516" s="292" t="s">
        <v>12805</v>
      </c>
      <c r="D7516" s="297" t="s">
        <v>50</v>
      </c>
      <c r="E7516" s="301" t="n">
        <v>0</v>
      </c>
      <c r="F7516" s="304"/>
    </row>
    <row r="7517" customFormat="false" ht="13.8" hidden="false" customHeight="false" outlineLevel="0" collapsed="false">
      <c r="A7517" s="300" t="s">
        <v>12727</v>
      </c>
      <c r="B7517" s="1" t="n">
        <v>100874</v>
      </c>
      <c r="C7517" s="292" t="s">
        <v>12806</v>
      </c>
      <c r="D7517" s="297" t="s">
        <v>50</v>
      </c>
      <c r="E7517" s="301" t="n">
        <v>321.92</v>
      </c>
      <c r="F7517" s="304" t="n">
        <v>0.5229</v>
      </c>
    </row>
    <row r="7518" customFormat="false" ht="13.8" hidden="false" customHeight="false" outlineLevel="0" collapsed="false">
      <c r="A7518" s="300" t="s">
        <v>12727</v>
      </c>
      <c r="B7518" s="1" t="n">
        <v>95545</v>
      </c>
      <c r="C7518" s="292" t="s">
        <v>12807</v>
      </c>
      <c r="D7518" s="297" t="s">
        <v>50</v>
      </c>
      <c r="E7518" s="301" t="n">
        <v>38.85</v>
      </c>
      <c r="F7518" s="304" t="n">
        <v>0</v>
      </c>
    </row>
    <row r="7519" customFormat="false" ht="13.8" hidden="false" customHeight="false" outlineLevel="0" collapsed="false">
      <c r="A7519" s="300" t="s">
        <v>12727</v>
      </c>
      <c r="B7519" s="1" t="n">
        <v>95547</v>
      </c>
      <c r="C7519" s="292" t="s">
        <v>12808</v>
      </c>
      <c r="D7519" s="297" t="s">
        <v>50</v>
      </c>
      <c r="E7519" s="301" t="n">
        <v>66.15</v>
      </c>
      <c r="F7519" s="304" t="n">
        <v>0</v>
      </c>
    </row>
    <row r="7520" customFormat="false" ht="13.8" hidden="false" customHeight="false" outlineLevel="0" collapsed="false">
      <c r="A7520" s="300" t="s">
        <v>12727</v>
      </c>
      <c r="B7520" s="1" t="n">
        <v>86883</v>
      </c>
      <c r="C7520" s="292" t="s">
        <v>12809</v>
      </c>
      <c r="D7520" s="297" t="s">
        <v>50</v>
      </c>
      <c r="E7520" s="301" t="n">
        <v>13.04</v>
      </c>
      <c r="F7520" s="304" t="n">
        <v>0</v>
      </c>
    </row>
    <row r="7521" customFormat="false" ht="13.8" hidden="false" customHeight="false" outlineLevel="0" collapsed="false">
      <c r="A7521" s="300" t="s">
        <v>12727</v>
      </c>
      <c r="B7521" s="1" t="n">
        <v>86881</v>
      </c>
      <c r="C7521" s="292" t="s">
        <v>12810</v>
      </c>
      <c r="D7521" s="297" t="s">
        <v>50</v>
      </c>
      <c r="E7521" s="301" t="n">
        <v>382.12</v>
      </c>
      <c r="F7521" s="304" t="n">
        <v>0</v>
      </c>
    </row>
    <row r="7522" customFormat="false" ht="13.8" hidden="false" customHeight="false" outlineLevel="0" collapsed="false">
      <c r="A7522" s="300" t="s">
        <v>12727</v>
      </c>
      <c r="B7522" s="1" t="n">
        <v>86882</v>
      </c>
      <c r="C7522" s="292" t="s">
        <v>12811</v>
      </c>
      <c r="D7522" s="297" t="s">
        <v>50</v>
      </c>
      <c r="E7522" s="301" t="n">
        <v>24.43</v>
      </c>
      <c r="F7522" s="304" t="n">
        <v>0</v>
      </c>
    </row>
    <row r="7523" customFormat="false" ht="13.8" hidden="false" customHeight="false" outlineLevel="0" collapsed="false">
      <c r="A7523" s="300" t="s">
        <v>12727</v>
      </c>
      <c r="B7523" s="1" t="n">
        <v>100861</v>
      </c>
      <c r="C7523" s="292" t="s">
        <v>12812</v>
      </c>
      <c r="D7523" s="297" t="s">
        <v>50</v>
      </c>
      <c r="E7523" s="301" t="n">
        <v>38.77</v>
      </c>
      <c r="F7523" s="304" t="n">
        <v>0.4349</v>
      </c>
    </row>
    <row r="7524" customFormat="false" ht="13.8" hidden="false" customHeight="false" outlineLevel="0" collapsed="false">
      <c r="A7524" s="300" t="s">
        <v>12727</v>
      </c>
      <c r="B7524" s="1" t="n">
        <v>100862</v>
      </c>
      <c r="C7524" s="292" t="s">
        <v>12813</v>
      </c>
      <c r="D7524" s="297" t="s">
        <v>50</v>
      </c>
      <c r="E7524" s="301" t="n">
        <v>42.18</v>
      </c>
      <c r="F7524" s="304" t="n">
        <v>0.4806</v>
      </c>
    </row>
    <row r="7525" customFormat="false" ht="13.8" hidden="false" customHeight="false" outlineLevel="0" collapsed="false">
      <c r="A7525" s="300" t="s">
        <v>12727</v>
      </c>
      <c r="B7525" s="1" t="n">
        <v>86872</v>
      </c>
      <c r="C7525" s="292" t="s">
        <v>12814</v>
      </c>
      <c r="D7525" s="297" t="s">
        <v>50</v>
      </c>
      <c r="E7525" s="301" t="n">
        <v>887.14</v>
      </c>
      <c r="F7525" s="304" t="n">
        <v>0</v>
      </c>
    </row>
    <row r="7526" customFormat="false" ht="13.8" hidden="false" customHeight="false" outlineLevel="0" collapsed="false">
      <c r="A7526" s="300" t="s">
        <v>12727</v>
      </c>
      <c r="B7526" s="1" t="n">
        <v>86919</v>
      </c>
      <c r="C7526" s="292" t="s">
        <v>12815</v>
      </c>
      <c r="D7526" s="297" t="s">
        <v>50</v>
      </c>
      <c r="E7526" s="301" t="n">
        <v>1137.06</v>
      </c>
      <c r="F7526" s="304" t="n">
        <v>0</v>
      </c>
    </row>
    <row r="7527" customFormat="false" ht="13.8" hidden="false" customHeight="false" outlineLevel="0" collapsed="false">
      <c r="A7527" s="300" t="s">
        <v>12727</v>
      </c>
      <c r="B7527" s="1" t="n">
        <v>86920</v>
      </c>
      <c r="C7527" s="292" t="s">
        <v>12816</v>
      </c>
      <c r="D7527" s="297" t="s">
        <v>50</v>
      </c>
      <c r="E7527" s="301" t="n">
        <v>973.47</v>
      </c>
      <c r="F7527" s="304" t="n">
        <v>0</v>
      </c>
    </row>
    <row r="7528" customFormat="false" ht="13.8" hidden="false" customHeight="false" outlineLevel="0" collapsed="false">
      <c r="A7528" s="300" t="s">
        <v>12727</v>
      </c>
      <c r="B7528" s="1" t="n">
        <v>86921</v>
      </c>
      <c r="C7528" s="292" t="s">
        <v>12817</v>
      </c>
      <c r="D7528" s="297" t="s">
        <v>50</v>
      </c>
      <c r="E7528" s="301" t="n">
        <v>935.14</v>
      </c>
      <c r="F7528" s="304" t="n">
        <v>0</v>
      </c>
    </row>
    <row r="7529" customFormat="false" ht="13.8" hidden="false" customHeight="false" outlineLevel="0" collapsed="false">
      <c r="A7529" s="300" t="s">
        <v>12727</v>
      </c>
      <c r="B7529" s="1" t="n">
        <v>86874</v>
      </c>
      <c r="C7529" s="292" t="s">
        <v>12818</v>
      </c>
      <c r="D7529" s="297" t="s">
        <v>50</v>
      </c>
      <c r="E7529" s="301" t="n">
        <v>622.73</v>
      </c>
      <c r="F7529" s="304" t="n">
        <v>0</v>
      </c>
    </row>
    <row r="7530" customFormat="false" ht="13.8" hidden="false" customHeight="false" outlineLevel="0" collapsed="false">
      <c r="A7530" s="300" t="s">
        <v>12727</v>
      </c>
      <c r="B7530" s="1" t="n">
        <v>86922</v>
      </c>
      <c r="C7530" s="292" t="s">
        <v>12819</v>
      </c>
      <c r="D7530" s="297" t="s">
        <v>50</v>
      </c>
      <c r="E7530" s="301" t="n">
        <v>1241.73</v>
      </c>
      <c r="F7530" s="304" t="n">
        <v>0</v>
      </c>
    </row>
    <row r="7531" customFormat="false" ht="13.8" hidden="false" customHeight="false" outlineLevel="0" collapsed="false">
      <c r="A7531" s="300" t="s">
        <v>12727</v>
      </c>
      <c r="B7531" s="1" t="n">
        <v>86923</v>
      </c>
      <c r="C7531" s="292" t="s">
        <v>12820</v>
      </c>
      <c r="D7531" s="297" t="s">
        <v>50</v>
      </c>
      <c r="E7531" s="301" t="n">
        <v>720.45</v>
      </c>
      <c r="F7531" s="304" t="n">
        <v>0</v>
      </c>
    </row>
    <row r="7532" customFormat="false" ht="13.8" hidden="false" customHeight="false" outlineLevel="0" collapsed="false">
      <c r="A7532" s="300" t="s">
        <v>12727</v>
      </c>
      <c r="B7532" s="1" t="n">
        <v>86924</v>
      </c>
      <c r="C7532" s="292" t="s">
        <v>12821</v>
      </c>
      <c r="D7532" s="297" t="s">
        <v>50</v>
      </c>
      <c r="E7532" s="301" t="n">
        <v>682.12</v>
      </c>
      <c r="F7532" s="304" t="n">
        <v>0</v>
      </c>
    </row>
    <row r="7533" customFormat="false" ht="13.8" hidden="false" customHeight="false" outlineLevel="0" collapsed="false">
      <c r="A7533" s="300" t="s">
        <v>12727</v>
      </c>
      <c r="B7533" s="1" t="n">
        <v>86875</v>
      </c>
      <c r="C7533" s="292" t="s">
        <v>12822</v>
      </c>
      <c r="D7533" s="297" t="s">
        <v>50</v>
      </c>
      <c r="E7533" s="301" t="n">
        <v>886.9</v>
      </c>
      <c r="F7533" s="304" t="n">
        <v>0</v>
      </c>
    </row>
    <row r="7534" customFormat="false" ht="13.8" hidden="false" customHeight="false" outlineLevel="0" collapsed="false">
      <c r="A7534" s="300" t="s">
        <v>12727</v>
      </c>
      <c r="B7534" s="1" t="n">
        <v>86925</v>
      </c>
      <c r="C7534" s="292" t="s">
        <v>12823</v>
      </c>
      <c r="D7534" s="297" t="s">
        <v>50</v>
      </c>
      <c r="E7534" s="301" t="n">
        <v>973.23</v>
      </c>
      <c r="F7534" s="304" t="n">
        <v>0</v>
      </c>
    </row>
    <row r="7535" customFormat="false" ht="13.8" hidden="false" customHeight="false" outlineLevel="0" collapsed="false">
      <c r="A7535" s="300" t="s">
        <v>12727</v>
      </c>
      <c r="B7535" s="1" t="n">
        <v>86926</v>
      </c>
      <c r="C7535" s="292" t="s">
        <v>12824</v>
      </c>
      <c r="D7535" s="297" t="s">
        <v>50</v>
      </c>
      <c r="E7535" s="301" t="n">
        <v>934.9</v>
      </c>
      <c r="F7535" s="304" t="n">
        <v>0</v>
      </c>
    </row>
    <row r="7536" customFormat="false" ht="13.8" hidden="false" customHeight="false" outlineLevel="0" collapsed="false">
      <c r="A7536" s="300" t="s">
        <v>12727</v>
      </c>
      <c r="B7536" s="1" t="n">
        <v>86876</v>
      </c>
      <c r="C7536" s="292" t="s">
        <v>12825</v>
      </c>
      <c r="D7536" s="297" t="s">
        <v>50</v>
      </c>
      <c r="E7536" s="301" t="n">
        <v>494.83</v>
      </c>
      <c r="F7536" s="304" t="n">
        <v>0</v>
      </c>
    </row>
    <row r="7537" customFormat="false" ht="13.8" hidden="false" customHeight="false" outlineLevel="0" collapsed="false">
      <c r="A7537" s="300" t="s">
        <v>12727</v>
      </c>
      <c r="B7537" s="1" t="n">
        <v>86929</v>
      </c>
      <c r="C7537" s="292" t="s">
        <v>12826</v>
      </c>
      <c r="D7537" s="297" t="s">
        <v>50</v>
      </c>
      <c r="E7537" s="301" t="n">
        <v>581.16</v>
      </c>
      <c r="F7537" s="304" t="n">
        <v>0</v>
      </c>
    </row>
    <row r="7538" customFormat="false" ht="13.8" hidden="false" customHeight="false" outlineLevel="0" collapsed="false">
      <c r="A7538" s="300" t="s">
        <v>12727</v>
      </c>
      <c r="B7538" s="1" t="n">
        <v>86930</v>
      </c>
      <c r="C7538" s="292" t="s">
        <v>12827</v>
      </c>
      <c r="D7538" s="297" t="s">
        <v>50</v>
      </c>
      <c r="E7538" s="301" t="n">
        <v>542.83</v>
      </c>
      <c r="F7538" s="304" t="n">
        <v>0</v>
      </c>
    </row>
    <row r="7539" customFormat="false" ht="13.8" hidden="false" customHeight="false" outlineLevel="0" collapsed="false">
      <c r="A7539" s="300" t="s">
        <v>12727</v>
      </c>
      <c r="B7539" s="1" t="n">
        <v>86927</v>
      </c>
      <c r="C7539" s="292" t="s">
        <v>12828</v>
      </c>
      <c r="D7539" s="297" t="s">
        <v>50</v>
      </c>
      <c r="E7539" s="301" t="n">
        <v>592.55</v>
      </c>
      <c r="F7539" s="304" t="n">
        <v>0</v>
      </c>
    </row>
    <row r="7540" customFormat="false" ht="13.8" hidden="false" customHeight="false" outlineLevel="0" collapsed="false">
      <c r="A7540" s="300" t="s">
        <v>12727</v>
      </c>
      <c r="B7540" s="1" t="n">
        <v>86928</v>
      </c>
      <c r="C7540" s="292" t="s">
        <v>12829</v>
      </c>
      <c r="D7540" s="297" t="s">
        <v>50</v>
      </c>
      <c r="E7540" s="301" t="n">
        <v>554.22</v>
      </c>
      <c r="F7540" s="304" t="n">
        <v>0</v>
      </c>
    </row>
    <row r="7541" customFormat="false" ht="13.8" hidden="false" customHeight="false" outlineLevel="0" collapsed="false">
      <c r="A7541" s="300" t="s">
        <v>12727</v>
      </c>
      <c r="B7541" s="1" t="n">
        <v>106777</v>
      </c>
      <c r="C7541" s="292" t="s">
        <v>12830</v>
      </c>
      <c r="D7541" s="297" t="s">
        <v>50</v>
      </c>
      <c r="E7541" s="301" t="n">
        <v>0</v>
      </c>
      <c r="F7541" s="304"/>
    </row>
    <row r="7542" customFormat="false" ht="13.8" hidden="false" customHeight="false" outlineLevel="0" collapsed="false">
      <c r="A7542" s="300" t="s">
        <v>12727</v>
      </c>
      <c r="B7542" s="1" t="n">
        <v>86914</v>
      </c>
      <c r="C7542" s="292" t="s">
        <v>12831</v>
      </c>
      <c r="D7542" s="297" t="s">
        <v>50</v>
      </c>
      <c r="E7542" s="301" t="n">
        <v>113.63</v>
      </c>
      <c r="F7542" s="304" t="n">
        <v>0</v>
      </c>
    </row>
    <row r="7543" customFormat="false" ht="13.8" hidden="false" customHeight="false" outlineLevel="0" collapsed="false">
      <c r="A7543" s="300" t="s">
        <v>12727</v>
      </c>
      <c r="B7543" s="1" t="n">
        <v>86913</v>
      </c>
      <c r="C7543" s="292" t="s">
        <v>12832</v>
      </c>
      <c r="D7543" s="297" t="s">
        <v>50</v>
      </c>
      <c r="E7543" s="301" t="n">
        <v>63.48</v>
      </c>
      <c r="F7543" s="304" t="n">
        <v>0</v>
      </c>
    </row>
    <row r="7544" customFormat="false" ht="13.8" hidden="false" customHeight="false" outlineLevel="0" collapsed="false">
      <c r="A7544" s="300" t="s">
        <v>12727</v>
      </c>
      <c r="B7544" s="1" t="n">
        <v>106778</v>
      </c>
      <c r="C7544" s="292" t="s">
        <v>12833</v>
      </c>
      <c r="D7544" s="297" t="s">
        <v>50</v>
      </c>
      <c r="E7544" s="301" t="n">
        <v>0</v>
      </c>
      <c r="F7544" s="304"/>
    </row>
    <row r="7545" customFormat="false" ht="13.8" hidden="false" customHeight="false" outlineLevel="0" collapsed="false">
      <c r="A7545" s="300" t="s">
        <v>12727</v>
      </c>
      <c r="B7545" s="1" t="n">
        <v>106779</v>
      </c>
      <c r="C7545" s="292" t="s">
        <v>12834</v>
      </c>
      <c r="D7545" s="297" t="s">
        <v>50</v>
      </c>
      <c r="E7545" s="301" t="n">
        <v>173.13</v>
      </c>
      <c r="F7545" s="304" t="n">
        <v>0</v>
      </c>
    </row>
    <row r="7546" customFormat="false" ht="13.8" hidden="false" customHeight="false" outlineLevel="0" collapsed="false">
      <c r="A7546" s="300" t="s">
        <v>12727</v>
      </c>
      <c r="B7546" s="1" t="n">
        <v>100854</v>
      </c>
      <c r="C7546" s="292" t="s">
        <v>12835</v>
      </c>
      <c r="D7546" s="297" t="s">
        <v>50</v>
      </c>
      <c r="E7546" s="301" t="n">
        <v>2060.5</v>
      </c>
      <c r="F7546" s="304" t="n">
        <v>0</v>
      </c>
    </row>
    <row r="7547" customFormat="false" ht="13.8" hidden="false" customHeight="false" outlineLevel="0" collapsed="false">
      <c r="A7547" s="300" t="s">
        <v>12727</v>
      </c>
      <c r="B7547" s="1" t="n">
        <v>100853</v>
      </c>
      <c r="C7547" s="292" t="s">
        <v>12836</v>
      </c>
      <c r="D7547" s="297" t="s">
        <v>50</v>
      </c>
      <c r="E7547" s="301" t="n">
        <v>396.87</v>
      </c>
      <c r="F7547" s="304" t="n">
        <v>0</v>
      </c>
    </row>
    <row r="7548" customFormat="false" ht="13.8" hidden="false" customHeight="false" outlineLevel="0" collapsed="false">
      <c r="A7548" s="300" t="s">
        <v>12727</v>
      </c>
      <c r="B7548" s="1" t="n">
        <v>86915</v>
      </c>
      <c r="C7548" s="292" t="s">
        <v>12837</v>
      </c>
      <c r="D7548" s="297" t="s">
        <v>50</v>
      </c>
      <c r="E7548" s="301" t="n">
        <v>164.95</v>
      </c>
      <c r="F7548" s="304" t="n">
        <v>0</v>
      </c>
    </row>
    <row r="7549" customFormat="false" ht="13.8" hidden="false" customHeight="false" outlineLevel="0" collapsed="false">
      <c r="A7549" s="300" t="s">
        <v>12727</v>
      </c>
      <c r="B7549" s="1" t="n">
        <v>86906</v>
      </c>
      <c r="C7549" s="292" t="s">
        <v>12838</v>
      </c>
      <c r="D7549" s="297" t="s">
        <v>50</v>
      </c>
      <c r="E7549" s="301" t="n">
        <v>86.04</v>
      </c>
      <c r="F7549" s="304" t="n">
        <v>0</v>
      </c>
    </row>
    <row r="7550" customFormat="false" ht="13.8" hidden="false" customHeight="false" outlineLevel="0" collapsed="false">
      <c r="A7550" s="300" t="s">
        <v>12727</v>
      </c>
      <c r="B7550" s="1" t="n">
        <v>86911</v>
      </c>
      <c r="C7550" s="292" t="s">
        <v>12839</v>
      </c>
      <c r="D7550" s="297" t="s">
        <v>50</v>
      </c>
      <c r="E7550" s="301" t="n">
        <v>101.16</v>
      </c>
      <c r="F7550" s="304" t="n">
        <v>0</v>
      </c>
    </row>
    <row r="7551" customFormat="false" ht="13.8" hidden="false" customHeight="false" outlineLevel="0" collapsed="false">
      <c r="A7551" s="300" t="s">
        <v>12727</v>
      </c>
      <c r="B7551" s="1" t="n">
        <v>86909</v>
      </c>
      <c r="C7551" s="292" t="s">
        <v>12840</v>
      </c>
      <c r="D7551" s="297" t="s">
        <v>50</v>
      </c>
      <c r="E7551" s="301" t="n">
        <v>150.04</v>
      </c>
      <c r="F7551" s="304" t="n">
        <v>0</v>
      </c>
    </row>
    <row r="7552" customFormat="false" ht="13.8" hidden="false" customHeight="false" outlineLevel="0" collapsed="false">
      <c r="A7552" s="300" t="s">
        <v>12727</v>
      </c>
      <c r="B7552" s="1" t="n">
        <v>86910</v>
      </c>
      <c r="C7552" s="292" t="s">
        <v>12841</v>
      </c>
      <c r="D7552" s="297" t="s">
        <v>50</v>
      </c>
      <c r="E7552" s="301" t="n">
        <v>147.72</v>
      </c>
      <c r="F7552" s="304" t="n">
        <v>0</v>
      </c>
    </row>
    <row r="7553" customFormat="false" ht="13.8" hidden="false" customHeight="false" outlineLevel="0" collapsed="false">
      <c r="A7553" s="300" t="s">
        <v>12727</v>
      </c>
      <c r="B7553" s="1" t="n">
        <v>86916</v>
      </c>
      <c r="C7553" s="292" t="s">
        <v>12842</v>
      </c>
      <c r="D7553" s="297" t="s">
        <v>50</v>
      </c>
      <c r="E7553" s="301" t="n">
        <v>25.15</v>
      </c>
      <c r="F7553" s="304" t="n">
        <v>0</v>
      </c>
    </row>
    <row r="7554" customFormat="false" ht="13.8" hidden="false" customHeight="false" outlineLevel="0" collapsed="false">
      <c r="A7554" s="300" t="s">
        <v>12727</v>
      </c>
      <c r="B7554" s="1" t="n">
        <v>86877</v>
      </c>
      <c r="C7554" s="292" t="s">
        <v>12843</v>
      </c>
      <c r="D7554" s="297" t="s">
        <v>50</v>
      </c>
      <c r="E7554" s="301" t="n">
        <v>123.25</v>
      </c>
      <c r="F7554" s="304" t="n">
        <v>0</v>
      </c>
    </row>
    <row r="7555" customFormat="false" ht="13.8" hidden="false" customHeight="false" outlineLevel="0" collapsed="false">
      <c r="A7555" s="300" t="s">
        <v>12727</v>
      </c>
      <c r="B7555" s="1" t="n">
        <v>86878</v>
      </c>
      <c r="C7555" s="292" t="s">
        <v>12844</v>
      </c>
      <c r="D7555" s="297" t="s">
        <v>50</v>
      </c>
      <c r="E7555" s="301" t="n">
        <v>133.24</v>
      </c>
      <c r="F7555" s="304" t="n">
        <v>0</v>
      </c>
    </row>
    <row r="7556" customFormat="false" ht="13.8" hidden="false" customHeight="false" outlineLevel="0" collapsed="false">
      <c r="A7556" s="300" t="s">
        <v>12727</v>
      </c>
      <c r="B7556" s="1" t="n">
        <v>86879</v>
      </c>
      <c r="C7556" s="292" t="s">
        <v>12845</v>
      </c>
      <c r="D7556" s="297" t="s">
        <v>50</v>
      </c>
      <c r="E7556" s="301" t="n">
        <v>9.81</v>
      </c>
      <c r="F7556" s="304" t="n">
        <v>0</v>
      </c>
    </row>
    <row r="7557" customFormat="false" ht="13.8" hidden="false" customHeight="false" outlineLevel="0" collapsed="false">
      <c r="A7557" s="300" t="s">
        <v>12727</v>
      </c>
      <c r="B7557" s="1" t="n">
        <v>86880</v>
      </c>
      <c r="C7557" s="292" t="s">
        <v>12846</v>
      </c>
      <c r="D7557" s="297" t="s">
        <v>50</v>
      </c>
      <c r="E7557" s="301" t="n">
        <v>27.94</v>
      </c>
      <c r="F7557" s="304" t="n">
        <v>0</v>
      </c>
    </row>
    <row r="7558" customFormat="false" ht="13.8" hidden="false" customHeight="false" outlineLevel="0" collapsed="false">
      <c r="A7558" s="300" t="s">
        <v>12847</v>
      </c>
      <c r="B7558" s="1" t="n">
        <v>101663</v>
      </c>
      <c r="C7558" s="292" t="s">
        <v>12848</v>
      </c>
      <c r="D7558" s="297" t="s">
        <v>50</v>
      </c>
      <c r="E7558" s="301" t="n">
        <v>26.24</v>
      </c>
      <c r="F7558" s="304" t="n">
        <v>0</v>
      </c>
    </row>
    <row r="7559" customFormat="false" ht="13.8" hidden="false" customHeight="false" outlineLevel="0" collapsed="false">
      <c r="A7559" s="300" t="s">
        <v>12847</v>
      </c>
      <c r="B7559" s="1" t="n">
        <v>101664</v>
      </c>
      <c r="C7559" s="292" t="s">
        <v>12849</v>
      </c>
      <c r="D7559" s="297" t="s">
        <v>50</v>
      </c>
      <c r="E7559" s="301" t="n">
        <v>27.51</v>
      </c>
      <c r="F7559" s="304" t="n">
        <v>0</v>
      </c>
    </row>
    <row r="7560" customFormat="false" ht="13.8" hidden="false" customHeight="false" outlineLevel="0" collapsed="false">
      <c r="A7560" s="300" t="s">
        <v>12847</v>
      </c>
      <c r="B7560" s="1" t="n">
        <v>101665</v>
      </c>
      <c r="C7560" s="292" t="s">
        <v>12850</v>
      </c>
      <c r="D7560" s="297" t="s">
        <v>50</v>
      </c>
      <c r="E7560" s="301" t="n">
        <v>32.96</v>
      </c>
      <c r="F7560" s="304" t="n">
        <v>0</v>
      </c>
    </row>
    <row r="7561" customFormat="false" ht="13.8" hidden="false" customHeight="false" outlineLevel="0" collapsed="false">
      <c r="A7561" s="300" t="s">
        <v>12847</v>
      </c>
      <c r="B7561" s="1" t="n">
        <v>101634</v>
      </c>
      <c r="C7561" s="292" t="s">
        <v>12851</v>
      </c>
      <c r="D7561" s="297" t="s">
        <v>50</v>
      </c>
      <c r="E7561" s="301" t="n">
        <v>0</v>
      </c>
      <c r="F7561" s="304"/>
    </row>
    <row r="7562" customFormat="false" ht="13.8" hidden="false" customHeight="false" outlineLevel="0" collapsed="false">
      <c r="A7562" s="300" t="s">
        <v>12847</v>
      </c>
      <c r="B7562" s="1" t="n">
        <v>101635</v>
      </c>
      <c r="C7562" s="292" t="s">
        <v>12852</v>
      </c>
      <c r="D7562" s="297" t="s">
        <v>50</v>
      </c>
      <c r="E7562" s="301" t="n">
        <v>0</v>
      </c>
      <c r="F7562" s="304"/>
    </row>
    <row r="7563" customFormat="false" ht="13.8" hidden="false" customHeight="false" outlineLevel="0" collapsed="false">
      <c r="A7563" s="300" t="s">
        <v>12847</v>
      </c>
      <c r="B7563" s="1" t="n">
        <v>101636</v>
      </c>
      <c r="C7563" s="292" t="s">
        <v>12853</v>
      </c>
      <c r="D7563" s="297" t="s">
        <v>50</v>
      </c>
      <c r="E7563" s="301" t="n">
        <v>144.6</v>
      </c>
      <c r="F7563" s="304" t="n">
        <v>0.3488</v>
      </c>
    </row>
    <row r="7564" customFormat="false" ht="13.8" hidden="false" customHeight="false" outlineLevel="0" collapsed="false">
      <c r="A7564" s="300" t="s">
        <v>12847</v>
      </c>
      <c r="B7564" s="1" t="n">
        <v>101637</v>
      </c>
      <c r="C7564" s="292" t="s">
        <v>12854</v>
      </c>
      <c r="D7564" s="297" t="s">
        <v>50</v>
      </c>
      <c r="E7564" s="301" t="n">
        <v>137.72</v>
      </c>
      <c r="F7564" s="304" t="n">
        <v>0.3663</v>
      </c>
    </row>
    <row r="7565" customFormat="false" ht="13.8" hidden="false" customHeight="false" outlineLevel="0" collapsed="false">
      <c r="A7565" s="300" t="s">
        <v>12847</v>
      </c>
      <c r="B7565" s="1" t="n">
        <v>101638</v>
      </c>
      <c r="C7565" s="292" t="s">
        <v>12855</v>
      </c>
      <c r="D7565" s="297" t="s">
        <v>50</v>
      </c>
      <c r="E7565" s="301" t="n">
        <v>0</v>
      </c>
      <c r="F7565" s="304"/>
    </row>
    <row r="7566" customFormat="false" ht="13.8" hidden="false" customHeight="false" outlineLevel="0" collapsed="false">
      <c r="A7566" s="300" t="s">
        <v>12847</v>
      </c>
      <c r="B7566" s="1" t="n">
        <v>101639</v>
      </c>
      <c r="C7566" s="292" t="s">
        <v>12856</v>
      </c>
      <c r="D7566" s="297" t="s">
        <v>50</v>
      </c>
      <c r="E7566" s="301" t="n">
        <v>0</v>
      </c>
      <c r="F7566" s="304"/>
    </row>
    <row r="7567" customFormat="false" ht="13.8" hidden="false" customHeight="false" outlineLevel="0" collapsed="false">
      <c r="A7567" s="300" t="s">
        <v>12847</v>
      </c>
      <c r="B7567" s="1" t="n">
        <v>105919</v>
      </c>
      <c r="C7567" s="292" t="s">
        <v>12857</v>
      </c>
      <c r="D7567" s="297" t="s">
        <v>50</v>
      </c>
      <c r="E7567" s="301" t="n">
        <v>0</v>
      </c>
      <c r="F7567" s="304"/>
    </row>
    <row r="7568" customFormat="false" ht="13.8" hidden="false" customHeight="false" outlineLevel="0" collapsed="false">
      <c r="A7568" s="300" t="s">
        <v>12847</v>
      </c>
      <c r="B7568" s="1" t="n">
        <v>101658</v>
      </c>
      <c r="C7568" s="292" t="s">
        <v>12858</v>
      </c>
      <c r="D7568" s="297" t="s">
        <v>50</v>
      </c>
      <c r="E7568" s="301" t="n">
        <v>497.51</v>
      </c>
      <c r="F7568" s="304" t="n">
        <v>0.0412</v>
      </c>
    </row>
    <row r="7569" customFormat="false" ht="13.8" hidden="false" customHeight="false" outlineLevel="0" collapsed="false">
      <c r="A7569" s="300" t="s">
        <v>12847</v>
      </c>
      <c r="B7569" s="1" t="n">
        <v>101659</v>
      </c>
      <c r="C7569" s="292" t="s">
        <v>12859</v>
      </c>
      <c r="D7569" s="297" t="s">
        <v>50</v>
      </c>
      <c r="E7569" s="301" t="n">
        <v>565.39</v>
      </c>
      <c r="F7569" s="304" t="n">
        <v>0.0363</v>
      </c>
    </row>
    <row r="7570" customFormat="false" ht="13.8" hidden="false" customHeight="false" outlineLevel="0" collapsed="false">
      <c r="A7570" s="300" t="s">
        <v>12847</v>
      </c>
      <c r="B7570" s="1" t="n">
        <v>101660</v>
      </c>
      <c r="C7570" s="292" t="s">
        <v>12860</v>
      </c>
      <c r="D7570" s="297" t="s">
        <v>50</v>
      </c>
      <c r="E7570" s="301" t="n">
        <v>885.88</v>
      </c>
      <c r="F7570" s="304" t="n">
        <v>0.0231</v>
      </c>
    </row>
    <row r="7571" customFormat="false" ht="13.8" hidden="false" customHeight="false" outlineLevel="0" collapsed="false">
      <c r="A7571" s="300" t="s">
        <v>12847</v>
      </c>
      <c r="B7571" s="1" t="n">
        <v>101654</v>
      </c>
      <c r="C7571" s="292" t="s">
        <v>12861</v>
      </c>
      <c r="D7571" s="297" t="s">
        <v>50</v>
      </c>
      <c r="E7571" s="301" t="n">
        <v>203.61</v>
      </c>
      <c r="F7571" s="304" t="n">
        <v>0.1007</v>
      </c>
    </row>
    <row r="7572" customFormat="false" ht="13.8" hidden="false" customHeight="false" outlineLevel="0" collapsed="false">
      <c r="A7572" s="300" t="s">
        <v>12847</v>
      </c>
      <c r="B7572" s="1" t="n">
        <v>101655</v>
      </c>
      <c r="C7572" s="292" t="s">
        <v>12862</v>
      </c>
      <c r="D7572" s="297" t="s">
        <v>50</v>
      </c>
      <c r="E7572" s="301" t="n">
        <v>310.34</v>
      </c>
      <c r="F7572" s="304" t="n">
        <v>0.0661</v>
      </c>
    </row>
    <row r="7573" customFormat="false" ht="13.8" hidden="false" customHeight="false" outlineLevel="0" collapsed="false">
      <c r="A7573" s="300" t="s">
        <v>12847</v>
      </c>
      <c r="B7573" s="1" t="n">
        <v>101656</v>
      </c>
      <c r="C7573" s="292" t="s">
        <v>12863</v>
      </c>
      <c r="D7573" s="297" t="s">
        <v>50</v>
      </c>
      <c r="E7573" s="301" t="n">
        <v>335.26</v>
      </c>
      <c r="F7573" s="304" t="n">
        <v>0.0611</v>
      </c>
    </row>
    <row r="7574" customFormat="false" ht="13.8" hidden="false" customHeight="false" outlineLevel="0" collapsed="false">
      <c r="A7574" s="300" t="s">
        <v>12847</v>
      </c>
      <c r="B7574" s="1" t="n">
        <v>101657</v>
      </c>
      <c r="C7574" s="292" t="s">
        <v>12864</v>
      </c>
      <c r="D7574" s="297" t="s">
        <v>50</v>
      </c>
      <c r="E7574" s="301" t="n">
        <v>388.35</v>
      </c>
      <c r="F7574" s="304" t="n">
        <v>0.0528</v>
      </c>
    </row>
    <row r="7575" customFormat="false" ht="13.8" hidden="false" customHeight="false" outlineLevel="0" collapsed="false">
      <c r="A7575" s="300" t="s">
        <v>12847</v>
      </c>
      <c r="B7575" s="1" t="n">
        <v>105923</v>
      </c>
      <c r="C7575" s="292" t="s">
        <v>12865</v>
      </c>
      <c r="D7575" s="297" t="s">
        <v>50</v>
      </c>
      <c r="E7575" s="301" t="n">
        <v>0</v>
      </c>
      <c r="F7575" s="304"/>
    </row>
    <row r="7576" customFormat="false" ht="13.8" hidden="false" customHeight="false" outlineLevel="0" collapsed="false">
      <c r="A7576" s="300" t="s">
        <v>12847</v>
      </c>
      <c r="B7576" s="1" t="n">
        <v>105921</v>
      </c>
      <c r="C7576" s="292" t="s">
        <v>12866</v>
      </c>
      <c r="D7576" s="297" t="s">
        <v>50</v>
      </c>
      <c r="E7576" s="301" t="n">
        <v>0</v>
      </c>
      <c r="F7576" s="304"/>
    </row>
    <row r="7577" customFormat="false" ht="13.8" hidden="false" customHeight="false" outlineLevel="0" collapsed="false">
      <c r="A7577" s="300" t="s">
        <v>12847</v>
      </c>
      <c r="B7577" s="1" t="n">
        <v>105920</v>
      </c>
      <c r="C7577" s="292" t="s">
        <v>12867</v>
      </c>
      <c r="D7577" s="297" t="s">
        <v>50</v>
      </c>
      <c r="E7577" s="301" t="n">
        <v>0</v>
      </c>
      <c r="F7577" s="304"/>
    </row>
    <row r="7578" customFormat="false" ht="13.8" hidden="false" customHeight="false" outlineLevel="0" collapsed="false">
      <c r="A7578" s="300" t="s">
        <v>12847</v>
      </c>
      <c r="B7578" s="1" t="n">
        <v>105922</v>
      </c>
      <c r="C7578" s="292" t="s">
        <v>12868</v>
      </c>
      <c r="D7578" s="297" t="s">
        <v>50</v>
      </c>
      <c r="E7578" s="301" t="n">
        <v>0</v>
      </c>
      <c r="F7578" s="304"/>
    </row>
    <row r="7579" customFormat="false" ht="13.8" hidden="false" customHeight="false" outlineLevel="0" collapsed="false">
      <c r="A7579" s="300" t="s">
        <v>12847</v>
      </c>
      <c r="B7579" s="1" t="n">
        <v>101632</v>
      </c>
      <c r="C7579" s="292" t="s">
        <v>12869</v>
      </c>
      <c r="D7579" s="297" t="s">
        <v>50</v>
      </c>
      <c r="E7579" s="301" t="n">
        <v>28.15</v>
      </c>
      <c r="F7579" s="304" t="n">
        <v>0.9673</v>
      </c>
    </row>
    <row r="7580" customFormat="false" ht="13.8" hidden="false" customHeight="false" outlineLevel="0" collapsed="false">
      <c r="A7580" s="300" t="s">
        <v>12847</v>
      </c>
      <c r="B7580" s="1" t="n">
        <v>101661</v>
      </c>
      <c r="C7580" s="292" t="s">
        <v>12870</v>
      </c>
      <c r="D7580" s="297" t="s">
        <v>50</v>
      </c>
      <c r="E7580" s="301" t="n">
        <v>132.91</v>
      </c>
      <c r="F7580" s="304" t="n">
        <v>0.1542</v>
      </c>
    </row>
    <row r="7581" customFormat="false" ht="13.8" hidden="false" customHeight="false" outlineLevel="0" collapsed="false">
      <c r="A7581" s="300" t="s">
        <v>12847</v>
      </c>
      <c r="B7581" s="1" t="n">
        <v>105924</v>
      </c>
      <c r="C7581" s="292" t="s">
        <v>12871</v>
      </c>
      <c r="D7581" s="297" t="s">
        <v>50</v>
      </c>
      <c r="E7581" s="301" t="n">
        <v>12.86</v>
      </c>
      <c r="F7581" s="304" t="n">
        <v>0</v>
      </c>
    </row>
    <row r="7582" customFormat="false" ht="13.8" hidden="false" customHeight="false" outlineLevel="0" collapsed="false">
      <c r="A7582" s="300" t="s">
        <v>12847</v>
      </c>
      <c r="B7582" s="1" t="n">
        <v>101651</v>
      </c>
      <c r="C7582" s="292" t="s">
        <v>12872</v>
      </c>
      <c r="D7582" s="297" t="s">
        <v>50</v>
      </c>
      <c r="E7582" s="301" t="n">
        <v>68.69</v>
      </c>
      <c r="F7582" s="304" t="n">
        <v>0.2984</v>
      </c>
    </row>
    <row r="7583" customFormat="false" ht="13.8" hidden="false" customHeight="false" outlineLevel="0" collapsed="false">
      <c r="A7583" s="300" t="s">
        <v>12847</v>
      </c>
      <c r="B7583" s="1" t="n">
        <v>101630</v>
      </c>
      <c r="C7583" s="292" t="s">
        <v>12873</v>
      </c>
      <c r="D7583" s="297" t="s">
        <v>50</v>
      </c>
      <c r="E7583" s="301" t="n">
        <v>79.17</v>
      </c>
      <c r="F7583" s="304" t="n">
        <v>0.2589</v>
      </c>
    </row>
    <row r="7584" customFormat="false" ht="13.8" hidden="false" customHeight="false" outlineLevel="0" collapsed="false">
      <c r="A7584" s="300" t="s">
        <v>12847</v>
      </c>
      <c r="B7584" s="1" t="n">
        <v>101633</v>
      </c>
      <c r="C7584" s="292" t="s">
        <v>12874</v>
      </c>
      <c r="D7584" s="297" t="s">
        <v>50</v>
      </c>
      <c r="E7584" s="301" t="n">
        <v>94.41</v>
      </c>
      <c r="F7584" s="304" t="n">
        <v>0.5056</v>
      </c>
    </row>
    <row r="7585" customFormat="false" ht="13.8" hidden="false" customHeight="false" outlineLevel="0" collapsed="false">
      <c r="A7585" s="300" t="s">
        <v>12875</v>
      </c>
      <c r="B7585" s="1" t="n">
        <v>104219</v>
      </c>
      <c r="C7585" s="292" t="s">
        <v>12876</v>
      </c>
      <c r="D7585" s="297" t="s">
        <v>763</v>
      </c>
      <c r="E7585" s="301" t="n">
        <v>96.54</v>
      </c>
      <c r="F7585" s="304" t="n">
        <v>0</v>
      </c>
    </row>
    <row r="7586" customFormat="false" ht="13.8" hidden="false" customHeight="false" outlineLevel="0" collapsed="false">
      <c r="A7586" s="300" t="s">
        <v>12875</v>
      </c>
      <c r="B7586" s="1" t="n">
        <v>104223</v>
      </c>
      <c r="C7586" s="292" t="s">
        <v>12877</v>
      </c>
      <c r="D7586" s="297" t="s">
        <v>763</v>
      </c>
      <c r="E7586" s="301" t="n">
        <v>127.01</v>
      </c>
      <c r="F7586" s="304" t="n">
        <v>0</v>
      </c>
    </row>
    <row r="7587" customFormat="false" ht="13.8" hidden="false" customHeight="false" outlineLevel="0" collapsed="false">
      <c r="A7587" s="300" t="s">
        <v>12875</v>
      </c>
      <c r="B7587" s="1" t="n">
        <v>104227</v>
      </c>
      <c r="C7587" s="292" t="s">
        <v>12878</v>
      </c>
      <c r="D7587" s="297" t="s">
        <v>763</v>
      </c>
      <c r="E7587" s="301" t="n">
        <v>149.62</v>
      </c>
      <c r="F7587" s="304" t="n">
        <v>0</v>
      </c>
    </row>
    <row r="7588" customFormat="false" ht="13.8" hidden="false" customHeight="false" outlineLevel="0" collapsed="false">
      <c r="A7588" s="300" t="s">
        <v>12875</v>
      </c>
      <c r="B7588" s="1" t="n">
        <v>104231</v>
      </c>
      <c r="C7588" s="292" t="s">
        <v>12879</v>
      </c>
      <c r="D7588" s="297" t="s">
        <v>763</v>
      </c>
      <c r="E7588" s="301" t="n">
        <v>164.92</v>
      </c>
      <c r="F7588" s="304" t="n">
        <v>0</v>
      </c>
    </row>
    <row r="7589" customFormat="false" ht="13.8" hidden="false" customHeight="false" outlineLevel="0" collapsed="false">
      <c r="A7589" s="300" t="s">
        <v>12875</v>
      </c>
      <c r="B7589" s="1" t="n">
        <v>104235</v>
      </c>
      <c r="C7589" s="292" t="s">
        <v>12880</v>
      </c>
      <c r="D7589" s="297" t="s">
        <v>763</v>
      </c>
      <c r="E7589" s="301" t="n">
        <v>81.23</v>
      </c>
      <c r="F7589" s="304" t="n">
        <v>0</v>
      </c>
    </row>
    <row r="7590" customFormat="false" ht="13.8" hidden="false" customHeight="false" outlineLevel="0" collapsed="false">
      <c r="A7590" s="300" t="s">
        <v>12875</v>
      </c>
      <c r="B7590" s="1" t="n">
        <v>104239</v>
      </c>
      <c r="C7590" s="292" t="s">
        <v>12881</v>
      </c>
      <c r="D7590" s="297" t="s">
        <v>763</v>
      </c>
      <c r="E7590" s="301" t="n">
        <v>110.27</v>
      </c>
      <c r="F7590" s="304" t="n">
        <v>0</v>
      </c>
    </row>
    <row r="7591" customFormat="false" ht="13.8" hidden="false" customHeight="false" outlineLevel="0" collapsed="false">
      <c r="A7591" s="300" t="s">
        <v>12875</v>
      </c>
      <c r="B7591" s="1" t="n">
        <v>104243</v>
      </c>
      <c r="C7591" s="292" t="s">
        <v>12882</v>
      </c>
      <c r="D7591" s="297" t="s">
        <v>763</v>
      </c>
      <c r="E7591" s="301" t="n">
        <v>131.4</v>
      </c>
      <c r="F7591" s="304" t="n">
        <v>0</v>
      </c>
    </row>
    <row r="7592" customFormat="false" ht="13.8" hidden="false" customHeight="false" outlineLevel="0" collapsed="false">
      <c r="A7592" s="300" t="s">
        <v>12875</v>
      </c>
      <c r="B7592" s="1" t="n">
        <v>104247</v>
      </c>
      <c r="C7592" s="292" t="s">
        <v>12883</v>
      </c>
      <c r="D7592" s="297" t="s">
        <v>763</v>
      </c>
      <c r="E7592" s="301" t="n">
        <v>141.34</v>
      </c>
      <c r="F7592" s="304" t="n">
        <v>0</v>
      </c>
    </row>
    <row r="7593" customFormat="false" ht="13.8" hidden="false" customHeight="false" outlineLevel="0" collapsed="false">
      <c r="A7593" s="300" t="s">
        <v>12875</v>
      </c>
      <c r="B7593" s="1" t="n">
        <v>87795</v>
      </c>
      <c r="C7593" s="292" t="s">
        <v>12884</v>
      </c>
      <c r="D7593" s="297" t="s">
        <v>763</v>
      </c>
      <c r="E7593" s="301" t="n">
        <v>83.44</v>
      </c>
      <c r="F7593" s="304" t="n">
        <v>0</v>
      </c>
    </row>
    <row r="7594" customFormat="false" ht="13.8" hidden="false" customHeight="false" outlineLevel="0" collapsed="false">
      <c r="A7594" s="300" t="s">
        <v>12875</v>
      </c>
      <c r="B7594" s="1" t="n">
        <v>87800</v>
      </c>
      <c r="C7594" s="292" t="s">
        <v>12885</v>
      </c>
      <c r="D7594" s="297" t="s">
        <v>763</v>
      </c>
      <c r="E7594" s="301" t="n">
        <v>113.45</v>
      </c>
      <c r="F7594" s="304" t="n">
        <v>0</v>
      </c>
    </row>
    <row r="7595" customFormat="false" ht="13.8" hidden="false" customHeight="false" outlineLevel="0" collapsed="false">
      <c r="A7595" s="300" t="s">
        <v>12875</v>
      </c>
      <c r="B7595" s="1" t="n">
        <v>87804</v>
      </c>
      <c r="C7595" s="292" t="s">
        <v>12886</v>
      </c>
      <c r="D7595" s="297" t="s">
        <v>763</v>
      </c>
      <c r="E7595" s="301" t="n">
        <v>134.58</v>
      </c>
      <c r="F7595" s="304" t="n">
        <v>0</v>
      </c>
    </row>
    <row r="7596" customFormat="false" ht="13.8" hidden="false" customHeight="false" outlineLevel="0" collapsed="false">
      <c r="A7596" s="300" t="s">
        <v>12875</v>
      </c>
      <c r="B7596" s="1" t="n">
        <v>87808</v>
      </c>
      <c r="C7596" s="292" t="s">
        <v>12887</v>
      </c>
      <c r="D7596" s="297" t="s">
        <v>763</v>
      </c>
      <c r="E7596" s="301" t="n">
        <v>144.42</v>
      </c>
      <c r="F7596" s="304" t="n">
        <v>0</v>
      </c>
    </row>
    <row r="7597" customFormat="false" ht="13.8" hidden="false" customHeight="false" outlineLevel="0" collapsed="false">
      <c r="A7597" s="300" t="s">
        <v>12875</v>
      </c>
      <c r="B7597" s="1" t="n">
        <v>87778</v>
      </c>
      <c r="C7597" s="292" t="s">
        <v>12888</v>
      </c>
      <c r="D7597" s="297" t="s">
        <v>763</v>
      </c>
      <c r="E7597" s="301" t="n">
        <v>100.14</v>
      </c>
      <c r="F7597" s="304" t="n">
        <v>0</v>
      </c>
    </row>
    <row r="7598" customFormat="false" ht="13.8" hidden="false" customHeight="false" outlineLevel="0" collapsed="false">
      <c r="A7598" s="300" t="s">
        <v>12875</v>
      </c>
      <c r="B7598" s="1" t="n">
        <v>87783</v>
      </c>
      <c r="C7598" s="292" t="s">
        <v>12889</v>
      </c>
      <c r="D7598" s="297" t="s">
        <v>763</v>
      </c>
      <c r="E7598" s="301" t="n">
        <v>131.67</v>
      </c>
      <c r="F7598" s="304" t="n">
        <v>0</v>
      </c>
    </row>
    <row r="7599" customFormat="false" ht="13.8" hidden="false" customHeight="false" outlineLevel="0" collapsed="false">
      <c r="A7599" s="300" t="s">
        <v>12875</v>
      </c>
      <c r="B7599" s="1" t="n">
        <v>87787</v>
      </c>
      <c r="C7599" s="292" t="s">
        <v>12890</v>
      </c>
      <c r="D7599" s="297" t="s">
        <v>763</v>
      </c>
      <c r="E7599" s="301" t="n">
        <v>154.28</v>
      </c>
      <c r="F7599" s="304" t="n">
        <v>0</v>
      </c>
    </row>
    <row r="7600" customFormat="false" ht="13.8" hidden="false" customHeight="false" outlineLevel="0" collapsed="false">
      <c r="A7600" s="300" t="s">
        <v>12875</v>
      </c>
      <c r="B7600" s="1" t="n">
        <v>87791</v>
      </c>
      <c r="C7600" s="292" t="s">
        <v>12891</v>
      </c>
      <c r="D7600" s="297" t="s">
        <v>763</v>
      </c>
      <c r="E7600" s="301" t="n">
        <v>170.04</v>
      </c>
      <c r="F7600" s="304" t="n">
        <v>0</v>
      </c>
    </row>
    <row r="7601" customFormat="false" ht="13.8" hidden="false" customHeight="false" outlineLevel="0" collapsed="false">
      <c r="A7601" s="300" t="s">
        <v>12875</v>
      </c>
      <c r="B7601" s="1" t="n">
        <v>87832</v>
      </c>
      <c r="C7601" s="292" t="s">
        <v>12892</v>
      </c>
      <c r="D7601" s="297" t="s">
        <v>763</v>
      </c>
      <c r="E7601" s="301" t="n">
        <v>157.61</v>
      </c>
      <c r="F7601" s="304" t="n">
        <v>0</v>
      </c>
    </row>
    <row r="7602" customFormat="false" ht="13.8" hidden="false" customHeight="false" outlineLevel="0" collapsed="false">
      <c r="A7602" s="300" t="s">
        <v>12875</v>
      </c>
      <c r="B7602" s="1" t="n">
        <v>87812</v>
      </c>
      <c r="C7602" s="292" t="s">
        <v>12893</v>
      </c>
      <c r="D7602" s="297" t="s">
        <v>763</v>
      </c>
      <c r="E7602" s="301" t="n">
        <v>118.54</v>
      </c>
      <c r="F7602" s="304" t="n">
        <v>0</v>
      </c>
    </row>
    <row r="7603" customFormat="false" ht="13.8" hidden="false" customHeight="false" outlineLevel="0" collapsed="false">
      <c r="A7603" s="300" t="s">
        <v>12875</v>
      </c>
      <c r="B7603" s="1" t="n">
        <v>87816</v>
      </c>
      <c r="C7603" s="292" t="s">
        <v>12894</v>
      </c>
      <c r="D7603" s="297" t="s">
        <v>763</v>
      </c>
      <c r="E7603" s="301" t="n">
        <v>148.61</v>
      </c>
      <c r="F7603" s="304" t="n">
        <v>0</v>
      </c>
    </row>
    <row r="7604" customFormat="false" ht="13.8" hidden="false" customHeight="false" outlineLevel="0" collapsed="false">
      <c r="A7604" s="300" t="s">
        <v>12875</v>
      </c>
      <c r="B7604" s="1" t="n">
        <v>87820</v>
      </c>
      <c r="C7604" s="292" t="s">
        <v>12895</v>
      </c>
      <c r="D7604" s="297" t="s">
        <v>763</v>
      </c>
      <c r="E7604" s="301" t="n">
        <v>169.74</v>
      </c>
      <c r="F7604" s="304" t="n">
        <v>0</v>
      </c>
    </row>
    <row r="7605" customFormat="false" ht="13.8" hidden="false" customHeight="false" outlineLevel="0" collapsed="false">
      <c r="A7605" s="300" t="s">
        <v>12875</v>
      </c>
      <c r="B7605" s="1" t="n">
        <v>87824</v>
      </c>
      <c r="C7605" s="292" t="s">
        <v>12896</v>
      </c>
      <c r="D7605" s="297" t="s">
        <v>763</v>
      </c>
      <c r="E7605" s="301" t="n">
        <v>195.57</v>
      </c>
      <c r="F7605" s="304" t="n">
        <v>0</v>
      </c>
    </row>
    <row r="7606" customFormat="false" ht="13.8" hidden="false" customHeight="false" outlineLevel="0" collapsed="false">
      <c r="A7606" s="300" t="s">
        <v>12875</v>
      </c>
      <c r="B7606" s="1" t="n">
        <v>87828</v>
      </c>
      <c r="C7606" s="292" t="s">
        <v>12897</v>
      </c>
      <c r="D7606" s="297" t="s">
        <v>763</v>
      </c>
      <c r="E7606" s="301" t="n">
        <v>124.24</v>
      </c>
      <c r="F7606" s="304" t="n">
        <v>0</v>
      </c>
    </row>
    <row r="7607" customFormat="false" ht="13.8" hidden="false" customHeight="false" outlineLevel="0" collapsed="false">
      <c r="A7607" s="300" t="s">
        <v>12875</v>
      </c>
      <c r="B7607" s="1" t="n">
        <v>104251</v>
      </c>
      <c r="C7607" s="292" t="s">
        <v>12898</v>
      </c>
      <c r="D7607" s="297" t="s">
        <v>763</v>
      </c>
      <c r="E7607" s="301" t="n">
        <v>112.09</v>
      </c>
      <c r="F7607" s="304" t="n">
        <v>0</v>
      </c>
    </row>
    <row r="7608" customFormat="false" ht="13.8" hidden="false" customHeight="false" outlineLevel="0" collapsed="false">
      <c r="A7608" s="300" t="s">
        <v>12875</v>
      </c>
      <c r="B7608" s="1" t="n">
        <v>104255</v>
      </c>
      <c r="C7608" s="292" t="s">
        <v>12899</v>
      </c>
      <c r="D7608" s="297" t="s">
        <v>763</v>
      </c>
      <c r="E7608" s="301" t="n">
        <v>141.12</v>
      </c>
      <c r="F7608" s="304" t="n">
        <v>0</v>
      </c>
    </row>
    <row r="7609" customFormat="false" ht="13.8" hidden="false" customHeight="false" outlineLevel="0" collapsed="false">
      <c r="A7609" s="300" t="s">
        <v>12875</v>
      </c>
      <c r="B7609" s="1" t="n">
        <v>104259</v>
      </c>
      <c r="C7609" s="292" t="s">
        <v>12900</v>
      </c>
      <c r="D7609" s="297" t="s">
        <v>763</v>
      </c>
      <c r="E7609" s="301" t="n">
        <v>162.25</v>
      </c>
      <c r="F7609" s="304" t="n">
        <v>0</v>
      </c>
    </row>
    <row r="7610" customFormat="false" ht="13.8" hidden="false" customHeight="false" outlineLevel="0" collapsed="false">
      <c r="A7610" s="300" t="s">
        <v>12875</v>
      </c>
      <c r="B7610" s="1" t="n">
        <v>104263</v>
      </c>
      <c r="C7610" s="292" t="s">
        <v>12901</v>
      </c>
      <c r="D7610" s="297" t="s">
        <v>763</v>
      </c>
      <c r="E7610" s="301" t="n">
        <v>186.34</v>
      </c>
      <c r="F7610" s="304" t="n">
        <v>0</v>
      </c>
    </row>
    <row r="7611" customFormat="false" ht="13.8" hidden="false" customHeight="false" outlineLevel="0" collapsed="false">
      <c r="A7611" s="300" t="s">
        <v>12875</v>
      </c>
      <c r="B7611" s="1" t="n">
        <v>87794</v>
      </c>
      <c r="C7611" s="292" t="s">
        <v>12902</v>
      </c>
      <c r="D7611" s="297" t="s">
        <v>763</v>
      </c>
      <c r="E7611" s="301" t="n">
        <v>44.85</v>
      </c>
      <c r="F7611" s="304" t="n">
        <v>0</v>
      </c>
    </row>
    <row r="7612" customFormat="false" ht="13.8" hidden="false" customHeight="false" outlineLevel="0" collapsed="false">
      <c r="A7612" s="300" t="s">
        <v>12875</v>
      </c>
      <c r="B7612" s="1" t="n">
        <v>87799</v>
      </c>
      <c r="C7612" s="292" t="s">
        <v>12903</v>
      </c>
      <c r="D7612" s="297" t="s">
        <v>763</v>
      </c>
      <c r="E7612" s="301" t="n">
        <v>61.97</v>
      </c>
      <c r="F7612" s="304" t="n">
        <v>0</v>
      </c>
    </row>
    <row r="7613" customFormat="false" ht="13.8" hidden="false" customHeight="false" outlineLevel="0" collapsed="false">
      <c r="A7613" s="300" t="s">
        <v>12875</v>
      </c>
      <c r="B7613" s="1" t="n">
        <v>87803</v>
      </c>
      <c r="C7613" s="292" t="s">
        <v>12904</v>
      </c>
      <c r="D7613" s="297" t="s">
        <v>763</v>
      </c>
      <c r="E7613" s="301" t="n">
        <v>69.28</v>
      </c>
      <c r="F7613" s="304" t="n">
        <v>0</v>
      </c>
    </row>
    <row r="7614" customFormat="false" ht="13.8" hidden="false" customHeight="false" outlineLevel="0" collapsed="false">
      <c r="A7614" s="300" t="s">
        <v>12875</v>
      </c>
      <c r="B7614" s="1" t="n">
        <v>87807</v>
      </c>
      <c r="C7614" s="292" t="s">
        <v>12905</v>
      </c>
      <c r="D7614" s="297" t="s">
        <v>763</v>
      </c>
      <c r="E7614" s="301" t="n">
        <v>75.75</v>
      </c>
      <c r="F7614" s="304" t="n">
        <v>0</v>
      </c>
    </row>
    <row r="7615" customFormat="false" ht="13.8" hidden="false" customHeight="false" outlineLevel="0" collapsed="false">
      <c r="A7615" s="300" t="s">
        <v>12875</v>
      </c>
      <c r="B7615" s="1" t="n">
        <v>104218</v>
      </c>
      <c r="C7615" s="292" t="s">
        <v>12906</v>
      </c>
      <c r="D7615" s="297" t="s">
        <v>763</v>
      </c>
      <c r="E7615" s="301" t="n">
        <v>55.93</v>
      </c>
      <c r="F7615" s="304" t="n">
        <v>0</v>
      </c>
    </row>
    <row r="7616" customFormat="false" ht="13.8" hidden="false" customHeight="false" outlineLevel="0" collapsed="false">
      <c r="A7616" s="300" t="s">
        <v>12875</v>
      </c>
      <c r="B7616" s="1" t="n">
        <v>87777</v>
      </c>
      <c r="C7616" s="292" t="s">
        <v>12907</v>
      </c>
      <c r="D7616" s="297" t="s">
        <v>763</v>
      </c>
      <c r="E7616" s="301" t="n">
        <v>59.94</v>
      </c>
      <c r="F7616" s="304" t="n">
        <v>0</v>
      </c>
    </row>
    <row r="7617" customFormat="false" ht="13.8" hidden="false" customHeight="false" outlineLevel="0" collapsed="false">
      <c r="A7617" s="300" t="s">
        <v>12875</v>
      </c>
      <c r="B7617" s="1" t="n">
        <v>104222</v>
      </c>
      <c r="C7617" s="292" t="s">
        <v>12908</v>
      </c>
      <c r="D7617" s="297" t="s">
        <v>763</v>
      </c>
      <c r="E7617" s="301" t="n">
        <v>72.37</v>
      </c>
      <c r="F7617" s="304" t="n">
        <v>0</v>
      </c>
    </row>
    <row r="7618" customFormat="false" ht="13.8" hidden="false" customHeight="false" outlineLevel="0" collapsed="false">
      <c r="A7618" s="300" t="s">
        <v>12875</v>
      </c>
      <c r="B7618" s="1" t="n">
        <v>87781</v>
      </c>
      <c r="C7618" s="292" t="s">
        <v>12909</v>
      </c>
      <c r="D7618" s="297" t="s">
        <v>763</v>
      </c>
      <c r="E7618" s="301" t="n">
        <v>77.49</v>
      </c>
      <c r="F7618" s="304" t="n">
        <v>0</v>
      </c>
    </row>
    <row r="7619" customFormat="false" ht="13.8" hidden="false" customHeight="false" outlineLevel="0" collapsed="false">
      <c r="A7619" s="300" t="s">
        <v>12875</v>
      </c>
      <c r="B7619" s="1" t="n">
        <v>104226</v>
      </c>
      <c r="C7619" s="292" t="s">
        <v>12910</v>
      </c>
      <c r="D7619" s="297" t="s">
        <v>763</v>
      </c>
      <c r="E7619" s="301" t="n">
        <v>80.2</v>
      </c>
      <c r="F7619" s="304" t="n">
        <v>0</v>
      </c>
    </row>
    <row r="7620" customFormat="false" ht="13.8" hidden="false" customHeight="false" outlineLevel="0" collapsed="false">
      <c r="A7620" s="300" t="s">
        <v>12875</v>
      </c>
      <c r="B7620" s="1" t="n">
        <v>87786</v>
      </c>
      <c r="C7620" s="292" t="s">
        <v>12911</v>
      </c>
      <c r="D7620" s="297" t="s">
        <v>763</v>
      </c>
      <c r="E7620" s="301" t="n">
        <v>85.32</v>
      </c>
      <c r="F7620" s="304" t="n">
        <v>0</v>
      </c>
    </row>
    <row r="7621" customFormat="false" ht="13.8" hidden="false" customHeight="false" outlineLevel="0" collapsed="false">
      <c r="A7621" s="300" t="s">
        <v>12875</v>
      </c>
      <c r="B7621" s="1" t="n">
        <v>104230</v>
      </c>
      <c r="C7621" s="292" t="s">
        <v>12912</v>
      </c>
      <c r="D7621" s="297" t="s">
        <v>763</v>
      </c>
      <c r="E7621" s="301" t="n">
        <v>93.92</v>
      </c>
      <c r="F7621" s="304" t="n">
        <v>0</v>
      </c>
    </row>
    <row r="7622" customFormat="false" ht="13.8" hidden="false" customHeight="false" outlineLevel="0" collapsed="false">
      <c r="A7622" s="300" t="s">
        <v>12875</v>
      </c>
      <c r="B7622" s="1" t="n">
        <v>104234</v>
      </c>
      <c r="C7622" s="292" t="s">
        <v>12913</v>
      </c>
      <c r="D7622" s="297" t="s">
        <v>763</v>
      </c>
      <c r="E7622" s="301" t="n">
        <v>42.5</v>
      </c>
      <c r="F7622" s="304" t="n">
        <v>0</v>
      </c>
    </row>
    <row r="7623" customFormat="false" ht="13.8" hidden="false" customHeight="false" outlineLevel="0" collapsed="false">
      <c r="A7623" s="300" t="s">
        <v>12875</v>
      </c>
      <c r="B7623" s="1" t="n">
        <v>104238</v>
      </c>
      <c r="C7623" s="292" t="s">
        <v>12914</v>
      </c>
      <c r="D7623" s="297" t="s">
        <v>763</v>
      </c>
      <c r="E7623" s="301" t="n">
        <v>58.48</v>
      </c>
      <c r="F7623" s="304" t="n">
        <v>0</v>
      </c>
    </row>
    <row r="7624" customFormat="false" ht="13.8" hidden="false" customHeight="false" outlineLevel="0" collapsed="false">
      <c r="A7624" s="300" t="s">
        <v>12875</v>
      </c>
      <c r="B7624" s="1" t="n">
        <v>104242</v>
      </c>
      <c r="C7624" s="292" t="s">
        <v>12915</v>
      </c>
      <c r="D7624" s="297" t="s">
        <v>763</v>
      </c>
      <c r="E7624" s="301" t="n">
        <v>65.79</v>
      </c>
      <c r="F7624" s="304" t="n">
        <v>0</v>
      </c>
    </row>
    <row r="7625" customFormat="false" ht="13.8" hidden="false" customHeight="false" outlineLevel="0" collapsed="false">
      <c r="A7625" s="300" t="s">
        <v>12875</v>
      </c>
      <c r="B7625" s="1" t="n">
        <v>104246</v>
      </c>
      <c r="C7625" s="292" t="s">
        <v>12916</v>
      </c>
      <c r="D7625" s="297" t="s">
        <v>763</v>
      </c>
      <c r="E7625" s="301" t="n">
        <v>71.92</v>
      </c>
      <c r="F7625" s="304" t="n">
        <v>0</v>
      </c>
    </row>
    <row r="7626" customFormat="false" ht="13.8" hidden="false" customHeight="false" outlineLevel="0" collapsed="false">
      <c r="A7626" s="300" t="s">
        <v>12875</v>
      </c>
      <c r="B7626" s="1" t="n">
        <v>104250</v>
      </c>
      <c r="C7626" s="292" t="s">
        <v>12917</v>
      </c>
      <c r="D7626" s="297" t="s">
        <v>763</v>
      </c>
      <c r="E7626" s="301" t="n">
        <v>76.57</v>
      </c>
      <c r="F7626" s="304" t="n">
        <v>0</v>
      </c>
    </row>
    <row r="7627" customFormat="false" ht="13.8" hidden="false" customHeight="false" outlineLevel="0" collapsed="false">
      <c r="A7627" s="300" t="s">
        <v>12875</v>
      </c>
      <c r="B7627" s="1" t="n">
        <v>87811</v>
      </c>
      <c r="C7627" s="292" t="s">
        <v>12918</v>
      </c>
      <c r="D7627" s="297" t="s">
        <v>763</v>
      </c>
      <c r="E7627" s="301" t="n">
        <v>83.75</v>
      </c>
      <c r="F7627" s="304" t="n">
        <v>0</v>
      </c>
    </row>
    <row r="7628" customFormat="false" ht="13.8" hidden="false" customHeight="false" outlineLevel="0" collapsed="false">
      <c r="A7628" s="300" t="s">
        <v>12875</v>
      </c>
      <c r="B7628" s="1" t="n">
        <v>104254</v>
      </c>
      <c r="C7628" s="292" t="s">
        <v>12919</v>
      </c>
      <c r="D7628" s="297" t="s">
        <v>763</v>
      </c>
      <c r="E7628" s="301" t="n">
        <v>92.56</v>
      </c>
      <c r="F7628" s="304" t="n">
        <v>0</v>
      </c>
    </row>
    <row r="7629" customFormat="false" ht="13.8" hidden="false" customHeight="false" outlineLevel="0" collapsed="false">
      <c r="A7629" s="300" t="s">
        <v>12875</v>
      </c>
      <c r="B7629" s="1" t="n">
        <v>87815</v>
      </c>
      <c r="C7629" s="292" t="s">
        <v>12920</v>
      </c>
      <c r="D7629" s="297" t="s">
        <v>763</v>
      </c>
      <c r="E7629" s="301" t="n">
        <v>100.86</v>
      </c>
      <c r="F7629" s="304" t="n">
        <v>0</v>
      </c>
    </row>
    <row r="7630" customFormat="false" ht="13.8" hidden="false" customHeight="false" outlineLevel="0" collapsed="false">
      <c r="A7630" s="300" t="s">
        <v>12875</v>
      </c>
      <c r="B7630" s="1" t="n">
        <v>104258</v>
      </c>
      <c r="C7630" s="292" t="s">
        <v>12921</v>
      </c>
      <c r="D7630" s="297" t="s">
        <v>763</v>
      </c>
      <c r="E7630" s="301" t="n">
        <v>99.87</v>
      </c>
      <c r="F7630" s="304" t="n">
        <v>0</v>
      </c>
    </row>
    <row r="7631" customFormat="false" ht="13.8" hidden="false" customHeight="false" outlineLevel="0" collapsed="false">
      <c r="A7631" s="300" t="s">
        <v>12875</v>
      </c>
      <c r="B7631" s="1" t="n">
        <v>87819</v>
      </c>
      <c r="C7631" s="292" t="s">
        <v>12922</v>
      </c>
      <c r="D7631" s="297" t="s">
        <v>763</v>
      </c>
      <c r="E7631" s="301" t="n">
        <v>108.17</v>
      </c>
      <c r="F7631" s="304" t="n">
        <v>0</v>
      </c>
    </row>
    <row r="7632" customFormat="false" ht="13.8" hidden="false" customHeight="false" outlineLevel="0" collapsed="false">
      <c r="A7632" s="300" t="s">
        <v>12875</v>
      </c>
      <c r="B7632" s="1" t="n">
        <v>104262</v>
      </c>
      <c r="C7632" s="292" t="s">
        <v>12923</v>
      </c>
      <c r="D7632" s="297" t="s">
        <v>763</v>
      </c>
      <c r="E7632" s="301" t="n">
        <v>128.03</v>
      </c>
      <c r="F7632" s="304" t="n">
        <v>0</v>
      </c>
    </row>
    <row r="7633" customFormat="false" ht="13.8" hidden="false" customHeight="false" outlineLevel="0" collapsed="false">
      <c r="A7633" s="300" t="s">
        <v>12875</v>
      </c>
      <c r="B7633" s="1" t="n">
        <v>87823</v>
      </c>
      <c r="C7633" s="292" t="s">
        <v>12924</v>
      </c>
      <c r="D7633" s="297" t="s">
        <v>763</v>
      </c>
      <c r="E7633" s="301" t="n">
        <v>139.36</v>
      </c>
      <c r="F7633" s="304" t="n">
        <v>0</v>
      </c>
    </row>
    <row r="7634" customFormat="false" ht="13.8" hidden="false" customHeight="false" outlineLevel="0" collapsed="false">
      <c r="A7634" s="300" t="s">
        <v>12875</v>
      </c>
      <c r="B7634" s="1" t="n">
        <v>87827</v>
      </c>
      <c r="C7634" s="292" t="s">
        <v>12925</v>
      </c>
      <c r="D7634" s="297" t="s">
        <v>763</v>
      </c>
      <c r="E7634" s="301" t="n">
        <v>79.41</v>
      </c>
      <c r="F7634" s="304" t="n">
        <v>0</v>
      </c>
    </row>
    <row r="7635" customFormat="false" ht="13.8" hidden="false" customHeight="false" outlineLevel="0" collapsed="false">
      <c r="A7635" s="300" t="s">
        <v>12875</v>
      </c>
      <c r="B7635" s="1" t="n">
        <v>87831</v>
      </c>
      <c r="C7635" s="292" t="s">
        <v>12926</v>
      </c>
      <c r="D7635" s="297" t="s">
        <v>763</v>
      </c>
      <c r="E7635" s="301" t="n">
        <v>96.69</v>
      </c>
      <c r="F7635" s="304" t="n">
        <v>0</v>
      </c>
    </row>
    <row r="7636" customFormat="false" ht="13.8" hidden="false" customHeight="false" outlineLevel="0" collapsed="false">
      <c r="A7636" s="300" t="s">
        <v>12875</v>
      </c>
      <c r="B7636" s="1" t="n">
        <v>104220</v>
      </c>
      <c r="C7636" s="292" t="s">
        <v>12927</v>
      </c>
      <c r="D7636" s="297" t="s">
        <v>763</v>
      </c>
      <c r="E7636" s="301" t="n">
        <v>56.16</v>
      </c>
      <c r="F7636" s="304" t="n">
        <v>0.0978</v>
      </c>
    </row>
    <row r="7637" customFormat="false" ht="13.8" hidden="false" customHeight="false" outlineLevel="0" collapsed="false">
      <c r="A7637" s="300" t="s">
        <v>12875</v>
      </c>
      <c r="B7637" s="1" t="n">
        <v>104203</v>
      </c>
      <c r="C7637" s="292" t="s">
        <v>12928</v>
      </c>
      <c r="D7637" s="297" t="s">
        <v>763</v>
      </c>
      <c r="E7637" s="301" t="n">
        <v>60.39</v>
      </c>
      <c r="F7637" s="304" t="n">
        <v>0.1012</v>
      </c>
    </row>
    <row r="7638" customFormat="false" ht="13.8" hidden="false" customHeight="false" outlineLevel="0" collapsed="false">
      <c r="A7638" s="300" t="s">
        <v>12875</v>
      </c>
      <c r="B7638" s="1" t="n">
        <v>104224</v>
      </c>
      <c r="C7638" s="292" t="s">
        <v>12929</v>
      </c>
      <c r="D7638" s="297" t="s">
        <v>763</v>
      </c>
      <c r="E7638" s="301" t="n">
        <v>72.69</v>
      </c>
      <c r="F7638" s="304" t="n">
        <v>0.0978</v>
      </c>
    </row>
    <row r="7639" customFormat="false" ht="13.8" hidden="false" customHeight="false" outlineLevel="0" collapsed="false">
      <c r="A7639" s="300" t="s">
        <v>12875</v>
      </c>
      <c r="B7639" s="1" t="n">
        <v>104204</v>
      </c>
      <c r="C7639" s="292" t="s">
        <v>12930</v>
      </c>
      <c r="D7639" s="297" t="s">
        <v>763</v>
      </c>
      <c r="E7639" s="301" t="n">
        <v>78.16</v>
      </c>
      <c r="F7639" s="304" t="n">
        <v>0.1013</v>
      </c>
    </row>
    <row r="7640" customFormat="false" ht="13.8" hidden="false" customHeight="false" outlineLevel="0" collapsed="false">
      <c r="A7640" s="300" t="s">
        <v>12875</v>
      </c>
      <c r="B7640" s="1" t="n">
        <v>104228</v>
      </c>
      <c r="C7640" s="292" t="s">
        <v>12931</v>
      </c>
      <c r="D7640" s="297" t="s">
        <v>763</v>
      </c>
      <c r="E7640" s="301" t="n">
        <v>80</v>
      </c>
      <c r="F7640" s="304" t="n">
        <v>0.092</v>
      </c>
    </row>
    <row r="7641" customFormat="false" ht="13.8" hidden="false" customHeight="false" outlineLevel="0" collapsed="false">
      <c r="A7641" s="300" t="s">
        <v>12875</v>
      </c>
      <c r="B7641" s="1" t="n">
        <v>104205</v>
      </c>
      <c r="C7641" s="292" t="s">
        <v>12932</v>
      </c>
      <c r="D7641" s="297" t="s">
        <v>763</v>
      </c>
      <c r="E7641" s="301" t="n">
        <v>85.48</v>
      </c>
      <c r="F7641" s="304" t="n">
        <v>0.0956</v>
      </c>
    </row>
    <row r="7642" customFormat="false" ht="13.8" hidden="false" customHeight="false" outlineLevel="0" collapsed="false">
      <c r="A7642" s="300" t="s">
        <v>12875</v>
      </c>
      <c r="B7642" s="1" t="n">
        <v>104232</v>
      </c>
      <c r="C7642" s="292" t="s">
        <v>12933</v>
      </c>
      <c r="D7642" s="297" t="s">
        <v>763</v>
      </c>
      <c r="E7642" s="301" t="n">
        <v>88.43</v>
      </c>
      <c r="F7642" s="304" t="n">
        <v>0.0926</v>
      </c>
    </row>
    <row r="7643" customFormat="false" ht="13.8" hidden="false" customHeight="false" outlineLevel="0" collapsed="false">
      <c r="A7643" s="300" t="s">
        <v>12875</v>
      </c>
      <c r="B7643" s="1" t="n">
        <v>104206</v>
      </c>
      <c r="C7643" s="292" t="s">
        <v>12934</v>
      </c>
      <c r="D7643" s="297" t="s">
        <v>763</v>
      </c>
      <c r="E7643" s="301" t="n">
        <v>94.44</v>
      </c>
      <c r="F7643" s="304" t="n">
        <v>0.0961</v>
      </c>
    </row>
    <row r="7644" customFormat="false" ht="13.8" hidden="false" customHeight="false" outlineLevel="0" collapsed="false">
      <c r="A7644" s="300" t="s">
        <v>12875</v>
      </c>
      <c r="B7644" s="1" t="n">
        <v>104236</v>
      </c>
      <c r="C7644" s="292" t="s">
        <v>12935</v>
      </c>
      <c r="D7644" s="297" t="s">
        <v>763</v>
      </c>
      <c r="E7644" s="301" t="n">
        <v>42.06</v>
      </c>
      <c r="F7644" s="304" t="n">
        <v>0.0844</v>
      </c>
    </row>
    <row r="7645" customFormat="false" ht="13.8" hidden="false" customHeight="false" outlineLevel="0" collapsed="false">
      <c r="A7645" s="300" t="s">
        <v>12875</v>
      </c>
      <c r="B7645" s="1" t="n">
        <v>104207</v>
      </c>
      <c r="C7645" s="292" t="s">
        <v>12936</v>
      </c>
      <c r="D7645" s="297" t="s">
        <v>763</v>
      </c>
      <c r="E7645" s="301" t="n">
        <v>44.66</v>
      </c>
      <c r="F7645" s="304" t="n">
        <v>0.088</v>
      </c>
    </row>
    <row r="7646" customFormat="false" ht="13.8" hidden="false" customHeight="false" outlineLevel="0" collapsed="false">
      <c r="A7646" s="300" t="s">
        <v>12875</v>
      </c>
      <c r="B7646" s="1" t="n">
        <v>104240</v>
      </c>
      <c r="C7646" s="292" t="s">
        <v>12937</v>
      </c>
      <c r="D7646" s="297" t="s">
        <v>763</v>
      </c>
      <c r="E7646" s="301" t="n">
        <v>58.21</v>
      </c>
      <c r="F7646" s="304" t="n">
        <v>0.089</v>
      </c>
    </row>
    <row r="7647" customFormat="false" ht="13.8" hidden="false" customHeight="false" outlineLevel="0" collapsed="false">
      <c r="A7647" s="300" t="s">
        <v>12875</v>
      </c>
      <c r="B7647" s="1" t="n">
        <v>104208</v>
      </c>
      <c r="C7647" s="292" t="s">
        <v>12938</v>
      </c>
      <c r="D7647" s="297" t="s">
        <v>763</v>
      </c>
      <c r="E7647" s="301" t="n">
        <v>61.95</v>
      </c>
      <c r="F7647" s="304" t="n">
        <v>0.0925</v>
      </c>
    </row>
    <row r="7648" customFormat="false" ht="13.8" hidden="false" customHeight="false" outlineLevel="0" collapsed="false">
      <c r="A7648" s="300" t="s">
        <v>12875</v>
      </c>
      <c r="B7648" s="1" t="n">
        <v>104244</v>
      </c>
      <c r="C7648" s="292" t="s">
        <v>12939</v>
      </c>
      <c r="D7648" s="297" t="s">
        <v>763</v>
      </c>
      <c r="E7648" s="301" t="n">
        <v>65.09</v>
      </c>
      <c r="F7648" s="304" t="n">
        <v>0.0834</v>
      </c>
    </row>
    <row r="7649" customFormat="false" ht="13.8" hidden="false" customHeight="false" outlineLevel="0" collapsed="false">
      <c r="A7649" s="300" t="s">
        <v>12875</v>
      </c>
      <c r="B7649" s="1" t="n">
        <v>104209</v>
      </c>
      <c r="C7649" s="292" t="s">
        <v>12940</v>
      </c>
      <c r="D7649" s="297" t="s">
        <v>763</v>
      </c>
      <c r="E7649" s="301" t="n">
        <v>68.83</v>
      </c>
      <c r="F7649" s="304" t="n">
        <v>0.0869</v>
      </c>
    </row>
    <row r="7650" customFormat="false" ht="13.8" hidden="false" customHeight="false" outlineLevel="0" collapsed="false">
      <c r="A7650" s="300" t="s">
        <v>12875</v>
      </c>
      <c r="B7650" s="1" t="n">
        <v>104248</v>
      </c>
      <c r="C7650" s="292" t="s">
        <v>12941</v>
      </c>
      <c r="D7650" s="297" t="s">
        <v>763</v>
      </c>
      <c r="E7650" s="301" t="n">
        <v>67.8</v>
      </c>
      <c r="F7650" s="304" t="n">
        <v>0.0802</v>
      </c>
    </row>
    <row r="7651" customFormat="false" ht="13.8" hidden="false" customHeight="false" outlineLevel="0" collapsed="false">
      <c r="A7651" s="300" t="s">
        <v>12875</v>
      </c>
      <c r="B7651" s="1" t="n">
        <v>104210</v>
      </c>
      <c r="C7651" s="292" t="s">
        <v>12942</v>
      </c>
      <c r="D7651" s="297" t="s">
        <v>763</v>
      </c>
      <c r="E7651" s="301" t="n">
        <v>71.41</v>
      </c>
      <c r="F7651" s="304" t="n">
        <v>0.0837</v>
      </c>
    </row>
    <row r="7652" customFormat="false" ht="13.8" hidden="false" customHeight="false" outlineLevel="0" collapsed="false">
      <c r="A7652" s="300" t="s">
        <v>12875</v>
      </c>
      <c r="B7652" s="1" t="n">
        <v>104252</v>
      </c>
      <c r="C7652" s="292" t="s">
        <v>12943</v>
      </c>
      <c r="D7652" s="297" t="s">
        <v>763</v>
      </c>
      <c r="E7652" s="301" t="n">
        <v>78.73</v>
      </c>
      <c r="F7652" s="304" t="n">
        <v>0.1186</v>
      </c>
    </row>
    <row r="7653" customFormat="false" ht="13.8" hidden="false" customHeight="false" outlineLevel="0" collapsed="false">
      <c r="A7653" s="300" t="s">
        <v>12875</v>
      </c>
      <c r="B7653" s="1" t="n">
        <v>104211</v>
      </c>
      <c r="C7653" s="292" t="s">
        <v>12944</v>
      </c>
      <c r="D7653" s="297" t="s">
        <v>763</v>
      </c>
      <c r="E7653" s="301" t="n">
        <v>86.31</v>
      </c>
      <c r="F7653" s="304" t="n">
        <v>0.1212</v>
      </c>
    </row>
    <row r="7654" customFormat="false" ht="13.8" hidden="false" customHeight="false" outlineLevel="0" collapsed="false">
      <c r="A7654" s="300" t="s">
        <v>12875</v>
      </c>
      <c r="B7654" s="1" t="n">
        <v>104212</v>
      </c>
      <c r="C7654" s="292" t="s">
        <v>12945</v>
      </c>
      <c r="D7654" s="297" t="s">
        <v>763</v>
      </c>
      <c r="E7654" s="301" t="n">
        <v>103.67</v>
      </c>
      <c r="F7654" s="304" t="n">
        <v>0.1183</v>
      </c>
    </row>
    <row r="7655" customFormat="false" ht="13.8" hidden="false" customHeight="false" outlineLevel="0" collapsed="false">
      <c r="A7655" s="300" t="s">
        <v>12875</v>
      </c>
      <c r="B7655" s="1" t="n">
        <v>104213</v>
      </c>
      <c r="C7655" s="292" t="s">
        <v>12946</v>
      </c>
      <c r="D7655" s="297" t="s">
        <v>763</v>
      </c>
      <c r="E7655" s="301" t="n">
        <v>110.55</v>
      </c>
      <c r="F7655" s="304" t="n">
        <v>0.1132</v>
      </c>
    </row>
    <row r="7656" customFormat="false" ht="13.8" hidden="false" customHeight="false" outlineLevel="0" collapsed="false">
      <c r="A7656" s="300" t="s">
        <v>12875</v>
      </c>
      <c r="B7656" s="1" t="n">
        <v>104214</v>
      </c>
      <c r="C7656" s="292" t="s">
        <v>12947</v>
      </c>
      <c r="D7656" s="297" t="s">
        <v>763</v>
      </c>
      <c r="E7656" s="301" t="n">
        <v>131.92</v>
      </c>
      <c r="F7656" s="304" t="n">
        <v>0.1159</v>
      </c>
    </row>
    <row r="7657" customFormat="false" ht="13.8" hidden="false" customHeight="false" outlineLevel="0" collapsed="false">
      <c r="A7657" s="300" t="s">
        <v>12875</v>
      </c>
      <c r="B7657" s="1" t="n">
        <v>104215</v>
      </c>
      <c r="C7657" s="292" t="s">
        <v>12948</v>
      </c>
      <c r="D7657" s="297" t="s">
        <v>763</v>
      </c>
      <c r="E7657" s="301" t="n">
        <v>80.65</v>
      </c>
      <c r="F7657" s="304" t="n">
        <v>0.1118</v>
      </c>
    </row>
    <row r="7658" customFormat="false" ht="13.8" hidden="false" customHeight="false" outlineLevel="0" collapsed="false">
      <c r="A7658" s="300" t="s">
        <v>12875</v>
      </c>
      <c r="B7658" s="1" t="n">
        <v>104216</v>
      </c>
      <c r="C7658" s="292" t="s">
        <v>12949</v>
      </c>
      <c r="D7658" s="297" t="s">
        <v>763</v>
      </c>
      <c r="E7658" s="301" t="n">
        <v>97.79</v>
      </c>
      <c r="F7658" s="304" t="n">
        <v>0.1084</v>
      </c>
    </row>
    <row r="7659" customFormat="false" ht="13.8" hidden="false" customHeight="false" outlineLevel="0" collapsed="false">
      <c r="A7659" s="300" t="s">
        <v>12875</v>
      </c>
      <c r="B7659" s="1" t="n">
        <v>104217</v>
      </c>
      <c r="C7659" s="292" t="s">
        <v>12950</v>
      </c>
      <c r="D7659" s="297" t="s">
        <v>763</v>
      </c>
      <c r="E7659" s="301" t="n">
        <v>52.12</v>
      </c>
      <c r="F7659" s="304" t="n">
        <v>0</v>
      </c>
    </row>
    <row r="7660" customFormat="false" ht="13.8" hidden="false" customHeight="false" outlineLevel="0" collapsed="false">
      <c r="A7660" s="300" t="s">
        <v>12875</v>
      </c>
      <c r="B7660" s="1" t="n">
        <v>104221</v>
      </c>
      <c r="C7660" s="292" t="s">
        <v>12951</v>
      </c>
      <c r="D7660" s="297" t="s">
        <v>763</v>
      </c>
      <c r="E7660" s="301" t="n">
        <v>67.27</v>
      </c>
      <c r="F7660" s="304" t="n">
        <v>0</v>
      </c>
    </row>
    <row r="7661" customFormat="false" ht="13.8" hidden="false" customHeight="false" outlineLevel="0" collapsed="false">
      <c r="A7661" s="300" t="s">
        <v>12875</v>
      </c>
      <c r="B7661" s="1" t="n">
        <v>104225</v>
      </c>
      <c r="C7661" s="292" t="s">
        <v>12952</v>
      </c>
      <c r="D7661" s="297" t="s">
        <v>763</v>
      </c>
      <c r="E7661" s="301" t="n">
        <v>73.81</v>
      </c>
      <c r="F7661" s="304" t="n">
        <v>0</v>
      </c>
    </row>
    <row r="7662" customFormat="false" ht="13.8" hidden="false" customHeight="false" outlineLevel="0" collapsed="false">
      <c r="A7662" s="300" t="s">
        <v>12875</v>
      </c>
      <c r="B7662" s="1" t="n">
        <v>104229</v>
      </c>
      <c r="C7662" s="292" t="s">
        <v>12953</v>
      </c>
      <c r="D7662" s="297" t="s">
        <v>763</v>
      </c>
      <c r="E7662" s="301" t="n">
        <v>86.88</v>
      </c>
      <c r="F7662" s="304" t="n">
        <v>0</v>
      </c>
    </row>
    <row r="7663" customFormat="false" ht="13.8" hidden="false" customHeight="false" outlineLevel="0" collapsed="false">
      <c r="A7663" s="300" t="s">
        <v>12875</v>
      </c>
      <c r="B7663" s="1" t="n">
        <v>104233</v>
      </c>
      <c r="C7663" s="292" t="s">
        <v>12954</v>
      </c>
      <c r="D7663" s="297" t="s">
        <v>763</v>
      </c>
      <c r="E7663" s="301" t="n">
        <v>38.95</v>
      </c>
      <c r="F7663" s="304" t="n">
        <v>0</v>
      </c>
    </row>
    <row r="7664" customFormat="false" ht="13.8" hidden="false" customHeight="false" outlineLevel="0" collapsed="false">
      <c r="A7664" s="300" t="s">
        <v>12875</v>
      </c>
      <c r="B7664" s="1" t="n">
        <v>104237</v>
      </c>
      <c r="C7664" s="292" t="s">
        <v>12955</v>
      </c>
      <c r="D7664" s="297" t="s">
        <v>763</v>
      </c>
      <c r="E7664" s="301" t="n">
        <v>53.71</v>
      </c>
      <c r="F7664" s="304" t="n">
        <v>0</v>
      </c>
    </row>
    <row r="7665" customFormat="false" ht="13.8" hidden="false" customHeight="false" outlineLevel="0" collapsed="false">
      <c r="A7665" s="300" t="s">
        <v>12875</v>
      </c>
      <c r="B7665" s="1" t="n">
        <v>104241</v>
      </c>
      <c r="C7665" s="292" t="s">
        <v>12956</v>
      </c>
      <c r="D7665" s="297" t="s">
        <v>763</v>
      </c>
      <c r="E7665" s="301" t="n">
        <v>59.82</v>
      </c>
      <c r="F7665" s="304" t="n">
        <v>0</v>
      </c>
    </row>
    <row r="7666" customFormat="false" ht="13.8" hidden="false" customHeight="false" outlineLevel="0" collapsed="false">
      <c r="A7666" s="300" t="s">
        <v>12875</v>
      </c>
      <c r="B7666" s="1" t="n">
        <v>104245</v>
      </c>
      <c r="C7666" s="292" t="s">
        <v>12957</v>
      </c>
      <c r="D7666" s="297" t="s">
        <v>763</v>
      </c>
      <c r="E7666" s="301" t="n">
        <v>65.34</v>
      </c>
      <c r="F7666" s="304" t="n">
        <v>0</v>
      </c>
    </row>
    <row r="7667" customFormat="false" ht="13.8" hidden="false" customHeight="false" outlineLevel="0" collapsed="false">
      <c r="A7667" s="300" t="s">
        <v>12875</v>
      </c>
      <c r="B7667" s="1" t="n">
        <v>104249</v>
      </c>
      <c r="C7667" s="292" t="s">
        <v>12958</v>
      </c>
      <c r="D7667" s="297" t="s">
        <v>763</v>
      </c>
      <c r="E7667" s="301" t="n">
        <v>73.02</v>
      </c>
      <c r="F7667" s="304" t="n">
        <v>0</v>
      </c>
    </row>
    <row r="7668" customFormat="false" ht="13.8" hidden="false" customHeight="false" outlineLevel="0" collapsed="false">
      <c r="A7668" s="300" t="s">
        <v>12875</v>
      </c>
      <c r="B7668" s="1" t="n">
        <v>104253</v>
      </c>
      <c r="C7668" s="292" t="s">
        <v>12959</v>
      </c>
      <c r="D7668" s="297" t="s">
        <v>763</v>
      </c>
      <c r="E7668" s="301" t="n">
        <v>87.79</v>
      </c>
      <c r="F7668" s="304" t="n">
        <v>0</v>
      </c>
    </row>
    <row r="7669" customFormat="false" ht="13.8" hidden="false" customHeight="false" outlineLevel="0" collapsed="false">
      <c r="A7669" s="300" t="s">
        <v>12875</v>
      </c>
      <c r="B7669" s="1" t="n">
        <v>104256</v>
      </c>
      <c r="C7669" s="292" t="s">
        <v>12960</v>
      </c>
      <c r="D7669" s="297" t="s">
        <v>763</v>
      </c>
      <c r="E7669" s="301" t="n">
        <v>94.87</v>
      </c>
      <c r="F7669" s="304" t="n">
        <v>0.1155</v>
      </c>
    </row>
    <row r="7670" customFormat="false" ht="13.8" hidden="false" customHeight="false" outlineLevel="0" collapsed="false">
      <c r="A7670" s="300" t="s">
        <v>12875</v>
      </c>
      <c r="B7670" s="1" t="n">
        <v>104260</v>
      </c>
      <c r="C7670" s="292" t="s">
        <v>12961</v>
      </c>
      <c r="D7670" s="297" t="s">
        <v>763</v>
      </c>
      <c r="E7670" s="301" t="n">
        <v>101.75</v>
      </c>
      <c r="F7670" s="304" t="n">
        <v>0.1102</v>
      </c>
    </row>
    <row r="7671" customFormat="false" ht="13.8" hidden="false" customHeight="false" outlineLevel="0" collapsed="false">
      <c r="A7671" s="300" t="s">
        <v>12875</v>
      </c>
      <c r="B7671" s="1" t="n">
        <v>104264</v>
      </c>
      <c r="C7671" s="292" t="s">
        <v>12962</v>
      </c>
      <c r="D7671" s="297" t="s">
        <v>763</v>
      </c>
      <c r="E7671" s="301" t="n">
        <v>121.08</v>
      </c>
      <c r="F7671" s="304" t="n">
        <v>0.1131</v>
      </c>
    </row>
    <row r="7672" customFormat="false" ht="13.8" hidden="false" customHeight="false" outlineLevel="0" collapsed="false">
      <c r="A7672" s="300" t="s">
        <v>12875</v>
      </c>
      <c r="B7672" s="1" t="n">
        <v>87792</v>
      </c>
      <c r="C7672" s="292" t="s">
        <v>12963</v>
      </c>
      <c r="D7672" s="297" t="s">
        <v>763</v>
      </c>
      <c r="E7672" s="301" t="n">
        <v>41.3</v>
      </c>
      <c r="F7672" s="304" t="n">
        <v>0</v>
      </c>
    </row>
    <row r="7673" customFormat="false" ht="13.8" hidden="false" customHeight="false" outlineLevel="0" collapsed="false">
      <c r="A7673" s="300" t="s">
        <v>12875</v>
      </c>
      <c r="B7673" s="1" t="n">
        <v>87797</v>
      </c>
      <c r="C7673" s="292" t="s">
        <v>12964</v>
      </c>
      <c r="D7673" s="297" t="s">
        <v>763</v>
      </c>
      <c r="E7673" s="301" t="n">
        <v>57.2</v>
      </c>
      <c r="F7673" s="304" t="n">
        <v>0</v>
      </c>
    </row>
    <row r="7674" customFormat="false" ht="13.8" hidden="false" customHeight="false" outlineLevel="0" collapsed="false">
      <c r="A7674" s="300" t="s">
        <v>12875</v>
      </c>
      <c r="B7674" s="1" t="n">
        <v>87801</v>
      </c>
      <c r="C7674" s="292" t="s">
        <v>12965</v>
      </c>
      <c r="D7674" s="297" t="s">
        <v>763</v>
      </c>
      <c r="E7674" s="301" t="n">
        <v>63.31</v>
      </c>
      <c r="F7674" s="304" t="n">
        <v>0</v>
      </c>
    </row>
    <row r="7675" customFormat="false" ht="13.8" hidden="false" customHeight="false" outlineLevel="0" collapsed="false">
      <c r="A7675" s="300" t="s">
        <v>12875</v>
      </c>
      <c r="B7675" s="1" t="n">
        <v>87805</v>
      </c>
      <c r="C7675" s="292" t="s">
        <v>12966</v>
      </c>
      <c r="D7675" s="297" t="s">
        <v>763</v>
      </c>
      <c r="E7675" s="301" t="n">
        <v>69.17</v>
      </c>
      <c r="F7675" s="304" t="n">
        <v>0</v>
      </c>
    </row>
    <row r="7676" customFormat="false" ht="13.8" hidden="false" customHeight="false" outlineLevel="0" collapsed="false">
      <c r="A7676" s="300" t="s">
        <v>12875</v>
      </c>
      <c r="B7676" s="1" t="n">
        <v>87775</v>
      </c>
      <c r="C7676" s="292" t="s">
        <v>12967</v>
      </c>
      <c r="D7676" s="297" t="s">
        <v>763</v>
      </c>
      <c r="E7676" s="301" t="n">
        <v>56.13</v>
      </c>
      <c r="F7676" s="304" t="n">
        <v>0</v>
      </c>
    </row>
    <row r="7677" customFormat="false" ht="13.8" hidden="false" customHeight="false" outlineLevel="0" collapsed="false">
      <c r="A7677" s="300" t="s">
        <v>12875</v>
      </c>
      <c r="B7677" s="1" t="n">
        <v>87779</v>
      </c>
      <c r="C7677" s="292" t="s">
        <v>12968</v>
      </c>
      <c r="D7677" s="297" t="s">
        <v>763</v>
      </c>
      <c r="E7677" s="301" t="n">
        <v>72.39</v>
      </c>
      <c r="F7677" s="304" t="n">
        <v>0</v>
      </c>
    </row>
    <row r="7678" customFormat="false" ht="13.8" hidden="false" customHeight="false" outlineLevel="0" collapsed="false">
      <c r="A7678" s="300" t="s">
        <v>12875</v>
      </c>
      <c r="B7678" s="1" t="n">
        <v>87784</v>
      </c>
      <c r="C7678" s="292" t="s">
        <v>12969</v>
      </c>
      <c r="D7678" s="297" t="s">
        <v>763</v>
      </c>
      <c r="E7678" s="301" t="n">
        <v>78.93</v>
      </c>
      <c r="F7678" s="304" t="n">
        <v>0</v>
      </c>
    </row>
    <row r="7679" customFormat="false" ht="13.8" hidden="false" customHeight="false" outlineLevel="0" collapsed="false">
      <c r="A7679" s="300" t="s">
        <v>12875</v>
      </c>
      <c r="B7679" s="1" t="n">
        <v>87788</v>
      </c>
      <c r="C7679" s="292" t="s">
        <v>12970</v>
      </c>
      <c r="D7679" s="297" t="s">
        <v>763</v>
      </c>
      <c r="E7679" s="301" t="n">
        <v>93.24</v>
      </c>
      <c r="F7679" s="304" t="n">
        <v>0</v>
      </c>
    </row>
    <row r="7680" customFormat="false" ht="13.8" hidden="false" customHeight="false" outlineLevel="0" collapsed="false">
      <c r="A7680" s="300" t="s">
        <v>12875</v>
      </c>
      <c r="B7680" s="1" t="n">
        <v>87809</v>
      </c>
      <c r="C7680" s="292" t="s">
        <v>12971</v>
      </c>
      <c r="D7680" s="297" t="s">
        <v>763</v>
      </c>
      <c r="E7680" s="301" t="n">
        <v>80.2</v>
      </c>
      <c r="F7680" s="304" t="n">
        <v>0</v>
      </c>
    </row>
    <row r="7681" customFormat="false" ht="13.8" hidden="false" customHeight="false" outlineLevel="0" collapsed="false">
      <c r="A7681" s="300" t="s">
        <v>12875</v>
      </c>
      <c r="B7681" s="1" t="n">
        <v>87813</v>
      </c>
      <c r="C7681" s="292" t="s">
        <v>12972</v>
      </c>
      <c r="D7681" s="297" t="s">
        <v>763</v>
      </c>
      <c r="E7681" s="301" t="n">
        <v>96.09</v>
      </c>
      <c r="F7681" s="304" t="n">
        <v>0</v>
      </c>
    </row>
    <row r="7682" customFormat="false" ht="13.8" hidden="false" customHeight="false" outlineLevel="0" collapsed="false">
      <c r="A7682" s="300" t="s">
        <v>12875</v>
      </c>
      <c r="B7682" s="1" t="n">
        <v>104257</v>
      </c>
      <c r="C7682" s="292" t="s">
        <v>12973</v>
      </c>
      <c r="D7682" s="297" t="s">
        <v>763</v>
      </c>
      <c r="E7682" s="301" t="n">
        <v>93.9</v>
      </c>
      <c r="F7682" s="304" t="n">
        <v>0</v>
      </c>
    </row>
    <row r="7683" customFormat="false" ht="13.8" hidden="false" customHeight="false" outlineLevel="0" collapsed="false">
      <c r="A7683" s="300" t="s">
        <v>12875</v>
      </c>
      <c r="B7683" s="1" t="n">
        <v>87817</v>
      </c>
      <c r="C7683" s="292" t="s">
        <v>12974</v>
      </c>
      <c r="D7683" s="297" t="s">
        <v>763</v>
      </c>
      <c r="E7683" s="301" t="n">
        <v>102.2</v>
      </c>
      <c r="F7683" s="304" t="n">
        <v>0</v>
      </c>
    </row>
    <row r="7684" customFormat="false" ht="13.8" hidden="false" customHeight="false" outlineLevel="0" collapsed="false">
      <c r="A7684" s="300" t="s">
        <v>12875</v>
      </c>
      <c r="B7684" s="1" t="n">
        <v>104261</v>
      </c>
      <c r="C7684" s="292" t="s">
        <v>12975</v>
      </c>
      <c r="D7684" s="297" t="s">
        <v>763</v>
      </c>
      <c r="E7684" s="301" t="n">
        <v>121.45</v>
      </c>
      <c r="F7684" s="304" t="n">
        <v>0</v>
      </c>
    </row>
    <row r="7685" customFormat="false" ht="13.8" hidden="false" customHeight="false" outlineLevel="0" collapsed="false">
      <c r="A7685" s="300" t="s">
        <v>12875</v>
      </c>
      <c r="B7685" s="1" t="n">
        <v>87821</v>
      </c>
      <c r="C7685" s="292" t="s">
        <v>12976</v>
      </c>
      <c r="D7685" s="297" t="s">
        <v>763</v>
      </c>
      <c r="E7685" s="301" t="n">
        <v>132.78</v>
      </c>
      <c r="F7685" s="304" t="n">
        <v>0</v>
      </c>
    </row>
    <row r="7686" customFormat="false" ht="13.8" hidden="false" customHeight="false" outlineLevel="0" collapsed="false">
      <c r="A7686" s="300" t="s">
        <v>12875</v>
      </c>
      <c r="B7686" s="1" t="n">
        <v>87825</v>
      </c>
      <c r="C7686" s="292" t="s">
        <v>12977</v>
      </c>
      <c r="D7686" s="297" t="s">
        <v>763</v>
      </c>
      <c r="E7686" s="301" t="n">
        <v>75.06</v>
      </c>
      <c r="F7686" s="304" t="n">
        <v>0</v>
      </c>
    </row>
    <row r="7687" customFormat="false" ht="13.8" hidden="false" customHeight="false" outlineLevel="0" collapsed="false">
      <c r="A7687" s="300" t="s">
        <v>12875</v>
      </c>
      <c r="B7687" s="1" t="n">
        <v>87829</v>
      </c>
      <c r="C7687" s="292" t="s">
        <v>12978</v>
      </c>
      <c r="D7687" s="297" t="s">
        <v>763</v>
      </c>
      <c r="E7687" s="301" t="n">
        <v>90.87</v>
      </c>
      <c r="F7687" s="304" t="n">
        <v>0</v>
      </c>
    </row>
    <row r="7688" customFormat="false" ht="13.8" hidden="false" customHeight="false" outlineLevel="0" collapsed="false">
      <c r="A7688" s="300" t="s">
        <v>12979</v>
      </c>
      <c r="B7688" s="1" t="n">
        <v>87557</v>
      </c>
      <c r="C7688" s="292" t="s">
        <v>12980</v>
      </c>
      <c r="D7688" s="297" t="s">
        <v>763</v>
      </c>
      <c r="E7688" s="301" t="n">
        <v>50.3</v>
      </c>
      <c r="F7688" s="304" t="n">
        <v>0</v>
      </c>
    </row>
    <row r="7689" customFormat="false" ht="13.8" hidden="false" customHeight="false" outlineLevel="0" collapsed="false">
      <c r="A7689" s="300" t="s">
        <v>12979</v>
      </c>
      <c r="B7689" s="1" t="n">
        <v>87539</v>
      </c>
      <c r="C7689" s="292" t="s">
        <v>12981</v>
      </c>
      <c r="D7689" s="297" t="s">
        <v>763</v>
      </c>
      <c r="E7689" s="301" t="n">
        <v>76.49</v>
      </c>
      <c r="F7689" s="304" t="n">
        <v>0</v>
      </c>
    </row>
    <row r="7690" customFormat="false" ht="13.8" hidden="false" customHeight="false" outlineLevel="0" collapsed="false">
      <c r="A7690" s="300" t="s">
        <v>12979</v>
      </c>
      <c r="B7690" s="1" t="n">
        <v>104972</v>
      </c>
      <c r="C7690" s="292" t="s">
        <v>12982</v>
      </c>
      <c r="D7690" s="297" t="s">
        <v>763</v>
      </c>
      <c r="E7690" s="301" t="n">
        <v>35.61</v>
      </c>
      <c r="F7690" s="304" t="n">
        <v>0</v>
      </c>
    </row>
    <row r="7691" customFormat="false" ht="13.8" hidden="false" customHeight="false" outlineLevel="0" collapsed="false">
      <c r="A7691" s="300" t="s">
        <v>12979</v>
      </c>
      <c r="B7691" s="1" t="n">
        <v>104954</v>
      </c>
      <c r="C7691" s="292" t="s">
        <v>12983</v>
      </c>
      <c r="D7691" s="297" t="s">
        <v>763</v>
      </c>
      <c r="E7691" s="301" t="n">
        <v>49.42</v>
      </c>
      <c r="F7691" s="304" t="n">
        <v>0</v>
      </c>
    </row>
    <row r="7692" customFormat="false" ht="13.8" hidden="false" customHeight="false" outlineLevel="0" collapsed="false">
      <c r="A7692" s="300" t="s">
        <v>12979</v>
      </c>
      <c r="B7692" s="1" t="n">
        <v>104976</v>
      </c>
      <c r="C7692" s="292" t="s">
        <v>12984</v>
      </c>
      <c r="D7692" s="297" t="s">
        <v>763</v>
      </c>
      <c r="E7692" s="301" t="n">
        <v>31.51</v>
      </c>
      <c r="F7692" s="304" t="n">
        <v>0</v>
      </c>
    </row>
    <row r="7693" customFormat="false" ht="13.8" hidden="false" customHeight="false" outlineLevel="0" collapsed="false">
      <c r="A7693" s="300" t="s">
        <v>12979</v>
      </c>
      <c r="B7693" s="1" t="n">
        <v>104966</v>
      </c>
      <c r="C7693" s="292" t="s">
        <v>12985</v>
      </c>
      <c r="D7693" s="297" t="s">
        <v>763</v>
      </c>
      <c r="E7693" s="301" t="n">
        <v>45.33</v>
      </c>
      <c r="F7693" s="304" t="n">
        <v>0</v>
      </c>
    </row>
    <row r="7694" customFormat="false" ht="13.8" hidden="false" customHeight="false" outlineLevel="0" collapsed="false">
      <c r="A7694" s="300" t="s">
        <v>12979</v>
      </c>
      <c r="B7694" s="1" t="n">
        <v>104968</v>
      </c>
      <c r="C7694" s="292" t="s">
        <v>12986</v>
      </c>
      <c r="D7694" s="297" t="s">
        <v>763</v>
      </c>
      <c r="E7694" s="301" t="n">
        <v>42.48</v>
      </c>
      <c r="F7694" s="304" t="n">
        <v>0</v>
      </c>
    </row>
    <row r="7695" customFormat="false" ht="13.8" hidden="false" customHeight="false" outlineLevel="0" collapsed="false">
      <c r="A7695" s="300" t="s">
        <v>12979</v>
      </c>
      <c r="B7695" s="1" t="n">
        <v>104962</v>
      </c>
      <c r="C7695" s="292" t="s">
        <v>12987</v>
      </c>
      <c r="D7695" s="297" t="s">
        <v>763</v>
      </c>
      <c r="E7695" s="301" t="n">
        <v>56.3</v>
      </c>
      <c r="F7695" s="304" t="n">
        <v>0</v>
      </c>
    </row>
    <row r="7696" customFormat="false" ht="13.8" hidden="false" customHeight="false" outlineLevel="0" collapsed="false">
      <c r="A7696" s="300" t="s">
        <v>12979</v>
      </c>
      <c r="B7696" s="1" t="n">
        <v>87550</v>
      </c>
      <c r="C7696" s="292" t="s">
        <v>12988</v>
      </c>
      <c r="D7696" s="297" t="s">
        <v>763</v>
      </c>
      <c r="E7696" s="301" t="n">
        <v>28.01</v>
      </c>
      <c r="F7696" s="304" t="n">
        <v>0</v>
      </c>
    </row>
    <row r="7697" customFormat="false" ht="13.8" hidden="false" customHeight="false" outlineLevel="0" collapsed="false">
      <c r="A7697" s="300" t="s">
        <v>12979</v>
      </c>
      <c r="B7697" s="1" t="n">
        <v>87532</v>
      </c>
      <c r="C7697" s="292" t="s">
        <v>12989</v>
      </c>
      <c r="D7697" s="297" t="s">
        <v>763</v>
      </c>
      <c r="E7697" s="301" t="n">
        <v>39.77</v>
      </c>
      <c r="F7697" s="304" t="n">
        <v>0</v>
      </c>
    </row>
    <row r="7698" customFormat="false" ht="13.8" hidden="false" customHeight="false" outlineLevel="0" collapsed="false">
      <c r="A7698" s="300" t="s">
        <v>12979</v>
      </c>
      <c r="B7698" s="1" t="n">
        <v>87554</v>
      </c>
      <c r="C7698" s="292" t="s">
        <v>12990</v>
      </c>
      <c r="D7698" s="297" t="s">
        <v>763</v>
      </c>
      <c r="E7698" s="301" t="n">
        <v>25.37</v>
      </c>
      <c r="F7698" s="304" t="n">
        <v>0</v>
      </c>
    </row>
    <row r="7699" customFormat="false" ht="13.8" hidden="false" customHeight="false" outlineLevel="0" collapsed="false">
      <c r="A7699" s="300" t="s">
        <v>12979</v>
      </c>
      <c r="B7699" s="1" t="n">
        <v>87536</v>
      </c>
      <c r="C7699" s="292" t="s">
        <v>12991</v>
      </c>
      <c r="D7699" s="297" t="s">
        <v>763</v>
      </c>
      <c r="E7699" s="301" t="n">
        <v>37.13</v>
      </c>
      <c r="F7699" s="304" t="n">
        <v>0</v>
      </c>
    </row>
    <row r="7700" customFormat="false" ht="13.8" hidden="false" customHeight="false" outlineLevel="0" collapsed="false">
      <c r="A7700" s="300" t="s">
        <v>12979</v>
      </c>
      <c r="B7700" s="1" t="n">
        <v>87528</v>
      </c>
      <c r="C7700" s="292" t="s">
        <v>12992</v>
      </c>
      <c r="D7700" s="297" t="s">
        <v>763</v>
      </c>
      <c r="E7700" s="301" t="n">
        <v>44.21</v>
      </c>
      <c r="F7700" s="304" t="n">
        <v>0</v>
      </c>
    </row>
    <row r="7701" customFormat="false" ht="13.8" hidden="false" customHeight="false" outlineLevel="0" collapsed="false">
      <c r="A7701" s="300" t="s">
        <v>12979</v>
      </c>
      <c r="B7701" s="1" t="n">
        <v>87546</v>
      </c>
      <c r="C7701" s="292" t="s">
        <v>12993</v>
      </c>
      <c r="D7701" s="297" t="s">
        <v>763</v>
      </c>
      <c r="E7701" s="301" t="n">
        <v>32.45</v>
      </c>
      <c r="F7701" s="304" t="n">
        <v>0</v>
      </c>
    </row>
    <row r="7702" customFormat="false" ht="13.8" hidden="false" customHeight="false" outlineLevel="0" collapsed="false">
      <c r="A7702" s="300" t="s">
        <v>12979</v>
      </c>
      <c r="B7702" s="1" t="n">
        <v>104971</v>
      </c>
      <c r="C7702" s="292" t="s">
        <v>12994</v>
      </c>
      <c r="D7702" s="297" t="s">
        <v>763</v>
      </c>
      <c r="E7702" s="301" t="n">
        <v>33.26</v>
      </c>
      <c r="F7702" s="304" t="n">
        <v>0</v>
      </c>
    </row>
    <row r="7703" customFormat="false" ht="13.8" hidden="false" customHeight="false" outlineLevel="0" collapsed="false">
      <c r="A7703" s="300" t="s">
        <v>12979</v>
      </c>
      <c r="B7703" s="1" t="n">
        <v>104965</v>
      </c>
      <c r="C7703" s="292" t="s">
        <v>12995</v>
      </c>
      <c r="D7703" s="297" t="s">
        <v>763</v>
      </c>
      <c r="E7703" s="301" t="n">
        <v>45.74</v>
      </c>
      <c r="F7703" s="304" t="n">
        <v>0</v>
      </c>
    </row>
    <row r="7704" customFormat="false" ht="13.8" hidden="false" customHeight="false" outlineLevel="0" collapsed="false">
      <c r="A7704" s="300" t="s">
        <v>12979</v>
      </c>
      <c r="B7704" s="1" t="n">
        <v>104975</v>
      </c>
      <c r="C7704" s="292" t="s">
        <v>12996</v>
      </c>
      <c r="D7704" s="297" t="s">
        <v>763</v>
      </c>
      <c r="E7704" s="301" t="n">
        <v>29.16</v>
      </c>
      <c r="F7704" s="304" t="n">
        <v>0</v>
      </c>
    </row>
    <row r="7705" customFormat="false" ht="13.8" hidden="false" customHeight="false" outlineLevel="0" collapsed="false">
      <c r="A7705" s="300" t="s">
        <v>12979</v>
      </c>
      <c r="B7705" s="1" t="n">
        <v>104957</v>
      </c>
      <c r="C7705" s="292" t="s">
        <v>12997</v>
      </c>
      <c r="D7705" s="297" t="s">
        <v>763</v>
      </c>
      <c r="E7705" s="301" t="n">
        <v>41.65</v>
      </c>
      <c r="F7705" s="304" t="n">
        <v>0</v>
      </c>
    </row>
    <row r="7706" customFormat="false" ht="13.8" hidden="false" customHeight="false" outlineLevel="0" collapsed="false">
      <c r="A7706" s="300" t="s">
        <v>12979</v>
      </c>
      <c r="B7706" s="1" t="n">
        <v>104967</v>
      </c>
      <c r="C7706" s="292" t="s">
        <v>12998</v>
      </c>
      <c r="D7706" s="297" t="s">
        <v>763</v>
      </c>
      <c r="E7706" s="301" t="n">
        <v>40.13</v>
      </c>
      <c r="F7706" s="304" t="n">
        <v>0</v>
      </c>
    </row>
    <row r="7707" customFormat="false" ht="13.8" hidden="false" customHeight="false" outlineLevel="0" collapsed="false">
      <c r="A7707" s="300" t="s">
        <v>12979</v>
      </c>
      <c r="B7707" s="1" t="n">
        <v>104961</v>
      </c>
      <c r="C7707" s="292" t="s">
        <v>12999</v>
      </c>
      <c r="D7707" s="297" t="s">
        <v>763</v>
      </c>
      <c r="E7707" s="301" t="n">
        <v>52.62</v>
      </c>
      <c r="F7707" s="304" t="n">
        <v>0</v>
      </c>
    </row>
    <row r="7708" customFormat="false" ht="13.8" hidden="false" customHeight="false" outlineLevel="0" collapsed="false">
      <c r="A7708" s="300" t="s">
        <v>12979</v>
      </c>
      <c r="B7708" s="1" t="n">
        <v>87549</v>
      </c>
      <c r="C7708" s="292" t="s">
        <v>13000</v>
      </c>
      <c r="D7708" s="297" t="s">
        <v>763</v>
      </c>
      <c r="E7708" s="301" t="n">
        <v>25.66</v>
      </c>
      <c r="F7708" s="304" t="n">
        <v>0</v>
      </c>
    </row>
    <row r="7709" customFormat="false" ht="13.8" hidden="false" customHeight="false" outlineLevel="0" collapsed="false">
      <c r="A7709" s="300" t="s">
        <v>12979</v>
      </c>
      <c r="B7709" s="1" t="n">
        <v>87531</v>
      </c>
      <c r="C7709" s="292" t="s">
        <v>13001</v>
      </c>
      <c r="D7709" s="297" t="s">
        <v>763</v>
      </c>
      <c r="E7709" s="301" t="n">
        <v>36.09</v>
      </c>
      <c r="F7709" s="304" t="n">
        <v>0</v>
      </c>
    </row>
    <row r="7710" customFormat="false" ht="13.8" hidden="false" customHeight="false" outlineLevel="0" collapsed="false">
      <c r="A7710" s="300" t="s">
        <v>12979</v>
      </c>
      <c r="B7710" s="1" t="n">
        <v>87553</v>
      </c>
      <c r="C7710" s="292" t="s">
        <v>13002</v>
      </c>
      <c r="D7710" s="297" t="s">
        <v>763</v>
      </c>
      <c r="E7710" s="301" t="n">
        <v>23.02</v>
      </c>
      <c r="F7710" s="304" t="n">
        <v>0</v>
      </c>
    </row>
    <row r="7711" customFormat="false" ht="13.8" hidden="false" customHeight="false" outlineLevel="0" collapsed="false">
      <c r="A7711" s="300" t="s">
        <v>12979</v>
      </c>
      <c r="B7711" s="1" t="n">
        <v>87535</v>
      </c>
      <c r="C7711" s="292" t="s">
        <v>13003</v>
      </c>
      <c r="D7711" s="297" t="s">
        <v>763</v>
      </c>
      <c r="E7711" s="301" t="n">
        <v>33.45</v>
      </c>
      <c r="F7711" s="304" t="n">
        <v>0</v>
      </c>
    </row>
    <row r="7712" customFormat="false" ht="13.8" hidden="false" customHeight="false" outlineLevel="0" collapsed="false">
      <c r="A7712" s="300" t="s">
        <v>12979</v>
      </c>
      <c r="B7712" s="1" t="n">
        <v>87527</v>
      </c>
      <c r="C7712" s="292" t="s">
        <v>13004</v>
      </c>
      <c r="D7712" s="297" t="s">
        <v>763</v>
      </c>
      <c r="E7712" s="301" t="n">
        <v>40.53</v>
      </c>
      <c r="F7712" s="304" t="n">
        <v>0</v>
      </c>
    </row>
    <row r="7713" customFormat="false" ht="13.8" hidden="false" customHeight="false" outlineLevel="0" collapsed="false">
      <c r="A7713" s="300" t="s">
        <v>12979</v>
      </c>
      <c r="B7713" s="1" t="n">
        <v>87545</v>
      </c>
      <c r="C7713" s="292" t="s">
        <v>13005</v>
      </c>
      <c r="D7713" s="297" t="s">
        <v>763</v>
      </c>
      <c r="E7713" s="301" t="n">
        <v>30.1</v>
      </c>
      <c r="F7713" s="304" t="n">
        <v>0</v>
      </c>
    </row>
    <row r="7714" customFormat="false" ht="13.8" hidden="false" customHeight="false" outlineLevel="0" collapsed="false">
      <c r="A7714" s="300" t="s">
        <v>12979</v>
      </c>
      <c r="B7714" s="1" t="n">
        <v>104960</v>
      </c>
      <c r="C7714" s="292" t="s">
        <v>13006</v>
      </c>
      <c r="D7714" s="297" t="s">
        <v>763</v>
      </c>
      <c r="E7714" s="301" t="n">
        <v>48.75</v>
      </c>
      <c r="F7714" s="304" t="n">
        <v>0</v>
      </c>
    </row>
    <row r="7715" customFormat="false" ht="13.8" hidden="false" customHeight="false" outlineLevel="0" collapsed="false">
      <c r="A7715" s="300" t="s">
        <v>12979</v>
      </c>
      <c r="B7715" s="1" t="n">
        <v>87561</v>
      </c>
      <c r="C7715" s="292" t="s">
        <v>13007</v>
      </c>
      <c r="D7715" s="297" t="s">
        <v>763</v>
      </c>
      <c r="E7715" s="301" t="n">
        <v>49.73</v>
      </c>
      <c r="F7715" s="304" t="n">
        <v>0</v>
      </c>
    </row>
    <row r="7716" customFormat="false" ht="13.8" hidden="false" customHeight="false" outlineLevel="0" collapsed="false">
      <c r="A7716" s="300" t="s">
        <v>12979</v>
      </c>
      <c r="B7716" s="1" t="n">
        <v>104953</v>
      </c>
      <c r="C7716" s="292" t="s">
        <v>13008</v>
      </c>
      <c r="D7716" s="297" t="s">
        <v>763</v>
      </c>
      <c r="E7716" s="301" t="n">
        <v>74.92</v>
      </c>
      <c r="F7716" s="304" t="n">
        <v>0</v>
      </c>
    </row>
    <row r="7717" customFormat="false" ht="13.8" hidden="false" customHeight="false" outlineLevel="0" collapsed="false">
      <c r="A7717" s="300" t="s">
        <v>12979</v>
      </c>
      <c r="B7717" s="1" t="n">
        <v>87543</v>
      </c>
      <c r="C7717" s="292" t="s">
        <v>13009</v>
      </c>
      <c r="D7717" s="297" t="s">
        <v>763</v>
      </c>
      <c r="E7717" s="301" t="n">
        <v>28.78</v>
      </c>
      <c r="F7717" s="304" t="n">
        <v>0</v>
      </c>
    </row>
    <row r="7718" customFormat="false" ht="13.8" hidden="false" customHeight="false" outlineLevel="0" collapsed="false">
      <c r="A7718" s="300" t="s">
        <v>12979</v>
      </c>
      <c r="B7718" s="1" t="n">
        <v>104959</v>
      </c>
      <c r="C7718" s="292" t="s">
        <v>13010</v>
      </c>
      <c r="D7718" s="297" t="s">
        <v>763</v>
      </c>
      <c r="E7718" s="301" t="n">
        <v>26.02</v>
      </c>
      <c r="F7718" s="304" t="n">
        <v>0</v>
      </c>
    </row>
    <row r="7719" customFormat="false" ht="13.8" hidden="false" customHeight="false" outlineLevel="0" collapsed="false">
      <c r="A7719" s="300" t="s">
        <v>12979</v>
      </c>
      <c r="B7719" s="1" t="n">
        <v>104958</v>
      </c>
      <c r="C7719" s="292" t="s">
        <v>13011</v>
      </c>
      <c r="D7719" s="297" t="s">
        <v>763</v>
      </c>
      <c r="E7719" s="301" t="n">
        <v>23.67</v>
      </c>
      <c r="F7719" s="304" t="n">
        <v>0</v>
      </c>
    </row>
    <row r="7720" customFormat="false" ht="13.8" hidden="false" customHeight="false" outlineLevel="0" collapsed="false">
      <c r="A7720" s="300" t="s">
        <v>12979</v>
      </c>
      <c r="B7720" s="1" t="n">
        <v>104970</v>
      </c>
      <c r="C7720" s="292" t="s">
        <v>13012</v>
      </c>
      <c r="D7720" s="297" t="s">
        <v>763</v>
      </c>
      <c r="E7720" s="301" t="n">
        <v>37.6</v>
      </c>
      <c r="F7720" s="304" t="n">
        <v>0</v>
      </c>
    </row>
    <row r="7721" customFormat="false" ht="13.8" hidden="false" customHeight="false" outlineLevel="0" collapsed="false">
      <c r="A7721" s="300" t="s">
        <v>12979</v>
      </c>
      <c r="B7721" s="1" t="n">
        <v>104964</v>
      </c>
      <c r="C7721" s="292" t="s">
        <v>13013</v>
      </c>
      <c r="D7721" s="297" t="s">
        <v>763</v>
      </c>
      <c r="E7721" s="301" t="n">
        <v>51.4</v>
      </c>
      <c r="F7721" s="304" t="n">
        <v>0</v>
      </c>
    </row>
    <row r="7722" customFormat="false" ht="13.8" hidden="false" customHeight="false" outlineLevel="0" collapsed="false">
      <c r="A7722" s="300" t="s">
        <v>12979</v>
      </c>
      <c r="B7722" s="1" t="n">
        <v>104956</v>
      </c>
      <c r="C7722" s="292" t="s">
        <v>13014</v>
      </c>
      <c r="D7722" s="297" t="s">
        <v>763</v>
      </c>
      <c r="E7722" s="301" t="n">
        <v>46.35</v>
      </c>
      <c r="F7722" s="304" t="n">
        <v>0</v>
      </c>
    </row>
    <row r="7723" customFormat="false" ht="13.8" hidden="false" customHeight="false" outlineLevel="0" collapsed="false">
      <c r="A7723" s="300" t="s">
        <v>12979</v>
      </c>
      <c r="B7723" s="1" t="n">
        <v>104974</v>
      </c>
      <c r="C7723" s="292" t="s">
        <v>13015</v>
      </c>
      <c r="D7723" s="297" t="s">
        <v>763</v>
      </c>
      <c r="E7723" s="301" t="n">
        <v>32.53</v>
      </c>
      <c r="F7723" s="304" t="n">
        <v>0</v>
      </c>
    </row>
    <row r="7724" customFormat="false" ht="13.8" hidden="false" customHeight="false" outlineLevel="0" collapsed="false">
      <c r="A7724" s="300" t="s">
        <v>12979</v>
      </c>
      <c r="B7724" s="1" t="n">
        <v>87548</v>
      </c>
      <c r="C7724" s="292" t="s">
        <v>13016</v>
      </c>
      <c r="D7724" s="297" t="s">
        <v>763</v>
      </c>
      <c r="E7724" s="301" t="n">
        <v>29.29</v>
      </c>
      <c r="F7724" s="304" t="n">
        <v>0</v>
      </c>
    </row>
    <row r="7725" customFormat="false" ht="13.8" hidden="false" customHeight="false" outlineLevel="0" collapsed="false">
      <c r="A7725" s="300" t="s">
        <v>12979</v>
      </c>
      <c r="B7725" s="1" t="n">
        <v>87530</v>
      </c>
      <c r="C7725" s="292" t="s">
        <v>13017</v>
      </c>
      <c r="D7725" s="297" t="s">
        <v>763</v>
      </c>
      <c r="E7725" s="301" t="n">
        <v>41.06</v>
      </c>
      <c r="F7725" s="304" t="n">
        <v>0</v>
      </c>
    </row>
    <row r="7726" customFormat="false" ht="13.8" hidden="false" customHeight="false" outlineLevel="0" collapsed="false">
      <c r="A7726" s="300" t="s">
        <v>12979</v>
      </c>
      <c r="B7726" s="1" t="n">
        <v>104952</v>
      </c>
      <c r="C7726" s="292" t="s">
        <v>13018</v>
      </c>
      <c r="D7726" s="297" t="s">
        <v>763</v>
      </c>
      <c r="E7726" s="301" t="n">
        <v>37.8</v>
      </c>
      <c r="F7726" s="304" t="n">
        <v>0</v>
      </c>
    </row>
    <row r="7727" customFormat="false" ht="13.8" hidden="false" customHeight="false" outlineLevel="0" collapsed="false">
      <c r="A7727" s="300" t="s">
        <v>12979</v>
      </c>
      <c r="B7727" s="1" t="n">
        <v>104969</v>
      </c>
      <c r="C7727" s="292" t="s">
        <v>13019</v>
      </c>
      <c r="D7727" s="297" t="s">
        <v>763</v>
      </c>
      <c r="E7727" s="301" t="n">
        <v>35.25</v>
      </c>
      <c r="F7727" s="304" t="n">
        <v>0</v>
      </c>
    </row>
    <row r="7728" customFormat="false" ht="13.8" hidden="false" customHeight="false" outlineLevel="0" collapsed="false">
      <c r="A7728" s="300" t="s">
        <v>12979</v>
      </c>
      <c r="B7728" s="1" t="n">
        <v>104963</v>
      </c>
      <c r="C7728" s="292" t="s">
        <v>13020</v>
      </c>
      <c r="D7728" s="297" t="s">
        <v>763</v>
      </c>
      <c r="E7728" s="301" t="n">
        <v>47.72</v>
      </c>
      <c r="F7728" s="304" t="n">
        <v>0</v>
      </c>
    </row>
    <row r="7729" customFormat="false" ht="13.8" hidden="false" customHeight="false" outlineLevel="0" collapsed="false">
      <c r="A7729" s="300" t="s">
        <v>12979</v>
      </c>
      <c r="B7729" s="1" t="n">
        <v>104955</v>
      </c>
      <c r="C7729" s="292" t="s">
        <v>13021</v>
      </c>
      <c r="D7729" s="297" t="s">
        <v>763</v>
      </c>
      <c r="E7729" s="301" t="n">
        <v>42.67</v>
      </c>
      <c r="F7729" s="304" t="n">
        <v>0</v>
      </c>
    </row>
    <row r="7730" customFormat="false" ht="13.8" hidden="false" customHeight="false" outlineLevel="0" collapsed="false">
      <c r="A7730" s="300" t="s">
        <v>12979</v>
      </c>
      <c r="B7730" s="1" t="n">
        <v>104973</v>
      </c>
      <c r="C7730" s="292" t="s">
        <v>13022</v>
      </c>
      <c r="D7730" s="297" t="s">
        <v>763</v>
      </c>
      <c r="E7730" s="301" t="n">
        <v>30.18</v>
      </c>
      <c r="F7730" s="304" t="n">
        <v>0</v>
      </c>
    </row>
    <row r="7731" customFormat="false" ht="13.8" hidden="false" customHeight="false" outlineLevel="0" collapsed="false">
      <c r="A7731" s="300" t="s">
        <v>12979</v>
      </c>
      <c r="B7731" s="1" t="n">
        <v>87547</v>
      </c>
      <c r="C7731" s="292" t="s">
        <v>13023</v>
      </c>
      <c r="D7731" s="297" t="s">
        <v>763</v>
      </c>
      <c r="E7731" s="301" t="n">
        <v>26.94</v>
      </c>
      <c r="F7731" s="304" t="n">
        <v>0</v>
      </c>
    </row>
    <row r="7732" customFormat="false" ht="13.8" hidden="false" customHeight="false" outlineLevel="0" collapsed="false">
      <c r="A7732" s="300" t="s">
        <v>12979</v>
      </c>
      <c r="B7732" s="1" t="n">
        <v>87529</v>
      </c>
      <c r="C7732" s="292" t="s">
        <v>13024</v>
      </c>
      <c r="D7732" s="297" t="s">
        <v>763</v>
      </c>
      <c r="E7732" s="301" t="n">
        <v>37.38</v>
      </c>
      <c r="F7732" s="304" t="n">
        <v>0</v>
      </c>
    </row>
    <row r="7733" customFormat="false" ht="13.8" hidden="false" customHeight="false" outlineLevel="0" collapsed="false">
      <c r="A7733" s="300" t="s">
        <v>12979</v>
      </c>
      <c r="B7733" s="1" t="n">
        <v>104951</v>
      </c>
      <c r="C7733" s="292" t="s">
        <v>13025</v>
      </c>
      <c r="D7733" s="297" t="s">
        <v>763</v>
      </c>
      <c r="E7733" s="301" t="n">
        <v>34.12</v>
      </c>
      <c r="F7733" s="304" t="n">
        <v>0</v>
      </c>
    </row>
    <row r="7734" customFormat="false" ht="13.8" hidden="false" customHeight="false" outlineLevel="0" collapsed="false">
      <c r="A7734" s="300" t="s">
        <v>12979</v>
      </c>
      <c r="B7734" s="1" t="n">
        <v>104978</v>
      </c>
      <c r="C7734" s="292" t="s">
        <v>13026</v>
      </c>
      <c r="D7734" s="297" t="s">
        <v>763</v>
      </c>
      <c r="E7734" s="301" t="n">
        <v>37.74</v>
      </c>
      <c r="F7734" s="304" t="n">
        <v>0</v>
      </c>
    </row>
    <row r="7735" customFormat="false" ht="13.8" hidden="false" customHeight="false" outlineLevel="0" collapsed="false">
      <c r="A7735" s="300" t="s">
        <v>12979</v>
      </c>
      <c r="B7735" s="1" t="n">
        <v>104977</v>
      </c>
      <c r="C7735" s="292" t="s">
        <v>13027</v>
      </c>
      <c r="D7735" s="297" t="s">
        <v>763</v>
      </c>
      <c r="E7735" s="301" t="n">
        <v>50.06</v>
      </c>
      <c r="F7735" s="304" t="n">
        <v>0</v>
      </c>
    </row>
    <row r="7736" customFormat="false" ht="13.8" hidden="false" customHeight="false" outlineLevel="0" collapsed="false">
      <c r="A7736" s="300" t="s">
        <v>12979</v>
      </c>
      <c r="B7736" s="1" t="n">
        <v>90408</v>
      </c>
      <c r="C7736" s="292" t="s">
        <v>13028</v>
      </c>
      <c r="D7736" s="297" t="s">
        <v>763</v>
      </c>
      <c r="E7736" s="301" t="n">
        <v>33.06</v>
      </c>
      <c r="F7736" s="304" t="n">
        <v>0</v>
      </c>
    </row>
    <row r="7737" customFormat="false" ht="13.8" hidden="false" customHeight="false" outlineLevel="0" collapsed="false">
      <c r="A7737" s="300" t="s">
        <v>12979</v>
      </c>
      <c r="B7737" s="1" t="n">
        <v>90406</v>
      </c>
      <c r="C7737" s="292" t="s">
        <v>13029</v>
      </c>
      <c r="D7737" s="297" t="s">
        <v>763</v>
      </c>
      <c r="E7737" s="301" t="n">
        <v>44.36</v>
      </c>
      <c r="F7737" s="304" t="n">
        <v>0</v>
      </c>
    </row>
    <row r="7738" customFormat="false" ht="13.8" hidden="false" customHeight="false" outlineLevel="0" collapsed="false">
      <c r="A7738" s="300" t="s">
        <v>13030</v>
      </c>
      <c r="B7738" s="1" t="n">
        <v>106626</v>
      </c>
      <c r="C7738" s="292" t="s">
        <v>13031</v>
      </c>
      <c r="D7738" s="297" t="s">
        <v>50</v>
      </c>
      <c r="E7738" s="301" t="n">
        <v>0</v>
      </c>
      <c r="F7738" s="304"/>
    </row>
    <row r="7739" customFormat="false" ht="13.8" hidden="false" customHeight="false" outlineLevel="0" collapsed="false">
      <c r="A7739" s="300" t="s">
        <v>13030</v>
      </c>
      <c r="B7739" s="1" t="n">
        <v>106627</v>
      </c>
      <c r="C7739" s="292" t="s">
        <v>13032</v>
      </c>
      <c r="D7739" s="297" t="s">
        <v>50</v>
      </c>
      <c r="E7739" s="301" t="n">
        <v>0</v>
      </c>
      <c r="F7739" s="304"/>
    </row>
    <row r="7740" customFormat="false" ht="13.8" hidden="false" customHeight="false" outlineLevel="0" collapsed="false">
      <c r="A7740" s="300" t="s">
        <v>13030</v>
      </c>
      <c r="B7740" s="1" t="n">
        <v>106628</v>
      </c>
      <c r="C7740" s="292" t="s">
        <v>13033</v>
      </c>
      <c r="D7740" s="297" t="s">
        <v>50</v>
      </c>
      <c r="E7740" s="301" t="n">
        <v>0</v>
      </c>
      <c r="F7740" s="304"/>
    </row>
    <row r="7741" customFormat="false" ht="13.8" hidden="false" customHeight="false" outlineLevel="0" collapsed="false">
      <c r="A7741" s="300" t="s">
        <v>13030</v>
      </c>
      <c r="B7741" s="1" t="n">
        <v>106629</v>
      </c>
      <c r="C7741" s="292" t="s">
        <v>13034</v>
      </c>
      <c r="D7741" s="297" t="s">
        <v>50</v>
      </c>
      <c r="E7741" s="301" t="n">
        <v>0</v>
      </c>
      <c r="F7741" s="304"/>
    </row>
    <row r="7742" customFormat="false" ht="13.8" hidden="false" customHeight="false" outlineLevel="0" collapsed="false">
      <c r="A7742" s="300" t="s">
        <v>13030</v>
      </c>
      <c r="B7742" s="1" t="n">
        <v>106631</v>
      </c>
      <c r="C7742" s="292" t="s">
        <v>13035</v>
      </c>
      <c r="D7742" s="297" t="s">
        <v>50</v>
      </c>
      <c r="E7742" s="301" t="n">
        <v>0</v>
      </c>
      <c r="F7742" s="304"/>
    </row>
    <row r="7743" customFormat="false" ht="13.8" hidden="false" customHeight="false" outlineLevel="0" collapsed="false">
      <c r="A7743" s="300" t="s">
        <v>13030</v>
      </c>
      <c r="B7743" s="1" t="n">
        <v>106630</v>
      </c>
      <c r="C7743" s="292" t="s">
        <v>13036</v>
      </c>
      <c r="D7743" s="297" t="s">
        <v>50</v>
      </c>
      <c r="E7743" s="301" t="n">
        <v>0</v>
      </c>
      <c r="F7743" s="304"/>
    </row>
    <row r="7744" customFormat="false" ht="13.8" hidden="false" customHeight="false" outlineLevel="0" collapsed="false">
      <c r="A7744" s="300" t="s">
        <v>13030</v>
      </c>
      <c r="B7744" s="1" t="n">
        <v>106633</v>
      </c>
      <c r="C7744" s="292" t="s">
        <v>13037</v>
      </c>
      <c r="D7744" s="297" t="s">
        <v>50</v>
      </c>
      <c r="E7744" s="301" t="n">
        <v>0</v>
      </c>
      <c r="F7744" s="304"/>
    </row>
    <row r="7745" customFormat="false" ht="13.8" hidden="false" customHeight="false" outlineLevel="0" collapsed="false">
      <c r="A7745" s="300" t="s">
        <v>13030</v>
      </c>
      <c r="B7745" s="1" t="n">
        <v>106632</v>
      </c>
      <c r="C7745" s="292" t="s">
        <v>13038</v>
      </c>
      <c r="D7745" s="297" t="s">
        <v>50</v>
      </c>
      <c r="E7745" s="301" t="n">
        <v>0</v>
      </c>
      <c r="F7745" s="304"/>
    </row>
    <row r="7746" customFormat="false" ht="13.8" hidden="false" customHeight="false" outlineLevel="0" collapsed="false">
      <c r="A7746" s="300" t="s">
        <v>13030</v>
      </c>
      <c r="B7746" s="1" t="n">
        <v>106634</v>
      </c>
      <c r="C7746" s="292" t="s">
        <v>13039</v>
      </c>
      <c r="D7746" s="297" t="s">
        <v>50</v>
      </c>
      <c r="E7746" s="301" t="n">
        <v>0</v>
      </c>
      <c r="F7746" s="304"/>
    </row>
    <row r="7747" customFormat="false" ht="13.8" hidden="false" customHeight="false" outlineLevel="0" collapsed="false">
      <c r="A7747" s="300" t="s">
        <v>13030</v>
      </c>
      <c r="B7747" s="1" t="n">
        <v>106636</v>
      </c>
      <c r="C7747" s="292" t="s">
        <v>13040</v>
      </c>
      <c r="D7747" s="297" t="s">
        <v>50</v>
      </c>
      <c r="E7747" s="301" t="n">
        <v>0</v>
      </c>
      <c r="F7747" s="304"/>
    </row>
    <row r="7748" customFormat="false" ht="13.8" hidden="false" customHeight="false" outlineLevel="0" collapsed="false">
      <c r="A7748" s="300" t="s">
        <v>13030</v>
      </c>
      <c r="B7748" s="1" t="n">
        <v>106635</v>
      </c>
      <c r="C7748" s="292" t="s">
        <v>13041</v>
      </c>
      <c r="D7748" s="297" t="s">
        <v>50</v>
      </c>
      <c r="E7748" s="301" t="n">
        <v>0</v>
      </c>
      <c r="F7748" s="304"/>
    </row>
    <row r="7749" customFormat="false" ht="13.8" hidden="false" customHeight="false" outlineLevel="0" collapsed="false">
      <c r="A7749" s="300" t="s">
        <v>13030</v>
      </c>
      <c r="B7749" s="1" t="n">
        <v>106637</v>
      </c>
      <c r="C7749" s="292" t="s">
        <v>13042</v>
      </c>
      <c r="D7749" s="297" t="s">
        <v>50</v>
      </c>
      <c r="E7749" s="301" t="n">
        <v>0</v>
      </c>
      <c r="F7749" s="304"/>
    </row>
    <row r="7750" customFormat="false" ht="13.8" hidden="false" customHeight="false" outlineLevel="0" collapsed="false">
      <c r="A7750" s="300" t="s">
        <v>13030</v>
      </c>
      <c r="B7750" s="1" t="n">
        <v>106639</v>
      </c>
      <c r="C7750" s="292" t="s">
        <v>13043</v>
      </c>
      <c r="D7750" s="297" t="s">
        <v>50</v>
      </c>
      <c r="E7750" s="301" t="n">
        <v>0</v>
      </c>
      <c r="F7750" s="304"/>
    </row>
    <row r="7751" customFormat="false" ht="13.8" hidden="false" customHeight="false" outlineLevel="0" collapsed="false">
      <c r="A7751" s="300" t="s">
        <v>13030</v>
      </c>
      <c r="B7751" s="1" t="n">
        <v>106638</v>
      </c>
      <c r="C7751" s="292" t="s">
        <v>13044</v>
      </c>
      <c r="D7751" s="297" t="s">
        <v>50</v>
      </c>
      <c r="E7751" s="301" t="n">
        <v>0</v>
      </c>
      <c r="F7751" s="304"/>
    </row>
    <row r="7752" customFormat="false" ht="13.8" hidden="false" customHeight="false" outlineLevel="0" collapsed="false">
      <c r="A7752" s="300" t="s">
        <v>13030</v>
      </c>
      <c r="B7752" s="1" t="n">
        <v>106641</v>
      </c>
      <c r="C7752" s="292" t="s">
        <v>13045</v>
      </c>
      <c r="D7752" s="297" t="s">
        <v>50</v>
      </c>
      <c r="E7752" s="301" t="n">
        <v>0</v>
      </c>
      <c r="F7752" s="304"/>
    </row>
    <row r="7753" customFormat="false" ht="13.8" hidden="false" customHeight="false" outlineLevel="0" collapsed="false">
      <c r="A7753" s="300" t="s">
        <v>13030</v>
      </c>
      <c r="B7753" s="1" t="n">
        <v>106640</v>
      </c>
      <c r="C7753" s="292" t="s">
        <v>13046</v>
      </c>
      <c r="D7753" s="297" t="s">
        <v>50</v>
      </c>
      <c r="E7753" s="301" t="n">
        <v>0</v>
      </c>
      <c r="F7753" s="304"/>
    </row>
    <row r="7754" customFormat="false" ht="13.8" hidden="false" customHeight="false" outlineLevel="0" collapsed="false">
      <c r="A7754" s="300" t="s">
        <v>13030</v>
      </c>
      <c r="B7754" s="1" t="n">
        <v>106644</v>
      </c>
      <c r="C7754" s="292" t="s">
        <v>13047</v>
      </c>
      <c r="D7754" s="297" t="s">
        <v>50</v>
      </c>
      <c r="E7754" s="301" t="n">
        <v>0</v>
      </c>
      <c r="F7754" s="304"/>
    </row>
    <row r="7755" customFormat="false" ht="13.8" hidden="false" customHeight="false" outlineLevel="0" collapsed="false">
      <c r="A7755" s="300" t="s">
        <v>13030</v>
      </c>
      <c r="B7755" s="1" t="n">
        <v>106646</v>
      </c>
      <c r="C7755" s="292" t="s">
        <v>13048</v>
      </c>
      <c r="D7755" s="297" t="s">
        <v>50</v>
      </c>
      <c r="E7755" s="301" t="n">
        <v>0</v>
      </c>
      <c r="F7755" s="304"/>
    </row>
    <row r="7756" customFormat="false" ht="13.8" hidden="false" customHeight="false" outlineLevel="0" collapsed="false">
      <c r="A7756" s="300" t="s">
        <v>13030</v>
      </c>
      <c r="B7756" s="1" t="n">
        <v>106645</v>
      </c>
      <c r="C7756" s="292" t="s">
        <v>13049</v>
      </c>
      <c r="D7756" s="297" t="s">
        <v>50</v>
      </c>
      <c r="E7756" s="301" t="n">
        <v>0</v>
      </c>
      <c r="F7756" s="304"/>
    </row>
    <row r="7757" customFormat="false" ht="13.8" hidden="false" customHeight="false" outlineLevel="0" collapsed="false">
      <c r="A7757" s="300" t="s">
        <v>13030</v>
      </c>
      <c r="B7757" s="1" t="n">
        <v>106643</v>
      </c>
      <c r="C7757" s="292" t="s">
        <v>13050</v>
      </c>
      <c r="D7757" s="297" t="s">
        <v>50</v>
      </c>
      <c r="E7757" s="301" t="n">
        <v>0</v>
      </c>
      <c r="F7757" s="304"/>
    </row>
    <row r="7758" customFormat="false" ht="13.8" hidden="false" customHeight="false" outlineLevel="0" collapsed="false">
      <c r="A7758" s="300" t="s">
        <v>13030</v>
      </c>
      <c r="B7758" s="1" t="n">
        <v>106642</v>
      </c>
      <c r="C7758" s="292" t="s">
        <v>13051</v>
      </c>
      <c r="D7758" s="297" t="s">
        <v>50</v>
      </c>
      <c r="E7758" s="301" t="n">
        <v>0</v>
      </c>
      <c r="F7758" s="304"/>
    </row>
    <row r="7759" customFormat="false" ht="13.8" hidden="false" customHeight="false" outlineLevel="0" collapsed="false">
      <c r="A7759" s="300" t="s">
        <v>13030</v>
      </c>
      <c r="B7759" s="1" t="n">
        <v>106649</v>
      </c>
      <c r="C7759" s="292" t="s">
        <v>13052</v>
      </c>
      <c r="D7759" s="297" t="s">
        <v>50</v>
      </c>
      <c r="E7759" s="301" t="n">
        <v>0</v>
      </c>
      <c r="F7759" s="304"/>
    </row>
    <row r="7760" customFormat="false" ht="13.8" hidden="false" customHeight="false" outlineLevel="0" collapsed="false">
      <c r="A7760" s="300" t="s">
        <v>13030</v>
      </c>
      <c r="B7760" s="1" t="n">
        <v>106648</v>
      </c>
      <c r="C7760" s="292" t="s">
        <v>13053</v>
      </c>
      <c r="D7760" s="297" t="s">
        <v>50</v>
      </c>
      <c r="E7760" s="301" t="n">
        <v>0</v>
      </c>
      <c r="F7760" s="304"/>
    </row>
    <row r="7761" customFormat="false" ht="13.8" hidden="false" customHeight="false" outlineLevel="0" collapsed="false">
      <c r="A7761" s="300" t="s">
        <v>13030</v>
      </c>
      <c r="B7761" s="1" t="n">
        <v>106647</v>
      </c>
      <c r="C7761" s="292" t="s">
        <v>13054</v>
      </c>
      <c r="D7761" s="297" t="s">
        <v>50</v>
      </c>
      <c r="E7761" s="301" t="n">
        <v>0</v>
      </c>
      <c r="F7761" s="304"/>
    </row>
    <row r="7762" customFormat="false" ht="13.8" hidden="false" customHeight="false" outlineLevel="0" collapsed="false">
      <c r="A7762" s="300" t="s">
        <v>13030</v>
      </c>
      <c r="B7762" s="1" t="n">
        <v>106652</v>
      </c>
      <c r="C7762" s="292" t="s">
        <v>13055</v>
      </c>
      <c r="D7762" s="297" t="s">
        <v>50</v>
      </c>
      <c r="E7762" s="301" t="n">
        <v>0</v>
      </c>
      <c r="F7762" s="304"/>
    </row>
    <row r="7763" customFormat="false" ht="13.8" hidden="false" customHeight="false" outlineLevel="0" collapsed="false">
      <c r="A7763" s="300" t="s">
        <v>13030</v>
      </c>
      <c r="B7763" s="1" t="n">
        <v>106653</v>
      </c>
      <c r="C7763" s="292" t="s">
        <v>13056</v>
      </c>
      <c r="D7763" s="297" t="s">
        <v>50</v>
      </c>
      <c r="E7763" s="301" t="n">
        <v>0</v>
      </c>
      <c r="F7763" s="304"/>
    </row>
    <row r="7764" customFormat="false" ht="13.8" hidden="false" customHeight="false" outlineLevel="0" collapsed="false">
      <c r="A7764" s="300" t="s">
        <v>13030</v>
      </c>
      <c r="B7764" s="1" t="n">
        <v>106654</v>
      </c>
      <c r="C7764" s="292" t="s">
        <v>13057</v>
      </c>
      <c r="D7764" s="297" t="s">
        <v>50</v>
      </c>
      <c r="E7764" s="301" t="n">
        <v>0</v>
      </c>
      <c r="F7764" s="304"/>
    </row>
    <row r="7765" customFormat="false" ht="13.8" hidden="false" customHeight="false" outlineLevel="0" collapsed="false">
      <c r="A7765" s="300" t="s">
        <v>13030</v>
      </c>
      <c r="B7765" s="1" t="n">
        <v>106651</v>
      </c>
      <c r="C7765" s="292" t="s">
        <v>13058</v>
      </c>
      <c r="D7765" s="297" t="s">
        <v>50</v>
      </c>
      <c r="E7765" s="301" t="n">
        <v>0</v>
      </c>
      <c r="F7765" s="304"/>
    </row>
    <row r="7766" customFormat="false" ht="13.8" hidden="false" customHeight="false" outlineLevel="0" collapsed="false">
      <c r="A7766" s="300" t="s">
        <v>13030</v>
      </c>
      <c r="B7766" s="1" t="n">
        <v>106650</v>
      </c>
      <c r="C7766" s="292" t="s">
        <v>13059</v>
      </c>
      <c r="D7766" s="297" t="s">
        <v>50</v>
      </c>
      <c r="E7766" s="301" t="n">
        <v>0</v>
      </c>
      <c r="F7766" s="304"/>
    </row>
    <row r="7767" customFormat="false" ht="13.8" hidden="false" customHeight="false" outlineLevel="0" collapsed="false">
      <c r="A7767" s="300" t="s">
        <v>13030</v>
      </c>
      <c r="B7767" s="1" t="n">
        <v>106655</v>
      </c>
      <c r="C7767" s="292" t="s">
        <v>13060</v>
      </c>
      <c r="D7767" s="297" t="s">
        <v>50</v>
      </c>
      <c r="E7767" s="301" t="n">
        <v>0</v>
      </c>
      <c r="F7767" s="304"/>
    </row>
    <row r="7768" customFormat="false" ht="13.8" hidden="false" customHeight="false" outlineLevel="0" collapsed="false">
      <c r="A7768" s="300" t="s">
        <v>13030</v>
      </c>
      <c r="B7768" s="1" t="n">
        <v>106657</v>
      </c>
      <c r="C7768" s="292" t="s">
        <v>13061</v>
      </c>
      <c r="D7768" s="297" t="s">
        <v>50</v>
      </c>
      <c r="E7768" s="301" t="n">
        <v>0</v>
      </c>
      <c r="F7768" s="304"/>
    </row>
    <row r="7769" customFormat="false" ht="13.8" hidden="false" customHeight="false" outlineLevel="0" collapsed="false">
      <c r="A7769" s="300" t="s">
        <v>13030</v>
      </c>
      <c r="B7769" s="1" t="n">
        <v>106656</v>
      </c>
      <c r="C7769" s="292" t="s">
        <v>13062</v>
      </c>
      <c r="D7769" s="297" t="s">
        <v>50</v>
      </c>
      <c r="E7769" s="301" t="n">
        <v>0</v>
      </c>
      <c r="F7769" s="304"/>
    </row>
    <row r="7770" customFormat="false" ht="13.8" hidden="false" customHeight="false" outlineLevel="0" collapsed="false">
      <c r="A7770" s="300" t="s">
        <v>13030</v>
      </c>
      <c r="B7770" s="1" t="n">
        <v>106661</v>
      </c>
      <c r="C7770" s="292" t="s">
        <v>13063</v>
      </c>
      <c r="D7770" s="297" t="s">
        <v>50</v>
      </c>
      <c r="E7770" s="301" t="n">
        <v>0</v>
      </c>
      <c r="F7770" s="304"/>
    </row>
    <row r="7771" customFormat="false" ht="13.8" hidden="false" customHeight="false" outlineLevel="0" collapsed="false">
      <c r="A7771" s="300" t="s">
        <v>13030</v>
      </c>
      <c r="B7771" s="1" t="n">
        <v>106660</v>
      </c>
      <c r="C7771" s="292" t="s">
        <v>13064</v>
      </c>
      <c r="D7771" s="297" t="s">
        <v>50</v>
      </c>
      <c r="E7771" s="301" t="n">
        <v>0</v>
      </c>
      <c r="F7771" s="304"/>
    </row>
    <row r="7772" customFormat="false" ht="13.8" hidden="false" customHeight="false" outlineLevel="0" collapsed="false">
      <c r="A7772" s="300" t="s">
        <v>13030</v>
      </c>
      <c r="B7772" s="1" t="n">
        <v>106659</v>
      </c>
      <c r="C7772" s="292" t="s">
        <v>13065</v>
      </c>
      <c r="D7772" s="297" t="s">
        <v>50</v>
      </c>
      <c r="E7772" s="301" t="n">
        <v>0</v>
      </c>
      <c r="F7772" s="304"/>
    </row>
    <row r="7773" customFormat="false" ht="13.8" hidden="false" customHeight="false" outlineLevel="0" collapsed="false">
      <c r="A7773" s="300" t="s">
        <v>13030</v>
      </c>
      <c r="B7773" s="1" t="n">
        <v>106658</v>
      </c>
      <c r="C7773" s="292" t="s">
        <v>13066</v>
      </c>
      <c r="D7773" s="297" t="s">
        <v>50</v>
      </c>
      <c r="E7773" s="301" t="n">
        <v>0</v>
      </c>
      <c r="F7773" s="304"/>
    </row>
    <row r="7774" customFormat="false" ht="13.8" hidden="false" customHeight="false" outlineLevel="0" collapsed="false">
      <c r="A7774" s="300" t="s">
        <v>13030</v>
      </c>
      <c r="B7774" s="1" t="n">
        <v>106663</v>
      </c>
      <c r="C7774" s="292" t="s">
        <v>13067</v>
      </c>
      <c r="D7774" s="297" t="s">
        <v>50</v>
      </c>
      <c r="E7774" s="301" t="n">
        <v>0</v>
      </c>
      <c r="F7774" s="304"/>
    </row>
    <row r="7775" customFormat="false" ht="13.8" hidden="false" customHeight="false" outlineLevel="0" collapsed="false">
      <c r="A7775" s="300" t="s">
        <v>13030</v>
      </c>
      <c r="B7775" s="1" t="n">
        <v>106662</v>
      </c>
      <c r="C7775" s="292" t="s">
        <v>13068</v>
      </c>
      <c r="D7775" s="297" t="s">
        <v>50</v>
      </c>
      <c r="E7775" s="301" t="n">
        <v>0</v>
      </c>
      <c r="F7775" s="304"/>
    </row>
    <row r="7776" customFormat="false" ht="13.8" hidden="false" customHeight="false" outlineLevel="0" collapsed="false">
      <c r="A7776" s="300" t="s">
        <v>13030</v>
      </c>
      <c r="B7776" s="1" t="n">
        <v>106664</v>
      </c>
      <c r="C7776" s="292" t="s">
        <v>13069</v>
      </c>
      <c r="D7776" s="297" t="s">
        <v>50</v>
      </c>
      <c r="E7776" s="301" t="n">
        <v>0</v>
      </c>
      <c r="F7776" s="304"/>
    </row>
    <row r="7777" customFormat="false" ht="13.8" hidden="false" customHeight="false" outlineLevel="0" collapsed="false">
      <c r="A7777" s="300" t="s">
        <v>13030</v>
      </c>
      <c r="B7777" s="1" t="n">
        <v>106602</v>
      </c>
      <c r="C7777" s="292" t="s">
        <v>13070</v>
      </c>
      <c r="D7777" s="297" t="s">
        <v>13071</v>
      </c>
      <c r="E7777" s="301" t="n">
        <v>0</v>
      </c>
      <c r="F7777" s="304"/>
    </row>
    <row r="7778" customFormat="false" ht="13.8" hidden="false" customHeight="false" outlineLevel="0" collapsed="false">
      <c r="A7778" s="300" t="s">
        <v>13030</v>
      </c>
      <c r="B7778" s="1" t="n">
        <v>106603</v>
      </c>
      <c r="C7778" s="292" t="s">
        <v>13072</v>
      </c>
      <c r="D7778" s="297" t="s">
        <v>13071</v>
      </c>
      <c r="E7778" s="301" t="n">
        <v>0</v>
      </c>
      <c r="F7778" s="304"/>
    </row>
    <row r="7779" customFormat="false" ht="13.8" hidden="false" customHeight="false" outlineLevel="0" collapsed="false">
      <c r="A7779" s="300" t="s">
        <v>13030</v>
      </c>
      <c r="B7779" s="1" t="n">
        <v>106604</v>
      </c>
      <c r="C7779" s="292" t="s">
        <v>13073</v>
      </c>
      <c r="D7779" s="297" t="s">
        <v>13071</v>
      </c>
      <c r="E7779" s="301" t="n">
        <v>0</v>
      </c>
      <c r="F7779" s="304"/>
    </row>
    <row r="7780" customFormat="false" ht="13.8" hidden="false" customHeight="false" outlineLevel="0" collapsed="false">
      <c r="A7780" s="300" t="s">
        <v>13030</v>
      </c>
      <c r="B7780" s="1" t="n">
        <v>106598</v>
      </c>
      <c r="C7780" s="292" t="s">
        <v>13074</v>
      </c>
      <c r="D7780" s="297" t="s">
        <v>13071</v>
      </c>
      <c r="E7780" s="301" t="n">
        <v>0</v>
      </c>
      <c r="F7780" s="304"/>
    </row>
    <row r="7781" customFormat="false" ht="13.8" hidden="false" customHeight="false" outlineLevel="0" collapsed="false">
      <c r="A7781" s="300" t="s">
        <v>13030</v>
      </c>
      <c r="B7781" s="1" t="n">
        <v>106599</v>
      </c>
      <c r="C7781" s="292" t="s">
        <v>13075</v>
      </c>
      <c r="D7781" s="297" t="s">
        <v>13071</v>
      </c>
      <c r="E7781" s="301" t="n">
        <v>0</v>
      </c>
      <c r="F7781" s="304"/>
    </row>
    <row r="7782" customFormat="false" ht="13.8" hidden="false" customHeight="false" outlineLevel="0" collapsed="false">
      <c r="A7782" s="300" t="s">
        <v>13030</v>
      </c>
      <c r="B7782" s="1" t="n">
        <v>106601</v>
      </c>
      <c r="C7782" s="292" t="s">
        <v>13076</v>
      </c>
      <c r="D7782" s="297" t="s">
        <v>13071</v>
      </c>
      <c r="E7782" s="301" t="n">
        <v>0</v>
      </c>
      <c r="F7782" s="304"/>
    </row>
    <row r="7783" customFormat="false" ht="13.8" hidden="false" customHeight="false" outlineLevel="0" collapsed="false">
      <c r="A7783" s="300" t="s">
        <v>13030</v>
      </c>
      <c r="B7783" s="1" t="n">
        <v>106600</v>
      </c>
      <c r="C7783" s="292" t="s">
        <v>13077</v>
      </c>
      <c r="D7783" s="297" t="s">
        <v>13071</v>
      </c>
      <c r="E7783" s="301" t="n">
        <v>0</v>
      </c>
      <c r="F7783" s="304"/>
    </row>
    <row r="7784" customFormat="false" ht="13.8" hidden="false" customHeight="false" outlineLevel="0" collapsed="false">
      <c r="A7784" s="300" t="s">
        <v>13030</v>
      </c>
      <c r="B7784" s="1" t="n">
        <v>106609</v>
      </c>
      <c r="C7784" s="292" t="s">
        <v>13078</v>
      </c>
      <c r="D7784" s="297" t="s">
        <v>13071</v>
      </c>
      <c r="E7784" s="301" t="n">
        <v>0</v>
      </c>
      <c r="F7784" s="304"/>
    </row>
    <row r="7785" customFormat="false" ht="13.8" hidden="false" customHeight="false" outlineLevel="0" collapsed="false">
      <c r="A7785" s="300" t="s">
        <v>13030</v>
      </c>
      <c r="B7785" s="1" t="n">
        <v>106610</v>
      </c>
      <c r="C7785" s="292" t="s">
        <v>13079</v>
      </c>
      <c r="D7785" s="297" t="s">
        <v>13071</v>
      </c>
      <c r="E7785" s="301" t="n">
        <v>0</v>
      </c>
      <c r="F7785" s="304"/>
    </row>
    <row r="7786" customFormat="false" ht="13.8" hidden="false" customHeight="false" outlineLevel="0" collapsed="false">
      <c r="A7786" s="300" t="s">
        <v>13030</v>
      </c>
      <c r="B7786" s="1" t="n">
        <v>106611</v>
      </c>
      <c r="C7786" s="292" t="s">
        <v>13080</v>
      </c>
      <c r="D7786" s="297" t="s">
        <v>13071</v>
      </c>
      <c r="E7786" s="301" t="n">
        <v>0</v>
      </c>
      <c r="F7786" s="304"/>
    </row>
    <row r="7787" customFormat="false" ht="13.8" hidden="false" customHeight="false" outlineLevel="0" collapsed="false">
      <c r="A7787" s="300" t="s">
        <v>13030</v>
      </c>
      <c r="B7787" s="1" t="n">
        <v>106605</v>
      </c>
      <c r="C7787" s="292" t="s">
        <v>13081</v>
      </c>
      <c r="D7787" s="297" t="s">
        <v>13071</v>
      </c>
      <c r="E7787" s="301" t="n">
        <v>0</v>
      </c>
      <c r="F7787" s="304"/>
    </row>
    <row r="7788" customFormat="false" ht="13.8" hidden="false" customHeight="false" outlineLevel="0" collapsed="false">
      <c r="A7788" s="300" t="s">
        <v>13030</v>
      </c>
      <c r="B7788" s="1" t="n">
        <v>106606</v>
      </c>
      <c r="C7788" s="292" t="s">
        <v>13082</v>
      </c>
      <c r="D7788" s="297" t="s">
        <v>13071</v>
      </c>
      <c r="E7788" s="301" t="n">
        <v>0</v>
      </c>
      <c r="F7788" s="304"/>
    </row>
    <row r="7789" customFormat="false" ht="13.8" hidden="false" customHeight="false" outlineLevel="0" collapsed="false">
      <c r="A7789" s="300" t="s">
        <v>13030</v>
      </c>
      <c r="B7789" s="1" t="n">
        <v>106608</v>
      </c>
      <c r="C7789" s="292" t="s">
        <v>13083</v>
      </c>
      <c r="D7789" s="297" t="s">
        <v>13071</v>
      </c>
      <c r="E7789" s="301" t="n">
        <v>0</v>
      </c>
      <c r="F7789" s="304"/>
    </row>
    <row r="7790" customFormat="false" ht="13.8" hidden="false" customHeight="false" outlineLevel="0" collapsed="false">
      <c r="A7790" s="300" t="s">
        <v>13030</v>
      </c>
      <c r="B7790" s="1" t="n">
        <v>106607</v>
      </c>
      <c r="C7790" s="292" t="s">
        <v>13084</v>
      </c>
      <c r="D7790" s="297" t="s">
        <v>13071</v>
      </c>
      <c r="E7790" s="301" t="n">
        <v>0</v>
      </c>
      <c r="F7790" s="304"/>
    </row>
    <row r="7791" customFormat="false" ht="13.8" hidden="false" customHeight="false" outlineLevel="0" collapsed="false">
      <c r="A7791" s="300" t="s">
        <v>13030</v>
      </c>
      <c r="B7791" s="1" t="n">
        <v>106581</v>
      </c>
      <c r="C7791" s="292" t="s">
        <v>13085</v>
      </c>
      <c r="D7791" s="297" t="s">
        <v>13071</v>
      </c>
      <c r="E7791" s="301" t="n">
        <v>0</v>
      </c>
      <c r="F7791" s="304"/>
    </row>
    <row r="7792" customFormat="false" ht="13.8" hidden="false" customHeight="false" outlineLevel="0" collapsed="false">
      <c r="A7792" s="300" t="s">
        <v>13030</v>
      </c>
      <c r="B7792" s="1" t="n">
        <v>106582</v>
      </c>
      <c r="C7792" s="292" t="s">
        <v>13086</v>
      </c>
      <c r="D7792" s="297" t="s">
        <v>13071</v>
      </c>
      <c r="E7792" s="301" t="n">
        <v>0</v>
      </c>
      <c r="F7792" s="304"/>
    </row>
    <row r="7793" customFormat="false" ht="13.8" hidden="false" customHeight="false" outlineLevel="0" collapsed="false">
      <c r="A7793" s="300" t="s">
        <v>13030</v>
      </c>
      <c r="B7793" s="1" t="n">
        <v>106583</v>
      </c>
      <c r="C7793" s="292" t="s">
        <v>13087</v>
      </c>
      <c r="D7793" s="297" t="s">
        <v>13071</v>
      </c>
      <c r="E7793" s="301" t="n">
        <v>0</v>
      </c>
      <c r="F7793" s="304"/>
    </row>
    <row r="7794" customFormat="false" ht="13.8" hidden="false" customHeight="false" outlineLevel="0" collapsed="false">
      <c r="A7794" s="300" t="s">
        <v>13030</v>
      </c>
      <c r="B7794" s="1" t="n">
        <v>106577</v>
      </c>
      <c r="C7794" s="292" t="s">
        <v>13088</v>
      </c>
      <c r="D7794" s="297" t="s">
        <v>13071</v>
      </c>
      <c r="E7794" s="301" t="n">
        <v>0</v>
      </c>
      <c r="F7794" s="304"/>
    </row>
    <row r="7795" customFormat="false" ht="13.8" hidden="false" customHeight="false" outlineLevel="0" collapsed="false">
      <c r="A7795" s="300" t="s">
        <v>13030</v>
      </c>
      <c r="B7795" s="1" t="n">
        <v>106578</v>
      </c>
      <c r="C7795" s="292" t="s">
        <v>13089</v>
      </c>
      <c r="D7795" s="297" t="s">
        <v>13071</v>
      </c>
      <c r="E7795" s="301" t="n">
        <v>0</v>
      </c>
      <c r="F7795" s="304"/>
    </row>
    <row r="7796" customFormat="false" ht="13.8" hidden="false" customHeight="false" outlineLevel="0" collapsed="false">
      <c r="A7796" s="300" t="s">
        <v>13030</v>
      </c>
      <c r="B7796" s="1" t="n">
        <v>106580</v>
      </c>
      <c r="C7796" s="292" t="s">
        <v>13090</v>
      </c>
      <c r="D7796" s="297" t="s">
        <v>13071</v>
      </c>
      <c r="E7796" s="301" t="n">
        <v>0</v>
      </c>
      <c r="F7796" s="304"/>
    </row>
    <row r="7797" customFormat="false" ht="13.8" hidden="false" customHeight="false" outlineLevel="0" collapsed="false">
      <c r="A7797" s="300" t="s">
        <v>13030</v>
      </c>
      <c r="B7797" s="1" t="n">
        <v>106579</v>
      </c>
      <c r="C7797" s="292" t="s">
        <v>13091</v>
      </c>
      <c r="D7797" s="297" t="s">
        <v>13071</v>
      </c>
      <c r="E7797" s="301" t="n">
        <v>0</v>
      </c>
      <c r="F7797" s="304"/>
    </row>
    <row r="7798" customFormat="false" ht="13.8" hidden="false" customHeight="false" outlineLevel="0" collapsed="false">
      <c r="A7798" s="300" t="s">
        <v>13030</v>
      </c>
      <c r="B7798" s="1" t="n">
        <v>106588</v>
      </c>
      <c r="C7798" s="292" t="s">
        <v>13092</v>
      </c>
      <c r="D7798" s="297" t="s">
        <v>13071</v>
      </c>
      <c r="E7798" s="301" t="n">
        <v>0</v>
      </c>
      <c r="F7798" s="304"/>
    </row>
    <row r="7799" customFormat="false" ht="13.8" hidden="false" customHeight="false" outlineLevel="0" collapsed="false">
      <c r="A7799" s="300" t="s">
        <v>13030</v>
      </c>
      <c r="B7799" s="1" t="n">
        <v>106589</v>
      </c>
      <c r="C7799" s="292" t="s">
        <v>13093</v>
      </c>
      <c r="D7799" s="297" t="s">
        <v>13071</v>
      </c>
      <c r="E7799" s="301" t="n">
        <v>0</v>
      </c>
      <c r="F7799" s="304"/>
    </row>
    <row r="7800" customFormat="false" ht="13.8" hidden="false" customHeight="false" outlineLevel="0" collapsed="false">
      <c r="A7800" s="300" t="s">
        <v>13030</v>
      </c>
      <c r="B7800" s="1" t="n">
        <v>106590</v>
      </c>
      <c r="C7800" s="292" t="s">
        <v>13094</v>
      </c>
      <c r="D7800" s="297" t="s">
        <v>13071</v>
      </c>
      <c r="E7800" s="301" t="n">
        <v>0</v>
      </c>
      <c r="F7800" s="304"/>
    </row>
    <row r="7801" customFormat="false" ht="13.8" hidden="false" customHeight="false" outlineLevel="0" collapsed="false">
      <c r="A7801" s="300" t="s">
        <v>13030</v>
      </c>
      <c r="B7801" s="1" t="n">
        <v>106584</v>
      </c>
      <c r="C7801" s="292" t="s">
        <v>13095</v>
      </c>
      <c r="D7801" s="297" t="s">
        <v>13071</v>
      </c>
      <c r="E7801" s="301" t="n">
        <v>0</v>
      </c>
      <c r="F7801" s="304"/>
    </row>
    <row r="7802" customFormat="false" ht="13.8" hidden="false" customHeight="false" outlineLevel="0" collapsed="false">
      <c r="A7802" s="300" t="s">
        <v>13030</v>
      </c>
      <c r="B7802" s="1" t="n">
        <v>106585</v>
      </c>
      <c r="C7802" s="292" t="s">
        <v>13096</v>
      </c>
      <c r="D7802" s="297" t="s">
        <v>13071</v>
      </c>
      <c r="E7802" s="301" t="n">
        <v>0</v>
      </c>
      <c r="F7802" s="304"/>
    </row>
    <row r="7803" customFormat="false" ht="13.8" hidden="false" customHeight="false" outlineLevel="0" collapsed="false">
      <c r="A7803" s="300" t="s">
        <v>13030</v>
      </c>
      <c r="B7803" s="1" t="n">
        <v>106587</v>
      </c>
      <c r="C7803" s="292" t="s">
        <v>13097</v>
      </c>
      <c r="D7803" s="297" t="s">
        <v>13071</v>
      </c>
      <c r="E7803" s="301" t="n">
        <v>0</v>
      </c>
      <c r="F7803" s="304"/>
    </row>
    <row r="7804" customFormat="false" ht="13.8" hidden="false" customHeight="false" outlineLevel="0" collapsed="false">
      <c r="A7804" s="300" t="s">
        <v>13030</v>
      </c>
      <c r="B7804" s="1" t="n">
        <v>106586</v>
      </c>
      <c r="C7804" s="292" t="s">
        <v>13098</v>
      </c>
      <c r="D7804" s="297" t="s">
        <v>13071</v>
      </c>
      <c r="E7804" s="301" t="n">
        <v>0</v>
      </c>
      <c r="F7804" s="304"/>
    </row>
    <row r="7805" customFormat="false" ht="13.8" hidden="false" customHeight="false" outlineLevel="0" collapsed="false">
      <c r="A7805" s="300" t="s">
        <v>13030</v>
      </c>
      <c r="B7805" s="1" t="n">
        <v>106595</v>
      </c>
      <c r="C7805" s="292" t="s">
        <v>13099</v>
      </c>
      <c r="D7805" s="297" t="s">
        <v>13071</v>
      </c>
      <c r="E7805" s="301" t="n">
        <v>0</v>
      </c>
      <c r="F7805" s="304"/>
    </row>
    <row r="7806" customFormat="false" ht="13.8" hidden="false" customHeight="false" outlineLevel="0" collapsed="false">
      <c r="A7806" s="300" t="s">
        <v>13030</v>
      </c>
      <c r="B7806" s="1" t="n">
        <v>106596</v>
      </c>
      <c r="C7806" s="292" t="s">
        <v>13100</v>
      </c>
      <c r="D7806" s="297" t="s">
        <v>13071</v>
      </c>
      <c r="E7806" s="301" t="n">
        <v>0</v>
      </c>
      <c r="F7806" s="304"/>
    </row>
    <row r="7807" customFormat="false" ht="13.8" hidden="false" customHeight="false" outlineLevel="0" collapsed="false">
      <c r="A7807" s="300" t="s">
        <v>13030</v>
      </c>
      <c r="B7807" s="1" t="n">
        <v>106597</v>
      </c>
      <c r="C7807" s="292" t="s">
        <v>13101</v>
      </c>
      <c r="D7807" s="297" t="s">
        <v>13071</v>
      </c>
      <c r="E7807" s="301" t="n">
        <v>0</v>
      </c>
      <c r="F7807" s="304"/>
    </row>
    <row r="7808" customFormat="false" ht="13.8" hidden="false" customHeight="false" outlineLevel="0" collapsed="false">
      <c r="A7808" s="300" t="s">
        <v>13030</v>
      </c>
      <c r="B7808" s="1" t="n">
        <v>106591</v>
      </c>
      <c r="C7808" s="292" t="s">
        <v>13102</v>
      </c>
      <c r="D7808" s="297" t="s">
        <v>13071</v>
      </c>
      <c r="E7808" s="301" t="n">
        <v>0</v>
      </c>
      <c r="F7808" s="304"/>
    </row>
    <row r="7809" customFormat="false" ht="13.8" hidden="false" customHeight="false" outlineLevel="0" collapsed="false">
      <c r="A7809" s="300" t="s">
        <v>13030</v>
      </c>
      <c r="B7809" s="1" t="n">
        <v>106592</v>
      </c>
      <c r="C7809" s="292" t="s">
        <v>13103</v>
      </c>
      <c r="D7809" s="297" t="s">
        <v>13071</v>
      </c>
      <c r="E7809" s="301" t="n">
        <v>0</v>
      </c>
      <c r="F7809" s="304"/>
    </row>
    <row r="7810" customFormat="false" ht="13.8" hidden="false" customHeight="false" outlineLevel="0" collapsed="false">
      <c r="A7810" s="300" t="s">
        <v>13030</v>
      </c>
      <c r="B7810" s="1" t="n">
        <v>106594</v>
      </c>
      <c r="C7810" s="292" t="s">
        <v>13104</v>
      </c>
      <c r="D7810" s="297" t="s">
        <v>13071</v>
      </c>
      <c r="E7810" s="301" t="n">
        <v>0</v>
      </c>
      <c r="F7810" s="304"/>
    </row>
    <row r="7811" customFormat="false" ht="13.8" hidden="false" customHeight="false" outlineLevel="0" collapsed="false">
      <c r="A7811" s="300" t="s">
        <v>13030</v>
      </c>
      <c r="B7811" s="1" t="n">
        <v>106593</v>
      </c>
      <c r="C7811" s="292" t="s">
        <v>13105</v>
      </c>
      <c r="D7811" s="297" t="s">
        <v>13071</v>
      </c>
      <c r="E7811" s="301" t="n">
        <v>0</v>
      </c>
      <c r="F7811" s="304"/>
    </row>
    <row r="7812" customFormat="false" ht="13.8" hidden="false" customHeight="false" outlineLevel="0" collapsed="false">
      <c r="A7812" s="300" t="s">
        <v>13030</v>
      </c>
      <c r="B7812" s="1" t="n">
        <v>106616</v>
      </c>
      <c r="C7812" s="292" t="s">
        <v>13106</v>
      </c>
      <c r="D7812" s="297" t="s">
        <v>13071</v>
      </c>
      <c r="E7812" s="301" t="n">
        <v>0</v>
      </c>
      <c r="F7812" s="304"/>
    </row>
    <row r="7813" customFormat="false" ht="13.8" hidden="false" customHeight="false" outlineLevel="0" collapsed="false">
      <c r="A7813" s="300" t="s">
        <v>13030</v>
      </c>
      <c r="B7813" s="1" t="n">
        <v>106617</v>
      </c>
      <c r="C7813" s="292" t="s">
        <v>13107</v>
      </c>
      <c r="D7813" s="297" t="s">
        <v>13071</v>
      </c>
      <c r="E7813" s="301" t="n">
        <v>0</v>
      </c>
      <c r="F7813" s="304"/>
    </row>
    <row r="7814" customFormat="false" ht="13.8" hidden="false" customHeight="false" outlineLevel="0" collapsed="false">
      <c r="A7814" s="300" t="s">
        <v>13030</v>
      </c>
      <c r="B7814" s="1" t="n">
        <v>106618</v>
      </c>
      <c r="C7814" s="292" t="s">
        <v>13108</v>
      </c>
      <c r="D7814" s="297" t="s">
        <v>13071</v>
      </c>
      <c r="E7814" s="301" t="n">
        <v>0</v>
      </c>
      <c r="F7814" s="304"/>
    </row>
    <row r="7815" customFormat="false" ht="13.8" hidden="false" customHeight="false" outlineLevel="0" collapsed="false">
      <c r="A7815" s="300" t="s">
        <v>13030</v>
      </c>
      <c r="B7815" s="1" t="n">
        <v>106612</v>
      </c>
      <c r="C7815" s="292" t="s">
        <v>13109</v>
      </c>
      <c r="D7815" s="297" t="s">
        <v>13071</v>
      </c>
      <c r="E7815" s="301" t="n">
        <v>0</v>
      </c>
      <c r="F7815" s="304"/>
    </row>
    <row r="7816" customFormat="false" ht="13.8" hidden="false" customHeight="false" outlineLevel="0" collapsed="false">
      <c r="A7816" s="300" t="s">
        <v>13030</v>
      </c>
      <c r="B7816" s="1" t="n">
        <v>106613</v>
      </c>
      <c r="C7816" s="292" t="s">
        <v>13110</v>
      </c>
      <c r="D7816" s="297" t="s">
        <v>13071</v>
      </c>
      <c r="E7816" s="301" t="n">
        <v>0</v>
      </c>
      <c r="F7816" s="304"/>
    </row>
    <row r="7817" customFormat="false" ht="13.8" hidden="false" customHeight="false" outlineLevel="0" collapsed="false">
      <c r="A7817" s="300" t="s">
        <v>13030</v>
      </c>
      <c r="B7817" s="1" t="n">
        <v>106615</v>
      </c>
      <c r="C7817" s="292" t="s">
        <v>13111</v>
      </c>
      <c r="D7817" s="297" t="s">
        <v>13071</v>
      </c>
      <c r="E7817" s="301" t="n">
        <v>0</v>
      </c>
      <c r="F7817" s="304"/>
    </row>
    <row r="7818" customFormat="false" ht="13.8" hidden="false" customHeight="false" outlineLevel="0" collapsed="false">
      <c r="A7818" s="300" t="s">
        <v>13030</v>
      </c>
      <c r="B7818" s="1" t="n">
        <v>106614</v>
      </c>
      <c r="C7818" s="292" t="s">
        <v>13112</v>
      </c>
      <c r="D7818" s="297" t="s">
        <v>13071</v>
      </c>
      <c r="E7818" s="301" t="n">
        <v>0</v>
      </c>
      <c r="F7818" s="304"/>
    </row>
    <row r="7819" customFormat="false" ht="13.8" hidden="false" customHeight="false" outlineLevel="0" collapsed="false">
      <c r="A7819" s="300" t="s">
        <v>13030</v>
      </c>
      <c r="B7819" s="1" t="n">
        <v>106623</v>
      </c>
      <c r="C7819" s="292" t="s">
        <v>13113</v>
      </c>
      <c r="D7819" s="297" t="s">
        <v>13071</v>
      </c>
      <c r="E7819" s="301" t="n">
        <v>0</v>
      </c>
      <c r="F7819" s="304"/>
    </row>
    <row r="7820" customFormat="false" ht="13.8" hidden="false" customHeight="false" outlineLevel="0" collapsed="false">
      <c r="A7820" s="300" t="s">
        <v>13030</v>
      </c>
      <c r="B7820" s="1" t="n">
        <v>106624</v>
      </c>
      <c r="C7820" s="292" t="s">
        <v>13114</v>
      </c>
      <c r="D7820" s="297" t="s">
        <v>13071</v>
      </c>
      <c r="E7820" s="301" t="n">
        <v>0</v>
      </c>
      <c r="F7820" s="304"/>
    </row>
    <row r="7821" customFormat="false" ht="13.8" hidden="false" customHeight="false" outlineLevel="0" collapsed="false">
      <c r="A7821" s="300" t="s">
        <v>13030</v>
      </c>
      <c r="B7821" s="1" t="n">
        <v>106625</v>
      </c>
      <c r="C7821" s="292" t="s">
        <v>13115</v>
      </c>
      <c r="D7821" s="297" t="s">
        <v>13071</v>
      </c>
      <c r="E7821" s="301" t="n">
        <v>0</v>
      </c>
      <c r="F7821" s="304"/>
    </row>
    <row r="7822" customFormat="false" ht="13.8" hidden="false" customHeight="false" outlineLevel="0" collapsed="false">
      <c r="A7822" s="300" t="s">
        <v>13030</v>
      </c>
      <c r="B7822" s="1" t="n">
        <v>106619</v>
      </c>
      <c r="C7822" s="292" t="s">
        <v>13116</v>
      </c>
      <c r="D7822" s="297" t="s">
        <v>13071</v>
      </c>
      <c r="E7822" s="301" t="n">
        <v>0</v>
      </c>
      <c r="F7822" s="304"/>
    </row>
    <row r="7823" customFormat="false" ht="13.8" hidden="false" customHeight="false" outlineLevel="0" collapsed="false">
      <c r="A7823" s="300" t="s">
        <v>13030</v>
      </c>
      <c r="B7823" s="1" t="n">
        <v>106620</v>
      </c>
      <c r="C7823" s="292" t="s">
        <v>13117</v>
      </c>
      <c r="D7823" s="297" t="s">
        <v>13071</v>
      </c>
      <c r="E7823" s="301" t="n">
        <v>0</v>
      </c>
      <c r="F7823" s="304"/>
    </row>
    <row r="7824" customFormat="false" ht="13.8" hidden="false" customHeight="false" outlineLevel="0" collapsed="false">
      <c r="A7824" s="300" t="s">
        <v>13030</v>
      </c>
      <c r="B7824" s="1" t="n">
        <v>106622</v>
      </c>
      <c r="C7824" s="292" t="s">
        <v>13118</v>
      </c>
      <c r="D7824" s="297" t="s">
        <v>13071</v>
      </c>
      <c r="E7824" s="301" t="n">
        <v>0</v>
      </c>
      <c r="F7824" s="304"/>
    </row>
    <row r="7825" customFormat="false" ht="13.8" hidden="false" customHeight="false" outlineLevel="0" collapsed="false">
      <c r="A7825" s="300" t="s">
        <v>13030</v>
      </c>
      <c r="B7825" s="1" t="n">
        <v>106621</v>
      </c>
      <c r="C7825" s="292" t="s">
        <v>13119</v>
      </c>
      <c r="D7825" s="297" t="s">
        <v>13071</v>
      </c>
      <c r="E7825" s="301" t="n">
        <v>0</v>
      </c>
      <c r="F7825" s="304"/>
    </row>
    <row r="7826" customFormat="false" ht="13.8" hidden="false" customHeight="false" outlineLevel="0" collapsed="false">
      <c r="A7826" s="300" t="s">
        <v>13120</v>
      </c>
      <c r="B7826" s="1" t="n">
        <v>103313</v>
      </c>
      <c r="C7826" s="292" t="s">
        <v>13121</v>
      </c>
      <c r="D7826" s="297" t="s">
        <v>50</v>
      </c>
      <c r="E7826" s="301" t="n">
        <v>0</v>
      </c>
      <c r="F7826" s="304"/>
    </row>
    <row r="7827" customFormat="false" ht="13.8" hidden="false" customHeight="false" outlineLevel="0" collapsed="false">
      <c r="A7827" s="300" t="s">
        <v>13120</v>
      </c>
      <c r="B7827" s="1" t="n">
        <v>103309</v>
      </c>
      <c r="C7827" s="292" t="s">
        <v>13122</v>
      </c>
      <c r="D7827" s="297" t="s">
        <v>50</v>
      </c>
      <c r="E7827" s="301" t="n">
        <v>0</v>
      </c>
      <c r="F7827" s="304"/>
    </row>
    <row r="7828" customFormat="false" ht="13.8" hidden="false" customHeight="false" outlineLevel="0" collapsed="false">
      <c r="A7828" s="300" t="s">
        <v>13120</v>
      </c>
      <c r="B7828" s="1" t="n">
        <v>103312</v>
      </c>
      <c r="C7828" s="292" t="s">
        <v>13123</v>
      </c>
      <c r="D7828" s="297" t="s">
        <v>50</v>
      </c>
      <c r="E7828" s="301" t="n">
        <v>0</v>
      </c>
      <c r="F7828" s="304"/>
    </row>
    <row r="7829" customFormat="false" ht="13.8" hidden="false" customHeight="false" outlineLevel="0" collapsed="false">
      <c r="A7829" s="300" t="s">
        <v>13120</v>
      </c>
      <c r="B7829" s="1" t="n">
        <v>103296</v>
      </c>
      <c r="C7829" s="292" t="s">
        <v>13124</v>
      </c>
      <c r="D7829" s="297" t="s">
        <v>50</v>
      </c>
      <c r="E7829" s="301" t="n">
        <v>0</v>
      </c>
      <c r="F7829" s="304"/>
    </row>
    <row r="7830" customFormat="false" ht="13.8" hidden="false" customHeight="false" outlineLevel="0" collapsed="false">
      <c r="A7830" s="300" t="s">
        <v>13120</v>
      </c>
      <c r="B7830" s="1" t="n">
        <v>103300</v>
      </c>
      <c r="C7830" s="292" t="s">
        <v>13125</v>
      </c>
      <c r="D7830" s="297" t="s">
        <v>50</v>
      </c>
      <c r="E7830" s="301" t="n">
        <v>0</v>
      </c>
      <c r="F7830" s="304"/>
    </row>
    <row r="7831" customFormat="false" ht="13.8" hidden="false" customHeight="false" outlineLevel="0" collapsed="false">
      <c r="A7831" s="300" t="s">
        <v>13120</v>
      </c>
      <c r="B7831" s="1" t="n">
        <v>103301</v>
      </c>
      <c r="C7831" s="292" t="s">
        <v>13126</v>
      </c>
      <c r="D7831" s="297" t="s">
        <v>50</v>
      </c>
      <c r="E7831" s="301" t="n">
        <v>0</v>
      </c>
      <c r="F7831" s="304"/>
    </row>
    <row r="7832" customFormat="false" ht="13.8" hidden="false" customHeight="false" outlineLevel="0" collapsed="false">
      <c r="A7832" s="300" t="s">
        <v>13120</v>
      </c>
      <c r="B7832" s="1" t="n">
        <v>103304</v>
      </c>
      <c r="C7832" s="292" t="s">
        <v>13127</v>
      </c>
      <c r="D7832" s="297" t="s">
        <v>50</v>
      </c>
      <c r="E7832" s="301" t="n">
        <v>1250.18</v>
      </c>
      <c r="F7832" s="304" t="n">
        <v>0.9661</v>
      </c>
    </row>
    <row r="7833" customFormat="false" ht="13.8" hidden="false" customHeight="false" outlineLevel="0" collapsed="false">
      <c r="A7833" s="300" t="s">
        <v>13120</v>
      </c>
      <c r="B7833" s="1" t="n">
        <v>103305</v>
      </c>
      <c r="C7833" s="292" t="s">
        <v>13128</v>
      </c>
      <c r="D7833" s="297" t="s">
        <v>50</v>
      </c>
      <c r="E7833" s="301" t="n">
        <v>0</v>
      </c>
      <c r="F7833" s="304"/>
    </row>
    <row r="7834" customFormat="false" ht="13.8" hidden="false" customHeight="false" outlineLevel="0" collapsed="false">
      <c r="A7834" s="300" t="s">
        <v>13120</v>
      </c>
      <c r="B7834" s="1" t="n">
        <v>103294</v>
      </c>
      <c r="C7834" s="292" t="s">
        <v>13129</v>
      </c>
      <c r="D7834" s="297" t="s">
        <v>50</v>
      </c>
      <c r="E7834" s="301" t="n">
        <v>0</v>
      </c>
      <c r="F7834" s="304"/>
    </row>
    <row r="7835" customFormat="false" ht="13.8" hidden="false" customHeight="false" outlineLevel="0" collapsed="false">
      <c r="A7835" s="300" t="s">
        <v>13120</v>
      </c>
      <c r="B7835" s="1" t="n">
        <v>103298</v>
      </c>
      <c r="C7835" s="292" t="s">
        <v>13130</v>
      </c>
      <c r="D7835" s="297" t="s">
        <v>50</v>
      </c>
      <c r="E7835" s="301" t="n">
        <v>0</v>
      </c>
      <c r="F7835" s="304"/>
    </row>
    <row r="7836" customFormat="false" ht="13.8" hidden="false" customHeight="false" outlineLevel="0" collapsed="false">
      <c r="A7836" s="300" t="s">
        <v>13120</v>
      </c>
      <c r="B7836" s="1" t="n">
        <v>103293</v>
      </c>
      <c r="C7836" s="292" t="s">
        <v>13131</v>
      </c>
      <c r="D7836" s="297" t="s">
        <v>50</v>
      </c>
      <c r="E7836" s="301" t="n">
        <v>0</v>
      </c>
      <c r="F7836" s="304"/>
    </row>
    <row r="7837" customFormat="false" ht="13.8" hidden="false" customHeight="false" outlineLevel="0" collapsed="false">
      <c r="A7837" s="300" t="s">
        <v>13120</v>
      </c>
      <c r="B7837" s="1" t="n">
        <v>103297</v>
      </c>
      <c r="C7837" s="292" t="s">
        <v>13132</v>
      </c>
      <c r="D7837" s="297" t="s">
        <v>50</v>
      </c>
      <c r="E7837" s="301" t="n">
        <v>0</v>
      </c>
      <c r="F7837" s="304"/>
    </row>
    <row r="7838" customFormat="false" ht="13.8" hidden="false" customHeight="false" outlineLevel="0" collapsed="false">
      <c r="A7838" s="300" t="s">
        <v>13120</v>
      </c>
      <c r="B7838" s="1" t="n">
        <v>103311</v>
      </c>
      <c r="C7838" s="292" t="s">
        <v>13133</v>
      </c>
      <c r="D7838" s="297" t="s">
        <v>50</v>
      </c>
      <c r="E7838" s="301" t="n">
        <v>0</v>
      </c>
      <c r="F7838" s="304"/>
    </row>
    <row r="7839" customFormat="false" ht="13.8" hidden="false" customHeight="false" outlineLevel="0" collapsed="false">
      <c r="A7839" s="300" t="s">
        <v>13120</v>
      </c>
      <c r="B7839" s="1" t="n">
        <v>103306</v>
      </c>
      <c r="C7839" s="292" t="s">
        <v>13134</v>
      </c>
      <c r="D7839" s="297" t="s">
        <v>50</v>
      </c>
      <c r="E7839" s="301" t="n">
        <v>0</v>
      </c>
      <c r="F7839" s="304"/>
    </row>
    <row r="7840" customFormat="false" ht="13.8" hidden="false" customHeight="false" outlineLevel="0" collapsed="false">
      <c r="A7840" s="300" t="s">
        <v>13120</v>
      </c>
      <c r="B7840" s="1" t="n">
        <v>103308</v>
      </c>
      <c r="C7840" s="292" t="s">
        <v>13135</v>
      </c>
      <c r="D7840" s="297" t="s">
        <v>50</v>
      </c>
      <c r="E7840" s="301" t="n">
        <v>0</v>
      </c>
      <c r="F7840" s="304"/>
    </row>
    <row r="7841" customFormat="false" ht="13.8" hidden="false" customHeight="false" outlineLevel="0" collapsed="false">
      <c r="A7841" s="300" t="s">
        <v>13120</v>
      </c>
      <c r="B7841" s="1" t="n">
        <v>103295</v>
      </c>
      <c r="C7841" s="292" t="s">
        <v>13136</v>
      </c>
      <c r="D7841" s="297" t="s">
        <v>50</v>
      </c>
      <c r="E7841" s="301" t="n">
        <v>0</v>
      </c>
      <c r="F7841" s="304"/>
    </row>
    <row r="7842" customFormat="false" ht="13.8" hidden="false" customHeight="false" outlineLevel="0" collapsed="false">
      <c r="A7842" s="300" t="s">
        <v>13120</v>
      </c>
      <c r="B7842" s="1" t="n">
        <v>103299</v>
      </c>
      <c r="C7842" s="292" t="s">
        <v>13137</v>
      </c>
      <c r="D7842" s="297" t="s">
        <v>50</v>
      </c>
      <c r="E7842" s="301" t="n">
        <v>0</v>
      </c>
      <c r="F7842" s="304"/>
    </row>
    <row r="7843" customFormat="false" ht="13.8" hidden="false" customHeight="false" outlineLevel="0" collapsed="false">
      <c r="A7843" s="300" t="s">
        <v>13120</v>
      </c>
      <c r="B7843" s="1" t="n">
        <v>103302</v>
      </c>
      <c r="C7843" s="292" t="s">
        <v>13138</v>
      </c>
      <c r="D7843" s="297" t="s">
        <v>50</v>
      </c>
      <c r="E7843" s="301" t="n">
        <v>0</v>
      </c>
      <c r="F7843" s="304"/>
    </row>
    <row r="7844" customFormat="false" ht="13.8" hidden="false" customHeight="false" outlineLevel="0" collapsed="false">
      <c r="A7844" s="300" t="s">
        <v>13120</v>
      </c>
      <c r="B7844" s="1" t="n">
        <v>103307</v>
      </c>
      <c r="C7844" s="292" t="s">
        <v>13139</v>
      </c>
      <c r="D7844" s="297" t="s">
        <v>50</v>
      </c>
      <c r="E7844" s="301" t="n">
        <v>1341.48</v>
      </c>
      <c r="F7844" s="304" t="n">
        <v>0.9213</v>
      </c>
    </row>
    <row r="7845" customFormat="false" ht="13.8" hidden="false" customHeight="false" outlineLevel="0" collapsed="false">
      <c r="A7845" s="300" t="s">
        <v>13120</v>
      </c>
      <c r="B7845" s="1" t="n">
        <v>103310</v>
      </c>
      <c r="C7845" s="292" t="s">
        <v>13140</v>
      </c>
      <c r="D7845" s="297" t="s">
        <v>50</v>
      </c>
      <c r="E7845" s="301" t="n">
        <v>1288.71</v>
      </c>
      <c r="F7845" s="304" t="n">
        <v>0.959</v>
      </c>
    </row>
    <row r="7846" customFormat="false" ht="13.8" hidden="false" customHeight="false" outlineLevel="0" collapsed="false">
      <c r="A7846" s="300" t="s">
        <v>13120</v>
      </c>
      <c r="B7846" s="1" t="n">
        <v>103303</v>
      </c>
      <c r="C7846" s="292" t="s">
        <v>13141</v>
      </c>
      <c r="D7846" s="297" t="s">
        <v>50</v>
      </c>
      <c r="E7846" s="301" t="n">
        <v>0</v>
      </c>
      <c r="F7846" s="304"/>
    </row>
    <row r="7847" customFormat="false" ht="13.8" hidden="false" customHeight="false" outlineLevel="0" collapsed="false">
      <c r="A7847" s="300" t="s">
        <v>13120</v>
      </c>
      <c r="B7847" s="1" t="n">
        <v>103314</v>
      </c>
      <c r="C7847" s="292" t="s">
        <v>13142</v>
      </c>
      <c r="D7847" s="297" t="s">
        <v>763</v>
      </c>
      <c r="E7847" s="301" t="n">
        <v>282.64</v>
      </c>
      <c r="F7847" s="304" t="n">
        <v>0</v>
      </c>
    </row>
    <row r="7848" customFormat="false" ht="13.8" hidden="false" customHeight="false" outlineLevel="0" collapsed="false">
      <c r="A7848" s="300" t="s">
        <v>13120</v>
      </c>
      <c r="B7848" s="1" t="n">
        <v>103315</v>
      </c>
      <c r="C7848" s="292" t="s">
        <v>13143</v>
      </c>
      <c r="D7848" s="297" t="s">
        <v>763</v>
      </c>
      <c r="E7848" s="301" t="n">
        <v>273.98</v>
      </c>
      <c r="F7848" s="304" t="n">
        <v>0</v>
      </c>
    </row>
    <row r="7849" customFormat="false" ht="13.8" hidden="false" customHeight="false" outlineLevel="0" collapsed="false">
      <c r="A7849" s="300" t="s">
        <v>13144</v>
      </c>
      <c r="B7849" s="1" t="n">
        <v>105188</v>
      </c>
      <c r="C7849" s="292" t="s">
        <v>13145</v>
      </c>
      <c r="D7849" s="297" t="s">
        <v>763</v>
      </c>
      <c r="E7849" s="301" t="n">
        <v>174.36</v>
      </c>
      <c r="F7849" s="304" t="n">
        <v>0.004</v>
      </c>
    </row>
    <row r="7850" customFormat="false" ht="13.8" hidden="false" customHeight="false" outlineLevel="0" collapsed="false">
      <c r="A7850" s="300" t="s">
        <v>13144</v>
      </c>
      <c r="B7850" s="1" t="n">
        <v>87841</v>
      </c>
      <c r="C7850" s="292" t="s">
        <v>13146</v>
      </c>
      <c r="D7850" s="297" t="s">
        <v>763</v>
      </c>
      <c r="E7850" s="301" t="n">
        <v>158.24</v>
      </c>
      <c r="F7850" s="304" t="n">
        <v>0</v>
      </c>
    </row>
    <row r="7851" customFormat="false" ht="13.8" hidden="false" customHeight="false" outlineLevel="0" collapsed="false">
      <c r="A7851" s="300" t="s">
        <v>13144</v>
      </c>
      <c r="B7851" s="1" t="n">
        <v>87853</v>
      </c>
      <c r="C7851" s="292" t="s">
        <v>13147</v>
      </c>
      <c r="D7851" s="297" t="s">
        <v>763</v>
      </c>
      <c r="E7851" s="301" t="n">
        <v>176.6</v>
      </c>
      <c r="F7851" s="304" t="n">
        <v>0.0065</v>
      </c>
    </row>
    <row r="7852" customFormat="false" ht="13.8" hidden="false" customHeight="false" outlineLevel="0" collapsed="false">
      <c r="A7852" s="300" t="s">
        <v>13144</v>
      </c>
      <c r="B7852" s="1" t="n">
        <v>105187</v>
      </c>
      <c r="C7852" s="292" t="s">
        <v>13148</v>
      </c>
      <c r="D7852" s="297" t="s">
        <v>763</v>
      </c>
      <c r="E7852" s="301" t="n">
        <v>238.78</v>
      </c>
      <c r="F7852" s="304" t="n">
        <v>0.0029</v>
      </c>
    </row>
    <row r="7853" customFormat="false" ht="13.8" hidden="false" customHeight="false" outlineLevel="0" collapsed="false">
      <c r="A7853" s="300" t="s">
        <v>13144</v>
      </c>
      <c r="B7853" s="1" t="n">
        <v>87840</v>
      </c>
      <c r="C7853" s="292" t="s">
        <v>13149</v>
      </c>
      <c r="D7853" s="297" t="s">
        <v>763</v>
      </c>
      <c r="E7853" s="301" t="n">
        <v>222.66</v>
      </c>
      <c r="F7853" s="304" t="n">
        <v>0</v>
      </c>
    </row>
    <row r="7854" customFormat="false" ht="13.8" hidden="false" customHeight="false" outlineLevel="0" collapsed="false">
      <c r="A7854" s="300" t="s">
        <v>13144</v>
      </c>
      <c r="B7854" s="1" t="n">
        <v>87852</v>
      </c>
      <c r="C7854" s="292" t="s">
        <v>13150</v>
      </c>
      <c r="D7854" s="297" t="s">
        <v>763</v>
      </c>
      <c r="E7854" s="301" t="n">
        <v>241.02</v>
      </c>
      <c r="F7854" s="304" t="n">
        <v>0.0048</v>
      </c>
    </row>
    <row r="7855" customFormat="false" ht="13.8" hidden="false" customHeight="false" outlineLevel="0" collapsed="false">
      <c r="A7855" s="300" t="s">
        <v>13144</v>
      </c>
      <c r="B7855" s="1" t="n">
        <v>105186</v>
      </c>
      <c r="C7855" s="292" t="s">
        <v>13151</v>
      </c>
      <c r="D7855" s="297" t="s">
        <v>763</v>
      </c>
      <c r="E7855" s="301" t="n">
        <v>180.44</v>
      </c>
      <c r="F7855" s="304" t="n">
        <v>0.0039</v>
      </c>
    </row>
    <row r="7856" customFormat="false" ht="13.8" hidden="false" customHeight="false" outlineLevel="0" collapsed="false">
      <c r="A7856" s="300" t="s">
        <v>13144</v>
      </c>
      <c r="B7856" s="1" t="n">
        <v>87839</v>
      </c>
      <c r="C7856" s="292" t="s">
        <v>13152</v>
      </c>
      <c r="D7856" s="297" t="s">
        <v>763</v>
      </c>
      <c r="E7856" s="301" t="n">
        <v>164.58</v>
      </c>
      <c r="F7856" s="304" t="n">
        <v>0</v>
      </c>
    </row>
    <row r="7857" customFormat="false" ht="13.8" hidden="false" customHeight="false" outlineLevel="0" collapsed="false">
      <c r="A7857" s="300" t="s">
        <v>13144</v>
      </c>
      <c r="B7857" s="1" t="n">
        <v>87851</v>
      </c>
      <c r="C7857" s="292" t="s">
        <v>13153</v>
      </c>
      <c r="D7857" s="297" t="s">
        <v>763</v>
      </c>
      <c r="E7857" s="301" t="n">
        <v>183.35</v>
      </c>
      <c r="F7857" s="304" t="n">
        <v>0.0063</v>
      </c>
    </row>
    <row r="7858" customFormat="false" ht="13.8" hidden="false" customHeight="false" outlineLevel="0" collapsed="false">
      <c r="A7858" s="300" t="s">
        <v>13144</v>
      </c>
      <c r="B7858" s="1" t="n">
        <v>105185</v>
      </c>
      <c r="C7858" s="292" t="s">
        <v>13154</v>
      </c>
      <c r="D7858" s="297" t="s">
        <v>763</v>
      </c>
      <c r="E7858" s="301" t="n">
        <v>245.32</v>
      </c>
      <c r="F7858" s="304" t="n">
        <v>0.0029</v>
      </c>
    </row>
    <row r="7859" customFormat="false" ht="13.8" hidden="false" customHeight="false" outlineLevel="0" collapsed="false">
      <c r="A7859" s="300" t="s">
        <v>13144</v>
      </c>
      <c r="B7859" s="1" t="n">
        <v>87838</v>
      </c>
      <c r="C7859" s="292" t="s">
        <v>13155</v>
      </c>
      <c r="D7859" s="297" t="s">
        <v>763</v>
      </c>
      <c r="E7859" s="301" t="n">
        <v>229.51</v>
      </c>
      <c r="F7859" s="304" t="n">
        <v>0</v>
      </c>
    </row>
    <row r="7860" customFormat="false" ht="13.8" hidden="false" customHeight="false" outlineLevel="0" collapsed="false">
      <c r="A7860" s="300" t="s">
        <v>13144</v>
      </c>
      <c r="B7860" s="1" t="n">
        <v>87850</v>
      </c>
      <c r="C7860" s="292" t="s">
        <v>13156</v>
      </c>
      <c r="D7860" s="297" t="s">
        <v>763</v>
      </c>
      <c r="E7860" s="301" t="n">
        <v>248.28</v>
      </c>
      <c r="F7860" s="304" t="n">
        <v>0.0046</v>
      </c>
    </row>
    <row r="7861" customFormat="false" ht="13.8" hidden="false" customHeight="false" outlineLevel="0" collapsed="false">
      <c r="A7861" s="300" t="s">
        <v>13157</v>
      </c>
      <c r="B7861" s="1" t="n">
        <v>105110</v>
      </c>
      <c r="C7861" s="292" t="s">
        <v>13158</v>
      </c>
      <c r="D7861" s="297" t="s">
        <v>403</v>
      </c>
      <c r="E7861" s="301" t="n">
        <v>198.85</v>
      </c>
      <c r="F7861" s="304" t="n">
        <v>0</v>
      </c>
    </row>
    <row r="7862" customFormat="false" ht="13.8" hidden="false" customHeight="false" outlineLevel="0" collapsed="false">
      <c r="A7862" s="300" t="s">
        <v>13157</v>
      </c>
      <c r="B7862" s="1" t="n">
        <v>105105</v>
      </c>
      <c r="C7862" s="292" t="s">
        <v>13159</v>
      </c>
      <c r="D7862" s="297" t="s">
        <v>403</v>
      </c>
      <c r="E7862" s="301" t="n">
        <v>65.25</v>
      </c>
      <c r="F7862" s="304" t="n">
        <v>0</v>
      </c>
    </row>
    <row r="7863" customFormat="false" ht="13.8" hidden="false" customHeight="false" outlineLevel="0" collapsed="false">
      <c r="A7863" s="300" t="s">
        <v>13157</v>
      </c>
      <c r="B7863" s="1" t="n">
        <v>105103</v>
      </c>
      <c r="C7863" s="292" t="s">
        <v>13160</v>
      </c>
      <c r="D7863" s="297" t="s">
        <v>403</v>
      </c>
      <c r="E7863" s="301" t="n">
        <v>92.92</v>
      </c>
      <c r="F7863" s="304" t="n">
        <v>0</v>
      </c>
    </row>
    <row r="7864" customFormat="false" ht="13.8" hidden="false" customHeight="false" outlineLevel="0" collapsed="false">
      <c r="A7864" s="300" t="s">
        <v>13157</v>
      </c>
      <c r="B7864" s="1" t="n">
        <v>105112</v>
      </c>
      <c r="C7864" s="292" t="s">
        <v>13161</v>
      </c>
      <c r="D7864" s="297" t="s">
        <v>403</v>
      </c>
      <c r="E7864" s="301" t="n">
        <v>166.06</v>
      </c>
      <c r="F7864" s="304" t="n">
        <v>0</v>
      </c>
    </row>
    <row r="7865" customFormat="false" ht="13.8" hidden="false" customHeight="false" outlineLevel="0" collapsed="false">
      <c r="A7865" s="300" t="s">
        <v>13157</v>
      </c>
      <c r="B7865" s="1" t="n">
        <v>105109</v>
      </c>
      <c r="C7865" s="292" t="s">
        <v>13162</v>
      </c>
      <c r="D7865" s="297" t="s">
        <v>50</v>
      </c>
      <c r="E7865" s="301" t="n">
        <v>0</v>
      </c>
      <c r="F7865" s="304"/>
    </row>
    <row r="7866" customFormat="false" ht="13.8" hidden="false" customHeight="false" outlineLevel="0" collapsed="false">
      <c r="A7866" s="300" t="s">
        <v>13157</v>
      </c>
      <c r="B7866" s="1" t="n">
        <v>105108</v>
      </c>
      <c r="C7866" s="292" t="s">
        <v>13163</v>
      </c>
      <c r="D7866" s="297" t="s">
        <v>50</v>
      </c>
      <c r="E7866" s="301" t="n">
        <v>0</v>
      </c>
      <c r="F7866" s="304"/>
    </row>
    <row r="7867" customFormat="false" ht="13.8" hidden="false" customHeight="false" outlineLevel="0" collapsed="false">
      <c r="A7867" s="300" t="s">
        <v>13157</v>
      </c>
      <c r="B7867" s="1" t="n">
        <v>105104</v>
      </c>
      <c r="C7867" s="292" t="s">
        <v>13164</v>
      </c>
      <c r="D7867" s="297" t="s">
        <v>50</v>
      </c>
      <c r="E7867" s="301" t="n">
        <v>4700.18</v>
      </c>
      <c r="F7867" s="304" t="n">
        <v>0.2325</v>
      </c>
    </row>
    <row r="7868" customFormat="false" ht="13.8" hidden="false" customHeight="false" outlineLevel="0" collapsed="false">
      <c r="A7868" s="300" t="s">
        <v>13157</v>
      </c>
      <c r="B7868" s="1" t="n">
        <v>105107</v>
      </c>
      <c r="C7868" s="292" t="s">
        <v>13165</v>
      </c>
      <c r="D7868" s="297" t="s">
        <v>50</v>
      </c>
      <c r="E7868" s="301" t="n">
        <v>3123.61</v>
      </c>
      <c r="F7868" s="304" t="n">
        <v>0</v>
      </c>
    </row>
    <row r="7869" customFormat="false" ht="13.8" hidden="false" customHeight="false" outlineLevel="0" collapsed="false">
      <c r="A7869" s="300" t="s">
        <v>13157</v>
      </c>
      <c r="B7869" s="1" t="n">
        <v>105106</v>
      </c>
      <c r="C7869" s="292" t="s">
        <v>13166</v>
      </c>
      <c r="D7869" s="297" t="s">
        <v>50</v>
      </c>
      <c r="E7869" s="301" t="n">
        <v>2115.42</v>
      </c>
      <c r="F7869" s="304" t="n">
        <v>0</v>
      </c>
    </row>
    <row r="7870" customFormat="false" ht="13.8" hidden="false" customHeight="false" outlineLevel="0" collapsed="false">
      <c r="A7870" s="300" t="s">
        <v>13157</v>
      </c>
      <c r="B7870" s="1" t="n">
        <v>105111</v>
      </c>
      <c r="C7870" s="292" t="s">
        <v>13167</v>
      </c>
      <c r="D7870" s="297" t="s">
        <v>50</v>
      </c>
      <c r="E7870" s="301" t="n">
        <v>17927.14</v>
      </c>
      <c r="F7870" s="304" t="n">
        <v>0.5745</v>
      </c>
    </row>
    <row r="7871" customFormat="false" ht="13.8" hidden="false" customHeight="false" outlineLevel="0" collapsed="false">
      <c r="A7871" s="300" t="s">
        <v>13168</v>
      </c>
      <c r="B7871" s="1" t="n">
        <v>98520</v>
      </c>
      <c r="C7871" s="292" t="s">
        <v>13169</v>
      </c>
      <c r="D7871" s="297" t="s">
        <v>763</v>
      </c>
      <c r="E7871" s="301" t="n">
        <v>8.8</v>
      </c>
      <c r="F7871" s="304" t="n">
        <v>0</v>
      </c>
    </row>
    <row r="7872" customFormat="false" ht="13.8" hidden="false" customHeight="false" outlineLevel="0" collapsed="false">
      <c r="A7872" s="300" t="s">
        <v>13168</v>
      </c>
      <c r="B7872" s="1" t="n">
        <v>98521</v>
      </c>
      <c r="C7872" s="292" t="s">
        <v>13170</v>
      </c>
      <c r="D7872" s="297" t="s">
        <v>763</v>
      </c>
      <c r="E7872" s="301" t="n">
        <v>0.36</v>
      </c>
      <c r="F7872" s="304" t="n">
        <v>0</v>
      </c>
    </row>
    <row r="7873" customFormat="false" ht="13.8" hidden="false" customHeight="false" outlineLevel="0" collapsed="false">
      <c r="A7873" s="300" t="s">
        <v>13168</v>
      </c>
      <c r="B7873" s="1" t="n">
        <v>105521</v>
      </c>
      <c r="C7873" s="292" t="s">
        <v>13171</v>
      </c>
      <c r="D7873" s="297" t="s">
        <v>763</v>
      </c>
      <c r="E7873" s="301" t="n">
        <v>5.67</v>
      </c>
      <c r="F7873" s="304" t="n">
        <v>0</v>
      </c>
    </row>
    <row r="7874" customFormat="false" ht="13.8" hidden="false" customHeight="false" outlineLevel="0" collapsed="false">
      <c r="A7874" s="300" t="s">
        <v>13168</v>
      </c>
      <c r="B7874" s="1" t="n">
        <v>98509</v>
      </c>
      <c r="C7874" s="292" t="s">
        <v>13172</v>
      </c>
      <c r="D7874" s="297" t="s">
        <v>50</v>
      </c>
      <c r="E7874" s="301" t="n">
        <v>48.55</v>
      </c>
      <c r="F7874" s="304" t="n">
        <v>0.9687</v>
      </c>
    </row>
    <row r="7875" customFormat="false" ht="13.8" hidden="false" customHeight="false" outlineLevel="0" collapsed="false">
      <c r="A7875" s="300" t="s">
        <v>13168</v>
      </c>
      <c r="B7875" s="1" t="n">
        <v>98507</v>
      </c>
      <c r="C7875" s="292" t="s">
        <v>13173</v>
      </c>
      <c r="D7875" s="297" t="s">
        <v>50</v>
      </c>
      <c r="E7875" s="301" t="n">
        <v>0</v>
      </c>
      <c r="F7875" s="304"/>
    </row>
    <row r="7876" customFormat="false" ht="13.8" hidden="false" customHeight="false" outlineLevel="0" collapsed="false">
      <c r="A7876" s="300" t="s">
        <v>13168</v>
      </c>
      <c r="B7876" s="1" t="n">
        <v>98508</v>
      </c>
      <c r="C7876" s="292" t="s">
        <v>13174</v>
      </c>
      <c r="D7876" s="297" t="s">
        <v>50</v>
      </c>
      <c r="E7876" s="301" t="n">
        <v>0</v>
      </c>
      <c r="F7876" s="304"/>
    </row>
    <row r="7877" customFormat="false" ht="13.8" hidden="false" customHeight="false" outlineLevel="0" collapsed="false">
      <c r="A7877" s="300" t="s">
        <v>13168</v>
      </c>
      <c r="B7877" s="1" t="n">
        <v>98506</v>
      </c>
      <c r="C7877" s="292" t="s">
        <v>13175</v>
      </c>
      <c r="D7877" s="297" t="s">
        <v>50</v>
      </c>
      <c r="E7877" s="301" t="n">
        <v>0</v>
      </c>
      <c r="F7877" s="304"/>
    </row>
    <row r="7878" customFormat="false" ht="13.8" hidden="false" customHeight="false" outlineLevel="0" collapsed="false">
      <c r="A7878" s="300" t="s">
        <v>13168</v>
      </c>
      <c r="B7878" s="1" t="n">
        <v>98505</v>
      </c>
      <c r="C7878" s="292" t="s">
        <v>13176</v>
      </c>
      <c r="D7878" s="297" t="s">
        <v>763</v>
      </c>
      <c r="E7878" s="301" t="n">
        <v>73.13</v>
      </c>
      <c r="F7878" s="304" t="n">
        <v>0.9025</v>
      </c>
    </row>
    <row r="7879" customFormat="false" ht="13.8" hidden="false" customHeight="false" outlineLevel="0" collapsed="false">
      <c r="A7879" s="300" t="s">
        <v>13168</v>
      </c>
      <c r="B7879" s="1" t="n">
        <v>98504</v>
      </c>
      <c r="C7879" s="292" t="s">
        <v>13177</v>
      </c>
      <c r="D7879" s="297" t="s">
        <v>763</v>
      </c>
      <c r="E7879" s="301" t="n">
        <v>11.57</v>
      </c>
      <c r="F7879" s="304" t="n">
        <v>0</v>
      </c>
    </row>
    <row r="7880" customFormat="false" ht="13.8" hidden="false" customHeight="false" outlineLevel="0" collapsed="false">
      <c r="A7880" s="300" t="s">
        <v>13168</v>
      </c>
      <c r="B7880" s="1" t="n">
        <v>98503</v>
      </c>
      <c r="C7880" s="292" t="s">
        <v>13178</v>
      </c>
      <c r="D7880" s="297" t="s">
        <v>763</v>
      </c>
      <c r="E7880" s="301" t="n">
        <v>25.96</v>
      </c>
      <c r="F7880" s="304" t="n">
        <v>0</v>
      </c>
    </row>
    <row r="7881" customFormat="false" ht="13.8" hidden="false" customHeight="false" outlineLevel="0" collapsed="false">
      <c r="A7881" s="300" t="s">
        <v>13168</v>
      </c>
      <c r="B7881" s="1" t="n">
        <v>103946</v>
      </c>
      <c r="C7881" s="292" t="s">
        <v>13179</v>
      </c>
      <c r="D7881" s="297" t="s">
        <v>763</v>
      </c>
      <c r="E7881" s="301" t="n">
        <v>14.65</v>
      </c>
      <c r="F7881" s="304" t="n">
        <v>0</v>
      </c>
    </row>
    <row r="7882" customFormat="false" ht="13.8" hidden="false" customHeight="false" outlineLevel="0" collapsed="false">
      <c r="A7882" s="300" t="s">
        <v>13168</v>
      </c>
      <c r="B7882" s="1" t="n">
        <v>98517</v>
      </c>
      <c r="C7882" s="292" t="s">
        <v>13180</v>
      </c>
      <c r="D7882" s="297" t="s">
        <v>50</v>
      </c>
      <c r="E7882" s="301" t="n">
        <v>0</v>
      </c>
      <c r="F7882" s="304"/>
    </row>
    <row r="7883" customFormat="false" ht="13.8" hidden="false" customHeight="false" outlineLevel="0" collapsed="false">
      <c r="A7883" s="300" t="s">
        <v>13168</v>
      </c>
      <c r="B7883" s="1" t="n">
        <v>98518</v>
      </c>
      <c r="C7883" s="292" t="s">
        <v>13181</v>
      </c>
      <c r="D7883" s="297" t="s">
        <v>50</v>
      </c>
      <c r="E7883" s="301" t="n">
        <v>0</v>
      </c>
      <c r="F7883" s="304"/>
    </row>
    <row r="7884" customFormat="false" ht="13.8" hidden="false" customHeight="false" outlineLevel="0" collapsed="false">
      <c r="A7884" s="300" t="s">
        <v>13168</v>
      </c>
      <c r="B7884" s="1" t="n">
        <v>98516</v>
      </c>
      <c r="C7884" s="292" t="s">
        <v>13182</v>
      </c>
      <c r="D7884" s="297" t="s">
        <v>50</v>
      </c>
      <c r="E7884" s="301" t="n">
        <v>319.61</v>
      </c>
      <c r="F7884" s="304" t="n">
        <v>0.5058</v>
      </c>
    </row>
    <row r="7885" customFormat="false" ht="13.8" hidden="false" customHeight="false" outlineLevel="0" collapsed="false">
      <c r="A7885" s="300" t="s">
        <v>13168</v>
      </c>
      <c r="B7885" s="1" t="n">
        <v>98514</v>
      </c>
      <c r="C7885" s="292" t="s">
        <v>13183</v>
      </c>
      <c r="D7885" s="297" t="s">
        <v>50</v>
      </c>
      <c r="E7885" s="301" t="n">
        <v>0</v>
      </c>
      <c r="F7885" s="304"/>
    </row>
    <row r="7886" customFormat="false" ht="13.8" hidden="false" customHeight="false" outlineLevel="0" collapsed="false">
      <c r="A7886" s="300" t="s">
        <v>13168</v>
      </c>
      <c r="B7886" s="1" t="n">
        <v>98515</v>
      </c>
      <c r="C7886" s="292" t="s">
        <v>13184</v>
      </c>
      <c r="D7886" s="297" t="s">
        <v>50</v>
      </c>
      <c r="E7886" s="301" t="n">
        <v>0</v>
      </c>
      <c r="F7886" s="304"/>
    </row>
    <row r="7887" customFormat="false" ht="13.8" hidden="false" customHeight="false" outlineLevel="0" collapsed="false">
      <c r="A7887" s="300" t="s">
        <v>13168</v>
      </c>
      <c r="B7887" s="1" t="n">
        <v>98513</v>
      </c>
      <c r="C7887" s="292" t="s">
        <v>13185</v>
      </c>
      <c r="D7887" s="297" t="s">
        <v>50</v>
      </c>
      <c r="E7887" s="301" t="n">
        <v>0</v>
      </c>
      <c r="F7887" s="304"/>
    </row>
    <row r="7888" customFormat="false" ht="13.8" hidden="false" customHeight="false" outlineLevel="0" collapsed="false">
      <c r="A7888" s="300" t="s">
        <v>13168</v>
      </c>
      <c r="B7888" s="1" t="n">
        <v>98511</v>
      </c>
      <c r="C7888" s="292" t="s">
        <v>13186</v>
      </c>
      <c r="D7888" s="297" t="s">
        <v>50</v>
      </c>
      <c r="E7888" s="301" t="n">
        <v>149.43</v>
      </c>
      <c r="F7888" s="304" t="n">
        <v>0.7717</v>
      </c>
    </row>
    <row r="7889" customFormat="false" ht="13.8" hidden="false" customHeight="false" outlineLevel="0" collapsed="false">
      <c r="A7889" s="300" t="s">
        <v>13168</v>
      </c>
      <c r="B7889" s="1" t="n">
        <v>98512</v>
      </c>
      <c r="C7889" s="292" t="s">
        <v>13187</v>
      </c>
      <c r="D7889" s="297" t="s">
        <v>50</v>
      </c>
      <c r="E7889" s="301" t="n">
        <v>0</v>
      </c>
      <c r="F7889" s="304"/>
    </row>
    <row r="7890" customFormat="false" ht="13.8" hidden="false" customHeight="false" outlineLevel="0" collapsed="false">
      <c r="A7890" s="300" t="s">
        <v>13168</v>
      </c>
      <c r="B7890" s="1" t="n">
        <v>98510</v>
      </c>
      <c r="C7890" s="292" t="s">
        <v>13188</v>
      </c>
      <c r="D7890" s="297" t="s">
        <v>50</v>
      </c>
      <c r="E7890" s="301" t="n">
        <v>85.96</v>
      </c>
      <c r="F7890" s="304" t="n">
        <v>0.653</v>
      </c>
    </row>
    <row r="7891" customFormat="false" ht="13.8" hidden="false" customHeight="false" outlineLevel="0" collapsed="false">
      <c r="A7891" s="300" t="s">
        <v>13168</v>
      </c>
      <c r="B7891" s="1" t="n">
        <v>98519</v>
      </c>
      <c r="C7891" s="292" t="s">
        <v>13189</v>
      </c>
      <c r="D7891" s="297" t="s">
        <v>763</v>
      </c>
      <c r="E7891" s="301" t="n">
        <v>3.94</v>
      </c>
      <c r="F7891" s="304" t="n">
        <v>0</v>
      </c>
    </row>
    <row r="7892" customFormat="false" ht="13.8" hidden="false" customHeight="false" outlineLevel="0" collapsed="false">
      <c r="A7892" s="300" t="s">
        <v>13190</v>
      </c>
      <c r="B7892" s="1" t="n">
        <v>91599</v>
      </c>
      <c r="C7892" s="292" t="s">
        <v>13191</v>
      </c>
      <c r="D7892" s="297" t="s">
        <v>241</v>
      </c>
      <c r="E7892" s="301" t="n">
        <v>7.61</v>
      </c>
      <c r="F7892" s="304" t="n">
        <v>0.1353</v>
      </c>
    </row>
    <row r="7893" customFormat="false" ht="13.8" hidden="false" customHeight="false" outlineLevel="0" collapsed="false">
      <c r="A7893" s="300" t="s">
        <v>13190</v>
      </c>
      <c r="B7893" s="1" t="n">
        <v>100065</v>
      </c>
      <c r="C7893" s="292" t="s">
        <v>13192</v>
      </c>
      <c r="D7893" s="297" t="s">
        <v>241</v>
      </c>
      <c r="E7893" s="301" t="n">
        <v>0</v>
      </c>
      <c r="F7893" s="304"/>
    </row>
    <row r="7894" customFormat="false" ht="13.8" hidden="false" customHeight="false" outlineLevel="0" collapsed="false">
      <c r="A7894" s="300" t="s">
        <v>13190</v>
      </c>
      <c r="B7894" s="1" t="n">
        <v>100069</v>
      </c>
      <c r="C7894" s="292" t="s">
        <v>13193</v>
      </c>
      <c r="D7894" s="297" t="s">
        <v>241</v>
      </c>
      <c r="E7894" s="301" t="n">
        <v>0</v>
      </c>
      <c r="F7894" s="304"/>
    </row>
    <row r="7895" customFormat="false" ht="13.8" hidden="false" customHeight="false" outlineLevel="0" collapsed="false">
      <c r="A7895" s="300" t="s">
        <v>13190</v>
      </c>
      <c r="B7895" s="1" t="n">
        <v>100063</v>
      </c>
      <c r="C7895" s="292" t="s">
        <v>13194</v>
      </c>
      <c r="D7895" s="297" t="s">
        <v>241</v>
      </c>
      <c r="E7895" s="301" t="n">
        <v>0</v>
      </c>
      <c r="F7895" s="304"/>
    </row>
    <row r="7896" customFormat="false" ht="13.8" hidden="false" customHeight="false" outlineLevel="0" collapsed="false">
      <c r="A7896" s="300" t="s">
        <v>13190</v>
      </c>
      <c r="B7896" s="1" t="n">
        <v>91597</v>
      </c>
      <c r="C7896" s="292" t="s">
        <v>13195</v>
      </c>
      <c r="D7896" s="297" t="s">
        <v>241</v>
      </c>
      <c r="E7896" s="301" t="n">
        <v>7.26</v>
      </c>
      <c r="F7896" s="304" t="n">
        <v>0.1143</v>
      </c>
    </row>
    <row r="7897" customFormat="false" ht="13.8" hidden="false" customHeight="false" outlineLevel="0" collapsed="false">
      <c r="A7897" s="300" t="s">
        <v>13190</v>
      </c>
      <c r="B7897" s="1" t="n">
        <v>91598</v>
      </c>
      <c r="C7897" s="292" t="s">
        <v>13196</v>
      </c>
      <c r="D7897" s="297" t="s">
        <v>241</v>
      </c>
      <c r="E7897" s="301" t="n">
        <v>9.38</v>
      </c>
      <c r="F7897" s="304" t="n">
        <v>0.0458</v>
      </c>
    </row>
    <row r="7898" customFormat="false" ht="13.8" hidden="false" customHeight="false" outlineLevel="0" collapsed="false">
      <c r="A7898" s="300" t="s">
        <v>13190</v>
      </c>
      <c r="B7898" s="1" t="n">
        <v>91596</v>
      </c>
      <c r="C7898" s="292" t="s">
        <v>13197</v>
      </c>
      <c r="D7898" s="297" t="s">
        <v>241</v>
      </c>
      <c r="E7898" s="301" t="n">
        <v>9.64</v>
      </c>
      <c r="F7898" s="304" t="n">
        <v>0.0363</v>
      </c>
    </row>
    <row r="7899" customFormat="false" ht="13.8" hidden="false" customHeight="false" outlineLevel="0" collapsed="false">
      <c r="A7899" s="300" t="s">
        <v>13190</v>
      </c>
      <c r="B7899" s="1" t="n">
        <v>100064</v>
      </c>
      <c r="C7899" s="292" t="s">
        <v>13198</v>
      </c>
      <c r="D7899" s="297" t="s">
        <v>241</v>
      </c>
      <c r="E7899" s="301" t="n">
        <v>9.56</v>
      </c>
      <c r="F7899" s="304" t="n">
        <v>0.0324</v>
      </c>
    </row>
    <row r="7900" customFormat="false" ht="13.8" hidden="false" customHeight="false" outlineLevel="0" collapsed="false">
      <c r="A7900" s="300" t="s">
        <v>13190</v>
      </c>
      <c r="B7900" s="1" t="n">
        <v>100066</v>
      </c>
      <c r="C7900" s="292" t="s">
        <v>13199</v>
      </c>
      <c r="D7900" s="297" t="s">
        <v>241</v>
      </c>
      <c r="E7900" s="301" t="n">
        <v>9.57</v>
      </c>
      <c r="F7900" s="304" t="n">
        <v>0.0261</v>
      </c>
    </row>
    <row r="7901" customFormat="false" ht="13.8" hidden="false" customHeight="false" outlineLevel="0" collapsed="false">
      <c r="A7901" s="300" t="s">
        <v>13190</v>
      </c>
      <c r="B7901" s="1" t="n">
        <v>91603</v>
      </c>
      <c r="C7901" s="292" t="s">
        <v>13200</v>
      </c>
      <c r="D7901" s="297" t="s">
        <v>241</v>
      </c>
      <c r="E7901" s="301" t="n">
        <v>9.8</v>
      </c>
      <c r="F7901" s="304" t="n">
        <v>0</v>
      </c>
    </row>
    <row r="7902" customFormat="false" ht="13.8" hidden="false" customHeight="false" outlineLevel="0" collapsed="false">
      <c r="A7902" s="300" t="s">
        <v>13190</v>
      </c>
      <c r="B7902" s="1" t="n">
        <v>100068</v>
      </c>
      <c r="C7902" s="292" t="s">
        <v>13201</v>
      </c>
      <c r="D7902" s="297" t="s">
        <v>241</v>
      </c>
      <c r="E7902" s="301" t="n">
        <v>8.41</v>
      </c>
      <c r="F7902" s="304" t="n">
        <v>0</v>
      </c>
    </row>
    <row r="7903" customFormat="false" ht="13.8" hidden="false" customHeight="false" outlineLevel="0" collapsed="false">
      <c r="A7903" s="300" t="s">
        <v>13190</v>
      </c>
      <c r="B7903" s="1" t="n">
        <v>100067</v>
      </c>
      <c r="C7903" s="292" t="s">
        <v>13202</v>
      </c>
      <c r="D7903" s="297" t="s">
        <v>241</v>
      </c>
      <c r="E7903" s="301" t="n">
        <v>11.63</v>
      </c>
      <c r="F7903" s="304" t="n">
        <v>0</v>
      </c>
    </row>
    <row r="7904" customFormat="false" ht="13.8" hidden="false" customHeight="false" outlineLevel="0" collapsed="false">
      <c r="A7904" s="300" t="s">
        <v>13190</v>
      </c>
      <c r="B7904" s="1" t="n">
        <v>91601</v>
      </c>
      <c r="C7904" s="292" t="s">
        <v>13203</v>
      </c>
      <c r="D7904" s="297" t="s">
        <v>241</v>
      </c>
      <c r="E7904" s="301" t="n">
        <v>11.91</v>
      </c>
      <c r="F7904" s="304" t="n">
        <v>0</v>
      </c>
    </row>
    <row r="7905" customFormat="false" ht="13.8" hidden="false" customHeight="false" outlineLevel="0" collapsed="false">
      <c r="A7905" s="300" t="s">
        <v>13190</v>
      </c>
      <c r="B7905" s="1" t="n">
        <v>91602</v>
      </c>
      <c r="C7905" s="292" t="s">
        <v>13204</v>
      </c>
      <c r="D7905" s="297" t="s">
        <v>241</v>
      </c>
      <c r="E7905" s="301" t="n">
        <v>11.03</v>
      </c>
      <c r="F7905" s="304" t="n">
        <v>0</v>
      </c>
    </row>
    <row r="7906" customFormat="false" ht="13.8" hidden="false" customHeight="false" outlineLevel="0" collapsed="false">
      <c r="A7906" s="300" t="s">
        <v>13190</v>
      </c>
      <c r="B7906" s="1" t="n">
        <v>91593</v>
      </c>
      <c r="C7906" s="292" t="s">
        <v>13205</v>
      </c>
      <c r="D7906" s="297" t="s">
        <v>241</v>
      </c>
      <c r="E7906" s="301" t="n">
        <v>9.68</v>
      </c>
      <c r="F7906" s="304" t="n">
        <v>0.0207</v>
      </c>
    </row>
    <row r="7907" customFormat="false" ht="13.8" hidden="false" customHeight="false" outlineLevel="0" collapsed="false">
      <c r="A7907" s="300" t="s">
        <v>13190</v>
      </c>
      <c r="B7907" s="1" t="n">
        <v>105814</v>
      </c>
      <c r="C7907" s="292" t="s">
        <v>13206</v>
      </c>
      <c r="D7907" s="297" t="s">
        <v>241</v>
      </c>
      <c r="E7907" s="301" t="n">
        <v>9.38</v>
      </c>
      <c r="F7907" s="304" t="n">
        <v>0.0107</v>
      </c>
    </row>
    <row r="7908" customFormat="false" ht="13.8" hidden="false" customHeight="false" outlineLevel="0" collapsed="false">
      <c r="A7908" s="300" t="s">
        <v>13190</v>
      </c>
      <c r="B7908" s="1" t="n">
        <v>91594</v>
      </c>
      <c r="C7908" s="292" t="s">
        <v>13207</v>
      </c>
      <c r="D7908" s="297" t="s">
        <v>241</v>
      </c>
      <c r="E7908" s="301" t="n">
        <v>9.69</v>
      </c>
      <c r="F7908" s="304" t="n">
        <v>0.031</v>
      </c>
    </row>
    <row r="7909" customFormat="false" ht="13.8" hidden="false" customHeight="false" outlineLevel="0" collapsed="false">
      <c r="A7909" s="300" t="s">
        <v>13190</v>
      </c>
      <c r="B7909" s="1" t="n">
        <v>91595</v>
      </c>
      <c r="C7909" s="292" t="s">
        <v>13208</v>
      </c>
      <c r="D7909" s="297" t="s">
        <v>241</v>
      </c>
      <c r="E7909" s="301" t="n">
        <v>9.98</v>
      </c>
      <c r="F7909" s="304" t="n">
        <v>0.0461</v>
      </c>
    </row>
    <row r="7910" customFormat="false" ht="13.8" hidden="false" customHeight="false" outlineLevel="0" collapsed="false">
      <c r="A7910" s="300" t="s">
        <v>13190</v>
      </c>
      <c r="B7910" s="1" t="n">
        <v>105815</v>
      </c>
      <c r="C7910" s="292" t="s">
        <v>13209</v>
      </c>
      <c r="D7910" s="297" t="s">
        <v>241</v>
      </c>
      <c r="E7910" s="301" t="n">
        <v>0</v>
      </c>
      <c r="F7910" s="304"/>
    </row>
    <row r="7911" customFormat="false" ht="13.8" hidden="false" customHeight="false" outlineLevel="0" collapsed="false">
      <c r="A7911" s="300" t="s">
        <v>13190</v>
      </c>
      <c r="B7911" s="1" t="n">
        <v>91600</v>
      </c>
      <c r="C7911" s="292" t="s">
        <v>13210</v>
      </c>
      <c r="D7911" s="297" t="s">
        <v>241</v>
      </c>
      <c r="E7911" s="301" t="n">
        <v>10.87</v>
      </c>
      <c r="F7911" s="304" t="n">
        <v>0.0432</v>
      </c>
    </row>
    <row r="7912" customFormat="false" ht="13.8" hidden="false" customHeight="false" outlineLevel="0" collapsed="false">
      <c r="A7912" s="300" t="s">
        <v>13211</v>
      </c>
      <c r="B7912" s="1" t="n">
        <v>99235</v>
      </c>
      <c r="C7912" s="292" t="s">
        <v>13212</v>
      </c>
      <c r="D7912" s="297" t="s">
        <v>504</v>
      </c>
      <c r="E7912" s="301" t="n">
        <v>772.44</v>
      </c>
      <c r="F7912" s="304" t="n">
        <v>0</v>
      </c>
    </row>
    <row r="7913" customFormat="false" ht="13.8" hidden="false" customHeight="false" outlineLevel="0" collapsed="false">
      <c r="A7913" s="300" t="s">
        <v>13211</v>
      </c>
      <c r="B7913" s="1" t="n">
        <v>105539</v>
      </c>
      <c r="C7913" s="292" t="s">
        <v>13213</v>
      </c>
      <c r="D7913" s="297" t="s">
        <v>504</v>
      </c>
      <c r="E7913" s="301" t="n">
        <v>0</v>
      </c>
      <c r="F7913" s="304"/>
    </row>
    <row r="7914" customFormat="false" ht="13.8" hidden="false" customHeight="false" outlineLevel="0" collapsed="false">
      <c r="A7914" s="300" t="s">
        <v>13211</v>
      </c>
      <c r="B7914" s="1" t="n">
        <v>99439</v>
      </c>
      <c r="C7914" s="292" t="s">
        <v>13214</v>
      </c>
      <c r="D7914" s="297" t="s">
        <v>504</v>
      </c>
      <c r="E7914" s="301" t="n">
        <v>849.36</v>
      </c>
      <c r="F7914" s="304" t="n">
        <v>0.0001</v>
      </c>
    </row>
    <row r="7915" customFormat="false" ht="13.8" hidden="false" customHeight="false" outlineLevel="0" collapsed="false">
      <c r="A7915" s="300" t="s">
        <v>13211</v>
      </c>
      <c r="B7915" s="1" t="n">
        <v>105540</v>
      </c>
      <c r="C7915" s="292" t="s">
        <v>13215</v>
      </c>
      <c r="D7915" s="297" t="s">
        <v>504</v>
      </c>
      <c r="E7915" s="301" t="n">
        <v>0</v>
      </c>
      <c r="F7915" s="304"/>
    </row>
    <row r="7916" customFormat="false" ht="13.8" hidden="false" customHeight="false" outlineLevel="0" collapsed="false">
      <c r="A7916" s="300" t="s">
        <v>13211</v>
      </c>
      <c r="B7916" s="1" t="n">
        <v>103184</v>
      </c>
      <c r="C7916" s="292" t="s">
        <v>13216</v>
      </c>
      <c r="D7916" s="297" t="s">
        <v>504</v>
      </c>
      <c r="E7916" s="301" t="n">
        <v>793.69</v>
      </c>
      <c r="F7916" s="304" t="n">
        <v>0</v>
      </c>
    </row>
    <row r="7917" customFormat="false" ht="13.8" hidden="false" customHeight="false" outlineLevel="0" collapsed="false">
      <c r="A7917" s="300" t="s">
        <v>13211</v>
      </c>
      <c r="B7917" s="1" t="n">
        <v>103183</v>
      </c>
      <c r="C7917" s="292" t="s">
        <v>13217</v>
      </c>
      <c r="D7917" s="297" t="s">
        <v>504</v>
      </c>
      <c r="E7917" s="301" t="n">
        <v>923.47</v>
      </c>
      <c r="F7917" s="304" t="n">
        <v>0.0003</v>
      </c>
    </row>
    <row r="7918" customFormat="false" ht="13.8" hidden="false" customHeight="false" outlineLevel="0" collapsed="false">
      <c r="A7918" s="300" t="s">
        <v>13211</v>
      </c>
      <c r="B7918" s="1" t="n">
        <v>99434</v>
      </c>
      <c r="C7918" s="292" t="s">
        <v>13218</v>
      </c>
      <c r="D7918" s="297" t="s">
        <v>504</v>
      </c>
      <c r="E7918" s="301" t="n">
        <v>863.93</v>
      </c>
      <c r="F7918" s="304" t="n">
        <v>0.0001</v>
      </c>
    </row>
    <row r="7919" customFormat="false" ht="13.8" hidden="false" customHeight="false" outlineLevel="0" collapsed="false">
      <c r="A7919" s="300" t="s">
        <v>13211</v>
      </c>
      <c r="B7919" s="1" t="n">
        <v>99431</v>
      </c>
      <c r="C7919" s="292" t="s">
        <v>13219</v>
      </c>
      <c r="D7919" s="297" t="s">
        <v>504</v>
      </c>
      <c r="E7919" s="301" t="n">
        <v>860.2</v>
      </c>
      <c r="F7919" s="304" t="n">
        <v>0.0001</v>
      </c>
    </row>
    <row r="7920" customFormat="false" ht="13.8" hidden="false" customHeight="false" outlineLevel="0" collapsed="false">
      <c r="A7920" s="300" t="s">
        <v>13211</v>
      </c>
      <c r="B7920" s="1" t="n">
        <v>99435</v>
      </c>
      <c r="C7920" s="292" t="s">
        <v>13220</v>
      </c>
      <c r="D7920" s="297" t="s">
        <v>504</v>
      </c>
      <c r="E7920" s="301" t="n">
        <v>843.68</v>
      </c>
      <c r="F7920" s="304" t="n">
        <v>0.0001</v>
      </c>
    </row>
    <row r="7921" customFormat="false" ht="13.8" hidden="false" customHeight="false" outlineLevel="0" collapsed="false">
      <c r="A7921" s="300" t="s">
        <v>13211</v>
      </c>
      <c r="B7921" s="1" t="n">
        <v>99432</v>
      </c>
      <c r="C7921" s="292" t="s">
        <v>13221</v>
      </c>
      <c r="D7921" s="297" t="s">
        <v>504</v>
      </c>
      <c r="E7921" s="301" t="n">
        <v>841.01</v>
      </c>
      <c r="F7921" s="304" t="n">
        <v>0.0001</v>
      </c>
    </row>
    <row r="7922" customFormat="false" ht="13.8" hidden="false" customHeight="false" outlineLevel="0" collapsed="false">
      <c r="A7922" s="300" t="s">
        <v>13211</v>
      </c>
      <c r="B7922" s="1" t="n">
        <v>99438</v>
      </c>
      <c r="C7922" s="292" t="s">
        <v>13222</v>
      </c>
      <c r="D7922" s="297" t="s">
        <v>504</v>
      </c>
      <c r="E7922" s="301" t="n">
        <v>827.82</v>
      </c>
      <c r="F7922" s="304" t="n">
        <v>0</v>
      </c>
    </row>
    <row r="7923" customFormat="false" ht="13.8" hidden="false" customHeight="false" outlineLevel="0" collapsed="false">
      <c r="A7923" s="300" t="s">
        <v>13211</v>
      </c>
      <c r="B7923" s="1" t="n">
        <v>105538</v>
      </c>
      <c r="C7923" s="292" t="s">
        <v>13223</v>
      </c>
      <c r="D7923" s="297" t="s">
        <v>504</v>
      </c>
      <c r="E7923" s="301" t="n">
        <v>0</v>
      </c>
      <c r="F7923" s="304"/>
    </row>
    <row r="7924" customFormat="false" ht="13.8" hidden="false" customHeight="false" outlineLevel="0" collapsed="false">
      <c r="A7924" s="300" t="s">
        <v>13211</v>
      </c>
      <c r="B7924" s="1" t="n">
        <v>99436</v>
      </c>
      <c r="C7924" s="292" t="s">
        <v>13224</v>
      </c>
      <c r="D7924" s="297" t="s">
        <v>504</v>
      </c>
      <c r="E7924" s="301" t="n">
        <v>931.13</v>
      </c>
      <c r="F7924" s="304" t="n">
        <v>0.0002</v>
      </c>
    </row>
    <row r="7925" customFormat="false" ht="13.8" hidden="false" customHeight="false" outlineLevel="0" collapsed="false">
      <c r="A7925" s="300" t="s">
        <v>13211</v>
      </c>
      <c r="B7925" s="1" t="n">
        <v>99437</v>
      </c>
      <c r="C7925" s="292" t="s">
        <v>13225</v>
      </c>
      <c r="D7925" s="297" t="s">
        <v>504</v>
      </c>
      <c r="E7925" s="301" t="n">
        <v>820.81</v>
      </c>
      <c r="F7925" s="304" t="n">
        <v>0</v>
      </c>
    </row>
    <row r="7926" customFormat="false" ht="13.8" hidden="false" customHeight="false" outlineLevel="0" collapsed="false">
      <c r="A7926" s="300" t="s">
        <v>13211</v>
      </c>
      <c r="B7926" s="1" t="n">
        <v>105537</v>
      </c>
      <c r="C7926" s="292" t="s">
        <v>13226</v>
      </c>
      <c r="D7926" s="297" t="s">
        <v>504</v>
      </c>
      <c r="E7926" s="301" t="n">
        <v>0</v>
      </c>
      <c r="F7926" s="304"/>
    </row>
    <row r="7927" customFormat="false" ht="13.8" hidden="false" customHeight="false" outlineLevel="0" collapsed="false">
      <c r="A7927" s="300" t="s">
        <v>13211</v>
      </c>
      <c r="B7927" s="1" t="n">
        <v>99433</v>
      </c>
      <c r="C7927" s="292" t="s">
        <v>13227</v>
      </c>
      <c r="D7927" s="297" t="s">
        <v>504</v>
      </c>
      <c r="E7927" s="301" t="n">
        <v>909.86</v>
      </c>
      <c r="F7927" s="304" t="n">
        <v>0.0001</v>
      </c>
    </row>
    <row r="7928" customFormat="false" ht="13.8" hidden="false" customHeight="false" outlineLevel="0" collapsed="false">
      <c r="A7928" s="300" t="s">
        <v>13228</v>
      </c>
      <c r="B7928" s="1" t="n">
        <v>104422</v>
      </c>
      <c r="C7928" s="292" t="s">
        <v>13229</v>
      </c>
      <c r="D7928" s="297" t="s">
        <v>763</v>
      </c>
      <c r="E7928" s="301" t="n">
        <v>11.16</v>
      </c>
      <c r="F7928" s="304" t="n">
        <v>0</v>
      </c>
    </row>
    <row r="7929" customFormat="false" ht="13.8" hidden="false" customHeight="false" outlineLevel="0" collapsed="false">
      <c r="A7929" s="300" t="s">
        <v>13228</v>
      </c>
      <c r="B7929" s="1" t="n">
        <v>105824</v>
      </c>
      <c r="C7929" s="292" t="s">
        <v>13230</v>
      </c>
      <c r="D7929" s="297" t="s">
        <v>763</v>
      </c>
      <c r="E7929" s="301" t="n">
        <v>13.45</v>
      </c>
      <c r="F7929" s="304" t="n">
        <v>0</v>
      </c>
    </row>
    <row r="7930" customFormat="false" ht="13.8" hidden="false" customHeight="false" outlineLevel="0" collapsed="false">
      <c r="A7930" s="300" t="s">
        <v>13228</v>
      </c>
      <c r="B7930" s="1" t="n">
        <v>105825</v>
      </c>
      <c r="C7930" s="292" t="s">
        <v>13231</v>
      </c>
      <c r="D7930" s="297" t="s">
        <v>763</v>
      </c>
      <c r="E7930" s="301" t="n">
        <v>6.64</v>
      </c>
      <c r="F7930" s="304" t="n">
        <v>0</v>
      </c>
    </row>
    <row r="7931" customFormat="false" ht="13.8" hidden="false" customHeight="false" outlineLevel="0" collapsed="false">
      <c r="A7931" s="300" t="s">
        <v>13228</v>
      </c>
      <c r="B7931" s="1" t="n">
        <v>104421</v>
      </c>
      <c r="C7931" s="292" t="s">
        <v>13232</v>
      </c>
      <c r="D7931" s="297" t="s">
        <v>763</v>
      </c>
      <c r="E7931" s="301" t="n">
        <v>16.44</v>
      </c>
      <c r="F7931" s="304" t="n">
        <v>0</v>
      </c>
    </row>
    <row r="7932" customFormat="false" ht="13.8" hidden="false" customHeight="false" outlineLevel="0" collapsed="false">
      <c r="A7932" s="300" t="s">
        <v>13228</v>
      </c>
      <c r="B7932" s="1" t="n">
        <v>105822</v>
      </c>
      <c r="C7932" s="292" t="s">
        <v>13233</v>
      </c>
      <c r="D7932" s="297" t="s">
        <v>763</v>
      </c>
      <c r="E7932" s="301" t="n">
        <v>18.73</v>
      </c>
      <c r="F7932" s="304" t="n">
        <v>0</v>
      </c>
    </row>
    <row r="7933" customFormat="false" ht="13.8" hidden="false" customHeight="false" outlineLevel="0" collapsed="false">
      <c r="A7933" s="300" t="s">
        <v>13228</v>
      </c>
      <c r="B7933" s="1" t="n">
        <v>105823</v>
      </c>
      <c r="C7933" s="292" t="s">
        <v>13234</v>
      </c>
      <c r="D7933" s="297" t="s">
        <v>763</v>
      </c>
      <c r="E7933" s="301" t="n">
        <v>11.92</v>
      </c>
      <c r="F7933" s="304" t="n">
        <v>0</v>
      </c>
    </row>
    <row r="7934" customFormat="false" ht="13.8" hidden="false" customHeight="false" outlineLevel="0" collapsed="false">
      <c r="A7934" s="300" t="s">
        <v>13228</v>
      </c>
      <c r="B7934" s="1" t="n">
        <v>104423</v>
      </c>
      <c r="C7934" s="292" t="s">
        <v>13235</v>
      </c>
      <c r="D7934" s="297" t="s">
        <v>763</v>
      </c>
      <c r="E7934" s="301" t="n">
        <v>14.86</v>
      </c>
      <c r="F7934" s="304" t="n">
        <v>0</v>
      </c>
    </row>
    <row r="7935" customFormat="false" ht="13.8" hidden="false" customHeight="false" outlineLevel="0" collapsed="false">
      <c r="A7935" s="300" t="s">
        <v>13228</v>
      </c>
      <c r="B7935" s="1" t="n">
        <v>105826</v>
      </c>
      <c r="C7935" s="292" t="s">
        <v>13236</v>
      </c>
      <c r="D7935" s="297" t="s">
        <v>763</v>
      </c>
      <c r="E7935" s="301" t="n">
        <v>17.15</v>
      </c>
      <c r="F7935" s="304" t="n">
        <v>0</v>
      </c>
    </row>
    <row r="7936" customFormat="false" ht="13.8" hidden="false" customHeight="false" outlineLevel="0" collapsed="false">
      <c r="A7936" s="300" t="s">
        <v>13228</v>
      </c>
      <c r="B7936" s="1" t="n">
        <v>105827</v>
      </c>
      <c r="C7936" s="292" t="s">
        <v>13237</v>
      </c>
      <c r="D7936" s="297" t="s">
        <v>763</v>
      </c>
      <c r="E7936" s="301" t="n">
        <v>10.34</v>
      </c>
      <c r="F7936" s="304" t="n">
        <v>0</v>
      </c>
    </row>
    <row r="7937" customFormat="false" ht="13.8" hidden="false" customHeight="false" outlineLevel="0" collapsed="false">
      <c r="A7937" s="300" t="s">
        <v>13228</v>
      </c>
      <c r="B7937" s="1" t="n">
        <v>104425</v>
      </c>
      <c r="C7937" s="292" t="s">
        <v>13238</v>
      </c>
      <c r="D7937" s="297" t="s">
        <v>763</v>
      </c>
      <c r="E7937" s="301" t="n">
        <v>9.55</v>
      </c>
      <c r="F7937" s="304" t="n">
        <v>0</v>
      </c>
    </row>
    <row r="7938" customFormat="false" ht="13.8" hidden="false" customHeight="false" outlineLevel="0" collapsed="false">
      <c r="A7938" s="300" t="s">
        <v>13228</v>
      </c>
      <c r="B7938" s="1" t="n">
        <v>105828</v>
      </c>
      <c r="C7938" s="292" t="s">
        <v>13239</v>
      </c>
      <c r="D7938" s="297" t="s">
        <v>763</v>
      </c>
      <c r="E7938" s="301" t="n">
        <v>11.84</v>
      </c>
      <c r="F7938" s="304" t="n">
        <v>0</v>
      </c>
    </row>
    <row r="7939" customFormat="false" ht="13.8" hidden="false" customHeight="false" outlineLevel="0" collapsed="false">
      <c r="A7939" s="300" t="s">
        <v>13228</v>
      </c>
      <c r="B7939" s="1" t="n">
        <v>105829</v>
      </c>
      <c r="C7939" s="292" t="s">
        <v>13240</v>
      </c>
      <c r="D7939" s="297" t="s">
        <v>763</v>
      </c>
      <c r="E7939" s="301" t="n">
        <v>5.03</v>
      </c>
      <c r="F7939" s="304" t="n">
        <v>0</v>
      </c>
    </row>
    <row r="7940" customFormat="false" ht="13.8" hidden="false" customHeight="false" outlineLevel="0" collapsed="false">
      <c r="A7940" s="300" t="s">
        <v>13228</v>
      </c>
      <c r="B7940" s="1" t="n">
        <v>91525</v>
      </c>
      <c r="C7940" s="292" t="s">
        <v>13241</v>
      </c>
      <c r="D7940" s="297" t="s">
        <v>763</v>
      </c>
      <c r="E7940" s="301" t="n">
        <v>7.76</v>
      </c>
      <c r="F7940" s="304" t="n">
        <v>0</v>
      </c>
    </row>
    <row r="7941" customFormat="false" ht="13.8" hidden="false" customHeight="false" outlineLevel="0" collapsed="false">
      <c r="A7941" s="300" t="s">
        <v>13228</v>
      </c>
      <c r="B7941" s="1" t="n">
        <v>105818</v>
      </c>
      <c r="C7941" s="292" t="s">
        <v>13242</v>
      </c>
      <c r="D7941" s="297" t="s">
        <v>763</v>
      </c>
      <c r="E7941" s="301" t="n">
        <v>12.1</v>
      </c>
      <c r="F7941" s="304" t="n">
        <v>0</v>
      </c>
    </row>
    <row r="7942" customFormat="false" ht="13.8" hidden="false" customHeight="false" outlineLevel="0" collapsed="false">
      <c r="A7942" s="300" t="s">
        <v>13228</v>
      </c>
      <c r="B7942" s="1" t="n">
        <v>105819</v>
      </c>
      <c r="C7942" s="292" t="s">
        <v>13243</v>
      </c>
      <c r="D7942" s="297" t="s">
        <v>763</v>
      </c>
      <c r="E7942" s="301" t="n">
        <v>5.31</v>
      </c>
      <c r="F7942" s="304" t="n">
        <v>0</v>
      </c>
    </row>
    <row r="7943" customFormat="false" ht="13.8" hidden="false" customHeight="false" outlineLevel="0" collapsed="false">
      <c r="A7943" s="300" t="s">
        <v>13228</v>
      </c>
      <c r="B7943" s="1" t="n">
        <v>104414</v>
      </c>
      <c r="C7943" s="292" t="s">
        <v>13244</v>
      </c>
      <c r="D7943" s="297" t="s">
        <v>763</v>
      </c>
      <c r="E7943" s="301" t="n">
        <v>6.92</v>
      </c>
      <c r="F7943" s="304" t="n">
        <v>0</v>
      </c>
    </row>
    <row r="7944" customFormat="false" ht="13.8" hidden="false" customHeight="false" outlineLevel="0" collapsed="false">
      <c r="A7944" s="300" t="s">
        <v>13228</v>
      </c>
      <c r="B7944" s="1" t="n">
        <v>105816</v>
      </c>
      <c r="C7944" s="292" t="s">
        <v>13245</v>
      </c>
      <c r="D7944" s="297" t="s">
        <v>763</v>
      </c>
      <c r="E7944" s="301" t="n">
        <v>11.26</v>
      </c>
      <c r="F7944" s="304" t="n">
        <v>0</v>
      </c>
    </row>
    <row r="7945" customFormat="false" ht="13.8" hidden="false" customHeight="false" outlineLevel="0" collapsed="false">
      <c r="A7945" s="300" t="s">
        <v>13228</v>
      </c>
      <c r="B7945" s="1" t="n">
        <v>105817</v>
      </c>
      <c r="C7945" s="292" t="s">
        <v>13246</v>
      </c>
      <c r="D7945" s="297" t="s">
        <v>763</v>
      </c>
      <c r="E7945" s="301" t="n">
        <v>4.47</v>
      </c>
      <c r="F7945" s="304" t="n">
        <v>0</v>
      </c>
    </row>
    <row r="7946" customFormat="false" ht="13.8" hidden="false" customHeight="false" outlineLevel="0" collapsed="false">
      <c r="A7946" s="300" t="s">
        <v>13228</v>
      </c>
      <c r="B7946" s="1" t="n">
        <v>104415</v>
      </c>
      <c r="C7946" s="292" t="s">
        <v>13247</v>
      </c>
      <c r="D7946" s="297" t="s">
        <v>763</v>
      </c>
      <c r="E7946" s="301" t="n">
        <v>12.13</v>
      </c>
      <c r="F7946" s="304" t="n">
        <v>0</v>
      </c>
    </row>
    <row r="7947" customFormat="false" ht="13.8" hidden="false" customHeight="false" outlineLevel="0" collapsed="false">
      <c r="A7947" s="300" t="s">
        <v>13228</v>
      </c>
      <c r="B7947" s="1" t="n">
        <v>105820</v>
      </c>
      <c r="C7947" s="292" t="s">
        <v>13248</v>
      </c>
      <c r="D7947" s="297" t="s">
        <v>763</v>
      </c>
      <c r="E7947" s="301" t="n">
        <v>16.47</v>
      </c>
      <c r="F7947" s="304" t="n">
        <v>0</v>
      </c>
    </row>
    <row r="7948" customFormat="false" ht="13.8" hidden="false" customHeight="false" outlineLevel="0" collapsed="false">
      <c r="A7948" s="300" t="s">
        <v>13228</v>
      </c>
      <c r="B7948" s="1" t="n">
        <v>105821</v>
      </c>
      <c r="C7948" s="292" t="s">
        <v>13249</v>
      </c>
      <c r="D7948" s="297" t="s">
        <v>763</v>
      </c>
      <c r="E7948" s="301" t="n">
        <v>9.68</v>
      </c>
      <c r="F7948" s="304" t="n">
        <v>0</v>
      </c>
    </row>
    <row r="7949" customFormat="false" ht="13.8" hidden="false" customHeight="false" outlineLevel="0" collapsed="false">
      <c r="A7949" s="300" t="s">
        <v>13228</v>
      </c>
      <c r="B7949" s="1" t="n">
        <v>104418</v>
      </c>
      <c r="C7949" s="292" t="s">
        <v>13250</v>
      </c>
      <c r="D7949" s="297" t="s">
        <v>763</v>
      </c>
      <c r="E7949" s="301" t="n">
        <v>2.72</v>
      </c>
      <c r="F7949" s="304" t="n">
        <v>0</v>
      </c>
    </row>
    <row r="7950" customFormat="false" ht="13.8" hidden="false" customHeight="false" outlineLevel="0" collapsed="false">
      <c r="A7950" s="300" t="s">
        <v>13228</v>
      </c>
      <c r="B7950" s="1" t="n">
        <v>91515</v>
      </c>
      <c r="C7950" s="292" t="s">
        <v>13251</v>
      </c>
      <c r="D7950" s="297" t="s">
        <v>763</v>
      </c>
      <c r="E7950" s="301" t="n">
        <v>4.92</v>
      </c>
      <c r="F7950" s="304" t="n">
        <v>0</v>
      </c>
    </row>
    <row r="7951" customFormat="false" ht="13.8" hidden="false" customHeight="false" outlineLevel="0" collapsed="false">
      <c r="A7951" s="300" t="s">
        <v>13228</v>
      </c>
      <c r="B7951" s="1" t="n">
        <v>104419</v>
      </c>
      <c r="C7951" s="292" t="s">
        <v>13252</v>
      </c>
      <c r="D7951" s="297" t="s">
        <v>763</v>
      </c>
      <c r="E7951" s="301" t="n">
        <v>4.27</v>
      </c>
      <c r="F7951" s="304" t="n">
        <v>0</v>
      </c>
    </row>
    <row r="7952" customFormat="false" ht="13.8" hidden="false" customHeight="false" outlineLevel="0" collapsed="false">
      <c r="A7952" s="300" t="s">
        <v>13228</v>
      </c>
      <c r="B7952" s="1" t="n">
        <v>91519</v>
      </c>
      <c r="C7952" s="292" t="s">
        <v>13253</v>
      </c>
      <c r="D7952" s="297" t="s">
        <v>763</v>
      </c>
      <c r="E7952" s="301" t="n">
        <v>2.1</v>
      </c>
      <c r="F7952" s="304" t="n">
        <v>0</v>
      </c>
    </row>
    <row r="7953" customFormat="false" ht="13.8" hidden="false" customHeight="false" outlineLevel="0" collapsed="false">
      <c r="A7953" s="300" t="s">
        <v>13228</v>
      </c>
      <c r="B7953" s="1" t="n">
        <v>91520</v>
      </c>
      <c r="C7953" s="292" t="s">
        <v>13254</v>
      </c>
      <c r="D7953" s="297" t="s">
        <v>763</v>
      </c>
      <c r="E7953" s="301" t="n">
        <v>2.09</v>
      </c>
      <c r="F7953" s="304" t="n">
        <v>0</v>
      </c>
    </row>
    <row r="7954" customFormat="false" ht="13.8" hidden="false" customHeight="false" outlineLevel="0" collapsed="false">
      <c r="A7954" s="300" t="s">
        <v>13228</v>
      </c>
      <c r="B7954" s="1" t="n">
        <v>104416</v>
      </c>
      <c r="C7954" s="292" t="s">
        <v>13255</v>
      </c>
      <c r="D7954" s="297" t="s">
        <v>763</v>
      </c>
      <c r="E7954" s="301" t="n">
        <v>1.73</v>
      </c>
      <c r="F7954" s="304" t="n">
        <v>0</v>
      </c>
    </row>
    <row r="7955" customFormat="false" ht="13.8" hidden="false" customHeight="false" outlineLevel="0" collapsed="false">
      <c r="A7955" s="300" t="s">
        <v>13228</v>
      </c>
      <c r="B7955" s="1" t="n">
        <v>104417</v>
      </c>
      <c r="C7955" s="292" t="s">
        <v>13256</v>
      </c>
      <c r="D7955" s="297" t="s">
        <v>763</v>
      </c>
      <c r="E7955" s="301" t="n">
        <v>3.88</v>
      </c>
      <c r="F7955" s="304" t="n">
        <v>0</v>
      </c>
    </row>
    <row r="7956" customFormat="false" ht="13.8" hidden="false" customHeight="false" outlineLevel="0" collapsed="false">
      <c r="A7956" s="300" t="s">
        <v>13228</v>
      </c>
      <c r="B7956" s="1" t="n">
        <v>91522</v>
      </c>
      <c r="C7956" s="292" t="s">
        <v>13257</v>
      </c>
      <c r="D7956" s="297" t="s">
        <v>763</v>
      </c>
      <c r="E7956" s="301" t="n">
        <v>3.5</v>
      </c>
      <c r="F7956" s="304" t="n">
        <v>0</v>
      </c>
    </row>
    <row r="7957" customFormat="false" ht="13.8" hidden="false" customHeight="false" outlineLevel="0" collapsed="false">
      <c r="A7957" s="300" t="s">
        <v>13228</v>
      </c>
      <c r="B7957" s="1" t="n">
        <v>104412</v>
      </c>
      <c r="C7957" s="292" t="s">
        <v>13258</v>
      </c>
      <c r="D7957" s="297" t="s">
        <v>763</v>
      </c>
      <c r="E7957" s="301" t="n">
        <v>3.14</v>
      </c>
      <c r="F7957" s="304" t="n">
        <v>0</v>
      </c>
    </row>
    <row r="7958" customFormat="false" ht="13.8" hidden="false" customHeight="false" outlineLevel="0" collapsed="false">
      <c r="A7958" s="300" t="s">
        <v>13228</v>
      </c>
      <c r="B7958" s="1" t="n">
        <v>104413</v>
      </c>
      <c r="C7958" s="292" t="s">
        <v>13259</v>
      </c>
      <c r="D7958" s="297" t="s">
        <v>763</v>
      </c>
      <c r="E7958" s="301" t="n">
        <v>5.31</v>
      </c>
      <c r="F7958" s="304" t="n">
        <v>0</v>
      </c>
    </row>
    <row r="7959" customFormat="false" ht="13.8" hidden="false" customHeight="false" outlineLevel="0" collapsed="false">
      <c r="A7959" s="300" t="s">
        <v>13260</v>
      </c>
      <c r="B7959" s="1" t="n">
        <v>102569</v>
      </c>
      <c r="C7959" s="292" t="s">
        <v>13261</v>
      </c>
      <c r="D7959" s="297" t="s">
        <v>763</v>
      </c>
      <c r="E7959" s="301" t="n">
        <v>0</v>
      </c>
      <c r="F7959" s="304"/>
    </row>
    <row r="7960" customFormat="false" ht="13.8" hidden="false" customHeight="false" outlineLevel="0" collapsed="false">
      <c r="A7960" s="300" t="s">
        <v>13260</v>
      </c>
      <c r="B7960" s="1" t="n">
        <v>102574</v>
      </c>
      <c r="C7960" s="292" t="s">
        <v>13262</v>
      </c>
      <c r="D7960" s="297" t="s">
        <v>763</v>
      </c>
      <c r="E7960" s="301" t="n">
        <v>0</v>
      </c>
      <c r="F7960" s="304"/>
    </row>
    <row r="7961" customFormat="false" ht="13.8" hidden="false" customHeight="false" outlineLevel="0" collapsed="false">
      <c r="A7961" s="300" t="s">
        <v>13260</v>
      </c>
      <c r="B7961" s="1" t="n">
        <v>102573</v>
      </c>
      <c r="C7961" s="292" t="s">
        <v>13263</v>
      </c>
      <c r="D7961" s="297" t="s">
        <v>763</v>
      </c>
      <c r="E7961" s="301" t="n">
        <v>0</v>
      </c>
      <c r="F7961" s="304"/>
    </row>
    <row r="7962" customFormat="false" ht="13.8" hidden="false" customHeight="false" outlineLevel="0" collapsed="false">
      <c r="A7962" s="300" t="s">
        <v>13260</v>
      </c>
      <c r="B7962" s="1" t="n">
        <v>102577</v>
      </c>
      <c r="C7962" s="292" t="s">
        <v>13264</v>
      </c>
      <c r="D7962" s="297" t="s">
        <v>763</v>
      </c>
      <c r="E7962" s="301" t="n">
        <v>0</v>
      </c>
      <c r="F7962" s="304"/>
    </row>
    <row r="7963" customFormat="false" ht="13.8" hidden="false" customHeight="false" outlineLevel="0" collapsed="false">
      <c r="A7963" s="300" t="s">
        <v>13260</v>
      </c>
      <c r="B7963" s="1" t="n">
        <v>102576</v>
      </c>
      <c r="C7963" s="292" t="s">
        <v>13265</v>
      </c>
      <c r="D7963" s="297" t="s">
        <v>763</v>
      </c>
      <c r="E7963" s="301" t="n">
        <v>0</v>
      </c>
      <c r="F7963" s="304"/>
    </row>
    <row r="7964" customFormat="false" ht="13.8" hidden="false" customHeight="false" outlineLevel="0" collapsed="false">
      <c r="A7964" s="300" t="s">
        <v>13260</v>
      </c>
      <c r="B7964" s="1" t="n">
        <v>103083</v>
      </c>
      <c r="C7964" s="292" t="s">
        <v>13266</v>
      </c>
      <c r="D7964" s="297" t="s">
        <v>763</v>
      </c>
      <c r="E7964" s="301" t="n">
        <v>0</v>
      </c>
      <c r="F7964" s="304"/>
    </row>
    <row r="7965" customFormat="false" ht="13.8" hidden="false" customHeight="false" outlineLevel="0" collapsed="false">
      <c r="A7965" s="300" t="s">
        <v>13260</v>
      </c>
      <c r="B7965" s="1" t="n">
        <v>103081</v>
      </c>
      <c r="C7965" s="292" t="s">
        <v>13267</v>
      </c>
      <c r="D7965" s="297" t="s">
        <v>763</v>
      </c>
      <c r="E7965" s="301" t="n">
        <v>0</v>
      </c>
      <c r="F7965" s="304"/>
    </row>
    <row r="7966" customFormat="false" ht="13.8" hidden="false" customHeight="false" outlineLevel="0" collapsed="false">
      <c r="A7966" s="300" t="s">
        <v>13260</v>
      </c>
      <c r="B7966" s="1" t="n">
        <v>103082</v>
      </c>
      <c r="C7966" s="292" t="s">
        <v>13268</v>
      </c>
      <c r="D7966" s="297" t="s">
        <v>763</v>
      </c>
      <c r="E7966" s="301" t="n">
        <v>0</v>
      </c>
      <c r="F7966" s="304"/>
    </row>
    <row r="7967" customFormat="false" ht="13.8" hidden="false" customHeight="false" outlineLevel="0" collapsed="false">
      <c r="A7967" s="300" t="s">
        <v>13260</v>
      </c>
      <c r="B7967" s="1" t="n">
        <v>103086</v>
      </c>
      <c r="C7967" s="292" t="s">
        <v>13269</v>
      </c>
      <c r="D7967" s="297" t="s">
        <v>763</v>
      </c>
      <c r="E7967" s="301" t="n">
        <v>0</v>
      </c>
      <c r="F7967" s="304"/>
    </row>
    <row r="7968" customFormat="false" ht="13.8" hidden="false" customHeight="false" outlineLevel="0" collapsed="false">
      <c r="A7968" s="300" t="s">
        <v>13260</v>
      </c>
      <c r="B7968" s="1" t="n">
        <v>103085</v>
      </c>
      <c r="C7968" s="292" t="s">
        <v>13270</v>
      </c>
      <c r="D7968" s="297" t="s">
        <v>763</v>
      </c>
      <c r="E7968" s="301" t="n">
        <v>0</v>
      </c>
      <c r="F7968" s="304"/>
    </row>
    <row r="7969" customFormat="false" ht="13.8" hidden="false" customHeight="false" outlineLevel="0" collapsed="false">
      <c r="A7969" s="300" t="s">
        <v>13271</v>
      </c>
      <c r="B7969" s="1" t="n">
        <v>104726</v>
      </c>
      <c r="C7969" s="292" t="s">
        <v>13272</v>
      </c>
      <c r="D7969" s="297" t="s">
        <v>763</v>
      </c>
      <c r="E7969" s="301" t="n">
        <v>0</v>
      </c>
      <c r="F7969" s="304"/>
    </row>
    <row r="7970" customFormat="false" ht="13.8" hidden="false" customHeight="false" outlineLevel="0" collapsed="false">
      <c r="A7970" s="300" t="s">
        <v>13271</v>
      </c>
      <c r="B7970" s="1" t="n">
        <v>104725</v>
      </c>
      <c r="C7970" s="292" t="s">
        <v>13273</v>
      </c>
      <c r="D7970" s="297" t="s">
        <v>763</v>
      </c>
      <c r="E7970" s="301" t="n">
        <v>0</v>
      </c>
      <c r="F7970" s="304"/>
    </row>
    <row r="7971" customFormat="false" ht="13.8" hidden="false" customHeight="false" outlineLevel="0" collapsed="false">
      <c r="A7971" s="300" t="s">
        <v>13271</v>
      </c>
      <c r="B7971" s="1" t="n">
        <v>96374</v>
      </c>
      <c r="C7971" s="292" t="s">
        <v>13274</v>
      </c>
      <c r="D7971" s="297" t="s">
        <v>403</v>
      </c>
      <c r="E7971" s="301" t="n">
        <v>32.29</v>
      </c>
      <c r="F7971" s="304" t="n">
        <v>0</v>
      </c>
    </row>
    <row r="7972" customFormat="false" ht="13.8" hidden="false" customHeight="false" outlineLevel="0" collapsed="false">
      <c r="A7972" s="300" t="s">
        <v>13271</v>
      </c>
      <c r="B7972" s="1" t="n">
        <v>96373</v>
      </c>
      <c r="C7972" s="292" t="s">
        <v>13275</v>
      </c>
      <c r="D7972" s="297" t="s">
        <v>403</v>
      </c>
      <c r="E7972" s="301" t="n">
        <v>11.13</v>
      </c>
      <c r="F7972" s="304" t="n">
        <v>0</v>
      </c>
    </row>
    <row r="7973" customFormat="false" ht="13.8" hidden="false" customHeight="false" outlineLevel="0" collapsed="false">
      <c r="A7973" s="300" t="s">
        <v>13271</v>
      </c>
      <c r="B7973" s="1" t="n">
        <v>96368</v>
      </c>
      <c r="C7973" s="292" t="s">
        <v>13276</v>
      </c>
      <c r="D7973" s="297" t="s">
        <v>763</v>
      </c>
      <c r="E7973" s="301" t="n">
        <v>176.03</v>
      </c>
      <c r="F7973" s="304" t="n">
        <v>0.0137</v>
      </c>
    </row>
    <row r="7974" customFormat="false" ht="13.8" hidden="false" customHeight="false" outlineLevel="0" collapsed="false">
      <c r="A7974" s="300" t="s">
        <v>13271</v>
      </c>
      <c r="B7974" s="1" t="n">
        <v>96364</v>
      </c>
      <c r="C7974" s="292" t="s">
        <v>13277</v>
      </c>
      <c r="D7974" s="297" t="s">
        <v>763</v>
      </c>
      <c r="E7974" s="301" t="n">
        <v>147.94</v>
      </c>
      <c r="F7974" s="304" t="n">
        <v>0.0163</v>
      </c>
    </row>
    <row r="7975" customFormat="false" ht="13.8" hidden="false" customHeight="false" outlineLevel="0" collapsed="false">
      <c r="A7975" s="300" t="s">
        <v>13271</v>
      </c>
      <c r="B7975" s="1" t="n">
        <v>96369</v>
      </c>
      <c r="C7975" s="292" t="s">
        <v>13278</v>
      </c>
      <c r="D7975" s="297" t="s">
        <v>763</v>
      </c>
      <c r="E7975" s="301" t="n">
        <v>197.52</v>
      </c>
      <c r="F7975" s="304" t="n">
        <v>0.0146</v>
      </c>
    </row>
    <row r="7976" customFormat="false" ht="13.8" hidden="false" customHeight="false" outlineLevel="0" collapsed="false">
      <c r="A7976" s="300" t="s">
        <v>13271</v>
      </c>
      <c r="B7976" s="1" t="n">
        <v>104723</v>
      </c>
      <c r="C7976" s="292" t="s">
        <v>13279</v>
      </c>
      <c r="D7976" s="297" t="s">
        <v>763</v>
      </c>
      <c r="E7976" s="301" t="n">
        <v>235.77</v>
      </c>
      <c r="F7976" s="304" t="n">
        <v>0.0143</v>
      </c>
    </row>
    <row r="7977" customFormat="false" ht="13.8" hidden="false" customHeight="false" outlineLevel="0" collapsed="false">
      <c r="A7977" s="300" t="s">
        <v>13271</v>
      </c>
      <c r="B7977" s="1" t="n">
        <v>96367</v>
      </c>
      <c r="C7977" s="292" t="s">
        <v>13280</v>
      </c>
      <c r="D7977" s="297" t="s">
        <v>763</v>
      </c>
      <c r="E7977" s="301" t="n">
        <v>161.7</v>
      </c>
      <c r="F7977" s="304" t="n">
        <v>0.0089</v>
      </c>
    </row>
    <row r="7978" customFormat="false" ht="13.8" hidden="false" customHeight="false" outlineLevel="0" collapsed="false">
      <c r="A7978" s="300" t="s">
        <v>13271</v>
      </c>
      <c r="B7978" s="1" t="n">
        <v>104722</v>
      </c>
      <c r="C7978" s="292" t="s">
        <v>13281</v>
      </c>
      <c r="D7978" s="297" t="s">
        <v>763</v>
      </c>
      <c r="E7978" s="301" t="n">
        <v>183.86</v>
      </c>
      <c r="F7978" s="304" t="n">
        <v>0.0092</v>
      </c>
    </row>
    <row r="7979" customFormat="false" ht="13.8" hidden="false" customHeight="false" outlineLevel="0" collapsed="false">
      <c r="A7979" s="300" t="s">
        <v>13271</v>
      </c>
      <c r="B7979" s="1" t="n">
        <v>96366</v>
      </c>
      <c r="C7979" s="292" t="s">
        <v>13282</v>
      </c>
      <c r="D7979" s="297" t="s">
        <v>763</v>
      </c>
      <c r="E7979" s="301" t="n">
        <v>149.63</v>
      </c>
      <c r="F7979" s="304" t="n">
        <v>0.008</v>
      </c>
    </row>
    <row r="7980" customFormat="false" ht="13.8" hidden="false" customHeight="false" outlineLevel="0" collapsed="false">
      <c r="A7980" s="300" t="s">
        <v>13271</v>
      </c>
      <c r="B7980" s="1" t="n">
        <v>96361</v>
      </c>
      <c r="C7980" s="292" t="s">
        <v>13283</v>
      </c>
      <c r="D7980" s="297" t="s">
        <v>763</v>
      </c>
      <c r="E7980" s="301" t="n">
        <v>140.05</v>
      </c>
      <c r="F7980" s="304" t="n">
        <v>0.0206</v>
      </c>
    </row>
    <row r="7981" customFormat="false" ht="13.8" hidden="false" customHeight="false" outlineLevel="0" collapsed="false">
      <c r="A7981" s="300" t="s">
        <v>13271</v>
      </c>
      <c r="B7981" s="1" t="n">
        <v>104719</v>
      </c>
      <c r="C7981" s="292" t="s">
        <v>13284</v>
      </c>
      <c r="D7981" s="297" t="s">
        <v>763</v>
      </c>
      <c r="E7981" s="301" t="n">
        <v>175.66</v>
      </c>
      <c r="F7981" s="304" t="n">
        <v>0.0192</v>
      </c>
    </row>
    <row r="7982" customFormat="false" ht="13.8" hidden="false" customHeight="false" outlineLevel="0" collapsed="false">
      <c r="A7982" s="300" t="s">
        <v>13271</v>
      </c>
      <c r="B7982" s="1" t="n">
        <v>96360</v>
      </c>
      <c r="C7982" s="292" t="s">
        <v>13285</v>
      </c>
      <c r="D7982" s="297" t="s">
        <v>763</v>
      </c>
      <c r="E7982" s="301" t="n">
        <v>119.88</v>
      </c>
      <c r="F7982" s="304" t="n">
        <v>0.0201</v>
      </c>
    </row>
    <row r="7983" customFormat="false" ht="13.8" hidden="false" customHeight="false" outlineLevel="0" collapsed="false">
      <c r="A7983" s="300" t="s">
        <v>13271</v>
      </c>
      <c r="B7983" s="1" t="n">
        <v>96359</v>
      </c>
      <c r="C7983" s="292" t="s">
        <v>13286</v>
      </c>
      <c r="D7983" s="297" t="s">
        <v>763</v>
      </c>
      <c r="E7983" s="301" t="n">
        <v>104.25</v>
      </c>
      <c r="F7983" s="304" t="n">
        <v>0.0138</v>
      </c>
    </row>
    <row r="7984" customFormat="false" ht="13.8" hidden="false" customHeight="false" outlineLevel="0" collapsed="false">
      <c r="A7984" s="300" t="s">
        <v>13271</v>
      </c>
      <c r="B7984" s="1" t="n">
        <v>104718</v>
      </c>
      <c r="C7984" s="292" t="s">
        <v>13287</v>
      </c>
      <c r="D7984" s="297" t="s">
        <v>763</v>
      </c>
      <c r="E7984" s="301" t="n">
        <v>123.76</v>
      </c>
      <c r="F7984" s="304" t="n">
        <v>0.0137</v>
      </c>
    </row>
    <row r="7985" customFormat="false" ht="13.8" hidden="false" customHeight="false" outlineLevel="0" collapsed="false">
      <c r="A7985" s="300" t="s">
        <v>13271</v>
      </c>
      <c r="B7985" s="1" t="n">
        <v>96358</v>
      </c>
      <c r="C7985" s="292" t="s">
        <v>13288</v>
      </c>
      <c r="D7985" s="297" t="s">
        <v>763</v>
      </c>
      <c r="E7985" s="301" t="n">
        <v>93.51</v>
      </c>
      <c r="F7985" s="304" t="n">
        <v>0.0128</v>
      </c>
    </row>
    <row r="7986" customFormat="false" ht="13.8" hidden="false" customHeight="false" outlineLevel="0" collapsed="false">
      <c r="A7986" s="300" t="s">
        <v>13271</v>
      </c>
      <c r="B7986" s="1" t="n">
        <v>96371</v>
      </c>
      <c r="C7986" s="292" t="s">
        <v>13289</v>
      </c>
      <c r="D7986" s="297" t="s">
        <v>763</v>
      </c>
      <c r="E7986" s="301" t="n">
        <v>71.35</v>
      </c>
      <c r="F7986" s="304" t="n">
        <v>0.0202</v>
      </c>
    </row>
    <row r="7987" customFormat="false" ht="13.8" hidden="false" customHeight="false" outlineLevel="0" collapsed="false">
      <c r="A7987" s="300" t="s">
        <v>13271</v>
      </c>
      <c r="B7987" s="1" t="n">
        <v>104724</v>
      </c>
      <c r="C7987" s="292" t="s">
        <v>13290</v>
      </c>
      <c r="D7987" s="297" t="s">
        <v>763</v>
      </c>
      <c r="E7987" s="301" t="n">
        <v>89.53</v>
      </c>
      <c r="F7987" s="304" t="n">
        <v>0.0189</v>
      </c>
    </row>
    <row r="7988" customFormat="false" ht="13.8" hidden="false" customHeight="false" outlineLevel="0" collapsed="false">
      <c r="A7988" s="300" t="s">
        <v>13271</v>
      </c>
      <c r="B7988" s="1" t="n">
        <v>96370</v>
      </c>
      <c r="C7988" s="292" t="s">
        <v>13291</v>
      </c>
      <c r="D7988" s="297" t="s">
        <v>763</v>
      </c>
      <c r="E7988" s="301" t="n">
        <v>61.3</v>
      </c>
      <c r="F7988" s="304" t="n">
        <v>0.0196</v>
      </c>
    </row>
    <row r="7989" customFormat="false" ht="13.8" hidden="false" customHeight="false" outlineLevel="0" collapsed="false">
      <c r="A7989" s="300" t="s">
        <v>13271</v>
      </c>
      <c r="B7989" s="1" t="n">
        <v>96365</v>
      </c>
      <c r="C7989" s="292" t="s">
        <v>13292</v>
      </c>
      <c r="D7989" s="297" t="s">
        <v>763</v>
      </c>
      <c r="E7989" s="301" t="n">
        <v>168.8</v>
      </c>
      <c r="F7989" s="304" t="n">
        <v>0.0171</v>
      </c>
    </row>
    <row r="7990" customFormat="false" ht="13.8" hidden="false" customHeight="false" outlineLevel="0" collapsed="false">
      <c r="A7990" s="300" t="s">
        <v>13271</v>
      </c>
      <c r="B7990" s="1" t="n">
        <v>104721</v>
      </c>
      <c r="C7990" s="292" t="s">
        <v>13293</v>
      </c>
      <c r="D7990" s="297" t="s">
        <v>763</v>
      </c>
      <c r="E7990" s="301" t="n">
        <v>205.72</v>
      </c>
      <c r="F7990" s="304" t="n">
        <v>0.0164</v>
      </c>
    </row>
    <row r="7991" customFormat="false" ht="13.8" hidden="false" customHeight="false" outlineLevel="0" collapsed="false">
      <c r="A7991" s="300" t="s">
        <v>13271</v>
      </c>
      <c r="B7991" s="1" t="n">
        <v>96363</v>
      </c>
      <c r="C7991" s="292" t="s">
        <v>13294</v>
      </c>
      <c r="D7991" s="297" t="s">
        <v>763</v>
      </c>
      <c r="E7991" s="301" t="n">
        <v>132.98</v>
      </c>
      <c r="F7991" s="304" t="n">
        <v>0.0108</v>
      </c>
    </row>
    <row r="7992" customFormat="false" ht="13.8" hidden="false" customHeight="false" outlineLevel="0" collapsed="false">
      <c r="A7992" s="300" t="s">
        <v>13271</v>
      </c>
      <c r="B7992" s="1" t="n">
        <v>104720</v>
      </c>
      <c r="C7992" s="292" t="s">
        <v>13295</v>
      </c>
      <c r="D7992" s="297" t="s">
        <v>763</v>
      </c>
      <c r="E7992" s="301" t="n">
        <v>153.82</v>
      </c>
      <c r="F7992" s="304" t="n">
        <v>0.011</v>
      </c>
    </row>
    <row r="7993" customFormat="false" ht="13.8" hidden="false" customHeight="false" outlineLevel="0" collapsed="false">
      <c r="A7993" s="300" t="s">
        <v>13271</v>
      </c>
      <c r="B7993" s="1" t="n">
        <v>96362</v>
      </c>
      <c r="C7993" s="292" t="s">
        <v>13296</v>
      </c>
      <c r="D7993" s="297" t="s">
        <v>763</v>
      </c>
      <c r="E7993" s="301" t="n">
        <v>121.58</v>
      </c>
      <c r="F7993" s="304" t="n">
        <v>0.0099</v>
      </c>
    </row>
    <row r="7994" customFormat="false" ht="13.8" hidden="false" customHeight="false" outlineLevel="0" collapsed="false">
      <c r="A7994" s="300" t="s">
        <v>13297</v>
      </c>
      <c r="B7994" s="1" t="n">
        <v>103191</v>
      </c>
      <c r="C7994" s="292" t="s">
        <v>13298</v>
      </c>
      <c r="D7994" s="297" t="s">
        <v>50</v>
      </c>
      <c r="E7994" s="301" t="n">
        <v>2385.02</v>
      </c>
      <c r="F7994" s="304" t="n">
        <v>0.9522</v>
      </c>
    </row>
    <row r="7995" customFormat="false" ht="13.8" hidden="false" customHeight="false" outlineLevel="0" collapsed="false">
      <c r="A7995" s="300" t="s">
        <v>13297</v>
      </c>
      <c r="B7995" s="1" t="n">
        <v>103206</v>
      </c>
      <c r="C7995" s="292" t="s">
        <v>13299</v>
      </c>
      <c r="D7995" s="297" t="s">
        <v>50</v>
      </c>
      <c r="E7995" s="301" t="n">
        <v>2399.72</v>
      </c>
      <c r="F7995" s="304" t="n">
        <v>0.9464</v>
      </c>
    </row>
    <row r="7996" customFormat="false" ht="13.8" hidden="false" customHeight="false" outlineLevel="0" collapsed="false">
      <c r="A7996" s="300" t="s">
        <v>13297</v>
      </c>
      <c r="B7996" s="1" t="n">
        <v>103211</v>
      </c>
      <c r="C7996" s="292" t="s">
        <v>13300</v>
      </c>
      <c r="D7996" s="297" t="s">
        <v>50</v>
      </c>
      <c r="E7996" s="301" t="n">
        <v>0</v>
      </c>
      <c r="F7996" s="304"/>
    </row>
    <row r="7997" customFormat="false" ht="13.8" hidden="false" customHeight="false" outlineLevel="0" collapsed="false">
      <c r="A7997" s="300" t="s">
        <v>13297</v>
      </c>
      <c r="B7997" s="1" t="n">
        <v>103196</v>
      </c>
      <c r="C7997" s="292" t="s">
        <v>13301</v>
      </c>
      <c r="D7997" s="297" t="s">
        <v>50</v>
      </c>
      <c r="E7997" s="301" t="n">
        <v>0</v>
      </c>
      <c r="F7997" s="304"/>
    </row>
    <row r="7998" customFormat="false" ht="13.8" hidden="false" customHeight="false" outlineLevel="0" collapsed="false">
      <c r="A7998" s="300" t="s">
        <v>13297</v>
      </c>
      <c r="B7998" s="1" t="n">
        <v>103212</v>
      </c>
      <c r="C7998" s="292" t="s">
        <v>13302</v>
      </c>
      <c r="D7998" s="297" t="s">
        <v>50</v>
      </c>
      <c r="E7998" s="301" t="n">
        <v>0</v>
      </c>
      <c r="F7998" s="304"/>
    </row>
    <row r="7999" customFormat="false" ht="13.8" hidden="false" customHeight="false" outlineLevel="0" collapsed="false">
      <c r="A7999" s="300" t="s">
        <v>13297</v>
      </c>
      <c r="B7999" s="1" t="n">
        <v>103197</v>
      </c>
      <c r="C7999" s="292" t="s">
        <v>13303</v>
      </c>
      <c r="D7999" s="297" t="s">
        <v>50</v>
      </c>
      <c r="E7999" s="301" t="n">
        <v>0</v>
      </c>
      <c r="F7999" s="304"/>
    </row>
    <row r="8000" customFormat="false" ht="13.8" hidden="false" customHeight="false" outlineLevel="0" collapsed="false">
      <c r="A8000" s="300" t="s">
        <v>13297</v>
      </c>
      <c r="B8000" s="1" t="n">
        <v>103217</v>
      </c>
      <c r="C8000" s="292" t="s">
        <v>13304</v>
      </c>
      <c r="D8000" s="297" t="s">
        <v>50</v>
      </c>
      <c r="E8000" s="301" t="n">
        <v>0</v>
      </c>
      <c r="F8000" s="304"/>
    </row>
    <row r="8001" customFormat="false" ht="13.8" hidden="false" customHeight="false" outlineLevel="0" collapsed="false">
      <c r="A8001" s="300" t="s">
        <v>13297</v>
      </c>
      <c r="B8001" s="1" t="n">
        <v>103202</v>
      </c>
      <c r="C8001" s="292" t="s">
        <v>13305</v>
      </c>
      <c r="D8001" s="297" t="s">
        <v>50</v>
      </c>
      <c r="E8001" s="301" t="n">
        <v>0</v>
      </c>
      <c r="F8001" s="304"/>
    </row>
    <row r="8002" customFormat="false" ht="13.8" hidden="false" customHeight="false" outlineLevel="0" collapsed="false">
      <c r="A8002" s="300" t="s">
        <v>13297</v>
      </c>
      <c r="B8002" s="1" t="n">
        <v>103215</v>
      </c>
      <c r="C8002" s="292" t="s">
        <v>13306</v>
      </c>
      <c r="D8002" s="297" t="s">
        <v>50</v>
      </c>
      <c r="E8002" s="301" t="n">
        <v>0</v>
      </c>
      <c r="F8002" s="304"/>
    </row>
    <row r="8003" customFormat="false" ht="13.8" hidden="false" customHeight="false" outlineLevel="0" collapsed="false">
      <c r="A8003" s="300" t="s">
        <v>13297</v>
      </c>
      <c r="B8003" s="1" t="n">
        <v>103200</v>
      </c>
      <c r="C8003" s="292" t="s">
        <v>13307</v>
      </c>
      <c r="D8003" s="297" t="s">
        <v>50</v>
      </c>
      <c r="E8003" s="301" t="n">
        <v>0</v>
      </c>
      <c r="F8003" s="304"/>
    </row>
    <row r="8004" customFormat="false" ht="13.8" hidden="false" customHeight="false" outlineLevel="0" collapsed="false">
      <c r="A8004" s="300" t="s">
        <v>13297</v>
      </c>
      <c r="B8004" s="1" t="n">
        <v>103216</v>
      </c>
      <c r="C8004" s="292" t="s">
        <v>13308</v>
      </c>
      <c r="D8004" s="297" t="s">
        <v>50</v>
      </c>
      <c r="E8004" s="301" t="n">
        <v>0</v>
      </c>
      <c r="F8004" s="304"/>
    </row>
    <row r="8005" customFormat="false" ht="13.8" hidden="false" customHeight="false" outlineLevel="0" collapsed="false">
      <c r="A8005" s="300" t="s">
        <v>13297</v>
      </c>
      <c r="B8005" s="1" t="n">
        <v>103201</v>
      </c>
      <c r="C8005" s="292" t="s">
        <v>13309</v>
      </c>
      <c r="D8005" s="297" t="s">
        <v>50</v>
      </c>
      <c r="E8005" s="301" t="n">
        <v>0</v>
      </c>
      <c r="F8005" s="304"/>
    </row>
    <row r="8006" customFormat="false" ht="13.8" hidden="false" customHeight="false" outlineLevel="0" collapsed="false">
      <c r="A8006" s="300" t="s">
        <v>13297</v>
      </c>
      <c r="B8006" s="1" t="n">
        <v>103185</v>
      </c>
      <c r="C8006" s="292" t="s">
        <v>13310</v>
      </c>
      <c r="D8006" s="297" t="s">
        <v>50</v>
      </c>
      <c r="E8006" s="301" t="n">
        <v>6158.8</v>
      </c>
      <c r="F8006" s="304" t="n">
        <v>0.9783</v>
      </c>
    </row>
    <row r="8007" customFormat="false" ht="13.8" hidden="false" customHeight="false" outlineLevel="0" collapsed="false">
      <c r="A8007" s="300" t="s">
        <v>13297</v>
      </c>
      <c r="B8007" s="1" t="n">
        <v>103218</v>
      </c>
      <c r="C8007" s="292" t="s">
        <v>13311</v>
      </c>
      <c r="D8007" s="297" t="s">
        <v>50</v>
      </c>
      <c r="E8007" s="301" t="n">
        <v>0</v>
      </c>
      <c r="F8007" s="304"/>
    </row>
    <row r="8008" customFormat="false" ht="13.8" hidden="false" customHeight="false" outlineLevel="0" collapsed="false">
      <c r="A8008" s="300" t="s">
        <v>13297</v>
      </c>
      <c r="B8008" s="1" t="n">
        <v>103203</v>
      </c>
      <c r="C8008" s="292" t="s">
        <v>13312</v>
      </c>
      <c r="D8008" s="297" t="s">
        <v>50</v>
      </c>
      <c r="E8008" s="301" t="n">
        <v>0</v>
      </c>
      <c r="F8008" s="304"/>
    </row>
    <row r="8009" customFormat="false" ht="13.8" hidden="false" customHeight="false" outlineLevel="0" collapsed="false">
      <c r="A8009" s="300" t="s">
        <v>13297</v>
      </c>
      <c r="B8009" s="1" t="n">
        <v>103213</v>
      </c>
      <c r="C8009" s="292" t="s">
        <v>13313</v>
      </c>
      <c r="D8009" s="297" t="s">
        <v>50</v>
      </c>
      <c r="E8009" s="301" t="n">
        <v>0</v>
      </c>
      <c r="F8009" s="304"/>
    </row>
    <row r="8010" customFormat="false" ht="13.8" hidden="false" customHeight="false" outlineLevel="0" collapsed="false">
      <c r="A8010" s="300" t="s">
        <v>13297</v>
      </c>
      <c r="B8010" s="1" t="n">
        <v>103198</v>
      </c>
      <c r="C8010" s="292" t="s">
        <v>13314</v>
      </c>
      <c r="D8010" s="297" t="s">
        <v>50</v>
      </c>
      <c r="E8010" s="301" t="n">
        <v>0</v>
      </c>
      <c r="F8010" s="304"/>
    </row>
    <row r="8011" customFormat="false" ht="13.8" hidden="false" customHeight="false" outlineLevel="0" collapsed="false">
      <c r="A8011" s="300" t="s">
        <v>13297</v>
      </c>
      <c r="B8011" s="1" t="n">
        <v>103214</v>
      </c>
      <c r="C8011" s="292" t="s">
        <v>13315</v>
      </c>
      <c r="D8011" s="297" t="s">
        <v>50</v>
      </c>
      <c r="E8011" s="301" t="n">
        <v>0</v>
      </c>
      <c r="F8011" s="304"/>
    </row>
    <row r="8012" customFormat="false" ht="13.8" hidden="false" customHeight="false" outlineLevel="0" collapsed="false">
      <c r="A8012" s="300" t="s">
        <v>13297</v>
      </c>
      <c r="B8012" s="1" t="n">
        <v>103199</v>
      </c>
      <c r="C8012" s="292" t="s">
        <v>13316</v>
      </c>
      <c r="D8012" s="297" t="s">
        <v>50</v>
      </c>
      <c r="E8012" s="301" t="n">
        <v>0</v>
      </c>
      <c r="F8012" s="304"/>
    </row>
    <row r="8013" customFormat="false" ht="13.8" hidden="false" customHeight="false" outlineLevel="0" collapsed="false">
      <c r="A8013" s="300" t="s">
        <v>13297</v>
      </c>
      <c r="B8013" s="1" t="n">
        <v>103219</v>
      </c>
      <c r="C8013" s="292" t="s">
        <v>13317</v>
      </c>
      <c r="D8013" s="297" t="s">
        <v>50</v>
      </c>
      <c r="E8013" s="301" t="n">
        <v>0</v>
      </c>
      <c r="F8013" s="304"/>
    </row>
    <row r="8014" customFormat="false" ht="13.8" hidden="false" customHeight="false" outlineLevel="0" collapsed="false">
      <c r="A8014" s="300" t="s">
        <v>13297</v>
      </c>
      <c r="B8014" s="1" t="n">
        <v>103204</v>
      </c>
      <c r="C8014" s="292" t="s">
        <v>13318</v>
      </c>
      <c r="D8014" s="297" t="s">
        <v>50</v>
      </c>
      <c r="E8014" s="301" t="n">
        <v>0</v>
      </c>
      <c r="F8014" s="304"/>
    </row>
    <row r="8015" customFormat="false" ht="13.8" hidden="false" customHeight="false" outlineLevel="0" collapsed="false">
      <c r="A8015" s="300" t="s">
        <v>13297</v>
      </c>
      <c r="B8015" s="1" t="n">
        <v>103186</v>
      </c>
      <c r="C8015" s="292" t="s">
        <v>13319</v>
      </c>
      <c r="D8015" s="297" t="s">
        <v>50</v>
      </c>
      <c r="E8015" s="301" t="n">
        <v>6488.99</v>
      </c>
      <c r="F8015" s="304" t="n">
        <v>0.9916</v>
      </c>
    </row>
    <row r="8016" customFormat="false" ht="13.8" hidden="false" customHeight="false" outlineLevel="0" collapsed="false">
      <c r="A8016" s="300" t="s">
        <v>13297</v>
      </c>
      <c r="B8016" s="1" t="n">
        <v>103210</v>
      </c>
      <c r="C8016" s="292" t="s">
        <v>13320</v>
      </c>
      <c r="D8016" s="297" t="s">
        <v>50</v>
      </c>
      <c r="E8016" s="301" t="n">
        <v>2307.5</v>
      </c>
      <c r="F8016" s="304" t="n">
        <v>0.9061</v>
      </c>
    </row>
    <row r="8017" customFormat="false" ht="13.8" hidden="false" customHeight="false" outlineLevel="0" collapsed="false">
      <c r="A8017" s="300" t="s">
        <v>13297</v>
      </c>
      <c r="B8017" s="1" t="n">
        <v>103195</v>
      </c>
      <c r="C8017" s="292" t="s">
        <v>13321</v>
      </c>
      <c r="D8017" s="297" t="s">
        <v>50</v>
      </c>
      <c r="E8017" s="301" t="n">
        <v>2199.54</v>
      </c>
      <c r="F8017" s="304" t="n">
        <v>0.9505</v>
      </c>
    </row>
    <row r="8018" customFormat="false" ht="13.8" hidden="false" customHeight="false" outlineLevel="0" collapsed="false">
      <c r="A8018" s="300" t="s">
        <v>13297</v>
      </c>
      <c r="B8018" s="1" t="n">
        <v>103205</v>
      </c>
      <c r="C8018" s="292" t="s">
        <v>13322</v>
      </c>
      <c r="D8018" s="297" t="s">
        <v>50</v>
      </c>
      <c r="E8018" s="301" t="n">
        <v>4103.26</v>
      </c>
      <c r="F8018" s="304" t="n">
        <v>0.9646</v>
      </c>
    </row>
    <row r="8019" customFormat="false" ht="13.8" hidden="false" customHeight="false" outlineLevel="0" collapsed="false">
      <c r="A8019" s="300" t="s">
        <v>13297</v>
      </c>
      <c r="B8019" s="1" t="n">
        <v>103190</v>
      </c>
      <c r="C8019" s="292" t="s">
        <v>13323</v>
      </c>
      <c r="D8019" s="297" t="s">
        <v>50</v>
      </c>
      <c r="E8019" s="301" t="n">
        <v>4088.57</v>
      </c>
      <c r="F8019" s="304" t="n">
        <v>0.968</v>
      </c>
    </row>
    <row r="8020" customFormat="false" ht="13.8" hidden="false" customHeight="false" outlineLevel="0" collapsed="false">
      <c r="A8020" s="300" t="s">
        <v>13297</v>
      </c>
      <c r="B8020" s="1" t="n">
        <v>103207</v>
      </c>
      <c r="C8020" s="292" t="s">
        <v>13324</v>
      </c>
      <c r="D8020" s="297" t="s">
        <v>50</v>
      </c>
      <c r="E8020" s="301" t="n">
        <v>2553.36</v>
      </c>
      <c r="F8020" s="304" t="n">
        <v>0.9496</v>
      </c>
    </row>
    <row r="8021" customFormat="false" ht="13.8" hidden="false" customHeight="false" outlineLevel="0" collapsed="false">
      <c r="A8021" s="300" t="s">
        <v>13297</v>
      </c>
      <c r="B8021" s="1" t="n">
        <v>103192</v>
      </c>
      <c r="C8021" s="292" t="s">
        <v>13325</v>
      </c>
      <c r="D8021" s="297" t="s">
        <v>50</v>
      </c>
      <c r="E8021" s="301" t="n">
        <v>2538.66</v>
      </c>
      <c r="F8021" s="304" t="n">
        <v>0.9551</v>
      </c>
    </row>
    <row r="8022" customFormat="false" ht="13.8" hidden="false" customHeight="false" outlineLevel="0" collapsed="false">
      <c r="A8022" s="300" t="s">
        <v>13297</v>
      </c>
      <c r="B8022" s="1" t="n">
        <v>103208</v>
      </c>
      <c r="C8022" s="292" t="s">
        <v>13326</v>
      </c>
      <c r="D8022" s="297" t="s">
        <v>50</v>
      </c>
      <c r="E8022" s="301" t="n">
        <v>1972.09</v>
      </c>
      <c r="F8022" s="304" t="n">
        <v>0.9347</v>
      </c>
    </row>
    <row r="8023" customFormat="false" ht="13.8" hidden="false" customHeight="false" outlineLevel="0" collapsed="false">
      <c r="A8023" s="300" t="s">
        <v>13297</v>
      </c>
      <c r="B8023" s="1" t="n">
        <v>103193</v>
      </c>
      <c r="C8023" s="292" t="s">
        <v>13327</v>
      </c>
      <c r="D8023" s="297" t="s">
        <v>50</v>
      </c>
      <c r="E8023" s="301" t="n">
        <v>1957.39</v>
      </c>
      <c r="F8023" s="304" t="n">
        <v>0.9417</v>
      </c>
    </row>
    <row r="8024" customFormat="false" ht="13.8" hidden="false" customHeight="false" outlineLevel="0" collapsed="false">
      <c r="A8024" s="300" t="s">
        <v>13297</v>
      </c>
      <c r="B8024" s="1" t="n">
        <v>103187</v>
      </c>
      <c r="C8024" s="292" t="s">
        <v>13328</v>
      </c>
      <c r="D8024" s="297" t="s">
        <v>50</v>
      </c>
      <c r="E8024" s="301" t="n">
        <v>4880.63</v>
      </c>
      <c r="F8024" s="304" t="n">
        <v>0.9813</v>
      </c>
    </row>
    <row r="8025" customFormat="false" ht="13.8" hidden="false" customHeight="false" outlineLevel="0" collapsed="false">
      <c r="A8025" s="300" t="s">
        <v>13297</v>
      </c>
      <c r="B8025" s="1" t="n">
        <v>103188</v>
      </c>
      <c r="C8025" s="292" t="s">
        <v>13329</v>
      </c>
      <c r="D8025" s="297" t="s">
        <v>50</v>
      </c>
      <c r="E8025" s="301" t="n">
        <v>5245.73</v>
      </c>
      <c r="F8025" s="304" t="n">
        <v>0.9866</v>
      </c>
    </row>
    <row r="8026" customFormat="false" ht="13.8" hidden="false" customHeight="false" outlineLevel="0" collapsed="false">
      <c r="A8026" s="300" t="s">
        <v>13297</v>
      </c>
      <c r="B8026" s="1" t="n">
        <v>103189</v>
      </c>
      <c r="C8026" s="292" t="s">
        <v>13330</v>
      </c>
      <c r="D8026" s="297" t="s">
        <v>50</v>
      </c>
      <c r="E8026" s="301" t="n">
        <v>2629.99</v>
      </c>
      <c r="F8026" s="304" t="n">
        <v>0.9813</v>
      </c>
    </row>
    <row r="8027" customFormat="false" ht="13.8" hidden="false" customHeight="false" outlineLevel="0" collapsed="false">
      <c r="A8027" s="300" t="s">
        <v>13297</v>
      </c>
      <c r="B8027" s="1" t="n">
        <v>103209</v>
      </c>
      <c r="C8027" s="292" t="s">
        <v>13331</v>
      </c>
      <c r="D8027" s="297" t="s">
        <v>50</v>
      </c>
      <c r="E8027" s="301" t="n">
        <v>2830.06</v>
      </c>
      <c r="F8027" s="304" t="n">
        <v>0.9545</v>
      </c>
    </row>
    <row r="8028" customFormat="false" ht="13.8" hidden="false" customHeight="false" outlineLevel="0" collapsed="false">
      <c r="A8028" s="300" t="s">
        <v>13297</v>
      </c>
      <c r="B8028" s="1" t="n">
        <v>103194</v>
      </c>
      <c r="C8028" s="292" t="s">
        <v>13332</v>
      </c>
      <c r="D8028" s="297" t="s">
        <v>50</v>
      </c>
      <c r="E8028" s="301" t="n">
        <v>2815.36</v>
      </c>
      <c r="F8028" s="304" t="n">
        <v>0.9595</v>
      </c>
    </row>
    <row r="8029" customFormat="false" ht="13.8" hidden="false" customHeight="false" outlineLevel="0" collapsed="false">
      <c r="A8029" s="300" t="s">
        <v>13333</v>
      </c>
      <c r="B8029" s="1" t="n">
        <v>95001</v>
      </c>
      <c r="C8029" s="292" t="s">
        <v>13334</v>
      </c>
      <c r="D8029" s="297" t="s">
        <v>763</v>
      </c>
      <c r="E8029" s="301" t="n">
        <v>0</v>
      </c>
      <c r="F8029" s="304"/>
    </row>
    <row r="8030" customFormat="false" ht="13.8" hidden="false" customHeight="false" outlineLevel="0" collapsed="false">
      <c r="A8030" s="300" t="s">
        <v>13333</v>
      </c>
      <c r="B8030" s="1" t="n">
        <v>95000</v>
      </c>
      <c r="C8030" s="292" t="s">
        <v>13335</v>
      </c>
      <c r="D8030" s="297" t="s">
        <v>763</v>
      </c>
      <c r="E8030" s="301" t="n">
        <v>0</v>
      </c>
      <c r="F8030" s="304"/>
    </row>
    <row r="8031" customFormat="false" ht="13.8" hidden="false" customHeight="false" outlineLevel="0" collapsed="false">
      <c r="A8031" s="300" t="s">
        <v>13333</v>
      </c>
      <c r="B8031" s="1" t="n">
        <v>95005</v>
      </c>
      <c r="C8031" s="292" t="s">
        <v>13336</v>
      </c>
      <c r="D8031" s="297" t="s">
        <v>763</v>
      </c>
      <c r="E8031" s="301" t="n">
        <v>0</v>
      </c>
      <c r="F8031" s="304"/>
    </row>
    <row r="8032" customFormat="false" ht="13.8" hidden="false" customHeight="false" outlineLevel="0" collapsed="false">
      <c r="A8032" s="300" t="s">
        <v>13333</v>
      </c>
      <c r="B8032" s="1" t="n">
        <v>95004</v>
      </c>
      <c r="C8032" s="292" t="s">
        <v>13337</v>
      </c>
      <c r="D8032" s="297" t="s">
        <v>763</v>
      </c>
      <c r="E8032" s="301" t="n">
        <v>0</v>
      </c>
      <c r="F8032" s="304"/>
    </row>
    <row r="8033" customFormat="false" ht="13.8" hidden="false" customHeight="false" outlineLevel="0" collapsed="false">
      <c r="A8033" s="300" t="s">
        <v>13333</v>
      </c>
      <c r="B8033" s="1" t="n">
        <v>95003</v>
      </c>
      <c r="C8033" s="292" t="s">
        <v>13338</v>
      </c>
      <c r="D8033" s="297" t="s">
        <v>763</v>
      </c>
      <c r="E8033" s="301" t="n">
        <v>0</v>
      </c>
      <c r="F8033" s="304"/>
    </row>
    <row r="8034" customFormat="false" ht="13.8" hidden="false" customHeight="false" outlineLevel="0" collapsed="false">
      <c r="A8034" s="300" t="s">
        <v>13333</v>
      </c>
      <c r="B8034" s="1" t="n">
        <v>95002</v>
      </c>
      <c r="C8034" s="292" t="s">
        <v>13339</v>
      </c>
      <c r="D8034" s="297" t="s">
        <v>763</v>
      </c>
      <c r="E8034" s="301" t="n">
        <v>0</v>
      </c>
      <c r="F8034" s="304"/>
    </row>
    <row r="8035" customFormat="false" ht="13.8" hidden="false" customHeight="false" outlineLevel="0" collapsed="false">
      <c r="A8035" s="300" t="s">
        <v>13333</v>
      </c>
      <c r="B8035" s="1" t="n">
        <v>95007</v>
      </c>
      <c r="C8035" s="292" t="s">
        <v>13340</v>
      </c>
      <c r="D8035" s="297" t="s">
        <v>763</v>
      </c>
      <c r="E8035" s="301" t="n">
        <v>0</v>
      </c>
      <c r="F8035" s="304"/>
    </row>
    <row r="8036" customFormat="false" ht="13.8" hidden="false" customHeight="false" outlineLevel="0" collapsed="false">
      <c r="A8036" s="300" t="s">
        <v>13333</v>
      </c>
      <c r="B8036" s="1" t="n">
        <v>95006</v>
      </c>
      <c r="C8036" s="292" t="s">
        <v>13341</v>
      </c>
      <c r="D8036" s="297" t="s">
        <v>763</v>
      </c>
      <c r="E8036" s="301" t="n">
        <v>0</v>
      </c>
      <c r="F8036" s="304"/>
    </row>
    <row r="8037" customFormat="false" ht="13.8" hidden="false" customHeight="false" outlineLevel="0" collapsed="false">
      <c r="A8037" s="300" t="s">
        <v>13333</v>
      </c>
      <c r="B8037" s="1" t="n">
        <v>104313</v>
      </c>
      <c r="C8037" s="292" t="s">
        <v>13342</v>
      </c>
      <c r="D8037" s="297" t="s">
        <v>763</v>
      </c>
      <c r="E8037" s="301" t="n">
        <v>0</v>
      </c>
      <c r="F8037" s="304"/>
    </row>
    <row r="8038" customFormat="false" ht="13.8" hidden="false" customHeight="false" outlineLevel="0" collapsed="false">
      <c r="A8038" s="300" t="s">
        <v>13333</v>
      </c>
      <c r="B8038" s="1" t="n">
        <v>104312</v>
      </c>
      <c r="C8038" s="292" t="s">
        <v>13343</v>
      </c>
      <c r="D8038" s="297" t="s">
        <v>763</v>
      </c>
      <c r="E8038" s="301" t="n">
        <v>0</v>
      </c>
      <c r="F8038" s="304"/>
    </row>
    <row r="8039" customFormat="false" ht="13.8" hidden="false" customHeight="false" outlineLevel="0" collapsed="false">
      <c r="A8039" s="300" t="s">
        <v>13333</v>
      </c>
      <c r="B8039" s="1" t="n">
        <v>94992</v>
      </c>
      <c r="C8039" s="292" t="s">
        <v>13344</v>
      </c>
      <c r="D8039" s="297" t="s">
        <v>763</v>
      </c>
      <c r="E8039" s="301" t="n">
        <v>78.07</v>
      </c>
      <c r="F8039" s="304" t="n">
        <v>0</v>
      </c>
    </row>
    <row r="8040" customFormat="false" ht="13.8" hidden="false" customHeight="false" outlineLevel="0" collapsed="false">
      <c r="A8040" s="300" t="s">
        <v>13333</v>
      </c>
      <c r="B8040" s="1" t="n">
        <v>94994</v>
      </c>
      <c r="C8040" s="292" t="s">
        <v>13345</v>
      </c>
      <c r="D8040" s="297" t="s">
        <v>763</v>
      </c>
      <c r="E8040" s="301" t="n">
        <v>94.65</v>
      </c>
      <c r="F8040" s="304" t="n">
        <v>0</v>
      </c>
    </row>
    <row r="8041" customFormat="false" ht="13.8" hidden="false" customHeight="false" outlineLevel="0" collapsed="false">
      <c r="A8041" s="300" t="s">
        <v>13333</v>
      </c>
      <c r="B8041" s="1" t="n">
        <v>94990</v>
      </c>
      <c r="C8041" s="292" t="s">
        <v>13346</v>
      </c>
      <c r="D8041" s="297" t="s">
        <v>504</v>
      </c>
      <c r="E8041" s="301" t="n">
        <v>808.43</v>
      </c>
      <c r="F8041" s="304" t="n">
        <v>0</v>
      </c>
    </row>
    <row r="8042" customFormat="false" ht="13.8" hidden="false" customHeight="false" outlineLevel="0" collapsed="false">
      <c r="A8042" s="300" t="s">
        <v>13333</v>
      </c>
      <c r="B8042" s="1" t="n">
        <v>94991</v>
      </c>
      <c r="C8042" s="292" t="s">
        <v>13347</v>
      </c>
      <c r="D8042" s="297" t="s">
        <v>504</v>
      </c>
      <c r="E8042" s="301" t="n">
        <v>832.79</v>
      </c>
      <c r="F8042" s="304" t="n">
        <v>0</v>
      </c>
    </row>
    <row r="8043" customFormat="false" ht="13.8" hidden="false" customHeight="false" outlineLevel="0" collapsed="false">
      <c r="A8043" s="300" t="s">
        <v>13333</v>
      </c>
      <c r="B8043" s="1" t="n">
        <v>104626</v>
      </c>
      <c r="C8043" s="292" t="s">
        <v>13348</v>
      </c>
      <c r="D8043" s="297" t="s">
        <v>504</v>
      </c>
      <c r="E8043" s="301" t="n">
        <v>853.1</v>
      </c>
      <c r="F8043" s="304" t="n">
        <v>0</v>
      </c>
    </row>
    <row r="8044" customFormat="false" ht="13.8" hidden="false" customHeight="false" outlineLevel="0" collapsed="false">
      <c r="A8044" s="300" t="s">
        <v>13333</v>
      </c>
      <c r="B8044" s="1" t="n">
        <v>94993</v>
      </c>
      <c r="C8044" s="292" t="s">
        <v>13349</v>
      </c>
      <c r="D8044" s="297" t="s">
        <v>763</v>
      </c>
      <c r="E8044" s="301" t="n">
        <v>79.54</v>
      </c>
      <c r="F8044" s="304" t="n">
        <v>0</v>
      </c>
    </row>
    <row r="8045" customFormat="false" ht="13.8" hidden="false" customHeight="false" outlineLevel="0" collapsed="false">
      <c r="A8045" s="300" t="s">
        <v>13333</v>
      </c>
      <c r="B8045" s="1" t="n">
        <v>94995</v>
      </c>
      <c r="C8045" s="292" t="s">
        <v>13350</v>
      </c>
      <c r="D8045" s="297" t="s">
        <v>763</v>
      </c>
      <c r="E8045" s="301" t="n">
        <v>96.6</v>
      </c>
      <c r="F8045" s="304" t="n">
        <v>0</v>
      </c>
    </row>
    <row r="8046" customFormat="false" ht="13.8" hidden="false" customHeight="false" outlineLevel="0" collapsed="false">
      <c r="A8046" s="300" t="s">
        <v>13351</v>
      </c>
      <c r="B8046" s="1" t="n">
        <v>101169</v>
      </c>
      <c r="C8046" s="292" t="s">
        <v>13352</v>
      </c>
      <c r="D8046" s="297" t="s">
        <v>763</v>
      </c>
      <c r="E8046" s="301" t="n">
        <v>219.03</v>
      </c>
      <c r="F8046" s="304" t="n">
        <v>0.024</v>
      </c>
    </row>
    <row r="8047" customFormat="false" ht="13.8" hidden="false" customHeight="false" outlineLevel="0" collapsed="false">
      <c r="A8047" s="300" t="s">
        <v>13351</v>
      </c>
      <c r="B8047" s="1" t="n">
        <v>104383</v>
      </c>
      <c r="C8047" s="292" t="s">
        <v>13353</v>
      </c>
      <c r="D8047" s="297" t="s">
        <v>763</v>
      </c>
      <c r="E8047" s="301" t="n">
        <v>0</v>
      </c>
      <c r="F8047" s="304"/>
    </row>
    <row r="8048" customFormat="false" ht="13.8" hidden="false" customHeight="false" outlineLevel="0" collapsed="false">
      <c r="A8048" s="300" t="s">
        <v>13351</v>
      </c>
      <c r="B8048" s="1" t="n">
        <v>101167</v>
      </c>
      <c r="C8048" s="292" t="s">
        <v>13354</v>
      </c>
      <c r="D8048" s="297" t="s">
        <v>763</v>
      </c>
      <c r="E8048" s="301" t="n">
        <v>203.48</v>
      </c>
      <c r="F8048" s="304" t="n">
        <v>0.0213</v>
      </c>
    </row>
    <row r="8049" customFormat="false" ht="13.8" hidden="false" customHeight="false" outlineLevel="0" collapsed="false">
      <c r="A8049" s="300" t="s">
        <v>13351</v>
      </c>
      <c r="B8049" s="1" t="n">
        <v>101172</v>
      </c>
      <c r="C8049" s="292" t="s">
        <v>13355</v>
      </c>
      <c r="D8049" s="297" t="s">
        <v>763</v>
      </c>
      <c r="E8049" s="301" t="n">
        <v>73.22</v>
      </c>
      <c r="F8049" s="304" t="n">
        <v>0.0595</v>
      </c>
    </row>
    <row r="8050" customFormat="false" ht="13.8" hidden="false" customHeight="false" outlineLevel="0" collapsed="false">
      <c r="A8050" s="300" t="s">
        <v>13351</v>
      </c>
      <c r="B8050" s="1" t="n">
        <v>104384</v>
      </c>
      <c r="C8050" s="292" t="s">
        <v>13356</v>
      </c>
      <c r="D8050" s="297" t="s">
        <v>763</v>
      </c>
      <c r="E8050" s="301" t="n">
        <v>0</v>
      </c>
      <c r="F8050" s="304"/>
    </row>
    <row r="8051" customFormat="false" ht="13.8" hidden="false" customHeight="false" outlineLevel="0" collapsed="false">
      <c r="A8051" s="300" t="s">
        <v>13351</v>
      </c>
      <c r="B8051" s="1" t="n">
        <v>101170</v>
      </c>
      <c r="C8051" s="292" t="s">
        <v>13357</v>
      </c>
      <c r="D8051" s="297" t="s">
        <v>763</v>
      </c>
      <c r="E8051" s="301" t="n">
        <v>45.55</v>
      </c>
      <c r="F8051" s="304" t="n">
        <v>0.0757</v>
      </c>
    </row>
    <row r="8052" customFormat="false" ht="13.8" hidden="false" customHeight="false" outlineLevel="0" collapsed="false">
      <c r="A8052" s="300" t="s">
        <v>13358</v>
      </c>
      <c r="B8052" s="1" t="n">
        <v>104438</v>
      </c>
      <c r="C8052" s="292" t="s">
        <v>13359</v>
      </c>
      <c r="D8052" s="297" t="s">
        <v>763</v>
      </c>
      <c r="E8052" s="301" t="n">
        <v>0</v>
      </c>
      <c r="F8052" s="304"/>
    </row>
    <row r="8053" customFormat="false" ht="13.8" hidden="false" customHeight="false" outlineLevel="0" collapsed="false">
      <c r="A8053" s="300" t="s">
        <v>13358</v>
      </c>
      <c r="B8053" s="1" t="n">
        <v>92402</v>
      </c>
      <c r="C8053" s="292" t="s">
        <v>13360</v>
      </c>
      <c r="D8053" s="297" t="s">
        <v>763</v>
      </c>
      <c r="E8053" s="301" t="n">
        <v>93.96</v>
      </c>
      <c r="F8053" s="304" t="n">
        <v>0</v>
      </c>
    </row>
    <row r="8054" customFormat="false" ht="13.8" hidden="false" customHeight="false" outlineLevel="0" collapsed="false">
      <c r="A8054" s="300" t="s">
        <v>13358</v>
      </c>
      <c r="B8054" s="1" t="n">
        <v>104429</v>
      </c>
      <c r="C8054" s="292" t="s">
        <v>13361</v>
      </c>
      <c r="D8054" s="297" t="s">
        <v>763</v>
      </c>
      <c r="E8054" s="301" t="n">
        <v>0</v>
      </c>
      <c r="F8054" s="304"/>
    </row>
    <row r="8055" customFormat="false" ht="13.8" hidden="false" customHeight="false" outlineLevel="0" collapsed="false">
      <c r="A8055" s="300" t="s">
        <v>13358</v>
      </c>
      <c r="B8055" s="1" t="n">
        <v>104426</v>
      </c>
      <c r="C8055" s="292" t="s">
        <v>13362</v>
      </c>
      <c r="D8055" s="297" t="s">
        <v>763</v>
      </c>
      <c r="E8055" s="301" t="n">
        <v>0</v>
      </c>
      <c r="F8055" s="304"/>
    </row>
    <row r="8056" customFormat="false" ht="13.8" hidden="false" customHeight="false" outlineLevel="0" collapsed="false">
      <c r="A8056" s="300" t="s">
        <v>13358</v>
      </c>
      <c r="B8056" s="1" t="n">
        <v>104436</v>
      </c>
      <c r="C8056" s="292" t="s">
        <v>13363</v>
      </c>
      <c r="D8056" s="297" t="s">
        <v>763</v>
      </c>
      <c r="E8056" s="301" t="n">
        <v>0</v>
      </c>
      <c r="F8056" s="304"/>
    </row>
    <row r="8057" customFormat="false" ht="13.8" hidden="false" customHeight="false" outlineLevel="0" collapsed="false">
      <c r="A8057" s="300" t="s">
        <v>13358</v>
      </c>
      <c r="B8057" s="1" t="n">
        <v>104434</v>
      </c>
      <c r="C8057" s="292" t="s">
        <v>13364</v>
      </c>
      <c r="D8057" s="297" t="s">
        <v>763</v>
      </c>
      <c r="E8057" s="301" t="n">
        <v>0</v>
      </c>
      <c r="F8057" s="304"/>
    </row>
    <row r="8058" customFormat="false" ht="13.8" hidden="false" customHeight="false" outlineLevel="0" collapsed="false">
      <c r="A8058" s="300" t="s">
        <v>13358</v>
      </c>
      <c r="B8058" s="1" t="n">
        <v>104432</v>
      </c>
      <c r="C8058" s="292" t="s">
        <v>13365</v>
      </c>
      <c r="D8058" s="297" t="s">
        <v>763</v>
      </c>
      <c r="E8058" s="301" t="n">
        <v>118.58</v>
      </c>
      <c r="F8058" s="304" t="n">
        <v>0</v>
      </c>
    </row>
    <row r="8059" customFormat="false" ht="13.8" hidden="false" customHeight="false" outlineLevel="0" collapsed="false">
      <c r="A8059" s="300" t="s">
        <v>13358</v>
      </c>
      <c r="B8059" s="1" t="n">
        <v>93679</v>
      </c>
      <c r="C8059" s="292" t="s">
        <v>13366</v>
      </c>
      <c r="D8059" s="297" t="s">
        <v>763</v>
      </c>
      <c r="E8059" s="301" t="n">
        <v>114.91</v>
      </c>
      <c r="F8059" s="304" t="n">
        <v>0</v>
      </c>
    </row>
    <row r="8060" customFormat="false" ht="13.8" hidden="false" customHeight="false" outlineLevel="0" collapsed="false">
      <c r="A8060" s="300" t="s">
        <v>13358</v>
      </c>
      <c r="B8060" s="1" t="n">
        <v>92396</v>
      </c>
      <c r="C8060" s="292" t="s">
        <v>13367</v>
      </c>
      <c r="D8060" s="297" t="s">
        <v>763</v>
      </c>
      <c r="E8060" s="301" t="n">
        <v>96.05</v>
      </c>
      <c r="F8060" s="304" t="n">
        <v>0</v>
      </c>
    </row>
    <row r="8061" customFormat="false" ht="13.8" hidden="false" customHeight="false" outlineLevel="0" collapsed="false">
      <c r="A8061" s="300" t="s">
        <v>13358</v>
      </c>
      <c r="B8061" s="1" t="n">
        <v>104439</v>
      </c>
      <c r="C8061" s="292" t="s">
        <v>13368</v>
      </c>
      <c r="D8061" s="297" t="s">
        <v>763</v>
      </c>
      <c r="E8061" s="301" t="n">
        <v>0</v>
      </c>
      <c r="F8061" s="304"/>
    </row>
    <row r="8062" customFormat="false" ht="13.8" hidden="false" customHeight="false" outlineLevel="0" collapsed="false">
      <c r="A8062" s="300" t="s">
        <v>13358</v>
      </c>
      <c r="B8062" s="1" t="n">
        <v>104440</v>
      </c>
      <c r="C8062" s="292" t="s">
        <v>13369</v>
      </c>
      <c r="D8062" s="297" t="s">
        <v>763</v>
      </c>
      <c r="E8062" s="301" t="n">
        <v>0</v>
      </c>
      <c r="F8062" s="304"/>
    </row>
    <row r="8063" customFormat="false" ht="13.8" hidden="false" customHeight="false" outlineLevel="0" collapsed="false">
      <c r="A8063" s="300" t="s">
        <v>13358</v>
      </c>
      <c r="B8063" s="1" t="n">
        <v>92406</v>
      </c>
      <c r="C8063" s="292" t="s">
        <v>13370</v>
      </c>
      <c r="D8063" s="297" t="s">
        <v>763</v>
      </c>
      <c r="E8063" s="301" t="n">
        <v>166.79</v>
      </c>
      <c r="F8063" s="304" t="n">
        <v>0</v>
      </c>
    </row>
    <row r="8064" customFormat="false" ht="13.8" hidden="false" customHeight="false" outlineLevel="0" collapsed="false">
      <c r="A8064" s="300" t="s">
        <v>13358</v>
      </c>
      <c r="B8064" s="1" t="n">
        <v>92403</v>
      </c>
      <c r="C8064" s="292" t="s">
        <v>13371</v>
      </c>
      <c r="D8064" s="297" t="s">
        <v>763</v>
      </c>
      <c r="E8064" s="301" t="n">
        <v>82.8</v>
      </c>
      <c r="F8064" s="304" t="n">
        <v>0</v>
      </c>
    </row>
    <row r="8065" customFormat="false" ht="13.8" hidden="false" customHeight="false" outlineLevel="0" collapsed="false">
      <c r="A8065" s="300" t="s">
        <v>13358</v>
      </c>
      <c r="B8065" s="1" t="n">
        <v>92404</v>
      </c>
      <c r="C8065" s="292" t="s">
        <v>13372</v>
      </c>
      <c r="D8065" s="297" t="s">
        <v>763</v>
      </c>
      <c r="E8065" s="301" t="n">
        <v>95.68</v>
      </c>
      <c r="F8065" s="304" t="n">
        <v>0</v>
      </c>
    </row>
    <row r="8066" customFormat="false" ht="13.8" hidden="false" customHeight="false" outlineLevel="0" collapsed="false">
      <c r="A8066" s="300" t="s">
        <v>13358</v>
      </c>
      <c r="B8066" s="1" t="n">
        <v>104430</v>
      </c>
      <c r="C8066" s="292" t="s">
        <v>13373</v>
      </c>
      <c r="D8066" s="297" t="s">
        <v>763</v>
      </c>
      <c r="E8066" s="301" t="n">
        <v>0</v>
      </c>
      <c r="F8066" s="304"/>
    </row>
    <row r="8067" customFormat="false" ht="13.8" hidden="false" customHeight="false" outlineLevel="0" collapsed="false">
      <c r="A8067" s="300" t="s">
        <v>13358</v>
      </c>
      <c r="B8067" s="1" t="n">
        <v>104431</v>
      </c>
      <c r="C8067" s="292" t="s">
        <v>13374</v>
      </c>
      <c r="D8067" s="297" t="s">
        <v>763</v>
      </c>
      <c r="E8067" s="301" t="n">
        <v>0</v>
      </c>
      <c r="F8067" s="304"/>
    </row>
    <row r="8068" customFormat="false" ht="13.8" hidden="false" customHeight="false" outlineLevel="0" collapsed="false">
      <c r="A8068" s="300" t="s">
        <v>13358</v>
      </c>
      <c r="B8068" s="1" t="n">
        <v>104427</v>
      </c>
      <c r="C8068" s="292" t="s">
        <v>13375</v>
      </c>
      <c r="D8068" s="297" t="s">
        <v>763</v>
      </c>
      <c r="E8068" s="301" t="n">
        <v>0</v>
      </c>
      <c r="F8068" s="304"/>
    </row>
    <row r="8069" customFormat="false" ht="13.8" hidden="false" customHeight="false" outlineLevel="0" collapsed="false">
      <c r="A8069" s="300" t="s">
        <v>13358</v>
      </c>
      <c r="B8069" s="1" t="n">
        <v>104428</v>
      </c>
      <c r="C8069" s="292" t="s">
        <v>13376</v>
      </c>
      <c r="D8069" s="297" t="s">
        <v>763</v>
      </c>
      <c r="E8069" s="301" t="n">
        <v>0</v>
      </c>
      <c r="F8069" s="304"/>
    </row>
    <row r="8070" customFormat="false" ht="13.8" hidden="false" customHeight="false" outlineLevel="0" collapsed="false">
      <c r="A8070" s="300" t="s">
        <v>13358</v>
      </c>
      <c r="B8070" s="1" t="n">
        <v>92391</v>
      </c>
      <c r="C8070" s="292" t="s">
        <v>13377</v>
      </c>
      <c r="D8070" s="297" t="s">
        <v>763</v>
      </c>
      <c r="E8070" s="301" t="n">
        <v>90.89</v>
      </c>
      <c r="F8070" s="304" t="n">
        <v>0</v>
      </c>
    </row>
    <row r="8071" customFormat="false" ht="13.8" hidden="false" customHeight="false" outlineLevel="0" collapsed="false">
      <c r="A8071" s="300" t="s">
        <v>13358</v>
      </c>
      <c r="B8071" s="1" t="n">
        <v>92392</v>
      </c>
      <c r="C8071" s="292" t="s">
        <v>13378</v>
      </c>
      <c r="D8071" s="297" t="s">
        <v>763</v>
      </c>
      <c r="E8071" s="301" t="n">
        <v>99.66</v>
      </c>
      <c r="F8071" s="304" t="n">
        <v>0</v>
      </c>
    </row>
    <row r="8072" customFormat="false" ht="13.8" hidden="false" customHeight="false" outlineLevel="0" collapsed="false">
      <c r="A8072" s="300" t="s">
        <v>13358</v>
      </c>
      <c r="B8072" s="1" t="n">
        <v>104437</v>
      </c>
      <c r="C8072" s="292" t="s">
        <v>13379</v>
      </c>
      <c r="D8072" s="297" t="s">
        <v>763</v>
      </c>
      <c r="E8072" s="301" t="n">
        <v>0</v>
      </c>
      <c r="F8072" s="304"/>
    </row>
    <row r="8073" customFormat="false" ht="13.8" hidden="false" customHeight="false" outlineLevel="0" collapsed="false">
      <c r="A8073" s="300" t="s">
        <v>13358</v>
      </c>
      <c r="B8073" s="1" t="n">
        <v>104435</v>
      </c>
      <c r="C8073" s="292" t="s">
        <v>13380</v>
      </c>
      <c r="D8073" s="297" t="s">
        <v>763</v>
      </c>
      <c r="E8073" s="301" t="n">
        <v>0</v>
      </c>
      <c r="F8073" s="304"/>
    </row>
    <row r="8074" customFormat="false" ht="13.8" hidden="false" customHeight="false" outlineLevel="0" collapsed="false">
      <c r="A8074" s="300" t="s">
        <v>13358</v>
      </c>
      <c r="B8074" s="1" t="n">
        <v>104433</v>
      </c>
      <c r="C8074" s="292" t="s">
        <v>13381</v>
      </c>
      <c r="D8074" s="297" t="s">
        <v>763</v>
      </c>
      <c r="E8074" s="301" t="n">
        <v>106.05</v>
      </c>
      <c r="F8074" s="304" t="n">
        <v>0</v>
      </c>
    </row>
    <row r="8075" customFormat="false" ht="13.8" hidden="false" customHeight="false" outlineLevel="0" collapsed="false">
      <c r="A8075" s="300" t="s">
        <v>13358</v>
      </c>
      <c r="B8075" s="1" t="n">
        <v>93680</v>
      </c>
      <c r="C8075" s="292" t="s">
        <v>13382</v>
      </c>
      <c r="D8075" s="297" t="s">
        <v>763</v>
      </c>
      <c r="E8075" s="301" t="n">
        <v>103.69</v>
      </c>
      <c r="F8075" s="304" t="n">
        <v>0</v>
      </c>
    </row>
    <row r="8076" customFormat="false" ht="13.8" hidden="false" customHeight="false" outlineLevel="0" collapsed="false">
      <c r="A8076" s="300" t="s">
        <v>13358</v>
      </c>
      <c r="B8076" s="1" t="n">
        <v>93681</v>
      </c>
      <c r="C8076" s="292" t="s">
        <v>13383</v>
      </c>
      <c r="D8076" s="297" t="s">
        <v>763</v>
      </c>
      <c r="E8076" s="301" t="n">
        <v>123.94</v>
      </c>
      <c r="F8076" s="304" t="n">
        <v>0</v>
      </c>
    </row>
    <row r="8077" customFormat="false" ht="13.8" hidden="false" customHeight="false" outlineLevel="0" collapsed="false">
      <c r="A8077" s="300" t="s">
        <v>13358</v>
      </c>
      <c r="B8077" s="1" t="n">
        <v>92397</v>
      </c>
      <c r="C8077" s="292" t="s">
        <v>13384</v>
      </c>
      <c r="D8077" s="297" t="s">
        <v>763</v>
      </c>
      <c r="E8077" s="301" t="n">
        <v>85.3</v>
      </c>
      <c r="F8077" s="304" t="n">
        <v>0</v>
      </c>
    </row>
    <row r="8078" customFormat="false" ht="13.8" hidden="false" customHeight="false" outlineLevel="0" collapsed="false">
      <c r="A8078" s="300" t="s">
        <v>13358</v>
      </c>
      <c r="B8078" s="1" t="n">
        <v>92398</v>
      </c>
      <c r="C8078" s="292" t="s">
        <v>13385</v>
      </c>
      <c r="D8078" s="297" t="s">
        <v>763</v>
      </c>
      <c r="E8078" s="301" t="n">
        <v>98.19</v>
      </c>
      <c r="F8078" s="304" t="n">
        <v>0</v>
      </c>
    </row>
    <row r="8079" customFormat="false" ht="13.8" hidden="false" customHeight="false" outlineLevel="0" collapsed="false">
      <c r="A8079" s="300" t="s">
        <v>13358</v>
      </c>
      <c r="B8079" s="1" t="n">
        <v>92400</v>
      </c>
      <c r="C8079" s="292" t="s">
        <v>13386</v>
      </c>
      <c r="D8079" s="297" t="s">
        <v>763</v>
      </c>
      <c r="E8079" s="301" t="n">
        <v>114.76</v>
      </c>
      <c r="F8079" s="304" t="n">
        <v>0</v>
      </c>
    </row>
    <row r="8080" customFormat="false" ht="13.8" hidden="false" customHeight="false" outlineLevel="0" collapsed="false">
      <c r="A8080" s="300" t="s">
        <v>13358</v>
      </c>
      <c r="B8080" s="1" t="n">
        <v>92395</v>
      </c>
      <c r="C8080" s="292" t="s">
        <v>13387</v>
      </c>
      <c r="D8080" s="297" t="s">
        <v>763</v>
      </c>
      <c r="E8080" s="301" t="n">
        <v>142.92</v>
      </c>
      <c r="F8080" s="304" t="n">
        <v>0</v>
      </c>
    </row>
    <row r="8081" customFormat="false" ht="13.8" hidden="false" customHeight="false" outlineLevel="0" collapsed="false">
      <c r="A8081" s="300" t="s">
        <v>13358</v>
      </c>
      <c r="B8081" s="1" t="n">
        <v>92393</v>
      </c>
      <c r="C8081" s="292" t="s">
        <v>13388</v>
      </c>
      <c r="D8081" s="297" t="s">
        <v>763</v>
      </c>
      <c r="E8081" s="301" t="n">
        <v>90.92</v>
      </c>
      <c r="F8081" s="304" t="n">
        <v>0</v>
      </c>
    </row>
    <row r="8082" customFormat="false" ht="13.8" hidden="false" customHeight="false" outlineLevel="0" collapsed="false">
      <c r="A8082" s="300" t="s">
        <v>13358</v>
      </c>
      <c r="B8082" s="1" t="n">
        <v>92394</v>
      </c>
      <c r="C8082" s="292" t="s">
        <v>13389</v>
      </c>
      <c r="D8082" s="297" t="s">
        <v>763</v>
      </c>
      <c r="E8082" s="301" t="n">
        <v>109.08</v>
      </c>
      <c r="F8082" s="304" t="n">
        <v>0</v>
      </c>
    </row>
    <row r="8083" customFormat="false" ht="13.8" hidden="false" customHeight="false" outlineLevel="0" collapsed="false">
      <c r="A8083" s="300" t="s">
        <v>13390</v>
      </c>
      <c r="B8083" s="1" t="n">
        <v>97115</v>
      </c>
      <c r="C8083" s="292" t="s">
        <v>13391</v>
      </c>
      <c r="D8083" s="297" t="s">
        <v>241</v>
      </c>
      <c r="E8083" s="301" t="n">
        <v>68.1</v>
      </c>
      <c r="F8083" s="304" t="n">
        <v>0</v>
      </c>
    </row>
    <row r="8084" customFormat="false" ht="13.8" hidden="false" customHeight="false" outlineLevel="0" collapsed="false">
      <c r="A8084" s="300" t="s">
        <v>13390</v>
      </c>
      <c r="B8084" s="1" t="n">
        <v>97113</v>
      </c>
      <c r="C8084" s="292" t="s">
        <v>13392</v>
      </c>
      <c r="D8084" s="297" t="s">
        <v>763</v>
      </c>
      <c r="E8084" s="301" t="n">
        <v>3.27</v>
      </c>
      <c r="F8084" s="304" t="n">
        <v>0</v>
      </c>
    </row>
    <row r="8085" customFormat="false" ht="13.8" hidden="false" customHeight="false" outlineLevel="0" collapsed="false">
      <c r="A8085" s="300" t="s">
        <v>13390</v>
      </c>
      <c r="B8085" s="1" t="n">
        <v>97120</v>
      </c>
      <c r="C8085" s="292" t="s">
        <v>13393</v>
      </c>
      <c r="D8085" s="297" t="s">
        <v>241</v>
      </c>
      <c r="E8085" s="301" t="n">
        <v>9.38</v>
      </c>
      <c r="F8085" s="304" t="n">
        <v>0</v>
      </c>
    </row>
    <row r="8086" customFormat="false" ht="13.8" hidden="false" customHeight="false" outlineLevel="0" collapsed="false">
      <c r="A8086" s="300" t="s">
        <v>13390</v>
      </c>
      <c r="B8086" s="1" t="n">
        <v>97116</v>
      </c>
      <c r="C8086" s="292" t="s">
        <v>13394</v>
      </c>
      <c r="D8086" s="297" t="s">
        <v>241</v>
      </c>
      <c r="E8086" s="301" t="n">
        <v>22.06</v>
      </c>
      <c r="F8086" s="304" t="n">
        <v>0</v>
      </c>
    </row>
    <row r="8087" customFormat="false" ht="13.8" hidden="false" customHeight="false" outlineLevel="0" collapsed="false">
      <c r="A8087" s="300" t="s">
        <v>13390</v>
      </c>
      <c r="B8087" s="1" t="n">
        <v>97117</v>
      </c>
      <c r="C8087" s="292" t="s">
        <v>13395</v>
      </c>
      <c r="D8087" s="297" t="s">
        <v>241</v>
      </c>
      <c r="E8087" s="301" t="n">
        <v>19.24</v>
      </c>
      <c r="F8087" s="304" t="n">
        <v>0</v>
      </c>
    </row>
    <row r="8088" customFormat="false" ht="13.8" hidden="false" customHeight="false" outlineLevel="0" collapsed="false">
      <c r="A8088" s="300" t="s">
        <v>13390</v>
      </c>
      <c r="B8088" s="1" t="n">
        <v>97118</v>
      </c>
      <c r="C8088" s="292" t="s">
        <v>13396</v>
      </c>
      <c r="D8088" s="297" t="s">
        <v>241</v>
      </c>
      <c r="E8088" s="301" t="n">
        <v>15.92</v>
      </c>
      <c r="F8088" s="304" t="n">
        <v>0</v>
      </c>
    </row>
    <row r="8089" customFormat="false" ht="13.8" hidden="false" customHeight="false" outlineLevel="0" collapsed="false">
      <c r="A8089" s="300" t="s">
        <v>13390</v>
      </c>
      <c r="B8089" s="1" t="n">
        <v>97119</v>
      </c>
      <c r="C8089" s="292" t="s">
        <v>13397</v>
      </c>
      <c r="D8089" s="297" t="s">
        <v>241</v>
      </c>
      <c r="E8089" s="301" t="n">
        <v>14.33</v>
      </c>
      <c r="F8089" s="304" t="n">
        <v>0</v>
      </c>
    </row>
    <row r="8090" customFormat="false" ht="13.8" hidden="false" customHeight="false" outlineLevel="0" collapsed="false">
      <c r="A8090" s="300" t="s">
        <v>13390</v>
      </c>
      <c r="B8090" s="1" t="n">
        <v>97114</v>
      </c>
      <c r="C8090" s="292" t="s">
        <v>13398</v>
      </c>
      <c r="D8090" s="297" t="s">
        <v>403</v>
      </c>
      <c r="E8090" s="301" t="n">
        <v>0.39</v>
      </c>
      <c r="F8090" s="304" t="n">
        <v>0</v>
      </c>
    </row>
    <row r="8091" customFormat="false" ht="13.8" hidden="false" customHeight="false" outlineLevel="0" collapsed="false">
      <c r="A8091" s="300" t="s">
        <v>13390</v>
      </c>
      <c r="B8091" s="1" t="n">
        <v>97111</v>
      </c>
      <c r="C8091" s="292" t="s">
        <v>13399</v>
      </c>
      <c r="D8091" s="297" t="s">
        <v>763</v>
      </c>
      <c r="E8091" s="301" t="n">
        <v>218.77</v>
      </c>
      <c r="F8091" s="304" t="n">
        <v>0.0001</v>
      </c>
    </row>
    <row r="8092" customFormat="false" ht="13.8" hidden="false" customHeight="false" outlineLevel="0" collapsed="false">
      <c r="A8092" s="300" t="s">
        <v>13390</v>
      </c>
      <c r="B8092" s="1" t="n">
        <v>97112</v>
      </c>
      <c r="C8092" s="292" t="s">
        <v>13400</v>
      </c>
      <c r="D8092" s="297" t="s">
        <v>763</v>
      </c>
      <c r="E8092" s="301" t="n">
        <v>229.6</v>
      </c>
      <c r="F8092" s="304" t="n">
        <v>0.0002</v>
      </c>
    </row>
    <row r="8093" customFormat="false" ht="13.8" hidden="false" customHeight="false" outlineLevel="0" collapsed="false">
      <c r="A8093" s="300" t="s">
        <v>13390</v>
      </c>
      <c r="B8093" s="1" t="n">
        <v>103904</v>
      </c>
      <c r="C8093" s="292" t="s">
        <v>13401</v>
      </c>
      <c r="D8093" s="297" t="s">
        <v>763</v>
      </c>
      <c r="E8093" s="301" t="n">
        <v>145.67</v>
      </c>
      <c r="F8093" s="304" t="n">
        <v>0.0001</v>
      </c>
    </row>
    <row r="8094" customFormat="false" ht="13.8" hidden="false" customHeight="false" outlineLevel="0" collapsed="false">
      <c r="A8094" s="300" t="s">
        <v>13390</v>
      </c>
      <c r="B8094" s="1" t="n">
        <v>103905</v>
      </c>
      <c r="C8094" s="292" t="s">
        <v>13402</v>
      </c>
      <c r="D8094" s="297" t="s">
        <v>763</v>
      </c>
      <c r="E8094" s="301" t="n">
        <v>153.93</v>
      </c>
      <c r="F8094" s="304" t="n">
        <v>0.0001</v>
      </c>
    </row>
    <row r="8095" customFormat="false" ht="13.8" hidden="false" customHeight="false" outlineLevel="0" collapsed="false">
      <c r="A8095" s="300" t="s">
        <v>13390</v>
      </c>
      <c r="B8095" s="1" t="n">
        <v>103907</v>
      </c>
      <c r="C8095" s="292" t="s">
        <v>13403</v>
      </c>
      <c r="D8095" s="297" t="s">
        <v>763</v>
      </c>
      <c r="E8095" s="301" t="n">
        <v>162</v>
      </c>
      <c r="F8095" s="304" t="n">
        <v>0.0002</v>
      </c>
    </row>
    <row r="8096" customFormat="false" ht="13.8" hidden="false" customHeight="false" outlineLevel="0" collapsed="false">
      <c r="A8096" s="300" t="s">
        <v>13390</v>
      </c>
      <c r="B8096" s="1" t="n">
        <v>103911</v>
      </c>
      <c r="C8096" s="292" t="s">
        <v>13404</v>
      </c>
      <c r="D8096" s="297" t="s">
        <v>763</v>
      </c>
      <c r="E8096" s="301" t="n">
        <v>237.16</v>
      </c>
      <c r="F8096" s="304" t="n">
        <v>0.0003</v>
      </c>
    </row>
    <row r="8097" customFormat="false" ht="13.8" hidden="false" customHeight="false" outlineLevel="0" collapsed="false">
      <c r="A8097" s="300" t="s">
        <v>13390</v>
      </c>
      <c r="B8097" s="1" t="n">
        <v>97104</v>
      </c>
      <c r="C8097" s="292" t="s">
        <v>13405</v>
      </c>
      <c r="D8097" s="297" t="s">
        <v>763</v>
      </c>
      <c r="E8097" s="301" t="n">
        <v>150.08</v>
      </c>
      <c r="F8097" s="304" t="n">
        <v>0.0001</v>
      </c>
    </row>
    <row r="8098" customFormat="false" ht="13.8" hidden="false" customHeight="false" outlineLevel="0" collapsed="false">
      <c r="A8098" s="300" t="s">
        <v>13390</v>
      </c>
      <c r="B8098" s="1" t="n">
        <v>103906</v>
      </c>
      <c r="C8098" s="292" t="s">
        <v>13406</v>
      </c>
      <c r="D8098" s="297" t="s">
        <v>763</v>
      </c>
      <c r="E8098" s="301" t="n">
        <v>187.79</v>
      </c>
      <c r="F8098" s="304" t="n">
        <v>0.0001</v>
      </c>
    </row>
    <row r="8099" customFormat="false" ht="13.8" hidden="false" customHeight="false" outlineLevel="0" collapsed="false">
      <c r="A8099" s="300" t="s">
        <v>13390</v>
      </c>
      <c r="B8099" s="1" t="n">
        <v>97105</v>
      </c>
      <c r="C8099" s="292" t="s">
        <v>13407</v>
      </c>
      <c r="D8099" s="297" t="s">
        <v>763</v>
      </c>
      <c r="E8099" s="301" t="n">
        <v>170.25</v>
      </c>
      <c r="F8099" s="304" t="n">
        <v>0.0002</v>
      </c>
    </row>
    <row r="8100" customFormat="false" ht="13.8" hidden="false" customHeight="false" outlineLevel="0" collapsed="false">
      <c r="A8100" s="300" t="s">
        <v>13390</v>
      </c>
      <c r="B8100" s="1" t="n">
        <v>97106</v>
      </c>
      <c r="C8100" s="292" t="s">
        <v>13408</v>
      </c>
      <c r="D8100" s="297" t="s">
        <v>763</v>
      </c>
      <c r="E8100" s="301" t="n">
        <v>189.55</v>
      </c>
      <c r="F8100" s="304" t="n">
        <v>0.0002</v>
      </c>
    </row>
    <row r="8101" customFormat="false" ht="13.8" hidden="false" customHeight="false" outlineLevel="0" collapsed="false">
      <c r="A8101" s="300" t="s">
        <v>13390</v>
      </c>
      <c r="B8101" s="1" t="n">
        <v>97107</v>
      </c>
      <c r="C8101" s="292" t="s">
        <v>13409</v>
      </c>
      <c r="D8101" s="297" t="s">
        <v>763</v>
      </c>
      <c r="E8101" s="301" t="n">
        <v>215.47</v>
      </c>
      <c r="F8101" s="304" t="n">
        <v>0.0002</v>
      </c>
    </row>
    <row r="8102" customFormat="false" ht="13.8" hidden="false" customHeight="false" outlineLevel="0" collapsed="false">
      <c r="A8102" s="300" t="s">
        <v>13390</v>
      </c>
      <c r="B8102" s="1" t="n">
        <v>97108</v>
      </c>
      <c r="C8102" s="292" t="s">
        <v>13410</v>
      </c>
      <c r="D8102" s="297" t="s">
        <v>763</v>
      </c>
      <c r="E8102" s="301" t="n">
        <v>244.49</v>
      </c>
      <c r="F8102" s="304" t="n">
        <v>0.0002</v>
      </c>
    </row>
    <row r="8103" customFormat="false" ht="13.8" hidden="false" customHeight="false" outlineLevel="0" collapsed="false">
      <c r="A8103" s="300" t="s">
        <v>13390</v>
      </c>
      <c r="B8103" s="1" t="n">
        <v>97109</v>
      </c>
      <c r="C8103" s="292" t="s">
        <v>13411</v>
      </c>
      <c r="D8103" s="297" t="s">
        <v>763</v>
      </c>
      <c r="E8103" s="301" t="n">
        <v>269.86</v>
      </c>
      <c r="F8103" s="304" t="n">
        <v>0.0003</v>
      </c>
    </row>
    <row r="8104" customFormat="false" ht="13.8" hidden="false" customHeight="false" outlineLevel="0" collapsed="false">
      <c r="A8104" s="300" t="s">
        <v>13390</v>
      </c>
      <c r="B8104" s="1" t="n">
        <v>103913</v>
      </c>
      <c r="C8104" s="292" t="s">
        <v>13412</v>
      </c>
      <c r="D8104" s="297" t="s">
        <v>763</v>
      </c>
      <c r="E8104" s="301" t="n">
        <v>130.94</v>
      </c>
      <c r="F8104" s="304" t="n">
        <v>0</v>
      </c>
    </row>
    <row r="8105" customFormat="false" ht="13.8" hidden="false" customHeight="false" outlineLevel="0" collapsed="false">
      <c r="A8105" s="300" t="s">
        <v>13390</v>
      </c>
      <c r="B8105" s="1" t="n">
        <v>103914</v>
      </c>
      <c r="C8105" s="292" t="s">
        <v>13413</v>
      </c>
      <c r="D8105" s="297" t="s">
        <v>763</v>
      </c>
      <c r="E8105" s="301" t="n">
        <v>152.56</v>
      </c>
      <c r="F8105" s="304" t="n">
        <v>0.0001</v>
      </c>
    </row>
    <row r="8106" customFormat="false" ht="13.8" hidden="false" customHeight="false" outlineLevel="0" collapsed="false">
      <c r="A8106" s="300" t="s">
        <v>13390</v>
      </c>
      <c r="B8106" s="1" t="n">
        <v>103915</v>
      </c>
      <c r="C8106" s="292" t="s">
        <v>13414</v>
      </c>
      <c r="D8106" s="297" t="s">
        <v>763</v>
      </c>
      <c r="E8106" s="301" t="n">
        <v>165.5</v>
      </c>
      <c r="F8106" s="304" t="n">
        <v>0.0001</v>
      </c>
    </row>
    <row r="8107" customFormat="false" ht="13.8" hidden="false" customHeight="false" outlineLevel="0" collapsed="false">
      <c r="A8107" s="300" t="s">
        <v>13390</v>
      </c>
      <c r="B8107" s="1" t="n">
        <v>103916</v>
      </c>
      <c r="C8107" s="292" t="s">
        <v>13415</v>
      </c>
      <c r="D8107" s="297" t="s">
        <v>763</v>
      </c>
      <c r="E8107" s="301" t="n">
        <v>191.18</v>
      </c>
      <c r="F8107" s="304" t="n">
        <v>0.0002</v>
      </c>
    </row>
    <row r="8108" customFormat="false" ht="13.8" hidden="false" customHeight="false" outlineLevel="0" collapsed="false">
      <c r="A8108" s="300" t="s">
        <v>13390</v>
      </c>
      <c r="B8108" s="1" t="n">
        <v>103917</v>
      </c>
      <c r="C8108" s="292" t="s">
        <v>13416</v>
      </c>
      <c r="D8108" s="297" t="s">
        <v>763</v>
      </c>
      <c r="E8108" s="301" t="n">
        <v>217.87</v>
      </c>
      <c r="F8108" s="304" t="n">
        <v>0.0002</v>
      </c>
    </row>
    <row r="8109" customFormat="false" ht="13.8" hidden="false" customHeight="false" outlineLevel="0" collapsed="false">
      <c r="A8109" s="300" t="s">
        <v>13390</v>
      </c>
      <c r="B8109" s="1" t="n">
        <v>103918</v>
      </c>
      <c r="C8109" s="292" t="s">
        <v>13417</v>
      </c>
      <c r="D8109" s="297" t="s">
        <v>763</v>
      </c>
      <c r="E8109" s="301" t="n">
        <v>231.8</v>
      </c>
      <c r="F8109" s="304" t="n">
        <v>0.0003</v>
      </c>
    </row>
    <row r="8110" customFormat="false" ht="13.8" hidden="false" customHeight="false" outlineLevel="0" collapsed="false">
      <c r="A8110" s="300" t="s">
        <v>13390</v>
      </c>
      <c r="B8110" s="1" t="n">
        <v>103919</v>
      </c>
      <c r="C8110" s="292" t="s">
        <v>13418</v>
      </c>
      <c r="D8110" s="297" t="s">
        <v>763</v>
      </c>
      <c r="E8110" s="301" t="n">
        <v>0</v>
      </c>
      <c r="F8110" s="304"/>
    </row>
    <row r="8111" customFormat="false" ht="13.8" hidden="false" customHeight="false" outlineLevel="0" collapsed="false">
      <c r="A8111" s="300" t="s">
        <v>13390</v>
      </c>
      <c r="B8111" s="1" t="n">
        <v>103920</v>
      </c>
      <c r="C8111" s="292" t="s">
        <v>13419</v>
      </c>
      <c r="D8111" s="297" t="s">
        <v>763</v>
      </c>
      <c r="E8111" s="301" t="n">
        <v>0</v>
      </c>
      <c r="F8111" s="304"/>
    </row>
    <row r="8112" customFormat="false" ht="13.8" hidden="false" customHeight="false" outlineLevel="0" collapsed="false">
      <c r="A8112" s="300" t="s">
        <v>13390</v>
      </c>
      <c r="B8112" s="1" t="n">
        <v>103921</v>
      </c>
      <c r="C8112" s="292" t="s">
        <v>13420</v>
      </c>
      <c r="D8112" s="297" t="s">
        <v>763</v>
      </c>
      <c r="E8112" s="301" t="n">
        <v>0</v>
      </c>
      <c r="F8112" s="304"/>
    </row>
    <row r="8113" customFormat="false" ht="13.8" hidden="false" customHeight="false" outlineLevel="0" collapsed="false">
      <c r="A8113" s="300" t="s">
        <v>13390</v>
      </c>
      <c r="B8113" s="1" t="n">
        <v>103922</v>
      </c>
      <c r="C8113" s="292" t="s">
        <v>13421</v>
      </c>
      <c r="D8113" s="297" t="s">
        <v>763</v>
      </c>
      <c r="E8113" s="301" t="n">
        <v>0</v>
      </c>
      <c r="F8113" s="304"/>
    </row>
    <row r="8114" customFormat="false" ht="13.8" hidden="false" customHeight="false" outlineLevel="0" collapsed="false">
      <c r="A8114" s="300" t="s">
        <v>13390</v>
      </c>
      <c r="B8114" s="1" t="n">
        <v>103923</v>
      </c>
      <c r="C8114" s="292" t="s">
        <v>13422</v>
      </c>
      <c r="D8114" s="297" t="s">
        <v>763</v>
      </c>
      <c r="E8114" s="301" t="n">
        <v>0</v>
      </c>
      <c r="F8114" s="304"/>
    </row>
    <row r="8115" customFormat="false" ht="13.8" hidden="false" customHeight="false" outlineLevel="0" collapsed="false">
      <c r="A8115" s="300" t="s">
        <v>13390</v>
      </c>
      <c r="B8115" s="1" t="n">
        <v>103908</v>
      </c>
      <c r="C8115" s="292" t="s">
        <v>13423</v>
      </c>
      <c r="D8115" s="297" t="s">
        <v>763</v>
      </c>
      <c r="E8115" s="301" t="n">
        <v>183.67</v>
      </c>
      <c r="F8115" s="304" t="n">
        <v>0.0002</v>
      </c>
    </row>
    <row r="8116" customFormat="false" ht="13.8" hidden="false" customHeight="false" outlineLevel="0" collapsed="false">
      <c r="A8116" s="300" t="s">
        <v>13390</v>
      </c>
      <c r="B8116" s="1" t="n">
        <v>103909</v>
      </c>
      <c r="C8116" s="292" t="s">
        <v>13424</v>
      </c>
      <c r="D8116" s="297" t="s">
        <v>763</v>
      </c>
      <c r="E8116" s="301" t="n">
        <v>208.87</v>
      </c>
      <c r="F8116" s="304" t="n">
        <v>0.0002</v>
      </c>
    </row>
    <row r="8117" customFormat="false" ht="13.8" hidden="false" customHeight="false" outlineLevel="0" collapsed="false">
      <c r="A8117" s="300" t="s">
        <v>13390</v>
      </c>
      <c r="B8117" s="1" t="n">
        <v>103912</v>
      </c>
      <c r="C8117" s="292" t="s">
        <v>13425</v>
      </c>
      <c r="D8117" s="297" t="s">
        <v>763</v>
      </c>
      <c r="E8117" s="301" t="n">
        <v>261.79</v>
      </c>
      <c r="F8117" s="304" t="n">
        <v>0.0003</v>
      </c>
    </row>
    <row r="8118" customFormat="false" ht="13.8" hidden="false" customHeight="false" outlineLevel="0" collapsed="false">
      <c r="A8118" s="300" t="s">
        <v>13426</v>
      </c>
      <c r="B8118" s="1" t="n">
        <v>101979</v>
      </c>
      <c r="C8118" s="292" t="s">
        <v>13427</v>
      </c>
      <c r="D8118" s="297" t="s">
        <v>403</v>
      </c>
      <c r="E8118" s="301" t="n">
        <v>40.09</v>
      </c>
      <c r="F8118" s="304" t="n">
        <v>0.7343</v>
      </c>
    </row>
    <row r="8119" customFormat="false" ht="13.8" hidden="false" customHeight="false" outlineLevel="0" collapsed="false">
      <c r="A8119" s="300" t="s">
        <v>13426</v>
      </c>
      <c r="B8119" s="1" t="n">
        <v>101970</v>
      </c>
      <c r="C8119" s="292" t="s">
        <v>13428</v>
      </c>
      <c r="D8119" s="297" t="s">
        <v>403</v>
      </c>
      <c r="E8119" s="301" t="n">
        <v>0</v>
      </c>
      <c r="F8119" s="304"/>
    </row>
    <row r="8120" customFormat="false" ht="13.8" hidden="false" customHeight="false" outlineLevel="0" collapsed="false">
      <c r="A8120" s="300" t="s">
        <v>13426</v>
      </c>
      <c r="B8120" s="1" t="n">
        <v>101972</v>
      </c>
      <c r="C8120" s="292" t="s">
        <v>13429</v>
      </c>
      <c r="D8120" s="297" t="s">
        <v>403</v>
      </c>
      <c r="E8120" s="301" t="n">
        <v>0</v>
      </c>
      <c r="F8120" s="304"/>
    </row>
    <row r="8121" customFormat="false" ht="13.8" hidden="false" customHeight="false" outlineLevel="0" collapsed="false">
      <c r="A8121" s="300" t="s">
        <v>13426</v>
      </c>
      <c r="B8121" s="1" t="n">
        <v>101966</v>
      </c>
      <c r="C8121" s="292" t="s">
        <v>13430</v>
      </c>
      <c r="D8121" s="297" t="s">
        <v>403</v>
      </c>
      <c r="E8121" s="301" t="n">
        <v>211.5</v>
      </c>
      <c r="F8121" s="304" t="n">
        <v>0</v>
      </c>
    </row>
    <row r="8122" customFormat="false" ht="13.8" hidden="false" customHeight="false" outlineLevel="0" collapsed="false">
      <c r="A8122" s="300" t="s">
        <v>13426</v>
      </c>
      <c r="B8122" s="1" t="n">
        <v>101976</v>
      </c>
      <c r="C8122" s="292" t="s">
        <v>13431</v>
      </c>
      <c r="D8122" s="297" t="s">
        <v>403</v>
      </c>
      <c r="E8122" s="301" t="n">
        <v>0</v>
      </c>
      <c r="F8122" s="304"/>
    </row>
    <row r="8123" customFormat="false" ht="13.8" hidden="false" customHeight="false" outlineLevel="0" collapsed="false">
      <c r="A8123" s="300" t="s">
        <v>13426</v>
      </c>
      <c r="B8123" s="1" t="n">
        <v>101978</v>
      </c>
      <c r="C8123" s="292" t="s">
        <v>13432</v>
      </c>
      <c r="D8123" s="297" t="s">
        <v>403</v>
      </c>
      <c r="E8123" s="301" t="n">
        <v>0</v>
      </c>
      <c r="F8123" s="304"/>
    </row>
    <row r="8124" customFormat="false" ht="13.8" hidden="false" customHeight="false" outlineLevel="0" collapsed="false">
      <c r="A8124" s="300" t="s">
        <v>13426</v>
      </c>
      <c r="B8124" s="1" t="n">
        <v>101967</v>
      </c>
      <c r="C8124" s="292" t="s">
        <v>13433</v>
      </c>
      <c r="D8124" s="297" t="s">
        <v>403</v>
      </c>
      <c r="E8124" s="301" t="n">
        <v>0</v>
      </c>
      <c r="F8124" s="304"/>
    </row>
    <row r="8125" customFormat="false" ht="13.8" hidden="false" customHeight="false" outlineLevel="0" collapsed="false">
      <c r="A8125" s="300" t="s">
        <v>13426</v>
      </c>
      <c r="B8125" s="1" t="n">
        <v>101968</v>
      </c>
      <c r="C8125" s="292" t="s">
        <v>13434</v>
      </c>
      <c r="D8125" s="297" t="s">
        <v>403</v>
      </c>
      <c r="E8125" s="301" t="n">
        <v>0</v>
      </c>
      <c r="F8125" s="304"/>
    </row>
    <row r="8126" customFormat="false" ht="13.8" hidden="false" customHeight="false" outlineLevel="0" collapsed="false">
      <c r="A8126" s="300" t="s">
        <v>13426</v>
      </c>
      <c r="B8126" s="1" t="n">
        <v>101965</v>
      </c>
      <c r="C8126" s="292" t="s">
        <v>13435</v>
      </c>
      <c r="D8126" s="297" t="s">
        <v>403</v>
      </c>
      <c r="E8126" s="301" t="n">
        <v>163.37</v>
      </c>
      <c r="F8126" s="304" t="n">
        <v>0</v>
      </c>
    </row>
    <row r="8127" customFormat="false" ht="13.8" hidden="false" customHeight="false" outlineLevel="0" collapsed="false">
      <c r="A8127" s="300" t="s">
        <v>13436</v>
      </c>
      <c r="B8127" s="1" t="n">
        <v>104100</v>
      </c>
      <c r="C8127" s="292" t="s">
        <v>13437</v>
      </c>
      <c r="D8127" s="297" t="s">
        <v>763</v>
      </c>
      <c r="E8127" s="301" t="n">
        <v>0</v>
      </c>
      <c r="F8127" s="304"/>
    </row>
    <row r="8128" customFormat="false" ht="13.8" hidden="false" customHeight="false" outlineLevel="0" collapsed="false">
      <c r="A8128" s="300" t="s">
        <v>13436</v>
      </c>
      <c r="B8128" s="1" t="n">
        <v>104099</v>
      </c>
      <c r="C8128" s="292" t="s">
        <v>13438</v>
      </c>
      <c r="D8128" s="297" t="s">
        <v>763</v>
      </c>
      <c r="E8128" s="301" t="n">
        <v>0</v>
      </c>
      <c r="F8128" s="304"/>
    </row>
    <row r="8129" customFormat="false" ht="13.8" hidden="false" customHeight="false" outlineLevel="0" collapsed="false">
      <c r="A8129" s="300" t="s">
        <v>13436</v>
      </c>
      <c r="B8129" s="1" t="n">
        <v>104102</v>
      </c>
      <c r="C8129" s="292" t="s">
        <v>13439</v>
      </c>
      <c r="D8129" s="297" t="s">
        <v>763</v>
      </c>
      <c r="E8129" s="301" t="n">
        <v>0</v>
      </c>
      <c r="F8129" s="304"/>
    </row>
    <row r="8130" customFormat="false" ht="13.8" hidden="false" customHeight="false" outlineLevel="0" collapsed="false">
      <c r="A8130" s="300" t="s">
        <v>13436</v>
      </c>
      <c r="B8130" s="1" t="n">
        <v>104101</v>
      </c>
      <c r="C8130" s="292" t="s">
        <v>13440</v>
      </c>
      <c r="D8130" s="297" t="s">
        <v>763</v>
      </c>
      <c r="E8130" s="301" t="n">
        <v>0</v>
      </c>
      <c r="F8130" s="304"/>
    </row>
    <row r="8131" customFormat="false" ht="13.8" hidden="false" customHeight="false" outlineLevel="0" collapsed="false">
      <c r="A8131" s="300" t="s">
        <v>13436</v>
      </c>
      <c r="B8131" s="1" t="n">
        <v>104103</v>
      </c>
      <c r="C8131" s="292" t="s">
        <v>13441</v>
      </c>
      <c r="D8131" s="297" t="s">
        <v>763</v>
      </c>
      <c r="E8131" s="301" t="n">
        <v>0</v>
      </c>
      <c r="F8131" s="304"/>
    </row>
    <row r="8132" customFormat="false" ht="13.8" hidden="false" customHeight="false" outlineLevel="0" collapsed="false">
      <c r="A8132" s="300" t="s">
        <v>13442</v>
      </c>
      <c r="B8132" s="1" t="n">
        <v>92123</v>
      </c>
      <c r="C8132" s="292" t="s">
        <v>13443</v>
      </c>
      <c r="D8132" s="297" t="s">
        <v>504</v>
      </c>
      <c r="E8132" s="301" t="n">
        <v>74.59</v>
      </c>
      <c r="F8132" s="304" t="n">
        <v>0</v>
      </c>
    </row>
    <row r="8133" customFormat="false" ht="13.8" hidden="false" customHeight="false" outlineLevel="0" collapsed="false">
      <c r="A8133" s="300" t="s">
        <v>13442</v>
      </c>
      <c r="B8133" s="1" t="n">
        <v>106665</v>
      </c>
      <c r="C8133" s="292" t="s">
        <v>13444</v>
      </c>
      <c r="D8133" s="297" t="s">
        <v>504</v>
      </c>
      <c r="E8133" s="301" t="n">
        <v>0</v>
      </c>
      <c r="F8133" s="304"/>
    </row>
    <row r="8134" customFormat="false" ht="13.8" hidden="false" customHeight="false" outlineLevel="0" collapsed="false">
      <c r="A8134" s="300" t="s">
        <v>13442</v>
      </c>
      <c r="B8134" s="1" t="n">
        <v>92122</v>
      </c>
      <c r="C8134" s="292" t="s">
        <v>13445</v>
      </c>
      <c r="D8134" s="297" t="s">
        <v>504</v>
      </c>
      <c r="E8134" s="301" t="n">
        <v>75.39</v>
      </c>
      <c r="F8134" s="304" t="n">
        <v>0</v>
      </c>
    </row>
    <row r="8135" customFormat="false" ht="13.8" hidden="false" customHeight="false" outlineLevel="0" collapsed="false">
      <c r="A8135" s="300" t="s">
        <v>13446</v>
      </c>
      <c r="B8135" s="1" t="n">
        <v>103615</v>
      </c>
      <c r="C8135" s="292" t="s">
        <v>13447</v>
      </c>
      <c r="D8135" s="297" t="s">
        <v>403</v>
      </c>
      <c r="E8135" s="301" t="n">
        <v>0</v>
      </c>
      <c r="F8135" s="304"/>
    </row>
    <row r="8136" customFormat="false" ht="13.8" hidden="false" customHeight="false" outlineLevel="0" collapsed="false">
      <c r="A8136" s="300" t="s">
        <v>13446</v>
      </c>
      <c r="B8136" s="1" t="n">
        <v>103637</v>
      </c>
      <c r="C8136" s="292" t="s">
        <v>13448</v>
      </c>
      <c r="D8136" s="297" t="s">
        <v>403</v>
      </c>
      <c r="E8136" s="301" t="n">
        <v>0</v>
      </c>
      <c r="F8136" s="304"/>
    </row>
    <row r="8137" customFormat="false" ht="13.8" hidden="false" customHeight="false" outlineLevel="0" collapsed="false">
      <c r="A8137" s="300" t="s">
        <v>13446</v>
      </c>
      <c r="B8137" s="1" t="n">
        <v>103593</v>
      </c>
      <c r="C8137" s="292" t="s">
        <v>13449</v>
      </c>
      <c r="D8137" s="297" t="s">
        <v>403</v>
      </c>
      <c r="E8137" s="301" t="n">
        <v>0</v>
      </c>
      <c r="F8137" s="304"/>
    </row>
    <row r="8138" customFormat="false" ht="13.8" hidden="false" customHeight="false" outlineLevel="0" collapsed="false">
      <c r="A8138" s="300" t="s">
        <v>13446</v>
      </c>
      <c r="B8138" s="1" t="n">
        <v>103616</v>
      </c>
      <c r="C8138" s="292" t="s">
        <v>13450</v>
      </c>
      <c r="D8138" s="297" t="s">
        <v>403</v>
      </c>
      <c r="E8138" s="301" t="n">
        <v>0</v>
      </c>
      <c r="F8138" s="304"/>
    </row>
    <row r="8139" customFormat="false" ht="13.8" hidden="false" customHeight="false" outlineLevel="0" collapsed="false">
      <c r="A8139" s="300" t="s">
        <v>13446</v>
      </c>
      <c r="B8139" s="1" t="n">
        <v>103638</v>
      </c>
      <c r="C8139" s="292" t="s">
        <v>13451</v>
      </c>
      <c r="D8139" s="297" t="s">
        <v>403</v>
      </c>
      <c r="E8139" s="301" t="n">
        <v>0</v>
      </c>
      <c r="F8139" s="304"/>
    </row>
    <row r="8140" customFormat="false" ht="13.8" hidden="false" customHeight="false" outlineLevel="0" collapsed="false">
      <c r="A8140" s="300" t="s">
        <v>13446</v>
      </c>
      <c r="B8140" s="1" t="n">
        <v>103594</v>
      </c>
      <c r="C8140" s="292" t="s">
        <v>13452</v>
      </c>
      <c r="D8140" s="297" t="s">
        <v>403</v>
      </c>
      <c r="E8140" s="301" t="n">
        <v>0</v>
      </c>
      <c r="F8140" s="304"/>
    </row>
    <row r="8141" customFormat="false" ht="13.8" hidden="false" customHeight="false" outlineLevel="0" collapsed="false">
      <c r="A8141" s="300" t="s">
        <v>13446</v>
      </c>
      <c r="B8141" s="1" t="n">
        <v>103617</v>
      </c>
      <c r="C8141" s="292" t="s">
        <v>13453</v>
      </c>
      <c r="D8141" s="297" t="s">
        <v>403</v>
      </c>
      <c r="E8141" s="301" t="n">
        <v>0</v>
      </c>
      <c r="F8141" s="304"/>
    </row>
    <row r="8142" customFormat="false" ht="13.8" hidden="false" customHeight="false" outlineLevel="0" collapsed="false">
      <c r="A8142" s="300" t="s">
        <v>13446</v>
      </c>
      <c r="B8142" s="1" t="n">
        <v>103639</v>
      </c>
      <c r="C8142" s="292" t="s">
        <v>13454</v>
      </c>
      <c r="D8142" s="297" t="s">
        <v>403</v>
      </c>
      <c r="E8142" s="301" t="n">
        <v>0</v>
      </c>
      <c r="F8142" s="304"/>
    </row>
    <row r="8143" customFormat="false" ht="13.8" hidden="false" customHeight="false" outlineLevel="0" collapsed="false">
      <c r="A8143" s="300" t="s">
        <v>13446</v>
      </c>
      <c r="B8143" s="1" t="n">
        <v>103595</v>
      </c>
      <c r="C8143" s="292" t="s">
        <v>13455</v>
      </c>
      <c r="D8143" s="297" t="s">
        <v>403</v>
      </c>
      <c r="E8143" s="301" t="n">
        <v>0</v>
      </c>
      <c r="F8143" s="304"/>
    </row>
    <row r="8144" customFormat="false" ht="13.8" hidden="false" customHeight="false" outlineLevel="0" collapsed="false">
      <c r="A8144" s="300" t="s">
        <v>13446</v>
      </c>
      <c r="B8144" s="1" t="n">
        <v>103609</v>
      </c>
      <c r="C8144" s="292" t="s">
        <v>13456</v>
      </c>
      <c r="D8144" s="297" t="s">
        <v>403</v>
      </c>
      <c r="E8144" s="301" t="n">
        <v>0</v>
      </c>
      <c r="F8144" s="304"/>
    </row>
    <row r="8145" customFormat="false" ht="13.8" hidden="false" customHeight="false" outlineLevel="0" collapsed="false">
      <c r="A8145" s="300" t="s">
        <v>13446</v>
      </c>
      <c r="B8145" s="1" t="n">
        <v>103631</v>
      </c>
      <c r="C8145" s="292" t="s">
        <v>13457</v>
      </c>
      <c r="D8145" s="297" t="s">
        <v>403</v>
      </c>
      <c r="E8145" s="301" t="n">
        <v>0</v>
      </c>
      <c r="F8145" s="304"/>
    </row>
    <row r="8146" customFormat="false" ht="13.8" hidden="false" customHeight="false" outlineLevel="0" collapsed="false">
      <c r="A8146" s="300" t="s">
        <v>13446</v>
      </c>
      <c r="B8146" s="1" t="n">
        <v>103587</v>
      </c>
      <c r="C8146" s="292" t="s">
        <v>13458</v>
      </c>
      <c r="D8146" s="297" t="s">
        <v>403</v>
      </c>
      <c r="E8146" s="301" t="n">
        <v>0</v>
      </c>
      <c r="F8146" s="304"/>
    </row>
    <row r="8147" customFormat="false" ht="13.8" hidden="false" customHeight="false" outlineLevel="0" collapsed="false">
      <c r="A8147" s="300" t="s">
        <v>13446</v>
      </c>
      <c r="B8147" s="1" t="n">
        <v>103618</v>
      </c>
      <c r="C8147" s="292" t="s">
        <v>13459</v>
      </c>
      <c r="D8147" s="297" t="s">
        <v>403</v>
      </c>
      <c r="E8147" s="301" t="n">
        <v>0</v>
      </c>
      <c r="F8147" s="304"/>
    </row>
    <row r="8148" customFormat="false" ht="13.8" hidden="false" customHeight="false" outlineLevel="0" collapsed="false">
      <c r="A8148" s="300" t="s">
        <v>13446</v>
      </c>
      <c r="B8148" s="1" t="n">
        <v>103640</v>
      </c>
      <c r="C8148" s="292" t="s">
        <v>13460</v>
      </c>
      <c r="D8148" s="297" t="s">
        <v>403</v>
      </c>
      <c r="E8148" s="301" t="n">
        <v>0</v>
      </c>
      <c r="F8148" s="304"/>
    </row>
    <row r="8149" customFormat="false" ht="13.8" hidden="false" customHeight="false" outlineLevel="0" collapsed="false">
      <c r="A8149" s="300" t="s">
        <v>13446</v>
      </c>
      <c r="B8149" s="1" t="n">
        <v>103596</v>
      </c>
      <c r="C8149" s="292" t="s">
        <v>13461</v>
      </c>
      <c r="D8149" s="297" t="s">
        <v>403</v>
      </c>
      <c r="E8149" s="301" t="n">
        <v>0</v>
      </c>
      <c r="F8149" s="304"/>
    </row>
    <row r="8150" customFormat="false" ht="13.8" hidden="false" customHeight="false" outlineLevel="0" collapsed="false">
      <c r="A8150" s="300" t="s">
        <v>13446</v>
      </c>
      <c r="B8150" s="1" t="n">
        <v>103619</v>
      </c>
      <c r="C8150" s="292" t="s">
        <v>13462</v>
      </c>
      <c r="D8150" s="297" t="s">
        <v>403</v>
      </c>
      <c r="E8150" s="301" t="n">
        <v>0</v>
      </c>
      <c r="F8150" s="304"/>
    </row>
    <row r="8151" customFormat="false" ht="13.8" hidden="false" customHeight="false" outlineLevel="0" collapsed="false">
      <c r="A8151" s="300" t="s">
        <v>13446</v>
      </c>
      <c r="B8151" s="1" t="n">
        <v>103641</v>
      </c>
      <c r="C8151" s="292" t="s">
        <v>13463</v>
      </c>
      <c r="D8151" s="297" t="s">
        <v>403</v>
      </c>
      <c r="E8151" s="301" t="n">
        <v>0</v>
      </c>
      <c r="F8151" s="304"/>
    </row>
    <row r="8152" customFormat="false" ht="13.8" hidden="false" customHeight="false" outlineLevel="0" collapsed="false">
      <c r="A8152" s="300" t="s">
        <v>13446</v>
      </c>
      <c r="B8152" s="1" t="n">
        <v>103597</v>
      </c>
      <c r="C8152" s="292" t="s">
        <v>13464</v>
      </c>
      <c r="D8152" s="297" t="s">
        <v>403</v>
      </c>
      <c r="E8152" s="301" t="n">
        <v>0</v>
      </c>
      <c r="F8152" s="304"/>
    </row>
    <row r="8153" customFormat="false" ht="13.8" hidden="false" customHeight="false" outlineLevel="0" collapsed="false">
      <c r="A8153" s="300" t="s">
        <v>13446</v>
      </c>
      <c r="B8153" s="1" t="n">
        <v>103620</v>
      </c>
      <c r="C8153" s="292" t="s">
        <v>13465</v>
      </c>
      <c r="D8153" s="297" t="s">
        <v>403</v>
      </c>
      <c r="E8153" s="301" t="n">
        <v>0</v>
      </c>
      <c r="F8153" s="304"/>
    </row>
    <row r="8154" customFormat="false" ht="13.8" hidden="false" customHeight="false" outlineLevel="0" collapsed="false">
      <c r="A8154" s="300" t="s">
        <v>13446</v>
      </c>
      <c r="B8154" s="1" t="n">
        <v>103642</v>
      </c>
      <c r="C8154" s="292" t="s">
        <v>13466</v>
      </c>
      <c r="D8154" s="297" t="s">
        <v>403</v>
      </c>
      <c r="E8154" s="301" t="n">
        <v>0</v>
      </c>
      <c r="F8154" s="304"/>
    </row>
    <row r="8155" customFormat="false" ht="13.8" hidden="false" customHeight="false" outlineLevel="0" collapsed="false">
      <c r="A8155" s="300" t="s">
        <v>13446</v>
      </c>
      <c r="B8155" s="1" t="n">
        <v>103598</v>
      </c>
      <c r="C8155" s="292" t="s">
        <v>13467</v>
      </c>
      <c r="D8155" s="297" t="s">
        <v>403</v>
      </c>
      <c r="E8155" s="301" t="n">
        <v>0</v>
      </c>
      <c r="F8155" s="304"/>
    </row>
    <row r="8156" customFormat="false" ht="13.8" hidden="false" customHeight="false" outlineLevel="0" collapsed="false">
      <c r="A8156" s="300" t="s">
        <v>13446</v>
      </c>
      <c r="B8156" s="1" t="n">
        <v>103621</v>
      </c>
      <c r="C8156" s="292" t="s">
        <v>13468</v>
      </c>
      <c r="D8156" s="297" t="s">
        <v>403</v>
      </c>
      <c r="E8156" s="301" t="n">
        <v>0</v>
      </c>
      <c r="F8156" s="304"/>
    </row>
    <row r="8157" customFormat="false" ht="13.8" hidden="false" customHeight="false" outlineLevel="0" collapsed="false">
      <c r="A8157" s="300" t="s">
        <v>13446</v>
      </c>
      <c r="B8157" s="1" t="n">
        <v>103643</v>
      </c>
      <c r="C8157" s="292" t="s">
        <v>13469</v>
      </c>
      <c r="D8157" s="297" t="s">
        <v>403</v>
      </c>
      <c r="E8157" s="301" t="n">
        <v>0</v>
      </c>
      <c r="F8157" s="304"/>
    </row>
    <row r="8158" customFormat="false" ht="13.8" hidden="false" customHeight="false" outlineLevel="0" collapsed="false">
      <c r="A8158" s="300" t="s">
        <v>13446</v>
      </c>
      <c r="B8158" s="1" t="n">
        <v>103599</v>
      </c>
      <c r="C8158" s="292" t="s">
        <v>13470</v>
      </c>
      <c r="D8158" s="297" t="s">
        <v>403</v>
      </c>
      <c r="E8158" s="301" t="n">
        <v>0</v>
      </c>
      <c r="F8158" s="304"/>
    </row>
    <row r="8159" customFormat="false" ht="13.8" hidden="false" customHeight="false" outlineLevel="0" collapsed="false">
      <c r="A8159" s="300" t="s">
        <v>13446</v>
      </c>
      <c r="B8159" s="1" t="n">
        <v>103622</v>
      </c>
      <c r="C8159" s="292" t="s">
        <v>13471</v>
      </c>
      <c r="D8159" s="297" t="s">
        <v>403</v>
      </c>
      <c r="E8159" s="301" t="n">
        <v>0</v>
      </c>
      <c r="F8159" s="304"/>
    </row>
    <row r="8160" customFormat="false" ht="13.8" hidden="false" customHeight="false" outlineLevel="0" collapsed="false">
      <c r="A8160" s="300" t="s">
        <v>13446</v>
      </c>
      <c r="B8160" s="1" t="n">
        <v>103644</v>
      </c>
      <c r="C8160" s="292" t="s">
        <v>13472</v>
      </c>
      <c r="D8160" s="297" t="s">
        <v>403</v>
      </c>
      <c r="E8160" s="301" t="n">
        <v>0</v>
      </c>
      <c r="F8160" s="304"/>
    </row>
    <row r="8161" customFormat="false" ht="13.8" hidden="false" customHeight="false" outlineLevel="0" collapsed="false">
      <c r="A8161" s="300" t="s">
        <v>13446</v>
      </c>
      <c r="B8161" s="1" t="n">
        <v>103600</v>
      </c>
      <c r="C8161" s="292" t="s">
        <v>13473</v>
      </c>
      <c r="D8161" s="297" t="s">
        <v>403</v>
      </c>
      <c r="E8161" s="301" t="n">
        <v>0</v>
      </c>
      <c r="F8161" s="304"/>
    </row>
    <row r="8162" customFormat="false" ht="13.8" hidden="false" customHeight="false" outlineLevel="0" collapsed="false">
      <c r="A8162" s="300" t="s">
        <v>13446</v>
      </c>
      <c r="B8162" s="1" t="n">
        <v>103610</v>
      </c>
      <c r="C8162" s="292" t="s">
        <v>13474</v>
      </c>
      <c r="D8162" s="297" t="s">
        <v>403</v>
      </c>
      <c r="E8162" s="301" t="n">
        <v>0</v>
      </c>
      <c r="F8162" s="304"/>
    </row>
    <row r="8163" customFormat="false" ht="13.8" hidden="false" customHeight="false" outlineLevel="0" collapsed="false">
      <c r="A8163" s="300" t="s">
        <v>13446</v>
      </c>
      <c r="B8163" s="1" t="n">
        <v>103632</v>
      </c>
      <c r="C8163" s="292" t="s">
        <v>13475</v>
      </c>
      <c r="D8163" s="297" t="s">
        <v>403</v>
      </c>
      <c r="E8163" s="301" t="n">
        <v>0</v>
      </c>
      <c r="F8163" s="304"/>
    </row>
    <row r="8164" customFormat="false" ht="13.8" hidden="false" customHeight="false" outlineLevel="0" collapsed="false">
      <c r="A8164" s="300" t="s">
        <v>13446</v>
      </c>
      <c r="B8164" s="1" t="n">
        <v>103588</v>
      </c>
      <c r="C8164" s="292" t="s">
        <v>13476</v>
      </c>
      <c r="D8164" s="297" t="s">
        <v>403</v>
      </c>
      <c r="E8164" s="301" t="n">
        <v>0</v>
      </c>
      <c r="F8164" s="304"/>
    </row>
    <row r="8165" customFormat="false" ht="13.8" hidden="false" customHeight="false" outlineLevel="0" collapsed="false">
      <c r="A8165" s="300" t="s">
        <v>13446</v>
      </c>
      <c r="B8165" s="1" t="n">
        <v>103623</v>
      </c>
      <c r="C8165" s="292" t="s">
        <v>13477</v>
      </c>
      <c r="D8165" s="297" t="s">
        <v>403</v>
      </c>
      <c r="E8165" s="301" t="n">
        <v>0</v>
      </c>
      <c r="F8165" s="304"/>
    </row>
    <row r="8166" customFormat="false" ht="13.8" hidden="false" customHeight="false" outlineLevel="0" collapsed="false">
      <c r="A8166" s="300" t="s">
        <v>13446</v>
      </c>
      <c r="B8166" s="1" t="n">
        <v>103645</v>
      </c>
      <c r="C8166" s="292" t="s">
        <v>13478</v>
      </c>
      <c r="D8166" s="297" t="s">
        <v>403</v>
      </c>
      <c r="E8166" s="301" t="n">
        <v>0</v>
      </c>
      <c r="F8166" s="304"/>
    </row>
    <row r="8167" customFormat="false" ht="13.8" hidden="false" customHeight="false" outlineLevel="0" collapsed="false">
      <c r="A8167" s="300" t="s">
        <v>13446</v>
      </c>
      <c r="B8167" s="1" t="n">
        <v>103601</v>
      </c>
      <c r="C8167" s="292" t="s">
        <v>13479</v>
      </c>
      <c r="D8167" s="297" t="s">
        <v>403</v>
      </c>
      <c r="E8167" s="301" t="n">
        <v>0</v>
      </c>
      <c r="F8167" s="304"/>
    </row>
    <row r="8168" customFormat="false" ht="13.8" hidden="false" customHeight="false" outlineLevel="0" collapsed="false">
      <c r="A8168" s="300" t="s">
        <v>13446</v>
      </c>
      <c r="B8168" s="1" t="n">
        <v>103624</v>
      </c>
      <c r="C8168" s="292" t="s">
        <v>13480</v>
      </c>
      <c r="D8168" s="297" t="s">
        <v>403</v>
      </c>
      <c r="E8168" s="301" t="n">
        <v>0</v>
      </c>
      <c r="F8168" s="304"/>
    </row>
    <row r="8169" customFormat="false" ht="13.8" hidden="false" customHeight="false" outlineLevel="0" collapsed="false">
      <c r="A8169" s="300" t="s">
        <v>13446</v>
      </c>
      <c r="B8169" s="1" t="n">
        <v>103646</v>
      </c>
      <c r="C8169" s="292" t="s">
        <v>13481</v>
      </c>
      <c r="D8169" s="297" t="s">
        <v>403</v>
      </c>
      <c r="E8169" s="301" t="n">
        <v>0</v>
      </c>
      <c r="F8169" s="304"/>
    </row>
    <row r="8170" customFormat="false" ht="13.8" hidden="false" customHeight="false" outlineLevel="0" collapsed="false">
      <c r="A8170" s="300" t="s">
        <v>13446</v>
      </c>
      <c r="B8170" s="1" t="n">
        <v>103602</v>
      </c>
      <c r="C8170" s="292" t="s">
        <v>13482</v>
      </c>
      <c r="D8170" s="297" t="s">
        <v>403</v>
      </c>
      <c r="E8170" s="301" t="n">
        <v>0</v>
      </c>
      <c r="F8170" s="304"/>
    </row>
    <row r="8171" customFormat="false" ht="13.8" hidden="false" customHeight="false" outlineLevel="0" collapsed="false">
      <c r="A8171" s="300" t="s">
        <v>13446</v>
      </c>
      <c r="B8171" s="1" t="n">
        <v>103625</v>
      </c>
      <c r="C8171" s="292" t="s">
        <v>13483</v>
      </c>
      <c r="D8171" s="297" t="s">
        <v>403</v>
      </c>
      <c r="E8171" s="301" t="n">
        <v>0</v>
      </c>
      <c r="F8171" s="304"/>
    </row>
    <row r="8172" customFormat="false" ht="13.8" hidden="false" customHeight="false" outlineLevel="0" collapsed="false">
      <c r="A8172" s="300" t="s">
        <v>13446</v>
      </c>
      <c r="B8172" s="1" t="n">
        <v>103647</v>
      </c>
      <c r="C8172" s="292" t="s">
        <v>13484</v>
      </c>
      <c r="D8172" s="297" t="s">
        <v>403</v>
      </c>
      <c r="E8172" s="301" t="n">
        <v>0</v>
      </c>
      <c r="F8172" s="304"/>
    </row>
    <row r="8173" customFormat="false" ht="13.8" hidden="false" customHeight="false" outlineLevel="0" collapsed="false">
      <c r="A8173" s="300" t="s">
        <v>13446</v>
      </c>
      <c r="B8173" s="1" t="n">
        <v>103603</v>
      </c>
      <c r="C8173" s="292" t="s">
        <v>13485</v>
      </c>
      <c r="D8173" s="297" t="s">
        <v>403</v>
      </c>
      <c r="E8173" s="301" t="n">
        <v>0</v>
      </c>
      <c r="F8173" s="304"/>
    </row>
    <row r="8174" customFormat="false" ht="13.8" hidden="false" customHeight="false" outlineLevel="0" collapsed="false">
      <c r="A8174" s="300" t="s">
        <v>13446</v>
      </c>
      <c r="B8174" s="1" t="n">
        <v>103611</v>
      </c>
      <c r="C8174" s="292" t="s">
        <v>13486</v>
      </c>
      <c r="D8174" s="297" t="s">
        <v>403</v>
      </c>
      <c r="E8174" s="301" t="n">
        <v>0</v>
      </c>
      <c r="F8174" s="304"/>
    </row>
    <row r="8175" customFormat="false" ht="13.8" hidden="false" customHeight="false" outlineLevel="0" collapsed="false">
      <c r="A8175" s="300" t="s">
        <v>13446</v>
      </c>
      <c r="B8175" s="1" t="n">
        <v>103633</v>
      </c>
      <c r="C8175" s="292" t="s">
        <v>13487</v>
      </c>
      <c r="D8175" s="297" t="s">
        <v>403</v>
      </c>
      <c r="E8175" s="301" t="n">
        <v>0</v>
      </c>
      <c r="F8175" s="304"/>
    </row>
    <row r="8176" customFormat="false" ht="13.8" hidden="false" customHeight="false" outlineLevel="0" collapsed="false">
      <c r="A8176" s="300" t="s">
        <v>13446</v>
      </c>
      <c r="B8176" s="1" t="n">
        <v>103589</v>
      </c>
      <c r="C8176" s="292" t="s">
        <v>13488</v>
      </c>
      <c r="D8176" s="297" t="s">
        <v>403</v>
      </c>
      <c r="E8176" s="301" t="n">
        <v>0</v>
      </c>
      <c r="F8176" s="304"/>
    </row>
    <row r="8177" customFormat="false" ht="13.8" hidden="false" customHeight="false" outlineLevel="0" collapsed="false">
      <c r="A8177" s="300" t="s">
        <v>13446</v>
      </c>
      <c r="B8177" s="1" t="n">
        <v>103626</v>
      </c>
      <c r="C8177" s="292" t="s">
        <v>13489</v>
      </c>
      <c r="D8177" s="297" t="s">
        <v>403</v>
      </c>
      <c r="E8177" s="301" t="n">
        <v>0</v>
      </c>
      <c r="F8177" s="304"/>
    </row>
    <row r="8178" customFormat="false" ht="13.8" hidden="false" customHeight="false" outlineLevel="0" collapsed="false">
      <c r="A8178" s="300" t="s">
        <v>13446</v>
      </c>
      <c r="B8178" s="1" t="n">
        <v>103648</v>
      </c>
      <c r="C8178" s="292" t="s">
        <v>13490</v>
      </c>
      <c r="D8178" s="297" t="s">
        <v>403</v>
      </c>
      <c r="E8178" s="301" t="n">
        <v>0</v>
      </c>
      <c r="F8178" s="304"/>
    </row>
    <row r="8179" customFormat="false" ht="13.8" hidden="false" customHeight="false" outlineLevel="0" collapsed="false">
      <c r="A8179" s="300" t="s">
        <v>13446</v>
      </c>
      <c r="B8179" s="1" t="n">
        <v>103604</v>
      </c>
      <c r="C8179" s="292" t="s">
        <v>13491</v>
      </c>
      <c r="D8179" s="297" t="s">
        <v>403</v>
      </c>
      <c r="E8179" s="301" t="n">
        <v>0</v>
      </c>
      <c r="F8179" s="304"/>
    </row>
    <row r="8180" customFormat="false" ht="13.8" hidden="false" customHeight="false" outlineLevel="0" collapsed="false">
      <c r="A8180" s="300" t="s">
        <v>13446</v>
      </c>
      <c r="B8180" s="1" t="n">
        <v>103627</v>
      </c>
      <c r="C8180" s="292" t="s">
        <v>13492</v>
      </c>
      <c r="D8180" s="297" t="s">
        <v>403</v>
      </c>
      <c r="E8180" s="301" t="n">
        <v>0</v>
      </c>
      <c r="F8180" s="304"/>
    </row>
    <row r="8181" customFormat="false" ht="13.8" hidden="false" customHeight="false" outlineLevel="0" collapsed="false">
      <c r="A8181" s="300" t="s">
        <v>13446</v>
      </c>
      <c r="B8181" s="1" t="n">
        <v>103649</v>
      </c>
      <c r="C8181" s="292" t="s">
        <v>13493</v>
      </c>
      <c r="D8181" s="297" t="s">
        <v>403</v>
      </c>
      <c r="E8181" s="301" t="n">
        <v>0</v>
      </c>
      <c r="F8181" s="304"/>
    </row>
    <row r="8182" customFormat="false" ht="13.8" hidden="false" customHeight="false" outlineLevel="0" collapsed="false">
      <c r="A8182" s="300" t="s">
        <v>13446</v>
      </c>
      <c r="B8182" s="1" t="n">
        <v>103605</v>
      </c>
      <c r="C8182" s="292" t="s">
        <v>13494</v>
      </c>
      <c r="D8182" s="297" t="s">
        <v>403</v>
      </c>
      <c r="E8182" s="301" t="n">
        <v>0</v>
      </c>
      <c r="F8182" s="304"/>
    </row>
    <row r="8183" customFormat="false" ht="13.8" hidden="false" customHeight="false" outlineLevel="0" collapsed="false">
      <c r="A8183" s="300" t="s">
        <v>13446</v>
      </c>
      <c r="B8183" s="1" t="n">
        <v>103612</v>
      </c>
      <c r="C8183" s="292" t="s">
        <v>13495</v>
      </c>
      <c r="D8183" s="297" t="s">
        <v>403</v>
      </c>
      <c r="E8183" s="301" t="n">
        <v>0</v>
      </c>
      <c r="F8183" s="304"/>
    </row>
    <row r="8184" customFormat="false" ht="13.8" hidden="false" customHeight="false" outlineLevel="0" collapsed="false">
      <c r="A8184" s="300" t="s">
        <v>13446</v>
      </c>
      <c r="B8184" s="1" t="n">
        <v>103634</v>
      </c>
      <c r="C8184" s="292" t="s">
        <v>13496</v>
      </c>
      <c r="D8184" s="297" t="s">
        <v>403</v>
      </c>
      <c r="E8184" s="301" t="n">
        <v>0</v>
      </c>
      <c r="F8184" s="304"/>
    </row>
    <row r="8185" customFormat="false" ht="13.8" hidden="false" customHeight="false" outlineLevel="0" collapsed="false">
      <c r="A8185" s="300" t="s">
        <v>13446</v>
      </c>
      <c r="B8185" s="1" t="n">
        <v>103590</v>
      </c>
      <c r="C8185" s="292" t="s">
        <v>13497</v>
      </c>
      <c r="D8185" s="297" t="s">
        <v>403</v>
      </c>
      <c r="E8185" s="301" t="n">
        <v>0</v>
      </c>
      <c r="F8185" s="304"/>
    </row>
    <row r="8186" customFormat="false" ht="13.8" hidden="false" customHeight="false" outlineLevel="0" collapsed="false">
      <c r="A8186" s="300" t="s">
        <v>13446</v>
      </c>
      <c r="B8186" s="1" t="n">
        <v>103628</v>
      </c>
      <c r="C8186" s="292" t="s">
        <v>13498</v>
      </c>
      <c r="D8186" s="297" t="s">
        <v>403</v>
      </c>
      <c r="E8186" s="301" t="n">
        <v>0</v>
      </c>
      <c r="F8186" s="304"/>
    </row>
    <row r="8187" customFormat="false" ht="13.8" hidden="false" customHeight="false" outlineLevel="0" collapsed="false">
      <c r="A8187" s="300" t="s">
        <v>13446</v>
      </c>
      <c r="B8187" s="1" t="n">
        <v>103650</v>
      </c>
      <c r="C8187" s="292" t="s">
        <v>13499</v>
      </c>
      <c r="D8187" s="297" t="s">
        <v>403</v>
      </c>
      <c r="E8187" s="301" t="n">
        <v>0</v>
      </c>
      <c r="F8187" s="304"/>
    </row>
    <row r="8188" customFormat="false" ht="13.8" hidden="false" customHeight="false" outlineLevel="0" collapsed="false">
      <c r="A8188" s="300" t="s">
        <v>13446</v>
      </c>
      <c r="B8188" s="1" t="n">
        <v>103606</v>
      </c>
      <c r="C8188" s="292" t="s">
        <v>13500</v>
      </c>
      <c r="D8188" s="297" t="s">
        <v>403</v>
      </c>
      <c r="E8188" s="301" t="n">
        <v>0</v>
      </c>
      <c r="F8188" s="304"/>
    </row>
    <row r="8189" customFormat="false" ht="13.8" hidden="false" customHeight="false" outlineLevel="0" collapsed="false">
      <c r="A8189" s="300" t="s">
        <v>13446</v>
      </c>
      <c r="B8189" s="1" t="n">
        <v>103629</v>
      </c>
      <c r="C8189" s="292" t="s">
        <v>13501</v>
      </c>
      <c r="D8189" s="297" t="s">
        <v>403</v>
      </c>
      <c r="E8189" s="301" t="n">
        <v>0</v>
      </c>
      <c r="F8189" s="304"/>
    </row>
    <row r="8190" customFormat="false" ht="13.8" hidden="false" customHeight="false" outlineLevel="0" collapsed="false">
      <c r="A8190" s="300" t="s">
        <v>13446</v>
      </c>
      <c r="B8190" s="1" t="n">
        <v>103651</v>
      </c>
      <c r="C8190" s="292" t="s">
        <v>13502</v>
      </c>
      <c r="D8190" s="297" t="s">
        <v>403</v>
      </c>
      <c r="E8190" s="301" t="n">
        <v>0</v>
      </c>
      <c r="F8190" s="304"/>
    </row>
    <row r="8191" customFormat="false" ht="13.8" hidden="false" customHeight="false" outlineLevel="0" collapsed="false">
      <c r="A8191" s="300" t="s">
        <v>13446</v>
      </c>
      <c r="B8191" s="1" t="n">
        <v>103607</v>
      </c>
      <c r="C8191" s="292" t="s">
        <v>13503</v>
      </c>
      <c r="D8191" s="297" t="s">
        <v>403</v>
      </c>
      <c r="E8191" s="301" t="n">
        <v>0</v>
      </c>
      <c r="F8191" s="304"/>
    </row>
    <row r="8192" customFormat="false" ht="13.8" hidden="false" customHeight="false" outlineLevel="0" collapsed="false">
      <c r="A8192" s="300" t="s">
        <v>13446</v>
      </c>
      <c r="B8192" s="1" t="n">
        <v>103613</v>
      </c>
      <c r="C8192" s="292" t="s">
        <v>13504</v>
      </c>
      <c r="D8192" s="297" t="s">
        <v>403</v>
      </c>
      <c r="E8192" s="301" t="n">
        <v>0</v>
      </c>
      <c r="F8192" s="304"/>
    </row>
    <row r="8193" customFormat="false" ht="13.8" hidden="false" customHeight="false" outlineLevel="0" collapsed="false">
      <c r="A8193" s="300" t="s">
        <v>13446</v>
      </c>
      <c r="B8193" s="1" t="n">
        <v>103635</v>
      </c>
      <c r="C8193" s="292" t="s">
        <v>13505</v>
      </c>
      <c r="D8193" s="297" t="s">
        <v>403</v>
      </c>
      <c r="E8193" s="301" t="n">
        <v>0</v>
      </c>
      <c r="F8193" s="304"/>
    </row>
    <row r="8194" customFormat="false" ht="13.8" hidden="false" customHeight="false" outlineLevel="0" collapsed="false">
      <c r="A8194" s="300" t="s">
        <v>13446</v>
      </c>
      <c r="B8194" s="1" t="n">
        <v>103591</v>
      </c>
      <c r="C8194" s="292" t="s">
        <v>13506</v>
      </c>
      <c r="D8194" s="297" t="s">
        <v>403</v>
      </c>
      <c r="E8194" s="301" t="n">
        <v>0</v>
      </c>
      <c r="F8194" s="304"/>
    </row>
    <row r="8195" customFormat="false" ht="13.8" hidden="false" customHeight="false" outlineLevel="0" collapsed="false">
      <c r="A8195" s="300" t="s">
        <v>13446</v>
      </c>
      <c r="B8195" s="1" t="n">
        <v>103630</v>
      </c>
      <c r="C8195" s="292" t="s">
        <v>13507</v>
      </c>
      <c r="D8195" s="297" t="s">
        <v>403</v>
      </c>
      <c r="E8195" s="301" t="n">
        <v>0</v>
      </c>
      <c r="F8195" s="304"/>
    </row>
    <row r="8196" customFormat="false" ht="13.8" hidden="false" customHeight="false" outlineLevel="0" collapsed="false">
      <c r="A8196" s="300" t="s">
        <v>13446</v>
      </c>
      <c r="B8196" s="1" t="n">
        <v>103652</v>
      </c>
      <c r="C8196" s="292" t="s">
        <v>13508</v>
      </c>
      <c r="D8196" s="297" t="s">
        <v>403</v>
      </c>
      <c r="E8196" s="301" t="n">
        <v>0</v>
      </c>
      <c r="F8196" s="304"/>
    </row>
    <row r="8197" customFormat="false" ht="13.8" hidden="false" customHeight="false" outlineLevel="0" collapsed="false">
      <c r="A8197" s="300" t="s">
        <v>13446</v>
      </c>
      <c r="B8197" s="1" t="n">
        <v>103608</v>
      </c>
      <c r="C8197" s="292" t="s">
        <v>13509</v>
      </c>
      <c r="D8197" s="297" t="s">
        <v>403</v>
      </c>
      <c r="E8197" s="301" t="n">
        <v>0</v>
      </c>
      <c r="F8197" s="304"/>
    </row>
    <row r="8198" customFormat="false" ht="13.8" hidden="false" customHeight="false" outlineLevel="0" collapsed="false">
      <c r="A8198" s="300" t="s">
        <v>13446</v>
      </c>
      <c r="B8198" s="1" t="n">
        <v>103614</v>
      </c>
      <c r="C8198" s="292" t="s">
        <v>13510</v>
      </c>
      <c r="D8198" s="297" t="s">
        <v>403</v>
      </c>
      <c r="E8198" s="301" t="n">
        <v>0</v>
      </c>
      <c r="F8198" s="304"/>
    </row>
    <row r="8199" customFormat="false" ht="13.8" hidden="false" customHeight="false" outlineLevel="0" collapsed="false">
      <c r="A8199" s="300" t="s">
        <v>13446</v>
      </c>
      <c r="B8199" s="1" t="n">
        <v>103636</v>
      </c>
      <c r="C8199" s="292" t="s">
        <v>13511</v>
      </c>
      <c r="D8199" s="297" t="s">
        <v>403</v>
      </c>
      <c r="E8199" s="301" t="n">
        <v>0</v>
      </c>
      <c r="F8199" s="304"/>
    </row>
    <row r="8200" customFormat="false" ht="13.8" hidden="false" customHeight="false" outlineLevel="0" collapsed="false">
      <c r="A8200" s="300" t="s">
        <v>13446</v>
      </c>
      <c r="B8200" s="1" t="n">
        <v>103592</v>
      </c>
      <c r="C8200" s="292" t="s">
        <v>13512</v>
      </c>
      <c r="D8200" s="297" t="s">
        <v>403</v>
      </c>
      <c r="E8200" s="301" t="n">
        <v>0</v>
      </c>
      <c r="F8200" s="304"/>
    </row>
    <row r="8201" customFormat="false" ht="13.8" hidden="false" customHeight="false" outlineLevel="0" collapsed="false">
      <c r="A8201" s="300" t="s">
        <v>13513</v>
      </c>
      <c r="B8201" s="1" t="n">
        <v>88412</v>
      </c>
      <c r="C8201" s="292" t="s">
        <v>13514</v>
      </c>
      <c r="D8201" s="297" t="s">
        <v>763</v>
      </c>
      <c r="E8201" s="301" t="n">
        <v>3.19</v>
      </c>
      <c r="F8201" s="304" t="n">
        <v>0</v>
      </c>
    </row>
    <row r="8202" customFormat="false" ht="13.8" hidden="false" customHeight="false" outlineLevel="0" collapsed="false">
      <c r="A8202" s="300" t="s">
        <v>13513</v>
      </c>
      <c r="B8202" s="1" t="n">
        <v>88411</v>
      </c>
      <c r="C8202" s="292" t="s">
        <v>13515</v>
      </c>
      <c r="D8202" s="297" t="s">
        <v>763</v>
      </c>
      <c r="E8202" s="301" t="n">
        <v>4.02</v>
      </c>
      <c r="F8202" s="304" t="n">
        <v>0</v>
      </c>
    </row>
    <row r="8203" customFormat="false" ht="13.8" hidden="false" customHeight="false" outlineLevel="0" collapsed="false">
      <c r="A8203" s="300" t="s">
        <v>13513</v>
      </c>
      <c r="B8203" s="1" t="n">
        <v>88415</v>
      </c>
      <c r="C8203" s="292" t="s">
        <v>13516</v>
      </c>
      <c r="D8203" s="297" t="s">
        <v>763</v>
      </c>
      <c r="E8203" s="301" t="n">
        <v>4.11</v>
      </c>
      <c r="F8203" s="304" t="n">
        <v>0</v>
      </c>
    </row>
    <row r="8204" customFormat="false" ht="13.8" hidden="false" customHeight="false" outlineLevel="0" collapsed="false">
      <c r="A8204" s="300" t="s">
        <v>13513</v>
      </c>
      <c r="B8204" s="1" t="n">
        <v>88413</v>
      </c>
      <c r="C8204" s="292" t="s">
        <v>13517</v>
      </c>
      <c r="D8204" s="297" t="s">
        <v>763</v>
      </c>
      <c r="E8204" s="301" t="n">
        <v>5.2</v>
      </c>
      <c r="F8204" s="304" t="n">
        <v>0</v>
      </c>
    </row>
    <row r="8205" customFormat="false" ht="13.8" hidden="false" customHeight="false" outlineLevel="0" collapsed="false">
      <c r="A8205" s="300" t="s">
        <v>13513</v>
      </c>
      <c r="B8205" s="1" t="n">
        <v>88414</v>
      </c>
      <c r="C8205" s="292" t="s">
        <v>13518</v>
      </c>
      <c r="D8205" s="297" t="s">
        <v>763</v>
      </c>
      <c r="E8205" s="301" t="n">
        <v>6.15</v>
      </c>
      <c r="F8205" s="304" t="n">
        <v>0</v>
      </c>
    </row>
    <row r="8206" customFormat="false" ht="13.8" hidden="false" customHeight="false" outlineLevel="0" collapsed="false">
      <c r="A8206" s="300" t="s">
        <v>13513</v>
      </c>
      <c r="B8206" s="1" t="n">
        <v>96131</v>
      </c>
      <c r="C8206" s="292" t="s">
        <v>13519</v>
      </c>
      <c r="D8206" s="297" t="s">
        <v>763</v>
      </c>
      <c r="E8206" s="301" t="n">
        <v>30.57</v>
      </c>
      <c r="F8206" s="304" t="n">
        <v>0</v>
      </c>
    </row>
    <row r="8207" customFormat="false" ht="13.8" hidden="false" customHeight="false" outlineLevel="0" collapsed="false">
      <c r="A8207" s="300" t="s">
        <v>13513</v>
      </c>
      <c r="B8207" s="1" t="n">
        <v>96126</v>
      </c>
      <c r="C8207" s="292" t="s">
        <v>13520</v>
      </c>
      <c r="D8207" s="297" t="s">
        <v>763</v>
      </c>
      <c r="E8207" s="301" t="n">
        <v>19.23</v>
      </c>
      <c r="F8207" s="304" t="n">
        <v>0</v>
      </c>
    </row>
    <row r="8208" customFormat="false" ht="13.8" hidden="false" customHeight="false" outlineLevel="0" collapsed="false">
      <c r="A8208" s="300" t="s">
        <v>13513</v>
      </c>
      <c r="B8208" s="1" t="n">
        <v>96132</v>
      </c>
      <c r="C8208" s="292" t="s">
        <v>13521</v>
      </c>
      <c r="D8208" s="297" t="s">
        <v>763</v>
      </c>
      <c r="E8208" s="301" t="n">
        <v>20.81</v>
      </c>
      <c r="F8208" s="304" t="n">
        <v>0</v>
      </c>
    </row>
    <row r="8209" customFormat="false" ht="13.8" hidden="false" customHeight="false" outlineLevel="0" collapsed="false">
      <c r="A8209" s="300" t="s">
        <v>13513</v>
      </c>
      <c r="B8209" s="1" t="n">
        <v>96127</v>
      </c>
      <c r="C8209" s="292" t="s">
        <v>13522</v>
      </c>
      <c r="D8209" s="297" t="s">
        <v>763</v>
      </c>
      <c r="E8209" s="301" t="n">
        <v>12.7</v>
      </c>
      <c r="F8209" s="304" t="n">
        <v>0</v>
      </c>
    </row>
    <row r="8210" customFormat="false" ht="13.8" hidden="false" customHeight="false" outlineLevel="0" collapsed="false">
      <c r="A8210" s="300" t="s">
        <v>13513</v>
      </c>
      <c r="B8210" s="1" t="n">
        <v>96135</v>
      </c>
      <c r="C8210" s="292" t="s">
        <v>13523</v>
      </c>
      <c r="D8210" s="297" t="s">
        <v>763</v>
      </c>
      <c r="E8210" s="301" t="n">
        <v>32.6</v>
      </c>
      <c r="F8210" s="304" t="n">
        <v>0</v>
      </c>
    </row>
    <row r="8211" customFormat="false" ht="13.8" hidden="false" customHeight="false" outlineLevel="0" collapsed="false">
      <c r="A8211" s="300" t="s">
        <v>13513</v>
      </c>
      <c r="B8211" s="1" t="n">
        <v>96130</v>
      </c>
      <c r="C8211" s="292" t="s">
        <v>13524</v>
      </c>
      <c r="D8211" s="297" t="s">
        <v>763</v>
      </c>
      <c r="E8211" s="301" t="n">
        <v>20.68</v>
      </c>
      <c r="F8211" s="304" t="n">
        <v>0</v>
      </c>
    </row>
    <row r="8212" customFormat="false" ht="13.8" hidden="false" customHeight="false" outlineLevel="0" collapsed="false">
      <c r="A8212" s="300" t="s">
        <v>13513</v>
      </c>
      <c r="B8212" s="1" t="n">
        <v>96133</v>
      </c>
      <c r="C8212" s="292" t="s">
        <v>13525</v>
      </c>
      <c r="D8212" s="297" t="s">
        <v>763</v>
      </c>
      <c r="E8212" s="301" t="n">
        <v>47.69</v>
      </c>
      <c r="F8212" s="304" t="n">
        <v>0</v>
      </c>
    </row>
    <row r="8213" customFormat="false" ht="13.8" hidden="false" customHeight="false" outlineLevel="0" collapsed="false">
      <c r="A8213" s="300" t="s">
        <v>13513</v>
      </c>
      <c r="B8213" s="1" t="n">
        <v>96128</v>
      </c>
      <c r="C8213" s="292" t="s">
        <v>13526</v>
      </c>
      <c r="D8213" s="297" t="s">
        <v>763</v>
      </c>
      <c r="E8213" s="301" t="n">
        <v>31</v>
      </c>
      <c r="F8213" s="304" t="n">
        <v>0</v>
      </c>
    </row>
    <row r="8214" customFormat="false" ht="13.8" hidden="false" customHeight="false" outlineLevel="0" collapsed="false">
      <c r="A8214" s="300" t="s">
        <v>13513</v>
      </c>
      <c r="B8214" s="1" t="n">
        <v>96134</v>
      </c>
      <c r="C8214" s="292" t="s">
        <v>13527</v>
      </c>
      <c r="D8214" s="297" t="s">
        <v>763</v>
      </c>
      <c r="E8214" s="301" t="n">
        <v>56.26</v>
      </c>
      <c r="F8214" s="304" t="n">
        <v>0</v>
      </c>
    </row>
    <row r="8215" customFormat="false" ht="13.8" hidden="false" customHeight="false" outlineLevel="0" collapsed="false">
      <c r="A8215" s="300" t="s">
        <v>13513</v>
      </c>
      <c r="B8215" s="1" t="n">
        <v>96129</v>
      </c>
      <c r="C8215" s="292" t="s">
        <v>13528</v>
      </c>
      <c r="D8215" s="297" t="s">
        <v>763</v>
      </c>
      <c r="E8215" s="301" t="n">
        <v>36.5</v>
      </c>
      <c r="F8215" s="304" t="n">
        <v>0</v>
      </c>
    </row>
    <row r="8216" customFormat="false" ht="13.8" hidden="false" customHeight="false" outlineLevel="0" collapsed="false">
      <c r="A8216" s="300" t="s">
        <v>13513</v>
      </c>
      <c r="B8216" s="1" t="n">
        <v>88432</v>
      </c>
      <c r="C8216" s="292" t="s">
        <v>13529</v>
      </c>
      <c r="D8216" s="297" t="s">
        <v>763</v>
      </c>
      <c r="E8216" s="301" t="n">
        <v>33.21</v>
      </c>
      <c r="F8216" s="304" t="n">
        <v>0</v>
      </c>
    </row>
    <row r="8217" customFormat="false" ht="13.8" hidden="false" customHeight="false" outlineLevel="0" collapsed="false">
      <c r="A8217" s="300" t="s">
        <v>13513</v>
      </c>
      <c r="B8217" s="1" t="n">
        <v>88426</v>
      </c>
      <c r="C8217" s="292" t="s">
        <v>13530</v>
      </c>
      <c r="D8217" s="297" t="s">
        <v>763</v>
      </c>
      <c r="E8217" s="301" t="n">
        <v>21.32</v>
      </c>
      <c r="F8217" s="304" t="n">
        <v>0</v>
      </c>
    </row>
    <row r="8218" customFormat="false" ht="13.8" hidden="false" customHeight="false" outlineLevel="0" collapsed="false">
      <c r="A8218" s="300" t="s">
        <v>13513</v>
      </c>
      <c r="B8218" s="1" t="n">
        <v>88417</v>
      </c>
      <c r="C8218" s="292" t="s">
        <v>13531</v>
      </c>
      <c r="D8218" s="297" t="s">
        <v>763</v>
      </c>
      <c r="E8218" s="301" t="n">
        <v>19.38</v>
      </c>
      <c r="F8218" s="304" t="n">
        <v>0</v>
      </c>
    </row>
    <row r="8219" customFormat="false" ht="13.8" hidden="false" customHeight="false" outlineLevel="0" collapsed="false">
      <c r="A8219" s="300" t="s">
        <v>13513</v>
      </c>
      <c r="B8219" s="1" t="n">
        <v>88424</v>
      </c>
      <c r="C8219" s="292" t="s">
        <v>13532</v>
      </c>
      <c r="D8219" s="297" t="s">
        <v>763</v>
      </c>
      <c r="E8219" s="301" t="n">
        <v>26.31</v>
      </c>
      <c r="F8219" s="304" t="n">
        <v>0</v>
      </c>
    </row>
    <row r="8220" customFormat="false" ht="13.8" hidden="false" customHeight="false" outlineLevel="0" collapsed="false">
      <c r="A8220" s="300" t="s">
        <v>13513</v>
      </c>
      <c r="B8220" s="1" t="n">
        <v>88416</v>
      </c>
      <c r="C8220" s="292" t="s">
        <v>13533</v>
      </c>
      <c r="D8220" s="297" t="s">
        <v>763</v>
      </c>
      <c r="E8220" s="301" t="n">
        <v>22.71</v>
      </c>
      <c r="F8220" s="304" t="n">
        <v>0</v>
      </c>
    </row>
    <row r="8221" customFormat="false" ht="13.8" hidden="false" customHeight="false" outlineLevel="0" collapsed="false">
      <c r="A8221" s="300" t="s">
        <v>13513</v>
      </c>
      <c r="B8221" s="1" t="n">
        <v>88431</v>
      </c>
      <c r="C8221" s="292" t="s">
        <v>13534</v>
      </c>
      <c r="D8221" s="297" t="s">
        <v>763</v>
      </c>
      <c r="E8221" s="301" t="n">
        <v>26.73</v>
      </c>
      <c r="F8221" s="304" t="n">
        <v>0</v>
      </c>
    </row>
    <row r="8222" customFormat="false" ht="13.8" hidden="false" customHeight="false" outlineLevel="0" collapsed="false">
      <c r="A8222" s="300" t="s">
        <v>13513</v>
      </c>
      <c r="B8222" s="1" t="n">
        <v>88423</v>
      </c>
      <c r="C8222" s="292" t="s">
        <v>13535</v>
      </c>
      <c r="D8222" s="297" t="s">
        <v>763</v>
      </c>
      <c r="E8222" s="301" t="n">
        <v>22.68</v>
      </c>
      <c r="F8222" s="304" t="n">
        <v>0</v>
      </c>
    </row>
    <row r="8223" customFormat="false" ht="13.8" hidden="false" customHeight="false" outlineLevel="0" collapsed="false">
      <c r="A8223" s="300" t="s">
        <v>13513</v>
      </c>
      <c r="B8223" s="1" t="n">
        <v>88428</v>
      </c>
      <c r="C8223" s="292" t="s">
        <v>13536</v>
      </c>
      <c r="D8223" s="297" t="s">
        <v>763</v>
      </c>
      <c r="E8223" s="301" t="n">
        <v>32.63</v>
      </c>
      <c r="F8223" s="304" t="n">
        <v>0</v>
      </c>
    </row>
    <row r="8224" customFormat="false" ht="13.8" hidden="false" customHeight="false" outlineLevel="0" collapsed="false">
      <c r="A8224" s="300" t="s">
        <v>13513</v>
      </c>
      <c r="B8224" s="1" t="n">
        <v>88420</v>
      </c>
      <c r="C8224" s="292" t="s">
        <v>13537</v>
      </c>
      <c r="D8224" s="297" t="s">
        <v>763</v>
      </c>
      <c r="E8224" s="301" t="n">
        <v>25.73</v>
      </c>
      <c r="F8224" s="304" t="n">
        <v>0</v>
      </c>
    </row>
    <row r="8225" customFormat="false" ht="13.8" hidden="false" customHeight="false" outlineLevel="0" collapsed="false">
      <c r="A8225" s="300" t="s">
        <v>13513</v>
      </c>
      <c r="B8225" s="1" t="n">
        <v>88429</v>
      </c>
      <c r="C8225" s="292" t="s">
        <v>13538</v>
      </c>
      <c r="D8225" s="297" t="s">
        <v>763</v>
      </c>
      <c r="E8225" s="301" t="n">
        <v>39.11</v>
      </c>
      <c r="F8225" s="304" t="n">
        <v>0</v>
      </c>
    </row>
    <row r="8226" customFormat="false" ht="13.8" hidden="false" customHeight="false" outlineLevel="0" collapsed="false">
      <c r="A8226" s="300" t="s">
        <v>13513</v>
      </c>
      <c r="B8226" s="1" t="n">
        <v>88421</v>
      </c>
      <c r="C8226" s="292" t="s">
        <v>13539</v>
      </c>
      <c r="D8226" s="297" t="s">
        <v>763</v>
      </c>
      <c r="E8226" s="301" t="n">
        <v>31.08</v>
      </c>
      <c r="F8226" s="304" t="n">
        <v>0</v>
      </c>
    </row>
    <row r="8227" customFormat="false" ht="13.8" hidden="false" customHeight="false" outlineLevel="0" collapsed="false">
      <c r="A8227" s="300" t="s">
        <v>13513</v>
      </c>
      <c r="B8227" s="1" t="n">
        <v>95622</v>
      </c>
      <c r="C8227" s="292" t="s">
        <v>13540</v>
      </c>
      <c r="D8227" s="297" t="s">
        <v>763</v>
      </c>
      <c r="E8227" s="301" t="n">
        <v>15.54</v>
      </c>
      <c r="F8227" s="304" t="n">
        <v>0</v>
      </c>
    </row>
    <row r="8228" customFormat="false" ht="13.8" hidden="false" customHeight="false" outlineLevel="0" collapsed="false">
      <c r="A8228" s="300" t="s">
        <v>13513</v>
      </c>
      <c r="B8228" s="1" t="n">
        <v>95623</v>
      </c>
      <c r="C8228" s="292" t="s">
        <v>13541</v>
      </c>
      <c r="D8228" s="297" t="s">
        <v>763</v>
      </c>
      <c r="E8228" s="301" t="n">
        <v>11.03</v>
      </c>
      <c r="F8228" s="304" t="n">
        <v>0</v>
      </c>
    </row>
    <row r="8229" customFormat="false" ht="13.8" hidden="false" customHeight="false" outlineLevel="0" collapsed="false">
      <c r="A8229" s="300" t="s">
        <v>13513</v>
      </c>
      <c r="B8229" s="1" t="n">
        <v>95626</v>
      </c>
      <c r="C8229" s="292" t="s">
        <v>13542</v>
      </c>
      <c r="D8229" s="297" t="s">
        <v>763</v>
      </c>
      <c r="E8229" s="301" t="n">
        <v>16.4</v>
      </c>
      <c r="F8229" s="304" t="n">
        <v>0</v>
      </c>
    </row>
    <row r="8230" customFormat="false" ht="13.8" hidden="false" customHeight="false" outlineLevel="0" collapsed="false">
      <c r="A8230" s="300" t="s">
        <v>13513</v>
      </c>
      <c r="B8230" s="1" t="n">
        <v>95624</v>
      </c>
      <c r="C8230" s="292" t="s">
        <v>13543</v>
      </c>
      <c r="D8230" s="297" t="s">
        <v>763</v>
      </c>
      <c r="E8230" s="301" t="n">
        <v>23.16</v>
      </c>
      <c r="F8230" s="304" t="n">
        <v>0</v>
      </c>
    </row>
    <row r="8231" customFormat="false" ht="13.8" hidden="false" customHeight="false" outlineLevel="0" collapsed="false">
      <c r="A8231" s="300" t="s">
        <v>13513</v>
      </c>
      <c r="B8231" s="1" t="n">
        <v>95625</v>
      </c>
      <c r="C8231" s="292" t="s">
        <v>13544</v>
      </c>
      <c r="D8231" s="297" t="s">
        <v>763</v>
      </c>
      <c r="E8231" s="301" t="n">
        <v>27.41</v>
      </c>
      <c r="F8231" s="304" t="n">
        <v>0</v>
      </c>
    </row>
    <row r="8232" customFormat="false" ht="13.8" hidden="false" customHeight="false" outlineLevel="0" collapsed="false">
      <c r="A8232" s="300" t="s">
        <v>13545</v>
      </c>
      <c r="B8232" s="1" t="n">
        <v>88497</v>
      </c>
      <c r="C8232" s="292" t="s">
        <v>13546</v>
      </c>
      <c r="D8232" s="297" t="s">
        <v>763</v>
      </c>
      <c r="E8232" s="301" t="n">
        <v>19.63</v>
      </c>
      <c r="F8232" s="304" t="n">
        <v>0</v>
      </c>
    </row>
    <row r="8233" customFormat="false" ht="13.8" hidden="false" customHeight="false" outlineLevel="0" collapsed="false">
      <c r="A8233" s="300" t="s">
        <v>13545</v>
      </c>
      <c r="B8233" s="1" t="n">
        <v>104648</v>
      </c>
      <c r="C8233" s="292" t="s">
        <v>13547</v>
      </c>
      <c r="D8233" s="297" t="s">
        <v>763</v>
      </c>
      <c r="E8233" s="301" t="n">
        <v>0</v>
      </c>
      <c r="F8233" s="304"/>
    </row>
    <row r="8234" customFormat="false" ht="13.8" hidden="false" customHeight="false" outlineLevel="0" collapsed="false">
      <c r="A8234" s="300" t="s">
        <v>13545</v>
      </c>
      <c r="B8234" s="1" t="n">
        <v>88495</v>
      </c>
      <c r="C8234" s="292" t="s">
        <v>13548</v>
      </c>
      <c r="D8234" s="297" t="s">
        <v>763</v>
      </c>
      <c r="E8234" s="301" t="n">
        <v>12.53</v>
      </c>
      <c r="F8234" s="304" t="n">
        <v>0</v>
      </c>
    </row>
    <row r="8235" customFormat="false" ht="13.8" hidden="false" customHeight="false" outlineLevel="0" collapsed="false">
      <c r="A8235" s="300" t="s">
        <v>13545</v>
      </c>
      <c r="B8235" s="1" t="n">
        <v>104646</v>
      </c>
      <c r="C8235" s="292" t="s">
        <v>13549</v>
      </c>
      <c r="D8235" s="297" t="s">
        <v>763</v>
      </c>
      <c r="E8235" s="301" t="n">
        <v>0</v>
      </c>
      <c r="F8235" s="304"/>
    </row>
    <row r="8236" customFormat="false" ht="13.8" hidden="false" customHeight="false" outlineLevel="0" collapsed="false">
      <c r="A8236" s="300" t="s">
        <v>13545</v>
      </c>
      <c r="B8236" s="1" t="n">
        <v>88496</v>
      </c>
      <c r="C8236" s="292" t="s">
        <v>13550</v>
      </c>
      <c r="D8236" s="297" t="s">
        <v>763</v>
      </c>
      <c r="E8236" s="301" t="n">
        <v>34.03</v>
      </c>
      <c r="F8236" s="304" t="n">
        <v>0</v>
      </c>
    </row>
    <row r="8237" customFormat="false" ht="13.8" hidden="false" customHeight="false" outlineLevel="0" collapsed="false">
      <c r="A8237" s="300" t="s">
        <v>13545</v>
      </c>
      <c r="B8237" s="1" t="n">
        <v>104647</v>
      </c>
      <c r="C8237" s="292" t="s">
        <v>13551</v>
      </c>
      <c r="D8237" s="297" t="s">
        <v>763</v>
      </c>
      <c r="E8237" s="301" t="n">
        <v>0</v>
      </c>
      <c r="F8237" s="304"/>
    </row>
    <row r="8238" customFormat="false" ht="13.8" hidden="false" customHeight="false" outlineLevel="0" collapsed="false">
      <c r="A8238" s="300" t="s">
        <v>13545</v>
      </c>
      <c r="B8238" s="1" t="n">
        <v>88494</v>
      </c>
      <c r="C8238" s="292" t="s">
        <v>13552</v>
      </c>
      <c r="D8238" s="297" t="s">
        <v>763</v>
      </c>
      <c r="E8238" s="301" t="n">
        <v>22.34</v>
      </c>
      <c r="F8238" s="304" t="n">
        <v>0</v>
      </c>
    </row>
    <row r="8239" customFormat="false" ht="13.8" hidden="false" customHeight="false" outlineLevel="0" collapsed="false">
      <c r="A8239" s="300" t="s">
        <v>13545</v>
      </c>
      <c r="B8239" s="1" t="n">
        <v>104645</v>
      </c>
      <c r="C8239" s="292" t="s">
        <v>13553</v>
      </c>
      <c r="D8239" s="297" t="s">
        <v>763</v>
      </c>
      <c r="E8239" s="301" t="n">
        <v>0</v>
      </c>
      <c r="F8239" s="304"/>
    </row>
    <row r="8240" customFormat="false" ht="13.8" hidden="false" customHeight="false" outlineLevel="0" collapsed="false">
      <c r="A8240" s="300" t="s">
        <v>13545</v>
      </c>
      <c r="B8240" s="1" t="n">
        <v>88485</v>
      </c>
      <c r="C8240" s="292" t="s">
        <v>13554</v>
      </c>
      <c r="D8240" s="297" t="s">
        <v>763</v>
      </c>
      <c r="E8240" s="301" t="n">
        <v>3.76</v>
      </c>
      <c r="F8240" s="304" t="n">
        <v>0</v>
      </c>
    </row>
    <row r="8241" customFormat="false" ht="13.8" hidden="false" customHeight="false" outlineLevel="0" collapsed="false">
      <c r="A8241" s="300" t="s">
        <v>13545</v>
      </c>
      <c r="B8241" s="1" t="n">
        <v>88484</v>
      </c>
      <c r="C8241" s="292" t="s">
        <v>13555</v>
      </c>
      <c r="D8241" s="297" t="s">
        <v>763</v>
      </c>
      <c r="E8241" s="301" t="n">
        <v>4.75</v>
      </c>
      <c r="F8241" s="304" t="n">
        <v>0</v>
      </c>
    </row>
    <row r="8242" customFormat="false" ht="13.8" hidden="false" customHeight="false" outlineLevel="0" collapsed="false">
      <c r="A8242" s="300" t="s">
        <v>13545</v>
      </c>
      <c r="B8242" s="1" t="n">
        <v>104638</v>
      </c>
      <c r="C8242" s="292" t="s">
        <v>13556</v>
      </c>
      <c r="D8242" s="297" t="s">
        <v>763</v>
      </c>
      <c r="E8242" s="301" t="n">
        <v>0</v>
      </c>
      <c r="F8242" s="304"/>
    </row>
    <row r="8243" customFormat="false" ht="13.8" hidden="false" customHeight="false" outlineLevel="0" collapsed="false">
      <c r="A8243" s="300" t="s">
        <v>13545</v>
      </c>
      <c r="B8243" s="1" t="n">
        <v>104637</v>
      </c>
      <c r="C8243" s="292" t="s">
        <v>13557</v>
      </c>
      <c r="D8243" s="297" t="s">
        <v>763</v>
      </c>
      <c r="E8243" s="301" t="n">
        <v>0</v>
      </c>
      <c r="F8243" s="304"/>
    </row>
    <row r="8244" customFormat="false" ht="13.8" hidden="false" customHeight="false" outlineLevel="0" collapsed="false">
      <c r="A8244" s="300" t="s">
        <v>13545</v>
      </c>
      <c r="B8244" s="1" t="n">
        <v>104641</v>
      </c>
      <c r="C8244" s="292" t="s">
        <v>13558</v>
      </c>
      <c r="D8244" s="297" t="s">
        <v>763</v>
      </c>
      <c r="E8244" s="301" t="n">
        <v>9.77</v>
      </c>
      <c r="F8244" s="304" t="n">
        <v>0</v>
      </c>
    </row>
    <row r="8245" customFormat="false" ht="13.8" hidden="false" customHeight="false" outlineLevel="0" collapsed="false">
      <c r="A8245" s="300" t="s">
        <v>13545</v>
      </c>
      <c r="B8245" s="1" t="n">
        <v>104639</v>
      </c>
      <c r="C8245" s="292" t="s">
        <v>13559</v>
      </c>
      <c r="D8245" s="297" t="s">
        <v>763</v>
      </c>
      <c r="E8245" s="301" t="n">
        <v>12.19</v>
      </c>
      <c r="F8245" s="304" t="n">
        <v>0</v>
      </c>
    </row>
    <row r="8246" customFormat="false" ht="13.8" hidden="false" customHeight="false" outlineLevel="0" collapsed="false">
      <c r="A8246" s="300" t="s">
        <v>13545</v>
      </c>
      <c r="B8246" s="1" t="n">
        <v>104644</v>
      </c>
      <c r="C8246" s="292" t="s">
        <v>13560</v>
      </c>
      <c r="D8246" s="297" t="s">
        <v>763</v>
      </c>
      <c r="E8246" s="301" t="n">
        <v>0</v>
      </c>
      <c r="F8246" s="304"/>
    </row>
    <row r="8247" customFormat="false" ht="13.8" hidden="false" customHeight="false" outlineLevel="0" collapsed="false">
      <c r="A8247" s="300" t="s">
        <v>13545</v>
      </c>
      <c r="B8247" s="1" t="n">
        <v>104643</v>
      </c>
      <c r="C8247" s="292" t="s">
        <v>13561</v>
      </c>
      <c r="D8247" s="297" t="s">
        <v>763</v>
      </c>
      <c r="E8247" s="301" t="n">
        <v>0</v>
      </c>
      <c r="F8247" s="304"/>
    </row>
    <row r="8248" customFormat="false" ht="13.8" hidden="false" customHeight="false" outlineLevel="0" collapsed="false">
      <c r="A8248" s="300" t="s">
        <v>13545</v>
      </c>
      <c r="B8248" s="1" t="n">
        <v>88489</v>
      </c>
      <c r="C8248" s="292" t="s">
        <v>13562</v>
      </c>
      <c r="D8248" s="297" t="s">
        <v>763</v>
      </c>
      <c r="E8248" s="301" t="n">
        <v>13.56</v>
      </c>
      <c r="F8248" s="304" t="n">
        <v>0</v>
      </c>
    </row>
    <row r="8249" customFormat="false" ht="13.8" hidden="false" customHeight="false" outlineLevel="0" collapsed="false">
      <c r="A8249" s="300" t="s">
        <v>13545</v>
      </c>
      <c r="B8249" s="1" t="n">
        <v>88488</v>
      </c>
      <c r="C8249" s="292" t="s">
        <v>13563</v>
      </c>
      <c r="D8249" s="297" t="s">
        <v>763</v>
      </c>
      <c r="E8249" s="301" t="n">
        <v>15.98</v>
      </c>
      <c r="F8249" s="304" t="n">
        <v>0</v>
      </c>
    </row>
    <row r="8250" customFormat="false" ht="13.8" hidden="false" customHeight="false" outlineLevel="0" collapsed="false">
      <c r="A8250" s="300" t="s">
        <v>13545</v>
      </c>
      <c r="B8250" s="1" t="n">
        <v>104642</v>
      </c>
      <c r="C8250" s="292" t="s">
        <v>13564</v>
      </c>
      <c r="D8250" s="297" t="s">
        <v>763</v>
      </c>
      <c r="E8250" s="301" t="n">
        <v>11.17</v>
      </c>
      <c r="F8250" s="304" t="n">
        <v>0</v>
      </c>
    </row>
    <row r="8251" customFormat="false" ht="13.8" hidden="false" customHeight="false" outlineLevel="0" collapsed="false">
      <c r="A8251" s="300" t="s">
        <v>13545</v>
      </c>
      <c r="B8251" s="1" t="n">
        <v>104640</v>
      </c>
      <c r="C8251" s="292" t="s">
        <v>13565</v>
      </c>
      <c r="D8251" s="297" t="s">
        <v>763</v>
      </c>
      <c r="E8251" s="301" t="n">
        <v>13.59</v>
      </c>
      <c r="F8251" s="304" t="n">
        <v>0</v>
      </c>
    </row>
    <row r="8252" customFormat="false" ht="13.8" hidden="false" customHeight="false" outlineLevel="0" collapsed="false">
      <c r="A8252" s="300" t="s">
        <v>13545</v>
      </c>
      <c r="B8252" s="1" t="n">
        <v>95305</v>
      </c>
      <c r="C8252" s="292" t="s">
        <v>13566</v>
      </c>
      <c r="D8252" s="297" t="s">
        <v>763</v>
      </c>
      <c r="E8252" s="301" t="n">
        <v>14.39</v>
      </c>
      <c r="F8252" s="304" t="n">
        <v>0</v>
      </c>
    </row>
    <row r="8253" customFormat="false" ht="13.8" hidden="false" customHeight="false" outlineLevel="0" collapsed="false">
      <c r="A8253" s="300" t="s">
        <v>13545</v>
      </c>
      <c r="B8253" s="1" t="n">
        <v>95306</v>
      </c>
      <c r="C8253" s="292" t="s">
        <v>13567</v>
      </c>
      <c r="D8253" s="297" t="s">
        <v>763</v>
      </c>
      <c r="E8253" s="301" t="n">
        <v>16.67</v>
      </c>
      <c r="F8253" s="304" t="n">
        <v>0</v>
      </c>
    </row>
    <row r="8254" customFormat="false" ht="13.8" hidden="false" customHeight="false" outlineLevel="0" collapsed="false">
      <c r="A8254" s="300" t="s">
        <v>13568</v>
      </c>
      <c r="B8254" s="1" t="n">
        <v>102201</v>
      </c>
      <c r="C8254" s="292" t="s">
        <v>13569</v>
      </c>
      <c r="D8254" s="297" t="s">
        <v>763</v>
      </c>
      <c r="E8254" s="301" t="n">
        <v>21.05</v>
      </c>
      <c r="F8254" s="304" t="n">
        <v>0</v>
      </c>
    </row>
    <row r="8255" customFormat="false" ht="13.8" hidden="false" customHeight="false" outlineLevel="0" collapsed="false">
      <c r="A8255" s="300" t="s">
        <v>13568</v>
      </c>
      <c r="B8255" s="1" t="n">
        <v>102200</v>
      </c>
      <c r="C8255" s="292" t="s">
        <v>13570</v>
      </c>
      <c r="D8255" s="297" t="s">
        <v>763</v>
      </c>
      <c r="E8255" s="301" t="n">
        <v>23.6</v>
      </c>
      <c r="F8255" s="304" t="n">
        <v>0</v>
      </c>
    </row>
    <row r="8256" customFormat="false" ht="13.8" hidden="false" customHeight="false" outlineLevel="0" collapsed="false">
      <c r="A8256" s="300" t="s">
        <v>13568</v>
      </c>
      <c r="B8256" s="1" t="n">
        <v>102202</v>
      </c>
      <c r="C8256" s="292" t="s">
        <v>13571</v>
      </c>
      <c r="D8256" s="297" t="s">
        <v>763</v>
      </c>
      <c r="E8256" s="301" t="n">
        <v>60.5</v>
      </c>
      <c r="F8256" s="304" t="n">
        <v>0</v>
      </c>
    </row>
    <row r="8257" customFormat="false" ht="13.8" hidden="false" customHeight="false" outlineLevel="0" collapsed="false">
      <c r="A8257" s="300" t="s">
        <v>13568</v>
      </c>
      <c r="B8257" s="1" t="n">
        <v>102193</v>
      </c>
      <c r="C8257" s="292" t="s">
        <v>13572</v>
      </c>
      <c r="D8257" s="297" t="s">
        <v>763</v>
      </c>
      <c r="E8257" s="301" t="n">
        <v>2.22</v>
      </c>
      <c r="F8257" s="304" t="n">
        <v>0</v>
      </c>
    </row>
    <row r="8258" customFormat="false" ht="13.8" hidden="false" customHeight="false" outlineLevel="0" collapsed="false">
      <c r="A8258" s="300" t="s">
        <v>13568</v>
      </c>
      <c r="B8258" s="1" t="n">
        <v>102194</v>
      </c>
      <c r="C8258" s="292" t="s">
        <v>13573</v>
      </c>
      <c r="D8258" s="297" t="s">
        <v>763</v>
      </c>
      <c r="E8258" s="301" t="n">
        <v>8.61</v>
      </c>
      <c r="F8258" s="304" t="n">
        <v>0</v>
      </c>
    </row>
    <row r="8259" customFormat="false" ht="13.8" hidden="false" customHeight="false" outlineLevel="0" collapsed="false">
      <c r="A8259" s="300" t="s">
        <v>13568</v>
      </c>
      <c r="B8259" s="1" t="n">
        <v>102198</v>
      </c>
      <c r="C8259" s="292" t="s">
        <v>13574</v>
      </c>
      <c r="D8259" s="297" t="s">
        <v>763</v>
      </c>
      <c r="E8259" s="301" t="n">
        <v>0</v>
      </c>
      <c r="F8259" s="304"/>
    </row>
    <row r="8260" customFormat="false" ht="13.8" hidden="false" customHeight="false" outlineLevel="0" collapsed="false">
      <c r="A8260" s="300" t="s">
        <v>13568</v>
      </c>
      <c r="B8260" s="1" t="n">
        <v>102197</v>
      </c>
      <c r="C8260" s="292" t="s">
        <v>13575</v>
      </c>
      <c r="D8260" s="297" t="s">
        <v>763</v>
      </c>
      <c r="E8260" s="301" t="n">
        <v>31.03</v>
      </c>
      <c r="F8260" s="304" t="n">
        <v>0</v>
      </c>
    </row>
    <row r="8261" customFormat="false" ht="13.8" hidden="false" customHeight="false" outlineLevel="0" collapsed="false">
      <c r="A8261" s="300" t="s">
        <v>13568</v>
      </c>
      <c r="B8261" s="1" t="n">
        <v>102195</v>
      </c>
      <c r="C8261" s="292" t="s">
        <v>13576</v>
      </c>
      <c r="D8261" s="297" t="s">
        <v>763</v>
      </c>
      <c r="E8261" s="301" t="n">
        <v>0</v>
      </c>
      <c r="F8261" s="304"/>
    </row>
    <row r="8262" customFormat="false" ht="13.8" hidden="false" customHeight="false" outlineLevel="0" collapsed="false">
      <c r="A8262" s="300" t="s">
        <v>13568</v>
      </c>
      <c r="B8262" s="1" t="n">
        <v>102199</v>
      </c>
      <c r="C8262" s="292" t="s">
        <v>13577</v>
      </c>
      <c r="D8262" s="297" t="s">
        <v>763</v>
      </c>
      <c r="E8262" s="301" t="n">
        <v>0</v>
      </c>
      <c r="F8262" s="304"/>
    </row>
    <row r="8263" customFormat="false" ht="13.8" hidden="false" customHeight="false" outlineLevel="0" collapsed="false">
      <c r="A8263" s="300" t="s">
        <v>13568</v>
      </c>
      <c r="B8263" s="1" t="n">
        <v>102196</v>
      </c>
      <c r="C8263" s="292" t="s">
        <v>13578</v>
      </c>
      <c r="D8263" s="297" t="s">
        <v>763</v>
      </c>
      <c r="E8263" s="301" t="n">
        <v>0</v>
      </c>
      <c r="F8263" s="304"/>
    </row>
    <row r="8264" customFormat="false" ht="13.8" hidden="false" customHeight="false" outlineLevel="0" collapsed="false">
      <c r="A8264" s="300" t="s">
        <v>13568</v>
      </c>
      <c r="B8264" s="1" t="n">
        <v>102233</v>
      </c>
      <c r="C8264" s="292" t="s">
        <v>13579</v>
      </c>
      <c r="D8264" s="297" t="s">
        <v>763</v>
      </c>
      <c r="E8264" s="301" t="n">
        <v>11.21</v>
      </c>
      <c r="F8264" s="304" t="n">
        <v>0.3898</v>
      </c>
    </row>
    <row r="8265" customFormat="false" ht="13.8" hidden="false" customHeight="false" outlineLevel="0" collapsed="false">
      <c r="A8265" s="300" t="s">
        <v>13568</v>
      </c>
      <c r="B8265" s="1" t="n">
        <v>102234</v>
      </c>
      <c r="C8265" s="292" t="s">
        <v>13580</v>
      </c>
      <c r="D8265" s="297" t="s">
        <v>763</v>
      </c>
      <c r="E8265" s="301" t="n">
        <v>22.42</v>
      </c>
      <c r="F8265" s="304" t="n">
        <v>0.3898</v>
      </c>
    </row>
    <row r="8266" customFormat="false" ht="13.8" hidden="false" customHeight="false" outlineLevel="0" collapsed="false">
      <c r="A8266" s="300" t="s">
        <v>13568</v>
      </c>
      <c r="B8266" s="1" t="n">
        <v>102207</v>
      </c>
      <c r="C8266" s="292" t="s">
        <v>13581</v>
      </c>
      <c r="D8266" s="297" t="s">
        <v>763</v>
      </c>
      <c r="E8266" s="301" t="n">
        <v>8.86</v>
      </c>
      <c r="F8266" s="304" t="n">
        <v>0</v>
      </c>
    </row>
    <row r="8267" customFormat="false" ht="13.8" hidden="false" customHeight="false" outlineLevel="0" collapsed="false">
      <c r="A8267" s="300" t="s">
        <v>13568</v>
      </c>
      <c r="B8267" s="1" t="n">
        <v>102217</v>
      </c>
      <c r="C8267" s="292" t="s">
        <v>13582</v>
      </c>
      <c r="D8267" s="297" t="s">
        <v>763</v>
      </c>
      <c r="E8267" s="301" t="n">
        <v>17.73</v>
      </c>
      <c r="F8267" s="304" t="n">
        <v>0</v>
      </c>
    </row>
    <row r="8268" customFormat="false" ht="13.8" hidden="false" customHeight="false" outlineLevel="0" collapsed="false">
      <c r="A8268" s="300" t="s">
        <v>13568</v>
      </c>
      <c r="B8268" s="1" t="n">
        <v>102227</v>
      </c>
      <c r="C8268" s="292" t="s">
        <v>13583</v>
      </c>
      <c r="D8268" s="297" t="s">
        <v>763</v>
      </c>
      <c r="E8268" s="301" t="n">
        <v>26.62</v>
      </c>
      <c r="F8268" s="304" t="n">
        <v>0</v>
      </c>
    </row>
    <row r="8269" customFormat="false" ht="13.8" hidden="false" customHeight="false" outlineLevel="0" collapsed="false">
      <c r="A8269" s="300" t="s">
        <v>13568</v>
      </c>
      <c r="B8269" s="1" t="n">
        <v>102211</v>
      </c>
      <c r="C8269" s="292" t="s">
        <v>13584</v>
      </c>
      <c r="D8269" s="297" t="s">
        <v>763</v>
      </c>
      <c r="E8269" s="301" t="n">
        <v>0</v>
      </c>
      <c r="F8269" s="304"/>
    </row>
    <row r="8270" customFormat="false" ht="13.8" hidden="false" customHeight="false" outlineLevel="0" collapsed="false">
      <c r="A8270" s="300" t="s">
        <v>13568</v>
      </c>
      <c r="B8270" s="1" t="n">
        <v>102221</v>
      </c>
      <c r="C8270" s="292" t="s">
        <v>13585</v>
      </c>
      <c r="D8270" s="297" t="s">
        <v>763</v>
      </c>
      <c r="E8270" s="301" t="n">
        <v>0</v>
      </c>
      <c r="F8270" s="304"/>
    </row>
    <row r="8271" customFormat="false" ht="13.8" hidden="false" customHeight="false" outlineLevel="0" collapsed="false">
      <c r="A8271" s="300" t="s">
        <v>13568</v>
      </c>
      <c r="B8271" s="1" t="n">
        <v>102231</v>
      </c>
      <c r="C8271" s="292" t="s">
        <v>13586</v>
      </c>
      <c r="D8271" s="297" t="s">
        <v>763</v>
      </c>
      <c r="E8271" s="301" t="n">
        <v>0</v>
      </c>
      <c r="F8271" s="304"/>
    </row>
    <row r="8272" customFormat="false" ht="13.8" hidden="false" customHeight="false" outlineLevel="0" collapsed="false">
      <c r="A8272" s="300" t="s">
        <v>13568</v>
      </c>
      <c r="B8272" s="1" t="n">
        <v>102209</v>
      </c>
      <c r="C8272" s="292" t="s">
        <v>13587</v>
      </c>
      <c r="D8272" s="297" t="s">
        <v>763</v>
      </c>
      <c r="E8272" s="301" t="n">
        <v>8.72</v>
      </c>
      <c r="F8272" s="304" t="n">
        <v>0</v>
      </c>
    </row>
    <row r="8273" customFormat="false" ht="13.8" hidden="false" customHeight="false" outlineLevel="0" collapsed="false">
      <c r="A8273" s="300" t="s">
        <v>13568</v>
      </c>
      <c r="B8273" s="1" t="n">
        <v>102219</v>
      </c>
      <c r="C8273" s="292" t="s">
        <v>13588</v>
      </c>
      <c r="D8273" s="297" t="s">
        <v>763</v>
      </c>
      <c r="E8273" s="301" t="n">
        <v>17.47</v>
      </c>
      <c r="F8273" s="304" t="n">
        <v>0</v>
      </c>
    </row>
    <row r="8274" customFormat="false" ht="13.8" hidden="false" customHeight="false" outlineLevel="0" collapsed="false">
      <c r="A8274" s="300" t="s">
        <v>13568</v>
      </c>
      <c r="B8274" s="1" t="n">
        <v>102229</v>
      </c>
      <c r="C8274" s="292" t="s">
        <v>13589</v>
      </c>
      <c r="D8274" s="297" t="s">
        <v>763</v>
      </c>
      <c r="E8274" s="301" t="n">
        <v>26.22</v>
      </c>
      <c r="F8274" s="304" t="n">
        <v>0</v>
      </c>
    </row>
    <row r="8275" customFormat="false" ht="13.8" hidden="false" customHeight="false" outlineLevel="0" collapsed="false">
      <c r="A8275" s="300" t="s">
        <v>13568</v>
      </c>
      <c r="B8275" s="1" t="n">
        <v>102210</v>
      </c>
      <c r="C8275" s="292" t="s">
        <v>13590</v>
      </c>
      <c r="D8275" s="297" t="s">
        <v>763</v>
      </c>
      <c r="E8275" s="301" t="n">
        <v>8.32</v>
      </c>
      <c r="F8275" s="304" t="n">
        <v>0</v>
      </c>
    </row>
    <row r="8276" customFormat="false" ht="13.8" hidden="false" customHeight="false" outlineLevel="0" collapsed="false">
      <c r="A8276" s="300" t="s">
        <v>13568</v>
      </c>
      <c r="B8276" s="1" t="n">
        <v>102220</v>
      </c>
      <c r="C8276" s="292" t="s">
        <v>13591</v>
      </c>
      <c r="D8276" s="297" t="s">
        <v>763</v>
      </c>
      <c r="E8276" s="301" t="n">
        <v>16.66</v>
      </c>
      <c r="F8276" s="304" t="n">
        <v>0</v>
      </c>
    </row>
    <row r="8277" customFormat="false" ht="13.8" hidden="false" customHeight="false" outlineLevel="0" collapsed="false">
      <c r="A8277" s="300" t="s">
        <v>13568</v>
      </c>
      <c r="B8277" s="1" t="n">
        <v>102230</v>
      </c>
      <c r="C8277" s="292" t="s">
        <v>13592</v>
      </c>
      <c r="D8277" s="297" t="s">
        <v>763</v>
      </c>
      <c r="E8277" s="301" t="n">
        <v>25.01</v>
      </c>
      <c r="F8277" s="304" t="n">
        <v>0</v>
      </c>
    </row>
    <row r="8278" customFormat="false" ht="13.8" hidden="false" customHeight="false" outlineLevel="0" collapsed="false">
      <c r="A8278" s="300" t="s">
        <v>13568</v>
      </c>
      <c r="B8278" s="1" t="n">
        <v>102208</v>
      </c>
      <c r="C8278" s="292" t="s">
        <v>13593</v>
      </c>
      <c r="D8278" s="297" t="s">
        <v>763</v>
      </c>
      <c r="E8278" s="301" t="n">
        <v>8.46</v>
      </c>
      <c r="F8278" s="304" t="n">
        <v>0</v>
      </c>
    </row>
    <row r="8279" customFormat="false" ht="13.8" hidden="false" customHeight="false" outlineLevel="0" collapsed="false">
      <c r="A8279" s="300" t="s">
        <v>13568</v>
      </c>
      <c r="B8279" s="1" t="n">
        <v>102218</v>
      </c>
      <c r="C8279" s="292" t="s">
        <v>13594</v>
      </c>
      <c r="D8279" s="297" t="s">
        <v>763</v>
      </c>
      <c r="E8279" s="301" t="n">
        <v>16.93</v>
      </c>
      <c r="F8279" s="304" t="n">
        <v>0</v>
      </c>
    </row>
    <row r="8280" customFormat="false" ht="13.8" hidden="false" customHeight="false" outlineLevel="0" collapsed="false">
      <c r="A8280" s="300" t="s">
        <v>13568</v>
      </c>
      <c r="B8280" s="1" t="n">
        <v>102228</v>
      </c>
      <c r="C8280" s="292" t="s">
        <v>13595</v>
      </c>
      <c r="D8280" s="297" t="s">
        <v>763</v>
      </c>
      <c r="E8280" s="301" t="n">
        <v>25.42</v>
      </c>
      <c r="F8280" s="304" t="n">
        <v>0</v>
      </c>
    </row>
    <row r="8281" customFormat="false" ht="13.8" hidden="false" customHeight="false" outlineLevel="0" collapsed="false">
      <c r="A8281" s="300" t="s">
        <v>13568</v>
      </c>
      <c r="B8281" s="1" t="n">
        <v>102212</v>
      </c>
      <c r="C8281" s="292" t="s">
        <v>13596</v>
      </c>
      <c r="D8281" s="297" t="s">
        <v>763</v>
      </c>
      <c r="E8281" s="301" t="n">
        <v>0</v>
      </c>
      <c r="F8281" s="304"/>
    </row>
    <row r="8282" customFormat="false" ht="13.8" hidden="false" customHeight="false" outlineLevel="0" collapsed="false">
      <c r="A8282" s="300" t="s">
        <v>13568</v>
      </c>
      <c r="B8282" s="1" t="n">
        <v>102222</v>
      </c>
      <c r="C8282" s="292" t="s">
        <v>13597</v>
      </c>
      <c r="D8282" s="297" t="s">
        <v>763</v>
      </c>
      <c r="E8282" s="301" t="n">
        <v>0</v>
      </c>
      <c r="F8282" s="304"/>
    </row>
    <row r="8283" customFormat="false" ht="13.8" hidden="false" customHeight="false" outlineLevel="0" collapsed="false">
      <c r="A8283" s="300" t="s">
        <v>13568</v>
      </c>
      <c r="B8283" s="1" t="n">
        <v>102232</v>
      </c>
      <c r="C8283" s="292" t="s">
        <v>13598</v>
      </c>
      <c r="D8283" s="297" t="s">
        <v>763</v>
      </c>
      <c r="E8283" s="301" t="n">
        <v>0</v>
      </c>
      <c r="F8283" s="304"/>
    </row>
    <row r="8284" customFormat="false" ht="13.8" hidden="false" customHeight="false" outlineLevel="0" collapsed="false">
      <c r="A8284" s="300" t="s">
        <v>13568</v>
      </c>
      <c r="B8284" s="1" t="n">
        <v>102203</v>
      </c>
      <c r="C8284" s="292" t="s">
        <v>13599</v>
      </c>
      <c r="D8284" s="297" t="s">
        <v>763</v>
      </c>
      <c r="E8284" s="301" t="n">
        <v>11.02</v>
      </c>
      <c r="F8284" s="304" t="n">
        <v>0</v>
      </c>
    </row>
    <row r="8285" customFormat="false" ht="13.8" hidden="false" customHeight="false" outlineLevel="0" collapsed="false">
      <c r="A8285" s="300" t="s">
        <v>13568</v>
      </c>
      <c r="B8285" s="1" t="n">
        <v>102213</v>
      </c>
      <c r="C8285" s="292" t="s">
        <v>13600</v>
      </c>
      <c r="D8285" s="297" t="s">
        <v>763</v>
      </c>
      <c r="E8285" s="301" t="n">
        <v>22.06</v>
      </c>
      <c r="F8285" s="304" t="n">
        <v>0</v>
      </c>
    </row>
    <row r="8286" customFormat="false" ht="13.8" hidden="false" customHeight="false" outlineLevel="0" collapsed="false">
      <c r="A8286" s="300" t="s">
        <v>13568</v>
      </c>
      <c r="B8286" s="1" t="n">
        <v>102223</v>
      </c>
      <c r="C8286" s="292" t="s">
        <v>13601</v>
      </c>
      <c r="D8286" s="297" t="s">
        <v>763</v>
      </c>
      <c r="E8286" s="301" t="n">
        <v>33.09</v>
      </c>
      <c r="F8286" s="304" t="n">
        <v>0</v>
      </c>
    </row>
    <row r="8287" customFormat="false" ht="13.8" hidden="false" customHeight="false" outlineLevel="0" collapsed="false">
      <c r="A8287" s="300" t="s">
        <v>13568</v>
      </c>
      <c r="B8287" s="1" t="n">
        <v>102204</v>
      </c>
      <c r="C8287" s="292" t="s">
        <v>13602</v>
      </c>
      <c r="D8287" s="297" t="s">
        <v>763</v>
      </c>
      <c r="E8287" s="301" t="n">
        <v>11.37</v>
      </c>
      <c r="F8287" s="304" t="n">
        <v>0</v>
      </c>
    </row>
    <row r="8288" customFormat="false" ht="13.8" hidden="false" customHeight="false" outlineLevel="0" collapsed="false">
      <c r="A8288" s="300" t="s">
        <v>13568</v>
      </c>
      <c r="B8288" s="1" t="n">
        <v>102214</v>
      </c>
      <c r="C8288" s="292" t="s">
        <v>13603</v>
      </c>
      <c r="D8288" s="297" t="s">
        <v>763</v>
      </c>
      <c r="E8288" s="301" t="n">
        <v>22.77</v>
      </c>
      <c r="F8288" s="304" t="n">
        <v>0</v>
      </c>
    </row>
    <row r="8289" customFormat="false" ht="13.8" hidden="false" customHeight="false" outlineLevel="0" collapsed="false">
      <c r="A8289" s="300" t="s">
        <v>13568</v>
      </c>
      <c r="B8289" s="1" t="n">
        <v>102224</v>
      </c>
      <c r="C8289" s="292" t="s">
        <v>13604</v>
      </c>
      <c r="D8289" s="297" t="s">
        <v>763</v>
      </c>
      <c r="E8289" s="301" t="n">
        <v>34.15</v>
      </c>
      <c r="F8289" s="304" t="n">
        <v>0</v>
      </c>
    </row>
    <row r="8290" customFormat="false" ht="13.8" hidden="false" customHeight="false" outlineLevel="0" collapsed="false">
      <c r="A8290" s="300" t="s">
        <v>13568</v>
      </c>
      <c r="B8290" s="1" t="n">
        <v>102205</v>
      </c>
      <c r="C8290" s="292" t="s">
        <v>13605</v>
      </c>
      <c r="D8290" s="297" t="s">
        <v>763</v>
      </c>
      <c r="E8290" s="301" t="n">
        <v>10.26</v>
      </c>
      <c r="F8290" s="304" t="n">
        <v>0</v>
      </c>
    </row>
    <row r="8291" customFormat="false" ht="13.8" hidden="false" customHeight="false" outlineLevel="0" collapsed="false">
      <c r="A8291" s="300" t="s">
        <v>13568</v>
      </c>
      <c r="B8291" s="1" t="n">
        <v>102215</v>
      </c>
      <c r="C8291" s="292" t="s">
        <v>13606</v>
      </c>
      <c r="D8291" s="297" t="s">
        <v>763</v>
      </c>
      <c r="E8291" s="301" t="n">
        <v>20.54</v>
      </c>
      <c r="F8291" s="304" t="n">
        <v>0</v>
      </c>
    </row>
    <row r="8292" customFormat="false" ht="13.8" hidden="false" customHeight="false" outlineLevel="0" collapsed="false">
      <c r="A8292" s="300" t="s">
        <v>13568</v>
      </c>
      <c r="B8292" s="1" t="n">
        <v>102225</v>
      </c>
      <c r="C8292" s="292" t="s">
        <v>13607</v>
      </c>
      <c r="D8292" s="297" t="s">
        <v>763</v>
      </c>
      <c r="E8292" s="301" t="n">
        <v>30.81</v>
      </c>
      <c r="F8292" s="304" t="n">
        <v>0</v>
      </c>
    </row>
    <row r="8293" customFormat="false" ht="13.8" hidden="false" customHeight="false" outlineLevel="0" collapsed="false">
      <c r="A8293" s="300" t="s">
        <v>13568</v>
      </c>
      <c r="B8293" s="1" t="n">
        <v>102206</v>
      </c>
      <c r="C8293" s="292" t="s">
        <v>13608</v>
      </c>
      <c r="D8293" s="297" t="s">
        <v>763</v>
      </c>
      <c r="E8293" s="301" t="n">
        <v>0</v>
      </c>
      <c r="F8293" s="304"/>
    </row>
    <row r="8294" customFormat="false" ht="13.8" hidden="false" customHeight="false" outlineLevel="0" collapsed="false">
      <c r="A8294" s="300" t="s">
        <v>13568</v>
      </c>
      <c r="B8294" s="1" t="n">
        <v>102216</v>
      </c>
      <c r="C8294" s="292" t="s">
        <v>13609</v>
      </c>
      <c r="D8294" s="297" t="s">
        <v>763</v>
      </c>
      <c r="E8294" s="301" t="n">
        <v>0</v>
      </c>
      <c r="F8294" s="304"/>
    </row>
    <row r="8295" customFormat="false" ht="13.8" hidden="false" customHeight="false" outlineLevel="0" collapsed="false">
      <c r="A8295" s="300" t="s">
        <v>13568</v>
      </c>
      <c r="B8295" s="1" t="n">
        <v>102226</v>
      </c>
      <c r="C8295" s="292" t="s">
        <v>13610</v>
      </c>
      <c r="D8295" s="297" t="s">
        <v>763</v>
      </c>
      <c r="E8295" s="301" t="n">
        <v>0</v>
      </c>
      <c r="F8295" s="304"/>
    </row>
    <row r="8296" customFormat="false" ht="13.8" hidden="false" customHeight="false" outlineLevel="0" collapsed="false">
      <c r="A8296" s="300" t="s">
        <v>13611</v>
      </c>
      <c r="B8296" s="1" t="n">
        <v>100718</v>
      </c>
      <c r="C8296" s="292" t="s">
        <v>13612</v>
      </c>
      <c r="D8296" s="297" t="s">
        <v>403</v>
      </c>
      <c r="E8296" s="301" t="n">
        <v>1.57</v>
      </c>
      <c r="F8296" s="304" t="n">
        <v>0</v>
      </c>
    </row>
    <row r="8297" customFormat="false" ht="13.8" hidden="false" customHeight="false" outlineLevel="0" collapsed="false">
      <c r="A8297" s="300" t="s">
        <v>13611</v>
      </c>
      <c r="B8297" s="1" t="n">
        <v>100716</v>
      </c>
      <c r="C8297" s="292" t="s">
        <v>13613</v>
      </c>
      <c r="D8297" s="297" t="s">
        <v>763</v>
      </c>
      <c r="E8297" s="301" t="n">
        <v>24.52</v>
      </c>
      <c r="F8297" s="304" t="n">
        <v>0.8034</v>
      </c>
    </row>
    <row r="8298" customFormat="false" ht="13.8" hidden="false" customHeight="false" outlineLevel="0" collapsed="false">
      <c r="A8298" s="300" t="s">
        <v>13611</v>
      </c>
      <c r="B8298" s="1" t="n">
        <v>100717</v>
      </c>
      <c r="C8298" s="292" t="s">
        <v>13614</v>
      </c>
      <c r="D8298" s="297" t="s">
        <v>763</v>
      </c>
      <c r="E8298" s="301" t="n">
        <v>10.35</v>
      </c>
      <c r="F8298" s="304" t="n">
        <v>0</v>
      </c>
    </row>
    <row r="8299" customFormat="false" ht="13.8" hidden="false" customHeight="false" outlineLevel="0" collapsed="false">
      <c r="A8299" s="300" t="s">
        <v>13611</v>
      </c>
      <c r="B8299" s="1" t="n">
        <v>100754</v>
      </c>
      <c r="C8299" s="292" t="s">
        <v>13615</v>
      </c>
      <c r="D8299" s="297" t="s">
        <v>763</v>
      </c>
      <c r="E8299" s="301" t="n">
        <v>30.82</v>
      </c>
      <c r="F8299" s="304" t="n">
        <v>0</v>
      </c>
    </row>
    <row r="8300" customFormat="false" ht="13.8" hidden="false" customHeight="false" outlineLevel="0" collapsed="false">
      <c r="A8300" s="300" t="s">
        <v>13611</v>
      </c>
      <c r="B8300" s="1" t="n">
        <v>100736</v>
      </c>
      <c r="C8300" s="292" t="s">
        <v>13616</v>
      </c>
      <c r="D8300" s="297" t="s">
        <v>763</v>
      </c>
      <c r="E8300" s="301" t="n">
        <v>15.4</v>
      </c>
      <c r="F8300" s="304" t="n">
        <v>0</v>
      </c>
    </row>
    <row r="8301" customFormat="false" ht="13.8" hidden="false" customHeight="false" outlineLevel="0" collapsed="false">
      <c r="A8301" s="300" t="s">
        <v>13611</v>
      </c>
      <c r="B8301" s="1" t="n">
        <v>100753</v>
      </c>
      <c r="C8301" s="292" t="s">
        <v>13617</v>
      </c>
      <c r="D8301" s="297" t="s">
        <v>763</v>
      </c>
      <c r="E8301" s="301" t="n">
        <v>23.18</v>
      </c>
      <c r="F8301" s="304" t="n">
        <v>0</v>
      </c>
    </row>
    <row r="8302" customFormat="false" ht="13.8" hidden="false" customHeight="false" outlineLevel="0" collapsed="false">
      <c r="A8302" s="300" t="s">
        <v>13611</v>
      </c>
      <c r="B8302" s="1" t="n">
        <v>100735</v>
      </c>
      <c r="C8302" s="292" t="s">
        <v>13618</v>
      </c>
      <c r="D8302" s="297" t="s">
        <v>763</v>
      </c>
      <c r="E8302" s="301" t="n">
        <v>11.58</v>
      </c>
      <c r="F8302" s="304" t="n">
        <v>0</v>
      </c>
    </row>
    <row r="8303" customFormat="false" ht="13.8" hidden="false" customHeight="false" outlineLevel="0" collapsed="false">
      <c r="A8303" s="300" t="s">
        <v>13611</v>
      </c>
      <c r="B8303" s="1" t="n">
        <v>100734</v>
      </c>
      <c r="C8303" s="292" t="s">
        <v>13619</v>
      </c>
      <c r="D8303" s="297" t="s">
        <v>763</v>
      </c>
      <c r="E8303" s="301" t="n">
        <v>15.8</v>
      </c>
      <c r="F8303" s="304" t="n">
        <v>0</v>
      </c>
    </row>
    <row r="8304" customFormat="false" ht="13.8" hidden="false" customHeight="false" outlineLevel="0" collapsed="false">
      <c r="A8304" s="300" t="s">
        <v>13611</v>
      </c>
      <c r="B8304" s="1" t="n">
        <v>100733</v>
      </c>
      <c r="C8304" s="292" t="s">
        <v>13620</v>
      </c>
      <c r="D8304" s="297" t="s">
        <v>763</v>
      </c>
      <c r="E8304" s="301" t="n">
        <v>11.94</v>
      </c>
      <c r="F8304" s="304" t="n">
        <v>0</v>
      </c>
    </row>
    <row r="8305" customFormat="false" ht="13.8" hidden="false" customHeight="false" outlineLevel="0" collapsed="false">
      <c r="A8305" s="300" t="s">
        <v>13611</v>
      </c>
      <c r="B8305" s="1" t="n">
        <v>100740</v>
      </c>
      <c r="C8305" s="292" t="s">
        <v>13621</v>
      </c>
      <c r="D8305" s="297" t="s">
        <v>763</v>
      </c>
      <c r="E8305" s="301" t="n">
        <v>11.78</v>
      </c>
      <c r="F8305" s="304" t="n">
        <v>0</v>
      </c>
    </row>
    <row r="8306" customFormat="false" ht="13.8" hidden="false" customHeight="false" outlineLevel="0" collapsed="false">
      <c r="A8306" s="300" t="s">
        <v>13611</v>
      </c>
      <c r="B8306" s="1" t="n">
        <v>100758</v>
      </c>
      <c r="C8306" s="292" t="s">
        <v>13622</v>
      </c>
      <c r="D8306" s="297" t="s">
        <v>763</v>
      </c>
      <c r="E8306" s="301" t="n">
        <v>51.84</v>
      </c>
      <c r="F8306" s="304" t="n">
        <v>0</v>
      </c>
    </row>
    <row r="8307" customFormat="false" ht="13.8" hidden="false" customHeight="false" outlineLevel="0" collapsed="false">
      <c r="A8307" s="300" t="s">
        <v>13611</v>
      </c>
      <c r="B8307" s="1" t="n">
        <v>100742</v>
      </c>
      <c r="C8307" s="292" t="s">
        <v>13623</v>
      </c>
      <c r="D8307" s="297" t="s">
        <v>763</v>
      </c>
      <c r="E8307" s="301" t="n">
        <v>25.9</v>
      </c>
      <c r="F8307" s="304" t="n">
        <v>0</v>
      </c>
    </row>
    <row r="8308" customFormat="false" ht="13.8" hidden="false" customHeight="false" outlineLevel="0" collapsed="false">
      <c r="A8308" s="300" t="s">
        <v>13611</v>
      </c>
      <c r="B8308" s="1" t="n">
        <v>100739</v>
      </c>
      <c r="C8308" s="292" t="s">
        <v>13624</v>
      </c>
      <c r="D8308" s="297" t="s">
        <v>763</v>
      </c>
      <c r="E8308" s="301" t="n">
        <v>10.92</v>
      </c>
      <c r="F8308" s="304" t="n">
        <v>0</v>
      </c>
    </row>
    <row r="8309" customFormat="false" ht="13.8" hidden="false" customHeight="false" outlineLevel="0" collapsed="false">
      <c r="A8309" s="300" t="s">
        <v>13611</v>
      </c>
      <c r="B8309" s="1" t="n">
        <v>100757</v>
      </c>
      <c r="C8309" s="292" t="s">
        <v>13625</v>
      </c>
      <c r="D8309" s="297" t="s">
        <v>763</v>
      </c>
      <c r="E8309" s="301" t="n">
        <v>50.96</v>
      </c>
      <c r="F8309" s="304" t="n">
        <v>0</v>
      </c>
    </row>
    <row r="8310" customFormat="false" ht="13.8" hidden="false" customHeight="false" outlineLevel="0" collapsed="false">
      <c r="A8310" s="300" t="s">
        <v>13611</v>
      </c>
      <c r="B8310" s="1" t="n">
        <v>100741</v>
      </c>
      <c r="C8310" s="292" t="s">
        <v>13626</v>
      </c>
      <c r="D8310" s="297" t="s">
        <v>763</v>
      </c>
      <c r="E8310" s="301" t="n">
        <v>25.47</v>
      </c>
      <c r="F8310" s="304" t="n">
        <v>0</v>
      </c>
    </row>
    <row r="8311" customFormat="false" ht="13.8" hidden="false" customHeight="false" outlineLevel="0" collapsed="false">
      <c r="A8311" s="300" t="s">
        <v>13611</v>
      </c>
      <c r="B8311" s="1" t="n">
        <v>100744</v>
      </c>
      <c r="C8311" s="292" t="s">
        <v>13627</v>
      </c>
      <c r="D8311" s="297" t="s">
        <v>763</v>
      </c>
      <c r="E8311" s="301" t="n">
        <v>11.62</v>
      </c>
      <c r="F8311" s="304" t="n">
        <v>0</v>
      </c>
    </row>
    <row r="8312" customFormat="false" ht="13.8" hidden="false" customHeight="false" outlineLevel="0" collapsed="false">
      <c r="A8312" s="300" t="s">
        <v>13611</v>
      </c>
      <c r="B8312" s="1" t="n">
        <v>100760</v>
      </c>
      <c r="C8312" s="292" t="s">
        <v>13628</v>
      </c>
      <c r="D8312" s="297" t="s">
        <v>763</v>
      </c>
      <c r="E8312" s="301" t="n">
        <v>51.5</v>
      </c>
      <c r="F8312" s="304" t="n">
        <v>0</v>
      </c>
    </row>
    <row r="8313" customFormat="false" ht="13.8" hidden="false" customHeight="false" outlineLevel="0" collapsed="false">
      <c r="A8313" s="300" t="s">
        <v>13611</v>
      </c>
      <c r="B8313" s="1" t="n">
        <v>100746</v>
      </c>
      <c r="C8313" s="292" t="s">
        <v>13629</v>
      </c>
      <c r="D8313" s="297" t="s">
        <v>763</v>
      </c>
      <c r="E8313" s="301" t="n">
        <v>25.74</v>
      </c>
      <c r="F8313" s="304" t="n">
        <v>0</v>
      </c>
    </row>
    <row r="8314" customFormat="false" ht="13.8" hidden="false" customHeight="false" outlineLevel="0" collapsed="false">
      <c r="A8314" s="300" t="s">
        <v>13611</v>
      </c>
      <c r="B8314" s="1" t="n">
        <v>100743</v>
      </c>
      <c r="C8314" s="292" t="s">
        <v>13630</v>
      </c>
      <c r="D8314" s="297" t="s">
        <v>763</v>
      </c>
      <c r="E8314" s="301" t="n">
        <v>10.66</v>
      </c>
      <c r="F8314" s="304" t="n">
        <v>0</v>
      </c>
    </row>
    <row r="8315" customFormat="false" ht="13.8" hidden="false" customHeight="false" outlineLevel="0" collapsed="false">
      <c r="A8315" s="300" t="s">
        <v>13611</v>
      </c>
      <c r="B8315" s="1" t="n">
        <v>100759</v>
      </c>
      <c r="C8315" s="292" t="s">
        <v>13631</v>
      </c>
      <c r="D8315" s="297" t="s">
        <v>763</v>
      </c>
      <c r="E8315" s="301" t="n">
        <v>50.43</v>
      </c>
      <c r="F8315" s="304" t="n">
        <v>0</v>
      </c>
    </row>
    <row r="8316" customFormat="false" ht="13.8" hidden="false" customHeight="false" outlineLevel="0" collapsed="false">
      <c r="A8316" s="300" t="s">
        <v>13611</v>
      </c>
      <c r="B8316" s="1" t="n">
        <v>100745</v>
      </c>
      <c r="C8316" s="292" t="s">
        <v>13632</v>
      </c>
      <c r="D8316" s="297" t="s">
        <v>763</v>
      </c>
      <c r="E8316" s="301" t="n">
        <v>25.21</v>
      </c>
      <c r="F8316" s="304" t="n">
        <v>0</v>
      </c>
    </row>
    <row r="8317" customFormat="false" ht="13.8" hidden="false" customHeight="false" outlineLevel="0" collapsed="false">
      <c r="A8317" s="300" t="s">
        <v>13611</v>
      </c>
      <c r="B8317" s="1" t="n">
        <v>100748</v>
      </c>
      <c r="C8317" s="292" t="s">
        <v>13633</v>
      </c>
      <c r="D8317" s="297" t="s">
        <v>763</v>
      </c>
      <c r="E8317" s="301" t="n">
        <v>11.69</v>
      </c>
      <c r="F8317" s="304" t="n">
        <v>0</v>
      </c>
    </row>
    <row r="8318" customFormat="false" ht="13.8" hidden="false" customHeight="false" outlineLevel="0" collapsed="false">
      <c r="A8318" s="300" t="s">
        <v>13611</v>
      </c>
      <c r="B8318" s="1" t="n">
        <v>100762</v>
      </c>
      <c r="C8318" s="292" t="s">
        <v>13634</v>
      </c>
      <c r="D8318" s="297" t="s">
        <v>763</v>
      </c>
      <c r="E8318" s="301" t="n">
        <v>51.64</v>
      </c>
      <c r="F8318" s="304" t="n">
        <v>0</v>
      </c>
    </row>
    <row r="8319" customFormat="false" ht="13.8" hidden="false" customHeight="false" outlineLevel="0" collapsed="false">
      <c r="A8319" s="300" t="s">
        <v>13611</v>
      </c>
      <c r="B8319" s="1" t="n">
        <v>100750</v>
      </c>
      <c r="C8319" s="292" t="s">
        <v>13635</v>
      </c>
      <c r="D8319" s="297" t="s">
        <v>763</v>
      </c>
      <c r="E8319" s="301" t="n">
        <v>25.81</v>
      </c>
      <c r="F8319" s="304" t="n">
        <v>0</v>
      </c>
    </row>
    <row r="8320" customFormat="false" ht="13.8" hidden="false" customHeight="false" outlineLevel="0" collapsed="false">
      <c r="A8320" s="300" t="s">
        <v>13611</v>
      </c>
      <c r="B8320" s="1" t="n">
        <v>100747</v>
      </c>
      <c r="C8320" s="292" t="s">
        <v>13636</v>
      </c>
      <c r="D8320" s="297" t="s">
        <v>763</v>
      </c>
      <c r="E8320" s="301" t="n">
        <v>10.77</v>
      </c>
      <c r="F8320" s="304" t="n">
        <v>0</v>
      </c>
    </row>
    <row r="8321" customFormat="false" ht="13.8" hidden="false" customHeight="false" outlineLevel="0" collapsed="false">
      <c r="A8321" s="300" t="s">
        <v>13611</v>
      </c>
      <c r="B8321" s="1" t="n">
        <v>100761</v>
      </c>
      <c r="C8321" s="292" t="s">
        <v>13637</v>
      </c>
      <c r="D8321" s="297" t="s">
        <v>763</v>
      </c>
      <c r="E8321" s="301" t="n">
        <v>50.65</v>
      </c>
      <c r="F8321" s="304" t="n">
        <v>0</v>
      </c>
    </row>
    <row r="8322" customFormat="false" ht="13.8" hidden="false" customHeight="false" outlineLevel="0" collapsed="false">
      <c r="A8322" s="300" t="s">
        <v>13611</v>
      </c>
      <c r="B8322" s="1" t="n">
        <v>100749</v>
      </c>
      <c r="C8322" s="292" t="s">
        <v>13638</v>
      </c>
      <c r="D8322" s="297" t="s">
        <v>763</v>
      </c>
      <c r="E8322" s="301" t="n">
        <v>25.32</v>
      </c>
      <c r="F8322" s="304" t="n">
        <v>0</v>
      </c>
    </row>
    <row r="8323" customFormat="false" ht="13.8" hidden="false" customHeight="false" outlineLevel="0" collapsed="false">
      <c r="A8323" s="300" t="s">
        <v>13611</v>
      </c>
      <c r="B8323" s="1" t="n">
        <v>100720</v>
      </c>
      <c r="C8323" s="292" t="s">
        <v>13639</v>
      </c>
      <c r="D8323" s="297" t="s">
        <v>763</v>
      </c>
      <c r="E8323" s="301" t="n">
        <v>11.21</v>
      </c>
      <c r="F8323" s="304" t="n">
        <v>0</v>
      </c>
    </row>
    <row r="8324" customFormat="false" ht="13.8" hidden="false" customHeight="false" outlineLevel="0" collapsed="false">
      <c r="A8324" s="300" t="s">
        <v>13611</v>
      </c>
      <c r="B8324" s="1" t="n">
        <v>100722</v>
      </c>
      <c r="C8324" s="292" t="s">
        <v>13640</v>
      </c>
      <c r="D8324" s="297" t="s">
        <v>763</v>
      </c>
      <c r="E8324" s="301" t="n">
        <v>25.35</v>
      </c>
      <c r="F8324" s="304" t="n">
        <v>0</v>
      </c>
    </row>
    <row r="8325" customFormat="false" ht="13.8" hidden="false" customHeight="false" outlineLevel="0" collapsed="false">
      <c r="A8325" s="300" t="s">
        <v>13611</v>
      </c>
      <c r="B8325" s="1" t="n">
        <v>100719</v>
      </c>
      <c r="C8325" s="292" t="s">
        <v>13641</v>
      </c>
      <c r="D8325" s="297" t="s">
        <v>763</v>
      </c>
      <c r="E8325" s="301" t="n">
        <v>11.1</v>
      </c>
      <c r="F8325" s="304" t="n">
        <v>0</v>
      </c>
    </row>
    <row r="8326" customFormat="false" ht="13.8" hidden="false" customHeight="false" outlineLevel="0" collapsed="false">
      <c r="A8326" s="300" t="s">
        <v>13611</v>
      </c>
      <c r="B8326" s="1" t="n">
        <v>100721</v>
      </c>
      <c r="C8326" s="292" t="s">
        <v>13642</v>
      </c>
      <c r="D8326" s="297" t="s">
        <v>763</v>
      </c>
      <c r="E8326" s="301" t="n">
        <v>25.86</v>
      </c>
      <c r="F8326" s="304" t="n">
        <v>0</v>
      </c>
    </row>
    <row r="8327" customFormat="false" ht="13.8" hidden="false" customHeight="false" outlineLevel="0" collapsed="false">
      <c r="A8327" s="300" t="s">
        <v>13611</v>
      </c>
      <c r="B8327" s="1" t="n">
        <v>100724</v>
      </c>
      <c r="C8327" s="292" t="s">
        <v>13643</v>
      </c>
      <c r="D8327" s="297" t="s">
        <v>763</v>
      </c>
      <c r="E8327" s="301" t="n">
        <v>14.53</v>
      </c>
      <c r="F8327" s="304" t="n">
        <v>0</v>
      </c>
    </row>
    <row r="8328" customFormat="false" ht="13.8" hidden="false" customHeight="false" outlineLevel="0" collapsed="false">
      <c r="A8328" s="300" t="s">
        <v>13611</v>
      </c>
      <c r="B8328" s="1" t="n">
        <v>100726</v>
      </c>
      <c r="C8328" s="292" t="s">
        <v>13644</v>
      </c>
      <c r="D8328" s="297" t="s">
        <v>763</v>
      </c>
      <c r="E8328" s="301" t="n">
        <v>28.56</v>
      </c>
      <c r="F8328" s="304" t="n">
        <v>0</v>
      </c>
    </row>
    <row r="8329" customFormat="false" ht="13.8" hidden="false" customHeight="false" outlineLevel="0" collapsed="false">
      <c r="A8329" s="300" t="s">
        <v>13611</v>
      </c>
      <c r="B8329" s="1" t="n">
        <v>100723</v>
      </c>
      <c r="C8329" s="292" t="s">
        <v>13645</v>
      </c>
      <c r="D8329" s="297" t="s">
        <v>763</v>
      </c>
      <c r="E8329" s="301" t="n">
        <v>11.91</v>
      </c>
      <c r="F8329" s="304" t="n">
        <v>0</v>
      </c>
    </row>
    <row r="8330" customFormat="false" ht="13.8" hidden="false" customHeight="false" outlineLevel="0" collapsed="false">
      <c r="A8330" s="300" t="s">
        <v>13611</v>
      </c>
      <c r="B8330" s="1" t="n">
        <v>100725</v>
      </c>
      <c r="C8330" s="292" t="s">
        <v>13646</v>
      </c>
      <c r="D8330" s="297" t="s">
        <v>763</v>
      </c>
      <c r="E8330" s="301" t="n">
        <v>26.13</v>
      </c>
      <c r="F8330" s="304" t="n">
        <v>0</v>
      </c>
    </row>
    <row r="8331" customFormat="false" ht="13.8" hidden="false" customHeight="false" outlineLevel="0" collapsed="false">
      <c r="A8331" s="300" t="s">
        <v>13611</v>
      </c>
      <c r="B8331" s="1" t="n">
        <v>100752</v>
      </c>
      <c r="C8331" s="292" t="s">
        <v>13647</v>
      </c>
      <c r="D8331" s="297" t="s">
        <v>763</v>
      </c>
      <c r="E8331" s="301" t="n">
        <v>48.48</v>
      </c>
      <c r="F8331" s="304" t="n">
        <v>0</v>
      </c>
    </row>
    <row r="8332" customFormat="false" ht="13.8" hidden="false" customHeight="false" outlineLevel="0" collapsed="false">
      <c r="A8332" s="300" t="s">
        <v>13611</v>
      </c>
      <c r="B8332" s="1" t="n">
        <v>100730</v>
      </c>
      <c r="C8332" s="292" t="s">
        <v>13648</v>
      </c>
      <c r="D8332" s="297" t="s">
        <v>763</v>
      </c>
      <c r="E8332" s="301" t="n">
        <v>24.24</v>
      </c>
      <c r="F8332" s="304" t="n">
        <v>0</v>
      </c>
    </row>
    <row r="8333" customFormat="false" ht="13.8" hidden="false" customHeight="false" outlineLevel="0" collapsed="false">
      <c r="A8333" s="300" t="s">
        <v>13611</v>
      </c>
      <c r="B8333" s="1" t="n">
        <v>100751</v>
      </c>
      <c r="C8333" s="292" t="s">
        <v>13649</v>
      </c>
      <c r="D8333" s="297" t="s">
        <v>763</v>
      </c>
      <c r="E8333" s="301" t="n">
        <v>41.16</v>
      </c>
      <c r="F8333" s="304" t="n">
        <v>0</v>
      </c>
    </row>
    <row r="8334" customFormat="false" ht="13.8" hidden="false" customHeight="false" outlineLevel="0" collapsed="false">
      <c r="A8334" s="300" t="s">
        <v>13611</v>
      </c>
      <c r="B8334" s="1" t="n">
        <v>100729</v>
      </c>
      <c r="C8334" s="292" t="s">
        <v>13650</v>
      </c>
      <c r="D8334" s="297" t="s">
        <v>763</v>
      </c>
      <c r="E8334" s="301" t="n">
        <v>20.57</v>
      </c>
      <c r="F8334" s="304" t="n">
        <v>0</v>
      </c>
    </row>
    <row r="8335" customFormat="false" ht="13.8" hidden="false" customHeight="false" outlineLevel="0" collapsed="false">
      <c r="A8335" s="300" t="s">
        <v>13611</v>
      </c>
      <c r="B8335" s="1" t="n">
        <v>100728</v>
      </c>
      <c r="C8335" s="292" t="s">
        <v>13651</v>
      </c>
      <c r="D8335" s="297" t="s">
        <v>763</v>
      </c>
      <c r="E8335" s="301" t="n">
        <v>24.72</v>
      </c>
      <c r="F8335" s="304" t="n">
        <v>0</v>
      </c>
    </row>
    <row r="8336" customFormat="false" ht="13.8" hidden="false" customHeight="false" outlineLevel="0" collapsed="false">
      <c r="A8336" s="300" t="s">
        <v>13611</v>
      </c>
      <c r="B8336" s="1" t="n">
        <v>100732</v>
      </c>
      <c r="C8336" s="292" t="s">
        <v>13652</v>
      </c>
      <c r="D8336" s="297" t="s">
        <v>763</v>
      </c>
      <c r="E8336" s="301" t="n">
        <v>0</v>
      </c>
      <c r="F8336" s="304"/>
    </row>
    <row r="8337" customFormat="false" ht="13.8" hidden="false" customHeight="false" outlineLevel="0" collapsed="false">
      <c r="A8337" s="300" t="s">
        <v>13611</v>
      </c>
      <c r="B8337" s="1" t="n">
        <v>100731</v>
      </c>
      <c r="C8337" s="292" t="s">
        <v>13653</v>
      </c>
      <c r="D8337" s="297" t="s">
        <v>763</v>
      </c>
      <c r="E8337" s="301" t="n">
        <v>0</v>
      </c>
      <c r="F8337" s="304"/>
    </row>
    <row r="8338" customFormat="false" ht="13.8" hidden="false" customHeight="false" outlineLevel="0" collapsed="false">
      <c r="A8338" s="300" t="s">
        <v>13611</v>
      </c>
      <c r="B8338" s="1" t="n">
        <v>100727</v>
      </c>
      <c r="C8338" s="292" t="s">
        <v>13654</v>
      </c>
      <c r="D8338" s="297" t="s">
        <v>763</v>
      </c>
      <c r="E8338" s="301" t="n">
        <v>27.39</v>
      </c>
      <c r="F8338" s="304" t="n">
        <v>0</v>
      </c>
    </row>
    <row r="8339" customFormat="false" ht="13.8" hidden="false" customHeight="false" outlineLevel="0" collapsed="false">
      <c r="A8339" s="300" t="s">
        <v>13611</v>
      </c>
      <c r="B8339" s="1" t="n">
        <v>100756</v>
      </c>
      <c r="C8339" s="292" t="s">
        <v>13655</v>
      </c>
      <c r="D8339" s="297" t="s">
        <v>763</v>
      </c>
      <c r="E8339" s="301" t="n">
        <v>0</v>
      </c>
      <c r="F8339" s="304"/>
    </row>
    <row r="8340" customFormat="false" ht="13.8" hidden="false" customHeight="false" outlineLevel="0" collapsed="false">
      <c r="A8340" s="300" t="s">
        <v>13611</v>
      </c>
      <c r="B8340" s="1" t="n">
        <v>100738</v>
      </c>
      <c r="C8340" s="292" t="s">
        <v>13656</v>
      </c>
      <c r="D8340" s="297" t="s">
        <v>763</v>
      </c>
      <c r="E8340" s="301" t="n">
        <v>0</v>
      </c>
      <c r="F8340" s="304"/>
    </row>
    <row r="8341" customFormat="false" ht="13.8" hidden="false" customHeight="false" outlineLevel="0" collapsed="false">
      <c r="A8341" s="300" t="s">
        <v>13611</v>
      </c>
      <c r="B8341" s="1" t="n">
        <v>100755</v>
      </c>
      <c r="C8341" s="292" t="s">
        <v>13657</v>
      </c>
      <c r="D8341" s="297" t="s">
        <v>763</v>
      </c>
      <c r="E8341" s="301" t="n">
        <v>0</v>
      </c>
      <c r="F8341" s="304"/>
    </row>
    <row r="8342" customFormat="false" ht="13.8" hidden="false" customHeight="false" outlineLevel="0" collapsed="false">
      <c r="A8342" s="300" t="s">
        <v>13611</v>
      </c>
      <c r="B8342" s="1" t="n">
        <v>100737</v>
      </c>
      <c r="C8342" s="292" t="s">
        <v>13658</v>
      </c>
      <c r="D8342" s="297" t="s">
        <v>763</v>
      </c>
      <c r="E8342" s="301" t="n">
        <v>0</v>
      </c>
      <c r="F8342" s="304"/>
    </row>
    <row r="8343" customFormat="false" ht="13.8" hidden="false" customHeight="false" outlineLevel="0" collapsed="false">
      <c r="A8343" s="300" t="s">
        <v>13659</v>
      </c>
      <c r="B8343" s="1" t="n">
        <v>102499</v>
      </c>
      <c r="C8343" s="292" t="s">
        <v>13660</v>
      </c>
      <c r="D8343" s="297" t="s">
        <v>763</v>
      </c>
      <c r="E8343" s="301" t="n">
        <v>3.11</v>
      </c>
      <c r="F8343" s="304" t="n">
        <v>0</v>
      </c>
    </row>
    <row r="8344" customFormat="false" ht="13.8" hidden="false" customHeight="false" outlineLevel="0" collapsed="false">
      <c r="A8344" s="300" t="s">
        <v>13659</v>
      </c>
      <c r="B8344" s="1" t="n">
        <v>102505</v>
      </c>
      <c r="C8344" s="292" t="s">
        <v>13661</v>
      </c>
      <c r="D8344" s="297" t="s">
        <v>403</v>
      </c>
      <c r="E8344" s="301" t="n">
        <v>10.81</v>
      </c>
      <c r="F8344" s="304" t="n">
        <v>0</v>
      </c>
    </row>
    <row r="8345" customFormat="false" ht="13.8" hidden="false" customHeight="false" outlineLevel="0" collapsed="false">
      <c r="A8345" s="300" t="s">
        <v>13659</v>
      </c>
      <c r="B8345" s="1" t="n">
        <v>102504</v>
      </c>
      <c r="C8345" s="292" t="s">
        <v>13662</v>
      </c>
      <c r="D8345" s="297" t="s">
        <v>403</v>
      </c>
      <c r="E8345" s="301" t="n">
        <v>10.61</v>
      </c>
      <c r="F8345" s="304" t="n">
        <v>0</v>
      </c>
    </row>
    <row r="8346" customFormat="false" ht="13.8" hidden="false" customHeight="false" outlineLevel="0" collapsed="false">
      <c r="A8346" s="300" t="s">
        <v>13659</v>
      </c>
      <c r="B8346" s="1" t="n">
        <v>102506</v>
      </c>
      <c r="C8346" s="292" t="s">
        <v>13663</v>
      </c>
      <c r="D8346" s="297" t="s">
        <v>403</v>
      </c>
      <c r="E8346" s="301" t="n">
        <v>11.58</v>
      </c>
      <c r="F8346" s="304" t="n">
        <v>0</v>
      </c>
    </row>
    <row r="8347" customFormat="false" ht="13.8" hidden="false" customHeight="false" outlineLevel="0" collapsed="false">
      <c r="A8347" s="300" t="s">
        <v>13659</v>
      </c>
      <c r="B8347" s="1" t="n">
        <v>102500</v>
      </c>
      <c r="C8347" s="292" t="s">
        <v>13664</v>
      </c>
      <c r="D8347" s="297" t="s">
        <v>403</v>
      </c>
      <c r="E8347" s="301" t="n">
        <v>4.89</v>
      </c>
      <c r="F8347" s="304" t="n">
        <v>0</v>
      </c>
    </row>
    <row r="8348" customFormat="false" ht="13.8" hidden="false" customHeight="false" outlineLevel="0" collapsed="false">
      <c r="A8348" s="300" t="s">
        <v>13659</v>
      </c>
      <c r="B8348" s="1" t="n">
        <v>102502</v>
      </c>
      <c r="C8348" s="292" t="s">
        <v>13665</v>
      </c>
      <c r="D8348" s="297" t="s">
        <v>403</v>
      </c>
      <c r="E8348" s="301" t="n">
        <v>0</v>
      </c>
      <c r="F8348" s="304"/>
    </row>
    <row r="8349" customFormat="false" ht="13.8" hidden="false" customHeight="false" outlineLevel="0" collapsed="false">
      <c r="A8349" s="300" t="s">
        <v>13659</v>
      </c>
      <c r="B8349" s="1" t="n">
        <v>102507</v>
      </c>
      <c r="C8349" s="292" t="s">
        <v>13666</v>
      </c>
      <c r="D8349" s="297" t="s">
        <v>403</v>
      </c>
      <c r="E8349" s="301" t="n">
        <v>6.81</v>
      </c>
      <c r="F8349" s="304" t="n">
        <v>0</v>
      </c>
    </row>
    <row r="8350" customFormat="false" ht="13.8" hidden="false" customHeight="false" outlineLevel="0" collapsed="false">
      <c r="A8350" s="300" t="s">
        <v>13659</v>
      </c>
      <c r="B8350" s="1" t="n">
        <v>102510</v>
      </c>
      <c r="C8350" s="292" t="s">
        <v>13667</v>
      </c>
      <c r="D8350" s="297" t="s">
        <v>403</v>
      </c>
      <c r="E8350" s="301" t="n">
        <v>0</v>
      </c>
      <c r="F8350" s="304"/>
    </row>
    <row r="8351" customFormat="false" ht="13.8" hidden="false" customHeight="false" outlineLevel="0" collapsed="false">
      <c r="A8351" s="300" t="s">
        <v>13659</v>
      </c>
      <c r="B8351" s="1" t="n">
        <v>102512</v>
      </c>
      <c r="C8351" s="292" t="s">
        <v>13668</v>
      </c>
      <c r="D8351" s="297" t="s">
        <v>403</v>
      </c>
      <c r="E8351" s="301" t="n">
        <v>6.4</v>
      </c>
      <c r="F8351" s="304" t="n">
        <v>0.3922</v>
      </c>
    </row>
    <row r="8352" customFormat="false" ht="13.8" hidden="false" customHeight="false" outlineLevel="0" collapsed="false">
      <c r="A8352" s="300" t="s">
        <v>13659</v>
      </c>
      <c r="B8352" s="1" t="n">
        <v>102501</v>
      </c>
      <c r="C8352" s="292" t="s">
        <v>13669</v>
      </c>
      <c r="D8352" s="297" t="s">
        <v>763</v>
      </c>
      <c r="E8352" s="301" t="n">
        <v>26.64</v>
      </c>
      <c r="F8352" s="304" t="n">
        <v>0</v>
      </c>
    </row>
    <row r="8353" customFormat="false" ht="13.8" hidden="false" customHeight="false" outlineLevel="0" collapsed="false">
      <c r="A8353" s="300" t="s">
        <v>13659</v>
      </c>
      <c r="B8353" s="1" t="n">
        <v>102503</v>
      </c>
      <c r="C8353" s="292" t="s">
        <v>13670</v>
      </c>
      <c r="D8353" s="297" t="s">
        <v>763</v>
      </c>
      <c r="E8353" s="301" t="n">
        <v>0</v>
      </c>
      <c r="F8353" s="304"/>
    </row>
    <row r="8354" customFormat="false" ht="13.8" hidden="false" customHeight="false" outlineLevel="0" collapsed="false">
      <c r="A8354" s="300" t="s">
        <v>13659</v>
      </c>
      <c r="B8354" s="1" t="n">
        <v>102508</v>
      </c>
      <c r="C8354" s="292" t="s">
        <v>13671</v>
      </c>
      <c r="D8354" s="297" t="s">
        <v>763</v>
      </c>
      <c r="E8354" s="301" t="n">
        <v>46.29</v>
      </c>
      <c r="F8354" s="304" t="n">
        <v>0</v>
      </c>
    </row>
    <row r="8355" customFormat="false" ht="13.8" hidden="false" customHeight="false" outlineLevel="0" collapsed="false">
      <c r="A8355" s="300" t="s">
        <v>13659</v>
      </c>
      <c r="B8355" s="1" t="n">
        <v>102511</v>
      </c>
      <c r="C8355" s="292" t="s">
        <v>13672</v>
      </c>
      <c r="D8355" s="297" t="s">
        <v>763</v>
      </c>
      <c r="E8355" s="301" t="n">
        <v>0</v>
      </c>
      <c r="F8355" s="304"/>
    </row>
    <row r="8356" customFormat="false" ht="13.8" hidden="false" customHeight="false" outlineLevel="0" collapsed="false">
      <c r="A8356" s="300" t="s">
        <v>13659</v>
      </c>
      <c r="B8356" s="1" t="n">
        <v>102509</v>
      </c>
      <c r="C8356" s="292" t="s">
        <v>13673</v>
      </c>
      <c r="D8356" s="297" t="s">
        <v>763</v>
      </c>
      <c r="E8356" s="301" t="n">
        <v>30.24</v>
      </c>
      <c r="F8356" s="304" t="n">
        <v>0</v>
      </c>
    </row>
    <row r="8357" customFormat="false" ht="13.8" hidden="false" customHeight="false" outlineLevel="0" collapsed="false">
      <c r="A8357" s="300" t="s">
        <v>13659</v>
      </c>
      <c r="B8357" s="1" t="n">
        <v>102498</v>
      </c>
      <c r="C8357" s="292" t="s">
        <v>13674</v>
      </c>
      <c r="D8357" s="297" t="s">
        <v>403</v>
      </c>
      <c r="E8357" s="301" t="n">
        <v>1.69</v>
      </c>
      <c r="F8357" s="304" t="n">
        <v>0</v>
      </c>
    </row>
    <row r="8358" customFormat="false" ht="13.8" hidden="false" customHeight="false" outlineLevel="0" collapsed="false">
      <c r="A8358" s="300" t="s">
        <v>13659</v>
      </c>
      <c r="B8358" s="1" t="n">
        <v>102519</v>
      </c>
      <c r="C8358" s="292" t="s">
        <v>13675</v>
      </c>
      <c r="D8358" s="297" t="s">
        <v>50</v>
      </c>
      <c r="E8358" s="301" t="n">
        <v>0</v>
      </c>
      <c r="F8358" s="304"/>
    </row>
    <row r="8359" customFormat="false" ht="13.8" hidden="false" customHeight="false" outlineLevel="0" collapsed="false">
      <c r="A8359" s="300" t="s">
        <v>13659</v>
      </c>
      <c r="B8359" s="1" t="n">
        <v>102491</v>
      </c>
      <c r="C8359" s="292" t="s">
        <v>13676</v>
      </c>
      <c r="D8359" s="297" t="s">
        <v>763</v>
      </c>
      <c r="E8359" s="301" t="n">
        <v>21.57</v>
      </c>
      <c r="F8359" s="304" t="n">
        <v>0</v>
      </c>
    </row>
    <row r="8360" customFormat="false" ht="13.8" hidden="false" customHeight="false" outlineLevel="0" collapsed="false">
      <c r="A8360" s="300" t="s">
        <v>13659</v>
      </c>
      <c r="B8360" s="1" t="n">
        <v>102492</v>
      </c>
      <c r="C8360" s="292" t="s">
        <v>13677</v>
      </c>
      <c r="D8360" s="297" t="s">
        <v>763</v>
      </c>
      <c r="E8360" s="301" t="n">
        <v>27.46</v>
      </c>
      <c r="F8360" s="304" t="n">
        <v>0</v>
      </c>
    </row>
    <row r="8361" customFormat="false" ht="13.8" hidden="false" customHeight="false" outlineLevel="0" collapsed="false">
      <c r="A8361" s="300" t="s">
        <v>13659</v>
      </c>
      <c r="B8361" s="1" t="n">
        <v>102804</v>
      </c>
      <c r="C8361" s="292" t="s">
        <v>13678</v>
      </c>
      <c r="D8361" s="297" t="s">
        <v>763</v>
      </c>
      <c r="E8361" s="301" t="n">
        <v>0</v>
      </c>
      <c r="F8361" s="304"/>
    </row>
    <row r="8362" customFormat="false" ht="13.8" hidden="false" customHeight="false" outlineLevel="0" collapsed="false">
      <c r="A8362" s="300" t="s">
        <v>13659</v>
      </c>
      <c r="B8362" s="1" t="n">
        <v>102494</v>
      </c>
      <c r="C8362" s="292" t="s">
        <v>13679</v>
      </c>
      <c r="D8362" s="297" t="s">
        <v>763</v>
      </c>
      <c r="E8362" s="301" t="n">
        <v>64.8</v>
      </c>
      <c r="F8362" s="304" t="n">
        <v>0</v>
      </c>
    </row>
    <row r="8363" customFormat="false" ht="13.8" hidden="false" customHeight="false" outlineLevel="0" collapsed="false">
      <c r="A8363" s="300" t="s">
        <v>13659</v>
      </c>
      <c r="B8363" s="1" t="n">
        <v>102805</v>
      </c>
      <c r="C8363" s="292" t="s">
        <v>13680</v>
      </c>
      <c r="D8363" s="297" t="s">
        <v>763</v>
      </c>
      <c r="E8363" s="301" t="n">
        <v>0</v>
      </c>
      <c r="F8363" s="304"/>
    </row>
    <row r="8364" customFormat="false" ht="13.8" hidden="false" customHeight="false" outlineLevel="0" collapsed="false">
      <c r="A8364" s="300" t="s">
        <v>13659</v>
      </c>
      <c r="B8364" s="1" t="n">
        <v>102490</v>
      </c>
      <c r="C8364" s="292" t="s">
        <v>13681</v>
      </c>
      <c r="D8364" s="297" t="s">
        <v>763</v>
      </c>
      <c r="E8364" s="301" t="n">
        <v>0</v>
      </c>
      <c r="F8364" s="304"/>
    </row>
    <row r="8365" customFormat="false" ht="13.8" hidden="false" customHeight="false" outlineLevel="0" collapsed="false">
      <c r="A8365" s="300" t="s">
        <v>13659</v>
      </c>
      <c r="B8365" s="1" t="n">
        <v>102496</v>
      </c>
      <c r="C8365" s="292" t="s">
        <v>13682</v>
      </c>
      <c r="D8365" s="297" t="s">
        <v>403</v>
      </c>
      <c r="E8365" s="301" t="n">
        <v>13.78</v>
      </c>
      <c r="F8365" s="304" t="n">
        <v>0</v>
      </c>
    </row>
    <row r="8366" customFormat="false" ht="13.8" hidden="false" customHeight="false" outlineLevel="0" collapsed="false">
      <c r="A8366" s="300" t="s">
        <v>13659</v>
      </c>
      <c r="B8366" s="1" t="n">
        <v>102497</v>
      </c>
      <c r="C8366" s="292" t="s">
        <v>13683</v>
      </c>
      <c r="D8366" s="297" t="s">
        <v>403</v>
      </c>
      <c r="E8366" s="301" t="n">
        <v>5.46</v>
      </c>
      <c r="F8366" s="304" t="n">
        <v>0</v>
      </c>
    </row>
    <row r="8367" customFormat="false" ht="13.8" hidden="false" customHeight="false" outlineLevel="0" collapsed="false">
      <c r="A8367" s="300" t="s">
        <v>13659</v>
      </c>
      <c r="B8367" s="1" t="n">
        <v>102520</v>
      </c>
      <c r="C8367" s="292" t="s">
        <v>13684</v>
      </c>
      <c r="D8367" s="297" t="s">
        <v>763</v>
      </c>
      <c r="E8367" s="301" t="n">
        <v>86.75</v>
      </c>
      <c r="F8367" s="304" t="n">
        <v>0</v>
      </c>
    </row>
    <row r="8368" customFormat="false" ht="13.8" hidden="false" customHeight="false" outlineLevel="0" collapsed="false">
      <c r="A8368" s="300" t="s">
        <v>13659</v>
      </c>
      <c r="B8368" s="1" t="n">
        <v>102518</v>
      </c>
      <c r="C8368" s="292" t="s">
        <v>13685</v>
      </c>
      <c r="D8368" s="297" t="s">
        <v>50</v>
      </c>
      <c r="E8368" s="301" t="n">
        <v>0</v>
      </c>
      <c r="F8368" s="304"/>
    </row>
    <row r="8369" customFormat="false" ht="13.8" hidden="false" customHeight="false" outlineLevel="0" collapsed="false">
      <c r="A8369" s="300" t="s">
        <v>13659</v>
      </c>
      <c r="B8369" s="1" t="n">
        <v>102514</v>
      </c>
      <c r="C8369" s="292" t="s">
        <v>13686</v>
      </c>
      <c r="D8369" s="297" t="s">
        <v>50</v>
      </c>
      <c r="E8369" s="301" t="n">
        <v>0</v>
      </c>
      <c r="F8369" s="304"/>
    </row>
    <row r="8370" customFormat="false" ht="13.8" hidden="false" customHeight="false" outlineLevel="0" collapsed="false">
      <c r="A8370" s="300" t="s">
        <v>13659</v>
      </c>
      <c r="B8370" s="1" t="n">
        <v>102516</v>
      </c>
      <c r="C8370" s="292" t="s">
        <v>13687</v>
      </c>
      <c r="D8370" s="297" t="s">
        <v>50</v>
      </c>
      <c r="E8370" s="301" t="n">
        <v>0</v>
      </c>
      <c r="F8370" s="304"/>
    </row>
    <row r="8371" customFormat="false" ht="13.8" hidden="false" customHeight="false" outlineLevel="0" collapsed="false">
      <c r="A8371" s="300" t="s">
        <v>13659</v>
      </c>
      <c r="B8371" s="1" t="n">
        <v>102515</v>
      </c>
      <c r="C8371" s="292" t="s">
        <v>13688</v>
      </c>
      <c r="D8371" s="297" t="s">
        <v>50</v>
      </c>
      <c r="E8371" s="301" t="n">
        <v>0</v>
      </c>
      <c r="F8371" s="304"/>
    </row>
    <row r="8372" customFormat="false" ht="13.8" hidden="false" customHeight="false" outlineLevel="0" collapsed="false">
      <c r="A8372" s="300" t="s">
        <v>13659</v>
      </c>
      <c r="B8372" s="1" t="n">
        <v>102517</v>
      </c>
      <c r="C8372" s="292" t="s">
        <v>13689</v>
      </c>
      <c r="D8372" s="297" t="s">
        <v>50</v>
      </c>
      <c r="E8372" s="301" t="n">
        <v>0</v>
      </c>
      <c r="F8372" s="304"/>
    </row>
    <row r="8373" customFormat="false" ht="13.8" hidden="false" customHeight="false" outlineLevel="0" collapsed="false">
      <c r="A8373" s="300" t="s">
        <v>13659</v>
      </c>
      <c r="B8373" s="1" t="n">
        <v>102513</v>
      </c>
      <c r="C8373" s="292" t="s">
        <v>13690</v>
      </c>
      <c r="D8373" s="297" t="s">
        <v>763</v>
      </c>
      <c r="E8373" s="301" t="n">
        <v>51.26</v>
      </c>
      <c r="F8373" s="304" t="n">
        <v>0</v>
      </c>
    </row>
    <row r="8374" customFormat="false" ht="13.8" hidden="false" customHeight="false" outlineLevel="0" collapsed="false">
      <c r="A8374" s="300" t="s">
        <v>13659</v>
      </c>
      <c r="B8374" s="1" t="n">
        <v>102489</v>
      </c>
      <c r="C8374" s="292" t="s">
        <v>13691</v>
      </c>
      <c r="D8374" s="297" t="s">
        <v>763</v>
      </c>
      <c r="E8374" s="301" t="n">
        <v>29.15</v>
      </c>
      <c r="F8374" s="304" t="n">
        <v>0</v>
      </c>
    </row>
    <row r="8375" customFormat="false" ht="13.8" hidden="false" customHeight="false" outlineLevel="0" collapsed="false">
      <c r="A8375" s="300" t="s">
        <v>13659</v>
      </c>
      <c r="B8375" s="1" t="n">
        <v>102488</v>
      </c>
      <c r="C8375" s="292" t="s">
        <v>13692</v>
      </c>
      <c r="D8375" s="297" t="s">
        <v>763</v>
      </c>
      <c r="E8375" s="301" t="n">
        <v>3.73</v>
      </c>
      <c r="F8375" s="304" t="n">
        <v>0.0161</v>
      </c>
    </row>
    <row r="8376" customFormat="false" ht="13.8" hidden="false" customHeight="false" outlineLevel="0" collapsed="false">
      <c r="A8376" s="300" t="s">
        <v>13693</v>
      </c>
      <c r="B8376" s="1" t="n">
        <v>101730</v>
      </c>
      <c r="C8376" s="292" t="s">
        <v>13694</v>
      </c>
      <c r="D8376" s="297" t="s">
        <v>763</v>
      </c>
      <c r="E8376" s="301" t="n">
        <v>0</v>
      </c>
      <c r="F8376" s="304"/>
    </row>
    <row r="8377" customFormat="false" ht="13.8" hidden="false" customHeight="false" outlineLevel="0" collapsed="false">
      <c r="A8377" s="300" t="s">
        <v>13693</v>
      </c>
      <c r="B8377" s="1" t="n">
        <v>101746</v>
      </c>
      <c r="C8377" s="292" t="s">
        <v>13695</v>
      </c>
      <c r="D8377" s="297" t="s">
        <v>763</v>
      </c>
      <c r="E8377" s="301" t="n">
        <v>571.59</v>
      </c>
      <c r="F8377" s="304" t="n">
        <v>0.8713</v>
      </c>
    </row>
    <row r="8378" customFormat="false" ht="13.8" hidden="false" customHeight="false" outlineLevel="0" collapsed="false">
      <c r="A8378" s="300" t="s">
        <v>13693</v>
      </c>
      <c r="B8378" s="1" t="n">
        <v>106788</v>
      </c>
      <c r="C8378" s="292" t="s">
        <v>13696</v>
      </c>
      <c r="D8378" s="297" t="s">
        <v>763</v>
      </c>
      <c r="E8378" s="301" t="n">
        <v>31.39</v>
      </c>
      <c r="F8378" s="304" t="n">
        <v>0.0443</v>
      </c>
    </row>
    <row r="8379" customFormat="false" ht="13.8" hidden="false" customHeight="false" outlineLevel="0" collapsed="false">
      <c r="A8379" s="300" t="s">
        <v>13693</v>
      </c>
      <c r="B8379" s="1" t="n">
        <v>106789</v>
      </c>
      <c r="C8379" s="292" t="s">
        <v>13697</v>
      </c>
      <c r="D8379" s="297" t="s">
        <v>763</v>
      </c>
      <c r="E8379" s="301" t="n">
        <v>29.59</v>
      </c>
      <c r="F8379" s="304" t="n">
        <v>0.047</v>
      </c>
    </row>
    <row r="8380" customFormat="false" ht="13.8" hidden="false" customHeight="false" outlineLevel="0" collapsed="false">
      <c r="A8380" s="300" t="s">
        <v>13693</v>
      </c>
      <c r="B8380" s="1" t="n">
        <v>98679</v>
      </c>
      <c r="C8380" s="292" t="s">
        <v>13698</v>
      </c>
      <c r="D8380" s="297" t="s">
        <v>763</v>
      </c>
      <c r="E8380" s="301" t="n">
        <v>34.93</v>
      </c>
      <c r="F8380" s="304" t="n">
        <v>0.0398</v>
      </c>
    </row>
    <row r="8381" customFormat="false" ht="13.8" hidden="false" customHeight="false" outlineLevel="0" collapsed="false">
      <c r="A8381" s="300" t="s">
        <v>13693</v>
      </c>
      <c r="B8381" s="1" t="n">
        <v>98680</v>
      </c>
      <c r="C8381" s="292" t="s">
        <v>13699</v>
      </c>
      <c r="D8381" s="297" t="s">
        <v>763</v>
      </c>
      <c r="E8381" s="301" t="n">
        <v>43.2</v>
      </c>
      <c r="F8381" s="304" t="n">
        <v>0.0322</v>
      </c>
    </row>
    <row r="8382" customFormat="false" ht="13.8" hidden="false" customHeight="false" outlineLevel="0" collapsed="false">
      <c r="A8382" s="300" t="s">
        <v>13693</v>
      </c>
      <c r="B8382" s="1" t="n">
        <v>101749</v>
      </c>
      <c r="C8382" s="292" t="s">
        <v>13700</v>
      </c>
      <c r="D8382" s="297" t="s">
        <v>763</v>
      </c>
      <c r="E8382" s="301" t="n">
        <v>49.98</v>
      </c>
      <c r="F8382" s="304" t="n">
        <v>0.0278</v>
      </c>
    </row>
    <row r="8383" customFormat="false" ht="13.8" hidden="false" customHeight="false" outlineLevel="0" collapsed="false">
      <c r="A8383" s="300" t="s">
        <v>13693</v>
      </c>
      <c r="B8383" s="1" t="n">
        <v>98681</v>
      </c>
      <c r="C8383" s="292" t="s">
        <v>13701</v>
      </c>
      <c r="D8383" s="297" t="s">
        <v>763</v>
      </c>
      <c r="E8383" s="301" t="n">
        <v>30.89</v>
      </c>
      <c r="F8383" s="304" t="n">
        <v>0.045</v>
      </c>
    </row>
    <row r="8384" customFormat="false" ht="13.8" hidden="false" customHeight="false" outlineLevel="0" collapsed="false">
      <c r="A8384" s="300" t="s">
        <v>13693</v>
      </c>
      <c r="B8384" s="1" t="n">
        <v>98682</v>
      </c>
      <c r="C8384" s="292" t="s">
        <v>13702</v>
      </c>
      <c r="D8384" s="297" t="s">
        <v>763</v>
      </c>
      <c r="E8384" s="301" t="n">
        <v>39.16</v>
      </c>
      <c r="F8384" s="304" t="n">
        <v>0.0355</v>
      </c>
    </row>
    <row r="8385" customFormat="false" ht="13.8" hidden="false" customHeight="false" outlineLevel="0" collapsed="false">
      <c r="A8385" s="300" t="s">
        <v>13693</v>
      </c>
      <c r="B8385" s="1" t="n">
        <v>101750</v>
      </c>
      <c r="C8385" s="292" t="s">
        <v>13703</v>
      </c>
      <c r="D8385" s="297" t="s">
        <v>763</v>
      </c>
      <c r="E8385" s="301" t="n">
        <v>45.93</v>
      </c>
      <c r="F8385" s="304" t="n">
        <v>0.0303</v>
      </c>
    </row>
    <row r="8386" customFormat="false" ht="13.8" hidden="false" customHeight="false" outlineLevel="0" collapsed="false">
      <c r="A8386" s="300" t="s">
        <v>13693</v>
      </c>
      <c r="B8386" s="1" t="n">
        <v>106787</v>
      </c>
      <c r="C8386" s="292" t="s">
        <v>13704</v>
      </c>
      <c r="D8386" s="297" t="s">
        <v>763</v>
      </c>
      <c r="E8386" s="301" t="n">
        <v>0</v>
      </c>
      <c r="F8386" s="304"/>
    </row>
    <row r="8387" customFormat="false" ht="13.8" hidden="false" customHeight="false" outlineLevel="0" collapsed="false">
      <c r="A8387" s="300" t="s">
        <v>13693</v>
      </c>
      <c r="B8387" s="1" t="n">
        <v>101737</v>
      </c>
      <c r="C8387" s="292" t="s">
        <v>13705</v>
      </c>
      <c r="D8387" s="297" t="s">
        <v>763</v>
      </c>
      <c r="E8387" s="301" t="n">
        <v>118.42</v>
      </c>
      <c r="F8387" s="304" t="n">
        <v>0</v>
      </c>
    </row>
    <row r="8388" customFormat="false" ht="13.8" hidden="false" customHeight="false" outlineLevel="0" collapsed="false">
      <c r="A8388" s="300" t="s">
        <v>13693</v>
      </c>
      <c r="B8388" s="1" t="n">
        <v>101735</v>
      </c>
      <c r="C8388" s="292" t="s">
        <v>13706</v>
      </c>
      <c r="D8388" s="297" t="s">
        <v>763</v>
      </c>
      <c r="E8388" s="301" t="n">
        <v>410.28</v>
      </c>
      <c r="F8388" s="304" t="n">
        <v>0</v>
      </c>
    </row>
    <row r="8389" customFormat="false" ht="13.8" hidden="false" customHeight="false" outlineLevel="0" collapsed="false">
      <c r="A8389" s="300" t="s">
        <v>13693</v>
      </c>
      <c r="B8389" s="1" t="n">
        <v>101734</v>
      </c>
      <c r="C8389" s="292" t="s">
        <v>13707</v>
      </c>
      <c r="D8389" s="297" t="s">
        <v>763</v>
      </c>
      <c r="E8389" s="301" t="n">
        <v>400.86</v>
      </c>
      <c r="F8389" s="304" t="n">
        <v>0</v>
      </c>
    </row>
    <row r="8390" customFormat="false" ht="13.8" hidden="false" customHeight="false" outlineLevel="0" collapsed="false">
      <c r="A8390" s="300" t="s">
        <v>13693</v>
      </c>
      <c r="B8390" s="1" t="n">
        <v>101736</v>
      </c>
      <c r="C8390" s="292" t="s">
        <v>13708</v>
      </c>
      <c r="D8390" s="297" t="s">
        <v>763</v>
      </c>
      <c r="E8390" s="301" t="n">
        <v>99.79</v>
      </c>
      <c r="F8390" s="304" t="n">
        <v>0</v>
      </c>
    </row>
    <row r="8391" customFormat="false" ht="13.8" hidden="false" customHeight="false" outlineLevel="0" collapsed="false">
      <c r="A8391" s="300" t="s">
        <v>13693</v>
      </c>
      <c r="B8391" s="1" t="n">
        <v>101733</v>
      </c>
      <c r="C8391" s="292" t="s">
        <v>13709</v>
      </c>
      <c r="D8391" s="297" t="s">
        <v>763</v>
      </c>
      <c r="E8391" s="301" t="n">
        <v>271.02</v>
      </c>
      <c r="F8391" s="304" t="n">
        <v>0</v>
      </c>
    </row>
    <row r="8392" customFormat="false" ht="13.8" hidden="false" customHeight="false" outlineLevel="0" collapsed="false">
      <c r="A8392" s="300" t="s">
        <v>13693</v>
      </c>
      <c r="B8392" s="1" t="n">
        <v>98677</v>
      </c>
      <c r="C8392" s="292" t="s">
        <v>13710</v>
      </c>
      <c r="D8392" s="297" t="s">
        <v>763</v>
      </c>
      <c r="E8392" s="301" t="n">
        <v>0</v>
      </c>
      <c r="F8392" s="304"/>
    </row>
    <row r="8393" customFormat="false" ht="13.8" hidden="false" customHeight="false" outlineLevel="0" collapsed="false">
      <c r="A8393" s="300" t="s">
        <v>13693</v>
      </c>
      <c r="B8393" s="1" t="n">
        <v>98678</v>
      </c>
      <c r="C8393" s="292" t="s">
        <v>13711</v>
      </c>
      <c r="D8393" s="297" t="s">
        <v>763</v>
      </c>
      <c r="E8393" s="301" t="n">
        <v>0</v>
      </c>
      <c r="F8393" s="304"/>
    </row>
    <row r="8394" customFormat="false" ht="13.8" hidden="false" customHeight="false" outlineLevel="0" collapsed="false">
      <c r="A8394" s="300" t="s">
        <v>13693</v>
      </c>
      <c r="B8394" s="1" t="n">
        <v>98676</v>
      </c>
      <c r="C8394" s="292" t="s">
        <v>13712</v>
      </c>
      <c r="D8394" s="297" t="s">
        <v>763</v>
      </c>
      <c r="E8394" s="301" t="n">
        <v>0</v>
      </c>
      <c r="F8394" s="304"/>
    </row>
    <row r="8395" customFormat="false" ht="13.8" hidden="false" customHeight="false" outlineLevel="0" collapsed="false">
      <c r="A8395" s="300" t="s">
        <v>13693</v>
      </c>
      <c r="B8395" s="1" t="n">
        <v>98675</v>
      </c>
      <c r="C8395" s="292" t="s">
        <v>13713</v>
      </c>
      <c r="D8395" s="297" t="s">
        <v>763</v>
      </c>
      <c r="E8395" s="301" t="n">
        <v>0</v>
      </c>
      <c r="F8395" s="304"/>
    </row>
    <row r="8396" customFormat="false" ht="13.8" hidden="false" customHeight="false" outlineLevel="0" collapsed="false">
      <c r="A8396" s="300" t="s">
        <v>13693</v>
      </c>
      <c r="B8396" s="1" t="n">
        <v>104162</v>
      </c>
      <c r="C8396" s="292" t="s">
        <v>13714</v>
      </c>
      <c r="D8396" s="297" t="s">
        <v>763</v>
      </c>
      <c r="E8396" s="301" t="n">
        <v>112.66</v>
      </c>
      <c r="F8396" s="304" t="n">
        <v>0.0233</v>
      </c>
    </row>
    <row r="8397" customFormat="false" ht="13.8" hidden="false" customHeight="false" outlineLevel="0" collapsed="false">
      <c r="A8397" s="300" t="s">
        <v>13693</v>
      </c>
      <c r="B8397" s="1" t="n">
        <v>98671</v>
      </c>
      <c r="C8397" s="292" t="s">
        <v>13715</v>
      </c>
      <c r="D8397" s="297" t="s">
        <v>763</v>
      </c>
      <c r="E8397" s="301" t="n">
        <v>462.47</v>
      </c>
      <c r="F8397" s="304" t="n">
        <v>0</v>
      </c>
    </row>
    <row r="8398" customFormat="false" ht="13.8" hidden="false" customHeight="false" outlineLevel="0" collapsed="false">
      <c r="A8398" s="300" t="s">
        <v>13693</v>
      </c>
      <c r="B8398" s="1" t="n">
        <v>101726</v>
      </c>
      <c r="C8398" s="292" t="s">
        <v>13716</v>
      </c>
      <c r="D8398" s="297" t="s">
        <v>763</v>
      </c>
      <c r="E8398" s="301" t="n">
        <v>225.65</v>
      </c>
      <c r="F8398" s="304" t="n">
        <v>0</v>
      </c>
    </row>
    <row r="8399" customFormat="false" ht="13.8" hidden="false" customHeight="false" outlineLevel="0" collapsed="false">
      <c r="A8399" s="300" t="s">
        <v>13693</v>
      </c>
      <c r="B8399" s="1" t="n">
        <v>101725</v>
      </c>
      <c r="C8399" s="292" t="s">
        <v>13717</v>
      </c>
      <c r="D8399" s="297" t="s">
        <v>763</v>
      </c>
      <c r="E8399" s="301" t="n">
        <v>298.44</v>
      </c>
      <c r="F8399" s="304" t="n">
        <v>0</v>
      </c>
    </row>
    <row r="8400" customFormat="false" ht="13.8" hidden="false" customHeight="false" outlineLevel="0" collapsed="false">
      <c r="A8400" s="300" t="s">
        <v>13693</v>
      </c>
      <c r="B8400" s="1" t="n">
        <v>98672</v>
      </c>
      <c r="C8400" s="292" t="s">
        <v>13718</v>
      </c>
      <c r="D8400" s="297" t="s">
        <v>763</v>
      </c>
      <c r="E8400" s="301" t="n">
        <v>689.12</v>
      </c>
      <c r="F8400" s="304" t="n">
        <v>0</v>
      </c>
    </row>
    <row r="8401" customFormat="false" ht="13.8" hidden="false" customHeight="false" outlineLevel="0" collapsed="false">
      <c r="A8401" s="300" t="s">
        <v>13693</v>
      </c>
      <c r="B8401" s="1" t="n">
        <v>101732</v>
      </c>
      <c r="C8401" s="292" t="s">
        <v>13719</v>
      </c>
      <c r="D8401" s="297" t="s">
        <v>763</v>
      </c>
      <c r="E8401" s="301" t="n">
        <v>125.87</v>
      </c>
      <c r="F8401" s="304" t="n">
        <v>0.3897</v>
      </c>
    </row>
    <row r="8402" customFormat="false" ht="13.8" hidden="false" customHeight="false" outlineLevel="0" collapsed="false">
      <c r="A8402" s="300" t="s">
        <v>13693</v>
      </c>
      <c r="B8402" s="1" t="n">
        <v>106793</v>
      </c>
      <c r="C8402" s="292" t="s">
        <v>13720</v>
      </c>
      <c r="D8402" s="297" t="s">
        <v>763</v>
      </c>
      <c r="E8402" s="301" t="n">
        <v>0</v>
      </c>
      <c r="F8402" s="304"/>
    </row>
    <row r="8403" customFormat="false" ht="13.8" hidden="false" customHeight="false" outlineLevel="0" collapsed="false">
      <c r="A8403" s="300" t="s">
        <v>13693</v>
      </c>
      <c r="B8403" s="1" t="n">
        <v>101731</v>
      </c>
      <c r="C8403" s="292" t="s">
        <v>13721</v>
      </c>
      <c r="D8403" s="297" t="s">
        <v>763</v>
      </c>
      <c r="E8403" s="301" t="n">
        <v>382.06</v>
      </c>
      <c r="F8403" s="304" t="n">
        <v>0.7198</v>
      </c>
    </row>
    <row r="8404" customFormat="false" ht="13.8" hidden="false" customHeight="false" outlineLevel="0" collapsed="false">
      <c r="A8404" s="300" t="s">
        <v>13693</v>
      </c>
      <c r="B8404" s="1" t="n">
        <v>101751</v>
      </c>
      <c r="C8404" s="292" t="s">
        <v>13722</v>
      </c>
      <c r="D8404" s="297" t="s">
        <v>763</v>
      </c>
      <c r="E8404" s="301" t="n">
        <v>382.81</v>
      </c>
      <c r="F8404" s="304" t="n">
        <v>0.796</v>
      </c>
    </row>
    <row r="8405" customFormat="false" ht="13.8" hidden="false" customHeight="false" outlineLevel="0" collapsed="false">
      <c r="A8405" s="300" t="s">
        <v>13693</v>
      </c>
      <c r="B8405" s="1" t="n">
        <v>101729</v>
      </c>
      <c r="C8405" s="292" t="s">
        <v>13723</v>
      </c>
      <c r="D8405" s="297" t="s">
        <v>763</v>
      </c>
      <c r="E8405" s="301" t="n">
        <v>380.23</v>
      </c>
      <c r="F8405" s="304" t="n">
        <v>0.8014</v>
      </c>
    </row>
    <row r="8406" customFormat="false" ht="13.8" hidden="false" customHeight="false" outlineLevel="0" collapsed="false">
      <c r="A8406" s="300" t="s">
        <v>13693</v>
      </c>
      <c r="B8406" s="1" t="n">
        <v>98683</v>
      </c>
      <c r="C8406" s="292" t="s">
        <v>13724</v>
      </c>
      <c r="D8406" s="297" t="s">
        <v>763</v>
      </c>
      <c r="E8406" s="301" t="n">
        <v>0</v>
      </c>
      <c r="F8406" s="304"/>
    </row>
    <row r="8407" customFormat="false" ht="13.8" hidden="false" customHeight="false" outlineLevel="0" collapsed="false">
      <c r="A8407" s="300" t="s">
        <v>13693</v>
      </c>
      <c r="B8407" s="1" t="n">
        <v>106785</v>
      </c>
      <c r="C8407" s="292" t="s">
        <v>13725</v>
      </c>
      <c r="D8407" s="297" t="s">
        <v>403</v>
      </c>
      <c r="E8407" s="301" t="n">
        <v>0</v>
      </c>
      <c r="F8407" s="304"/>
    </row>
    <row r="8408" customFormat="false" ht="13.8" hidden="false" customHeight="false" outlineLevel="0" collapsed="false">
      <c r="A8408" s="300" t="s">
        <v>13693</v>
      </c>
      <c r="B8408" s="1" t="n">
        <v>101094</v>
      </c>
      <c r="C8408" s="292" t="s">
        <v>13726</v>
      </c>
      <c r="D8408" s="297" t="s">
        <v>403</v>
      </c>
      <c r="E8408" s="301" t="n">
        <v>187.47</v>
      </c>
      <c r="F8408" s="304" t="n">
        <v>0</v>
      </c>
    </row>
    <row r="8409" customFormat="false" ht="13.8" hidden="false" customHeight="false" outlineLevel="0" collapsed="false">
      <c r="A8409" s="300" t="s">
        <v>13693</v>
      </c>
      <c r="B8409" s="1" t="n">
        <v>101095</v>
      </c>
      <c r="C8409" s="292" t="s">
        <v>13727</v>
      </c>
      <c r="D8409" s="297" t="s">
        <v>403</v>
      </c>
      <c r="E8409" s="301" t="n">
        <v>0</v>
      </c>
      <c r="F8409" s="304"/>
    </row>
    <row r="8410" customFormat="false" ht="13.8" hidden="false" customHeight="false" outlineLevel="0" collapsed="false">
      <c r="A8410" s="300" t="s">
        <v>13693</v>
      </c>
      <c r="B8410" s="1" t="n">
        <v>106786</v>
      </c>
      <c r="C8410" s="292" t="s">
        <v>13728</v>
      </c>
      <c r="D8410" s="297" t="s">
        <v>403</v>
      </c>
      <c r="E8410" s="301" t="n">
        <v>0</v>
      </c>
      <c r="F8410" s="304"/>
    </row>
    <row r="8411" customFormat="false" ht="13.8" hidden="false" customHeight="false" outlineLevel="0" collapsed="false">
      <c r="A8411" s="300" t="s">
        <v>13693</v>
      </c>
      <c r="B8411" s="1" t="n">
        <v>106783</v>
      </c>
      <c r="C8411" s="292" t="s">
        <v>13729</v>
      </c>
      <c r="D8411" s="297" t="s">
        <v>763</v>
      </c>
      <c r="E8411" s="301" t="n">
        <v>0</v>
      </c>
      <c r="F8411" s="304"/>
    </row>
    <row r="8412" customFormat="false" ht="13.8" hidden="false" customHeight="false" outlineLevel="0" collapsed="false">
      <c r="A8412" s="300" t="s">
        <v>13693</v>
      </c>
      <c r="B8412" s="1" t="n">
        <v>106784</v>
      </c>
      <c r="C8412" s="292" t="s">
        <v>13730</v>
      </c>
      <c r="D8412" s="297" t="s">
        <v>763</v>
      </c>
      <c r="E8412" s="301" t="n">
        <v>0</v>
      </c>
      <c r="F8412" s="304"/>
    </row>
    <row r="8413" customFormat="false" ht="13.8" hidden="false" customHeight="false" outlineLevel="0" collapsed="false">
      <c r="A8413" s="300" t="s">
        <v>13693</v>
      </c>
      <c r="B8413" s="1" t="n">
        <v>106782</v>
      </c>
      <c r="C8413" s="292" t="s">
        <v>13731</v>
      </c>
      <c r="D8413" s="297" t="s">
        <v>763</v>
      </c>
      <c r="E8413" s="301" t="n">
        <v>0</v>
      </c>
      <c r="F8413" s="304"/>
    </row>
    <row r="8414" customFormat="false" ht="13.8" hidden="false" customHeight="false" outlineLevel="0" collapsed="false">
      <c r="A8414" s="300" t="s">
        <v>13693</v>
      </c>
      <c r="B8414" s="1" t="n">
        <v>101728</v>
      </c>
      <c r="C8414" s="292" t="s">
        <v>13732</v>
      </c>
      <c r="D8414" s="297" t="s">
        <v>763</v>
      </c>
      <c r="E8414" s="301" t="n">
        <v>0</v>
      </c>
      <c r="F8414" s="304"/>
    </row>
    <row r="8415" customFormat="false" ht="13.8" hidden="false" customHeight="false" outlineLevel="0" collapsed="false">
      <c r="A8415" s="300" t="s">
        <v>13693</v>
      </c>
      <c r="B8415" s="1" t="n">
        <v>101727</v>
      </c>
      <c r="C8415" s="292" t="s">
        <v>13733</v>
      </c>
      <c r="D8415" s="297" t="s">
        <v>763</v>
      </c>
      <c r="E8415" s="301" t="n">
        <v>182.47</v>
      </c>
      <c r="F8415" s="304" t="n">
        <v>0</v>
      </c>
    </row>
    <row r="8416" customFormat="false" ht="13.8" hidden="false" customHeight="false" outlineLevel="0" collapsed="false">
      <c r="A8416" s="300" t="s">
        <v>13693</v>
      </c>
      <c r="B8416" s="1" t="n">
        <v>106790</v>
      </c>
      <c r="C8416" s="292" t="s">
        <v>13734</v>
      </c>
      <c r="D8416" s="297" t="s">
        <v>763</v>
      </c>
      <c r="E8416" s="301" t="n">
        <v>195.89</v>
      </c>
      <c r="F8416" s="304" t="n">
        <v>0</v>
      </c>
    </row>
    <row r="8417" customFormat="false" ht="13.8" hidden="false" customHeight="false" outlineLevel="0" collapsed="false">
      <c r="A8417" s="300" t="s">
        <v>13693</v>
      </c>
      <c r="B8417" s="1" t="n">
        <v>106792</v>
      </c>
      <c r="C8417" s="292" t="s">
        <v>13735</v>
      </c>
      <c r="D8417" s="297" t="s">
        <v>763</v>
      </c>
      <c r="E8417" s="301" t="n">
        <v>3.69</v>
      </c>
      <c r="F8417" s="304" t="n">
        <v>0</v>
      </c>
    </row>
    <row r="8418" customFormat="false" ht="13.8" hidden="false" customHeight="false" outlineLevel="0" collapsed="false">
      <c r="A8418" s="300" t="s">
        <v>13693</v>
      </c>
      <c r="B8418" s="1" t="n">
        <v>101748</v>
      </c>
      <c r="C8418" s="292" t="s">
        <v>13736</v>
      </c>
      <c r="D8418" s="297" t="s">
        <v>763</v>
      </c>
      <c r="E8418" s="301" t="n">
        <v>3.62</v>
      </c>
      <c r="F8418" s="304" t="n">
        <v>0.0193</v>
      </c>
    </row>
    <row r="8419" customFormat="false" ht="13.8" hidden="false" customHeight="false" outlineLevel="0" collapsed="false">
      <c r="A8419" s="300" t="s">
        <v>13693</v>
      </c>
      <c r="B8419" s="1" t="n">
        <v>106791</v>
      </c>
      <c r="C8419" s="292" t="s">
        <v>13737</v>
      </c>
      <c r="D8419" s="297" t="s">
        <v>763</v>
      </c>
      <c r="E8419" s="301" t="n">
        <v>435.39</v>
      </c>
      <c r="F8419" s="304" t="n">
        <v>0</v>
      </c>
    </row>
    <row r="8420" customFormat="false" ht="13.8" hidden="false" customHeight="false" outlineLevel="0" collapsed="false">
      <c r="A8420" s="300" t="s">
        <v>13693</v>
      </c>
      <c r="B8420" s="1" t="n">
        <v>101742</v>
      </c>
      <c r="C8420" s="292" t="s">
        <v>13738</v>
      </c>
      <c r="D8420" s="297" t="s">
        <v>403</v>
      </c>
      <c r="E8420" s="301" t="n">
        <v>52.66</v>
      </c>
      <c r="F8420" s="304" t="n">
        <v>0</v>
      </c>
    </row>
    <row r="8421" customFormat="false" ht="13.8" hidden="false" customHeight="false" outlineLevel="0" collapsed="false">
      <c r="A8421" s="300" t="s">
        <v>13693</v>
      </c>
      <c r="B8421" s="1" t="n">
        <v>101740</v>
      </c>
      <c r="C8421" s="292" t="s">
        <v>13739</v>
      </c>
      <c r="D8421" s="297" t="s">
        <v>403</v>
      </c>
      <c r="E8421" s="301" t="n">
        <v>54.71</v>
      </c>
      <c r="F8421" s="304" t="n">
        <v>0.3332</v>
      </c>
    </row>
    <row r="8422" customFormat="false" ht="13.8" hidden="false" customHeight="false" outlineLevel="0" collapsed="false">
      <c r="A8422" s="300" t="s">
        <v>13693</v>
      </c>
      <c r="B8422" s="1" t="n">
        <v>98685</v>
      </c>
      <c r="C8422" s="292" t="s">
        <v>13740</v>
      </c>
      <c r="D8422" s="297" t="s">
        <v>403</v>
      </c>
      <c r="E8422" s="301" t="n">
        <v>88.94</v>
      </c>
      <c r="F8422" s="304" t="n">
        <v>0</v>
      </c>
    </row>
    <row r="8423" customFormat="false" ht="13.8" hidden="false" customHeight="false" outlineLevel="0" collapsed="false">
      <c r="A8423" s="300" t="s">
        <v>13693</v>
      </c>
      <c r="B8423" s="1" t="n">
        <v>98686</v>
      </c>
      <c r="C8423" s="292" t="s">
        <v>13741</v>
      </c>
      <c r="D8423" s="297" t="s">
        <v>403</v>
      </c>
      <c r="E8423" s="301" t="n">
        <v>57.64</v>
      </c>
      <c r="F8423" s="304" t="n">
        <v>0</v>
      </c>
    </row>
    <row r="8424" customFormat="false" ht="13.8" hidden="false" customHeight="false" outlineLevel="0" collapsed="false">
      <c r="A8424" s="300" t="s">
        <v>13693</v>
      </c>
      <c r="B8424" s="1" t="n">
        <v>101738</v>
      </c>
      <c r="C8424" s="292" t="s">
        <v>13742</v>
      </c>
      <c r="D8424" s="297" t="s">
        <v>403</v>
      </c>
      <c r="E8424" s="301" t="n">
        <v>43.41</v>
      </c>
      <c r="F8424" s="304" t="n">
        <v>0.8572</v>
      </c>
    </row>
    <row r="8425" customFormat="false" ht="13.8" hidden="false" customHeight="false" outlineLevel="0" collapsed="false">
      <c r="A8425" s="300" t="s">
        <v>13693</v>
      </c>
      <c r="B8425" s="1" t="n">
        <v>101739</v>
      </c>
      <c r="C8425" s="292" t="s">
        <v>13743</v>
      </c>
      <c r="D8425" s="297" t="s">
        <v>403</v>
      </c>
      <c r="E8425" s="301" t="n">
        <v>56.22</v>
      </c>
      <c r="F8425" s="304" t="n">
        <v>0.6619</v>
      </c>
    </row>
    <row r="8426" customFormat="false" ht="13.8" hidden="false" customHeight="false" outlineLevel="0" collapsed="false">
      <c r="A8426" s="300" t="s">
        <v>13693</v>
      </c>
      <c r="B8426" s="1" t="n">
        <v>101741</v>
      </c>
      <c r="C8426" s="292" t="s">
        <v>13744</v>
      </c>
      <c r="D8426" s="297" t="s">
        <v>403</v>
      </c>
      <c r="E8426" s="301" t="n">
        <v>47.25</v>
      </c>
      <c r="F8426" s="304" t="n">
        <v>0</v>
      </c>
    </row>
    <row r="8427" customFormat="false" ht="13.8" hidden="false" customHeight="false" outlineLevel="0" collapsed="false">
      <c r="A8427" s="300" t="s">
        <v>13693</v>
      </c>
      <c r="B8427" s="1" t="n">
        <v>98697</v>
      </c>
      <c r="C8427" s="292" t="s">
        <v>13745</v>
      </c>
      <c r="D8427" s="297" t="s">
        <v>403</v>
      </c>
      <c r="E8427" s="301" t="n">
        <v>84.48</v>
      </c>
      <c r="F8427" s="304" t="n">
        <v>0</v>
      </c>
    </row>
    <row r="8428" customFormat="false" ht="13.8" hidden="false" customHeight="false" outlineLevel="0" collapsed="false">
      <c r="A8428" s="300" t="s">
        <v>13693</v>
      </c>
      <c r="B8428" s="1" t="n">
        <v>98688</v>
      </c>
      <c r="C8428" s="292" t="s">
        <v>13746</v>
      </c>
      <c r="D8428" s="297" t="s">
        <v>403</v>
      </c>
      <c r="E8428" s="301" t="n">
        <v>64.29</v>
      </c>
      <c r="F8428" s="304" t="n">
        <v>0</v>
      </c>
    </row>
    <row r="8429" customFormat="false" ht="13.8" hidden="false" customHeight="false" outlineLevel="0" collapsed="false">
      <c r="A8429" s="300" t="s">
        <v>13693</v>
      </c>
      <c r="B8429" s="1" t="n">
        <v>98687</v>
      </c>
      <c r="C8429" s="292" t="s">
        <v>13747</v>
      </c>
      <c r="D8429" s="297" t="s">
        <v>403</v>
      </c>
      <c r="E8429" s="301" t="n">
        <v>0</v>
      </c>
      <c r="F8429" s="304"/>
    </row>
    <row r="8430" customFormat="false" ht="13.8" hidden="false" customHeight="false" outlineLevel="0" collapsed="false">
      <c r="A8430" s="300" t="s">
        <v>13693</v>
      </c>
      <c r="B8430" s="1" t="n">
        <v>98689</v>
      </c>
      <c r="C8430" s="292" t="s">
        <v>13748</v>
      </c>
      <c r="D8430" s="297" t="s">
        <v>403</v>
      </c>
      <c r="E8430" s="301" t="n">
        <v>133.26</v>
      </c>
      <c r="F8430" s="304" t="n">
        <v>0</v>
      </c>
    </row>
    <row r="8431" customFormat="false" ht="13.8" hidden="false" customHeight="false" outlineLevel="0" collapsed="false">
      <c r="A8431" s="300" t="s">
        <v>13693</v>
      </c>
      <c r="B8431" s="1" t="n">
        <v>98695</v>
      </c>
      <c r="C8431" s="292" t="s">
        <v>13749</v>
      </c>
      <c r="D8431" s="297" t="s">
        <v>403</v>
      </c>
      <c r="E8431" s="301" t="n">
        <v>133.51</v>
      </c>
      <c r="F8431" s="304" t="n">
        <v>0</v>
      </c>
    </row>
    <row r="8432" customFormat="false" ht="13.8" hidden="false" customHeight="false" outlineLevel="0" collapsed="false">
      <c r="A8432" s="300" t="s">
        <v>13750</v>
      </c>
      <c r="B8432" s="1" t="n">
        <v>100606</v>
      </c>
      <c r="C8432" s="292" t="s">
        <v>13751</v>
      </c>
      <c r="D8432" s="297" t="s">
        <v>50</v>
      </c>
      <c r="E8432" s="301" t="n">
        <v>1721.32</v>
      </c>
      <c r="F8432" s="304" t="n">
        <v>0.0287</v>
      </c>
    </row>
    <row r="8433" customFormat="false" ht="13.8" hidden="false" customHeight="false" outlineLevel="0" collapsed="false">
      <c r="A8433" s="300" t="s">
        <v>13750</v>
      </c>
      <c r="B8433" s="1" t="n">
        <v>100604</v>
      </c>
      <c r="C8433" s="292" t="s">
        <v>13752</v>
      </c>
      <c r="D8433" s="297" t="s">
        <v>50</v>
      </c>
      <c r="E8433" s="301" t="n">
        <v>843.12</v>
      </c>
      <c r="F8433" s="304" t="n">
        <v>0.0581</v>
      </c>
    </row>
    <row r="8434" customFormat="false" ht="13.8" hidden="false" customHeight="false" outlineLevel="0" collapsed="false">
      <c r="A8434" s="300" t="s">
        <v>13750</v>
      </c>
      <c r="B8434" s="1" t="n">
        <v>100605</v>
      </c>
      <c r="C8434" s="292" t="s">
        <v>13753</v>
      </c>
      <c r="D8434" s="297" t="s">
        <v>50</v>
      </c>
      <c r="E8434" s="301" t="n">
        <v>1205.36</v>
      </c>
      <c r="F8434" s="304" t="n">
        <v>0.0407</v>
      </c>
    </row>
    <row r="8435" customFormat="false" ht="13.8" hidden="false" customHeight="false" outlineLevel="0" collapsed="false">
      <c r="A8435" s="300" t="s">
        <v>13750</v>
      </c>
      <c r="B8435" s="1" t="n">
        <v>100580</v>
      </c>
      <c r="C8435" s="292" t="s">
        <v>13754</v>
      </c>
      <c r="D8435" s="297" t="s">
        <v>50</v>
      </c>
      <c r="E8435" s="301" t="n">
        <v>781.45</v>
      </c>
      <c r="F8435" s="304" t="n">
        <v>0.0648</v>
      </c>
    </row>
    <row r="8436" customFormat="false" ht="13.8" hidden="false" customHeight="false" outlineLevel="0" collapsed="false">
      <c r="A8436" s="300" t="s">
        <v>13750</v>
      </c>
      <c r="B8436" s="1" t="n">
        <v>100579</v>
      </c>
      <c r="C8436" s="292" t="s">
        <v>13755</v>
      </c>
      <c r="D8436" s="297" t="s">
        <v>50</v>
      </c>
      <c r="E8436" s="301" t="n">
        <v>733.12</v>
      </c>
      <c r="F8436" s="304" t="n">
        <v>0.0669</v>
      </c>
    </row>
    <row r="8437" customFormat="false" ht="13.8" hidden="false" customHeight="false" outlineLevel="0" collapsed="false">
      <c r="A8437" s="300" t="s">
        <v>13750</v>
      </c>
      <c r="B8437" s="1" t="n">
        <v>100609</v>
      </c>
      <c r="C8437" s="292" t="s">
        <v>13756</v>
      </c>
      <c r="D8437" s="297" t="s">
        <v>50</v>
      </c>
      <c r="E8437" s="301" t="n">
        <v>1756.5</v>
      </c>
      <c r="F8437" s="304" t="n">
        <v>0.0283</v>
      </c>
    </row>
    <row r="8438" customFormat="false" ht="13.8" hidden="false" customHeight="false" outlineLevel="0" collapsed="false">
      <c r="A8438" s="300" t="s">
        <v>13750</v>
      </c>
      <c r="B8438" s="1" t="n">
        <v>100607</v>
      </c>
      <c r="C8438" s="292" t="s">
        <v>13757</v>
      </c>
      <c r="D8438" s="297" t="s">
        <v>50</v>
      </c>
      <c r="E8438" s="301" t="n">
        <v>867.22</v>
      </c>
      <c r="F8438" s="304" t="n">
        <v>0.0567</v>
      </c>
    </row>
    <row r="8439" customFormat="false" ht="13.8" hidden="false" customHeight="false" outlineLevel="0" collapsed="false">
      <c r="A8439" s="300" t="s">
        <v>13750</v>
      </c>
      <c r="B8439" s="1" t="n">
        <v>100608</v>
      </c>
      <c r="C8439" s="292" t="s">
        <v>13758</v>
      </c>
      <c r="D8439" s="297" t="s">
        <v>50</v>
      </c>
      <c r="E8439" s="301" t="n">
        <v>1233.53</v>
      </c>
      <c r="F8439" s="304" t="n">
        <v>0.0398</v>
      </c>
    </row>
    <row r="8440" customFormat="false" ht="13.8" hidden="false" customHeight="false" outlineLevel="0" collapsed="false">
      <c r="A8440" s="300" t="s">
        <v>13750</v>
      </c>
      <c r="B8440" s="1" t="n">
        <v>100582</v>
      </c>
      <c r="C8440" s="292" t="s">
        <v>13759</v>
      </c>
      <c r="D8440" s="297" t="s">
        <v>50</v>
      </c>
      <c r="E8440" s="301" t="n">
        <v>847.74</v>
      </c>
      <c r="F8440" s="304" t="n">
        <v>0.0609</v>
      </c>
    </row>
    <row r="8441" customFormat="false" ht="13.8" hidden="false" customHeight="false" outlineLevel="0" collapsed="false">
      <c r="A8441" s="300" t="s">
        <v>13750</v>
      </c>
      <c r="B8441" s="1" t="n">
        <v>100581</v>
      </c>
      <c r="C8441" s="292" t="s">
        <v>13760</v>
      </c>
      <c r="D8441" s="297" t="s">
        <v>50</v>
      </c>
      <c r="E8441" s="301" t="n">
        <v>762.21</v>
      </c>
      <c r="F8441" s="304" t="n">
        <v>0.0644</v>
      </c>
    </row>
    <row r="8442" customFormat="false" ht="13.8" hidden="false" customHeight="false" outlineLevel="0" collapsed="false">
      <c r="A8442" s="300" t="s">
        <v>13750</v>
      </c>
      <c r="B8442" s="1" t="n">
        <v>100613</v>
      </c>
      <c r="C8442" s="292" t="s">
        <v>13761</v>
      </c>
      <c r="D8442" s="297" t="s">
        <v>50</v>
      </c>
      <c r="E8442" s="301" t="n">
        <v>1791.49</v>
      </c>
      <c r="F8442" s="304" t="n">
        <v>0.0279</v>
      </c>
    </row>
    <row r="8443" customFormat="false" ht="13.8" hidden="false" customHeight="false" outlineLevel="0" collapsed="false">
      <c r="A8443" s="300" t="s">
        <v>13750</v>
      </c>
      <c r="B8443" s="1" t="n">
        <v>100610</v>
      </c>
      <c r="C8443" s="292" t="s">
        <v>13762</v>
      </c>
      <c r="D8443" s="297" t="s">
        <v>50</v>
      </c>
      <c r="E8443" s="301" t="n">
        <v>890.92</v>
      </c>
      <c r="F8443" s="304" t="n">
        <v>0.0553</v>
      </c>
    </row>
    <row r="8444" customFormat="false" ht="13.8" hidden="false" customHeight="false" outlineLevel="0" collapsed="false">
      <c r="A8444" s="300" t="s">
        <v>13750</v>
      </c>
      <c r="B8444" s="1" t="n">
        <v>100611</v>
      </c>
      <c r="C8444" s="292" t="s">
        <v>13763</v>
      </c>
      <c r="D8444" s="297" t="s">
        <v>50</v>
      </c>
      <c r="E8444" s="301" t="n">
        <v>1055.55</v>
      </c>
      <c r="F8444" s="304" t="n">
        <v>0.0467</v>
      </c>
    </row>
    <row r="8445" customFormat="false" ht="13.8" hidden="false" customHeight="false" outlineLevel="0" collapsed="false">
      <c r="A8445" s="300" t="s">
        <v>13750</v>
      </c>
      <c r="B8445" s="1" t="n">
        <v>100612</v>
      </c>
      <c r="C8445" s="292" t="s">
        <v>13764</v>
      </c>
      <c r="D8445" s="297" t="s">
        <v>50</v>
      </c>
      <c r="E8445" s="301" t="n">
        <v>1261.32</v>
      </c>
      <c r="F8445" s="304" t="n">
        <v>0.039</v>
      </c>
    </row>
    <row r="8446" customFormat="false" ht="13.8" hidden="false" customHeight="false" outlineLevel="0" collapsed="false">
      <c r="A8446" s="300" t="s">
        <v>13750</v>
      </c>
      <c r="B8446" s="1" t="n">
        <v>100584</v>
      </c>
      <c r="C8446" s="292" t="s">
        <v>13765</v>
      </c>
      <c r="D8446" s="297" t="s">
        <v>50</v>
      </c>
      <c r="E8446" s="301" t="n">
        <v>845.17</v>
      </c>
      <c r="F8446" s="304" t="n">
        <v>0.0603</v>
      </c>
    </row>
    <row r="8447" customFormat="false" ht="13.8" hidden="false" customHeight="false" outlineLevel="0" collapsed="false">
      <c r="A8447" s="300" t="s">
        <v>13750</v>
      </c>
      <c r="B8447" s="1" t="n">
        <v>100583</v>
      </c>
      <c r="C8447" s="292" t="s">
        <v>13766</v>
      </c>
      <c r="D8447" s="297" t="s">
        <v>50</v>
      </c>
      <c r="E8447" s="301" t="n">
        <v>792.77</v>
      </c>
      <c r="F8447" s="304" t="n">
        <v>0.0621</v>
      </c>
    </row>
    <row r="8448" customFormat="false" ht="13.8" hidden="false" customHeight="false" outlineLevel="0" collapsed="false">
      <c r="A8448" s="300" t="s">
        <v>13750</v>
      </c>
      <c r="B8448" s="1" t="n">
        <v>100616</v>
      </c>
      <c r="C8448" s="292" t="s">
        <v>13767</v>
      </c>
      <c r="D8448" s="297" t="s">
        <v>50</v>
      </c>
      <c r="E8448" s="301" t="n">
        <v>1864.31</v>
      </c>
      <c r="F8448" s="304" t="n">
        <v>0.0272</v>
      </c>
    </row>
    <row r="8449" customFormat="false" ht="13.8" hidden="false" customHeight="false" outlineLevel="0" collapsed="false">
      <c r="A8449" s="300" t="s">
        <v>13750</v>
      </c>
      <c r="B8449" s="1" t="n">
        <v>100614</v>
      </c>
      <c r="C8449" s="292" t="s">
        <v>13768</v>
      </c>
      <c r="D8449" s="297" t="s">
        <v>50</v>
      </c>
      <c r="E8449" s="301" t="n">
        <v>1106.5</v>
      </c>
      <c r="F8449" s="304" t="n">
        <v>0.0447</v>
      </c>
    </row>
    <row r="8450" customFormat="false" ht="13.8" hidden="false" customHeight="false" outlineLevel="0" collapsed="false">
      <c r="A8450" s="300" t="s">
        <v>13750</v>
      </c>
      <c r="B8450" s="1" t="n">
        <v>100615</v>
      </c>
      <c r="C8450" s="292" t="s">
        <v>13769</v>
      </c>
      <c r="D8450" s="297" t="s">
        <v>50</v>
      </c>
      <c r="E8450" s="301" t="n">
        <v>1316.8</v>
      </c>
      <c r="F8450" s="304" t="n">
        <v>0.0376</v>
      </c>
    </row>
    <row r="8451" customFormat="false" ht="13.8" hidden="false" customHeight="false" outlineLevel="0" collapsed="false">
      <c r="A8451" s="300" t="s">
        <v>13750</v>
      </c>
      <c r="B8451" s="1" t="n">
        <v>100586</v>
      </c>
      <c r="C8451" s="292" t="s">
        <v>13770</v>
      </c>
      <c r="D8451" s="297" t="s">
        <v>50</v>
      </c>
      <c r="E8451" s="301" t="n">
        <v>936.45</v>
      </c>
      <c r="F8451" s="304" t="n">
        <v>0.056</v>
      </c>
    </row>
    <row r="8452" customFormat="false" ht="13.8" hidden="false" customHeight="false" outlineLevel="0" collapsed="false">
      <c r="A8452" s="300" t="s">
        <v>13750</v>
      </c>
      <c r="B8452" s="1" t="n">
        <v>100585</v>
      </c>
      <c r="C8452" s="292" t="s">
        <v>13771</v>
      </c>
      <c r="D8452" s="297" t="s">
        <v>50</v>
      </c>
      <c r="E8452" s="301" t="n">
        <v>852.6</v>
      </c>
      <c r="F8452" s="304" t="n">
        <v>0.0579</v>
      </c>
    </row>
    <row r="8453" customFormat="false" ht="13.8" hidden="false" customHeight="false" outlineLevel="0" collapsed="false">
      <c r="A8453" s="300" t="s">
        <v>13750</v>
      </c>
      <c r="B8453" s="1" t="n">
        <v>100618</v>
      </c>
      <c r="C8453" s="292" t="s">
        <v>13772</v>
      </c>
      <c r="D8453" s="297" t="s">
        <v>50</v>
      </c>
      <c r="E8453" s="301" t="n">
        <v>1941.45</v>
      </c>
      <c r="F8453" s="304" t="n">
        <v>0.0261</v>
      </c>
    </row>
    <row r="8454" customFormat="false" ht="13.8" hidden="false" customHeight="false" outlineLevel="0" collapsed="false">
      <c r="A8454" s="300" t="s">
        <v>13750</v>
      </c>
      <c r="B8454" s="1" t="n">
        <v>100617</v>
      </c>
      <c r="C8454" s="292" t="s">
        <v>13773</v>
      </c>
      <c r="D8454" s="297" t="s">
        <v>50</v>
      </c>
      <c r="E8454" s="301" t="n">
        <v>1372.25</v>
      </c>
      <c r="F8454" s="304" t="n">
        <v>0.0363</v>
      </c>
    </row>
    <row r="8455" customFormat="false" ht="13.8" hidden="false" customHeight="false" outlineLevel="0" collapsed="false">
      <c r="A8455" s="300" t="s">
        <v>13750</v>
      </c>
      <c r="B8455" s="1" t="n">
        <v>100588</v>
      </c>
      <c r="C8455" s="292" t="s">
        <v>13774</v>
      </c>
      <c r="D8455" s="297" t="s">
        <v>50</v>
      </c>
      <c r="E8455" s="301" t="n">
        <v>979.21</v>
      </c>
      <c r="F8455" s="304" t="n">
        <v>0.0531</v>
      </c>
    </row>
    <row r="8456" customFormat="false" ht="13.8" hidden="false" customHeight="false" outlineLevel="0" collapsed="false">
      <c r="A8456" s="300" t="s">
        <v>13750</v>
      </c>
      <c r="B8456" s="1" t="n">
        <v>100587</v>
      </c>
      <c r="C8456" s="292" t="s">
        <v>13775</v>
      </c>
      <c r="D8456" s="297" t="s">
        <v>50</v>
      </c>
      <c r="E8456" s="301" t="n">
        <v>914.19</v>
      </c>
      <c r="F8456" s="304" t="n">
        <v>0.0543</v>
      </c>
    </row>
    <row r="8457" customFormat="false" ht="13.8" hidden="false" customHeight="false" outlineLevel="0" collapsed="false">
      <c r="A8457" s="300" t="s">
        <v>13750</v>
      </c>
      <c r="B8457" s="1" t="n">
        <v>100590</v>
      </c>
      <c r="C8457" s="292" t="s">
        <v>13776</v>
      </c>
      <c r="D8457" s="297" t="s">
        <v>50</v>
      </c>
      <c r="E8457" s="301" t="n">
        <v>1052.41</v>
      </c>
      <c r="F8457" s="304" t="n">
        <v>0.0498</v>
      </c>
    </row>
    <row r="8458" customFormat="false" ht="13.8" hidden="false" customHeight="false" outlineLevel="0" collapsed="false">
      <c r="A8458" s="300" t="s">
        <v>13750</v>
      </c>
      <c r="B8458" s="1" t="n">
        <v>100589</v>
      </c>
      <c r="C8458" s="292" t="s">
        <v>13777</v>
      </c>
      <c r="D8458" s="297" t="s">
        <v>50</v>
      </c>
      <c r="E8458" s="301" t="n">
        <v>988.04</v>
      </c>
      <c r="F8458" s="304" t="n">
        <v>0.0512</v>
      </c>
    </row>
    <row r="8459" customFormat="false" ht="13.8" hidden="false" customHeight="false" outlineLevel="0" collapsed="false">
      <c r="A8459" s="300" t="s">
        <v>13750</v>
      </c>
      <c r="B8459" s="1" t="n">
        <v>100592</v>
      </c>
      <c r="C8459" s="292" t="s">
        <v>13778</v>
      </c>
      <c r="D8459" s="297" t="s">
        <v>50</v>
      </c>
      <c r="E8459" s="301" t="n">
        <v>1046.22</v>
      </c>
      <c r="F8459" s="304" t="n">
        <v>0.05</v>
      </c>
    </row>
    <row r="8460" customFormat="false" ht="13.8" hidden="false" customHeight="false" outlineLevel="0" collapsed="false">
      <c r="A8460" s="300" t="s">
        <v>13750</v>
      </c>
      <c r="B8460" s="1" t="n">
        <v>100591</v>
      </c>
      <c r="C8460" s="292" t="s">
        <v>13779</v>
      </c>
      <c r="D8460" s="297" t="s">
        <v>50</v>
      </c>
      <c r="E8460" s="301" t="n">
        <v>976.9</v>
      </c>
      <c r="F8460" s="304" t="n">
        <v>0.0511</v>
      </c>
    </row>
    <row r="8461" customFormat="false" ht="13.8" hidden="false" customHeight="false" outlineLevel="0" collapsed="false">
      <c r="A8461" s="300" t="s">
        <v>13750</v>
      </c>
      <c r="B8461" s="1" t="n">
        <v>100594</v>
      </c>
      <c r="C8461" s="292" t="s">
        <v>13780</v>
      </c>
      <c r="D8461" s="297" t="s">
        <v>50</v>
      </c>
      <c r="E8461" s="301" t="n">
        <v>1147.99</v>
      </c>
      <c r="F8461" s="304" t="n">
        <v>0.0472</v>
      </c>
    </row>
    <row r="8462" customFormat="false" ht="13.8" hidden="false" customHeight="false" outlineLevel="0" collapsed="false">
      <c r="A8462" s="300" t="s">
        <v>13750</v>
      </c>
      <c r="B8462" s="1" t="n">
        <v>100593</v>
      </c>
      <c r="C8462" s="292" t="s">
        <v>13781</v>
      </c>
      <c r="D8462" s="297" t="s">
        <v>50</v>
      </c>
      <c r="E8462" s="301" t="n">
        <v>1057.1</v>
      </c>
      <c r="F8462" s="304" t="n">
        <v>0.0482</v>
      </c>
    </row>
    <row r="8463" customFormat="false" ht="13.8" hidden="false" customHeight="false" outlineLevel="0" collapsed="false">
      <c r="A8463" s="300" t="s">
        <v>13750</v>
      </c>
      <c r="B8463" s="1" t="n">
        <v>100596</v>
      </c>
      <c r="C8463" s="292" t="s">
        <v>13782</v>
      </c>
      <c r="D8463" s="297" t="s">
        <v>50</v>
      </c>
      <c r="E8463" s="301" t="n">
        <v>1373.48</v>
      </c>
      <c r="F8463" s="304" t="n">
        <v>0.0412</v>
      </c>
    </row>
    <row r="8464" customFormat="false" ht="13.8" hidden="false" customHeight="false" outlineLevel="0" collapsed="false">
      <c r="A8464" s="300" t="s">
        <v>13750</v>
      </c>
      <c r="B8464" s="1" t="n">
        <v>100595</v>
      </c>
      <c r="C8464" s="292" t="s">
        <v>13783</v>
      </c>
      <c r="D8464" s="297" t="s">
        <v>50</v>
      </c>
      <c r="E8464" s="301" t="n">
        <v>1250.42</v>
      </c>
      <c r="F8464" s="304" t="n">
        <v>0.0413</v>
      </c>
    </row>
    <row r="8465" customFormat="false" ht="13.8" hidden="false" customHeight="false" outlineLevel="0" collapsed="false">
      <c r="A8465" s="300" t="s">
        <v>13750</v>
      </c>
      <c r="B8465" s="1" t="n">
        <v>100598</v>
      </c>
      <c r="C8465" s="292" t="s">
        <v>13784</v>
      </c>
      <c r="D8465" s="297" t="s">
        <v>50</v>
      </c>
      <c r="E8465" s="301" t="n">
        <v>1522.87</v>
      </c>
      <c r="F8465" s="304" t="n">
        <v>0.0379</v>
      </c>
    </row>
    <row r="8466" customFormat="false" ht="13.8" hidden="false" customHeight="false" outlineLevel="0" collapsed="false">
      <c r="A8466" s="300" t="s">
        <v>13750</v>
      </c>
      <c r="B8466" s="1" t="n">
        <v>100597</v>
      </c>
      <c r="C8466" s="292" t="s">
        <v>13785</v>
      </c>
      <c r="D8466" s="297" t="s">
        <v>50</v>
      </c>
      <c r="E8466" s="301" t="n">
        <v>1421.17</v>
      </c>
      <c r="F8466" s="304" t="n">
        <v>0.0377</v>
      </c>
    </row>
    <row r="8467" customFormat="false" ht="13.8" hidden="false" customHeight="false" outlineLevel="0" collapsed="false">
      <c r="A8467" s="300" t="s">
        <v>13750</v>
      </c>
      <c r="B8467" s="1" t="n">
        <v>100603</v>
      </c>
      <c r="C8467" s="292" t="s">
        <v>13786</v>
      </c>
      <c r="D8467" s="297" t="s">
        <v>50</v>
      </c>
      <c r="E8467" s="301" t="n">
        <v>1654.39</v>
      </c>
      <c r="F8467" s="304" t="n">
        <v>0.0297</v>
      </c>
    </row>
    <row r="8468" customFormat="false" ht="13.8" hidden="false" customHeight="false" outlineLevel="0" collapsed="false">
      <c r="A8468" s="300" t="s">
        <v>13750</v>
      </c>
      <c r="B8468" s="1" t="n">
        <v>100599</v>
      </c>
      <c r="C8468" s="292" t="s">
        <v>13787</v>
      </c>
      <c r="D8468" s="297" t="s">
        <v>50</v>
      </c>
      <c r="E8468" s="301" t="n">
        <v>700.5</v>
      </c>
      <c r="F8468" s="304" t="n">
        <v>0.069</v>
      </c>
    </row>
    <row r="8469" customFormat="false" ht="13.8" hidden="false" customHeight="false" outlineLevel="0" collapsed="false">
      <c r="A8469" s="300" t="s">
        <v>13750</v>
      </c>
      <c r="B8469" s="1" t="n">
        <v>100600</v>
      </c>
      <c r="C8469" s="292" t="s">
        <v>13788</v>
      </c>
      <c r="D8469" s="297" t="s">
        <v>50</v>
      </c>
      <c r="E8469" s="301" t="n">
        <v>794.26</v>
      </c>
      <c r="F8469" s="304" t="n">
        <v>0.0614</v>
      </c>
    </row>
    <row r="8470" customFormat="false" ht="13.8" hidden="false" customHeight="false" outlineLevel="0" collapsed="false">
      <c r="A8470" s="300" t="s">
        <v>13750</v>
      </c>
      <c r="B8470" s="1" t="n">
        <v>100601</v>
      </c>
      <c r="C8470" s="292" t="s">
        <v>13789</v>
      </c>
      <c r="D8470" s="297" t="s">
        <v>50</v>
      </c>
      <c r="E8470" s="301" t="n">
        <v>951.64</v>
      </c>
      <c r="F8470" s="304" t="n">
        <v>0.0512</v>
      </c>
    </row>
    <row r="8471" customFormat="false" ht="13.8" hidden="false" customHeight="false" outlineLevel="0" collapsed="false">
      <c r="A8471" s="300" t="s">
        <v>13750</v>
      </c>
      <c r="B8471" s="1" t="n">
        <v>100602</v>
      </c>
      <c r="C8471" s="292" t="s">
        <v>13790</v>
      </c>
      <c r="D8471" s="297" t="s">
        <v>50</v>
      </c>
      <c r="E8471" s="301" t="n">
        <v>1148.35</v>
      </c>
      <c r="F8471" s="304" t="n">
        <v>0.0425</v>
      </c>
    </row>
    <row r="8472" customFormat="false" ht="13.8" hidden="false" customHeight="false" outlineLevel="0" collapsed="false">
      <c r="A8472" s="300" t="s">
        <v>13750</v>
      </c>
      <c r="B8472" s="1" t="n">
        <v>100578</v>
      </c>
      <c r="C8472" s="292" t="s">
        <v>13791</v>
      </c>
      <c r="D8472" s="297" t="s">
        <v>50</v>
      </c>
      <c r="E8472" s="301" t="n">
        <v>674.76</v>
      </c>
      <c r="F8472" s="304" t="n">
        <v>0.0724</v>
      </c>
    </row>
    <row r="8473" customFormat="false" ht="13.8" hidden="false" customHeight="false" outlineLevel="0" collapsed="false">
      <c r="A8473" s="300" t="s">
        <v>13750</v>
      </c>
      <c r="B8473" s="1" t="n">
        <v>105975</v>
      </c>
      <c r="C8473" s="292" t="s">
        <v>13792</v>
      </c>
      <c r="D8473" s="297" t="s">
        <v>403</v>
      </c>
      <c r="E8473" s="301" t="n">
        <v>0</v>
      </c>
      <c r="F8473" s="304"/>
    </row>
    <row r="8474" customFormat="false" ht="13.8" hidden="false" customHeight="false" outlineLevel="0" collapsed="false">
      <c r="A8474" s="300" t="s">
        <v>13750</v>
      </c>
      <c r="B8474" s="1" t="n">
        <v>105976</v>
      </c>
      <c r="C8474" s="292" t="s">
        <v>13793</v>
      </c>
      <c r="D8474" s="297" t="s">
        <v>403</v>
      </c>
      <c r="E8474" s="301" t="n">
        <v>0</v>
      </c>
      <c r="F8474" s="304"/>
    </row>
    <row r="8475" customFormat="false" ht="13.8" hidden="false" customHeight="false" outlineLevel="0" collapsed="false">
      <c r="A8475" s="300" t="s">
        <v>13750</v>
      </c>
      <c r="B8475" s="1" t="n">
        <v>105977</v>
      </c>
      <c r="C8475" s="292" t="s">
        <v>13794</v>
      </c>
      <c r="D8475" s="297" t="s">
        <v>403</v>
      </c>
      <c r="E8475" s="301" t="n">
        <v>0</v>
      </c>
      <c r="F8475" s="304"/>
    </row>
    <row r="8476" customFormat="false" ht="13.8" hidden="false" customHeight="false" outlineLevel="0" collapsed="false">
      <c r="A8476" s="300" t="s">
        <v>13750</v>
      </c>
      <c r="B8476" s="1" t="n">
        <v>105978</v>
      </c>
      <c r="C8476" s="292" t="s">
        <v>13795</v>
      </c>
      <c r="D8476" s="297" t="s">
        <v>403</v>
      </c>
      <c r="E8476" s="301" t="n">
        <v>0</v>
      </c>
      <c r="F8476" s="304"/>
    </row>
    <row r="8477" customFormat="false" ht="13.8" hidden="false" customHeight="false" outlineLevel="0" collapsed="false">
      <c r="A8477" s="300" t="s">
        <v>13750</v>
      </c>
      <c r="B8477" s="1" t="n">
        <v>105970</v>
      </c>
      <c r="C8477" s="292" t="s">
        <v>13796</v>
      </c>
      <c r="D8477" s="297" t="s">
        <v>50</v>
      </c>
      <c r="E8477" s="301" t="n">
        <v>0</v>
      </c>
      <c r="F8477" s="304"/>
    </row>
    <row r="8478" customFormat="false" ht="13.8" hidden="false" customHeight="false" outlineLevel="0" collapsed="false">
      <c r="A8478" s="300" t="s">
        <v>13750</v>
      </c>
      <c r="B8478" s="1" t="n">
        <v>105972</v>
      </c>
      <c r="C8478" s="292" t="s">
        <v>13797</v>
      </c>
      <c r="D8478" s="297" t="s">
        <v>50</v>
      </c>
      <c r="E8478" s="301" t="n">
        <v>0</v>
      </c>
      <c r="F8478" s="304"/>
    </row>
    <row r="8479" customFormat="false" ht="13.8" hidden="false" customHeight="false" outlineLevel="0" collapsed="false">
      <c r="A8479" s="300" t="s">
        <v>13750</v>
      </c>
      <c r="B8479" s="1" t="n">
        <v>105973</v>
      </c>
      <c r="C8479" s="292" t="s">
        <v>13798</v>
      </c>
      <c r="D8479" s="297" t="s">
        <v>50</v>
      </c>
      <c r="E8479" s="301" t="n">
        <v>0</v>
      </c>
      <c r="F8479" s="304"/>
    </row>
    <row r="8480" customFormat="false" ht="13.8" hidden="false" customHeight="false" outlineLevel="0" collapsed="false">
      <c r="A8480" s="300" t="s">
        <v>13750</v>
      </c>
      <c r="B8480" s="1" t="n">
        <v>105974</v>
      </c>
      <c r="C8480" s="292" t="s">
        <v>13799</v>
      </c>
      <c r="D8480" s="297" t="s">
        <v>50</v>
      </c>
      <c r="E8480" s="301" t="n">
        <v>0</v>
      </c>
      <c r="F8480" s="304"/>
    </row>
    <row r="8481" customFormat="false" ht="13.8" hidden="false" customHeight="false" outlineLevel="0" collapsed="false">
      <c r="A8481" s="300" t="s">
        <v>13750</v>
      </c>
      <c r="B8481" s="1" t="n">
        <v>105971</v>
      </c>
      <c r="C8481" s="292" t="s">
        <v>13800</v>
      </c>
      <c r="D8481" s="297" t="s">
        <v>50</v>
      </c>
      <c r="E8481" s="301" t="n">
        <v>0</v>
      </c>
      <c r="F8481" s="304"/>
    </row>
    <row r="8482" customFormat="false" ht="13.8" hidden="false" customHeight="false" outlineLevel="0" collapsed="false">
      <c r="A8482" s="300" t="s">
        <v>13750</v>
      </c>
      <c r="B8482" s="1" t="n">
        <v>105967</v>
      </c>
      <c r="C8482" s="292" t="s">
        <v>13801</v>
      </c>
      <c r="D8482" s="297" t="s">
        <v>50</v>
      </c>
      <c r="E8482" s="301" t="n">
        <v>0</v>
      </c>
      <c r="F8482" s="304"/>
    </row>
    <row r="8483" customFormat="false" ht="13.8" hidden="false" customHeight="false" outlineLevel="0" collapsed="false">
      <c r="A8483" s="300" t="s">
        <v>13750</v>
      </c>
      <c r="B8483" s="1" t="n">
        <v>105968</v>
      </c>
      <c r="C8483" s="292" t="s">
        <v>13802</v>
      </c>
      <c r="D8483" s="297" t="s">
        <v>50</v>
      </c>
      <c r="E8483" s="301" t="n">
        <v>0</v>
      </c>
      <c r="F8483" s="304"/>
    </row>
    <row r="8484" customFormat="false" ht="13.8" hidden="false" customHeight="false" outlineLevel="0" collapsed="false">
      <c r="A8484" s="300" t="s">
        <v>13750</v>
      </c>
      <c r="B8484" s="1" t="n">
        <v>105969</v>
      </c>
      <c r="C8484" s="292" t="s">
        <v>13803</v>
      </c>
      <c r="D8484" s="297" t="s">
        <v>50</v>
      </c>
      <c r="E8484" s="301" t="n">
        <v>0</v>
      </c>
      <c r="F8484" s="304"/>
    </row>
    <row r="8485" customFormat="false" ht="13.8" hidden="false" customHeight="false" outlineLevel="0" collapsed="false">
      <c r="A8485" s="300" t="s">
        <v>13750</v>
      </c>
      <c r="B8485" s="1" t="n">
        <v>100623</v>
      </c>
      <c r="C8485" s="292" t="s">
        <v>13804</v>
      </c>
      <c r="D8485" s="297" t="s">
        <v>50</v>
      </c>
      <c r="E8485" s="301" t="n">
        <v>2584.05</v>
      </c>
      <c r="F8485" s="304" t="n">
        <v>0.7682</v>
      </c>
    </row>
    <row r="8486" customFormat="false" ht="13.8" hidden="false" customHeight="false" outlineLevel="0" collapsed="false">
      <c r="A8486" s="300" t="s">
        <v>13750</v>
      </c>
      <c r="B8486" s="1" t="n">
        <v>105964</v>
      </c>
      <c r="C8486" s="292" t="s">
        <v>13805</v>
      </c>
      <c r="D8486" s="297" t="s">
        <v>50</v>
      </c>
      <c r="E8486" s="301" t="n">
        <v>0</v>
      </c>
      <c r="F8486" s="304"/>
    </row>
    <row r="8487" customFormat="false" ht="13.8" hidden="false" customHeight="false" outlineLevel="0" collapsed="false">
      <c r="A8487" s="300" t="s">
        <v>13750</v>
      </c>
      <c r="B8487" s="1" t="n">
        <v>105965</v>
      </c>
      <c r="C8487" s="292" t="s">
        <v>13806</v>
      </c>
      <c r="D8487" s="297" t="s">
        <v>50</v>
      </c>
      <c r="E8487" s="301" t="n">
        <v>0</v>
      </c>
      <c r="F8487" s="304"/>
    </row>
    <row r="8488" customFormat="false" ht="13.8" hidden="false" customHeight="false" outlineLevel="0" collapsed="false">
      <c r="A8488" s="300" t="s">
        <v>13750</v>
      </c>
      <c r="B8488" s="1" t="n">
        <v>105966</v>
      </c>
      <c r="C8488" s="292" t="s">
        <v>13807</v>
      </c>
      <c r="D8488" s="297" t="s">
        <v>50</v>
      </c>
      <c r="E8488" s="301" t="n">
        <v>0</v>
      </c>
      <c r="F8488" s="304"/>
    </row>
    <row r="8489" customFormat="false" ht="13.8" hidden="false" customHeight="false" outlineLevel="0" collapsed="false">
      <c r="A8489" s="300" t="s">
        <v>13750</v>
      </c>
      <c r="B8489" s="1" t="n">
        <v>100621</v>
      </c>
      <c r="C8489" s="292" t="s">
        <v>13808</v>
      </c>
      <c r="D8489" s="297" t="s">
        <v>50</v>
      </c>
      <c r="E8489" s="301" t="n">
        <v>3163.13</v>
      </c>
      <c r="F8489" s="304" t="n">
        <v>0.7108</v>
      </c>
    </row>
    <row r="8490" customFormat="false" ht="13.8" hidden="false" customHeight="false" outlineLevel="0" collapsed="false">
      <c r="A8490" s="300" t="s">
        <v>13750</v>
      </c>
      <c r="B8490" s="1" t="n">
        <v>105960</v>
      </c>
      <c r="C8490" s="292" t="s">
        <v>13809</v>
      </c>
      <c r="D8490" s="297" t="s">
        <v>50</v>
      </c>
      <c r="E8490" s="301" t="n">
        <v>0</v>
      </c>
      <c r="F8490" s="304"/>
    </row>
    <row r="8491" customFormat="false" ht="13.8" hidden="false" customHeight="false" outlineLevel="0" collapsed="false">
      <c r="A8491" s="300" t="s">
        <v>13750</v>
      </c>
      <c r="B8491" s="1" t="n">
        <v>105961</v>
      </c>
      <c r="C8491" s="292" t="s">
        <v>13810</v>
      </c>
      <c r="D8491" s="297" t="s">
        <v>50</v>
      </c>
      <c r="E8491" s="301" t="n">
        <v>0</v>
      </c>
      <c r="F8491" s="304"/>
    </row>
    <row r="8492" customFormat="false" ht="13.8" hidden="false" customHeight="false" outlineLevel="0" collapsed="false">
      <c r="A8492" s="300" t="s">
        <v>13750</v>
      </c>
      <c r="B8492" s="1" t="n">
        <v>105962</v>
      </c>
      <c r="C8492" s="292" t="s">
        <v>13811</v>
      </c>
      <c r="D8492" s="297" t="s">
        <v>50</v>
      </c>
      <c r="E8492" s="301" t="n">
        <v>0</v>
      </c>
      <c r="F8492" s="304"/>
    </row>
    <row r="8493" customFormat="false" ht="13.8" hidden="false" customHeight="false" outlineLevel="0" collapsed="false">
      <c r="A8493" s="300" t="s">
        <v>13750</v>
      </c>
      <c r="B8493" s="1" t="n">
        <v>105963</v>
      </c>
      <c r="C8493" s="292" t="s">
        <v>13812</v>
      </c>
      <c r="D8493" s="297" t="s">
        <v>50</v>
      </c>
      <c r="E8493" s="301" t="n">
        <v>0</v>
      </c>
      <c r="F8493" s="304"/>
    </row>
    <row r="8494" customFormat="false" ht="13.8" hidden="false" customHeight="false" outlineLevel="0" collapsed="false">
      <c r="A8494" s="300" t="s">
        <v>13750</v>
      </c>
      <c r="B8494" s="1" t="n">
        <v>100622</v>
      </c>
      <c r="C8494" s="292" t="s">
        <v>13813</v>
      </c>
      <c r="D8494" s="297" t="s">
        <v>50</v>
      </c>
      <c r="E8494" s="301" t="n">
        <v>2515.15</v>
      </c>
      <c r="F8494" s="304" t="n">
        <v>0.7637</v>
      </c>
    </row>
    <row r="8495" customFormat="false" ht="13.8" hidden="false" customHeight="false" outlineLevel="0" collapsed="false">
      <c r="A8495" s="300" t="s">
        <v>13750</v>
      </c>
      <c r="B8495" s="1" t="n">
        <v>105956</v>
      </c>
      <c r="C8495" s="292" t="s">
        <v>13814</v>
      </c>
      <c r="D8495" s="297" t="s">
        <v>50</v>
      </c>
      <c r="E8495" s="301" t="n">
        <v>0</v>
      </c>
      <c r="F8495" s="304"/>
    </row>
    <row r="8496" customFormat="false" ht="13.8" hidden="false" customHeight="false" outlineLevel="0" collapsed="false">
      <c r="A8496" s="300" t="s">
        <v>13750</v>
      </c>
      <c r="B8496" s="1" t="n">
        <v>105957</v>
      </c>
      <c r="C8496" s="292" t="s">
        <v>13815</v>
      </c>
      <c r="D8496" s="297" t="s">
        <v>50</v>
      </c>
      <c r="E8496" s="301" t="n">
        <v>0</v>
      </c>
      <c r="F8496" s="304"/>
    </row>
    <row r="8497" customFormat="false" ht="13.8" hidden="false" customHeight="false" outlineLevel="0" collapsed="false">
      <c r="A8497" s="300" t="s">
        <v>13750</v>
      </c>
      <c r="B8497" s="1" t="n">
        <v>105958</v>
      </c>
      <c r="C8497" s="292" t="s">
        <v>13816</v>
      </c>
      <c r="D8497" s="297" t="s">
        <v>50</v>
      </c>
      <c r="E8497" s="301" t="n">
        <v>2193.14</v>
      </c>
      <c r="F8497" s="304" t="n">
        <v>0.6327</v>
      </c>
    </row>
    <row r="8498" customFormat="false" ht="13.8" hidden="false" customHeight="false" outlineLevel="0" collapsed="false">
      <c r="A8498" s="300" t="s">
        <v>13750</v>
      </c>
      <c r="B8498" s="1" t="n">
        <v>105959</v>
      </c>
      <c r="C8498" s="292" t="s">
        <v>13817</v>
      </c>
      <c r="D8498" s="297" t="s">
        <v>50</v>
      </c>
      <c r="E8498" s="301" t="n">
        <v>0</v>
      </c>
      <c r="F8498" s="304"/>
    </row>
    <row r="8499" customFormat="false" ht="13.8" hidden="false" customHeight="false" outlineLevel="0" collapsed="false">
      <c r="A8499" s="300" t="s">
        <v>13750</v>
      </c>
      <c r="B8499" s="1" t="n">
        <v>100620</v>
      </c>
      <c r="C8499" s="292" t="s">
        <v>13818</v>
      </c>
      <c r="D8499" s="297" t="s">
        <v>50</v>
      </c>
      <c r="E8499" s="301" t="n">
        <v>2828.42</v>
      </c>
      <c r="F8499" s="304" t="n">
        <v>0.6782</v>
      </c>
    </row>
    <row r="8500" customFormat="false" ht="13.8" hidden="false" customHeight="false" outlineLevel="0" collapsed="false">
      <c r="A8500" s="300" t="s">
        <v>13750</v>
      </c>
      <c r="B8500" s="1" t="n">
        <v>105951</v>
      </c>
      <c r="C8500" s="292" t="s">
        <v>13819</v>
      </c>
      <c r="D8500" s="297" t="s">
        <v>50</v>
      </c>
      <c r="E8500" s="301" t="n">
        <v>0</v>
      </c>
      <c r="F8500" s="304"/>
    </row>
    <row r="8501" customFormat="false" ht="13.8" hidden="false" customHeight="false" outlineLevel="0" collapsed="false">
      <c r="A8501" s="300" t="s">
        <v>13750</v>
      </c>
      <c r="B8501" s="1" t="n">
        <v>105952</v>
      </c>
      <c r="C8501" s="292" t="s">
        <v>13820</v>
      </c>
      <c r="D8501" s="297" t="s">
        <v>50</v>
      </c>
      <c r="E8501" s="301" t="n">
        <v>0</v>
      </c>
      <c r="F8501" s="304"/>
    </row>
    <row r="8502" customFormat="false" ht="13.8" hidden="false" customHeight="false" outlineLevel="0" collapsed="false">
      <c r="A8502" s="300" t="s">
        <v>13750</v>
      </c>
      <c r="B8502" s="1" t="n">
        <v>105953</v>
      </c>
      <c r="C8502" s="292" t="s">
        <v>13821</v>
      </c>
      <c r="D8502" s="297" t="s">
        <v>50</v>
      </c>
      <c r="E8502" s="301" t="n">
        <v>1956.48</v>
      </c>
      <c r="F8502" s="304" t="n">
        <v>0.7481</v>
      </c>
    </row>
    <row r="8503" customFormat="false" ht="13.8" hidden="false" customHeight="false" outlineLevel="0" collapsed="false">
      <c r="A8503" s="300" t="s">
        <v>13750</v>
      </c>
      <c r="B8503" s="1" t="n">
        <v>105954</v>
      </c>
      <c r="C8503" s="292" t="s">
        <v>13822</v>
      </c>
      <c r="D8503" s="297" t="s">
        <v>50</v>
      </c>
      <c r="E8503" s="301" t="n">
        <v>0</v>
      </c>
      <c r="F8503" s="304"/>
    </row>
    <row r="8504" customFormat="false" ht="13.8" hidden="false" customHeight="false" outlineLevel="0" collapsed="false">
      <c r="A8504" s="300" t="s">
        <v>13750</v>
      </c>
      <c r="B8504" s="1" t="n">
        <v>105955</v>
      </c>
      <c r="C8504" s="292" t="s">
        <v>13823</v>
      </c>
      <c r="D8504" s="297" t="s">
        <v>50</v>
      </c>
      <c r="E8504" s="301" t="n">
        <v>2605.74</v>
      </c>
      <c r="F8504" s="304" t="n">
        <v>0.7695</v>
      </c>
    </row>
    <row r="8505" customFormat="false" ht="13.8" hidden="false" customHeight="false" outlineLevel="0" collapsed="false">
      <c r="A8505" s="300" t="s">
        <v>13750</v>
      </c>
      <c r="B8505" s="1" t="n">
        <v>105946</v>
      </c>
      <c r="C8505" s="292" t="s">
        <v>13824</v>
      </c>
      <c r="D8505" s="297" t="s">
        <v>50</v>
      </c>
      <c r="E8505" s="301" t="n">
        <v>0</v>
      </c>
      <c r="F8505" s="304"/>
    </row>
    <row r="8506" customFormat="false" ht="13.8" hidden="false" customHeight="false" outlineLevel="0" collapsed="false">
      <c r="A8506" s="300" t="s">
        <v>13750</v>
      </c>
      <c r="B8506" s="1" t="n">
        <v>105947</v>
      </c>
      <c r="C8506" s="292" t="s">
        <v>13825</v>
      </c>
      <c r="D8506" s="297" t="s">
        <v>50</v>
      </c>
      <c r="E8506" s="301" t="n">
        <v>0</v>
      </c>
      <c r="F8506" s="304"/>
    </row>
    <row r="8507" customFormat="false" ht="13.8" hidden="false" customHeight="false" outlineLevel="0" collapsed="false">
      <c r="A8507" s="300" t="s">
        <v>13750</v>
      </c>
      <c r="B8507" s="1" t="n">
        <v>105948</v>
      </c>
      <c r="C8507" s="292" t="s">
        <v>13826</v>
      </c>
      <c r="D8507" s="297" t="s">
        <v>50</v>
      </c>
      <c r="E8507" s="301" t="n">
        <v>0</v>
      </c>
      <c r="F8507" s="304"/>
    </row>
    <row r="8508" customFormat="false" ht="13.8" hidden="false" customHeight="false" outlineLevel="0" collapsed="false">
      <c r="A8508" s="300" t="s">
        <v>13750</v>
      </c>
      <c r="B8508" s="1" t="n">
        <v>105949</v>
      </c>
      <c r="C8508" s="292" t="s">
        <v>13827</v>
      </c>
      <c r="D8508" s="297" t="s">
        <v>50</v>
      </c>
      <c r="E8508" s="301" t="n">
        <v>0</v>
      </c>
      <c r="F8508" s="304"/>
    </row>
    <row r="8509" customFormat="false" ht="13.8" hidden="false" customHeight="false" outlineLevel="0" collapsed="false">
      <c r="A8509" s="300" t="s">
        <v>13750</v>
      </c>
      <c r="B8509" s="1" t="n">
        <v>105950</v>
      </c>
      <c r="C8509" s="292" t="s">
        <v>13828</v>
      </c>
      <c r="D8509" s="297" t="s">
        <v>50</v>
      </c>
      <c r="E8509" s="301" t="n">
        <v>0</v>
      </c>
      <c r="F8509" s="304"/>
    </row>
    <row r="8510" customFormat="false" ht="13.8" hidden="false" customHeight="false" outlineLevel="0" collapsed="false">
      <c r="A8510" s="300" t="s">
        <v>13750</v>
      </c>
      <c r="B8510" s="1" t="n">
        <v>100619</v>
      </c>
      <c r="C8510" s="292" t="s">
        <v>13829</v>
      </c>
      <c r="D8510" s="297" t="s">
        <v>50</v>
      </c>
      <c r="E8510" s="301" t="n">
        <v>628.99</v>
      </c>
      <c r="F8510" s="304" t="n">
        <v>0.4509</v>
      </c>
    </row>
    <row r="8511" customFormat="false" ht="13.8" hidden="false" customHeight="false" outlineLevel="0" collapsed="false">
      <c r="A8511" s="300" t="s">
        <v>13830</v>
      </c>
      <c r="B8511" s="1" t="n">
        <v>99283</v>
      </c>
      <c r="C8511" s="292" t="s">
        <v>13831</v>
      </c>
      <c r="D8511" s="297" t="s">
        <v>403</v>
      </c>
      <c r="E8511" s="301" t="n">
        <v>1180.35</v>
      </c>
      <c r="F8511" s="304" t="n">
        <v>0</v>
      </c>
    </row>
    <row r="8512" customFormat="false" ht="13.8" hidden="false" customHeight="false" outlineLevel="0" collapsed="false">
      <c r="A8512" s="300" t="s">
        <v>13830</v>
      </c>
      <c r="B8512" s="1" t="n">
        <v>99293</v>
      </c>
      <c r="C8512" s="292" t="s">
        <v>13832</v>
      </c>
      <c r="D8512" s="297" t="s">
        <v>403</v>
      </c>
      <c r="E8512" s="301" t="n">
        <v>1426.77</v>
      </c>
      <c r="F8512" s="304" t="n">
        <v>0</v>
      </c>
    </row>
    <row r="8513" customFormat="false" ht="13.8" hidden="false" customHeight="false" outlineLevel="0" collapsed="false">
      <c r="A8513" s="300" t="s">
        <v>13830</v>
      </c>
      <c r="B8513" s="1" t="n">
        <v>99243</v>
      </c>
      <c r="C8513" s="292" t="s">
        <v>13833</v>
      </c>
      <c r="D8513" s="297" t="s">
        <v>403</v>
      </c>
      <c r="E8513" s="301" t="n">
        <v>1673.09</v>
      </c>
      <c r="F8513" s="304" t="n">
        <v>0</v>
      </c>
    </row>
    <row r="8514" customFormat="false" ht="13.8" hidden="false" customHeight="false" outlineLevel="0" collapsed="false">
      <c r="A8514" s="300" t="s">
        <v>13830</v>
      </c>
      <c r="B8514" s="1" t="n">
        <v>99249</v>
      </c>
      <c r="C8514" s="292" t="s">
        <v>13834</v>
      </c>
      <c r="D8514" s="297" t="s">
        <v>403</v>
      </c>
      <c r="E8514" s="301" t="n">
        <v>2042.72</v>
      </c>
      <c r="F8514" s="304" t="n">
        <v>0</v>
      </c>
    </row>
    <row r="8515" customFormat="false" ht="13.8" hidden="false" customHeight="false" outlineLevel="0" collapsed="false">
      <c r="A8515" s="300" t="s">
        <v>13830</v>
      </c>
      <c r="B8515" s="1" t="n">
        <v>99278</v>
      </c>
      <c r="C8515" s="292" t="s">
        <v>13835</v>
      </c>
      <c r="D8515" s="297" t="s">
        <v>403</v>
      </c>
      <c r="E8515" s="301" t="n">
        <v>410.01</v>
      </c>
      <c r="F8515" s="304" t="n">
        <v>0</v>
      </c>
    </row>
    <row r="8516" customFormat="false" ht="13.8" hidden="false" customHeight="false" outlineLevel="0" collapsed="false">
      <c r="A8516" s="300" t="s">
        <v>13830</v>
      </c>
      <c r="B8516" s="1" t="n">
        <v>99288</v>
      </c>
      <c r="C8516" s="292" t="s">
        <v>13836</v>
      </c>
      <c r="D8516" s="297" t="s">
        <v>403</v>
      </c>
      <c r="E8516" s="301" t="n">
        <v>541.09</v>
      </c>
      <c r="F8516" s="304" t="n">
        <v>0</v>
      </c>
    </row>
    <row r="8517" customFormat="false" ht="13.8" hidden="false" customHeight="false" outlineLevel="0" collapsed="false">
      <c r="A8517" s="300" t="s">
        <v>13830</v>
      </c>
      <c r="B8517" s="1" t="n">
        <v>99240</v>
      </c>
      <c r="C8517" s="292" t="s">
        <v>13837</v>
      </c>
      <c r="D8517" s="297" t="s">
        <v>403</v>
      </c>
      <c r="E8517" s="301" t="n">
        <v>719.92</v>
      </c>
      <c r="F8517" s="304" t="n">
        <v>0</v>
      </c>
    </row>
    <row r="8518" customFormat="false" ht="13.8" hidden="false" customHeight="false" outlineLevel="0" collapsed="false">
      <c r="A8518" s="300" t="s">
        <v>13830</v>
      </c>
      <c r="B8518" s="1" t="n">
        <v>99246</v>
      </c>
      <c r="C8518" s="292" t="s">
        <v>13838</v>
      </c>
      <c r="D8518" s="297" t="s">
        <v>403</v>
      </c>
      <c r="E8518" s="301" t="n">
        <v>986.63</v>
      </c>
      <c r="F8518" s="304" t="n">
        <v>0</v>
      </c>
    </row>
    <row r="8519" customFormat="false" ht="13.8" hidden="false" customHeight="false" outlineLevel="0" collapsed="false">
      <c r="A8519" s="300" t="s">
        <v>13830</v>
      </c>
      <c r="B8519" s="1" t="n">
        <v>97981</v>
      </c>
      <c r="C8519" s="292" t="s">
        <v>13839</v>
      </c>
      <c r="D8519" s="297" t="s">
        <v>403</v>
      </c>
      <c r="E8519" s="301" t="n">
        <v>1257.5</v>
      </c>
      <c r="F8519" s="304" t="n">
        <v>0</v>
      </c>
    </row>
    <row r="8520" customFormat="false" ht="13.8" hidden="false" customHeight="false" outlineLevel="0" collapsed="false">
      <c r="A8520" s="300" t="s">
        <v>13830</v>
      </c>
      <c r="B8520" s="1" t="n">
        <v>97985</v>
      </c>
      <c r="C8520" s="292" t="s">
        <v>13840</v>
      </c>
      <c r="D8520" s="297" t="s">
        <v>403</v>
      </c>
      <c r="E8520" s="301" t="n">
        <v>1514</v>
      </c>
      <c r="F8520" s="304" t="n">
        <v>0</v>
      </c>
    </row>
    <row r="8521" customFormat="false" ht="13.8" hidden="false" customHeight="false" outlineLevel="0" collapsed="false">
      <c r="A8521" s="300" t="s">
        <v>13830</v>
      </c>
      <c r="B8521" s="1" t="n">
        <v>97989</v>
      </c>
      <c r="C8521" s="292" t="s">
        <v>13841</v>
      </c>
      <c r="D8521" s="297" t="s">
        <v>403</v>
      </c>
      <c r="E8521" s="301" t="n">
        <v>1770.41</v>
      </c>
      <c r="F8521" s="304" t="n">
        <v>0</v>
      </c>
    </row>
    <row r="8522" customFormat="false" ht="13.8" hidden="false" customHeight="false" outlineLevel="0" collapsed="false">
      <c r="A8522" s="300" t="s">
        <v>13830</v>
      </c>
      <c r="B8522" s="1" t="n">
        <v>97993</v>
      </c>
      <c r="C8522" s="292" t="s">
        <v>13842</v>
      </c>
      <c r="D8522" s="297" t="s">
        <v>403</v>
      </c>
      <c r="E8522" s="301" t="n">
        <v>2155.2</v>
      </c>
      <c r="F8522" s="304" t="n">
        <v>0</v>
      </c>
    </row>
    <row r="8523" customFormat="false" ht="13.8" hidden="false" customHeight="false" outlineLevel="0" collapsed="false">
      <c r="A8523" s="300" t="s">
        <v>13830</v>
      </c>
      <c r="B8523" s="1" t="n">
        <v>98409</v>
      </c>
      <c r="C8523" s="292" t="s">
        <v>13843</v>
      </c>
      <c r="D8523" s="297" t="s">
        <v>403</v>
      </c>
      <c r="E8523" s="301" t="n">
        <v>412.2</v>
      </c>
      <c r="F8523" s="304" t="n">
        <v>0</v>
      </c>
    </row>
    <row r="8524" customFormat="false" ht="13.8" hidden="false" customHeight="false" outlineLevel="0" collapsed="false">
      <c r="A8524" s="300" t="s">
        <v>13830</v>
      </c>
      <c r="B8524" s="1" t="n">
        <v>97983</v>
      </c>
      <c r="C8524" s="292" t="s">
        <v>13844</v>
      </c>
      <c r="D8524" s="297" t="s">
        <v>403</v>
      </c>
      <c r="E8524" s="301" t="n">
        <v>543.96</v>
      </c>
      <c r="F8524" s="304" t="n">
        <v>0</v>
      </c>
    </row>
    <row r="8525" customFormat="false" ht="13.8" hidden="false" customHeight="false" outlineLevel="0" collapsed="false">
      <c r="A8525" s="300" t="s">
        <v>13830</v>
      </c>
      <c r="B8525" s="1" t="n">
        <v>97987</v>
      </c>
      <c r="C8525" s="292" t="s">
        <v>13845</v>
      </c>
      <c r="D8525" s="297" t="s">
        <v>403</v>
      </c>
      <c r="E8525" s="301" t="n">
        <v>723.52</v>
      </c>
      <c r="F8525" s="304" t="n">
        <v>0</v>
      </c>
    </row>
    <row r="8526" customFormat="false" ht="13.8" hidden="false" customHeight="false" outlineLevel="0" collapsed="false">
      <c r="A8526" s="300" t="s">
        <v>13830</v>
      </c>
      <c r="B8526" s="1" t="n">
        <v>97991</v>
      </c>
      <c r="C8526" s="292" t="s">
        <v>13846</v>
      </c>
      <c r="D8526" s="297" t="s">
        <v>403</v>
      </c>
      <c r="E8526" s="301" t="n">
        <v>991.55</v>
      </c>
      <c r="F8526" s="304" t="n">
        <v>0</v>
      </c>
    </row>
    <row r="8527" customFormat="false" ht="13.8" hidden="false" customHeight="false" outlineLevel="0" collapsed="false">
      <c r="A8527" s="300" t="s">
        <v>13830</v>
      </c>
      <c r="B8527" s="1" t="n">
        <v>99241</v>
      </c>
      <c r="C8527" s="292" t="s">
        <v>13847</v>
      </c>
      <c r="D8527" s="297" t="s">
        <v>403</v>
      </c>
      <c r="E8527" s="301" t="n">
        <v>1914.1</v>
      </c>
      <c r="F8527" s="304" t="n">
        <v>0</v>
      </c>
    </row>
    <row r="8528" customFormat="false" ht="13.8" hidden="false" customHeight="false" outlineLevel="0" collapsed="false">
      <c r="A8528" s="300" t="s">
        <v>13830</v>
      </c>
      <c r="B8528" s="1" t="n">
        <v>99247</v>
      </c>
      <c r="C8528" s="292" t="s">
        <v>13848</v>
      </c>
      <c r="D8528" s="297" t="s">
        <v>403</v>
      </c>
      <c r="E8528" s="301" t="n">
        <v>2182.78</v>
      </c>
      <c r="F8528" s="304" t="n">
        <v>0</v>
      </c>
    </row>
    <row r="8529" customFormat="false" ht="13.8" hidden="false" customHeight="false" outlineLevel="0" collapsed="false">
      <c r="A8529" s="300" t="s">
        <v>13830</v>
      </c>
      <c r="B8529" s="1" t="n">
        <v>99263</v>
      </c>
      <c r="C8529" s="292" t="s">
        <v>13849</v>
      </c>
      <c r="D8529" s="297" t="s">
        <v>403</v>
      </c>
      <c r="E8529" s="301" t="n">
        <v>2451.52</v>
      </c>
      <c r="F8529" s="304" t="n">
        <v>0</v>
      </c>
    </row>
    <row r="8530" customFormat="false" ht="13.8" hidden="false" customHeight="false" outlineLevel="0" collapsed="false">
      <c r="A8530" s="300" t="s">
        <v>13830</v>
      </c>
      <c r="B8530" s="1" t="n">
        <v>99276</v>
      </c>
      <c r="C8530" s="292" t="s">
        <v>13850</v>
      </c>
      <c r="D8530" s="297" t="s">
        <v>403</v>
      </c>
      <c r="E8530" s="301" t="n">
        <v>2720.25</v>
      </c>
      <c r="F8530" s="304" t="n">
        <v>0</v>
      </c>
    </row>
    <row r="8531" customFormat="false" ht="13.8" hidden="false" customHeight="false" outlineLevel="0" collapsed="false">
      <c r="A8531" s="300" t="s">
        <v>13830</v>
      </c>
      <c r="B8531" s="1" t="n">
        <v>99291</v>
      </c>
      <c r="C8531" s="292" t="s">
        <v>13851</v>
      </c>
      <c r="D8531" s="297" t="s">
        <v>403</v>
      </c>
      <c r="E8531" s="301" t="n">
        <v>2988.94</v>
      </c>
      <c r="F8531" s="304" t="n">
        <v>0</v>
      </c>
    </row>
    <row r="8532" customFormat="false" ht="13.8" hidden="false" customHeight="false" outlineLevel="0" collapsed="false">
      <c r="A8532" s="300" t="s">
        <v>13830</v>
      </c>
      <c r="B8532" s="1" t="n">
        <v>99297</v>
      </c>
      <c r="C8532" s="292" t="s">
        <v>13852</v>
      </c>
      <c r="D8532" s="297" t="s">
        <v>403</v>
      </c>
      <c r="E8532" s="301" t="n">
        <v>3279.6</v>
      </c>
      <c r="F8532" s="304" t="n">
        <v>0</v>
      </c>
    </row>
    <row r="8533" customFormat="false" ht="13.8" hidden="false" customHeight="false" outlineLevel="0" collapsed="false">
      <c r="A8533" s="300" t="s">
        <v>13830</v>
      </c>
      <c r="B8533" s="1" t="n">
        <v>99254</v>
      </c>
      <c r="C8533" s="292" t="s">
        <v>13853</v>
      </c>
      <c r="D8533" s="297" t="s">
        <v>403</v>
      </c>
      <c r="E8533" s="301" t="n">
        <v>1376.69</v>
      </c>
      <c r="F8533" s="304" t="n">
        <v>0</v>
      </c>
    </row>
    <row r="8534" customFormat="false" ht="13.8" hidden="false" customHeight="false" outlineLevel="0" collapsed="false">
      <c r="A8534" s="300" t="s">
        <v>13830</v>
      </c>
      <c r="B8534" s="1" t="n">
        <v>99261</v>
      </c>
      <c r="C8534" s="292" t="s">
        <v>13854</v>
      </c>
      <c r="D8534" s="297" t="s">
        <v>403</v>
      </c>
      <c r="E8534" s="301" t="n">
        <v>1645.35</v>
      </c>
      <c r="F8534" s="304" t="n">
        <v>0</v>
      </c>
    </row>
    <row r="8535" customFormat="false" ht="13.8" hidden="false" customHeight="false" outlineLevel="0" collapsed="false">
      <c r="A8535" s="300" t="s">
        <v>13830</v>
      </c>
      <c r="B8535" s="1" t="n">
        <v>99266</v>
      </c>
      <c r="C8535" s="292" t="s">
        <v>13855</v>
      </c>
      <c r="D8535" s="297" t="s">
        <v>403</v>
      </c>
      <c r="E8535" s="301" t="n">
        <v>1914.1</v>
      </c>
      <c r="F8535" s="304" t="n">
        <v>0</v>
      </c>
    </row>
    <row r="8536" customFormat="false" ht="13.8" hidden="false" customHeight="false" outlineLevel="0" collapsed="false">
      <c r="A8536" s="300" t="s">
        <v>13830</v>
      </c>
      <c r="B8536" s="1" t="n">
        <v>99269</v>
      </c>
      <c r="C8536" s="292" t="s">
        <v>13856</v>
      </c>
      <c r="D8536" s="297" t="s">
        <v>403</v>
      </c>
      <c r="E8536" s="301" t="n">
        <v>2182.78</v>
      </c>
      <c r="F8536" s="304" t="n">
        <v>0</v>
      </c>
    </row>
    <row r="8537" customFormat="false" ht="13.8" hidden="false" customHeight="false" outlineLevel="0" collapsed="false">
      <c r="A8537" s="300" t="s">
        <v>13830</v>
      </c>
      <c r="B8537" s="1" t="n">
        <v>99277</v>
      </c>
      <c r="C8537" s="292" t="s">
        <v>13857</v>
      </c>
      <c r="D8537" s="297" t="s">
        <v>403</v>
      </c>
      <c r="E8537" s="301" t="n">
        <v>2451.52</v>
      </c>
      <c r="F8537" s="304" t="n">
        <v>0</v>
      </c>
    </row>
    <row r="8538" customFormat="false" ht="13.8" hidden="false" customHeight="false" outlineLevel="0" collapsed="false">
      <c r="A8538" s="300" t="s">
        <v>13830</v>
      </c>
      <c r="B8538" s="1" t="n">
        <v>99281</v>
      </c>
      <c r="C8538" s="292" t="s">
        <v>13858</v>
      </c>
      <c r="D8538" s="297" t="s">
        <v>403</v>
      </c>
      <c r="E8538" s="301" t="n">
        <v>2720.25</v>
      </c>
      <c r="F8538" s="304" t="n">
        <v>0</v>
      </c>
    </row>
    <row r="8539" customFormat="false" ht="13.8" hidden="false" customHeight="false" outlineLevel="0" collapsed="false">
      <c r="A8539" s="300" t="s">
        <v>13830</v>
      </c>
      <c r="B8539" s="1" t="n">
        <v>99289</v>
      </c>
      <c r="C8539" s="292" t="s">
        <v>13859</v>
      </c>
      <c r="D8539" s="297" t="s">
        <v>403</v>
      </c>
      <c r="E8539" s="301" t="n">
        <v>2988.94</v>
      </c>
      <c r="F8539" s="304" t="n">
        <v>0</v>
      </c>
    </row>
    <row r="8540" customFormat="false" ht="13.8" hidden="false" customHeight="false" outlineLevel="0" collapsed="false">
      <c r="A8540" s="300" t="s">
        <v>13830</v>
      </c>
      <c r="B8540" s="1" t="n">
        <v>99282</v>
      </c>
      <c r="C8540" s="292" t="s">
        <v>13860</v>
      </c>
      <c r="D8540" s="297" t="s">
        <v>403</v>
      </c>
      <c r="E8540" s="301" t="n">
        <v>3015.52</v>
      </c>
      <c r="F8540" s="304" t="n">
        <v>0</v>
      </c>
    </row>
    <row r="8541" customFormat="false" ht="13.8" hidden="false" customHeight="false" outlineLevel="0" collapsed="false">
      <c r="A8541" s="300" t="s">
        <v>13830</v>
      </c>
      <c r="B8541" s="1" t="n">
        <v>99296</v>
      </c>
      <c r="C8541" s="292" t="s">
        <v>13861</v>
      </c>
      <c r="D8541" s="297" t="s">
        <v>403</v>
      </c>
      <c r="E8541" s="301" t="n">
        <v>3284.18</v>
      </c>
      <c r="F8541" s="304" t="n">
        <v>0</v>
      </c>
    </row>
    <row r="8542" customFormat="false" ht="13.8" hidden="false" customHeight="false" outlineLevel="0" collapsed="false">
      <c r="A8542" s="300" t="s">
        <v>13830</v>
      </c>
      <c r="B8542" s="1" t="n">
        <v>99299</v>
      </c>
      <c r="C8542" s="292" t="s">
        <v>13862</v>
      </c>
      <c r="D8542" s="297" t="s">
        <v>403</v>
      </c>
      <c r="E8542" s="301" t="n">
        <v>3552.83</v>
      </c>
      <c r="F8542" s="304" t="n">
        <v>0</v>
      </c>
    </row>
    <row r="8543" customFormat="false" ht="13.8" hidden="false" customHeight="false" outlineLevel="0" collapsed="false">
      <c r="A8543" s="300" t="s">
        <v>13830</v>
      </c>
      <c r="B8543" s="1" t="n">
        <v>99302</v>
      </c>
      <c r="C8543" s="292" t="s">
        <v>13863</v>
      </c>
      <c r="D8543" s="297" t="s">
        <v>403</v>
      </c>
      <c r="E8543" s="301" t="n">
        <v>3826.06</v>
      </c>
      <c r="F8543" s="304" t="n">
        <v>0</v>
      </c>
    </row>
    <row r="8544" customFormat="false" ht="13.8" hidden="false" customHeight="false" outlineLevel="0" collapsed="false">
      <c r="A8544" s="300" t="s">
        <v>13830</v>
      </c>
      <c r="B8544" s="1" t="n">
        <v>99307</v>
      </c>
      <c r="C8544" s="292" t="s">
        <v>13864</v>
      </c>
      <c r="D8544" s="297" t="s">
        <v>403</v>
      </c>
      <c r="E8544" s="301" t="n">
        <v>2473.51</v>
      </c>
      <c r="F8544" s="304" t="n">
        <v>0</v>
      </c>
    </row>
    <row r="8545" customFormat="false" ht="13.8" hidden="false" customHeight="false" outlineLevel="0" collapsed="false">
      <c r="A8545" s="300" t="s">
        <v>13830</v>
      </c>
      <c r="B8545" s="1" t="n">
        <v>99317</v>
      </c>
      <c r="C8545" s="292" t="s">
        <v>13865</v>
      </c>
      <c r="D8545" s="297" t="s">
        <v>403</v>
      </c>
      <c r="E8545" s="301" t="n">
        <v>2742.18</v>
      </c>
      <c r="F8545" s="304" t="n">
        <v>0</v>
      </c>
    </row>
    <row r="8546" customFormat="false" ht="13.8" hidden="false" customHeight="false" outlineLevel="0" collapsed="false">
      <c r="A8546" s="300" t="s">
        <v>13830</v>
      </c>
      <c r="B8546" s="1" t="n">
        <v>99321</v>
      </c>
      <c r="C8546" s="292" t="s">
        <v>13866</v>
      </c>
      <c r="D8546" s="297" t="s">
        <v>403</v>
      </c>
      <c r="E8546" s="301" t="n">
        <v>3010.93</v>
      </c>
      <c r="F8546" s="304" t="n">
        <v>0</v>
      </c>
    </row>
    <row r="8547" customFormat="false" ht="13.8" hidden="false" customHeight="false" outlineLevel="0" collapsed="false">
      <c r="A8547" s="300" t="s">
        <v>13830</v>
      </c>
      <c r="B8547" s="1" t="n">
        <v>99323</v>
      </c>
      <c r="C8547" s="292" t="s">
        <v>13867</v>
      </c>
      <c r="D8547" s="297" t="s">
        <v>403</v>
      </c>
      <c r="E8547" s="301" t="n">
        <v>3279.6</v>
      </c>
      <c r="F8547" s="304" t="n">
        <v>0</v>
      </c>
    </row>
    <row r="8548" customFormat="false" ht="13.8" hidden="false" customHeight="false" outlineLevel="0" collapsed="false">
      <c r="A8548" s="300" t="s">
        <v>13830</v>
      </c>
      <c r="B8548" s="1" t="n">
        <v>99325</v>
      </c>
      <c r="C8548" s="292" t="s">
        <v>13868</v>
      </c>
      <c r="D8548" s="297" t="s">
        <v>403</v>
      </c>
      <c r="E8548" s="301" t="n">
        <v>3552.83</v>
      </c>
      <c r="F8548" s="304" t="n">
        <v>0</v>
      </c>
    </row>
    <row r="8549" customFormat="false" ht="13.8" hidden="false" customHeight="false" outlineLevel="0" collapsed="false">
      <c r="A8549" s="300" t="s">
        <v>13830</v>
      </c>
      <c r="B8549" s="1" t="n">
        <v>99311</v>
      </c>
      <c r="C8549" s="292" t="s">
        <v>13869</v>
      </c>
      <c r="D8549" s="297" t="s">
        <v>403</v>
      </c>
      <c r="E8549" s="301" t="n">
        <v>4099.41</v>
      </c>
      <c r="F8549" s="304" t="n">
        <v>0</v>
      </c>
    </row>
    <row r="8550" customFormat="false" ht="13.8" hidden="false" customHeight="false" outlineLevel="0" collapsed="false">
      <c r="A8550" s="300" t="s">
        <v>13830</v>
      </c>
      <c r="B8550" s="1" t="n">
        <v>99314</v>
      </c>
      <c r="C8550" s="292" t="s">
        <v>13870</v>
      </c>
      <c r="D8550" s="297" t="s">
        <v>403</v>
      </c>
      <c r="E8550" s="301" t="n">
        <v>4372.67</v>
      </c>
      <c r="F8550" s="304" t="n">
        <v>0</v>
      </c>
    </row>
    <row r="8551" customFormat="false" ht="13.8" hidden="false" customHeight="false" outlineLevel="0" collapsed="false">
      <c r="A8551" s="300" t="s">
        <v>13830</v>
      </c>
      <c r="B8551" s="1" t="n">
        <v>99304</v>
      </c>
      <c r="C8551" s="292" t="s">
        <v>13871</v>
      </c>
      <c r="D8551" s="297" t="s">
        <v>403</v>
      </c>
      <c r="E8551" s="301" t="n">
        <v>3557.41</v>
      </c>
      <c r="F8551" s="304" t="n">
        <v>0</v>
      </c>
    </row>
    <row r="8552" customFormat="false" ht="13.8" hidden="false" customHeight="false" outlineLevel="0" collapsed="false">
      <c r="A8552" s="300" t="s">
        <v>13830</v>
      </c>
      <c r="B8552" s="1" t="n">
        <v>99306</v>
      </c>
      <c r="C8552" s="292" t="s">
        <v>13872</v>
      </c>
      <c r="D8552" s="297" t="s">
        <v>403</v>
      </c>
      <c r="E8552" s="301" t="n">
        <v>3826.06</v>
      </c>
      <c r="F8552" s="304" t="n">
        <v>0</v>
      </c>
    </row>
    <row r="8553" customFormat="false" ht="13.8" hidden="false" customHeight="false" outlineLevel="0" collapsed="false">
      <c r="A8553" s="300" t="s">
        <v>13830</v>
      </c>
      <c r="B8553" s="1" t="n">
        <v>99309</v>
      </c>
      <c r="C8553" s="292" t="s">
        <v>13873</v>
      </c>
      <c r="D8553" s="297" t="s">
        <v>403</v>
      </c>
      <c r="E8553" s="301" t="n">
        <v>4099.41</v>
      </c>
      <c r="F8553" s="304" t="n">
        <v>0</v>
      </c>
    </row>
    <row r="8554" customFormat="false" ht="13.8" hidden="false" customHeight="false" outlineLevel="0" collapsed="false">
      <c r="A8554" s="300" t="s">
        <v>13830</v>
      </c>
      <c r="B8554" s="1" t="n">
        <v>99327</v>
      </c>
      <c r="C8554" s="292" t="s">
        <v>13874</v>
      </c>
      <c r="D8554" s="297" t="s">
        <v>403</v>
      </c>
      <c r="E8554" s="301" t="n">
        <v>4601.14</v>
      </c>
      <c r="F8554" s="304" t="n">
        <v>0</v>
      </c>
    </row>
    <row r="8555" customFormat="false" ht="13.8" hidden="false" customHeight="false" outlineLevel="0" collapsed="false">
      <c r="A8555" s="300" t="s">
        <v>13830</v>
      </c>
      <c r="B8555" s="1" t="n">
        <v>98009</v>
      </c>
      <c r="C8555" s="292" t="s">
        <v>13875</v>
      </c>
      <c r="D8555" s="297" t="s">
        <v>403</v>
      </c>
      <c r="E8555" s="301" t="n">
        <v>1989.67</v>
      </c>
      <c r="F8555" s="304" t="n">
        <v>0</v>
      </c>
    </row>
    <row r="8556" customFormat="false" ht="13.8" hidden="false" customHeight="false" outlineLevel="0" collapsed="false">
      <c r="A8556" s="300" t="s">
        <v>13830</v>
      </c>
      <c r="B8556" s="1" t="n">
        <v>98011</v>
      </c>
      <c r="C8556" s="292" t="s">
        <v>13876</v>
      </c>
      <c r="D8556" s="297" t="s">
        <v>403</v>
      </c>
      <c r="E8556" s="301" t="n">
        <v>2269.47</v>
      </c>
      <c r="F8556" s="304" t="n">
        <v>0</v>
      </c>
    </row>
    <row r="8557" customFormat="false" ht="13.8" hidden="false" customHeight="false" outlineLevel="0" collapsed="false">
      <c r="A8557" s="300" t="s">
        <v>13830</v>
      </c>
      <c r="B8557" s="1" t="n">
        <v>98013</v>
      </c>
      <c r="C8557" s="292" t="s">
        <v>13877</v>
      </c>
      <c r="D8557" s="297" t="s">
        <v>403</v>
      </c>
      <c r="E8557" s="301" t="n">
        <v>2549.33</v>
      </c>
      <c r="F8557" s="304" t="n">
        <v>0</v>
      </c>
    </row>
    <row r="8558" customFormat="false" ht="13.8" hidden="false" customHeight="false" outlineLevel="0" collapsed="false">
      <c r="A8558" s="300" t="s">
        <v>13830</v>
      </c>
      <c r="B8558" s="1" t="n">
        <v>98015</v>
      </c>
      <c r="C8558" s="292" t="s">
        <v>13878</v>
      </c>
      <c r="D8558" s="297" t="s">
        <v>403</v>
      </c>
      <c r="E8558" s="301" t="n">
        <v>2829.18</v>
      </c>
      <c r="F8558" s="304" t="n">
        <v>0</v>
      </c>
    </row>
    <row r="8559" customFormat="false" ht="13.8" hidden="false" customHeight="false" outlineLevel="0" collapsed="false">
      <c r="A8559" s="300" t="s">
        <v>13830</v>
      </c>
      <c r="B8559" s="1" t="n">
        <v>98017</v>
      </c>
      <c r="C8559" s="292" t="s">
        <v>13879</v>
      </c>
      <c r="D8559" s="297" t="s">
        <v>403</v>
      </c>
      <c r="E8559" s="301" t="n">
        <v>3108.97</v>
      </c>
      <c r="F8559" s="304" t="n">
        <v>0</v>
      </c>
    </row>
    <row r="8560" customFormat="false" ht="13.8" hidden="false" customHeight="false" outlineLevel="0" collapsed="false">
      <c r="A8560" s="300" t="s">
        <v>13830</v>
      </c>
      <c r="B8560" s="1" t="n">
        <v>98019</v>
      </c>
      <c r="C8560" s="292" t="s">
        <v>13880</v>
      </c>
      <c r="D8560" s="297" t="s">
        <v>403</v>
      </c>
      <c r="E8560" s="301" t="n">
        <v>3414.08</v>
      </c>
      <c r="F8560" s="304" t="n">
        <v>0</v>
      </c>
    </row>
    <row r="8561" customFormat="false" ht="13.8" hidden="false" customHeight="false" outlineLevel="0" collapsed="false">
      <c r="A8561" s="300" t="s">
        <v>13830</v>
      </c>
      <c r="B8561" s="1" t="n">
        <v>97995</v>
      </c>
      <c r="C8561" s="292" t="s">
        <v>13881</v>
      </c>
      <c r="D8561" s="297" t="s">
        <v>403</v>
      </c>
      <c r="E8561" s="301" t="n">
        <v>1430.04</v>
      </c>
      <c r="F8561" s="304" t="n">
        <v>0</v>
      </c>
    </row>
    <row r="8562" customFormat="false" ht="13.8" hidden="false" customHeight="false" outlineLevel="0" collapsed="false">
      <c r="A8562" s="300" t="s">
        <v>13830</v>
      </c>
      <c r="B8562" s="1" t="n">
        <v>97997</v>
      </c>
      <c r="C8562" s="292" t="s">
        <v>13882</v>
      </c>
      <c r="D8562" s="297" t="s">
        <v>403</v>
      </c>
      <c r="E8562" s="301" t="n">
        <v>1709.8</v>
      </c>
      <c r="F8562" s="304" t="n">
        <v>0</v>
      </c>
    </row>
    <row r="8563" customFormat="false" ht="13.8" hidden="false" customHeight="false" outlineLevel="0" collapsed="false">
      <c r="A8563" s="300" t="s">
        <v>13830</v>
      </c>
      <c r="B8563" s="1" t="n">
        <v>97999</v>
      </c>
      <c r="C8563" s="292" t="s">
        <v>13883</v>
      </c>
      <c r="D8563" s="297" t="s">
        <v>403</v>
      </c>
      <c r="E8563" s="301" t="n">
        <v>1989.67</v>
      </c>
      <c r="F8563" s="304" t="n">
        <v>0</v>
      </c>
    </row>
    <row r="8564" customFormat="false" ht="13.8" hidden="false" customHeight="false" outlineLevel="0" collapsed="false">
      <c r="A8564" s="300" t="s">
        <v>13830</v>
      </c>
      <c r="B8564" s="1" t="n">
        <v>98001</v>
      </c>
      <c r="C8564" s="292" t="s">
        <v>13884</v>
      </c>
      <c r="D8564" s="297" t="s">
        <v>403</v>
      </c>
      <c r="E8564" s="301" t="n">
        <v>2269.47</v>
      </c>
      <c r="F8564" s="304" t="n">
        <v>0</v>
      </c>
    </row>
    <row r="8565" customFormat="false" ht="13.8" hidden="false" customHeight="false" outlineLevel="0" collapsed="false">
      <c r="A8565" s="300" t="s">
        <v>13830</v>
      </c>
      <c r="B8565" s="1" t="n">
        <v>98003</v>
      </c>
      <c r="C8565" s="292" t="s">
        <v>13885</v>
      </c>
      <c r="D8565" s="297" t="s">
        <v>403</v>
      </c>
      <c r="E8565" s="301" t="n">
        <v>2549.33</v>
      </c>
      <c r="F8565" s="304" t="n">
        <v>0</v>
      </c>
    </row>
    <row r="8566" customFormat="false" ht="13.8" hidden="false" customHeight="false" outlineLevel="0" collapsed="false">
      <c r="A8566" s="300" t="s">
        <v>13830</v>
      </c>
      <c r="B8566" s="1" t="n">
        <v>98005</v>
      </c>
      <c r="C8566" s="292" t="s">
        <v>13886</v>
      </c>
      <c r="D8566" s="297" t="s">
        <v>403</v>
      </c>
      <c r="E8566" s="301" t="n">
        <v>2829.18</v>
      </c>
      <c r="F8566" s="304" t="n">
        <v>0</v>
      </c>
    </row>
    <row r="8567" customFormat="false" ht="13.8" hidden="false" customHeight="false" outlineLevel="0" collapsed="false">
      <c r="A8567" s="300" t="s">
        <v>13830</v>
      </c>
      <c r="B8567" s="1" t="n">
        <v>98007</v>
      </c>
      <c r="C8567" s="292" t="s">
        <v>13887</v>
      </c>
      <c r="D8567" s="297" t="s">
        <v>403</v>
      </c>
      <c r="E8567" s="301" t="n">
        <v>3108.97</v>
      </c>
      <c r="F8567" s="304" t="n">
        <v>0</v>
      </c>
    </row>
    <row r="8568" customFormat="false" ht="13.8" hidden="false" customHeight="false" outlineLevel="0" collapsed="false">
      <c r="A8568" s="300" t="s">
        <v>13830</v>
      </c>
      <c r="B8568" s="1" t="n">
        <v>98031</v>
      </c>
      <c r="C8568" s="292" t="s">
        <v>13888</v>
      </c>
      <c r="D8568" s="297" t="s">
        <v>403</v>
      </c>
      <c r="E8568" s="301" t="n">
        <v>3139.59</v>
      </c>
      <c r="F8568" s="304" t="n">
        <v>0</v>
      </c>
    </row>
    <row r="8569" customFormat="false" ht="13.8" hidden="false" customHeight="false" outlineLevel="0" collapsed="false">
      <c r="A8569" s="300" t="s">
        <v>13830</v>
      </c>
      <c r="B8569" s="1" t="n">
        <v>98033</v>
      </c>
      <c r="C8569" s="292" t="s">
        <v>13889</v>
      </c>
      <c r="D8569" s="297" t="s">
        <v>403</v>
      </c>
      <c r="E8569" s="301" t="n">
        <v>3419.36</v>
      </c>
      <c r="F8569" s="304" t="n">
        <v>0</v>
      </c>
    </row>
    <row r="8570" customFormat="false" ht="13.8" hidden="false" customHeight="false" outlineLevel="0" collapsed="false">
      <c r="A8570" s="300" t="s">
        <v>13830</v>
      </c>
      <c r="B8570" s="1" t="n">
        <v>98035</v>
      </c>
      <c r="C8570" s="292" t="s">
        <v>13890</v>
      </c>
      <c r="D8570" s="297" t="s">
        <v>403</v>
      </c>
      <c r="E8570" s="301" t="n">
        <v>3699.13</v>
      </c>
      <c r="F8570" s="304" t="n">
        <v>0</v>
      </c>
    </row>
    <row r="8571" customFormat="false" ht="13.8" hidden="false" customHeight="false" outlineLevel="0" collapsed="false">
      <c r="A8571" s="300" t="s">
        <v>13830</v>
      </c>
      <c r="B8571" s="1" t="n">
        <v>98037</v>
      </c>
      <c r="C8571" s="292" t="s">
        <v>13891</v>
      </c>
      <c r="D8571" s="297" t="s">
        <v>403</v>
      </c>
      <c r="E8571" s="301" t="n">
        <v>3984.17</v>
      </c>
      <c r="F8571" s="304" t="n">
        <v>0</v>
      </c>
    </row>
    <row r="8572" customFormat="false" ht="13.8" hidden="false" customHeight="false" outlineLevel="0" collapsed="false">
      <c r="A8572" s="300" t="s">
        <v>13830</v>
      </c>
      <c r="B8572" s="1" t="n">
        <v>98021</v>
      </c>
      <c r="C8572" s="292" t="s">
        <v>13892</v>
      </c>
      <c r="D8572" s="297" t="s">
        <v>403</v>
      </c>
      <c r="E8572" s="301" t="n">
        <v>2574.66</v>
      </c>
      <c r="F8572" s="304" t="n">
        <v>0</v>
      </c>
    </row>
    <row r="8573" customFormat="false" ht="13.8" hidden="false" customHeight="false" outlineLevel="0" collapsed="false">
      <c r="A8573" s="300" t="s">
        <v>13830</v>
      </c>
      <c r="B8573" s="1" t="n">
        <v>98023</v>
      </c>
      <c r="C8573" s="292" t="s">
        <v>13893</v>
      </c>
      <c r="D8573" s="297" t="s">
        <v>403</v>
      </c>
      <c r="E8573" s="301" t="n">
        <v>2854.44</v>
      </c>
      <c r="F8573" s="304" t="n">
        <v>0</v>
      </c>
    </row>
    <row r="8574" customFormat="false" ht="13.8" hidden="false" customHeight="false" outlineLevel="0" collapsed="false">
      <c r="A8574" s="300" t="s">
        <v>13830</v>
      </c>
      <c r="B8574" s="1" t="n">
        <v>98025</v>
      </c>
      <c r="C8574" s="292" t="s">
        <v>13894</v>
      </c>
      <c r="D8574" s="297" t="s">
        <v>403</v>
      </c>
      <c r="E8574" s="301" t="n">
        <v>3134.31</v>
      </c>
      <c r="F8574" s="304" t="n">
        <v>0</v>
      </c>
    </row>
    <row r="8575" customFormat="false" ht="13.8" hidden="false" customHeight="false" outlineLevel="0" collapsed="false">
      <c r="A8575" s="300" t="s">
        <v>13830</v>
      </c>
      <c r="B8575" s="1" t="n">
        <v>98027</v>
      </c>
      <c r="C8575" s="292" t="s">
        <v>13895</v>
      </c>
      <c r="D8575" s="297" t="s">
        <v>403</v>
      </c>
      <c r="E8575" s="301" t="n">
        <v>3414.08</v>
      </c>
      <c r="F8575" s="304" t="n">
        <v>0</v>
      </c>
    </row>
    <row r="8576" customFormat="false" ht="13.8" hidden="false" customHeight="false" outlineLevel="0" collapsed="false">
      <c r="A8576" s="300" t="s">
        <v>13830</v>
      </c>
      <c r="B8576" s="1" t="n">
        <v>98029</v>
      </c>
      <c r="C8576" s="292" t="s">
        <v>13896</v>
      </c>
      <c r="D8576" s="297" t="s">
        <v>403</v>
      </c>
      <c r="E8576" s="301" t="n">
        <v>3699.13</v>
      </c>
      <c r="F8576" s="304" t="n">
        <v>0</v>
      </c>
    </row>
    <row r="8577" customFormat="false" ht="13.8" hidden="false" customHeight="false" outlineLevel="0" collapsed="false">
      <c r="A8577" s="300" t="s">
        <v>13830</v>
      </c>
      <c r="B8577" s="1" t="n">
        <v>98045</v>
      </c>
      <c r="C8577" s="292" t="s">
        <v>13897</v>
      </c>
      <c r="D8577" s="297" t="s">
        <v>403</v>
      </c>
      <c r="E8577" s="301" t="n">
        <v>4269.33</v>
      </c>
      <c r="F8577" s="304" t="n">
        <v>0</v>
      </c>
    </row>
    <row r="8578" customFormat="false" ht="13.8" hidden="false" customHeight="false" outlineLevel="0" collapsed="false">
      <c r="A8578" s="300" t="s">
        <v>13830</v>
      </c>
      <c r="B8578" s="1" t="n">
        <v>98047</v>
      </c>
      <c r="C8578" s="292" t="s">
        <v>13898</v>
      </c>
      <c r="D8578" s="297" t="s">
        <v>403</v>
      </c>
      <c r="E8578" s="301" t="n">
        <v>4554.39</v>
      </c>
      <c r="F8578" s="304" t="n">
        <v>0</v>
      </c>
    </row>
    <row r="8579" customFormat="false" ht="13.8" hidden="false" customHeight="false" outlineLevel="0" collapsed="false">
      <c r="A8579" s="300" t="s">
        <v>13830</v>
      </c>
      <c r="B8579" s="1" t="n">
        <v>98039</v>
      </c>
      <c r="C8579" s="292" t="s">
        <v>13899</v>
      </c>
      <c r="D8579" s="297" t="s">
        <v>403</v>
      </c>
      <c r="E8579" s="301" t="n">
        <v>3704.4</v>
      </c>
      <c r="F8579" s="304" t="n">
        <v>0</v>
      </c>
    </row>
    <row r="8580" customFormat="false" ht="13.8" hidden="false" customHeight="false" outlineLevel="0" collapsed="false">
      <c r="A8580" s="300" t="s">
        <v>13830</v>
      </c>
      <c r="B8580" s="1" t="n">
        <v>98041</v>
      </c>
      <c r="C8580" s="292" t="s">
        <v>13900</v>
      </c>
      <c r="D8580" s="297" t="s">
        <v>403</v>
      </c>
      <c r="E8580" s="301" t="n">
        <v>3984.17</v>
      </c>
      <c r="F8580" s="304" t="n">
        <v>0</v>
      </c>
    </row>
    <row r="8581" customFormat="false" ht="13.8" hidden="false" customHeight="false" outlineLevel="0" collapsed="false">
      <c r="A8581" s="300" t="s">
        <v>13830</v>
      </c>
      <c r="B8581" s="1" t="n">
        <v>98043</v>
      </c>
      <c r="C8581" s="292" t="s">
        <v>13901</v>
      </c>
      <c r="D8581" s="297" t="s">
        <v>403</v>
      </c>
      <c r="E8581" s="301" t="n">
        <v>4269.33</v>
      </c>
      <c r="F8581" s="304" t="n">
        <v>0</v>
      </c>
    </row>
    <row r="8582" customFormat="false" ht="13.8" hidden="false" customHeight="false" outlineLevel="0" collapsed="false">
      <c r="A8582" s="300" t="s">
        <v>13830</v>
      </c>
      <c r="B8582" s="1" t="n">
        <v>98049</v>
      </c>
      <c r="C8582" s="292" t="s">
        <v>13902</v>
      </c>
      <c r="D8582" s="297" t="s">
        <v>403</v>
      </c>
      <c r="E8582" s="301" t="n">
        <v>4787.86</v>
      </c>
      <c r="F8582" s="304" t="n">
        <v>0</v>
      </c>
    </row>
    <row r="8583" customFormat="false" ht="13.8" hidden="false" customHeight="false" outlineLevel="0" collapsed="false">
      <c r="A8583" s="300" t="s">
        <v>13830</v>
      </c>
      <c r="B8583" s="1" t="n">
        <v>101809</v>
      </c>
      <c r="C8583" s="292" t="s">
        <v>13903</v>
      </c>
      <c r="D8583" s="297" t="s">
        <v>50</v>
      </c>
      <c r="E8583" s="301" t="n">
        <v>2913.17</v>
      </c>
      <c r="F8583" s="304" t="n">
        <v>0.0147</v>
      </c>
    </row>
    <row r="8584" customFormat="false" ht="13.8" hidden="false" customHeight="false" outlineLevel="0" collapsed="false">
      <c r="A8584" s="300" t="s">
        <v>13830</v>
      </c>
      <c r="B8584" s="1" t="n">
        <v>99280</v>
      </c>
      <c r="C8584" s="292" t="s">
        <v>13904</v>
      </c>
      <c r="D8584" s="297" t="s">
        <v>50</v>
      </c>
      <c r="E8584" s="301" t="n">
        <v>2070.71</v>
      </c>
      <c r="F8584" s="304" t="n">
        <v>0.0102</v>
      </c>
    </row>
    <row r="8585" customFormat="false" ht="13.8" hidden="false" customHeight="false" outlineLevel="0" collapsed="false">
      <c r="A8585" s="300" t="s">
        <v>13830</v>
      </c>
      <c r="B8585" s="1" t="n">
        <v>99292</v>
      </c>
      <c r="C8585" s="292" t="s">
        <v>13905</v>
      </c>
      <c r="D8585" s="297" t="s">
        <v>50</v>
      </c>
      <c r="E8585" s="301" t="n">
        <v>2557.88</v>
      </c>
      <c r="F8585" s="304" t="n">
        <v>0.0118</v>
      </c>
    </row>
    <row r="8586" customFormat="false" ht="13.8" hidden="false" customHeight="false" outlineLevel="0" collapsed="false">
      <c r="A8586" s="300" t="s">
        <v>13830</v>
      </c>
      <c r="B8586" s="1" t="n">
        <v>99242</v>
      </c>
      <c r="C8586" s="292" t="s">
        <v>13906</v>
      </c>
      <c r="D8586" s="297" t="s">
        <v>50</v>
      </c>
      <c r="E8586" s="301" t="n">
        <v>3045.23</v>
      </c>
      <c r="F8586" s="304" t="n">
        <v>0.0134</v>
      </c>
    </row>
    <row r="8587" customFormat="false" ht="13.8" hidden="false" customHeight="false" outlineLevel="0" collapsed="false">
      <c r="A8587" s="300" t="s">
        <v>13830</v>
      </c>
      <c r="B8587" s="1" t="n">
        <v>99248</v>
      </c>
      <c r="C8587" s="292" t="s">
        <v>13907</v>
      </c>
      <c r="D8587" s="297" t="s">
        <v>50</v>
      </c>
      <c r="E8587" s="301" t="n">
        <v>3906.19</v>
      </c>
      <c r="F8587" s="304" t="n">
        <v>0.0151</v>
      </c>
    </row>
    <row r="8588" customFormat="false" ht="13.8" hidden="false" customHeight="false" outlineLevel="0" collapsed="false">
      <c r="A8588" s="300" t="s">
        <v>13830</v>
      </c>
      <c r="B8588" s="1" t="n">
        <v>99275</v>
      </c>
      <c r="C8588" s="292" t="s">
        <v>13908</v>
      </c>
      <c r="D8588" s="297" t="s">
        <v>50</v>
      </c>
      <c r="E8588" s="301" t="n">
        <v>992.56</v>
      </c>
      <c r="F8588" s="304" t="n">
        <v>0.0021</v>
      </c>
    </row>
    <row r="8589" customFormat="false" ht="13.8" hidden="false" customHeight="false" outlineLevel="0" collapsed="false">
      <c r="A8589" s="300" t="s">
        <v>13830</v>
      </c>
      <c r="B8589" s="1" t="n">
        <v>99285</v>
      </c>
      <c r="C8589" s="292" t="s">
        <v>13909</v>
      </c>
      <c r="D8589" s="297" t="s">
        <v>50</v>
      </c>
      <c r="E8589" s="301" t="n">
        <v>1338.21</v>
      </c>
      <c r="F8589" s="304" t="n">
        <v>0.0118</v>
      </c>
    </row>
    <row r="8590" customFormat="false" ht="13.8" hidden="false" customHeight="false" outlineLevel="0" collapsed="false">
      <c r="A8590" s="300" t="s">
        <v>13830</v>
      </c>
      <c r="B8590" s="1" t="n">
        <v>102457</v>
      </c>
      <c r="C8590" s="292" t="s">
        <v>13910</v>
      </c>
      <c r="D8590" s="297" t="s">
        <v>50</v>
      </c>
      <c r="E8590" s="301" t="n">
        <v>1687.86</v>
      </c>
      <c r="F8590" s="304" t="n">
        <v>0.0143</v>
      </c>
    </row>
    <row r="8591" customFormat="false" ht="13.8" hidden="false" customHeight="false" outlineLevel="0" collapsed="false">
      <c r="A8591" s="300" t="s">
        <v>13830</v>
      </c>
      <c r="B8591" s="1" t="n">
        <v>102142</v>
      </c>
      <c r="C8591" s="292" t="s">
        <v>13911</v>
      </c>
      <c r="D8591" s="297" t="s">
        <v>50</v>
      </c>
      <c r="E8591" s="301" t="n">
        <v>2698.27</v>
      </c>
      <c r="F8591" s="304" t="n">
        <v>0.0149</v>
      </c>
    </row>
    <row r="8592" customFormat="false" ht="13.8" hidden="false" customHeight="false" outlineLevel="0" collapsed="false">
      <c r="A8592" s="300" t="s">
        <v>13830</v>
      </c>
      <c r="B8592" s="1" t="n">
        <v>97980</v>
      </c>
      <c r="C8592" s="292" t="s">
        <v>13912</v>
      </c>
      <c r="D8592" s="297" t="s">
        <v>50</v>
      </c>
      <c r="E8592" s="301" t="n">
        <v>2151.76</v>
      </c>
      <c r="F8592" s="304" t="n">
        <v>0.0098</v>
      </c>
    </row>
    <row r="8593" customFormat="false" ht="13.8" hidden="false" customHeight="false" outlineLevel="0" collapsed="false">
      <c r="A8593" s="300" t="s">
        <v>13830</v>
      </c>
      <c r="B8593" s="1" t="n">
        <v>98405</v>
      </c>
      <c r="C8593" s="292" t="s">
        <v>13913</v>
      </c>
      <c r="D8593" s="297" t="s">
        <v>50</v>
      </c>
      <c r="E8593" s="301" t="n">
        <v>2650.29</v>
      </c>
      <c r="F8593" s="304" t="n">
        <v>0.0114</v>
      </c>
    </row>
    <row r="8594" customFormat="false" ht="13.8" hidden="false" customHeight="false" outlineLevel="0" collapsed="false">
      <c r="A8594" s="300" t="s">
        <v>13830</v>
      </c>
      <c r="B8594" s="1" t="n">
        <v>97988</v>
      </c>
      <c r="C8594" s="292" t="s">
        <v>13914</v>
      </c>
      <c r="D8594" s="297" t="s">
        <v>50</v>
      </c>
      <c r="E8594" s="301" t="n">
        <v>3148</v>
      </c>
      <c r="F8594" s="304" t="n">
        <v>0.0129</v>
      </c>
    </row>
    <row r="8595" customFormat="false" ht="13.8" hidden="false" customHeight="false" outlineLevel="0" collapsed="false">
      <c r="A8595" s="300" t="s">
        <v>13830</v>
      </c>
      <c r="B8595" s="1" t="n">
        <v>97992</v>
      </c>
      <c r="C8595" s="292" t="s">
        <v>13915</v>
      </c>
      <c r="D8595" s="297" t="s">
        <v>50</v>
      </c>
      <c r="E8595" s="301" t="n">
        <v>4030.22</v>
      </c>
      <c r="F8595" s="304" t="n">
        <v>0.0146</v>
      </c>
    </row>
    <row r="8596" customFormat="false" ht="13.8" hidden="false" customHeight="false" outlineLevel="0" collapsed="false">
      <c r="A8596" s="300" t="s">
        <v>13830</v>
      </c>
      <c r="B8596" s="1" t="n">
        <v>97978</v>
      </c>
      <c r="C8596" s="292" t="s">
        <v>13916</v>
      </c>
      <c r="D8596" s="297" t="s">
        <v>50</v>
      </c>
      <c r="E8596" s="301" t="n">
        <v>1001.59</v>
      </c>
      <c r="F8596" s="304" t="n">
        <v>0.002</v>
      </c>
    </row>
    <row r="8597" customFormat="false" ht="13.8" hidden="false" customHeight="false" outlineLevel="0" collapsed="false">
      <c r="A8597" s="300" t="s">
        <v>13830</v>
      </c>
      <c r="B8597" s="1" t="n">
        <v>98410</v>
      </c>
      <c r="C8597" s="292" t="s">
        <v>13917</v>
      </c>
      <c r="D8597" s="297" t="s">
        <v>50</v>
      </c>
      <c r="E8597" s="301" t="n">
        <v>1287.65</v>
      </c>
      <c r="F8597" s="304" t="n">
        <v>0.0122</v>
      </c>
    </row>
    <row r="8598" customFormat="false" ht="13.8" hidden="false" customHeight="false" outlineLevel="0" collapsed="false">
      <c r="A8598" s="300" t="s">
        <v>13830</v>
      </c>
      <c r="B8598" s="1" t="n">
        <v>102139</v>
      </c>
      <c r="C8598" s="292" t="s">
        <v>13918</v>
      </c>
      <c r="D8598" s="297" t="s">
        <v>50</v>
      </c>
      <c r="E8598" s="301" t="n">
        <v>1772.64</v>
      </c>
      <c r="F8598" s="304" t="n">
        <v>0.0137</v>
      </c>
    </row>
    <row r="8599" customFormat="false" ht="13.8" hidden="false" customHeight="false" outlineLevel="0" collapsed="false">
      <c r="A8599" s="300" t="s">
        <v>13830</v>
      </c>
      <c r="B8599" s="1" t="n">
        <v>102141</v>
      </c>
      <c r="C8599" s="292" t="s">
        <v>13919</v>
      </c>
      <c r="D8599" s="297" t="s">
        <v>50</v>
      </c>
      <c r="E8599" s="301" t="n">
        <v>2739.04</v>
      </c>
      <c r="F8599" s="304" t="n">
        <v>0.0147</v>
      </c>
    </row>
    <row r="8600" customFormat="false" ht="13.8" hidden="false" customHeight="false" outlineLevel="0" collapsed="false">
      <c r="A8600" s="300" t="s">
        <v>13830</v>
      </c>
      <c r="B8600" s="1" t="n">
        <v>99290</v>
      </c>
      <c r="C8600" s="292" t="s">
        <v>13920</v>
      </c>
      <c r="D8600" s="297" t="s">
        <v>50</v>
      </c>
      <c r="E8600" s="301" t="n">
        <v>4225.03</v>
      </c>
      <c r="F8600" s="304" t="n">
        <v>0.0147</v>
      </c>
    </row>
    <row r="8601" customFormat="false" ht="13.8" hidden="false" customHeight="false" outlineLevel="0" collapsed="false">
      <c r="A8601" s="300" t="s">
        <v>13830</v>
      </c>
      <c r="B8601" s="1" t="n">
        <v>99244</v>
      </c>
      <c r="C8601" s="292" t="s">
        <v>13921</v>
      </c>
      <c r="D8601" s="297" t="s">
        <v>50</v>
      </c>
      <c r="E8601" s="301" t="n">
        <v>5159.48</v>
      </c>
      <c r="F8601" s="304" t="n">
        <v>0.0153</v>
      </c>
    </row>
    <row r="8602" customFormat="false" ht="13.8" hidden="false" customHeight="false" outlineLevel="0" collapsed="false">
      <c r="A8602" s="300" t="s">
        <v>13830</v>
      </c>
      <c r="B8602" s="1" t="n">
        <v>99256</v>
      </c>
      <c r="C8602" s="292" t="s">
        <v>13922</v>
      </c>
      <c r="D8602" s="297" t="s">
        <v>50</v>
      </c>
      <c r="E8602" s="301" t="n">
        <v>6066.3</v>
      </c>
      <c r="F8602" s="304" t="n">
        <v>0.0158</v>
      </c>
    </row>
    <row r="8603" customFormat="false" ht="13.8" hidden="false" customHeight="false" outlineLevel="0" collapsed="false">
      <c r="A8603" s="300" t="s">
        <v>13830</v>
      </c>
      <c r="B8603" s="1" t="n">
        <v>99271</v>
      </c>
      <c r="C8603" s="292" t="s">
        <v>13923</v>
      </c>
      <c r="D8603" s="297" t="s">
        <v>50</v>
      </c>
      <c r="E8603" s="301" t="n">
        <v>6973.03</v>
      </c>
      <c r="F8603" s="304" t="n">
        <v>0.0162</v>
      </c>
    </row>
    <row r="8604" customFormat="false" ht="13.8" hidden="false" customHeight="false" outlineLevel="0" collapsed="false">
      <c r="A8604" s="300" t="s">
        <v>13830</v>
      </c>
      <c r="B8604" s="1" t="n">
        <v>99284</v>
      </c>
      <c r="C8604" s="292" t="s">
        <v>13924</v>
      </c>
      <c r="D8604" s="297" t="s">
        <v>50</v>
      </c>
      <c r="E8604" s="301" t="n">
        <v>7879.91</v>
      </c>
      <c r="F8604" s="304" t="n">
        <v>0.0165</v>
      </c>
    </row>
    <row r="8605" customFormat="false" ht="13.8" hidden="false" customHeight="false" outlineLevel="0" collapsed="false">
      <c r="A8605" s="300" t="s">
        <v>13830</v>
      </c>
      <c r="B8605" s="1" t="n">
        <v>99294</v>
      </c>
      <c r="C8605" s="292" t="s">
        <v>13925</v>
      </c>
      <c r="D8605" s="297" t="s">
        <v>50</v>
      </c>
      <c r="E8605" s="301" t="n">
        <v>8786.67</v>
      </c>
      <c r="F8605" s="304" t="n">
        <v>0.0167</v>
      </c>
    </row>
    <row r="8606" customFormat="false" ht="13.8" hidden="false" customHeight="false" outlineLevel="0" collapsed="false">
      <c r="A8606" s="300" t="s">
        <v>13830</v>
      </c>
      <c r="B8606" s="1" t="n">
        <v>99252</v>
      </c>
      <c r="C8606" s="292" t="s">
        <v>13926</v>
      </c>
      <c r="D8606" s="297" t="s">
        <v>50</v>
      </c>
      <c r="E8606" s="301" t="n">
        <v>2691.54</v>
      </c>
      <c r="F8606" s="304" t="n">
        <v>0.0122</v>
      </c>
    </row>
    <row r="8607" customFormat="false" ht="13.8" hidden="false" customHeight="false" outlineLevel="0" collapsed="false">
      <c r="A8607" s="300" t="s">
        <v>13830</v>
      </c>
      <c r="B8607" s="1" t="n">
        <v>99259</v>
      </c>
      <c r="C8607" s="292" t="s">
        <v>13927</v>
      </c>
      <c r="D8607" s="297" t="s">
        <v>50</v>
      </c>
      <c r="E8607" s="301" t="n">
        <v>3407.88</v>
      </c>
      <c r="F8607" s="304" t="n">
        <v>0.0133</v>
      </c>
    </row>
    <row r="8608" customFormat="false" ht="13.8" hidden="false" customHeight="false" outlineLevel="0" collapsed="false">
      <c r="A8608" s="300" t="s">
        <v>13830</v>
      </c>
      <c r="B8608" s="1" t="n">
        <v>99265</v>
      </c>
      <c r="C8608" s="292" t="s">
        <v>13928</v>
      </c>
      <c r="D8608" s="297" t="s">
        <v>50</v>
      </c>
      <c r="E8608" s="301" t="n">
        <v>4124.16</v>
      </c>
      <c r="F8608" s="304" t="n">
        <v>0.014</v>
      </c>
    </row>
    <row r="8609" customFormat="false" ht="13.8" hidden="false" customHeight="false" outlineLevel="0" collapsed="false">
      <c r="A8609" s="300" t="s">
        <v>13830</v>
      </c>
      <c r="B8609" s="1" t="n">
        <v>99267</v>
      </c>
      <c r="C8609" s="292" t="s">
        <v>13929</v>
      </c>
      <c r="D8609" s="297" t="s">
        <v>50</v>
      </c>
      <c r="E8609" s="301" t="n">
        <v>4840.5</v>
      </c>
      <c r="F8609" s="304" t="n">
        <v>0.0145</v>
      </c>
    </row>
    <row r="8610" customFormat="false" ht="13.8" hidden="false" customHeight="false" outlineLevel="0" collapsed="false">
      <c r="A8610" s="300" t="s">
        <v>13830</v>
      </c>
      <c r="B8610" s="1" t="n">
        <v>99274</v>
      </c>
      <c r="C8610" s="292" t="s">
        <v>13930</v>
      </c>
      <c r="D8610" s="297" t="s">
        <v>50</v>
      </c>
      <c r="E8610" s="301" t="n">
        <v>5591.73</v>
      </c>
      <c r="F8610" s="304" t="n">
        <v>0.0148</v>
      </c>
    </row>
    <row r="8611" customFormat="false" ht="13.8" hidden="false" customHeight="false" outlineLevel="0" collapsed="false">
      <c r="A8611" s="300" t="s">
        <v>13830</v>
      </c>
      <c r="B8611" s="1" t="n">
        <v>99279</v>
      </c>
      <c r="C8611" s="292" t="s">
        <v>13931</v>
      </c>
      <c r="D8611" s="297" t="s">
        <v>50</v>
      </c>
      <c r="E8611" s="301" t="n">
        <v>6312.43</v>
      </c>
      <c r="F8611" s="304" t="n">
        <v>0.0151</v>
      </c>
    </row>
    <row r="8612" customFormat="false" ht="13.8" hidden="false" customHeight="false" outlineLevel="0" collapsed="false">
      <c r="A8612" s="300" t="s">
        <v>13830</v>
      </c>
      <c r="B8612" s="1" t="n">
        <v>99286</v>
      </c>
      <c r="C8612" s="292" t="s">
        <v>13932</v>
      </c>
      <c r="D8612" s="297" t="s">
        <v>50</v>
      </c>
      <c r="E8612" s="301" t="n">
        <v>7033.18</v>
      </c>
      <c r="F8612" s="304" t="n">
        <v>0.0154</v>
      </c>
    </row>
    <row r="8613" customFormat="false" ht="13.8" hidden="false" customHeight="false" outlineLevel="0" collapsed="false">
      <c r="A8613" s="300" t="s">
        <v>13830</v>
      </c>
      <c r="B8613" s="1" t="n">
        <v>99326</v>
      </c>
      <c r="C8613" s="292" t="s">
        <v>13933</v>
      </c>
      <c r="D8613" s="297" t="s">
        <v>50</v>
      </c>
      <c r="E8613" s="301" t="n">
        <v>8678.27</v>
      </c>
      <c r="F8613" s="304" t="n">
        <v>0.017</v>
      </c>
    </row>
    <row r="8614" customFormat="false" ht="13.8" hidden="false" customHeight="false" outlineLevel="0" collapsed="false">
      <c r="A8614" s="300" t="s">
        <v>13830</v>
      </c>
      <c r="B8614" s="1" t="n">
        <v>99287</v>
      </c>
      <c r="C8614" s="292" t="s">
        <v>13934</v>
      </c>
      <c r="D8614" s="297" t="s">
        <v>50</v>
      </c>
      <c r="E8614" s="301" t="n">
        <v>9993.69</v>
      </c>
      <c r="F8614" s="304" t="n">
        <v>0.0173</v>
      </c>
    </row>
    <row r="8615" customFormat="false" ht="13.8" hidden="false" customHeight="false" outlineLevel="0" collapsed="false">
      <c r="A8615" s="300" t="s">
        <v>13830</v>
      </c>
      <c r="B8615" s="1" t="n">
        <v>99298</v>
      </c>
      <c r="C8615" s="292" t="s">
        <v>13935</v>
      </c>
      <c r="D8615" s="297" t="s">
        <v>50</v>
      </c>
      <c r="E8615" s="301" t="n">
        <v>11309.15</v>
      </c>
      <c r="F8615" s="304" t="n">
        <v>0.0175</v>
      </c>
    </row>
    <row r="8616" customFormat="false" ht="13.8" hidden="false" customHeight="false" outlineLevel="0" collapsed="false">
      <c r="A8616" s="300" t="s">
        <v>13830</v>
      </c>
      <c r="B8616" s="1" t="n">
        <v>99300</v>
      </c>
      <c r="C8616" s="292" t="s">
        <v>13936</v>
      </c>
      <c r="D8616" s="297" t="s">
        <v>50</v>
      </c>
      <c r="E8616" s="301" t="n">
        <v>12624.58</v>
      </c>
      <c r="F8616" s="304" t="n">
        <v>0.0177</v>
      </c>
    </row>
    <row r="8617" customFormat="false" ht="13.8" hidden="false" customHeight="false" outlineLevel="0" collapsed="false">
      <c r="A8617" s="300" t="s">
        <v>13830</v>
      </c>
      <c r="B8617" s="1" t="n">
        <v>99301</v>
      </c>
      <c r="C8617" s="292" t="s">
        <v>13937</v>
      </c>
      <c r="D8617" s="297" t="s">
        <v>50</v>
      </c>
      <c r="E8617" s="301" t="n">
        <v>6242.89</v>
      </c>
      <c r="F8617" s="304" t="n">
        <v>0.0161</v>
      </c>
    </row>
    <row r="8618" customFormat="false" ht="13.8" hidden="false" customHeight="false" outlineLevel="0" collapsed="false">
      <c r="A8618" s="300" t="s">
        <v>13830</v>
      </c>
      <c r="B8618" s="1" t="n">
        <v>99312</v>
      </c>
      <c r="C8618" s="292" t="s">
        <v>13938</v>
      </c>
      <c r="D8618" s="297" t="s">
        <v>50</v>
      </c>
      <c r="E8618" s="301" t="n">
        <v>7322.45</v>
      </c>
      <c r="F8618" s="304" t="n">
        <v>0.0166</v>
      </c>
    </row>
    <row r="8619" customFormat="false" ht="13.8" hidden="false" customHeight="false" outlineLevel="0" collapsed="false">
      <c r="A8619" s="300" t="s">
        <v>13830</v>
      </c>
      <c r="B8619" s="1" t="n">
        <v>99320</v>
      </c>
      <c r="C8619" s="292" t="s">
        <v>13939</v>
      </c>
      <c r="D8619" s="297" t="s">
        <v>50</v>
      </c>
      <c r="E8619" s="301" t="n">
        <v>8463.24</v>
      </c>
      <c r="F8619" s="304" t="n">
        <v>0.0169</v>
      </c>
    </row>
    <row r="8620" customFormat="false" ht="13.8" hidden="false" customHeight="false" outlineLevel="0" collapsed="false">
      <c r="A8620" s="300" t="s">
        <v>13830</v>
      </c>
      <c r="B8620" s="1" t="n">
        <v>99322</v>
      </c>
      <c r="C8620" s="292" t="s">
        <v>13940</v>
      </c>
      <c r="D8620" s="297" t="s">
        <v>50</v>
      </c>
      <c r="E8620" s="301" t="n">
        <v>9550.52</v>
      </c>
      <c r="F8620" s="304" t="n">
        <v>0.0172</v>
      </c>
    </row>
    <row r="8621" customFormat="false" ht="13.8" hidden="false" customHeight="false" outlineLevel="0" collapsed="false">
      <c r="A8621" s="300" t="s">
        <v>13830</v>
      </c>
      <c r="B8621" s="1" t="n">
        <v>99324</v>
      </c>
      <c r="C8621" s="292" t="s">
        <v>13941</v>
      </c>
      <c r="D8621" s="297" t="s">
        <v>50</v>
      </c>
      <c r="E8621" s="301" t="n">
        <v>10637.86</v>
      </c>
      <c r="F8621" s="304" t="n">
        <v>0.0174</v>
      </c>
    </row>
    <row r="8622" customFormat="false" ht="13.8" hidden="false" customHeight="false" outlineLevel="0" collapsed="false">
      <c r="A8622" s="300" t="s">
        <v>13830</v>
      </c>
      <c r="B8622" s="1" t="n">
        <v>99310</v>
      </c>
      <c r="C8622" s="292" t="s">
        <v>13942</v>
      </c>
      <c r="D8622" s="297" t="s">
        <v>50</v>
      </c>
      <c r="E8622" s="301" t="n">
        <v>14832.75</v>
      </c>
      <c r="F8622" s="304" t="n">
        <v>0.018</v>
      </c>
    </row>
    <row r="8623" customFormat="false" ht="13.8" hidden="false" customHeight="false" outlineLevel="0" collapsed="false">
      <c r="A8623" s="300" t="s">
        <v>13830</v>
      </c>
      <c r="B8623" s="1" t="n">
        <v>99313</v>
      </c>
      <c r="C8623" s="292" t="s">
        <v>13943</v>
      </c>
      <c r="D8623" s="297" t="s">
        <v>50</v>
      </c>
      <c r="E8623" s="301" t="n">
        <v>16545.31</v>
      </c>
      <c r="F8623" s="304" t="n">
        <v>0.0182</v>
      </c>
    </row>
    <row r="8624" customFormat="false" ht="13.8" hidden="false" customHeight="false" outlineLevel="0" collapsed="false">
      <c r="A8624" s="300" t="s">
        <v>13830</v>
      </c>
      <c r="B8624" s="1" t="n">
        <v>99303</v>
      </c>
      <c r="C8624" s="292" t="s">
        <v>13944</v>
      </c>
      <c r="D8624" s="297" t="s">
        <v>50</v>
      </c>
      <c r="E8624" s="301" t="n">
        <v>11556.81</v>
      </c>
      <c r="F8624" s="304" t="n">
        <v>0.0175</v>
      </c>
    </row>
    <row r="8625" customFormat="false" ht="13.8" hidden="false" customHeight="false" outlineLevel="0" collapsed="false">
      <c r="A8625" s="300" t="s">
        <v>13830</v>
      </c>
      <c r="B8625" s="1" t="n">
        <v>99305</v>
      </c>
      <c r="C8625" s="292" t="s">
        <v>13945</v>
      </c>
      <c r="D8625" s="297" t="s">
        <v>50</v>
      </c>
      <c r="E8625" s="301" t="n">
        <v>13070.88</v>
      </c>
      <c r="F8625" s="304" t="n">
        <v>0.0178</v>
      </c>
    </row>
    <row r="8626" customFormat="false" ht="13.8" hidden="false" customHeight="false" outlineLevel="0" collapsed="false">
      <c r="A8626" s="300" t="s">
        <v>13830</v>
      </c>
      <c r="B8626" s="1" t="n">
        <v>99308</v>
      </c>
      <c r="C8626" s="292" t="s">
        <v>13946</v>
      </c>
      <c r="D8626" s="297" t="s">
        <v>50</v>
      </c>
      <c r="E8626" s="301" t="n">
        <v>14585.02</v>
      </c>
      <c r="F8626" s="304" t="n">
        <v>0.018</v>
      </c>
    </row>
    <row r="8627" customFormat="false" ht="13.8" hidden="false" customHeight="false" outlineLevel="0" collapsed="false">
      <c r="A8627" s="300" t="s">
        <v>13830</v>
      </c>
      <c r="B8627" s="1" t="n">
        <v>99315</v>
      </c>
      <c r="C8627" s="292" t="s">
        <v>13947</v>
      </c>
      <c r="D8627" s="297" t="s">
        <v>50</v>
      </c>
      <c r="E8627" s="301" t="n">
        <v>18505.74</v>
      </c>
      <c r="F8627" s="304" t="n">
        <v>0.0184</v>
      </c>
    </row>
    <row r="8628" customFormat="false" ht="13.8" hidden="false" customHeight="false" outlineLevel="0" collapsed="false">
      <c r="A8628" s="300" t="s">
        <v>13830</v>
      </c>
      <c r="B8628" s="1" t="n">
        <v>98008</v>
      </c>
      <c r="C8628" s="292" t="s">
        <v>13948</v>
      </c>
      <c r="D8628" s="297" t="s">
        <v>50</v>
      </c>
      <c r="E8628" s="301" t="n">
        <v>4326.22</v>
      </c>
      <c r="F8628" s="304" t="n">
        <v>0.0144</v>
      </c>
    </row>
    <row r="8629" customFormat="false" ht="13.8" hidden="false" customHeight="false" outlineLevel="0" collapsed="false">
      <c r="A8629" s="300" t="s">
        <v>13830</v>
      </c>
      <c r="B8629" s="1" t="n">
        <v>98010</v>
      </c>
      <c r="C8629" s="292" t="s">
        <v>13949</v>
      </c>
      <c r="D8629" s="297" t="s">
        <v>50</v>
      </c>
      <c r="E8629" s="301" t="n">
        <v>5282.95</v>
      </c>
      <c r="F8629" s="304" t="n">
        <v>0.015</v>
      </c>
    </row>
    <row r="8630" customFormat="false" ht="13.8" hidden="false" customHeight="false" outlineLevel="0" collapsed="false">
      <c r="A8630" s="300" t="s">
        <v>13830</v>
      </c>
      <c r="B8630" s="1" t="n">
        <v>98012</v>
      </c>
      <c r="C8630" s="292" t="s">
        <v>13950</v>
      </c>
      <c r="D8630" s="297" t="s">
        <v>50</v>
      </c>
      <c r="E8630" s="301" t="n">
        <v>6212.03</v>
      </c>
      <c r="F8630" s="304" t="n">
        <v>0.0155</v>
      </c>
    </row>
    <row r="8631" customFormat="false" ht="13.8" hidden="false" customHeight="false" outlineLevel="0" collapsed="false">
      <c r="A8631" s="300" t="s">
        <v>13830</v>
      </c>
      <c r="B8631" s="1" t="n">
        <v>98014</v>
      </c>
      <c r="C8631" s="292" t="s">
        <v>13951</v>
      </c>
      <c r="D8631" s="297" t="s">
        <v>50</v>
      </c>
      <c r="E8631" s="301" t="n">
        <v>7141.03</v>
      </c>
      <c r="F8631" s="304" t="n">
        <v>0.0158</v>
      </c>
    </row>
    <row r="8632" customFormat="false" ht="13.8" hidden="false" customHeight="false" outlineLevel="0" collapsed="false">
      <c r="A8632" s="300" t="s">
        <v>13830</v>
      </c>
      <c r="B8632" s="1" t="n">
        <v>98016</v>
      </c>
      <c r="C8632" s="292" t="s">
        <v>13952</v>
      </c>
      <c r="D8632" s="297" t="s">
        <v>50</v>
      </c>
      <c r="E8632" s="301" t="n">
        <v>8070.18</v>
      </c>
      <c r="F8632" s="304" t="n">
        <v>0.0161</v>
      </c>
    </row>
    <row r="8633" customFormat="false" ht="13.8" hidden="false" customHeight="false" outlineLevel="0" collapsed="false">
      <c r="A8633" s="300" t="s">
        <v>13830</v>
      </c>
      <c r="B8633" s="1" t="n">
        <v>98018</v>
      </c>
      <c r="C8633" s="292" t="s">
        <v>13953</v>
      </c>
      <c r="D8633" s="297" t="s">
        <v>50</v>
      </c>
      <c r="E8633" s="301" t="n">
        <v>8999.2</v>
      </c>
      <c r="F8633" s="304" t="n">
        <v>0.0163</v>
      </c>
    </row>
    <row r="8634" customFormat="false" ht="13.8" hidden="false" customHeight="false" outlineLevel="0" collapsed="false">
      <c r="A8634" s="300" t="s">
        <v>13830</v>
      </c>
      <c r="B8634" s="1" t="n">
        <v>97994</v>
      </c>
      <c r="C8634" s="292" t="s">
        <v>13954</v>
      </c>
      <c r="D8634" s="297" t="s">
        <v>50</v>
      </c>
      <c r="E8634" s="301" t="n">
        <v>2755.9</v>
      </c>
      <c r="F8634" s="304" t="n">
        <v>0.0119</v>
      </c>
    </row>
    <row r="8635" customFormat="false" ht="13.8" hidden="false" customHeight="false" outlineLevel="0" collapsed="false">
      <c r="A8635" s="300" t="s">
        <v>13830</v>
      </c>
      <c r="B8635" s="1" t="n">
        <v>97996</v>
      </c>
      <c r="C8635" s="292" t="s">
        <v>13955</v>
      </c>
      <c r="D8635" s="297" t="s">
        <v>50</v>
      </c>
      <c r="E8635" s="301" t="n">
        <v>3490.01</v>
      </c>
      <c r="F8635" s="304" t="n">
        <v>0.013</v>
      </c>
    </row>
    <row r="8636" customFormat="false" ht="13.8" hidden="false" customHeight="false" outlineLevel="0" collapsed="false">
      <c r="A8636" s="300" t="s">
        <v>13830</v>
      </c>
      <c r="B8636" s="1" t="n">
        <v>98407</v>
      </c>
      <c r="C8636" s="292" t="s">
        <v>13956</v>
      </c>
      <c r="D8636" s="297" t="s">
        <v>50</v>
      </c>
      <c r="E8636" s="301" t="n">
        <v>4224.04</v>
      </c>
      <c r="F8636" s="304" t="n">
        <v>0.0137</v>
      </c>
    </row>
    <row r="8637" customFormat="false" ht="13.8" hidden="false" customHeight="false" outlineLevel="0" collapsed="false">
      <c r="A8637" s="300" t="s">
        <v>13830</v>
      </c>
      <c r="B8637" s="1" t="n">
        <v>98408</v>
      </c>
      <c r="C8637" s="292" t="s">
        <v>13957</v>
      </c>
      <c r="D8637" s="297" t="s">
        <v>50</v>
      </c>
      <c r="E8637" s="301" t="n">
        <v>4958.14</v>
      </c>
      <c r="F8637" s="304" t="n">
        <v>0.0142</v>
      </c>
    </row>
    <row r="8638" customFormat="false" ht="13.8" hidden="false" customHeight="false" outlineLevel="0" collapsed="false">
      <c r="A8638" s="300" t="s">
        <v>13830</v>
      </c>
      <c r="B8638" s="1" t="n">
        <v>98002</v>
      </c>
      <c r="C8638" s="292" t="s">
        <v>13958</v>
      </c>
      <c r="D8638" s="297" t="s">
        <v>50</v>
      </c>
      <c r="E8638" s="301" t="n">
        <v>5727.13</v>
      </c>
      <c r="F8638" s="304" t="n">
        <v>0.0145</v>
      </c>
    </row>
    <row r="8639" customFormat="false" ht="13.8" hidden="false" customHeight="false" outlineLevel="0" collapsed="false">
      <c r="A8639" s="300" t="s">
        <v>13830</v>
      </c>
      <c r="B8639" s="1" t="n">
        <v>98406</v>
      </c>
      <c r="C8639" s="292" t="s">
        <v>13959</v>
      </c>
      <c r="D8639" s="297" t="s">
        <v>50</v>
      </c>
      <c r="E8639" s="301" t="n">
        <v>6465.59</v>
      </c>
      <c r="F8639" s="304" t="n">
        <v>0.0148</v>
      </c>
    </row>
    <row r="8640" customFormat="false" ht="13.8" hidden="false" customHeight="false" outlineLevel="0" collapsed="false">
      <c r="A8640" s="300" t="s">
        <v>13830</v>
      </c>
      <c r="B8640" s="1" t="n">
        <v>98006</v>
      </c>
      <c r="C8640" s="292" t="s">
        <v>13960</v>
      </c>
      <c r="D8640" s="297" t="s">
        <v>50</v>
      </c>
      <c r="E8640" s="301" t="n">
        <v>7204.1</v>
      </c>
      <c r="F8640" s="304" t="n">
        <v>0.015</v>
      </c>
    </row>
    <row r="8641" customFormat="false" ht="13.8" hidden="false" customHeight="false" outlineLevel="0" collapsed="false">
      <c r="A8641" s="300" t="s">
        <v>13830</v>
      </c>
      <c r="B8641" s="1" t="n">
        <v>98030</v>
      </c>
      <c r="C8641" s="292" t="s">
        <v>13961</v>
      </c>
      <c r="D8641" s="297" t="s">
        <v>50</v>
      </c>
      <c r="E8641" s="301" t="n">
        <v>8887.9</v>
      </c>
      <c r="F8641" s="304" t="n">
        <v>0.0166</v>
      </c>
    </row>
    <row r="8642" customFormat="false" ht="13.8" hidden="false" customHeight="false" outlineLevel="0" collapsed="false">
      <c r="A8642" s="300" t="s">
        <v>13830</v>
      </c>
      <c r="B8642" s="1" t="n">
        <v>98032</v>
      </c>
      <c r="C8642" s="292" t="s">
        <v>13962</v>
      </c>
      <c r="D8642" s="297" t="s">
        <v>50</v>
      </c>
      <c r="E8642" s="301" t="n">
        <v>10235.85</v>
      </c>
      <c r="F8642" s="304" t="n">
        <v>0.0169</v>
      </c>
    </row>
    <row r="8643" customFormat="false" ht="13.8" hidden="false" customHeight="false" outlineLevel="0" collapsed="false">
      <c r="A8643" s="300" t="s">
        <v>13830</v>
      </c>
      <c r="B8643" s="1" t="n">
        <v>98034</v>
      </c>
      <c r="C8643" s="292" t="s">
        <v>13963</v>
      </c>
      <c r="D8643" s="297" t="s">
        <v>50</v>
      </c>
      <c r="E8643" s="301" t="n">
        <v>11583.85</v>
      </c>
      <c r="F8643" s="304" t="n">
        <v>0.0171</v>
      </c>
    </row>
    <row r="8644" customFormat="false" ht="13.8" hidden="false" customHeight="false" outlineLevel="0" collapsed="false">
      <c r="A8644" s="300" t="s">
        <v>13830</v>
      </c>
      <c r="B8644" s="1" t="n">
        <v>98036</v>
      </c>
      <c r="C8644" s="292" t="s">
        <v>13964</v>
      </c>
      <c r="D8644" s="297" t="s">
        <v>50</v>
      </c>
      <c r="E8644" s="301" t="n">
        <v>12931.81</v>
      </c>
      <c r="F8644" s="304" t="n">
        <v>0.0173</v>
      </c>
    </row>
    <row r="8645" customFormat="false" ht="13.8" hidden="false" customHeight="false" outlineLevel="0" collapsed="false">
      <c r="A8645" s="300" t="s">
        <v>13830</v>
      </c>
      <c r="B8645" s="1" t="n">
        <v>98020</v>
      </c>
      <c r="C8645" s="292" t="s">
        <v>13965</v>
      </c>
      <c r="D8645" s="297" t="s">
        <v>50</v>
      </c>
      <c r="E8645" s="301" t="n">
        <v>6393.3</v>
      </c>
      <c r="F8645" s="304" t="n">
        <v>0.0157</v>
      </c>
    </row>
    <row r="8646" customFormat="false" ht="13.8" hidden="false" customHeight="false" outlineLevel="0" collapsed="false">
      <c r="A8646" s="300" t="s">
        <v>13830</v>
      </c>
      <c r="B8646" s="1" t="n">
        <v>98022</v>
      </c>
      <c r="C8646" s="292" t="s">
        <v>13966</v>
      </c>
      <c r="D8646" s="297" t="s">
        <v>50</v>
      </c>
      <c r="E8646" s="301" t="n">
        <v>7499.08</v>
      </c>
      <c r="F8646" s="304" t="n">
        <v>0.0162</v>
      </c>
    </row>
    <row r="8647" customFormat="false" ht="13.8" hidden="false" customHeight="false" outlineLevel="0" collapsed="false">
      <c r="A8647" s="300" t="s">
        <v>13830</v>
      </c>
      <c r="B8647" s="1" t="n">
        <v>98024</v>
      </c>
      <c r="C8647" s="292" t="s">
        <v>13967</v>
      </c>
      <c r="D8647" s="297" t="s">
        <v>50</v>
      </c>
      <c r="E8647" s="301" t="n">
        <v>8666.1</v>
      </c>
      <c r="F8647" s="304" t="n">
        <v>0.0165</v>
      </c>
    </row>
    <row r="8648" customFormat="false" ht="13.8" hidden="false" customHeight="false" outlineLevel="0" collapsed="false">
      <c r="A8648" s="300" t="s">
        <v>13830</v>
      </c>
      <c r="B8648" s="1" t="n">
        <v>98026</v>
      </c>
      <c r="C8648" s="292" t="s">
        <v>13968</v>
      </c>
      <c r="D8648" s="297" t="s">
        <v>50</v>
      </c>
      <c r="E8648" s="301" t="n">
        <v>9779.62</v>
      </c>
      <c r="F8648" s="304" t="n">
        <v>0.0168</v>
      </c>
    </row>
    <row r="8649" customFormat="false" ht="13.8" hidden="false" customHeight="false" outlineLevel="0" collapsed="false">
      <c r="A8649" s="300" t="s">
        <v>13830</v>
      </c>
      <c r="B8649" s="1" t="n">
        <v>98028</v>
      </c>
      <c r="C8649" s="292" t="s">
        <v>13969</v>
      </c>
      <c r="D8649" s="297" t="s">
        <v>50</v>
      </c>
      <c r="E8649" s="301" t="n">
        <v>10893.19</v>
      </c>
      <c r="F8649" s="304" t="n">
        <v>0.017</v>
      </c>
    </row>
    <row r="8650" customFormat="false" ht="13.8" hidden="false" customHeight="false" outlineLevel="0" collapsed="false">
      <c r="A8650" s="300" t="s">
        <v>13830</v>
      </c>
      <c r="B8650" s="1" t="n">
        <v>98044</v>
      </c>
      <c r="C8650" s="292" t="s">
        <v>13970</v>
      </c>
      <c r="D8650" s="297" t="s">
        <v>50</v>
      </c>
      <c r="E8650" s="301" t="n">
        <v>15194.47</v>
      </c>
      <c r="F8650" s="304" t="n">
        <v>0.0176</v>
      </c>
    </row>
    <row r="8651" customFormat="false" ht="13.8" hidden="false" customHeight="false" outlineLevel="0" collapsed="false">
      <c r="A8651" s="300" t="s">
        <v>13830</v>
      </c>
      <c r="B8651" s="1" t="n">
        <v>98046</v>
      </c>
      <c r="C8651" s="292" t="s">
        <v>13971</v>
      </c>
      <c r="D8651" s="297" t="s">
        <v>50</v>
      </c>
      <c r="E8651" s="301" t="n">
        <v>16949.03</v>
      </c>
      <c r="F8651" s="304" t="n">
        <v>0.0178</v>
      </c>
    </row>
    <row r="8652" customFormat="false" ht="13.8" hidden="false" customHeight="false" outlineLevel="0" collapsed="false">
      <c r="A8652" s="300" t="s">
        <v>13830</v>
      </c>
      <c r="B8652" s="1" t="n">
        <v>98038</v>
      </c>
      <c r="C8652" s="292" t="s">
        <v>13972</v>
      </c>
      <c r="D8652" s="297" t="s">
        <v>50</v>
      </c>
      <c r="E8652" s="301" t="n">
        <v>11837.73</v>
      </c>
      <c r="F8652" s="304" t="n">
        <v>0.0171</v>
      </c>
    </row>
    <row r="8653" customFormat="false" ht="13.8" hidden="false" customHeight="false" outlineLevel="0" collapsed="false">
      <c r="A8653" s="300" t="s">
        <v>13830</v>
      </c>
      <c r="B8653" s="1" t="n">
        <v>98040</v>
      </c>
      <c r="C8653" s="292" t="s">
        <v>13973</v>
      </c>
      <c r="D8653" s="297" t="s">
        <v>50</v>
      </c>
      <c r="E8653" s="301" t="n">
        <v>13389.08</v>
      </c>
      <c r="F8653" s="304" t="n">
        <v>0.0174</v>
      </c>
    </row>
    <row r="8654" customFormat="false" ht="13.8" hidden="false" customHeight="false" outlineLevel="0" collapsed="false">
      <c r="A8654" s="300" t="s">
        <v>13830</v>
      </c>
      <c r="B8654" s="1" t="n">
        <v>98042</v>
      </c>
      <c r="C8654" s="292" t="s">
        <v>13974</v>
      </c>
      <c r="D8654" s="297" t="s">
        <v>50</v>
      </c>
      <c r="E8654" s="301" t="n">
        <v>14940.5</v>
      </c>
      <c r="F8654" s="304" t="n">
        <v>0.0176</v>
      </c>
    </row>
    <row r="8655" customFormat="false" ht="13.8" hidden="false" customHeight="false" outlineLevel="0" collapsed="false">
      <c r="A8655" s="300" t="s">
        <v>13830</v>
      </c>
      <c r="B8655" s="1" t="n">
        <v>98048</v>
      </c>
      <c r="C8655" s="292" t="s">
        <v>13975</v>
      </c>
      <c r="D8655" s="297" t="s">
        <v>50</v>
      </c>
      <c r="E8655" s="301" t="n">
        <v>18957.7</v>
      </c>
      <c r="F8655" s="304" t="n">
        <v>0.0179</v>
      </c>
    </row>
    <row r="8656" customFormat="false" ht="13.8" hidden="false" customHeight="false" outlineLevel="0" collapsed="false">
      <c r="A8656" s="300" t="s">
        <v>13830</v>
      </c>
      <c r="B8656" s="1" t="n">
        <v>97955</v>
      </c>
      <c r="C8656" s="292" t="s">
        <v>13976</v>
      </c>
      <c r="D8656" s="297" t="s">
        <v>50</v>
      </c>
      <c r="E8656" s="301" t="n">
        <v>3178.93</v>
      </c>
      <c r="F8656" s="304" t="n">
        <v>0.0003</v>
      </c>
    </row>
    <row r="8657" customFormat="false" ht="13.8" hidden="false" customHeight="false" outlineLevel="0" collapsed="false">
      <c r="A8657" s="300" t="s">
        <v>13830</v>
      </c>
      <c r="B8657" s="1" t="n">
        <v>97948</v>
      </c>
      <c r="C8657" s="292" t="s">
        <v>13977</v>
      </c>
      <c r="D8657" s="297" t="s">
        <v>50</v>
      </c>
      <c r="E8657" s="301" t="n">
        <v>3439.78</v>
      </c>
      <c r="F8657" s="304" t="n">
        <v>0.0003</v>
      </c>
    </row>
    <row r="8658" customFormat="false" ht="13.8" hidden="false" customHeight="false" outlineLevel="0" collapsed="false">
      <c r="A8658" s="300" t="s">
        <v>13830</v>
      </c>
      <c r="B8658" s="1" t="n">
        <v>97934</v>
      </c>
      <c r="C8658" s="292" t="s">
        <v>13978</v>
      </c>
      <c r="D8658" s="297" t="s">
        <v>50</v>
      </c>
      <c r="E8658" s="301" t="n">
        <v>2428.53</v>
      </c>
      <c r="F8658" s="304" t="n">
        <v>0.0319</v>
      </c>
    </row>
    <row r="8659" customFormat="false" ht="13.8" hidden="false" customHeight="false" outlineLevel="0" collapsed="false">
      <c r="A8659" s="300" t="s">
        <v>13830</v>
      </c>
      <c r="B8659" s="1" t="n">
        <v>97953</v>
      </c>
      <c r="C8659" s="292" t="s">
        <v>13979</v>
      </c>
      <c r="D8659" s="297" t="s">
        <v>50</v>
      </c>
      <c r="E8659" s="301" t="n">
        <v>1474.1</v>
      </c>
      <c r="F8659" s="304" t="n">
        <v>0</v>
      </c>
    </row>
    <row r="8660" customFormat="false" ht="13.8" hidden="false" customHeight="false" outlineLevel="0" collapsed="false">
      <c r="A8660" s="300" t="s">
        <v>13830</v>
      </c>
      <c r="B8660" s="1" t="n">
        <v>97947</v>
      </c>
      <c r="C8660" s="292" t="s">
        <v>13980</v>
      </c>
      <c r="D8660" s="297" t="s">
        <v>50</v>
      </c>
      <c r="E8660" s="301" t="n">
        <v>1869.81</v>
      </c>
      <c r="F8660" s="304" t="n">
        <v>0</v>
      </c>
    </row>
    <row r="8661" customFormat="false" ht="13.8" hidden="false" customHeight="false" outlineLevel="0" collapsed="false">
      <c r="A8661" s="300" t="s">
        <v>13830</v>
      </c>
      <c r="B8661" s="1" t="n">
        <v>97933</v>
      </c>
      <c r="C8661" s="292" t="s">
        <v>13981</v>
      </c>
      <c r="D8661" s="297" t="s">
        <v>50</v>
      </c>
      <c r="E8661" s="301" t="n">
        <v>1128.88</v>
      </c>
      <c r="F8661" s="304" t="n">
        <v>0</v>
      </c>
    </row>
    <row r="8662" customFormat="false" ht="13.8" hidden="false" customHeight="false" outlineLevel="0" collapsed="false">
      <c r="A8662" s="300" t="s">
        <v>13830</v>
      </c>
      <c r="B8662" s="1" t="n">
        <v>97961</v>
      </c>
      <c r="C8662" s="292" t="s">
        <v>13982</v>
      </c>
      <c r="D8662" s="297" t="s">
        <v>50</v>
      </c>
      <c r="E8662" s="301" t="n">
        <v>2555.64</v>
      </c>
      <c r="F8662" s="304" t="n">
        <v>0.0007</v>
      </c>
    </row>
    <row r="8663" customFormat="false" ht="13.8" hidden="false" customHeight="false" outlineLevel="0" collapsed="false">
      <c r="A8663" s="300" t="s">
        <v>13830</v>
      </c>
      <c r="B8663" s="1" t="n">
        <v>97951</v>
      </c>
      <c r="C8663" s="292" t="s">
        <v>13983</v>
      </c>
      <c r="D8663" s="297" t="s">
        <v>50</v>
      </c>
      <c r="E8663" s="301" t="n">
        <v>2995.11</v>
      </c>
      <c r="F8663" s="304" t="n">
        <v>0.0006</v>
      </c>
    </row>
    <row r="8664" customFormat="false" ht="13.8" hidden="false" customHeight="false" outlineLevel="0" collapsed="false">
      <c r="A8664" s="300" t="s">
        <v>13830</v>
      </c>
      <c r="B8664" s="1" t="n">
        <v>97973</v>
      </c>
      <c r="C8664" s="292" t="s">
        <v>13984</v>
      </c>
      <c r="D8664" s="297" t="s">
        <v>50</v>
      </c>
      <c r="E8664" s="301" t="n">
        <v>4754.82</v>
      </c>
      <c r="F8664" s="304" t="n">
        <v>0.0012</v>
      </c>
    </row>
    <row r="8665" customFormat="false" ht="13.8" hidden="false" customHeight="false" outlineLevel="0" collapsed="false">
      <c r="A8665" s="300" t="s">
        <v>13830</v>
      </c>
      <c r="B8665" s="1" t="n">
        <v>97952</v>
      </c>
      <c r="C8665" s="292" t="s">
        <v>13985</v>
      </c>
      <c r="D8665" s="297" t="s">
        <v>50</v>
      </c>
      <c r="E8665" s="301" t="n">
        <v>5169.45</v>
      </c>
      <c r="F8665" s="304" t="n">
        <v>0.0011</v>
      </c>
    </row>
    <row r="8666" customFormat="false" ht="13.8" hidden="false" customHeight="false" outlineLevel="0" collapsed="false">
      <c r="A8666" s="300" t="s">
        <v>13830</v>
      </c>
      <c r="B8666" s="1" t="n">
        <v>97957</v>
      </c>
      <c r="C8666" s="292" t="s">
        <v>13986</v>
      </c>
      <c r="D8666" s="297" t="s">
        <v>50</v>
      </c>
      <c r="E8666" s="301" t="n">
        <v>2791</v>
      </c>
      <c r="F8666" s="304" t="n">
        <v>0.0017</v>
      </c>
    </row>
    <row r="8667" customFormat="false" ht="13.8" hidden="false" customHeight="false" outlineLevel="0" collapsed="false">
      <c r="A8667" s="300" t="s">
        <v>13830</v>
      </c>
      <c r="B8667" s="1" t="n">
        <v>97950</v>
      </c>
      <c r="C8667" s="292" t="s">
        <v>13987</v>
      </c>
      <c r="D8667" s="297" t="s">
        <v>50</v>
      </c>
      <c r="E8667" s="301" t="n">
        <v>3262.24</v>
      </c>
      <c r="F8667" s="304" t="n">
        <v>0.0014</v>
      </c>
    </row>
    <row r="8668" customFormat="false" ht="13.8" hidden="false" customHeight="false" outlineLevel="0" collapsed="false">
      <c r="A8668" s="300" t="s">
        <v>13830</v>
      </c>
      <c r="B8668" s="1" t="n">
        <v>97936</v>
      </c>
      <c r="C8668" s="292" t="s">
        <v>13988</v>
      </c>
      <c r="D8668" s="297" t="s">
        <v>50</v>
      </c>
      <c r="E8668" s="301" t="n">
        <v>2018.17</v>
      </c>
      <c r="F8668" s="304" t="n">
        <v>0.0402</v>
      </c>
    </row>
    <row r="8669" customFormat="false" ht="13.8" hidden="false" customHeight="false" outlineLevel="0" collapsed="false">
      <c r="A8669" s="300" t="s">
        <v>13830</v>
      </c>
      <c r="B8669" s="1" t="n">
        <v>97956</v>
      </c>
      <c r="C8669" s="292" t="s">
        <v>13989</v>
      </c>
      <c r="D8669" s="297" t="s">
        <v>50</v>
      </c>
      <c r="E8669" s="301" t="n">
        <v>1571.52</v>
      </c>
      <c r="F8669" s="304" t="n">
        <v>0.0012</v>
      </c>
    </row>
    <row r="8670" customFormat="false" ht="13.8" hidden="false" customHeight="false" outlineLevel="0" collapsed="false">
      <c r="A8670" s="300" t="s">
        <v>13830</v>
      </c>
      <c r="B8670" s="1" t="n">
        <v>97949</v>
      </c>
      <c r="C8670" s="292" t="s">
        <v>13990</v>
      </c>
      <c r="D8670" s="297" t="s">
        <v>50</v>
      </c>
      <c r="E8670" s="301" t="n">
        <v>1859.69</v>
      </c>
      <c r="F8670" s="304" t="n">
        <v>0.001</v>
      </c>
    </row>
    <row r="8671" customFormat="false" ht="13.8" hidden="false" customHeight="false" outlineLevel="0" collapsed="false">
      <c r="A8671" s="300" t="s">
        <v>13830</v>
      </c>
      <c r="B8671" s="1" t="n">
        <v>97935</v>
      </c>
      <c r="C8671" s="292" t="s">
        <v>13991</v>
      </c>
      <c r="D8671" s="297" t="s">
        <v>50</v>
      </c>
      <c r="E8671" s="301" t="n">
        <v>909.19</v>
      </c>
      <c r="F8671" s="304" t="n">
        <v>0.0016</v>
      </c>
    </row>
    <row r="8672" customFormat="false" ht="13.8" hidden="false" customHeight="false" outlineLevel="0" collapsed="false">
      <c r="A8672" s="300" t="s">
        <v>13830</v>
      </c>
      <c r="B8672" s="1" t="n">
        <v>99319</v>
      </c>
      <c r="C8672" s="292" t="s">
        <v>13992</v>
      </c>
      <c r="D8672" s="297" t="s">
        <v>403</v>
      </c>
      <c r="E8672" s="301" t="n">
        <v>939.69</v>
      </c>
      <c r="F8672" s="304" t="n">
        <v>0</v>
      </c>
    </row>
    <row r="8673" customFormat="false" ht="13.8" hidden="false" customHeight="false" outlineLevel="0" collapsed="false">
      <c r="A8673" s="300" t="s">
        <v>13830</v>
      </c>
      <c r="B8673" s="1" t="n">
        <v>99318</v>
      </c>
      <c r="C8673" s="292" t="s">
        <v>13993</v>
      </c>
      <c r="D8673" s="297" t="s">
        <v>403</v>
      </c>
      <c r="E8673" s="301" t="n">
        <v>299.81</v>
      </c>
      <c r="F8673" s="304" t="n">
        <v>0</v>
      </c>
    </row>
    <row r="8674" customFormat="false" ht="13.8" hidden="false" customHeight="false" outlineLevel="0" collapsed="false">
      <c r="A8674" s="300" t="s">
        <v>13830</v>
      </c>
      <c r="B8674" s="1" t="n">
        <v>98051</v>
      </c>
      <c r="C8674" s="292" t="s">
        <v>13994</v>
      </c>
      <c r="D8674" s="297" t="s">
        <v>403</v>
      </c>
      <c r="E8674" s="301" t="n">
        <v>1004.23</v>
      </c>
      <c r="F8674" s="304" t="n">
        <v>0</v>
      </c>
    </row>
    <row r="8675" customFormat="false" ht="13.8" hidden="false" customHeight="false" outlineLevel="0" collapsed="false">
      <c r="A8675" s="300" t="s">
        <v>13830</v>
      </c>
      <c r="B8675" s="1" t="n">
        <v>98050</v>
      </c>
      <c r="C8675" s="292" t="s">
        <v>13995</v>
      </c>
      <c r="D8675" s="297" t="s">
        <v>403</v>
      </c>
      <c r="E8675" s="301" t="n">
        <v>300.79</v>
      </c>
      <c r="F8675" s="304" t="n">
        <v>0</v>
      </c>
    </row>
    <row r="8676" customFormat="false" ht="13.8" hidden="false" customHeight="false" outlineLevel="0" collapsed="false">
      <c r="A8676" s="300" t="s">
        <v>13830</v>
      </c>
      <c r="B8676" s="1" t="n">
        <v>99272</v>
      </c>
      <c r="C8676" s="292" t="s">
        <v>13996</v>
      </c>
      <c r="D8676" s="297" t="s">
        <v>50</v>
      </c>
      <c r="E8676" s="301" t="n">
        <v>1124.43</v>
      </c>
      <c r="F8676" s="304" t="n">
        <v>0.0035</v>
      </c>
    </row>
    <row r="8677" customFormat="false" ht="13.8" hidden="false" customHeight="false" outlineLevel="0" collapsed="false">
      <c r="A8677" s="300" t="s">
        <v>13830</v>
      </c>
      <c r="B8677" s="1" t="n">
        <v>99273</v>
      </c>
      <c r="C8677" s="292" t="s">
        <v>13997</v>
      </c>
      <c r="D8677" s="297" t="s">
        <v>50</v>
      </c>
      <c r="E8677" s="301" t="n">
        <v>1600.67</v>
      </c>
      <c r="F8677" s="304" t="n">
        <v>0.0024</v>
      </c>
    </row>
    <row r="8678" customFormat="false" ht="13.8" hidden="false" customHeight="false" outlineLevel="0" collapsed="false">
      <c r="A8678" s="300" t="s">
        <v>13830</v>
      </c>
      <c r="B8678" s="1" t="n">
        <v>99268</v>
      </c>
      <c r="C8678" s="292" t="s">
        <v>13998</v>
      </c>
      <c r="D8678" s="297" t="s">
        <v>50</v>
      </c>
      <c r="E8678" s="301" t="n">
        <v>499.08</v>
      </c>
      <c r="F8678" s="304" t="n">
        <v>0.0007</v>
      </c>
    </row>
    <row r="8679" customFormat="false" ht="13.8" hidden="false" customHeight="false" outlineLevel="0" collapsed="false">
      <c r="A8679" s="300" t="s">
        <v>13830</v>
      </c>
      <c r="B8679" s="1" t="n">
        <v>99270</v>
      </c>
      <c r="C8679" s="292" t="s">
        <v>13999</v>
      </c>
      <c r="D8679" s="297" t="s">
        <v>50</v>
      </c>
      <c r="E8679" s="301" t="n">
        <v>652.69</v>
      </c>
      <c r="F8679" s="304" t="n">
        <v>0.0006</v>
      </c>
    </row>
    <row r="8680" customFormat="false" ht="13.8" hidden="false" customHeight="false" outlineLevel="0" collapsed="false">
      <c r="A8680" s="300" t="s">
        <v>13830</v>
      </c>
      <c r="B8680" s="1" t="n">
        <v>97976</v>
      </c>
      <c r="C8680" s="292" t="s">
        <v>14000</v>
      </c>
      <c r="D8680" s="297" t="s">
        <v>50</v>
      </c>
      <c r="E8680" s="301" t="n">
        <v>1170.69</v>
      </c>
      <c r="F8680" s="304" t="n">
        <v>0.0033</v>
      </c>
    </row>
    <row r="8681" customFormat="false" ht="13.8" hidden="false" customHeight="false" outlineLevel="0" collapsed="false">
      <c r="A8681" s="300" t="s">
        <v>13830</v>
      </c>
      <c r="B8681" s="1" t="n">
        <v>97977</v>
      </c>
      <c r="C8681" s="292" t="s">
        <v>14001</v>
      </c>
      <c r="D8681" s="297" t="s">
        <v>50</v>
      </c>
      <c r="E8681" s="301" t="n">
        <v>1682.67</v>
      </c>
      <c r="F8681" s="304" t="n">
        <v>0.0023</v>
      </c>
    </row>
    <row r="8682" customFormat="false" ht="13.8" hidden="false" customHeight="false" outlineLevel="0" collapsed="false">
      <c r="A8682" s="300" t="s">
        <v>13830</v>
      </c>
      <c r="B8682" s="1" t="n">
        <v>97974</v>
      </c>
      <c r="C8682" s="292" t="s">
        <v>14002</v>
      </c>
      <c r="D8682" s="297" t="s">
        <v>50</v>
      </c>
      <c r="E8682" s="301" t="n">
        <v>503.68</v>
      </c>
      <c r="F8682" s="304" t="n">
        <v>0.0007</v>
      </c>
    </row>
    <row r="8683" customFormat="false" ht="13.8" hidden="false" customHeight="false" outlineLevel="0" collapsed="false">
      <c r="A8683" s="300" t="s">
        <v>13830</v>
      </c>
      <c r="B8683" s="1" t="n">
        <v>97975</v>
      </c>
      <c r="C8683" s="292" t="s">
        <v>14003</v>
      </c>
      <c r="D8683" s="297" t="s">
        <v>50</v>
      </c>
      <c r="E8683" s="301" t="n">
        <v>658.06</v>
      </c>
      <c r="F8683" s="304" t="n">
        <v>0.0006</v>
      </c>
    </row>
    <row r="8684" customFormat="false" ht="13.8" hidden="false" customHeight="false" outlineLevel="0" collapsed="false">
      <c r="A8684" s="300" t="s">
        <v>13830</v>
      </c>
      <c r="B8684" s="1" t="n">
        <v>101798</v>
      </c>
      <c r="C8684" s="292" t="s">
        <v>14004</v>
      </c>
      <c r="D8684" s="297" t="s">
        <v>50</v>
      </c>
      <c r="E8684" s="301" t="n">
        <v>323.84</v>
      </c>
      <c r="F8684" s="304" t="n">
        <v>0.8472</v>
      </c>
    </row>
    <row r="8685" customFormat="false" ht="13.8" hidden="false" customHeight="false" outlineLevel="0" collapsed="false">
      <c r="A8685" s="300" t="s">
        <v>13830</v>
      </c>
      <c r="B8685" s="1" t="n">
        <v>101799</v>
      </c>
      <c r="C8685" s="292" t="s">
        <v>14005</v>
      </c>
      <c r="D8685" s="297" t="s">
        <v>50</v>
      </c>
      <c r="E8685" s="301" t="n">
        <v>777.71</v>
      </c>
      <c r="F8685" s="304" t="n">
        <v>0.8951</v>
      </c>
    </row>
    <row r="8686" customFormat="false" ht="13.8" hidden="false" customHeight="false" outlineLevel="0" collapsed="false">
      <c r="A8686" s="300" t="s">
        <v>14006</v>
      </c>
      <c r="B8686" s="1" t="n">
        <v>102487</v>
      </c>
      <c r="C8686" s="292" t="s">
        <v>14007</v>
      </c>
      <c r="D8686" s="297" t="s">
        <v>504</v>
      </c>
      <c r="E8686" s="301" t="n">
        <v>612.31</v>
      </c>
      <c r="F8686" s="304" t="n">
        <v>0.0009</v>
      </c>
    </row>
    <row r="8687" customFormat="false" ht="13.8" hidden="false" customHeight="false" outlineLevel="0" collapsed="false">
      <c r="A8687" s="300" t="s">
        <v>14006</v>
      </c>
      <c r="B8687" s="1" t="n">
        <v>102486</v>
      </c>
      <c r="C8687" s="292" t="s">
        <v>14008</v>
      </c>
      <c r="D8687" s="297" t="s">
        <v>504</v>
      </c>
      <c r="E8687" s="301" t="n">
        <v>665.62</v>
      </c>
      <c r="F8687" s="304" t="n">
        <v>0</v>
      </c>
    </row>
    <row r="8688" customFormat="false" ht="13.8" hidden="false" customHeight="false" outlineLevel="0" collapsed="false">
      <c r="A8688" s="300" t="s">
        <v>14006</v>
      </c>
      <c r="B8688" s="1" t="n">
        <v>102474</v>
      </c>
      <c r="C8688" s="292" t="s">
        <v>14009</v>
      </c>
      <c r="D8688" s="297" t="s">
        <v>504</v>
      </c>
      <c r="E8688" s="301" t="n">
        <v>610.71</v>
      </c>
      <c r="F8688" s="304" t="n">
        <v>0</v>
      </c>
    </row>
    <row r="8689" customFormat="false" ht="13.8" hidden="false" customHeight="false" outlineLevel="0" collapsed="false">
      <c r="A8689" s="300" t="s">
        <v>14006</v>
      </c>
      <c r="B8689" s="1" t="n">
        <v>102480</v>
      </c>
      <c r="C8689" s="292" t="s">
        <v>14010</v>
      </c>
      <c r="D8689" s="297" t="s">
        <v>504</v>
      </c>
      <c r="E8689" s="301" t="n">
        <v>603.62</v>
      </c>
      <c r="F8689" s="304" t="n">
        <v>0</v>
      </c>
    </row>
    <row r="8690" customFormat="false" ht="13.8" hidden="false" customHeight="false" outlineLevel="0" collapsed="false">
      <c r="A8690" s="300" t="s">
        <v>14006</v>
      </c>
      <c r="B8690" s="1" t="n">
        <v>94975</v>
      </c>
      <c r="C8690" s="292" t="s">
        <v>14011</v>
      </c>
      <c r="D8690" s="297" t="s">
        <v>504</v>
      </c>
      <c r="E8690" s="301" t="n">
        <v>516.25</v>
      </c>
      <c r="F8690" s="304" t="n">
        <v>0</v>
      </c>
    </row>
    <row r="8691" customFormat="false" ht="13.8" hidden="false" customHeight="false" outlineLevel="0" collapsed="false">
      <c r="A8691" s="300" t="s">
        <v>14006</v>
      </c>
      <c r="B8691" s="1" t="n">
        <v>94963</v>
      </c>
      <c r="C8691" s="292" t="s">
        <v>14012</v>
      </c>
      <c r="D8691" s="297" t="s">
        <v>504</v>
      </c>
      <c r="E8691" s="301" t="n">
        <v>462.4</v>
      </c>
      <c r="F8691" s="304" t="n">
        <v>0</v>
      </c>
    </row>
    <row r="8692" customFormat="false" ht="13.8" hidden="false" customHeight="false" outlineLevel="0" collapsed="false">
      <c r="A8692" s="300" t="s">
        <v>14006</v>
      </c>
      <c r="B8692" s="1" t="n">
        <v>94969</v>
      </c>
      <c r="C8692" s="292" t="s">
        <v>14013</v>
      </c>
      <c r="D8692" s="297" t="s">
        <v>504</v>
      </c>
      <c r="E8692" s="301" t="n">
        <v>454.78</v>
      </c>
      <c r="F8692" s="304" t="n">
        <v>0</v>
      </c>
    </row>
    <row r="8693" customFormat="false" ht="13.8" hidden="false" customHeight="false" outlineLevel="0" collapsed="false">
      <c r="A8693" s="300" t="s">
        <v>14006</v>
      </c>
      <c r="B8693" s="1" t="n">
        <v>102475</v>
      </c>
      <c r="C8693" s="292" t="s">
        <v>14014</v>
      </c>
      <c r="D8693" s="297" t="s">
        <v>504</v>
      </c>
      <c r="E8693" s="301" t="n">
        <v>667.75</v>
      </c>
      <c r="F8693" s="304" t="n">
        <v>0</v>
      </c>
    </row>
    <row r="8694" customFormat="false" ht="13.8" hidden="false" customHeight="false" outlineLevel="0" collapsed="false">
      <c r="A8694" s="300" t="s">
        <v>14006</v>
      </c>
      <c r="B8694" s="1" t="n">
        <v>102481</v>
      </c>
      <c r="C8694" s="292" t="s">
        <v>14015</v>
      </c>
      <c r="D8694" s="297" t="s">
        <v>504</v>
      </c>
      <c r="E8694" s="301" t="n">
        <v>653.46</v>
      </c>
      <c r="F8694" s="304" t="n">
        <v>0</v>
      </c>
    </row>
    <row r="8695" customFormat="false" ht="13.8" hidden="false" customHeight="false" outlineLevel="0" collapsed="false">
      <c r="A8695" s="300" t="s">
        <v>14006</v>
      </c>
      <c r="B8695" s="1" t="n">
        <v>94964</v>
      </c>
      <c r="C8695" s="292" t="s">
        <v>14016</v>
      </c>
      <c r="D8695" s="297" t="s">
        <v>504</v>
      </c>
      <c r="E8695" s="301" t="n">
        <v>512.82</v>
      </c>
      <c r="F8695" s="304" t="n">
        <v>0</v>
      </c>
    </row>
    <row r="8696" customFormat="false" ht="13.8" hidden="false" customHeight="false" outlineLevel="0" collapsed="false">
      <c r="A8696" s="300" t="s">
        <v>14006</v>
      </c>
      <c r="B8696" s="1" t="n">
        <v>94970</v>
      </c>
      <c r="C8696" s="292" t="s">
        <v>14017</v>
      </c>
      <c r="D8696" s="297" t="s">
        <v>504</v>
      </c>
      <c r="E8696" s="301" t="n">
        <v>498.03</v>
      </c>
      <c r="F8696" s="304" t="n">
        <v>0</v>
      </c>
    </row>
    <row r="8697" customFormat="false" ht="13.8" hidden="false" customHeight="false" outlineLevel="0" collapsed="false">
      <c r="A8697" s="300" t="s">
        <v>14006</v>
      </c>
      <c r="B8697" s="1" t="n">
        <v>102476</v>
      </c>
      <c r="C8697" s="292" t="s">
        <v>14018</v>
      </c>
      <c r="D8697" s="297" t="s">
        <v>504</v>
      </c>
      <c r="E8697" s="301" t="n">
        <v>692.71</v>
      </c>
      <c r="F8697" s="304" t="n">
        <v>0</v>
      </c>
    </row>
    <row r="8698" customFormat="false" ht="13.8" hidden="false" customHeight="false" outlineLevel="0" collapsed="false">
      <c r="A8698" s="300" t="s">
        <v>14006</v>
      </c>
      <c r="B8698" s="1" t="n">
        <v>102482</v>
      </c>
      <c r="C8698" s="292" t="s">
        <v>14019</v>
      </c>
      <c r="D8698" s="297" t="s">
        <v>504</v>
      </c>
      <c r="E8698" s="301" t="n">
        <v>689.46</v>
      </c>
      <c r="F8698" s="304" t="n">
        <v>0</v>
      </c>
    </row>
    <row r="8699" customFormat="false" ht="13.8" hidden="false" customHeight="false" outlineLevel="0" collapsed="false">
      <c r="A8699" s="300" t="s">
        <v>14006</v>
      </c>
      <c r="B8699" s="1" t="n">
        <v>94965</v>
      </c>
      <c r="C8699" s="292" t="s">
        <v>14020</v>
      </c>
      <c r="D8699" s="297" t="s">
        <v>504</v>
      </c>
      <c r="E8699" s="301" t="n">
        <v>537.66</v>
      </c>
      <c r="F8699" s="304" t="n">
        <v>0</v>
      </c>
    </row>
    <row r="8700" customFormat="false" ht="13.8" hidden="false" customHeight="false" outlineLevel="0" collapsed="false">
      <c r="A8700" s="300" t="s">
        <v>14006</v>
      </c>
      <c r="B8700" s="1" t="n">
        <v>94971</v>
      </c>
      <c r="C8700" s="292" t="s">
        <v>14021</v>
      </c>
      <c r="D8700" s="297" t="s">
        <v>504</v>
      </c>
      <c r="E8700" s="301" t="n">
        <v>529.99</v>
      </c>
      <c r="F8700" s="304" t="n">
        <v>0</v>
      </c>
    </row>
    <row r="8701" customFormat="false" ht="13.8" hidden="false" customHeight="false" outlineLevel="0" collapsed="false">
      <c r="A8701" s="300" t="s">
        <v>14006</v>
      </c>
      <c r="B8701" s="1" t="n">
        <v>102477</v>
      </c>
      <c r="C8701" s="292" t="s">
        <v>14022</v>
      </c>
      <c r="D8701" s="297" t="s">
        <v>504</v>
      </c>
      <c r="E8701" s="301" t="n">
        <v>736.37</v>
      </c>
      <c r="F8701" s="304" t="n">
        <v>0</v>
      </c>
    </row>
    <row r="8702" customFormat="false" ht="13.8" hidden="false" customHeight="false" outlineLevel="0" collapsed="false">
      <c r="A8702" s="300" t="s">
        <v>14006</v>
      </c>
      <c r="B8702" s="1" t="n">
        <v>102483</v>
      </c>
      <c r="C8702" s="292" t="s">
        <v>14023</v>
      </c>
      <c r="D8702" s="297" t="s">
        <v>504</v>
      </c>
      <c r="E8702" s="301" t="n">
        <v>728.41</v>
      </c>
      <c r="F8702" s="304" t="n">
        <v>0</v>
      </c>
    </row>
    <row r="8703" customFormat="false" ht="13.8" hidden="false" customHeight="false" outlineLevel="0" collapsed="false">
      <c r="A8703" s="300" t="s">
        <v>14006</v>
      </c>
      <c r="B8703" s="1" t="n">
        <v>94966</v>
      </c>
      <c r="C8703" s="292" t="s">
        <v>14024</v>
      </c>
      <c r="D8703" s="297" t="s">
        <v>504</v>
      </c>
      <c r="E8703" s="301" t="n">
        <v>558.89</v>
      </c>
      <c r="F8703" s="304" t="n">
        <v>0</v>
      </c>
    </row>
    <row r="8704" customFormat="false" ht="13.8" hidden="false" customHeight="false" outlineLevel="0" collapsed="false">
      <c r="A8704" s="300" t="s">
        <v>14006</v>
      </c>
      <c r="B8704" s="1" t="n">
        <v>94972</v>
      </c>
      <c r="C8704" s="292" t="s">
        <v>14025</v>
      </c>
      <c r="D8704" s="297" t="s">
        <v>504</v>
      </c>
      <c r="E8704" s="301" t="n">
        <v>551.24</v>
      </c>
      <c r="F8704" s="304" t="n">
        <v>0</v>
      </c>
    </row>
    <row r="8705" customFormat="false" ht="13.8" hidden="false" customHeight="false" outlineLevel="0" collapsed="false">
      <c r="A8705" s="300" t="s">
        <v>14006</v>
      </c>
      <c r="B8705" s="1" t="n">
        <v>102478</v>
      </c>
      <c r="C8705" s="292" t="s">
        <v>14026</v>
      </c>
      <c r="D8705" s="297" t="s">
        <v>504</v>
      </c>
      <c r="E8705" s="301" t="n">
        <v>804.36</v>
      </c>
      <c r="F8705" s="304" t="n">
        <v>0</v>
      </c>
    </row>
    <row r="8706" customFormat="false" ht="13.8" hidden="false" customHeight="false" outlineLevel="0" collapsed="false">
      <c r="A8706" s="300" t="s">
        <v>14006</v>
      </c>
      <c r="B8706" s="1" t="n">
        <v>102484</v>
      </c>
      <c r="C8706" s="292" t="s">
        <v>14027</v>
      </c>
      <c r="D8706" s="297" t="s">
        <v>504</v>
      </c>
      <c r="E8706" s="301" t="n">
        <v>803.27</v>
      </c>
      <c r="F8706" s="304" t="n">
        <v>0</v>
      </c>
    </row>
    <row r="8707" customFormat="false" ht="13.8" hidden="false" customHeight="false" outlineLevel="0" collapsed="false">
      <c r="A8707" s="300" t="s">
        <v>14006</v>
      </c>
      <c r="B8707" s="1" t="n">
        <v>94967</v>
      </c>
      <c r="C8707" s="292" t="s">
        <v>14028</v>
      </c>
      <c r="D8707" s="297" t="s">
        <v>504</v>
      </c>
      <c r="E8707" s="301" t="n">
        <v>647.37</v>
      </c>
      <c r="F8707" s="304" t="n">
        <v>0</v>
      </c>
    </row>
    <row r="8708" customFormat="false" ht="13.8" hidden="false" customHeight="false" outlineLevel="0" collapsed="false">
      <c r="A8708" s="300" t="s">
        <v>14006</v>
      </c>
      <c r="B8708" s="1" t="n">
        <v>94973</v>
      </c>
      <c r="C8708" s="292" t="s">
        <v>14029</v>
      </c>
      <c r="D8708" s="297" t="s">
        <v>504</v>
      </c>
      <c r="E8708" s="301" t="n">
        <v>637.7</v>
      </c>
      <c r="F8708" s="304" t="n">
        <v>0</v>
      </c>
    </row>
    <row r="8709" customFormat="false" ht="13.8" hidden="false" customHeight="false" outlineLevel="0" collapsed="false">
      <c r="A8709" s="300" t="s">
        <v>14006</v>
      </c>
      <c r="B8709" s="1" t="n">
        <v>94974</v>
      </c>
      <c r="C8709" s="292" t="s">
        <v>14030</v>
      </c>
      <c r="D8709" s="297" t="s">
        <v>504</v>
      </c>
      <c r="E8709" s="301" t="n">
        <v>468.56</v>
      </c>
      <c r="F8709" s="304" t="n">
        <v>0</v>
      </c>
    </row>
    <row r="8710" customFormat="false" ht="13.8" hidden="false" customHeight="false" outlineLevel="0" collapsed="false">
      <c r="A8710" s="300" t="s">
        <v>14006</v>
      </c>
      <c r="B8710" s="1" t="n">
        <v>94962</v>
      </c>
      <c r="C8710" s="292" t="s">
        <v>14031</v>
      </c>
      <c r="D8710" s="297" t="s">
        <v>504</v>
      </c>
      <c r="E8710" s="301" t="n">
        <v>409.77</v>
      </c>
      <c r="F8710" s="304" t="n">
        <v>0</v>
      </c>
    </row>
    <row r="8711" customFormat="false" ht="13.8" hidden="false" customHeight="false" outlineLevel="0" collapsed="false">
      <c r="A8711" s="300" t="s">
        <v>14006</v>
      </c>
      <c r="B8711" s="1" t="n">
        <v>94968</v>
      </c>
      <c r="C8711" s="292" t="s">
        <v>14032</v>
      </c>
      <c r="D8711" s="297" t="s">
        <v>504</v>
      </c>
      <c r="E8711" s="301" t="n">
        <v>405.54</v>
      </c>
      <c r="F8711" s="304" t="n">
        <v>0</v>
      </c>
    </row>
    <row r="8712" customFormat="false" ht="13.8" hidden="false" customHeight="false" outlineLevel="0" collapsed="false">
      <c r="A8712" s="300" t="s">
        <v>14006</v>
      </c>
      <c r="B8712" s="1" t="n">
        <v>102485</v>
      </c>
      <c r="C8712" s="292" t="s">
        <v>14033</v>
      </c>
      <c r="D8712" s="297" t="s">
        <v>504</v>
      </c>
      <c r="E8712" s="301" t="n">
        <v>623.12</v>
      </c>
      <c r="F8712" s="304" t="n">
        <v>0</v>
      </c>
    </row>
    <row r="8713" customFormat="false" ht="13.8" hidden="false" customHeight="false" outlineLevel="0" collapsed="false">
      <c r="A8713" s="300" t="s">
        <v>14006</v>
      </c>
      <c r="B8713" s="1" t="n">
        <v>102473</v>
      </c>
      <c r="C8713" s="292" t="s">
        <v>14034</v>
      </c>
      <c r="D8713" s="297" t="s">
        <v>504</v>
      </c>
      <c r="E8713" s="301" t="n">
        <v>561.23</v>
      </c>
      <c r="F8713" s="304" t="n">
        <v>0</v>
      </c>
    </row>
    <row r="8714" customFormat="false" ht="13.8" hidden="false" customHeight="false" outlineLevel="0" collapsed="false">
      <c r="A8714" s="300" t="s">
        <v>14006</v>
      </c>
      <c r="B8714" s="1" t="n">
        <v>102479</v>
      </c>
      <c r="C8714" s="292" t="s">
        <v>14035</v>
      </c>
      <c r="D8714" s="297" t="s">
        <v>504</v>
      </c>
      <c r="E8714" s="301" t="n">
        <v>557.61</v>
      </c>
      <c r="F8714" s="304" t="n">
        <v>0</v>
      </c>
    </row>
    <row r="8715" customFormat="false" ht="13.8" hidden="false" customHeight="false" outlineLevel="0" collapsed="false">
      <c r="A8715" s="300" t="s">
        <v>14036</v>
      </c>
      <c r="B8715" s="1" t="n">
        <v>104835</v>
      </c>
      <c r="C8715" s="292" t="s">
        <v>14037</v>
      </c>
      <c r="D8715" s="297" t="s">
        <v>504</v>
      </c>
      <c r="E8715" s="301" t="n">
        <v>0</v>
      </c>
      <c r="F8715" s="304"/>
    </row>
    <row r="8716" customFormat="false" ht="13.8" hidden="false" customHeight="false" outlineLevel="0" collapsed="false">
      <c r="A8716" s="300" t="s">
        <v>14036</v>
      </c>
      <c r="B8716" s="1" t="n">
        <v>104833</v>
      </c>
      <c r="C8716" s="292" t="s">
        <v>14038</v>
      </c>
      <c r="D8716" s="297" t="s">
        <v>504</v>
      </c>
      <c r="E8716" s="301" t="n">
        <v>0</v>
      </c>
      <c r="F8716" s="304"/>
    </row>
    <row r="8717" customFormat="false" ht="13.8" hidden="false" customHeight="false" outlineLevel="0" collapsed="false">
      <c r="A8717" s="300" t="s">
        <v>14036</v>
      </c>
      <c r="B8717" s="1" t="n">
        <v>104834</v>
      </c>
      <c r="C8717" s="292" t="s">
        <v>14039</v>
      </c>
      <c r="D8717" s="297" t="s">
        <v>504</v>
      </c>
      <c r="E8717" s="301" t="n">
        <v>0</v>
      </c>
      <c r="F8717" s="304"/>
    </row>
    <row r="8718" customFormat="false" ht="13.8" hidden="false" customHeight="false" outlineLevel="0" collapsed="false">
      <c r="A8718" s="300" t="s">
        <v>14036</v>
      </c>
      <c r="B8718" s="1" t="n">
        <v>104836</v>
      </c>
      <c r="C8718" s="292" t="s">
        <v>14040</v>
      </c>
      <c r="D8718" s="297" t="s">
        <v>504</v>
      </c>
      <c r="E8718" s="301" t="n">
        <v>0</v>
      </c>
      <c r="F8718" s="304"/>
    </row>
    <row r="8719" customFormat="false" ht="13.8" hidden="false" customHeight="false" outlineLevel="0" collapsed="false">
      <c r="A8719" s="300" t="s">
        <v>14036</v>
      </c>
      <c r="B8719" s="1" t="n">
        <v>104837</v>
      </c>
      <c r="C8719" s="292" t="s">
        <v>14041</v>
      </c>
      <c r="D8719" s="297" t="s">
        <v>504</v>
      </c>
      <c r="E8719" s="301" t="n">
        <v>0</v>
      </c>
      <c r="F8719" s="304"/>
    </row>
    <row r="8720" customFormat="false" ht="13.8" hidden="false" customHeight="false" outlineLevel="0" collapsed="false">
      <c r="A8720" s="300" t="s">
        <v>14036</v>
      </c>
      <c r="B8720" s="1" t="n">
        <v>104838</v>
      </c>
      <c r="C8720" s="292" t="s">
        <v>14042</v>
      </c>
      <c r="D8720" s="297" t="s">
        <v>504</v>
      </c>
      <c r="E8720" s="301" t="n">
        <v>0</v>
      </c>
      <c r="F8720" s="304"/>
    </row>
    <row r="8721" customFormat="false" ht="13.8" hidden="false" customHeight="false" outlineLevel="0" collapsed="false">
      <c r="A8721" s="300" t="s">
        <v>14036</v>
      </c>
      <c r="B8721" s="1" t="n">
        <v>104839</v>
      </c>
      <c r="C8721" s="292" t="s">
        <v>14043</v>
      </c>
      <c r="D8721" s="297" t="s">
        <v>504</v>
      </c>
      <c r="E8721" s="301" t="n">
        <v>0</v>
      </c>
      <c r="F8721" s="304"/>
    </row>
    <row r="8722" customFormat="false" ht="13.8" hidden="false" customHeight="false" outlineLevel="0" collapsed="false">
      <c r="A8722" s="300" t="s">
        <v>14036</v>
      </c>
      <c r="B8722" s="1" t="n">
        <v>104840</v>
      </c>
      <c r="C8722" s="292" t="s">
        <v>14044</v>
      </c>
      <c r="D8722" s="297" t="s">
        <v>504</v>
      </c>
      <c r="E8722" s="301" t="n">
        <v>0</v>
      </c>
      <c r="F8722" s="304"/>
    </row>
    <row r="8723" customFormat="false" ht="13.8" hidden="false" customHeight="false" outlineLevel="0" collapsed="false">
      <c r="A8723" s="300" t="s">
        <v>14036</v>
      </c>
      <c r="B8723" s="1" t="n">
        <v>104830</v>
      </c>
      <c r="C8723" s="292" t="s">
        <v>14045</v>
      </c>
      <c r="D8723" s="297" t="s">
        <v>504</v>
      </c>
      <c r="E8723" s="301" t="n">
        <v>0</v>
      </c>
      <c r="F8723" s="304"/>
    </row>
    <row r="8724" customFormat="false" ht="13.8" hidden="false" customHeight="false" outlineLevel="0" collapsed="false">
      <c r="A8724" s="300" t="s">
        <v>14036</v>
      </c>
      <c r="B8724" s="1" t="n">
        <v>104829</v>
      </c>
      <c r="C8724" s="292" t="s">
        <v>14046</v>
      </c>
      <c r="D8724" s="297" t="s">
        <v>504</v>
      </c>
      <c r="E8724" s="301" t="n">
        <v>0</v>
      </c>
      <c r="F8724" s="304"/>
    </row>
    <row r="8725" customFormat="false" ht="13.8" hidden="false" customHeight="false" outlineLevel="0" collapsed="false">
      <c r="A8725" s="300" t="s">
        <v>14036</v>
      </c>
      <c r="B8725" s="1" t="n">
        <v>104832</v>
      </c>
      <c r="C8725" s="292" t="s">
        <v>14047</v>
      </c>
      <c r="D8725" s="297" t="s">
        <v>504</v>
      </c>
      <c r="E8725" s="301" t="n">
        <v>0</v>
      </c>
      <c r="F8725" s="304"/>
    </row>
    <row r="8726" customFormat="false" ht="13.8" hidden="false" customHeight="false" outlineLevel="0" collapsed="false">
      <c r="A8726" s="300" t="s">
        <v>14036</v>
      </c>
      <c r="B8726" s="1" t="n">
        <v>104831</v>
      </c>
      <c r="C8726" s="292" t="s">
        <v>14048</v>
      </c>
      <c r="D8726" s="297" t="s">
        <v>504</v>
      </c>
      <c r="E8726" s="301" t="n">
        <v>0</v>
      </c>
      <c r="F8726" s="304"/>
    </row>
    <row r="8727" customFormat="false" ht="13.8" hidden="false" customHeight="false" outlineLevel="0" collapsed="false">
      <c r="A8727" s="300" t="s">
        <v>14049</v>
      </c>
      <c r="B8727" s="1" t="n">
        <v>103773</v>
      </c>
      <c r="C8727" s="292" t="s">
        <v>14050</v>
      </c>
      <c r="D8727" s="297" t="s">
        <v>50</v>
      </c>
      <c r="E8727" s="301" t="n">
        <v>0</v>
      </c>
      <c r="F8727" s="304"/>
    </row>
    <row r="8728" customFormat="false" ht="13.8" hidden="false" customHeight="false" outlineLevel="0" collapsed="false">
      <c r="A8728" s="300" t="s">
        <v>14049</v>
      </c>
      <c r="B8728" s="1" t="n">
        <v>103772</v>
      </c>
      <c r="C8728" s="292" t="s">
        <v>14051</v>
      </c>
      <c r="D8728" s="297" t="s">
        <v>50</v>
      </c>
      <c r="E8728" s="301" t="n">
        <v>0</v>
      </c>
      <c r="F8728" s="304"/>
    </row>
    <row r="8729" customFormat="false" ht="13.8" hidden="false" customHeight="false" outlineLevel="0" collapsed="false">
      <c r="A8729" s="300" t="s">
        <v>14049</v>
      </c>
      <c r="B8729" s="1" t="n">
        <v>103768</v>
      </c>
      <c r="C8729" s="292" t="s">
        <v>14052</v>
      </c>
      <c r="D8729" s="297" t="s">
        <v>50</v>
      </c>
      <c r="E8729" s="301" t="n">
        <v>0</v>
      </c>
      <c r="F8729" s="304"/>
    </row>
    <row r="8730" customFormat="false" ht="13.8" hidden="false" customHeight="false" outlineLevel="0" collapsed="false">
      <c r="A8730" s="300" t="s">
        <v>14049</v>
      </c>
      <c r="B8730" s="1" t="n">
        <v>103767</v>
      </c>
      <c r="C8730" s="292" t="s">
        <v>14053</v>
      </c>
      <c r="D8730" s="297" t="s">
        <v>50</v>
      </c>
      <c r="E8730" s="301" t="n">
        <v>0</v>
      </c>
      <c r="F8730" s="304"/>
    </row>
    <row r="8731" customFormat="false" ht="13.8" hidden="false" customHeight="false" outlineLevel="0" collapsed="false">
      <c r="A8731" s="300" t="s">
        <v>14049</v>
      </c>
      <c r="B8731" s="1" t="n">
        <v>103766</v>
      </c>
      <c r="C8731" s="292" t="s">
        <v>14054</v>
      </c>
      <c r="D8731" s="297" t="s">
        <v>50</v>
      </c>
      <c r="E8731" s="301" t="n">
        <v>0</v>
      </c>
      <c r="F8731" s="304"/>
    </row>
    <row r="8732" customFormat="false" ht="13.8" hidden="false" customHeight="false" outlineLevel="0" collapsed="false">
      <c r="A8732" s="300" t="s">
        <v>14049</v>
      </c>
      <c r="B8732" s="1" t="n">
        <v>103765</v>
      </c>
      <c r="C8732" s="292" t="s">
        <v>14055</v>
      </c>
      <c r="D8732" s="297" t="s">
        <v>50</v>
      </c>
      <c r="E8732" s="301" t="n">
        <v>0</v>
      </c>
      <c r="F8732" s="304"/>
    </row>
    <row r="8733" customFormat="false" ht="13.8" hidden="false" customHeight="false" outlineLevel="0" collapsed="false">
      <c r="A8733" s="300" t="s">
        <v>14049</v>
      </c>
      <c r="B8733" s="1" t="n">
        <v>103771</v>
      </c>
      <c r="C8733" s="292" t="s">
        <v>14056</v>
      </c>
      <c r="D8733" s="297" t="s">
        <v>50</v>
      </c>
      <c r="E8733" s="301" t="n">
        <v>0</v>
      </c>
      <c r="F8733" s="304"/>
    </row>
    <row r="8734" customFormat="false" ht="13.8" hidden="false" customHeight="false" outlineLevel="0" collapsed="false">
      <c r="A8734" s="300" t="s">
        <v>14049</v>
      </c>
      <c r="B8734" s="1" t="n">
        <v>103769</v>
      </c>
      <c r="C8734" s="292" t="s">
        <v>14057</v>
      </c>
      <c r="D8734" s="297" t="s">
        <v>50</v>
      </c>
      <c r="E8734" s="301" t="n">
        <v>3371.86</v>
      </c>
      <c r="F8734" s="304" t="n">
        <v>0</v>
      </c>
    </row>
    <row r="8735" customFormat="false" ht="13.8" hidden="false" customHeight="false" outlineLevel="0" collapsed="false">
      <c r="A8735" s="300" t="s">
        <v>14049</v>
      </c>
      <c r="B8735" s="1" t="n">
        <v>103770</v>
      </c>
      <c r="C8735" s="292" t="s">
        <v>14058</v>
      </c>
      <c r="D8735" s="297" t="s">
        <v>50</v>
      </c>
      <c r="E8735" s="301" t="n">
        <v>0</v>
      </c>
      <c r="F8735" s="304"/>
    </row>
    <row r="8736" customFormat="false" ht="13.8" hidden="false" customHeight="false" outlineLevel="0" collapsed="false">
      <c r="A8736" s="300" t="s">
        <v>14049</v>
      </c>
      <c r="B8736" s="1" t="n">
        <v>103764</v>
      </c>
      <c r="C8736" s="292" t="s">
        <v>14059</v>
      </c>
      <c r="D8736" s="297" t="s">
        <v>50</v>
      </c>
      <c r="E8736" s="301" t="n">
        <v>0</v>
      </c>
      <c r="F8736" s="304"/>
    </row>
    <row r="8737" customFormat="false" ht="13.8" hidden="false" customHeight="false" outlineLevel="0" collapsed="false">
      <c r="A8737" s="300" t="s">
        <v>14049</v>
      </c>
      <c r="B8737" s="1" t="n">
        <v>103780</v>
      </c>
      <c r="C8737" s="292" t="s">
        <v>14060</v>
      </c>
      <c r="D8737" s="297" t="s">
        <v>763</v>
      </c>
      <c r="E8737" s="301" t="n">
        <v>0</v>
      </c>
      <c r="F8737" s="304"/>
    </row>
    <row r="8738" customFormat="false" ht="13.8" hidden="false" customHeight="false" outlineLevel="0" collapsed="false">
      <c r="A8738" s="300" t="s">
        <v>14049</v>
      </c>
      <c r="B8738" s="1" t="n">
        <v>103781</v>
      </c>
      <c r="C8738" s="292" t="s">
        <v>14061</v>
      </c>
      <c r="D8738" s="297" t="s">
        <v>763</v>
      </c>
      <c r="E8738" s="301" t="n">
        <v>0</v>
      </c>
      <c r="F8738" s="304"/>
    </row>
    <row r="8739" customFormat="false" ht="13.8" hidden="false" customHeight="false" outlineLevel="0" collapsed="false">
      <c r="A8739" s="300" t="s">
        <v>14049</v>
      </c>
      <c r="B8739" s="1" t="n">
        <v>103779</v>
      </c>
      <c r="C8739" s="292" t="s">
        <v>14062</v>
      </c>
      <c r="D8739" s="297" t="s">
        <v>763</v>
      </c>
      <c r="E8739" s="301" t="n">
        <v>0</v>
      </c>
      <c r="F8739" s="304"/>
    </row>
    <row r="8740" customFormat="false" ht="13.8" hidden="false" customHeight="false" outlineLevel="0" collapsed="false">
      <c r="A8740" s="300" t="s">
        <v>14049</v>
      </c>
      <c r="B8740" s="1" t="n">
        <v>103778</v>
      </c>
      <c r="C8740" s="292" t="s">
        <v>14063</v>
      </c>
      <c r="D8740" s="297" t="s">
        <v>763</v>
      </c>
      <c r="E8740" s="301" t="n">
        <v>0</v>
      </c>
      <c r="F8740" s="304"/>
    </row>
    <row r="8741" customFormat="false" ht="13.8" hidden="false" customHeight="false" outlineLevel="0" collapsed="false">
      <c r="A8741" s="300" t="s">
        <v>14049</v>
      </c>
      <c r="B8741" s="1" t="n">
        <v>103924</v>
      </c>
      <c r="C8741" s="292" t="s">
        <v>14064</v>
      </c>
      <c r="D8741" s="297" t="s">
        <v>763</v>
      </c>
      <c r="E8741" s="301" t="n">
        <v>0</v>
      </c>
      <c r="F8741" s="304"/>
    </row>
    <row r="8742" customFormat="false" ht="13.8" hidden="false" customHeight="false" outlineLevel="0" collapsed="false">
      <c r="A8742" s="300" t="s">
        <v>14049</v>
      </c>
      <c r="B8742" s="1" t="n">
        <v>103776</v>
      </c>
      <c r="C8742" s="292" t="s">
        <v>14065</v>
      </c>
      <c r="D8742" s="297" t="s">
        <v>763</v>
      </c>
      <c r="E8742" s="301" t="n">
        <v>0</v>
      </c>
      <c r="F8742" s="304"/>
    </row>
    <row r="8743" customFormat="false" ht="13.8" hidden="false" customHeight="false" outlineLevel="0" collapsed="false">
      <c r="A8743" s="300" t="s">
        <v>14049</v>
      </c>
      <c r="B8743" s="1" t="n">
        <v>103774</v>
      </c>
      <c r="C8743" s="292" t="s">
        <v>14066</v>
      </c>
      <c r="D8743" s="297" t="s">
        <v>763</v>
      </c>
      <c r="E8743" s="301" t="n">
        <v>0</v>
      </c>
      <c r="F8743" s="304"/>
    </row>
    <row r="8744" customFormat="false" ht="13.8" hidden="false" customHeight="false" outlineLevel="0" collapsed="false">
      <c r="A8744" s="300" t="s">
        <v>14049</v>
      </c>
      <c r="B8744" s="1" t="n">
        <v>103775</v>
      </c>
      <c r="C8744" s="292" t="s">
        <v>14067</v>
      </c>
      <c r="D8744" s="297" t="s">
        <v>763</v>
      </c>
      <c r="E8744" s="301" t="n">
        <v>0</v>
      </c>
      <c r="F8744" s="304"/>
    </row>
    <row r="8745" customFormat="false" ht="13.8" hidden="false" customHeight="false" outlineLevel="0" collapsed="false">
      <c r="A8745" s="300" t="s">
        <v>14068</v>
      </c>
      <c r="B8745" s="1" t="n">
        <v>106266</v>
      </c>
      <c r="C8745" s="292" t="s">
        <v>14069</v>
      </c>
      <c r="D8745" s="297" t="s">
        <v>50</v>
      </c>
      <c r="E8745" s="301" t="n">
        <v>0</v>
      </c>
      <c r="F8745" s="304"/>
    </row>
    <row r="8746" customFormat="false" ht="13.8" hidden="false" customHeight="false" outlineLevel="0" collapsed="false">
      <c r="A8746" s="300" t="s">
        <v>14068</v>
      </c>
      <c r="B8746" s="1" t="n">
        <v>106270</v>
      </c>
      <c r="C8746" s="292" t="s">
        <v>14070</v>
      </c>
      <c r="D8746" s="297" t="s">
        <v>50</v>
      </c>
      <c r="E8746" s="301" t="n">
        <v>0</v>
      </c>
      <c r="F8746" s="304"/>
    </row>
    <row r="8747" customFormat="false" ht="13.8" hidden="false" customHeight="false" outlineLevel="0" collapsed="false">
      <c r="A8747" s="300" t="s">
        <v>14068</v>
      </c>
      <c r="B8747" s="1" t="n">
        <v>106271</v>
      </c>
      <c r="C8747" s="292" t="s">
        <v>14071</v>
      </c>
      <c r="D8747" s="297" t="s">
        <v>50</v>
      </c>
      <c r="E8747" s="301" t="n">
        <v>0</v>
      </c>
      <c r="F8747" s="304"/>
    </row>
    <row r="8748" customFormat="false" ht="13.8" hidden="false" customHeight="false" outlineLevel="0" collapsed="false">
      <c r="A8748" s="300" t="s">
        <v>14068</v>
      </c>
      <c r="B8748" s="1" t="n">
        <v>106267</v>
      </c>
      <c r="C8748" s="292" t="s">
        <v>14072</v>
      </c>
      <c r="D8748" s="297" t="s">
        <v>50</v>
      </c>
      <c r="E8748" s="301" t="n">
        <v>0</v>
      </c>
      <c r="F8748" s="304"/>
    </row>
    <row r="8749" customFormat="false" ht="13.8" hidden="false" customHeight="false" outlineLevel="0" collapsed="false">
      <c r="A8749" s="300" t="s">
        <v>14068</v>
      </c>
      <c r="B8749" s="1" t="n">
        <v>106272</v>
      </c>
      <c r="C8749" s="292" t="s">
        <v>14073</v>
      </c>
      <c r="D8749" s="297" t="s">
        <v>50</v>
      </c>
      <c r="E8749" s="301" t="n">
        <v>0</v>
      </c>
      <c r="F8749" s="304"/>
    </row>
    <row r="8750" customFormat="false" ht="13.8" hidden="false" customHeight="false" outlineLevel="0" collapsed="false">
      <c r="A8750" s="300" t="s">
        <v>14068</v>
      </c>
      <c r="B8750" s="1" t="n">
        <v>106268</v>
      </c>
      <c r="C8750" s="292" t="s">
        <v>14074</v>
      </c>
      <c r="D8750" s="297" t="s">
        <v>50</v>
      </c>
      <c r="E8750" s="301" t="n">
        <v>0</v>
      </c>
      <c r="F8750" s="304"/>
    </row>
    <row r="8751" customFormat="false" ht="13.8" hidden="false" customHeight="false" outlineLevel="0" collapsed="false">
      <c r="A8751" s="300" t="s">
        <v>14068</v>
      </c>
      <c r="B8751" s="1" t="n">
        <v>106269</v>
      </c>
      <c r="C8751" s="292" t="s">
        <v>14075</v>
      </c>
      <c r="D8751" s="297" t="s">
        <v>50</v>
      </c>
      <c r="E8751" s="301" t="n">
        <v>0</v>
      </c>
      <c r="F8751" s="304"/>
    </row>
    <row r="8752" customFormat="false" ht="13.8" hidden="false" customHeight="false" outlineLevel="0" collapsed="false">
      <c r="A8752" s="300" t="s">
        <v>14068</v>
      </c>
      <c r="B8752" s="1" t="n">
        <v>106279</v>
      </c>
      <c r="C8752" s="292" t="s">
        <v>14076</v>
      </c>
      <c r="D8752" s="297" t="s">
        <v>50</v>
      </c>
      <c r="E8752" s="301" t="n">
        <v>0</v>
      </c>
      <c r="F8752" s="304"/>
    </row>
    <row r="8753" customFormat="false" ht="13.8" hidden="false" customHeight="false" outlineLevel="0" collapsed="false">
      <c r="A8753" s="300" t="s">
        <v>14068</v>
      </c>
      <c r="B8753" s="1" t="n">
        <v>106280</v>
      </c>
      <c r="C8753" s="292" t="s">
        <v>14077</v>
      </c>
      <c r="D8753" s="297" t="s">
        <v>50</v>
      </c>
      <c r="E8753" s="301" t="n">
        <v>0</v>
      </c>
      <c r="F8753" s="304"/>
    </row>
    <row r="8754" customFormat="false" ht="13.8" hidden="false" customHeight="false" outlineLevel="0" collapsed="false">
      <c r="A8754" s="300" t="s">
        <v>14068</v>
      </c>
      <c r="B8754" s="1" t="n">
        <v>106265</v>
      </c>
      <c r="C8754" s="292" t="s">
        <v>14078</v>
      </c>
      <c r="D8754" s="297" t="s">
        <v>403</v>
      </c>
      <c r="E8754" s="301" t="n">
        <v>0</v>
      </c>
      <c r="F8754" s="304"/>
    </row>
    <row r="8755" customFormat="false" ht="13.8" hidden="false" customHeight="false" outlineLevel="0" collapsed="false">
      <c r="A8755" s="300" t="s">
        <v>14068</v>
      </c>
      <c r="B8755" s="1" t="n">
        <v>106273</v>
      </c>
      <c r="C8755" s="292" t="s">
        <v>14079</v>
      </c>
      <c r="D8755" s="297" t="s">
        <v>50</v>
      </c>
      <c r="E8755" s="301" t="n">
        <v>0</v>
      </c>
      <c r="F8755" s="304"/>
    </row>
    <row r="8756" customFormat="false" ht="13.8" hidden="false" customHeight="false" outlineLevel="0" collapsed="false">
      <c r="A8756" s="300" t="s">
        <v>14068</v>
      </c>
      <c r="B8756" s="1" t="n">
        <v>106274</v>
      </c>
      <c r="C8756" s="292" t="s">
        <v>14080</v>
      </c>
      <c r="D8756" s="297" t="s">
        <v>50</v>
      </c>
      <c r="E8756" s="301" t="n">
        <v>0</v>
      </c>
      <c r="F8756" s="304"/>
    </row>
    <row r="8757" customFormat="false" ht="13.8" hidden="false" customHeight="false" outlineLevel="0" collapsed="false">
      <c r="A8757" s="300" t="s">
        <v>14068</v>
      </c>
      <c r="B8757" s="1" t="n">
        <v>106275</v>
      </c>
      <c r="C8757" s="292" t="s">
        <v>14081</v>
      </c>
      <c r="D8757" s="297" t="s">
        <v>50</v>
      </c>
      <c r="E8757" s="301" t="n">
        <v>0</v>
      </c>
      <c r="F8757" s="304"/>
    </row>
    <row r="8758" customFormat="false" ht="13.8" hidden="false" customHeight="false" outlineLevel="0" collapsed="false">
      <c r="A8758" s="300" t="s">
        <v>14068</v>
      </c>
      <c r="B8758" s="1" t="n">
        <v>106276</v>
      </c>
      <c r="C8758" s="292" t="s">
        <v>14082</v>
      </c>
      <c r="D8758" s="297" t="s">
        <v>50</v>
      </c>
      <c r="E8758" s="301" t="n">
        <v>0</v>
      </c>
      <c r="F8758" s="304"/>
    </row>
    <row r="8759" customFormat="false" ht="13.8" hidden="false" customHeight="false" outlineLevel="0" collapsed="false">
      <c r="A8759" s="300" t="s">
        <v>14068</v>
      </c>
      <c r="B8759" s="1" t="n">
        <v>106277</v>
      </c>
      <c r="C8759" s="292" t="s">
        <v>14083</v>
      </c>
      <c r="D8759" s="297" t="s">
        <v>50</v>
      </c>
      <c r="E8759" s="301" t="n">
        <v>0</v>
      </c>
      <c r="F8759" s="304"/>
    </row>
    <row r="8760" customFormat="false" ht="13.8" hidden="false" customHeight="false" outlineLevel="0" collapsed="false">
      <c r="A8760" s="300" t="s">
        <v>14068</v>
      </c>
      <c r="B8760" s="1" t="n">
        <v>106278</v>
      </c>
      <c r="C8760" s="292" t="s">
        <v>14084</v>
      </c>
      <c r="D8760" s="297" t="s">
        <v>50</v>
      </c>
      <c r="E8760" s="301" t="n">
        <v>0</v>
      </c>
      <c r="F8760" s="304"/>
    </row>
    <row r="8761" customFormat="false" ht="13.8" hidden="false" customHeight="false" outlineLevel="0" collapsed="false">
      <c r="A8761" s="300" t="s">
        <v>14068</v>
      </c>
      <c r="B8761" s="1" t="n">
        <v>106295</v>
      </c>
      <c r="C8761" s="292" t="s">
        <v>14085</v>
      </c>
      <c r="D8761" s="297" t="s">
        <v>50</v>
      </c>
      <c r="E8761" s="301" t="n">
        <v>285.49</v>
      </c>
      <c r="F8761" s="304" t="n">
        <v>0</v>
      </c>
    </row>
    <row r="8762" customFormat="false" ht="13.8" hidden="false" customHeight="false" outlineLevel="0" collapsed="false">
      <c r="A8762" s="300" t="s">
        <v>14068</v>
      </c>
      <c r="B8762" s="1" t="n">
        <v>106300</v>
      </c>
      <c r="C8762" s="292" t="s">
        <v>14086</v>
      </c>
      <c r="D8762" s="297" t="s">
        <v>50</v>
      </c>
      <c r="E8762" s="301" t="n">
        <v>665.03</v>
      </c>
      <c r="F8762" s="304" t="n">
        <v>0</v>
      </c>
    </row>
    <row r="8763" customFormat="false" ht="13.8" hidden="false" customHeight="false" outlineLevel="0" collapsed="false">
      <c r="A8763" s="300" t="s">
        <v>14068</v>
      </c>
      <c r="B8763" s="1" t="n">
        <v>106293</v>
      </c>
      <c r="C8763" s="292" t="s">
        <v>14087</v>
      </c>
      <c r="D8763" s="297" t="s">
        <v>50</v>
      </c>
      <c r="E8763" s="301" t="n">
        <v>226.64</v>
      </c>
      <c r="F8763" s="304" t="n">
        <v>0</v>
      </c>
    </row>
    <row r="8764" customFormat="false" ht="13.8" hidden="false" customHeight="false" outlineLevel="0" collapsed="false">
      <c r="A8764" s="300" t="s">
        <v>14068</v>
      </c>
      <c r="B8764" s="1" t="n">
        <v>106297</v>
      </c>
      <c r="C8764" s="292" t="s">
        <v>14088</v>
      </c>
      <c r="D8764" s="297" t="s">
        <v>50</v>
      </c>
      <c r="E8764" s="301" t="n">
        <v>338.45</v>
      </c>
      <c r="F8764" s="304" t="n">
        <v>0</v>
      </c>
    </row>
    <row r="8765" customFormat="false" ht="13.8" hidden="false" customHeight="false" outlineLevel="0" collapsed="false">
      <c r="A8765" s="300" t="s">
        <v>14068</v>
      </c>
      <c r="B8765" s="1" t="n">
        <v>106298</v>
      </c>
      <c r="C8765" s="292" t="s">
        <v>14089</v>
      </c>
      <c r="D8765" s="297" t="s">
        <v>50</v>
      </c>
      <c r="E8765" s="301" t="n">
        <v>518.31</v>
      </c>
      <c r="F8765" s="304" t="n">
        <v>0</v>
      </c>
    </row>
    <row r="8766" customFormat="false" ht="13.8" hidden="false" customHeight="false" outlineLevel="0" collapsed="false">
      <c r="A8766" s="300" t="s">
        <v>14068</v>
      </c>
      <c r="B8766" s="1" t="n">
        <v>106301</v>
      </c>
      <c r="C8766" s="292" t="s">
        <v>14090</v>
      </c>
      <c r="D8766" s="297" t="s">
        <v>50</v>
      </c>
      <c r="E8766" s="301" t="n">
        <v>994.45</v>
      </c>
      <c r="F8766" s="304" t="n">
        <v>0</v>
      </c>
    </row>
    <row r="8767" customFormat="false" ht="13.8" hidden="false" customHeight="false" outlineLevel="0" collapsed="false">
      <c r="A8767" s="300" t="s">
        <v>14068</v>
      </c>
      <c r="B8767" s="1" t="n">
        <v>106292</v>
      </c>
      <c r="C8767" s="292" t="s">
        <v>14091</v>
      </c>
      <c r="D8767" s="297" t="s">
        <v>50</v>
      </c>
      <c r="E8767" s="301" t="n">
        <v>215.03</v>
      </c>
      <c r="F8767" s="304" t="n">
        <v>0</v>
      </c>
    </row>
    <row r="8768" customFormat="false" ht="13.8" hidden="false" customHeight="false" outlineLevel="0" collapsed="false">
      <c r="A8768" s="300" t="s">
        <v>14068</v>
      </c>
      <c r="B8768" s="1" t="n">
        <v>106282</v>
      </c>
      <c r="C8768" s="292" t="s">
        <v>14092</v>
      </c>
      <c r="D8768" s="297" t="s">
        <v>50</v>
      </c>
      <c r="E8768" s="301" t="n">
        <v>85.61</v>
      </c>
      <c r="F8768" s="304" t="n">
        <v>0</v>
      </c>
    </row>
    <row r="8769" customFormat="false" ht="13.8" hidden="false" customHeight="false" outlineLevel="0" collapsed="false">
      <c r="A8769" s="300" t="s">
        <v>14068</v>
      </c>
      <c r="B8769" s="1" t="n">
        <v>106283</v>
      </c>
      <c r="C8769" s="292" t="s">
        <v>14093</v>
      </c>
      <c r="D8769" s="297" t="s">
        <v>50</v>
      </c>
      <c r="E8769" s="301" t="n">
        <v>85.61</v>
      </c>
      <c r="F8769" s="304" t="n">
        <v>0</v>
      </c>
    </row>
    <row r="8770" customFormat="false" ht="13.8" hidden="false" customHeight="false" outlineLevel="0" collapsed="false">
      <c r="A8770" s="300" t="s">
        <v>14068</v>
      </c>
      <c r="B8770" s="1" t="n">
        <v>106286</v>
      </c>
      <c r="C8770" s="292" t="s">
        <v>14094</v>
      </c>
      <c r="D8770" s="297" t="s">
        <v>50</v>
      </c>
      <c r="E8770" s="301" t="n">
        <v>95.97</v>
      </c>
      <c r="F8770" s="304" t="n">
        <v>0</v>
      </c>
    </row>
    <row r="8771" customFormat="false" ht="13.8" hidden="false" customHeight="false" outlineLevel="0" collapsed="false">
      <c r="A8771" s="300" t="s">
        <v>14068</v>
      </c>
      <c r="B8771" s="1" t="n">
        <v>106287</v>
      </c>
      <c r="C8771" s="292" t="s">
        <v>14095</v>
      </c>
      <c r="D8771" s="297" t="s">
        <v>50</v>
      </c>
      <c r="E8771" s="301" t="n">
        <v>113.35</v>
      </c>
      <c r="F8771" s="304" t="n">
        <v>0</v>
      </c>
    </row>
    <row r="8772" customFormat="false" ht="13.8" hidden="false" customHeight="false" outlineLevel="0" collapsed="false">
      <c r="A8772" s="300" t="s">
        <v>14068</v>
      </c>
      <c r="B8772" s="1" t="n">
        <v>106288</v>
      </c>
      <c r="C8772" s="292" t="s">
        <v>14096</v>
      </c>
      <c r="D8772" s="297" t="s">
        <v>50</v>
      </c>
      <c r="E8772" s="301" t="n">
        <v>135.67</v>
      </c>
      <c r="F8772" s="304" t="n">
        <v>0</v>
      </c>
    </row>
    <row r="8773" customFormat="false" ht="13.8" hidden="false" customHeight="false" outlineLevel="0" collapsed="false">
      <c r="A8773" s="300" t="s">
        <v>14068</v>
      </c>
      <c r="B8773" s="1" t="n">
        <v>106289</v>
      </c>
      <c r="C8773" s="292" t="s">
        <v>14097</v>
      </c>
      <c r="D8773" s="297" t="s">
        <v>50</v>
      </c>
      <c r="E8773" s="301" t="n">
        <v>177.85</v>
      </c>
      <c r="F8773" s="304" t="n">
        <v>0</v>
      </c>
    </row>
    <row r="8774" customFormat="false" ht="13.8" hidden="false" customHeight="false" outlineLevel="0" collapsed="false">
      <c r="A8774" s="300" t="s">
        <v>14068</v>
      </c>
      <c r="B8774" s="1" t="n">
        <v>106290</v>
      </c>
      <c r="C8774" s="292" t="s">
        <v>14098</v>
      </c>
      <c r="D8774" s="297" t="s">
        <v>50</v>
      </c>
      <c r="E8774" s="301" t="n">
        <v>241.95</v>
      </c>
      <c r="F8774" s="304" t="n">
        <v>0</v>
      </c>
    </row>
    <row r="8775" customFormat="false" ht="13.8" hidden="false" customHeight="false" outlineLevel="0" collapsed="false">
      <c r="A8775" s="300" t="s">
        <v>14068</v>
      </c>
      <c r="B8775" s="1" t="n">
        <v>106291</v>
      </c>
      <c r="C8775" s="292" t="s">
        <v>14099</v>
      </c>
      <c r="D8775" s="297" t="s">
        <v>50</v>
      </c>
      <c r="E8775" s="301" t="n">
        <v>352.56</v>
      </c>
      <c r="F8775" s="304" t="n">
        <v>0</v>
      </c>
    </row>
    <row r="8776" customFormat="false" ht="13.8" hidden="false" customHeight="false" outlineLevel="0" collapsed="false">
      <c r="A8776" s="300" t="s">
        <v>14068</v>
      </c>
      <c r="B8776" s="1" t="n">
        <v>102136</v>
      </c>
      <c r="C8776" s="292" t="s">
        <v>14100</v>
      </c>
      <c r="D8776" s="297" t="s">
        <v>50</v>
      </c>
      <c r="E8776" s="301" t="n">
        <v>137.01</v>
      </c>
      <c r="F8776" s="304" t="n">
        <v>0</v>
      </c>
    </row>
    <row r="8777" customFormat="false" ht="13.8" hidden="false" customHeight="false" outlineLevel="0" collapsed="false">
      <c r="A8777" s="300" t="s">
        <v>14068</v>
      </c>
      <c r="B8777" s="1" t="n">
        <v>106263</v>
      </c>
      <c r="C8777" s="292" t="s">
        <v>14101</v>
      </c>
      <c r="D8777" s="297" t="s">
        <v>50</v>
      </c>
      <c r="E8777" s="301" t="n">
        <v>179.73</v>
      </c>
      <c r="F8777" s="304" t="n">
        <v>0</v>
      </c>
    </row>
    <row r="8778" customFormat="false" ht="13.8" hidden="false" customHeight="false" outlineLevel="0" collapsed="false">
      <c r="A8778" s="300" t="s">
        <v>14068</v>
      </c>
      <c r="B8778" s="1" t="n">
        <v>106259</v>
      </c>
      <c r="C8778" s="292" t="s">
        <v>14102</v>
      </c>
      <c r="D8778" s="297" t="s">
        <v>50</v>
      </c>
      <c r="E8778" s="301" t="n">
        <v>0</v>
      </c>
      <c r="F8778" s="304"/>
    </row>
    <row r="8779" customFormat="false" ht="13.8" hidden="false" customHeight="false" outlineLevel="0" collapsed="false">
      <c r="A8779" s="300" t="s">
        <v>14068</v>
      </c>
      <c r="B8779" s="1" t="n">
        <v>106261</v>
      </c>
      <c r="C8779" s="292" t="s">
        <v>14103</v>
      </c>
      <c r="D8779" s="297" t="s">
        <v>50</v>
      </c>
      <c r="E8779" s="301" t="n">
        <v>0</v>
      </c>
      <c r="F8779" s="304"/>
    </row>
    <row r="8780" customFormat="false" ht="13.8" hidden="false" customHeight="false" outlineLevel="0" collapsed="false">
      <c r="A8780" s="300" t="s">
        <v>14068</v>
      </c>
      <c r="B8780" s="1" t="n">
        <v>106260</v>
      </c>
      <c r="C8780" s="292" t="s">
        <v>14104</v>
      </c>
      <c r="D8780" s="297" t="s">
        <v>50</v>
      </c>
      <c r="E8780" s="301" t="n">
        <v>0</v>
      </c>
      <c r="F8780" s="304"/>
    </row>
    <row r="8781" customFormat="false" ht="13.8" hidden="false" customHeight="false" outlineLevel="0" collapsed="false">
      <c r="A8781" s="300" t="s">
        <v>14068</v>
      </c>
      <c r="B8781" s="1" t="n">
        <v>102134</v>
      </c>
      <c r="C8781" s="292" t="s">
        <v>14105</v>
      </c>
      <c r="D8781" s="297" t="s">
        <v>50</v>
      </c>
      <c r="E8781" s="301" t="n">
        <v>0</v>
      </c>
      <c r="F8781" s="304"/>
    </row>
    <row r="8782" customFormat="false" ht="13.8" hidden="false" customHeight="false" outlineLevel="0" collapsed="false">
      <c r="A8782" s="300" t="s">
        <v>14068</v>
      </c>
      <c r="B8782" s="1" t="n">
        <v>106262</v>
      </c>
      <c r="C8782" s="292" t="s">
        <v>14106</v>
      </c>
      <c r="D8782" s="297" t="s">
        <v>50</v>
      </c>
      <c r="E8782" s="301" t="n">
        <v>0</v>
      </c>
      <c r="F8782" s="304"/>
    </row>
    <row r="8783" customFormat="false" ht="13.8" hidden="false" customHeight="false" outlineLevel="0" collapsed="false">
      <c r="A8783" s="300" t="s">
        <v>14068</v>
      </c>
      <c r="B8783" s="1" t="n">
        <v>102135</v>
      </c>
      <c r="C8783" s="292" t="s">
        <v>14107</v>
      </c>
      <c r="D8783" s="297" t="s">
        <v>50</v>
      </c>
      <c r="E8783" s="301" t="n">
        <v>0</v>
      </c>
      <c r="F8783" s="304"/>
    </row>
    <row r="8784" customFormat="false" ht="13.8" hidden="false" customHeight="false" outlineLevel="0" collapsed="false">
      <c r="A8784" s="300" t="s">
        <v>14068</v>
      </c>
      <c r="B8784" s="1" t="n">
        <v>106302</v>
      </c>
      <c r="C8784" s="292" t="s">
        <v>14108</v>
      </c>
      <c r="D8784" s="297" t="s">
        <v>50</v>
      </c>
      <c r="E8784" s="301" t="n">
        <v>0</v>
      </c>
      <c r="F8784" s="304"/>
    </row>
    <row r="8785" customFormat="false" ht="13.8" hidden="false" customHeight="false" outlineLevel="0" collapsed="false">
      <c r="A8785" s="300" t="s">
        <v>14068</v>
      </c>
      <c r="B8785" s="1" t="n">
        <v>106284</v>
      </c>
      <c r="C8785" s="292" t="s">
        <v>14109</v>
      </c>
      <c r="D8785" s="297" t="s">
        <v>50</v>
      </c>
      <c r="E8785" s="301" t="n">
        <v>0</v>
      </c>
      <c r="F8785" s="304"/>
    </row>
    <row r="8786" customFormat="false" ht="13.8" hidden="false" customHeight="false" outlineLevel="0" collapsed="false">
      <c r="A8786" s="300" t="s">
        <v>14068</v>
      </c>
      <c r="B8786" s="1" t="n">
        <v>106285</v>
      </c>
      <c r="C8786" s="292" t="s">
        <v>14110</v>
      </c>
      <c r="D8786" s="297" t="s">
        <v>50</v>
      </c>
      <c r="E8786" s="301" t="n">
        <v>0</v>
      </c>
      <c r="F8786" s="304"/>
    </row>
    <row r="8787" customFormat="false" ht="13.8" hidden="false" customHeight="false" outlineLevel="0" collapsed="false">
      <c r="A8787" s="300" t="s">
        <v>14068</v>
      </c>
      <c r="B8787" s="1" t="n">
        <v>106296</v>
      </c>
      <c r="C8787" s="292" t="s">
        <v>14111</v>
      </c>
      <c r="D8787" s="297" t="s">
        <v>50</v>
      </c>
      <c r="E8787" s="301" t="n">
        <v>0</v>
      </c>
      <c r="F8787" s="304"/>
    </row>
    <row r="8788" customFormat="false" ht="13.8" hidden="false" customHeight="false" outlineLevel="0" collapsed="false">
      <c r="A8788" s="300" t="s">
        <v>14068</v>
      </c>
      <c r="B8788" s="1" t="n">
        <v>106299</v>
      </c>
      <c r="C8788" s="292" t="s">
        <v>14112</v>
      </c>
      <c r="D8788" s="297" t="s">
        <v>50</v>
      </c>
      <c r="E8788" s="301" t="n">
        <v>296.95</v>
      </c>
      <c r="F8788" s="304" t="n">
        <v>0</v>
      </c>
    </row>
    <row r="8789" customFormat="false" ht="13.8" hidden="false" customHeight="false" outlineLevel="0" collapsed="false">
      <c r="A8789" s="300" t="s">
        <v>14068</v>
      </c>
      <c r="B8789" s="1" t="n">
        <v>106294</v>
      </c>
      <c r="C8789" s="292" t="s">
        <v>14113</v>
      </c>
      <c r="D8789" s="297" t="s">
        <v>50</v>
      </c>
      <c r="E8789" s="301" t="n">
        <v>0</v>
      </c>
      <c r="F8789" s="304"/>
    </row>
    <row r="8790" customFormat="false" ht="13.8" hidden="false" customHeight="false" outlineLevel="0" collapsed="false">
      <c r="A8790" s="300" t="s">
        <v>14068</v>
      </c>
      <c r="B8790" s="1" t="n">
        <v>106281</v>
      </c>
      <c r="C8790" s="292" t="s">
        <v>14114</v>
      </c>
      <c r="D8790" s="297" t="s">
        <v>50</v>
      </c>
      <c r="E8790" s="301" t="n">
        <v>0</v>
      </c>
      <c r="F8790" s="304"/>
    </row>
    <row r="8791" customFormat="false" ht="13.8" hidden="false" customHeight="false" outlineLevel="0" collapsed="false">
      <c r="A8791" s="300" t="s">
        <v>14068</v>
      </c>
      <c r="B8791" s="1" t="n">
        <v>106264</v>
      </c>
      <c r="C8791" s="292" t="s">
        <v>14115</v>
      </c>
      <c r="D8791" s="297" t="s">
        <v>403</v>
      </c>
      <c r="E8791" s="301" t="n">
        <v>0</v>
      </c>
      <c r="F8791" s="304"/>
    </row>
    <row r="8792" customFormat="false" ht="13.8" hidden="false" customHeight="false" outlineLevel="0" collapsed="false">
      <c r="A8792" s="300" t="s">
        <v>14116</v>
      </c>
      <c r="B8792" s="1" t="n">
        <v>97097</v>
      </c>
      <c r="C8792" s="292" t="s">
        <v>14117</v>
      </c>
      <c r="D8792" s="297" t="s">
        <v>763</v>
      </c>
      <c r="E8792" s="301" t="n">
        <v>39.73</v>
      </c>
      <c r="F8792" s="304" t="n">
        <v>0.0003</v>
      </c>
    </row>
    <row r="8793" customFormat="false" ht="13.8" hidden="false" customHeight="false" outlineLevel="0" collapsed="false">
      <c r="A8793" s="300" t="s">
        <v>14116</v>
      </c>
      <c r="B8793" s="1" t="n">
        <v>97089</v>
      </c>
      <c r="C8793" s="292" t="s">
        <v>14118</v>
      </c>
      <c r="D8793" s="297" t="s">
        <v>241</v>
      </c>
      <c r="E8793" s="301" t="n">
        <v>13.48</v>
      </c>
      <c r="F8793" s="304" t="n">
        <v>0</v>
      </c>
    </row>
    <row r="8794" customFormat="false" ht="13.8" hidden="false" customHeight="false" outlineLevel="0" collapsed="false">
      <c r="A8794" s="300" t="s">
        <v>14116</v>
      </c>
      <c r="B8794" s="1" t="n">
        <v>97090</v>
      </c>
      <c r="C8794" s="292" t="s">
        <v>14119</v>
      </c>
      <c r="D8794" s="297" t="s">
        <v>241</v>
      </c>
      <c r="E8794" s="301" t="n">
        <v>13.2</v>
      </c>
      <c r="F8794" s="304" t="n">
        <v>0</v>
      </c>
    </row>
    <row r="8795" customFormat="false" ht="13.8" hidden="false" customHeight="false" outlineLevel="0" collapsed="false">
      <c r="A8795" s="300" t="s">
        <v>14116</v>
      </c>
      <c r="B8795" s="1" t="n">
        <v>97091</v>
      </c>
      <c r="C8795" s="292" t="s">
        <v>14120</v>
      </c>
      <c r="D8795" s="297" t="s">
        <v>241</v>
      </c>
      <c r="E8795" s="301" t="n">
        <v>12.78</v>
      </c>
      <c r="F8795" s="304" t="n">
        <v>0</v>
      </c>
    </row>
    <row r="8796" customFormat="false" ht="13.8" hidden="false" customHeight="false" outlineLevel="0" collapsed="false">
      <c r="A8796" s="300" t="s">
        <v>14116</v>
      </c>
      <c r="B8796" s="1" t="n">
        <v>97092</v>
      </c>
      <c r="C8796" s="292" t="s">
        <v>14121</v>
      </c>
      <c r="D8796" s="297" t="s">
        <v>241</v>
      </c>
      <c r="E8796" s="301" t="n">
        <v>12.31</v>
      </c>
      <c r="F8796" s="304" t="n">
        <v>0</v>
      </c>
    </row>
    <row r="8797" customFormat="false" ht="13.8" hidden="false" customHeight="false" outlineLevel="0" collapsed="false">
      <c r="A8797" s="300" t="s">
        <v>14116</v>
      </c>
      <c r="B8797" s="1" t="n">
        <v>103053</v>
      </c>
      <c r="C8797" s="292" t="s">
        <v>14122</v>
      </c>
      <c r="D8797" s="297" t="s">
        <v>241</v>
      </c>
      <c r="E8797" s="301" t="n">
        <v>0</v>
      </c>
      <c r="F8797" s="304"/>
    </row>
    <row r="8798" customFormat="false" ht="13.8" hidden="false" customHeight="false" outlineLevel="0" collapsed="false">
      <c r="A8798" s="300" t="s">
        <v>14116</v>
      </c>
      <c r="B8798" s="1" t="n">
        <v>97093</v>
      </c>
      <c r="C8798" s="292" t="s">
        <v>14123</v>
      </c>
      <c r="D8798" s="297" t="s">
        <v>241</v>
      </c>
      <c r="E8798" s="301" t="n">
        <v>11.51</v>
      </c>
      <c r="F8798" s="304" t="n">
        <v>0</v>
      </c>
    </row>
    <row r="8799" customFormat="false" ht="13.8" hidden="false" customHeight="false" outlineLevel="0" collapsed="false">
      <c r="A8799" s="300" t="s">
        <v>14116</v>
      </c>
      <c r="B8799" s="1" t="n">
        <v>103054</v>
      </c>
      <c r="C8799" s="292" t="s">
        <v>14124</v>
      </c>
      <c r="D8799" s="297" t="s">
        <v>241</v>
      </c>
      <c r="E8799" s="301" t="n">
        <v>0</v>
      </c>
      <c r="F8799" s="304"/>
    </row>
    <row r="8800" customFormat="false" ht="13.8" hidden="false" customHeight="false" outlineLevel="0" collapsed="false">
      <c r="A8800" s="300" t="s">
        <v>14116</v>
      </c>
      <c r="B8800" s="1" t="n">
        <v>97088</v>
      </c>
      <c r="C8800" s="292" t="s">
        <v>14125</v>
      </c>
      <c r="D8800" s="297" t="s">
        <v>241</v>
      </c>
      <c r="E8800" s="301" t="n">
        <v>14.78</v>
      </c>
      <c r="F8800" s="304" t="n">
        <v>0</v>
      </c>
    </row>
    <row r="8801" customFormat="false" ht="13.8" hidden="false" customHeight="false" outlineLevel="0" collapsed="false">
      <c r="A8801" s="300" t="s">
        <v>14116</v>
      </c>
      <c r="B8801" s="1" t="n">
        <v>97087</v>
      </c>
      <c r="C8801" s="292" t="s">
        <v>14126</v>
      </c>
      <c r="D8801" s="297" t="s">
        <v>763</v>
      </c>
      <c r="E8801" s="301" t="n">
        <v>3.27</v>
      </c>
      <c r="F8801" s="304" t="n">
        <v>0</v>
      </c>
    </row>
    <row r="8802" customFormat="false" ht="13.8" hidden="false" customHeight="false" outlineLevel="0" collapsed="false">
      <c r="A8802" s="300" t="s">
        <v>14116</v>
      </c>
      <c r="B8802" s="1" t="n">
        <v>97083</v>
      </c>
      <c r="C8802" s="292" t="s">
        <v>14127</v>
      </c>
      <c r="D8802" s="297" t="s">
        <v>763</v>
      </c>
      <c r="E8802" s="301" t="n">
        <v>3.49</v>
      </c>
      <c r="F8802" s="304" t="n">
        <v>0</v>
      </c>
    </row>
    <row r="8803" customFormat="false" ht="13.8" hidden="false" customHeight="false" outlineLevel="0" collapsed="false">
      <c r="A8803" s="300" t="s">
        <v>14116</v>
      </c>
      <c r="B8803" s="1" t="n">
        <v>97084</v>
      </c>
      <c r="C8803" s="292" t="s">
        <v>14128</v>
      </c>
      <c r="D8803" s="297" t="s">
        <v>763</v>
      </c>
      <c r="E8803" s="301" t="n">
        <v>0.73</v>
      </c>
      <c r="F8803" s="304" t="n">
        <v>0</v>
      </c>
    </row>
    <row r="8804" customFormat="false" ht="13.8" hidden="false" customHeight="false" outlineLevel="0" collapsed="false">
      <c r="A8804" s="300" t="s">
        <v>14116</v>
      </c>
      <c r="B8804" s="1" t="n">
        <v>97096</v>
      </c>
      <c r="C8804" s="292" t="s">
        <v>14129</v>
      </c>
      <c r="D8804" s="297" t="s">
        <v>504</v>
      </c>
      <c r="E8804" s="301" t="n">
        <v>733.11</v>
      </c>
      <c r="F8804" s="304" t="n">
        <v>0.0001</v>
      </c>
    </row>
    <row r="8805" customFormat="false" ht="13.8" hidden="false" customHeight="false" outlineLevel="0" collapsed="false">
      <c r="A8805" s="300" t="s">
        <v>14116</v>
      </c>
      <c r="B8805" s="1" t="n">
        <v>97082</v>
      </c>
      <c r="C8805" s="292" t="s">
        <v>14130</v>
      </c>
      <c r="D8805" s="297" t="s">
        <v>504</v>
      </c>
      <c r="E8805" s="301" t="n">
        <v>66.09</v>
      </c>
      <c r="F8805" s="304" t="n">
        <v>0</v>
      </c>
    </row>
    <row r="8806" customFormat="false" ht="13.8" hidden="false" customHeight="false" outlineLevel="0" collapsed="false">
      <c r="A8806" s="300" t="s">
        <v>14116</v>
      </c>
      <c r="B8806" s="1" t="n">
        <v>103076</v>
      </c>
      <c r="C8806" s="292" t="s">
        <v>14131</v>
      </c>
      <c r="D8806" s="297" t="s">
        <v>763</v>
      </c>
      <c r="E8806" s="301" t="n">
        <v>157.61</v>
      </c>
      <c r="F8806" s="304" t="n">
        <v>0</v>
      </c>
    </row>
    <row r="8807" customFormat="false" ht="13.8" hidden="false" customHeight="false" outlineLevel="0" collapsed="false">
      <c r="A8807" s="300" t="s">
        <v>14116</v>
      </c>
      <c r="B8807" s="1" t="n">
        <v>103067</v>
      </c>
      <c r="C8807" s="292" t="s">
        <v>14132</v>
      </c>
      <c r="D8807" s="297" t="s">
        <v>763</v>
      </c>
      <c r="E8807" s="301" t="n">
        <v>0</v>
      </c>
      <c r="F8807" s="304"/>
    </row>
    <row r="8808" customFormat="false" ht="13.8" hidden="false" customHeight="false" outlineLevel="0" collapsed="false">
      <c r="A8808" s="300" t="s">
        <v>14116</v>
      </c>
      <c r="B8808" s="1" t="n">
        <v>103077</v>
      </c>
      <c r="C8808" s="292" t="s">
        <v>14133</v>
      </c>
      <c r="D8808" s="297" t="s">
        <v>763</v>
      </c>
      <c r="E8808" s="301" t="n">
        <v>206.46</v>
      </c>
      <c r="F8808" s="304" t="n">
        <v>0</v>
      </c>
    </row>
    <row r="8809" customFormat="false" ht="13.8" hidden="false" customHeight="false" outlineLevel="0" collapsed="false">
      <c r="A8809" s="300" t="s">
        <v>14116</v>
      </c>
      <c r="B8809" s="1" t="n">
        <v>103068</v>
      </c>
      <c r="C8809" s="292" t="s">
        <v>14134</v>
      </c>
      <c r="D8809" s="297" t="s">
        <v>763</v>
      </c>
      <c r="E8809" s="301" t="n">
        <v>0</v>
      </c>
      <c r="F8809" s="304"/>
    </row>
    <row r="8810" customFormat="false" ht="13.8" hidden="false" customHeight="false" outlineLevel="0" collapsed="false">
      <c r="A8810" s="300" t="s">
        <v>14116</v>
      </c>
      <c r="B8810" s="1" t="n">
        <v>103078</v>
      </c>
      <c r="C8810" s="292" t="s">
        <v>14135</v>
      </c>
      <c r="D8810" s="297" t="s">
        <v>763</v>
      </c>
      <c r="E8810" s="301" t="n">
        <v>252.09</v>
      </c>
      <c r="F8810" s="304" t="n">
        <v>0</v>
      </c>
    </row>
    <row r="8811" customFormat="false" ht="13.8" hidden="false" customHeight="false" outlineLevel="0" collapsed="false">
      <c r="A8811" s="300" t="s">
        <v>14116</v>
      </c>
      <c r="B8811" s="1" t="n">
        <v>103069</v>
      </c>
      <c r="C8811" s="292" t="s">
        <v>14136</v>
      </c>
      <c r="D8811" s="297" t="s">
        <v>763</v>
      </c>
      <c r="E8811" s="301" t="n">
        <v>0</v>
      </c>
      <c r="F8811" s="304"/>
    </row>
    <row r="8812" customFormat="false" ht="13.8" hidden="false" customHeight="false" outlineLevel="0" collapsed="false">
      <c r="A8812" s="300" t="s">
        <v>14116</v>
      </c>
      <c r="B8812" s="1" t="n">
        <v>103079</v>
      </c>
      <c r="C8812" s="292" t="s">
        <v>14137</v>
      </c>
      <c r="D8812" s="297" t="s">
        <v>763</v>
      </c>
      <c r="E8812" s="301" t="n">
        <v>303.53</v>
      </c>
      <c r="F8812" s="304" t="n">
        <v>0</v>
      </c>
    </row>
    <row r="8813" customFormat="false" ht="13.8" hidden="false" customHeight="false" outlineLevel="0" collapsed="false">
      <c r="A8813" s="300" t="s">
        <v>14116</v>
      </c>
      <c r="B8813" s="1" t="n">
        <v>103070</v>
      </c>
      <c r="C8813" s="292" t="s">
        <v>14138</v>
      </c>
      <c r="D8813" s="297" t="s">
        <v>763</v>
      </c>
      <c r="E8813" s="301" t="n">
        <v>0</v>
      </c>
      <c r="F8813" s="304"/>
    </row>
    <row r="8814" customFormat="false" ht="13.8" hidden="false" customHeight="false" outlineLevel="0" collapsed="false">
      <c r="A8814" s="300" t="s">
        <v>14116</v>
      </c>
      <c r="B8814" s="1" t="n">
        <v>103080</v>
      </c>
      <c r="C8814" s="292" t="s">
        <v>14139</v>
      </c>
      <c r="D8814" s="297" t="s">
        <v>763</v>
      </c>
      <c r="E8814" s="301" t="n">
        <v>369.4</v>
      </c>
      <c r="F8814" s="304" t="n">
        <v>0.0001</v>
      </c>
    </row>
    <row r="8815" customFormat="false" ht="13.8" hidden="false" customHeight="false" outlineLevel="0" collapsed="false">
      <c r="A8815" s="300" t="s">
        <v>14116</v>
      </c>
      <c r="B8815" s="1" t="n">
        <v>103071</v>
      </c>
      <c r="C8815" s="292" t="s">
        <v>14140</v>
      </c>
      <c r="D8815" s="297" t="s">
        <v>763</v>
      </c>
      <c r="E8815" s="301" t="n">
        <v>0</v>
      </c>
      <c r="F8815" s="304"/>
    </row>
    <row r="8816" customFormat="false" ht="13.8" hidden="false" customHeight="false" outlineLevel="0" collapsed="false">
      <c r="A8816" s="300" t="s">
        <v>14116</v>
      </c>
      <c r="B8816" s="1" t="n">
        <v>103075</v>
      </c>
      <c r="C8816" s="292" t="s">
        <v>14141</v>
      </c>
      <c r="D8816" s="297" t="s">
        <v>763</v>
      </c>
      <c r="E8816" s="301" t="n">
        <v>226.39</v>
      </c>
      <c r="F8816" s="304" t="n">
        <v>0.0001</v>
      </c>
    </row>
    <row r="8817" customFormat="false" ht="13.8" hidden="false" customHeight="false" outlineLevel="0" collapsed="false">
      <c r="A8817" s="300" t="s">
        <v>14116</v>
      </c>
      <c r="B8817" s="1" t="n">
        <v>103062</v>
      </c>
      <c r="C8817" s="292" t="s">
        <v>14142</v>
      </c>
      <c r="D8817" s="297" t="s">
        <v>763</v>
      </c>
      <c r="E8817" s="301" t="n">
        <v>0</v>
      </c>
      <c r="F8817" s="304"/>
    </row>
    <row r="8818" customFormat="false" ht="13.8" hidden="false" customHeight="false" outlineLevel="0" collapsed="false">
      <c r="A8818" s="300" t="s">
        <v>14116</v>
      </c>
      <c r="B8818" s="1" t="n">
        <v>103065</v>
      </c>
      <c r="C8818" s="292" t="s">
        <v>14143</v>
      </c>
      <c r="D8818" s="297" t="s">
        <v>763</v>
      </c>
      <c r="E8818" s="301" t="n">
        <v>0</v>
      </c>
      <c r="F8818" s="304"/>
    </row>
    <row r="8819" customFormat="false" ht="13.8" hidden="false" customHeight="false" outlineLevel="0" collapsed="false">
      <c r="A8819" s="300" t="s">
        <v>14116</v>
      </c>
      <c r="B8819" s="1" t="n">
        <v>103063</v>
      </c>
      <c r="C8819" s="292" t="s">
        <v>14144</v>
      </c>
      <c r="D8819" s="297" t="s">
        <v>763</v>
      </c>
      <c r="E8819" s="301" t="n">
        <v>0</v>
      </c>
      <c r="F8819" s="304"/>
    </row>
    <row r="8820" customFormat="false" ht="13.8" hidden="false" customHeight="false" outlineLevel="0" collapsed="false">
      <c r="A8820" s="300" t="s">
        <v>14116</v>
      </c>
      <c r="B8820" s="1" t="n">
        <v>103066</v>
      </c>
      <c r="C8820" s="292" t="s">
        <v>14145</v>
      </c>
      <c r="D8820" s="297" t="s">
        <v>763</v>
      </c>
      <c r="E8820" s="301" t="n">
        <v>0</v>
      </c>
      <c r="F8820" s="304"/>
    </row>
    <row r="8821" customFormat="false" ht="13.8" hidden="false" customHeight="false" outlineLevel="0" collapsed="false">
      <c r="A8821" s="300" t="s">
        <v>14116</v>
      </c>
      <c r="B8821" s="1" t="n">
        <v>103064</v>
      </c>
      <c r="C8821" s="292" t="s">
        <v>14146</v>
      </c>
      <c r="D8821" s="297" t="s">
        <v>763</v>
      </c>
      <c r="E8821" s="301" t="n">
        <v>0</v>
      </c>
      <c r="F8821" s="304"/>
    </row>
    <row r="8822" customFormat="false" ht="13.8" hidden="false" customHeight="false" outlineLevel="0" collapsed="false">
      <c r="A8822" s="300" t="s">
        <v>14116</v>
      </c>
      <c r="B8822" s="1" t="n">
        <v>103074</v>
      </c>
      <c r="C8822" s="292" t="s">
        <v>14147</v>
      </c>
      <c r="D8822" s="297" t="s">
        <v>763</v>
      </c>
      <c r="E8822" s="301" t="n">
        <v>186.66</v>
      </c>
      <c r="F8822" s="304" t="n">
        <v>0.0001</v>
      </c>
    </row>
    <row r="8823" customFormat="false" ht="13.8" hidden="false" customHeight="false" outlineLevel="0" collapsed="false">
      <c r="A8823" s="300" t="s">
        <v>14116</v>
      </c>
      <c r="B8823" s="1" t="n">
        <v>103057</v>
      </c>
      <c r="C8823" s="292" t="s">
        <v>14148</v>
      </c>
      <c r="D8823" s="297" t="s">
        <v>763</v>
      </c>
      <c r="E8823" s="301" t="n">
        <v>0</v>
      </c>
      <c r="F8823" s="304"/>
    </row>
    <row r="8824" customFormat="false" ht="13.8" hidden="false" customHeight="false" outlineLevel="0" collapsed="false">
      <c r="A8824" s="300" t="s">
        <v>14116</v>
      </c>
      <c r="B8824" s="1" t="n">
        <v>103060</v>
      </c>
      <c r="C8824" s="292" t="s">
        <v>14149</v>
      </c>
      <c r="D8824" s="297" t="s">
        <v>763</v>
      </c>
      <c r="E8824" s="301" t="n">
        <v>0</v>
      </c>
      <c r="F8824" s="304"/>
    </row>
    <row r="8825" customFormat="false" ht="13.8" hidden="false" customHeight="false" outlineLevel="0" collapsed="false">
      <c r="A8825" s="300" t="s">
        <v>14116</v>
      </c>
      <c r="B8825" s="1" t="n">
        <v>103058</v>
      </c>
      <c r="C8825" s="292" t="s">
        <v>14150</v>
      </c>
      <c r="D8825" s="297" t="s">
        <v>763</v>
      </c>
      <c r="E8825" s="301" t="n">
        <v>0</v>
      </c>
      <c r="F8825" s="304"/>
    </row>
    <row r="8826" customFormat="false" ht="13.8" hidden="false" customHeight="false" outlineLevel="0" collapsed="false">
      <c r="A8826" s="300" t="s">
        <v>14116</v>
      </c>
      <c r="B8826" s="1" t="n">
        <v>103061</v>
      </c>
      <c r="C8826" s="292" t="s">
        <v>14151</v>
      </c>
      <c r="D8826" s="297" t="s">
        <v>763</v>
      </c>
      <c r="E8826" s="301" t="n">
        <v>0</v>
      </c>
      <c r="F8826" s="304"/>
    </row>
    <row r="8827" customFormat="false" ht="13.8" hidden="false" customHeight="false" outlineLevel="0" collapsed="false">
      <c r="A8827" s="300" t="s">
        <v>14116</v>
      </c>
      <c r="B8827" s="1" t="n">
        <v>103059</v>
      </c>
      <c r="C8827" s="292" t="s">
        <v>14152</v>
      </c>
      <c r="D8827" s="297" t="s">
        <v>763</v>
      </c>
      <c r="E8827" s="301" t="n">
        <v>0</v>
      </c>
      <c r="F8827" s="304"/>
    </row>
    <row r="8828" customFormat="false" ht="13.8" hidden="false" customHeight="false" outlineLevel="0" collapsed="false">
      <c r="A8828" s="300" t="s">
        <v>14116</v>
      </c>
      <c r="B8828" s="1" t="n">
        <v>97101</v>
      </c>
      <c r="C8828" s="292" t="s">
        <v>14153</v>
      </c>
      <c r="D8828" s="297" t="s">
        <v>763</v>
      </c>
      <c r="E8828" s="301" t="n">
        <v>186.35</v>
      </c>
      <c r="F8828" s="304" t="n">
        <v>0</v>
      </c>
    </row>
    <row r="8829" customFormat="false" ht="13.8" hidden="false" customHeight="false" outlineLevel="0" collapsed="false">
      <c r="A8829" s="300" t="s">
        <v>14116</v>
      </c>
      <c r="B8829" s="1" t="n">
        <v>97098</v>
      </c>
      <c r="C8829" s="292" t="s">
        <v>14154</v>
      </c>
      <c r="D8829" s="297" t="s">
        <v>763</v>
      </c>
      <c r="E8829" s="301" t="n">
        <v>0</v>
      </c>
      <c r="F8829" s="304"/>
    </row>
    <row r="8830" customFormat="false" ht="13.8" hidden="false" customHeight="false" outlineLevel="0" collapsed="false">
      <c r="A8830" s="300" t="s">
        <v>14116</v>
      </c>
      <c r="B8830" s="1" t="n">
        <v>97102</v>
      </c>
      <c r="C8830" s="292" t="s">
        <v>14155</v>
      </c>
      <c r="D8830" s="297" t="s">
        <v>763</v>
      </c>
      <c r="E8830" s="301" t="n">
        <v>235.21</v>
      </c>
      <c r="F8830" s="304" t="n">
        <v>0</v>
      </c>
    </row>
    <row r="8831" customFormat="false" ht="13.8" hidden="false" customHeight="false" outlineLevel="0" collapsed="false">
      <c r="A8831" s="300" t="s">
        <v>14116</v>
      </c>
      <c r="B8831" s="1" t="n">
        <v>97099</v>
      </c>
      <c r="C8831" s="292" t="s">
        <v>14156</v>
      </c>
      <c r="D8831" s="297" t="s">
        <v>763</v>
      </c>
      <c r="E8831" s="301" t="n">
        <v>0</v>
      </c>
      <c r="F8831" s="304"/>
    </row>
    <row r="8832" customFormat="false" ht="13.8" hidden="false" customHeight="false" outlineLevel="0" collapsed="false">
      <c r="A8832" s="300" t="s">
        <v>14116</v>
      </c>
      <c r="B8832" s="1" t="n">
        <v>97103</v>
      </c>
      <c r="C8832" s="292" t="s">
        <v>14157</v>
      </c>
      <c r="D8832" s="297" t="s">
        <v>763</v>
      </c>
      <c r="E8832" s="301" t="n">
        <v>280.84</v>
      </c>
      <c r="F8832" s="304" t="n">
        <v>0</v>
      </c>
    </row>
    <row r="8833" customFormat="false" ht="13.8" hidden="false" customHeight="false" outlineLevel="0" collapsed="false">
      <c r="A8833" s="300" t="s">
        <v>14116</v>
      </c>
      <c r="B8833" s="1" t="n">
        <v>97100</v>
      </c>
      <c r="C8833" s="292" t="s">
        <v>14158</v>
      </c>
      <c r="D8833" s="297" t="s">
        <v>763</v>
      </c>
      <c r="E8833" s="301" t="n">
        <v>0</v>
      </c>
      <c r="F8833" s="304"/>
    </row>
    <row r="8834" customFormat="false" ht="13.8" hidden="false" customHeight="false" outlineLevel="0" collapsed="false">
      <c r="A8834" s="300" t="s">
        <v>14116</v>
      </c>
      <c r="B8834" s="1" t="n">
        <v>103072</v>
      </c>
      <c r="C8834" s="292" t="s">
        <v>14159</v>
      </c>
      <c r="D8834" s="297" t="s">
        <v>763</v>
      </c>
      <c r="E8834" s="301" t="n">
        <v>332.28</v>
      </c>
      <c r="F8834" s="304" t="n">
        <v>0</v>
      </c>
    </row>
    <row r="8835" customFormat="false" ht="13.8" hidden="false" customHeight="false" outlineLevel="0" collapsed="false">
      <c r="A8835" s="300" t="s">
        <v>14116</v>
      </c>
      <c r="B8835" s="1" t="n">
        <v>103055</v>
      </c>
      <c r="C8835" s="292" t="s">
        <v>14160</v>
      </c>
      <c r="D8835" s="297" t="s">
        <v>763</v>
      </c>
      <c r="E8835" s="301" t="n">
        <v>0</v>
      </c>
      <c r="F8835" s="304"/>
    </row>
    <row r="8836" customFormat="false" ht="13.8" hidden="false" customHeight="false" outlineLevel="0" collapsed="false">
      <c r="A8836" s="300" t="s">
        <v>14116</v>
      </c>
      <c r="B8836" s="1" t="n">
        <v>103073</v>
      </c>
      <c r="C8836" s="292" t="s">
        <v>14161</v>
      </c>
      <c r="D8836" s="297" t="s">
        <v>763</v>
      </c>
      <c r="E8836" s="301" t="n">
        <v>398.15</v>
      </c>
      <c r="F8836" s="304" t="n">
        <v>0.0001</v>
      </c>
    </row>
    <row r="8837" customFormat="false" ht="13.8" hidden="false" customHeight="false" outlineLevel="0" collapsed="false">
      <c r="A8837" s="300" t="s">
        <v>14116</v>
      </c>
      <c r="B8837" s="1" t="n">
        <v>103056</v>
      </c>
      <c r="C8837" s="292" t="s">
        <v>14162</v>
      </c>
      <c r="D8837" s="297" t="s">
        <v>763</v>
      </c>
      <c r="E8837" s="301" t="n">
        <v>0</v>
      </c>
      <c r="F8837" s="304"/>
    </row>
    <row r="8838" customFormat="false" ht="13.8" hidden="false" customHeight="false" outlineLevel="0" collapsed="false">
      <c r="A8838" s="300" t="s">
        <v>14116</v>
      </c>
      <c r="B8838" s="1" t="n">
        <v>97086</v>
      </c>
      <c r="C8838" s="292" t="s">
        <v>14163</v>
      </c>
      <c r="D8838" s="297" t="s">
        <v>763</v>
      </c>
      <c r="E8838" s="301" t="n">
        <v>132.07</v>
      </c>
      <c r="F8838" s="304" t="n">
        <v>0</v>
      </c>
    </row>
    <row r="8839" customFormat="false" ht="13.8" hidden="false" customHeight="false" outlineLevel="0" collapsed="false">
      <c r="A8839" s="300" t="s">
        <v>14116</v>
      </c>
      <c r="B8839" s="1" t="n">
        <v>97085</v>
      </c>
      <c r="C8839" s="292" t="s">
        <v>14164</v>
      </c>
      <c r="D8839" s="297" t="s">
        <v>763</v>
      </c>
      <c r="E8839" s="301" t="n">
        <v>0</v>
      </c>
      <c r="F8839" s="304"/>
    </row>
    <row r="8840" customFormat="false" ht="13.8" hidden="false" customHeight="false" outlineLevel="0" collapsed="false">
      <c r="A8840" s="300" t="s">
        <v>14165</v>
      </c>
      <c r="B8840" s="1" t="n">
        <v>104766</v>
      </c>
      <c r="C8840" s="292" t="s">
        <v>14166</v>
      </c>
      <c r="D8840" s="297" t="s">
        <v>403</v>
      </c>
      <c r="E8840" s="301" t="n">
        <v>16.96</v>
      </c>
      <c r="F8840" s="304" t="n">
        <v>0</v>
      </c>
    </row>
    <row r="8841" customFormat="false" ht="13.8" hidden="false" customHeight="false" outlineLevel="0" collapsed="false">
      <c r="A8841" s="300" t="s">
        <v>14165</v>
      </c>
      <c r="B8841" s="1" t="n">
        <v>90467</v>
      </c>
      <c r="C8841" s="292" t="s">
        <v>14167</v>
      </c>
      <c r="D8841" s="297" t="s">
        <v>403</v>
      </c>
      <c r="E8841" s="301" t="n">
        <v>23.6</v>
      </c>
      <c r="F8841" s="304" t="n">
        <v>0</v>
      </c>
    </row>
    <row r="8842" customFormat="false" ht="13.8" hidden="false" customHeight="false" outlineLevel="0" collapsed="false">
      <c r="A8842" s="300" t="s">
        <v>14165</v>
      </c>
      <c r="B8842" s="1" t="n">
        <v>90466</v>
      </c>
      <c r="C8842" s="292" t="s">
        <v>14168</v>
      </c>
      <c r="D8842" s="297" t="s">
        <v>403</v>
      </c>
      <c r="E8842" s="301" t="n">
        <v>15.69</v>
      </c>
      <c r="F8842" s="304" t="n">
        <v>0</v>
      </c>
    </row>
    <row r="8843" customFormat="false" ht="13.8" hidden="false" customHeight="false" outlineLevel="0" collapsed="false">
      <c r="A8843" s="300" t="s">
        <v>14165</v>
      </c>
      <c r="B8843" s="1" t="n">
        <v>90469</v>
      </c>
      <c r="C8843" s="292" t="s">
        <v>14169</v>
      </c>
      <c r="D8843" s="297" t="s">
        <v>403</v>
      </c>
      <c r="E8843" s="301" t="n">
        <v>11.91</v>
      </c>
      <c r="F8843" s="304" t="n">
        <v>0</v>
      </c>
    </row>
    <row r="8844" customFormat="false" ht="13.8" hidden="false" customHeight="false" outlineLevel="0" collapsed="false">
      <c r="A8844" s="300" t="s">
        <v>14165</v>
      </c>
      <c r="B8844" s="1" t="n">
        <v>90470</v>
      </c>
      <c r="C8844" s="292" t="s">
        <v>14170</v>
      </c>
      <c r="D8844" s="297" t="s">
        <v>403</v>
      </c>
      <c r="E8844" s="301" t="n">
        <v>15.86</v>
      </c>
      <c r="F8844" s="304" t="n">
        <v>0</v>
      </c>
    </row>
    <row r="8845" customFormat="false" ht="13.8" hidden="false" customHeight="false" outlineLevel="0" collapsed="false">
      <c r="A8845" s="300" t="s">
        <v>14165</v>
      </c>
      <c r="B8845" s="1" t="n">
        <v>90468</v>
      </c>
      <c r="C8845" s="292" t="s">
        <v>14171</v>
      </c>
      <c r="D8845" s="297" t="s">
        <v>403</v>
      </c>
      <c r="E8845" s="301" t="n">
        <v>7.84</v>
      </c>
      <c r="F8845" s="304" t="n">
        <v>0</v>
      </c>
    </row>
    <row r="8846" customFormat="false" ht="13.8" hidden="false" customHeight="false" outlineLevel="0" collapsed="false">
      <c r="A8846" s="300" t="s">
        <v>14165</v>
      </c>
      <c r="B8846" s="1" t="n">
        <v>91188</v>
      </c>
      <c r="C8846" s="292" t="s">
        <v>14172</v>
      </c>
      <c r="D8846" s="297" t="s">
        <v>50</v>
      </c>
      <c r="E8846" s="301" t="n">
        <v>13.57</v>
      </c>
      <c r="F8846" s="304" t="n">
        <v>0.0147</v>
      </c>
    </row>
    <row r="8847" customFormat="false" ht="13.8" hidden="false" customHeight="false" outlineLevel="0" collapsed="false">
      <c r="A8847" s="300" t="s">
        <v>14165</v>
      </c>
      <c r="B8847" s="1" t="n">
        <v>91189</v>
      </c>
      <c r="C8847" s="292" t="s">
        <v>14173</v>
      </c>
      <c r="D8847" s="297" t="s">
        <v>50</v>
      </c>
      <c r="E8847" s="301" t="n">
        <v>76.09</v>
      </c>
      <c r="F8847" s="304" t="n">
        <v>0.0185</v>
      </c>
    </row>
    <row r="8848" customFormat="false" ht="13.8" hidden="false" customHeight="false" outlineLevel="0" collapsed="false">
      <c r="A8848" s="300" t="s">
        <v>14165</v>
      </c>
      <c r="B8848" s="1" t="n">
        <v>91192</v>
      </c>
      <c r="C8848" s="292" t="s">
        <v>14174</v>
      </c>
      <c r="D8848" s="297" t="s">
        <v>50</v>
      </c>
      <c r="E8848" s="301" t="n">
        <v>22.9</v>
      </c>
      <c r="F8848" s="304" t="n">
        <v>0</v>
      </c>
    </row>
    <row r="8849" customFormat="false" ht="13.8" hidden="false" customHeight="false" outlineLevel="0" collapsed="false">
      <c r="A8849" s="300" t="s">
        <v>14165</v>
      </c>
      <c r="B8849" s="1" t="n">
        <v>91190</v>
      </c>
      <c r="C8849" s="292" t="s">
        <v>14175</v>
      </c>
      <c r="D8849" s="297" t="s">
        <v>50</v>
      </c>
      <c r="E8849" s="301" t="n">
        <v>10.88</v>
      </c>
      <c r="F8849" s="304" t="n">
        <v>0</v>
      </c>
    </row>
    <row r="8850" customFormat="false" ht="13.8" hidden="false" customHeight="false" outlineLevel="0" collapsed="false">
      <c r="A8850" s="300" t="s">
        <v>14165</v>
      </c>
      <c r="B8850" s="1" t="n">
        <v>91191</v>
      </c>
      <c r="C8850" s="292" t="s">
        <v>14176</v>
      </c>
      <c r="D8850" s="297" t="s">
        <v>50</v>
      </c>
      <c r="E8850" s="301" t="n">
        <v>15.19</v>
      </c>
      <c r="F8850" s="304" t="n">
        <v>0</v>
      </c>
    </row>
    <row r="8851" customFormat="false" ht="13.8" hidden="false" customHeight="false" outlineLevel="0" collapsed="false">
      <c r="A8851" s="300" t="s">
        <v>14165</v>
      </c>
      <c r="B8851" s="1" t="n">
        <v>95541</v>
      </c>
      <c r="C8851" s="292" t="s">
        <v>14177</v>
      </c>
      <c r="D8851" s="297" t="s">
        <v>50</v>
      </c>
      <c r="E8851" s="301" t="n">
        <v>25.33</v>
      </c>
      <c r="F8851" s="304" t="n">
        <v>0</v>
      </c>
    </row>
    <row r="8852" customFormat="false" ht="13.8" hidden="false" customHeight="false" outlineLevel="0" collapsed="false">
      <c r="A8852" s="300" t="s">
        <v>14165</v>
      </c>
      <c r="B8852" s="1" t="n">
        <v>96564</v>
      </c>
      <c r="C8852" s="292" t="s">
        <v>14178</v>
      </c>
      <c r="D8852" s="297" t="s">
        <v>403</v>
      </c>
      <c r="E8852" s="301" t="n">
        <v>0</v>
      </c>
      <c r="F8852" s="304"/>
    </row>
    <row r="8853" customFormat="false" ht="13.8" hidden="false" customHeight="false" outlineLevel="0" collapsed="false">
      <c r="A8853" s="300" t="s">
        <v>14165</v>
      </c>
      <c r="B8853" s="1" t="n">
        <v>104785</v>
      </c>
      <c r="C8853" s="292" t="s">
        <v>14179</v>
      </c>
      <c r="D8853" s="297" t="s">
        <v>403</v>
      </c>
      <c r="E8853" s="301" t="n">
        <v>16.11</v>
      </c>
      <c r="F8853" s="304" t="n">
        <v>0</v>
      </c>
    </row>
    <row r="8854" customFormat="false" ht="13.8" hidden="false" customHeight="false" outlineLevel="0" collapsed="false">
      <c r="A8854" s="300" t="s">
        <v>14165</v>
      </c>
      <c r="B8854" s="1" t="n">
        <v>91166</v>
      </c>
      <c r="C8854" s="292" t="s">
        <v>14180</v>
      </c>
      <c r="D8854" s="297" t="s">
        <v>403</v>
      </c>
      <c r="E8854" s="301" t="n">
        <v>4.83</v>
      </c>
      <c r="F8854" s="304" t="n">
        <v>0</v>
      </c>
    </row>
    <row r="8855" customFormat="false" ht="13.8" hidden="false" customHeight="false" outlineLevel="0" collapsed="false">
      <c r="A8855" s="300" t="s">
        <v>14165</v>
      </c>
      <c r="B8855" s="1" t="n">
        <v>91167</v>
      </c>
      <c r="C8855" s="292" t="s">
        <v>14181</v>
      </c>
      <c r="D8855" s="297" t="s">
        <v>403</v>
      </c>
      <c r="E8855" s="301" t="n">
        <v>11.33</v>
      </c>
      <c r="F8855" s="304" t="n">
        <v>0</v>
      </c>
    </row>
    <row r="8856" customFormat="false" ht="13.8" hidden="false" customHeight="false" outlineLevel="0" collapsed="false">
      <c r="A8856" s="300" t="s">
        <v>14165</v>
      </c>
      <c r="B8856" s="1" t="n">
        <v>91176</v>
      </c>
      <c r="C8856" s="292" t="s">
        <v>14182</v>
      </c>
      <c r="D8856" s="297" t="s">
        <v>403</v>
      </c>
      <c r="E8856" s="301" t="n">
        <v>22.06</v>
      </c>
      <c r="F8856" s="304" t="n">
        <v>0</v>
      </c>
    </row>
    <row r="8857" customFormat="false" ht="13.8" hidden="false" customHeight="false" outlineLevel="0" collapsed="false">
      <c r="A8857" s="300" t="s">
        <v>14165</v>
      </c>
      <c r="B8857" s="1" t="n">
        <v>91182</v>
      </c>
      <c r="C8857" s="292" t="s">
        <v>14183</v>
      </c>
      <c r="D8857" s="297" t="s">
        <v>403</v>
      </c>
      <c r="E8857" s="301" t="n">
        <v>25.11</v>
      </c>
      <c r="F8857" s="304" t="n">
        <v>0.0339</v>
      </c>
    </row>
    <row r="8858" customFormat="false" ht="13.8" hidden="false" customHeight="false" outlineLevel="0" collapsed="false">
      <c r="A8858" s="300" t="s">
        <v>14165</v>
      </c>
      <c r="B8858" s="1" t="n">
        <v>91186</v>
      </c>
      <c r="C8858" s="292" t="s">
        <v>14184</v>
      </c>
      <c r="D8858" s="297" t="s">
        <v>403</v>
      </c>
      <c r="E8858" s="301" t="n">
        <v>27.61</v>
      </c>
      <c r="F8858" s="304" t="n">
        <v>0.0402</v>
      </c>
    </row>
    <row r="8859" customFormat="false" ht="13.8" hidden="false" customHeight="false" outlineLevel="0" collapsed="false">
      <c r="A8859" s="300" t="s">
        <v>14165</v>
      </c>
      <c r="B8859" s="1" t="n">
        <v>91171</v>
      </c>
      <c r="C8859" s="292" t="s">
        <v>14185</v>
      </c>
      <c r="D8859" s="297" t="s">
        <v>403</v>
      </c>
      <c r="E8859" s="301" t="n">
        <v>19.63</v>
      </c>
      <c r="F8859" s="304" t="n">
        <v>0</v>
      </c>
    </row>
    <row r="8860" customFormat="false" ht="13.8" hidden="false" customHeight="false" outlineLevel="0" collapsed="false">
      <c r="A8860" s="300" t="s">
        <v>14165</v>
      </c>
      <c r="B8860" s="1" t="n">
        <v>91187</v>
      </c>
      <c r="C8860" s="292" t="s">
        <v>14186</v>
      </c>
      <c r="D8860" s="297" t="s">
        <v>403</v>
      </c>
      <c r="E8860" s="301" t="n">
        <v>24.78</v>
      </c>
      <c r="F8860" s="304" t="n">
        <v>0.0428</v>
      </c>
    </row>
    <row r="8861" customFormat="false" ht="13.8" hidden="false" customHeight="false" outlineLevel="0" collapsed="false">
      <c r="A8861" s="300" t="s">
        <v>14165</v>
      </c>
      <c r="B8861" s="1" t="n">
        <v>91172</v>
      </c>
      <c r="C8861" s="292" t="s">
        <v>14187</v>
      </c>
      <c r="D8861" s="297" t="s">
        <v>403</v>
      </c>
      <c r="E8861" s="301" t="n">
        <v>24.93</v>
      </c>
      <c r="F8861" s="304" t="n">
        <v>0</v>
      </c>
    </row>
    <row r="8862" customFormat="false" ht="13.8" hidden="false" customHeight="false" outlineLevel="0" collapsed="false">
      <c r="A8862" s="300" t="s">
        <v>14165</v>
      </c>
      <c r="B8862" s="1" t="n">
        <v>91185</v>
      </c>
      <c r="C8862" s="292" t="s">
        <v>14188</v>
      </c>
      <c r="D8862" s="297" t="s">
        <v>403</v>
      </c>
      <c r="E8862" s="301" t="n">
        <v>25.11</v>
      </c>
      <c r="F8862" s="304" t="n">
        <v>0.0339</v>
      </c>
    </row>
    <row r="8863" customFormat="false" ht="13.8" hidden="false" customHeight="false" outlineLevel="0" collapsed="false">
      <c r="A8863" s="300" t="s">
        <v>14165</v>
      </c>
      <c r="B8863" s="1" t="n">
        <v>91170</v>
      </c>
      <c r="C8863" s="292" t="s">
        <v>14189</v>
      </c>
      <c r="D8863" s="297" t="s">
        <v>403</v>
      </c>
      <c r="E8863" s="301" t="n">
        <v>11.33</v>
      </c>
      <c r="F8863" s="304" t="n">
        <v>0</v>
      </c>
    </row>
    <row r="8864" customFormat="false" ht="13.8" hidden="false" customHeight="false" outlineLevel="0" collapsed="false">
      <c r="A8864" s="300" t="s">
        <v>14165</v>
      </c>
      <c r="B8864" s="1" t="n">
        <v>91180</v>
      </c>
      <c r="C8864" s="292" t="s">
        <v>14190</v>
      </c>
      <c r="D8864" s="297" t="s">
        <v>403</v>
      </c>
      <c r="E8864" s="301" t="n">
        <v>29.7</v>
      </c>
      <c r="F8864" s="304" t="n">
        <v>0</v>
      </c>
    </row>
    <row r="8865" customFormat="false" ht="13.8" hidden="false" customHeight="false" outlineLevel="0" collapsed="false">
      <c r="A8865" s="300" t="s">
        <v>14165</v>
      </c>
      <c r="B8865" s="1" t="n">
        <v>91181</v>
      </c>
      <c r="C8865" s="292" t="s">
        <v>14191</v>
      </c>
      <c r="D8865" s="297" t="s">
        <v>403</v>
      </c>
      <c r="E8865" s="301" t="n">
        <v>31.26</v>
      </c>
      <c r="F8865" s="304" t="n">
        <v>0</v>
      </c>
    </row>
    <row r="8866" customFormat="false" ht="13.8" hidden="false" customHeight="false" outlineLevel="0" collapsed="false">
      <c r="A8866" s="300" t="s">
        <v>14165</v>
      </c>
      <c r="B8866" s="1" t="n">
        <v>91179</v>
      </c>
      <c r="C8866" s="292" t="s">
        <v>14192</v>
      </c>
      <c r="D8866" s="297" t="s">
        <v>403</v>
      </c>
      <c r="E8866" s="301" t="n">
        <v>22.06</v>
      </c>
      <c r="F8866" s="304" t="n">
        <v>0</v>
      </c>
    </row>
    <row r="8867" customFormat="false" ht="13.8" hidden="false" customHeight="false" outlineLevel="0" collapsed="false">
      <c r="A8867" s="300" t="s">
        <v>14165</v>
      </c>
      <c r="B8867" s="1" t="n">
        <v>91174</v>
      </c>
      <c r="C8867" s="292" t="s">
        <v>14193</v>
      </c>
      <c r="D8867" s="297" t="s">
        <v>403</v>
      </c>
      <c r="E8867" s="301" t="n">
        <v>7.84</v>
      </c>
      <c r="F8867" s="304" t="n">
        <v>0</v>
      </c>
    </row>
    <row r="8868" customFormat="false" ht="13.8" hidden="false" customHeight="false" outlineLevel="0" collapsed="false">
      <c r="A8868" s="300" t="s">
        <v>14165</v>
      </c>
      <c r="B8868" s="1" t="n">
        <v>91175</v>
      </c>
      <c r="C8868" s="292" t="s">
        <v>14194</v>
      </c>
      <c r="D8868" s="297" t="s">
        <v>403</v>
      </c>
      <c r="E8868" s="301" t="n">
        <v>13.45</v>
      </c>
      <c r="F8868" s="304" t="n">
        <v>0</v>
      </c>
    </row>
    <row r="8869" customFormat="false" ht="13.8" hidden="false" customHeight="false" outlineLevel="0" collapsed="false">
      <c r="A8869" s="300" t="s">
        <v>14165</v>
      </c>
      <c r="B8869" s="1" t="n">
        <v>91173</v>
      </c>
      <c r="C8869" s="292" t="s">
        <v>14195</v>
      </c>
      <c r="D8869" s="297" t="s">
        <v>403</v>
      </c>
      <c r="E8869" s="301" t="n">
        <v>4.22</v>
      </c>
      <c r="F8869" s="304" t="n">
        <v>0</v>
      </c>
    </row>
    <row r="8870" customFormat="false" ht="13.8" hidden="false" customHeight="false" outlineLevel="0" collapsed="false">
      <c r="A8870" s="300" t="s">
        <v>14165</v>
      </c>
      <c r="B8870" s="1" t="n">
        <v>104759</v>
      </c>
      <c r="C8870" s="292" t="s">
        <v>14196</v>
      </c>
      <c r="D8870" s="297" t="s">
        <v>50</v>
      </c>
      <c r="E8870" s="301" t="n">
        <v>44.06</v>
      </c>
      <c r="F8870" s="304" t="n">
        <v>0</v>
      </c>
    </row>
    <row r="8871" customFormat="false" ht="13.8" hidden="false" customHeight="false" outlineLevel="0" collapsed="false">
      <c r="A8871" s="300" t="s">
        <v>14165</v>
      </c>
      <c r="B8871" s="1" t="n">
        <v>104760</v>
      </c>
      <c r="C8871" s="292" t="s">
        <v>14197</v>
      </c>
      <c r="D8871" s="297" t="s">
        <v>50</v>
      </c>
      <c r="E8871" s="301" t="n">
        <v>64.34</v>
      </c>
      <c r="F8871" s="304" t="n">
        <v>0</v>
      </c>
    </row>
    <row r="8872" customFormat="false" ht="13.8" hidden="false" customHeight="false" outlineLevel="0" collapsed="false">
      <c r="A8872" s="300" t="s">
        <v>14165</v>
      </c>
      <c r="B8872" s="1" t="n">
        <v>104758</v>
      </c>
      <c r="C8872" s="292" t="s">
        <v>14198</v>
      </c>
      <c r="D8872" s="297" t="s">
        <v>50</v>
      </c>
      <c r="E8872" s="301" t="n">
        <v>16.52</v>
      </c>
      <c r="F8872" s="304" t="n">
        <v>0</v>
      </c>
    </row>
    <row r="8873" customFormat="false" ht="13.8" hidden="false" customHeight="false" outlineLevel="0" collapsed="false">
      <c r="A8873" s="300" t="s">
        <v>14165</v>
      </c>
      <c r="B8873" s="1" t="n">
        <v>90437</v>
      </c>
      <c r="C8873" s="292" t="s">
        <v>14199</v>
      </c>
      <c r="D8873" s="297" t="s">
        <v>50</v>
      </c>
      <c r="E8873" s="301" t="n">
        <v>39.93</v>
      </c>
      <c r="F8873" s="304" t="n">
        <v>0</v>
      </c>
    </row>
    <row r="8874" customFormat="false" ht="13.8" hidden="false" customHeight="false" outlineLevel="0" collapsed="false">
      <c r="A8874" s="300" t="s">
        <v>14165</v>
      </c>
      <c r="B8874" s="1" t="n">
        <v>90438</v>
      </c>
      <c r="C8874" s="292" t="s">
        <v>14200</v>
      </c>
      <c r="D8874" s="297" t="s">
        <v>50</v>
      </c>
      <c r="E8874" s="301" t="n">
        <v>58.33</v>
      </c>
      <c r="F8874" s="304" t="n">
        <v>0</v>
      </c>
    </row>
    <row r="8875" customFormat="false" ht="13.8" hidden="false" customHeight="false" outlineLevel="0" collapsed="false">
      <c r="A8875" s="300" t="s">
        <v>14165</v>
      </c>
      <c r="B8875" s="1" t="n">
        <v>90436</v>
      </c>
      <c r="C8875" s="292" t="s">
        <v>14201</v>
      </c>
      <c r="D8875" s="297" t="s">
        <v>50</v>
      </c>
      <c r="E8875" s="301" t="n">
        <v>14.98</v>
      </c>
      <c r="F8875" s="304" t="n">
        <v>0</v>
      </c>
    </row>
    <row r="8876" customFormat="false" ht="13.8" hidden="false" customHeight="false" outlineLevel="0" collapsed="false">
      <c r="A8876" s="300" t="s">
        <v>14165</v>
      </c>
      <c r="B8876" s="1" t="n">
        <v>104770</v>
      </c>
      <c r="C8876" s="292" t="s">
        <v>14202</v>
      </c>
      <c r="D8876" s="297" t="s">
        <v>50</v>
      </c>
      <c r="E8876" s="301" t="n">
        <v>1.87</v>
      </c>
      <c r="F8876" s="304" t="n">
        <v>0</v>
      </c>
    </row>
    <row r="8877" customFormat="false" ht="13.8" hidden="false" customHeight="false" outlineLevel="0" collapsed="false">
      <c r="A8877" s="300" t="s">
        <v>14165</v>
      </c>
      <c r="B8877" s="1" t="n">
        <v>104772</v>
      </c>
      <c r="C8877" s="292" t="s">
        <v>14203</v>
      </c>
      <c r="D8877" s="297" t="s">
        <v>50</v>
      </c>
      <c r="E8877" s="301" t="n">
        <v>2.73</v>
      </c>
      <c r="F8877" s="304" t="n">
        <v>0</v>
      </c>
    </row>
    <row r="8878" customFormat="false" ht="13.8" hidden="false" customHeight="false" outlineLevel="0" collapsed="false">
      <c r="A8878" s="300" t="s">
        <v>14165</v>
      </c>
      <c r="B8878" s="1" t="n">
        <v>104768</v>
      </c>
      <c r="C8878" s="292" t="s">
        <v>14204</v>
      </c>
      <c r="D8878" s="297" t="s">
        <v>50</v>
      </c>
      <c r="E8878" s="301" t="n">
        <v>0.69</v>
      </c>
      <c r="F8878" s="304" t="n">
        <v>0</v>
      </c>
    </row>
    <row r="8879" customFormat="false" ht="13.8" hidden="false" customHeight="false" outlineLevel="0" collapsed="false">
      <c r="A8879" s="300" t="s">
        <v>14165</v>
      </c>
      <c r="B8879" s="1" t="n">
        <v>104769</v>
      </c>
      <c r="C8879" s="292" t="s">
        <v>14205</v>
      </c>
      <c r="D8879" s="297" t="s">
        <v>50</v>
      </c>
      <c r="E8879" s="301" t="n">
        <v>1.68</v>
      </c>
      <c r="F8879" s="304" t="n">
        <v>0</v>
      </c>
    </row>
    <row r="8880" customFormat="false" ht="13.8" hidden="false" customHeight="false" outlineLevel="0" collapsed="false">
      <c r="A8880" s="300" t="s">
        <v>14165</v>
      </c>
      <c r="B8880" s="1" t="n">
        <v>104771</v>
      </c>
      <c r="C8880" s="292" t="s">
        <v>14206</v>
      </c>
      <c r="D8880" s="297" t="s">
        <v>50</v>
      </c>
      <c r="E8880" s="301" t="n">
        <v>2.47</v>
      </c>
      <c r="F8880" s="304" t="n">
        <v>0</v>
      </c>
    </row>
    <row r="8881" customFormat="false" ht="13.8" hidden="false" customHeight="false" outlineLevel="0" collapsed="false">
      <c r="A8881" s="300" t="s">
        <v>14165</v>
      </c>
      <c r="B8881" s="1" t="n">
        <v>104767</v>
      </c>
      <c r="C8881" s="292" t="s">
        <v>14207</v>
      </c>
      <c r="D8881" s="297" t="s">
        <v>50</v>
      </c>
      <c r="E8881" s="301" t="n">
        <v>0.62</v>
      </c>
      <c r="F8881" s="304" t="n">
        <v>0</v>
      </c>
    </row>
    <row r="8882" customFormat="false" ht="13.8" hidden="false" customHeight="false" outlineLevel="0" collapsed="false">
      <c r="A8882" s="300" t="s">
        <v>14165</v>
      </c>
      <c r="B8882" s="1" t="n">
        <v>104762</v>
      </c>
      <c r="C8882" s="292" t="s">
        <v>14208</v>
      </c>
      <c r="D8882" s="297" t="s">
        <v>50</v>
      </c>
      <c r="E8882" s="301" t="n">
        <v>26.89</v>
      </c>
      <c r="F8882" s="304" t="n">
        <v>0</v>
      </c>
    </row>
    <row r="8883" customFormat="false" ht="13.8" hidden="false" customHeight="false" outlineLevel="0" collapsed="false">
      <c r="A8883" s="300" t="s">
        <v>14165</v>
      </c>
      <c r="B8883" s="1" t="n">
        <v>104763</v>
      </c>
      <c r="C8883" s="292" t="s">
        <v>14209</v>
      </c>
      <c r="D8883" s="297" t="s">
        <v>50</v>
      </c>
      <c r="E8883" s="301" t="n">
        <v>39.27</v>
      </c>
      <c r="F8883" s="304" t="n">
        <v>0</v>
      </c>
    </row>
    <row r="8884" customFormat="false" ht="13.8" hidden="false" customHeight="false" outlineLevel="0" collapsed="false">
      <c r="A8884" s="300" t="s">
        <v>14165</v>
      </c>
      <c r="B8884" s="1" t="n">
        <v>104761</v>
      </c>
      <c r="C8884" s="292" t="s">
        <v>14210</v>
      </c>
      <c r="D8884" s="297" t="s">
        <v>50</v>
      </c>
      <c r="E8884" s="301" t="n">
        <v>10.08</v>
      </c>
      <c r="F8884" s="304" t="n">
        <v>0</v>
      </c>
    </row>
    <row r="8885" customFormat="false" ht="13.8" hidden="false" customHeight="false" outlineLevel="0" collapsed="false">
      <c r="A8885" s="300" t="s">
        <v>14165</v>
      </c>
      <c r="B8885" s="1" t="n">
        <v>90440</v>
      </c>
      <c r="C8885" s="292" t="s">
        <v>14211</v>
      </c>
      <c r="D8885" s="297" t="s">
        <v>50</v>
      </c>
      <c r="E8885" s="301" t="n">
        <v>26.71</v>
      </c>
      <c r="F8885" s="304" t="n">
        <v>0</v>
      </c>
    </row>
    <row r="8886" customFormat="false" ht="13.8" hidden="false" customHeight="false" outlineLevel="0" collapsed="false">
      <c r="A8886" s="300" t="s">
        <v>14165</v>
      </c>
      <c r="B8886" s="1" t="n">
        <v>90441</v>
      </c>
      <c r="C8886" s="292" t="s">
        <v>14212</v>
      </c>
      <c r="D8886" s="297" t="s">
        <v>50</v>
      </c>
      <c r="E8886" s="301" t="n">
        <v>39</v>
      </c>
      <c r="F8886" s="304" t="n">
        <v>0</v>
      </c>
    </row>
    <row r="8887" customFormat="false" ht="13.8" hidden="false" customHeight="false" outlineLevel="0" collapsed="false">
      <c r="A8887" s="300" t="s">
        <v>14165</v>
      </c>
      <c r="B8887" s="1" t="n">
        <v>90439</v>
      </c>
      <c r="C8887" s="292" t="s">
        <v>14213</v>
      </c>
      <c r="D8887" s="297" t="s">
        <v>50</v>
      </c>
      <c r="E8887" s="301" t="n">
        <v>10.01</v>
      </c>
      <c r="F8887" s="304" t="n">
        <v>0</v>
      </c>
    </row>
    <row r="8888" customFormat="false" ht="13.8" hidden="false" customHeight="false" outlineLevel="0" collapsed="false">
      <c r="A8888" s="300" t="s">
        <v>14165</v>
      </c>
      <c r="B8888" s="1" t="n">
        <v>104776</v>
      </c>
      <c r="C8888" s="292" t="s">
        <v>14214</v>
      </c>
      <c r="D8888" s="297" t="s">
        <v>50</v>
      </c>
      <c r="E8888" s="301" t="n">
        <v>6.71</v>
      </c>
      <c r="F8888" s="304" t="n">
        <v>0</v>
      </c>
    </row>
    <row r="8889" customFormat="false" ht="13.8" hidden="false" customHeight="false" outlineLevel="0" collapsed="false">
      <c r="A8889" s="300" t="s">
        <v>14165</v>
      </c>
      <c r="B8889" s="1" t="n">
        <v>104778</v>
      </c>
      <c r="C8889" s="292" t="s">
        <v>14215</v>
      </c>
      <c r="D8889" s="297" t="s">
        <v>50</v>
      </c>
      <c r="E8889" s="301" t="n">
        <v>9.8</v>
      </c>
      <c r="F8889" s="304" t="n">
        <v>0</v>
      </c>
    </row>
    <row r="8890" customFormat="false" ht="13.8" hidden="false" customHeight="false" outlineLevel="0" collapsed="false">
      <c r="A8890" s="300" t="s">
        <v>14165</v>
      </c>
      <c r="B8890" s="1" t="n">
        <v>104774</v>
      </c>
      <c r="C8890" s="292" t="s">
        <v>14216</v>
      </c>
      <c r="D8890" s="297" t="s">
        <v>50</v>
      </c>
      <c r="E8890" s="301" t="n">
        <v>2.51</v>
      </c>
      <c r="F8890" s="304" t="n">
        <v>0</v>
      </c>
    </row>
    <row r="8891" customFormat="false" ht="13.8" hidden="false" customHeight="false" outlineLevel="0" collapsed="false">
      <c r="A8891" s="300" t="s">
        <v>14165</v>
      </c>
      <c r="B8891" s="1" t="n">
        <v>104775</v>
      </c>
      <c r="C8891" s="292" t="s">
        <v>14217</v>
      </c>
      <c r="D8891" s="297" t="s">
        <v>50</v>
      </c>
      <c r="E8891" s="301" t="n">
        <v>6.17</v>
      </c>
      <c r="F8891" s="304" t="n">
        <v>0</v>
      </c>
    </row>
    <row r="8892" customFormat="false" ht="13.8" hidden="false" customHeight="false" outlineLevel="0" collapsed="false">
      <c r="A8892" s="300" t="s">
        <v>14165</v>
      </c>
      <c r="B8892" s="1" t="n">
        <v>104777</v>
      </c>
      <c r="C8892" s="292" t="s">
        <v>14218</v>
      </c>
      <c r="D8892" s="297" t="s">
        <v>50</v>
      </c>
      <c r="E8892" s="301" t="n">
        <v>9.02</v>
      </c>
      <c r="F8892" s="304" t="n">
        <v>0</v>
      </c>
    </row>
    <row r="8893" customFormat="false" ht="13.8" hidden="false" customHeight="false" outlineLevel="0" collapsed="false">
      <c r="A8893" s="300" t="s">
        <v>14165</v>
      </c>
      <c r="B8893" s="1" t="n">
        <v>104773</v>
      </c>
      <c r="C8893" s="292" t="s">
        <v>14219</v>
      </c>
      <c r="D8893" s="297" t="s">
        <v>50</v>
      </c>
      <c r="E8893" s="301" t="n">
        <v>2.31</v>
      </c>
      <c r="F8893" s="304" t="n">
        <v>0</v>
      </c>
    </row>
    <row r="8894" customFormat="false" ht="13.8" hidden="false" customHeight="false" outlineLevel="0" collapsed="false">
      <c r="A8894" s="300" t="s">
        <v>14165</v>
      </c>
      <c r="B8894" s="1" t="n">
        <v>104782</v>
      </c>
      <c r="C8894" s="292" t="s">
        <v>14220</v>
      </c>
      <c r="D8894" s="297" t="s">
        <v>50</v>
      </c>
      <c r="E8894" s="301" t="n">
        <v>60.2</v>
      </c>
      <c r="F8894" s="304" t="n">
        <v>0</v>
      </c>
    </row>
    <row r="8895" customFormat="false" ht="13.8" hidden="false" customHeight="false" outlineLevel="0" collapsed="false">
      <c r="A8895" s="300" t="s">
        <v>14165</v>
      </c>
      <c r="B8895" s="1" t="n">
        <v>90451</v>
      </c>
      <c r="C8895" s="292" t="s">
        <v>14221</v>
      </c>
      <c r="D8895" s="297" t="s">
        <v>50</v>
      </c>
      <c r="E8895" s="301" t="n">
        <v>6.38</v>
      </c>
      <c r="F8895" s="304" t="n">
        <v>0.2335</v>
      </c>
    </row>
    <row r="8896" customFormat="false" ht="13.8" hidden="false" customHeight="false" outlineLevel="0" collapsed="false">
      <c r="A8896" s="300" t="s">
        <v>14165</v>
      </c>
      <c r="B8896" s="1" t="n">
        <v>90452</v>
      </c>
      <c r="C8896" s="292" t="s">
        <v>14222</v>
      </c>
      <c r="D8896" s="297" t="s">
        <v>50</v>
      </c>
      <c r="E8896" s="301" t="n">
        <v>23.33</v>
      </c>
      <c r="F8896" s="304" t="n">
        <v>0.6369</v>
      </c>
    </row>
    <row r="8897" customFormat="false" ht="13.8" hidden="false" customHeight="false" outlineLevel="0" collapsed="false">
      <c r="A8897" s="300" t="s">
        <v>14165</v>
      </c>
      <c r="B8897" s="1" t="n">
        <v>90455</v>
      </c>
      <c r="C8897" s="292" t="s">
        <v>14223</v>
      </c>
      <c r="D8897" s="297" t="s">
        <v>50</v>
      </c>
      <c r="E8897" s="301" t="n">
        <v>8.35</v>
      </c>
      <c r="F8897" s="304" t="n">
        <v>0</v>
      </c>
    </row>
    <row r="8898" customFormat="false" ht="13.8" hidden="false" customHeight="false" outlineLevel="0" collapsed="false">
      <c r="A8898" s="300" t="s">
        <v>14165</v>
      </c>
      <c r="B8898" s="1" t="n">
        <v>104784</v>
      </c>
      <c r="C8898" s="292" t="s">
        <v>14224</v>
      </c>
      <c r="D8898" s="297" t="s">
        <v>50</v>
      </c>
      <c r="E8898" s="301" t="n">
        <v>14.35</v>
      </c>
      <c r="F8898" s="304" t="n">
        <v>0</v>
      </c>
    </row>
    <row r="8899" customFormat="false" ht="13.8" hidden="false" customHeight="false" outlineLevel="0" collapsed="false">
      <c r="A8899" s="300" t="s">
        <v>14165</v>
      </c>
      <c r="B8899" s="1" t="n">
        <v>90453</v>
      </c>
      <c r="C8899" s="292" t="s">
        <v>14225</v>
      </c>
      <c r="D8899" s="297" t="s">
        <v>50</v>
      </c>
      <c r="E8899" s="301" t="n">
        <v>4.08</v>
      </c>
      <c r="F8899" s="304" t="n">
        <v>0</v>
      </c>
    </row>
    <row r="8900" customFormat="false" ht="13.8" hidden="false" customHeight="false" outlineLevel="0" collapsed="false">
      <c r="A8900" s="300" t="s">
        <v>14165</v>
      </c>
      <c r="B8900" s="1" t="n">
        <v>104783</v>
      </c>
      <c r="C8900" s="292" t="s">
        <v>14226</v>
      </c>
      <c r="D8900" s="297" t="s">
        <v>50</v>
      </c>
      <c r="E8900" s="301" t="n">
        <v>5.19</v>
      </c>
      <c r="F8900" s="304" t="n">
        <v>0</v>
      </c>
    </row>
    <row r="8901" customFormat="false" ht="13.8" hidden="false" customHeight="false" outlineLevel="0" collapsed="false">
      <c r="A8901" s="300" t="s">
        <v>14165</v>
      </c>
      <c r="B8901" s="1" t="n">
        <v>90454</v>
      </c>
      <c r="C8901" s="292" t="s">
        <v>14227</v>
      </c>
      <c r="D8901" s="297" t="s">
        <v>50</v>
      </c>
      <c r="E8901" s="301" t="n">
        <v>6.57</v>
      </c>
      <c r="F8901" s="304" t="n">
        <v>0</v>
      </c>
    </row>
    <row r="8902" customFormat="false" ht="13.8" hidden="false" customHeight="false" outlineLevel="0" collapsed="false">
      <c r="A8902" s="300" t="s">
        <v>14165</v>
      </c>
      <c r="B8902" s="1" t="n">
        <v>90459</v>
      </c>
      <c r="C8902" s="292" t="s">
        <v>14228</v>
      </c>
      <c r="D8902" s="297" t="s">
        <v>50</v>
      </c>
      <c r="E8902" s="301" t="n">
        <v>49.14</v>
      </c>
      <c r="F8902" s="304" t="n">
        <v>0</v>
      </c>
    </row>
    <row r="8903" customFormat="false" ht="13.8" hidden="false" customHeight="false" outlineLevel="0" collapsed="false">
      <c r="A8903" s="300" t="s">
        <v>14165</v>
      </c>
      <c r="B8903" s="1" t="n">
        <v>90456</v>
      </c>
      <c r="C8903" s="292" t="s">
        <v>14229</v>
      </c>
      <c r="D8903" s="297" t="s">
        <v>50</v>
      </c>
      <c r="E8903" s="301" t="n">
        <v>5.88</v>
      </c>
      <c r="F8903" s="304" t="n">
        <v>0</v>
      </c>
    </row>
    <row r="8904" customFormat="false" ht="13.8" hidden="false" customHeight="false" outlineLevel="0" collapsed="false">
      <c r="A8904" s="300" t="s">
        <v>14165</v>
      </c>
      <c r="B8904" s="1" t="n">
        <v>90458</v>
      </c>
      <c r="C8904" s="292" t="s">
        <v>14230</v>
      </c>
      <c r="D8904" s="297" t="s">
        <v>50</v>
      </c>
      <c r="E8904" s="301" t="n">
        <v>38.29</v>
      </c>
      <c r="F8904" s="304" t="n">
        <v>0</v>
      </c>
    </row>
    <row r="8905" customFormat="false" ht="13.8" hidden="false" customHeight="false" outlineLevel="0" collapsed="false">
      <c r="A8905" s="300" t="s">
        <v>14165</v>
      </c>
      <c r="B8905" s="1" t="n">
        <v>90457</v>
      </c>
      <c r="C8905" s="292" t="s">
        <v>14231</v>
      </c>
      <c r="D8905" s="297" t="s">
        <v>50</v>
      </c>
      <c r="E8905" s="301" t="n">
        <v>13.42</v>
      </c>
      <c r="F8905" s="304" t="n">
        <v>0</v>
      </c>
    </row>
    <row r="8906" customFormat="false" ht="13.8" hidden="false" customHeight="false" outlineLevel="0" collapsed="false">
      <c r="A8906" s="300" t="s">
        <v>14165</v>
      </c>
      <c r="B8906" s="1" t="n">
        <v>90447</v>
      </c>
      <c r="C8906" s="292" t="s">
        <v>14232</v>
      </c>
      <c r="D8906" s="297" t="s">
        <v>403</v>
      </c>
      <c r="E8906" s="301" t="n">
        <v>8.88</v>
      </c>
      <c r="F8906" s="304" t="n">
        <v>0</v>
      </c>
    </row>
    <row r="8907" customFormat="false" ht="13.8" hidden="false" customHeight="false" outlineLevel="0" collapsed="false">
      <c r="A8907" s="300" t="s">
        <v>14165</v>
      </c>
      <c r="B8907" s="1" t="n">
        <v>91222</v>
      </c>
      <c r="C8907" s="292" t="s">
        <v>14233</v>
      </c>
      <c r="D8907" s="297" t="s">
        <v>403</v>
      </c>
      <c r="E8907" s="301" t="n">
        <v>8.94</v>
      </c>
      <c r="F8907" s="304" t="n">
        <v>0</v>
      </c>
    </row>
    <row r="8908" customFormat="false" ht="13.8" hidden="false" customHeight="false" outlineLevel="0" collapsed="false">
      <c r="A8908" s="300" t="s">
        <v>14165</v>
      </c>
      <c r="B8908" s="1" t="n">
        <v>90443</v>
      </c>
      <c r="C8908" s="292" t="s">
        <v>14234</v>
      </c>
      <c r="D8908" s="297" t="s">
        <v>403</v>
      </c>
      <c r="E8908" s="301" t="n">
        <v>8.04</v>
      </c>
      <c r="F8908" s="304" t="n">
        <v>0</v>
      </c>
    </row>
    <row r="8909" customFormat="false" ht="13.8" hidden="false" customHeight="false" outlineLevel="0" collapsed="false">
      <c r="A8909" s="300" t="s">
        <v>14165</v>
      </c>
      <c r="B8909" s="1" t="n">
        <v>104780</v>
      </c>
      <c r="C8909" s="292" t="s">
        <v>14235</v>
      </c>
      <c r="D8909" s="297" t="s">
        <v>403</v>
      </c>
      <c r="E8909" s="301" t="n">
        <v>6.23</v>
      </c>
      <c r="F8909" s="304" t="n">
        <v>0</v>
      </c>
    </row>
    <row r="8910" customFormat="false" ht="13.8" hidden="false" customHeight="false" outlineLevel="0" collapsed="false">
      <c r="A8910" s="300" t="s">
        <v>14165</v>
      </c>
      <c r="B8910" s="1" t="n">
        <v>104781</v>
      </c>
      <c r="C8910" s="292" t="s">
        <v>14236</v>
      </c>
      <c r="D8910" s="297" t="s">
        <v>403</v>
      </c>
      <c r="E8910" s="301" t="n">
        <v>7.15</v>
      </c>
      <c r="F8910" s="304" t="n">
        <v>0</v>
      </c>
    </row>
    <row r="8911" customFormat="false" ht="13.8" hidden="false" customHeight="false" outlineLevel="0" collapsed="false">
      <c r="A8911" s="300" t="s">
        <v>14165</v>
      </c>
      <c r="B8911" s="1" t="n">
        <v>104779</v>
      </c>
      <c r="C8911" s="292" t="s">
        <v>14237</v>
      </c>
      <c r="D8911" s="297" t="s">
        <v>403</v>
      </c>
      <c r="E8911" s="301" t="n">
        <v>6.19</v>
      </c>
      <c r="F8911" s="304" t="n">
        <v>0</v>
      </c>
    </row>
    <row r="8912" customFormat="false" ht="13.8" hidden="false" customHeight="false" outlineLevel="0" collapsed="false">
      <c r="A8912" s="300" t="s">
        <v>14165</v>
      </c>
      <c r="B8912" s="1" t="n">
        <v>104787</v>
      </c>
      <c r="C8912" s="292" t="s">
        <v>14238</v>
      </c>
      <c r="D8912" s="297" t="s">
        <v>403</v>
      </c>
      <c r="E8912" s="301" t="n">
        <v>8.83</v>
      </c>
      <c r="F8912" s="304" t="n">
        <v>0</v>
      </c>
    </row>
    <row r="8913" customFormat="false" ht="13.8" hidden="false" customHeight="false" outlineLevel="0" collapsed="false">
      <c r="A8913" s="300" t="s">
        <v>14165</v>
      </c>
      <c r="B8913" s="1" t="n">
        <v>104788</v>
      </c>
      <c r="C8913" s="292" t="s">
        <v>14239</v>
      </c>
      <c r="D8913" s="297" t="s">
        <v>403</v>
      </c>
      <c r="E8913" s="301" t="n">
        <v>11.74</v>
      </c>
      <c r="F8913" s="304" t="n">
        <v>0</v>
      </c>
    </row>
    <row r="8914" customFormat="false" ht="13.8" hidden="false" customHeight="false" outlineLevel="0" collapsed="false">
      <c r="A8914" s="300" t="s">
        <v>14165</v>
      </c>
      <c r="B8914" s="1" t="n">
        <v>104786</v>
      </c>
      <c r="C8914" s="292" t="s">
        <v>14240</v>
      </c>
      <c r="D8914" s="297" t="s">
        <v>403</v>
      </c>
      <c r="E8914" s="301" t="n">
        <v>6.66</v>
      </c>
      <c r="F8914" s="304" t="n">
        <v>0</v>
      </c>
    </row>
    <row r="8915" customFormat="false" ht="13.8" hidden="false" customHeight="false" outlineLevel="0" collapsed="false">
      <c r="A8915" s="300" t="s">
        <v>14165</v>
      </c>
      <c r="B8915" s="1" t="n">
        <v>90445</v>
      </c>
      <c r="C8915" s="292" t="s">
        <v>14241</v>
      </c>
      <c r="D8915" s="297" t="s">
        <v>403</v>
      </c>
      <c r="E8915" s="301" t="n">
        <v>18.25</v>
      </c>
      <c r="F8915" s="304" t="n">
        <v>0</v>
      </c>
    </row>
    <row r="8916" customFormat="false" ht="13.8" hidden="false" customHeight="false" outlineLevel="0" collapsed="false">
      <c r="A8916" s="300" t="s">
        <v>14165</v>
      </c>
      <c r="B8916" s="1" t="n">
        <v>90446</v>
      </c>
      <c r="C8916" s="292" t="s">
        <v>14242</v>
      </c>
      <c r="D8916" s="297" t="s">
        <v>403</v>
      </c>
      <c r="E8916" s="301" t="n">
        <v>24.23</v>
      </c>
      <c r="F8916" s="304" t="n">
        <v>0</v>
      </c>
    </row>
    <row r="8917" customFormat="false" ht="13.8" hidden="false" customHeight="false" outlineLevel="0" collapsed="false">
      <c r="A8917" s="300" t="s">
        <v>14165</v>
      </c>
      <c r="B8917" s="1" t="n">
        <v>90444</v>
      </c>
      <c r="C8917" s="292" t="s">
        <v>14243</v>
      </c>
      <c r="D8917" s="297" t="s">
        <v>403</v>
      </c>
      <c r="E8917" s="301" t="n">
        <v>13.76</v>
      </c>
      <c r="F8917" s="304" t="n">
        <v>0</v>
      </c>
    </row>
    <row r="8918" customFormat="false" ht="13.8" hidden="false" customHeight="false" outlineLevel="0" collapsed="false">
      <c r="A8918" s="300" t="s">
        <v>14165</v>
      </c>
      <c r="B8918" s="1" t="n">
        <v>104764</v>
      </c>
      <c r="C8918" s="292" t="s">
        <v>14244</v>
      </c>
      <c r="D8918" s="297" t="s">
        <v>403</v>
      </c>
      <c r="E8918" s="301" t="n">
        <v>21.17</v>
      </c>
      <c r="F8918" s="304" t="n">
        <v>0.2395</v>
      </c>
    </row>
    <row r="8919" customFormat="false" ht="13.8" hidden="false" customHeight="false" outlineLevel="0" collapsed="false">
      <c r="A8919" s="300" t="s">
        <v>14165</v>
      </c>
      <c r="B8919" s="1" t="n">
        <v>90460</v>
      </c>
      <c r="C8919" s="292" t="s">
        <v>14245</v>
      </c>
      <c r="D8919" s="297" t="s">
        <v>403</v>
      </c>
      <c r="E8919" s="301" t="n">
        <v>25.28</v>
      </c>
      <c r="F8919" s="304" t="n">
        <v>0.2868</v>
      </c>
    </row>
    <row r="8920" customFormat="false" ht="13.8" hidden="false" customHeight="false" outlineLevel="0" collapsed="false">
      <c r="A8920" s="300" t="s">
        <v>14165</v>
      </c>
      <c r="B8920" s="1" t="n">
        <v>90462</v>
      </c>
      <c r="C8920" s="292" t="s">
        <v>14246</v>
      </c>
      <c r="D8920" s="297" t="s">
        <v>403</v>
      </c>
      <c r="E8920" s="301" t="n">
        <v>4.39</v>
      </c>
      <c r="F8920" s="304" t="n">
        <v>0.3075</v>
      </c>
    </row>
    <row r="8921" customFormat="false" ht="13.8" hidden="false" customHeight="false" outlineLevel="0" collapsed="false">
      <c r="A8921" s="300" t="s">
        <v>14165</v>
      </c>
      <c r="B8921" s="1" t="n">
        <v>104765</v>
      </c>
      <c r="C8921" s="292" t="s">
        <v>14247</v>
      </c>
      <c r="D8921" s="297" t="s">
        <v>403</v>
      </c>
      <c r="E8921" s="301" t="n">
        <v>17.26</v>
      </c>
      <c r="F8921" s="304" t="n">
        <v>0.1466</v>
      </c>
    </row>
    <row r="8922" customFormat="false" ht="13.8" hidden="false" customHeight="false" outlineLevel="0" collapsed="false">
      <c r="A8922" s="300" t="s">
        <v>14165</v>
      </c>
      <c r="B8922" s="1" t="n">
        <v>90461</v>
      </c>
      <c r="C8922" s="292" t="s">
        <v>14248</v>
      </c>
      <c r="D8922" s="297" t="s">
        <v>403</v>
      </c>
      <c r="E8922" s="301" t="n">
        <v>18.9</v>
      </c>
      <c r="F8922" s="304" t="n">
        <v>0.1915</v>
      </c>
    </row>
    <row r="8923" customFormat="false" ht="13.8" hidden="false" customHeight="false" outlineLevel="0" collapsed="false">
      <c r="A8923" s="300" t="s">
        <v>14165</v>
      </c>
      <c r="B8923" s="1" t="n">
        <v>90463</v>
      </c>
      <c r="C8923" s="292" t="s">
        <v>14249</v>
      </c>
      <c r="D8923" s="297" t="s">
        <v>403</v>
      </c>
      <c r="E8923" s="301" t="n">
        <v>3.73</v>
      </c>
      <c r="F8923" s="304" t="n">
        <v>0.2413</v>
      </c>
    </row>
    <row r="8924" customFormat="false" ht="13.8" hidden="false" customHeight="false" outlineLevel="0" collapsed="false">
      <c r="A8924" s="300" t="s">
        <v>14165</v>
      </c>
      <c r="B8924" s="1" t="n">
        <v>96560</v>
      </c>
      <c r="C8924" s="292" t="s">
        <v>14250</v>
      </c>
      <c r="D8924" s="297" t="s">
        <v>763</v>
      </c>
      <c r="E8924" s="301" t="n">
        <v>33.99</v>
      </c>
      <c r="F8924" s="304" t="n">
        <v>0.1659</v>
      </c>
    </row>
    <row r="8925" customFormat="false" ht="13.8" hidden="false" customHeight="false" outlineLevel="0" collapsed="false">
      <c r="A8925" s="300" t="s">
        <v>14165</v>
      </c>
      <c r="B8925" s="1" t="n">
        <v>96559</v>
      </c>
      <c r="C8925" s="292" t="s">
        <v>14251</v>
      </c>
      <c r="D8925" s="297" t="s">
        <v>763</v>
      </c>
      <c r="E8925" s="301" t="n">
        <v>35.73</v>
      </c>
      <c r="F8925" s="304" t="n">
        <v>0.2527</v>
      </c>
    </row>
    <row r="8926" customFormat="false" ht="13.8" hidden="false" customHeight="false" outlineLevel="0" collapsed="false">
      <c r="A8926" s="300" t="s">
        <v>14165</v>
      </c>
      <c r="B8926" s="1" t="n">
        <v>96562</v>
      </c>
      <c r="C8926" s="292" t="s">
        <v>14252</v>
      </c>
      <c r="D8926" s="297" t="s">
        <v>403</v>
      </c>
      <c r="E8926" s="301" t="n">
        <v>52.81</v>
      </c>
      <c r="F8926" s="304" t="n">
        <v>0.171</v>
      </c>
    </row>
    <row r="8927" customFormat="false" ht="13.8" hidden="false" customHeight="false" outlineLevel="0" collapsed="false">
      <c r="A8927" s="300" t="s">
        <v>14165</v>
      </c>
      <c r="B8927" s="1" t="n">
        <v>96563</v>
      </c>
      <c r="C8927" s="292" t="s">
        <v>14253</v>
      </c>
      <c r="D8927" s="297" t="s">
        <v>403</v>
      </c>
      <c r="E8927" s="301" t="n">
        <v>58.81</v>
      </c>
      <c r="F8927" s="304" t="n">
        <v>0.1535</v>
      </c>
    </row>
    <row r="8928" customFormat="false" ht="13.8" hidden="false" customHeight="false" outlineLevel="0" collapsed="false">
      <c r="A8928" s="300" t="s">
        <v>14254</v>
      </c>
      <c r="B8928" s="1" t="n">
        <v>102469</v>
      </c>
      <c r="C8928" s="292" t="s">
        <v>14255</v>
      </c>
      <c r="D8928" s="297" t="s">
        <v>763</v>
      </c>
      <c r="E8928" s="301" t="n">
        <v>0</v>
      </c>
      <c r="F8928" s="304"/>
    </row>
    <row r="8929" customFormat="false" ht="13.8" hidden="false" customHeight="false" outlineLevel="0" collapsed="false">
      <c r="A8929" s="300" t="s">
        <v>14254</v>
      </c>
      <c r="B8929" s="1" t="n">
        <v>104388</v>
      </c>
      <c r="C8929" s="292" t="s">
        <v>14256</v>
      </c>
      <c r="D8929" s="297" t="s">
        <v>763</v>
      </c>
      <c r="E8929" s="301" t="n">
        <v>0</v>
      </c>
      <c r="F8929" s="304"/>
    </row>
    <row r="8930" customFormat="false" ht="13.8" hidden="false" customHeight="false" outlineLevel="0" collapsed="false">
      <c r="A8930" s="300" t="s">
        <v>14254</v>
      </c>
      <c r="B8930" s="1" t="n">
        <v>104387</v>
      </c>
      <c r="C8930" s="292" t="s">
        <v>14257</v>
      </c>
      <c r="D8930" s="297" t="s">
        <v>504</v>
      </c>
      <c r="E8930" s="301" t="n">
        <v>0</v>
      </c>
      <c r="F8930" s="304"/>
    </row>
    <row r="8931" customFormat="false" ht="13.8" hidden="false" customHeight="false" outlineLevel="0" collapsed="false">
      <c r="A8931" s="300" t="s">
        <v>14254</v>
      </c>
      <c r="B8931" s="1" t="n">
        <v>104364</v>
      </c>
      <c r="C8931" s="292" t="s">
        <v>14258</v>
      </c>
      <c r="D8931" s="297" t="s">
        <v>504</v>
      </c>
      <c r="E8931" s="301" t="n">
        <v>0</v>
      </c>
      <c r="F8931" s="304"/>
    </row>
    <row r="8932" customFormat="false" ht="13.8" hidden="false" customHeight="false" outlineLevel="0" collapsed="false">
      <c r="A8932" s="300" t="s">
        <v>14254</v>
      </c>
      <c r="B8932" s="1" t="n">
        <v>102097</v>
      </c>
      <c r="C8932" s="292" t="s">
        <v>14259</v>
      </c>
      <c r="D8932" s="297" t="s">
        <v>504</v>
      </c>
      <c r="E8932" s="301" t="n">
        <v>0</v>
      </c>
      <c r="F8932" s="304"/>
    </row>
    <row r="8933" customFormat="false" ht="13.8" hidden="false" customHeight="false" outlineLevel="0" collapsed="false">
      <c r="A8933" s="300" t="s">
        <v>14254</v>
      </c>
      <c r="B8933" s="1" t="n">
        <v>104365</v>
      </c>
      <c r="C8933" s="292" t="s">
        <v>14260</v>
      </c>
      <c r="D8933" s="297" t="s">
        <v>504</v>
      </c>
      <c r="E8933" s="301" t="n">
        <v>0</v>
      </c>
      <c r="F8933" s="304"/>
    </row>
    <row r="8934" customFormat="false" ht="13.8" hidden="false" customHeight="false" outlineLevel="0" collapsed="false">
      <c r="A8934" s="300" t="s">
        <v>14254</v>
      </c>
      <c r="B8934" s="1" t="n">
        <v>101870</v>
      </c>
      <c r="C8934" s="292" t="s">
        <v>14261</v>
      </c>
      <c r="D8934" s="297" t="s">
        <v>763</v>
      </c>
      <c r="E8934" s="301" t="n">
        <v>39.07</v>
      </c>
      <c r="F8934" s="304" t="n">
        <v>0</v>
      </c>
    </row>
    <row r="8935" customFormat="false" ht="13.8" hidden="false" customHeight="false" outlineLevel="0" collapsed="false">
      <c r="A8935" s="300" t="s">
        <v>14254</v>
      </c>
      <c r="B8935" s="1" t="n">
        <v>101866</v>
      </c>
      <c r="C8935" s="292" t="s">
        <v>14262</v>
      </c>
      <c r="D8935" s="297" t="s">
        <v>763</v>
      </c>
      <c r="E8935" s="301" t="n">
        <v>33.05</v>
      </c>
      <c r="F8935" s="304" t="n">
        <v>0</v>
      </c>
    </row>
    <row r="8936" customFormat="false" ht="13.8" hidden="false" customHeight="false" outlineLevel="0" collapsed="false">
      <c r="A8936" s="300" t="s">
        <v>14254</v>
      </c>
      <c r="B8936" s="1" t="n">
        <v>101867</v>
      </c>
      <c r="C8936" s="292" t="s">
        <v>14263</v>
      </c>
      <c r="D8936" s="297" t="s">
        <v>763</v>
      </c>
      <c r="E8936" s="301" t="n">
        <v>37.69</v>
      </c>
      <c r="F8936" s="304" t="n">
        <v>0</v>
      </c>
    </row>
    <row r="8937" customFormat="false" ht="13.8" hidden="false" customHeight="false" outlineLevel="0" collapsed="false">
      <c r="A8937" s="300" t="s">
        <v>14254</v>
      </c>
      <c r="B8937" s="1" t="n">
        <v>101868</v>
      </c>
      <c r="C8937" s="292" t="s">
        <v>14264</v>
      </c>
      <c r="D8937" s="297" t="s">
        <v>763</v>
      </c>
      <c r="E8937" s="301" t="n">
        <v>29.81</v>
      </c>
      <c r="F8937" s="304" t="n">
        <v>0</v>
      </c>
    </row>
    <row r="8938" customFormat="false" ht="13.8" hidden="false" customHeight="false" outlineLevel="0" collapsed="false">
      <c r="A8938" s="300" t="s">
        <v>14254</v>
      </c>
      <c r="B8938" s="1" t="n">
        <v>101869</v>
      </c>
      <c r="C8938" s="292" t="s">
        <v>14265</v>
      </c>
      <c r="D8938" s="297" t="s">
        <v>763</v>
      </c>
      <c r="E8938" s="301" t="n">
        <v>34.44</v>
      </c>
      <c r="F8938" s="304" t="n">
        <v>0</v>
      </c>
    </row>
    <row r="8939" customFormat="false" ht="13.8" hidden="false" customHeight="false" outlineLevel="0" collapsed="false">
      <c r="A8939" s="300" t="s">
        <v>14254</v>
      </c>
      <c r="B8939" s="1" t="n">
        <v>101856</v>
      </c>
      <c r="C8939" s="292" t="s">
        <v>14266</v>
      </c>
      <c r="D8939" s="297" t="s">
        <v>763</v>
      </c>
      <c r="E8939" s="301" t="n">
        <v>26.95</v>
      </c>
      <c r="F8939" s="304" t="n">
        <v>0</v>
      </c>
    </row>
    <row r="8940" customFormat="false" ht="13.8" hidden="false" customHeight="false" outlineLevel="0" collapsed="false">
      <c r="A8940" s="300" t="s">
        <v>14254</v>
      </c>
      <c r="B8940" s="1" t="n">
        <v>101865</v>
      </c>
      <c r="C8940" s="292" t="s">
        <v>14267</v>
      </c>
      <c r="D8940" s="297" t="s">
        <v>763</v>
      </c>
      <c r="E8940" s="301" t="n">
        <v>37.21</v>
      </c>
      <c r="F8940" s="304" t="n">
        <v>0</v>
      </c>
    </row>
    <row r="8941" customFormat="false" ht="13.8" hidden="false" customHeight="false" outlineLevel="0" collapsed="false">
      <c r="A8941" s="300" t="s">
        <v>14254</v>
      </c>
      <c r="B8941" s="1" t="n">
        <v>101861</v>
      </c>
      <c r="C8941" s="292" t="s">
        <v>14268</v>
      </c>
      <c r="D8941" s="297" t="s">
        <v>763</v>
      </c>
      <c r="E8941" s="301" t="n">
        <v>32.81</v>
      </c>
      <c r="F8941" s="304" t="n">
        <v>0</v>
      </c>
    </row>
    <row r="8942" customFormat="false" ht="13.8" hidden="false" customHeight="false" outlineLevel="0" collapsed="false">
      <c r="A8942" s="300" t="s">
        <v>14254</v>
      </c>
      <c r="B8942" s="1" t="n">
        <v>101862</v>
      </c>
      <c r="C8942" s="292" t="s">
        <v>14269</v>
      </c>
      <c r="D8942" s="297" t="s">
        <v>763</v>
      </c>
      <c r="E8942" s="301" t="n">
        <v>35.82</v>
      </c>
      <c r="F8942" s="304" t="n">
        <v>0</v>
      </c>
    </row>
    <row r="8943" customFormat="false" ht="13.8" hidden="false" customHeight="false" outlineLevel="0" collapsed="false">
      <c r="A8943" s="300" t="s">
        <v>14254</v>
      </c>
      <c r="B8943" s="1" t="n">
        <v>101863</v>
      </c>
      <c r="C8943" s="292" t="s">
        <v>14270</v>
      </c>
      <c r="D8943" s="297" t="s">
        <v>763</v>
      </c>
      <c r="E8943" s="301" t="n">
        <v>27.95</v>
      </c>
      <c r="F8943" s="304" t="n">
        <v>0</v>
      </c>
    </row>
    <row r="8944" customFormat="false" ht="13.8" hidden="false" customHeight="false" outlineLevel="0" collapsed="false">
      <c r="A8944" s="300" t="s">
        <v>14254</v>
      </c>
      <c r="B8944" s="1" t="n">
        <v>101864</v>
      </c>
      <c r="C8944" s="292" t="s">
        <v>14271</v>
      </c>
      <c r="D8944" s="297" t="s">
        <v>763</v>
      </c>
      <c r="E8944" s="301" t="n">
        <v>32.58</v>
      </c>
      <c r="F8944" s="304" t="n">
        <v>0</v>
      </c>
    </row>
    <row r="8945" customFormat="false" ht="13.8" hidden="false" customHeight="false" outlineLevel="0" collapsed="false">
      <c r="A8945" s="300" t="s">
        <v>14254</v>
      </c>
      <c r="B8945" s="1" t="n">
        <v>101860</v>
      </c>
      <c r="C8945" s="292" t="s">
        <v>14272</v>
      </c>
      <c r="D8945" s="297" t="s">
        <v>763</v>
      </c>
      <c r="E8945" s="301" t="n">
        <v>35.12</v>
      </c>
      <c r="F8945" s="304" t="n">
        <v>0</v>
      </c>
    </row>
    <row r="8946" customFormat="false" ht="13.8" hidden="false" customHeight="false" outlineLevel="0" collapsed="false">
      <c r="A8946" s="300" t="s">
        <v>14254</v>
      </c>
      <c r="B8946" s="1" t="n">
        <v>101857</v>
      </c>
      <c r="C8946" s="292" t="s">
        <v>14273</v>
      </c>
      <c r="D8946" s="297" t="s">
        <v>763</v>
      </c>
      <c r="E8946" s="301" t="n">
        <v>33.82</v>
      </c>
      <c r="F8946" s="304" t="n">
        <v>0</v>
      </c>
    </row>
    <row r="8947" customFormat="false" ht="13.8" hidden="false" customHeight="false" outlineLevel="0" collapsed="false">
      <c r="A8947" s="300" t="s">
        <v>14254</v>
      </c>
      <c r="B8947" s="1" t="n">
        <v>101858</v>
      </c>
      <c r="C8947" s="292" t="s">
        <v>14274</v>
      </c>
      <c r="D8947" s="297" t="s">
        <v>763</v>
      </c>
      <c r="E8947" s="301" t="n">
        <v>27.54</v>
      </c>
      <c r="F8947" s="304" t="n">
        <v>0</v>
      </c>
    </row>
    <row r="8948" customFormat="false" ht="13.8" hidden="false" customHeight="false" outlineLevel="0" collapsed="false">
      <c r="A8948" s="300" t="s">
        <v>14254</v>
      </c>
      <c r="B8948" s="1" t="n">
        <v>101859</v>
      </c>
      <c r="C8948" s="292" t="s">
        <v>14275</v>
      </c>
      <c r="D8948" s="297" t="s">
        <v>763</v>
      </c>
      <c r="E8948" s="301" t="n">
        <v>30.48</v>
      </c>
      <c r="F8948" s="304" t="n">
        <v>0</v>
      </c>
    </row>
    <row r="8949" customFormat="false" ht="13.8" hidden="false" customHeight="false" outlineLevel="0" collapsed="false">
      <c r="A8949" s="300" t="s">
        <v>14254</v>
      </c>
      <c r="B8949" s="1" t="n">
        <v>101852</v>
      </c>
      <c r="C8949" s="292" t="s">
        <v>14276</v>
      </c>
      <c r="D8949" s="297" t="s">
        <v>763</v>
      </c>
      <c r="E8949" s="301" t="n">
        <v>74.57</v>
      </c>
      <c r="F8949" s="304" t="n">
        <v>0.1295</v>
      </c>
    </row>
    <row r="8950" customFormat="false" ht="13.8" hidden="false" customHeight="false" outlineLevel="0" collapsed="false">
      <c r="A8950" s="300" t="s">
        <v>14254</v>
      </c>
      <c r="B8950" s="1" t="n">
        <v>104385</v>
      </c>
      <c r="C8950" s="292" t="s">
        <v>14277</v>
      </c>
      <c r="D8950" s="297" t="s">
        <v>763</v>
      </c>
      <c r="E8950" s="301" t="n">
        <v>0</v>
      </c>
      <c r="F8950" s="304"/>
    </row>
    <row r="8951" customFormat="false" ht="13.8" hidden="false" customHeight="false" outlineLevel="0" collapsed="false">
      <c r="A8951" s="300" t="s">
        <v>14254</v>
      </c>
      <c r="B8951" s="1" t="n">
        <v>101850</v>
      </c>
      <c r="C8951" s="292" t="s">
        <v>14278</v>
      </c>
      <c r="D8951" s="297" t="s">
        <v>763</v>
      </c>
      <c r="E8951" s="301" t="n">
        <v>59.07</v>
      </c>
      <c r="F8951" s="304" t="n">
        <v>0.148</v>
      </c>
    </row>
    <row r="8952" customFormat="false" ht="13.8" hidden="false" customHeight="false" outlineLevel="0" collapsed="false">
      <c r="A8952" s="300" t="s">
        <v>14254</v>
      </c>
      <c r="B8952" s="1" t="n">
        <v>101855</v>
      </c>
      <c r="C8952" s="292" t="s">
        <v>14279</v>
      </c>
      <c r="D8952" s="297" t="s">
        <v>763</v>
      </c>
      <c r="E8952" s="301" t="n">
        <v>80.07</v>
      </c>
      <c r="F8952" s="304" t="n">
        <v>0.1008</v>
      </c>
    </row>
    <row r="8953" customFormat="false" ht="13.8" hidden="false" customHeight="false" outlineLevel="0" collapsed="false">
      <c r="A8953" s="300" t="s">
        <v>14254</v>
      </c>
      <c r="B8953" s="1" t="n">
        <v>104386</v>
      </c>
      <c r="C8953" s="292" t="s">
        <v>14280</v>
      </c>
      <c r="D8953" s="297" t="s">
        <v>763</v>
      </c>
      <c r="E8953" s="301" t="n">
        <v>0</v>
      </c>
      <c r="F8953" s="304"/>
    </row>
    <row r="8954" customFormat="false" ht="13.8" hidden="false" customHeight="false" outlineLevel="0" collapsed="false">
      <c r="A8954" s="300" t="s">
        <v>14254</v>
      </c>
      <c r="B8954" s="1" t="n">
        <v>101853</v>
      </c>
      <c r="C8954" s="292" t="s">
        <v>14281</v>
      </c>
      <c r="D8954" s="297" t="s">
        <v>763</v>
      </c>
      <c r="E8954" s="301" t="n">
        <v>52.58</v>
      </c>
      <c r="F8954" s="304" t="n">
        <v>0.1362</v>
      </c>
    </row>
    <row r="8955" customFormat="false" ht="13.8" hidden="false" customHeight="false" outlineLevel="0" collapsed="false">
      <c r="A8955" s="300" t="s">
        <v>14254</v>
      </c>
      <c r="B8955" s="1" t="n">
        <v>101849</v>
      </c>
      <c r="C8955" s="292" t="s">
        <v>14282</v>
      </c>
      <c r="D8955" s="297" t="s">
        <v>504</v>
      </c>
      <c r="E8955" s="301" t="n">
        <v>195.66</v>
      </c>
      <c r="F8955" s="304" t="n">
        <v>0.0447</v>
      </c>
    </row>
    <row r="8956" customFormat="false" ht="13.8" hidden="false" customHeight="false" outlineLevel="0" collapsed="false">
      <c r="A8956" s="300" t="s">
        <v>14254</v>
      </c>
      <c r="B8956" s="1" t="n">
        <v>101841</v>
      </c>
      <c r="C8956" s="292" t="s">
        <v>14283</v>
      </c>
      <c r="D8956" s="297" t="s">
        <v>504</v>
      </c>
      <c r="E8956" s="301" t="n">
        <v>113.88</v>
      </c>
      <c r="F8956" s="304" t="n">
        <v>0.0615</v>
      </c>
    </row>
    <row r="8957" customFormat="false" ht="13.8" hidden="false" customHeight="false" outlineLevel="0" collapsed="false">
      <c r="A8957" s="300" t="s">
        <v>14254</v>
      </c>
      <c r="B8957" s="1" t="n">
        <v>101843</v>
      </c>
      <c r="C8957" s="292" t="s">
        <v>14284</v>
      </c>
      <c r="D8957" s="297" t="s">
        <v>504</v>
      </c>
      <c r="E8957" s="301" t="n">
        <v>194.16</v>
      </c>
      <c r="F8957" s="304" t="n">
        <v>0.0361</v>
      </c>
    </row>
    <row r="8958" customFormat="false" ht="13.8" hidden="false" customHeight="false" outlineLevel="0" collapsed="false">
      <c r="A8958" s="300" t="s">
        <v>14254</v>
      </c>
      <c r="B8958" s="1" t="n">
        <v>101844</v>
      </c>
      <c r="C8958" s="292" t="s">
        <v>14285</v>
      </c>
      <c r="D8958" s="297" t="s">
        <v>504</v>
      </c>
      <c r="E8958" s="301" t="n">
        <v>231.71</v>
      </c>
      <c r="F8958" s="304" t="n">
        <v>0.0302</v>
      </c>
    </row>
    <row r="8959" customFormat="false" ht="13.8" hidden="false" customHeight="false" outlineLevel="0" collapsed="false">
      <c r="A8959" s="300" t="s">
        <v>14254</v>
      </c>
      <c r="B8959" s="1" t="n">
        <v>101845</v>
      </c>
      <c r="C8959" s="292" t="s">
        <v>14286</v>
      </c>
      <c r="D8959" s="297" t="s">
        <v>504</v>
      </c>
      <c r="E8959" s="301" t="n">
        <v>268.75</v>
      </c>
      <c r="F8959" s="304" t="n">
        <v>0.026</v>
      </c>
    </row>
    <row r="8960" customFormat="false" ht="13.8" hidden="false" customHeight="false" outlineLevel="0" collapsed="false">
      <c r="A8960" s="300" t="s">
        <v>14254</v>
      </c>
      <c r="B8960" s="1" t="n">
        <v>101842</v>
      </c>
      <c r="C8960" s="292" t="s">
        <v>14287</v>
      </c>
      <c r="D8960" s="297" t="s">
        <v>504</v>
      </c>
      <c r="E8960" s="301" t="n">
        <v>99.53</v>
      </c>
      <c r="F8960" s="304" t="n">
        <v>0.0703</v>
      </c>
    </row>
    <row r="8961" customFormat="false" ht="13.8" hidden="false" customHeight="false" outlineLevel="0" collapsed="false">
      <c r="A8961" s="300" t="s">
        <v>14254</v>
      </c>
      <c r="B8961" s="1" t="n">
        <v>101846</v>
      </c>
      <c r="C8961" s="292" t="s">
        <v>14288</v>
      </c>
      <c r="D8961" s="297" t="s">
        <v>504</v>
      </c>
      <c r="E8961" s="301" t="n">
        <v>180.38</v>
      </c>
      <c r="F8961" s="304" t="n">
        <v>0.0388</v>
      </c>
    </row>
    <row r="8962" customFormat="false" ht="13.8" hidden="false" customHeight="false" outlineLevel="0" collapsed="false">
      <c r="A8962" s="300" t="s">
        <v>14254</v>
      </c>
      <c r="B8962" s="1" t="n">
        <v>101847</v>
      </c>
      <c r="C8962" s="292" t="s">
        <v>14289</v>
      </c>
      <c r="D8962" s="297" t="s">
        <v>504</v>
      </c>
      <c r="E8962" s="301" t="n">
        <v>218.21</v>
      </c>
      <c r="F8962" s="304" t="n">
        <v>0.0321</v>
      </c>
    </row>
    <row r="8963" customFormat="false" ht="13.8" hidden="false" customHeight="false" outlineLevel="0" collapsed="false">
      <c r="A8963" s="300" t="s">
        <v>14254</v>
      </c>
      <c r="B8963" s="1" t="n">
        <v>101848</v>
      </c>
      <c r="C8963" s="292" t="s">
        <v>14290</v>
      </c>
      <c r="D8963" s="297" t="s">
        <v>504</v>
      </c>
      <c r="E8963" s="301" t="n">
        <v>255.54</v>
      </c>
      <c r="F8963" s="304" t="n">
        <v>0.0274</v>
      </c>
    </row>
    <row r="8964" customFormat="false" ht="13.8" hidden="false" customHeight="false" outlineLevel="0" collapsed="false">
      <c r="A8964" s="300" t="s">
        <v>14254</v>
      </c>
      <c r="B8964" s="1" t="n">
        <v>101839</v>
      </c>
      <c r="C8964" s="292" t="s">
        <v>14291</v>
      </c>
      <c r="D8964" s="297" t="s">
        <v>504</v>
      </c>
      <c r="E8964" s="301" t="n">
        <v>150.75</v>
      </c>
      <c r="F8964" s="304" t="n">
        <v>0.0464</v>
      </c>
    </row>
    <row r="8965" customFormat="false" ht="13.8" hidden="false" customHeight="false" outlineLevel="0" collapsed="false">
      <c r="A8965" s="300" t="s">
        <v>14254</v>
      </c>
      <c r="B8965" s="1" t="n">
        <v>101840</v>
      </c>
      <c r="C8965" s="292" t="s">
        <v>14292</v>
      </c>
      <c r="D8965" s="297" t="s">
        <v>504</v>
      </c>
      <c r="E8965" s="301" t="n">
        <v>240.42</v>
      </c>
      <c r="F8965" s="304" t="n">
        <v>0.0291</v>
      </c>
    </row>
    <row r="8966" customFormat="false" ht="13.8" hidden="false" customHeight="false" outlineLevel="0" collapsed="false">
      <c r="A8966" s="300" t="s">
        <v>14254</v>
      </c>
      <c r="B8966" s="1" t="n">
        <v>101837</v>
      </c>
      <c r="C8966" s="292" t="s">
        <v>14293</v>
      </c>
      <c r="D8966" s="297" t="s">
        <v>504</v>
      </c>
      <c r="E8966" s="301" t="n">
        <v>71.12</v>
      </c>
      <c r="F8966" s="304" t="n">
        <v>0.0984</v>
      </c>
    </row>
    <row r="8967" customFormat="false" ht="13.8" hidden="false" customHeight="false" outlineLevel="0" collapsed="false">
      <c r="A8967" s="300" t="s">
        <v>14254</v>
      </c>
      <c r="B8967" s="1" t="n">
        <v>101838</v>
      </c>
      <c r="C8967" s="292" t="s">
        <v>14294</v>
      </c>
      <c r="D8967" s="297" t="s">
        <v>504</v>
      </c>
      <c r="E8967" s="301" t="n">
        <v>111.49</v>
      </c>
      <c r="F8967" s="304" t="n">
        <v>0.0628</v>
      </c>
    </row>
    <row r="8968" customFormat="false" ht="13.8" hidden="false" customHeight="false" outlineLevel="0" collapsed="false">
      <c r="A8968" s="300" t="s">
        <v>14254</v>
      </c>
      <c r="B8968" s="1" t="n">
        <v>101836</v>
      </c>
      <c r="C8968" s="292" t="s">
        <v>14295</v>
      </c>
      <c r="D8968" s="297" t="s">
        <v>504</v>
      </c>
      <c r="E8968" s="301" t="n">
        <v>27.77</v>
      </c>
      <c r="F8968" s="304" t="n">
        <v>0.2521</v>
      </c>
    </row>
    <row r="8969" customFormat="false" ht="13.8" hidden="false" customHeight="false" outlineLevel="0" collapsed="false">
      <c r="A8969" s="300" t="s">
        <v>14254</v>
      </c>
      <c r="B8969" s="1" t="n">
        <v>101835</v>
      </c>
      <c r="C8969" s="292" t="s">
        <v>14296</v>
      </c>
      <c r="D8969" s="297" t="s">
        <v>504</v>
      </c>
      <c r="E8969" s="301" t="n">
        <v>297.28</v>
      </c>
      <c r="F8969" s="304" t="n">
        <v>0.0059</v>
      </c>
    </row>
    <row r="8970" customFormat="false" ht="13.8" hidden="false" customHeight="false" outlineLevel="0" collapsed="false">
      <c r="A8970" s="300" t="s">
        <v>14254</v>
      </c>
      <c r="B8970" s="1" t="n">
        <v>101827</v>
      </c>
      <c r="C8970" s="292" t="s">
        <v>14297</v>
      </c>
      <c r="D8970" s="297" t="s">
        <v>504</v>
      </c>
      <c r="E8970" s="301" t="n">
        <v>215.5</v>
      </c>
      <c r="F8970" s="304" t="n">
        <v>0</v>
      </c>
    </row>
    <row r="8971" customFormat="false" ht="13.8" hidden="false" customHeight="false" outlineLevel="0" collapsed="false">
      <c r="A8971" s="300" t="s">
        <v>14254</v>
      </c>
      <c r="B8971" s="1" t="n">
        <v>101829</v>
      </c>
      <c r="C8971" s="292" t="s">
        <v>14298</v>
      </c>
      <c r="D8971" s="297" t="s">
        <v>504</v>
      </c>
      <c r="E8971" s="301" t="n">
        <v>295.78</v>
      </c>
      <c r="F8971" s="304" t="n">
        <v>0</v>
      </c>
    </row>
    <row r="8972" customFormat="false" ht="13.8" hidden="false" customHeight="false" outlineLevel="0" collapsed="false">
      <c r="A8972" s="300" t="s">
        <v>14254</v>
      </c>
      <c r="B8972" s="1" t="n">
        <v>101830</v>
      </c>
      <c r="C8972" s="292" t="s">
        <v>14299</v>
      </c>
      <c r="D8972" s="297" t="s">
        <v>504</v>
      </c>
      <c r="E8972" s="301" t="n">
        <v>333.33</v>
      </c>
      <c r="F8972" s="304" t="n">
        <v>0</v>
      </c>
    </row>
    <row r="8973" customFormat="false" ht="13.8" hidden="false" customHeight="false" outlineLevel="0" collapsed="false">
      <c r="A8973" s="300" t="s">
        <v>14254</v>
      </c>
      <c r="B8973" s="1" t="n">
        <v>101831</v>
      </c>
      <c r="C8973" s="292" t="s">
        <v>14300</v>
      </c>
      <c r="D8973" s="297" t="s">
        <v>504</v>
      </c>
      <c r="E8973" s="301" t="n">
        <v>370.37</v>
      </c>
      <c r="F8973" s="304" t="n">
        <v>0</v>
      </c>
    </row>
    <row r="8974" customFormat="false" ht="13.8" hidden="false" customHeight="false" outlineLevel="0" collapsed="false">
      <c r="A8974" s="300" t="s">
        <v>14254</v>
      </c>
      <c r="B8974" s="1" t="n">
        <v>101828</v>
      </c>
      <c r="C8974" s="292" t="s">
        <v>14301</v>
      </c>
      <c r="D8974" s="297" t="s">
        <v>504</v>
      </c>
      <c r="E8974" s="301" t="n">
        <v>201.15</v>
      </c>
      <c r="F8974" s="304" t="n">
        <v>0</v>
      </c>
    </row>
    <row r="8975" customFormat="false" ht="13.8" hidden="false" customHeight="false" outlineLevel="0" collapsed="false">
      <c r="A8975" s="300" t="s">
        <v>14254</v>
      </c>
      <c r="B8975" s="1" t="n">
        <v>101832</v>
      </c>
      <c r="C8975" s="292" t="s">
        <v>14302</v>
      </c>
      <c r="D8975" s="297" t="s">
        <v>504</v>
      </c>
      <c r="E8975" s="301" t="n">
        <v>282</v>
      </c>
      <c r="F8975" s="304" t="n">
        <v>0</v>
      </c>
    </row>
    <row r="8976" customFormat="false" ht="13.8" hidden="false" customHeight="false" outlineLevel="0" collapsed="false">
      <c r="A8976" s="300" t="s">
        <v>14254</v>
      </c>
      <c r="B8976" s="1" t="n">
        <v>101833</v>
      </c>
      <c r="C8976" s="292" t="s">
        <v>14303</v>
      </c>
      <c r="D8976" s="297" t="s">
        <v>504</v>
      </c>
      <c r="E8976" s="301" t="n">
        <v>319.83</v>
      </c>
      <c r="F8976" s="304" t="n">
        <v>0</v>
      </c>
    </row>
    <row r="8977" customFormat="false" ht="13.8" hidden="false" customHeight="false" outlineLevel="0" collapsed="false">
      <c r="A8977" s="300" t="s">
        <v>14254</v>
      </c>
      <c r="B8977" s="1" t="n">
        <v>101834</v>
      </c>
      <c r="C8977" s="292" t="s">
        <v>14304</v>
      </c>
      <c r="D8977" s="297" t="s">
        <v>504</v>
      </c>
      <c r="E8977" s="301" t="n">
        <v>357.16</v>
      </c>
      <c r="F8977" s="304" t="n">
        <v>0</v>
      </c>
    </row>
    <row r="8978" customFormat="false" ht="13.8" hidden="false" customHeight="false" outlineLevel="0" collapsed="false">
      <c r="A8978" s="300" t="s">
        <v>14254</v>
      </c>
      <c r="B8978" s="1" t="n">
        <v>101825</v>
      </c>
      <c r="C8978" s="292" t="s">
        <v>14305</v>
      </c>
      <c r="D8978" s="297" t="s">
        <v>504</v>
      </c>
      <c r="E8978" s="301" t="n">
        <v>252.38</v>
      </c>
      <c r="F8978" s="304" t="n">
        <v>0</v>
      </c>
    </row>
    <row r="8979" customFormat="false" ht="13.8" hidden="false" customHeight="false" outlineLevel="0" collapsed="false">
      <c r="A8979" s="300" t="s">
        <v>14254</v>
      </c>
      <c r="B8979" s="1" t="n">
        <v>101826</v>
      </c>
      <c r="C8979" s="292" t="s">
        <v>14306</v>
      </c>
      <c r="D8979" s="297" t="s">
        <v>504</v>
      </c>
      <c r="E8979" s="301" t="n">
        <v>291.14</v>
      </c>
      <c r="F8979" s="304" t="n">
        <v>0</v>
      </c>
    </row>
    <row r="8980" customFormat="false" ht="13.8" hidden="false" customHeight="false" outlineLevel="0" collapsed="false">
      <c r="A8980" s="300" t="s">
        <v>14254</v>
      </c>
      <c r="B8980" s="1" t="n">
        <v>101823</v>
      </c>
      <c r="C8980" s="292" t="s">
        <v>14307</v>
      </c>
      <c r="D8980" s="297" t="s">
        <v>504</v>
      </c>
      <c r="E8980" s="301" t="n">
        <v>172.74</v>
      </c>
      <c r="F8980" s="304" t="n">
        <v>0</v>
      </c>
    </row>
    <row r="8981" customFormat="false" ht="13.8" hidden="false" customHeight="false" outlineLevel="0" collapsed="false">
      <c r="A8981" s="300" t="s">
        <v>14254</v>
      </c>
      <c r="B8981" s="1" t="n">
        <v>101824</v>
      </c>
      <c r="C8981" s="292" t="s">
        <v>14308</v>
      </c>
      <c r="D8981" s="297" t="s">
        <v>504</v>
      </c>
      <c r="E8981" s="301" t="n">
        <v>213.11</v>
      </c>
      <c r="F8981" s="304" t="n">
        <v>0</v>
      </c>
    </row>
    <row r="8982" customFormat="false" ht="13.8" hidden="false" customHeight="false" outlineLevel="0" collapsed="false">
      <c r="A8982" s="300" t="s">
        <v>14254</v>
      </c>
      <c r="B8982" s="1" t="n">
        <v>101822</v>
      </c>
      <c r="C8982" s="292" t="s">
        <v>14309</v>
      </c>
      <c r="D8982" s="297" t="s">
        <v>504</v>
      </c>
      <c r="E8982" s="301" t="n">
        <v>129.39</v>
      </c>
      <c r="F8982" s="304" t="n">
        <v>0</v>
      </c>
    </row>
    <row r="8983" customFormat="false" ht="13.8" hidden="false" customHeight="false" outlineLevel="0" collapsed="false">
      <c r="A8983" s="300" t="s">
        <v>14254</v>
      </c>
      <c r="B8983" s="1" t="n">
        <v>101819</v>
      </c>
      <c r="C8983" s="292" t="s">
        <v>14310</v>
      </c>
      <c r="D8983" s="297" t="s">
        <v>763</v>
      </c>
      <c r="E8983" s="301" t="n">
        <v>65.13</v>
      </c>
      <c r="F8983" s="304" t="n">
        <v>0</v>
      </c>
    </row>
    <row r="8984" customFormat="false" ht="13.8" hidden="false" customHeight="false" outlineLevel="0" collapsed="false">
      <c r="A8984" s="300" t="s">
        <v>14254</v>
      </c>
      <c r="B8984" s="1" t="n">
        <v>104370</v>
      </c>
      <c r="C8984" s="292" t="s">
        <v>14311</v>
      </c>
      <c r="D8984" s="297" t="s">
        <v>763</v>
      </c>
      <c r="E8984" s="301" t="n">
        <v>0</v>
      </c>
      <c r="F8984" s="304"/>
    </row>
    <row r="8985" customFormat="false" ht="13.8" hidden="false" customHeight="false" outlineLevel="0" collapsed="false">
      <c r="A8985" s="300" t="s">
        <v>14254</v>
      </c>
      <c r="B8985" s="1" t="n">
        <v>101817</v>
      </c>
      <c r="C8985" s="292" t="s">
        <v>14312</v>
      </c>
      <c r="D8985" s="297" t="s">
        <v>763</v>
      </c>
      <c r="E8985" s="301" t="n">
        <v>50</v>
      </c>
      <c r="F8985" s="304" t="n">
        <v>0</v>
      </c>
    </row>
    <row r="8986" customFormat="false" ht="13.8" hidden="false" customHeight="false" outlineLevel="0" collapsed="false">
      <c r="A8986" s="300" t="s">
        <v>14254</v>
      </c>
      <c r="B8986" s="1" t="n">
        <v>101816</v>
      </c>
      <c r="C8986" s="292" t="s">
        <v>14313</v>
      </c>
      <c r="D8986" s="297" t="s">
        <v>763</v>
      </c>
      <c r="E8986" s="301" t="n">
        <v>72.63</v>
      </c>
      <c r="F8986" s="304" t="n">
        <v>0</v>
      </c>
    </row>
    <row r="8987" customFormat="false" ht="13.8" hidden="false" customHeight="false" outlineLevel="0" collapsed="false">
      <c r="A8987" s="300" t="s">
        <v>14254</v>
      </c>
      <c r="B8987" s="1" t="n">
        <v>104369</v>
      </c>
      <c r="C8987" s="292" t="s">
        <v>14314</v>
      </c>
      <c r="D8987" s="297" t="s">
        <v>763</v>
      </c>
      <c r="E8987" s="301" t="n">
        <v>0</v>
      </c>
      <c r="F8987" s="304"/>
    </row>
    <row r="8988" customFormat="false" ht="13.8" hidden="false" customHeight="false" outlineLevel="0" collapsed="false">
      <c r="A8988" s="300" t="s">
        <v>14254</v>
      </c>
      <c r="B8988" s="1" t="n">
        <v>101820</v>
      </c>
      <c r="C8988" s="292" t="s">
        <v>14315</v>
      </c>
      <c r="D8988" s="297" t="s">
        <v>763</v>
      </c>
      <c r="E8988" s="301" t="n">
        <v>43.31</v>
      </c>
      <c r="F8988" s="304" t="n">
        <v>0</v>
      </c>
    </row>
    <row r="8989" customFormat="false" ht="13.8" hidden="false" customHeight="false" outlineLevel="0" collapsed="false">
      <c r="A8989" s="300" t="s">
        <v>14254</v>
      </c>
      <c r="B8989" s="1" t="n">
        <v>102988</v>
      </c>
      <c r="C8989" s="292" t="s">
        <v>14316</v>
      </c>
      <c r="D8989" s="297" t="s">
        <v>763</v>
      </c>
      <c r="E8989" s="301" t="n">
        <v>57.97</v>
      </c>
      <c r="F8989" s="304" t="n">
        <v>0</v>
      </c>
    </row>
    <row r="8990" customFormat="false" ht="13.8" hidden="false" customHeight="false" outlineLevel="0" collapsed="false">
      <c r="A8990" s="300" t="s">
        <v>14254</v>
      </c>
      <c r="B8990" s="1" t="n">
        <v>101814</v>
      </c>
      <c r="C8990" s="292" t="s">
        <v>14317</v>
      </c>
      <c r="D8990" s="297" t="s">
        <v>763</v>
      </c>
      <c r="E8990" s="301" t="n">
        <v>45.37</v>
      </c>
      <c r="F8990" s="304" t="n">
        <v>0</v>
      </c>
    </row>
    <row r="8991" customFormat="false" ht="13.8" hidden="false" customHeight="false" outlineLevel="0" collapsed="false">
      <c r="A8991" s="300" t="s">
        <v>14254</v>
      </c>
      <c r="B8991" s="1" t="n">
        <v>102098</v>
      </c>
      <c r="C8991" s="292" t="s">
        <v>14318</v>
      </c>
      <c r="D8991" s="297" t="s">
        <v>504</v>
      </c>
      <c r="E8991" s="301" t="n">
        <v>2423.53</v>
      </c>
      <c r="F8991" s="304" t="n">
        <v>0.0175</v>
      </c>
    </row>
    <row r="8992" customFormat="false" ht="13.8" hidden="false" customHeight="false" outlineLevel="0" collapsed="false">
      <c r="A8992" s="300" t="s">
        <v>14254</v>
      </c>
      <c r="B8992" s="1" t="n">
        <v>104366</v>
      </c>
      <c r="C8992" s="292" t="s">
        <v>14319</v>
      </c>
      <c r="D8992" s="297" t="s">
        <v>504</v>
      </c>
      <c r="E8992" s="301" t="n">
        <v>0</v>
      </c>
      <c r="F8992" s="304"/>
    </row>
    <row r="8993" customFormat="false" ht="13.8" hidden="false" customHeight="false" outlineLevel="0" collapsed="false">
      <c r="A8993" s="300" t="s">
        <v>14254</v>
      </c>
      <c r="B8993" s="1" t="n">
        <v>102099</v>
      </c>
      <c r="C8993" s="292" t="s">
        <v>14320</v>
      </c>
      <c r="D8993" s="297" t="s">
        <v>504</v>
      </c>
      <c r="E8993" s="301" t="n">
        <v>0</v>
      </c>
      <c r="F8993" s="304"/>
    </row>
    <row r="8994" customFormat="false" ht="13.8" hidden="false" customHeight="false" outlineLevel="0" collapsed="false">
      <c r="A8994" s="300" t="s">
        <v>14254</v>
      </c>
      <c r="B8994" s="1" t="n">
        <v>104367</v>
      </c>
      <c r="C8994" s="292" t="s">
        <v>14321</v>
      </c>
      <c r="D8994" s="297" t="s">
        <v>504</v>
      </c>
      <c r="E8994" s="301" t="n">
        <v>0</v>
      </c>
      <c r="F8994" s="304"/>
    </row>
    <row r="8995" customFormat="false" ht="13.8" hidden="false" customHeight="false" outlineLevel="0" collapsed="false">
      <c r="A8995" s="300" t="s">
        <v>14322</v>
      </c>
      <c r="B8995" s="1" t="n">
        <v>92994</v>
      </c>
      <c r="C8995" s="292" t="s">
        <v>14323</v>
      </c>
      <c r="D8995" s="297" t="s">
        <v>403</v>
      </c>
      <c r="E8995" s="301" t="n">
        <v>164.74</v>
      </c>
      <c r="F8995" s="304" t="n">
        <v>0</v>
      </c>
    </row>
    <row r="8996" customFormat="false" ht="13.8" hidden="false" customHeight="false" outlineLevel="0" collapsed="false">
      <c r="A8996" s="300" t="s">
        <v>14322</v>
      </c>
      <c r="B8996" s="1" t="n">
        <v>92996</v>
      </c>
      <c r="C8996" s="292" t="s">
        <v>14324</v>
      </c>
      <c r="D8996" s="297" t="s">
        <v>403</v>
      </c>
      <c r="E8996" s="301" t="n">
        <v>199.35</v>
      </c>
      <c r="F8996" s="304" t="n">
        <v>0</v>
      </c>
    </row>
    <row r="8997" customFormat="false" ht="13.8" hidden="false" customHeight="false" outlineLevel="0" collapsed="false">
      <c r="A8997" s="300" t="s">
        <v>14322</v>
      </c>
      <c r="B8997" s="1" t="n">
        <v>92998</v>
      </c>
      <c r="C8997" s="292" t="s">
        <v>14325</v>
      </c>
      <c r="D8997" s="297" t="s">
        <v>403</v>
      </c>
      <c r="E8997" s="301" t="n">
        <v>244.4</v>
      </c>
      <c r="F8997" s="304" t="n">
        <v>0</v>
      </c>
    </row>
    <row r="8998" customFormat="false" ht="13.8" hidden="false" customHeight="false" outlineLevel="0" collapsed="false">
      <c r="A8998" s="300" t="s">
        <v>14322</v>
      </c>
      <c r="B8998" s="1" t="n">
        <v>93000</v>
      </c>
      <c r="C8998" s="292" t="s">
        <v>14326</v>
      </c>
      <c r="D8998" s="297" t="s">
        <v>403</v>
      </c>
      <c r="E8998" s="301" t="n">
        <v>323.79</v>
      </c>
      <c r="F8998" s="304" t="n">
        <v>0</v>
      </c>
    </row>
    <row r="8999" customFormat="false" ht="13.8" hidden="false" customHeight="false" outlineLevel="0" collapsed="false">
      <c r="A8999" s="300" t="s">
        <v>14322</v>
      </c>
      <c r="B8999" s="1" t="n">
        <v>92984</v>
      </c>
      <c r="C8999" s="292" t="s">
        <v>14327</v>
      </c>
      <c r="D8999" s="297" t="s">
        <v>403</v>
      </c>
      <c r="E8999" s="301" t="n">
        <v>34.95</v>
      </c>
      <c r="F8999" s="304" t="n">
        <v>0</v>
      </c>
    </row>
    <row r="9000" customFormat="false" ht="13.8" hidden="false" customHeight="false" outlineLevel="0" collapsed="false">
      <c r="A9000" s="300" t="s">
        <v>14322</v>
      </c>
      <c r="B9000" s="1" t="n">
        <v>93002</v>
      </c>
      <c r="C9000" s="292" t="s">
        <v>14328</v>
      </c>
      <c r="D9000" s="297" t="s">
        <v>403</v>
      </c>
      <c r="E9000" s="301" t="n">
        <v>418.91</v>
      </c>
      <c r="F9000" s="304" t="n">
        <v>0</v>
      </c>
    </row>
    <row r="9001" customFormat="false" ht="13.8" hidden="false" customHeight="false" outlineLevel="0" collapsed="false">
      <c r="A9001" s="300" t="s">
        <v>14322</v>
      </c>
      <c r="B9001" s="1" t="n">
        <v>92986</v>
      </c>
      <c r="C9001" s="292" t="s">
        <v>14329</v>
      </c>
      <c r="D9001" s="297" t="s">
        <v>403</v>
      </c>
      <c r="E9001" s="301" t="n">
        <v>48.49</v>
      </c>
      <c r="F9001" s="304" t="n">
        <v>0</v>
      </c>
    </row>
    <row r="9002" customFormat="false" ht="13.8" hidden="false" customHeight="false" outlineLevel="0" collapsed="false">
      <c r="A9002" s="300" t="s">
        <v>14322</v>
      </c>
      <c r="B9002" s="1" t="n">
        <v>92988</v>
      </c>
      <c r="C9002" s="292" t="s">
        <v>14330</v>
      </c>
      <c r="D9002" s="297" t="s">
        <v>403</v>
      </c>
      <c r="E9002" s="301" t="n">
        <v>70.58</v>
      </c>
      <c r="F9002" s="304" t="n">
        <v>0</v>
      </c>
    </row>
    <row r="9003" customFormat="false" ht="13.8" hidden="false" customHeight="false" outlineLevel="0" collapsed="false">
      <c r="A9003" s="300" t="s">
        <v>14322</v>
      </c>
      <c r="B9003" s="1" t="n">
        <v>92990</v>
      </c>
      <c r="C9003" s="292" t="s">
        <v>14331</v>
      </c>
      <c r="D9003" s="297" t="s">
        <v>403</v>
      </c>
      <c r="E9003" s="301" t="n">
        <v>97.88</v>
      </c>
      <c r="F9003" s="304" t="n">
        <v>0</v>
      </c>
    </row>
    <row r="9004" customFormat="false" ht="13.8" hidden="false" customHeight="false" outlineLevel="0" collapsed="false">
      <c r="A9004" s="300" t="s">
        <v>14322</v>
      </c>
      <c r="B9004" s="1" t="n">
        <v>92992</v>
      </c>
      <c r="C9004" s="292" t="s">
        <v>14332</v>
      </c>
      <c r="D9004" s="297" t="s">
        <v>403</v>
      </c>
      <c r="E9004" s="301" t="n">
        <v>126.64</v>
      </c>
      <c r="F9004" s="304" t="n">
        <v>0</v>
      </c>
    </row>
    <row r="9005" customFormat="false" ht="13.8" hidden="false" customHeight="false" outlineLevel="0" collapsed="false">
      <c r="A9005" s="300" t="s">
        <v>14322</v>
      </c>
      <c r="B9005" s="1" t="n">
        <v>103491</v>
      </c>
      <c r="C9005" s="292" t="s">
        <v>14333</v>
      </c>
      <c r="D9005" s="297" t="s">
        <v>504</v>
      </c>
      <c r="E9005" s="301" t="n">
        <v>611.08</v>
      </c>
      <c r="F9005" s="304" t="n">
        <v>0</v>
      </c>
    </row>
    <row r="9006" customFormat="false" ht="13.8" hidden="false" customHeight="false" outlineLevel="0" collapsed="false">
      <c r="A9006" s="300" t="s">
        <v>14322</v>
      </c>
      <c r="B9006" s="1" t="n">
        <v>93026</v>
      </c>
      <c r="C9006" s="292" t="s">
        <v>14334</v>
      </c>
      <c r="D9006" s="297" t="s">
        <v>50</v>
      </c>
      <c r="E9006" s="301" t="n">
        <v>69.74</v>
      </c>
      <c r="F9006" s="304" t="n">
        <v>0</v>
      </c>
    </row>
    <row r="9007" customFormat="false" ht="13.8" hidden="false" customHeight="false" outlineLevel="0" collapsed="false">
      <c r="A9007" s="300" t="s">
        <v>14322</v>
      </c>
      <c r="B9007" s="1" t="n">
        <v>93018</v>
      </c>
      <c r="C9007" s="292" t="s">
        <v>14335</v>
      </c>
      <c r="D9007" s="297" t="s">
        <v>50</v>
      </c>
      <c r="E9007" s="301" t="n">
        <v>22.63</v>
      </c>
      <c r="F9007" s="304" t="n">
        <v>0</v>
      </c>
    </row>
    <row r="9008" customFormat="false" ht="13.8" hidden="false" customHeight="false" outlineLevel="0" collapsed="false">
      <c r="A9008" s="300" t="s">
        <v>14322</v>
      </c>
      <c r="B9008" s="1" t="n">
        <v>93020</v>
      </c>
      <c r="C9008" s="292" t="s">
        <v>14336</v>
      </c>
      <c r="D9008" s="297" t="s">
        <v>50</v>
      </c>
      <c r="E9008" s="301" t="n">
        <v>27.99</v>
      </c>
      <c r="F9008" s="304" t="n">
        <v>0</v>
      </c>
    </row>
    <row r="9009" customFormat="false" ht="13.8" hidden="false" customHeight="false" outlineLevel="0" collapsed="false">
      <c r="A9009" s="300" t="s">
        <v>14322</v>
      </c>
      <c r="B9009" s="1" t="n">
        <v>93022</v>
      </c>
      <c r="C9009" s="292" t="s">
        <v>14337</v>
      </c>
      <c r="D9009" s="297" t="s">
        <v>50</v>
      </c>
      <c r="E9009" s="301" t="n">
        <v>42.63</v>
      </c>
      <c r="F9009" s="304" t="n">
        <v>0</v>
      </c>
    </row>
    <row r="9010" customFormat="false" ht="13.8" hidden="false" customHeight="false" outlineLevel="0" collapsed="false">
      <c r="A9010" s="300" t="s">
        <v>14322</v>
      </c>
      <c r="B9010" s="1" t="n">
        <v>93024</v>
      </c>
      <c r="C9010" s="292" t="s">
        <v>14338</v>
      </c>
      <c r="D9010" s="297" t="s">
        <v>50</v>
      </c>
      <c r="E9010" s="301" t="n">
        <v>45.43</v>
      </c>
      <c r="F9010" s="304" t="n">
        <v>0</v>
      </c>
    </row>
    <row r="9011" customFormat="false" ht="13.8" hidden="false" customHeight="false" outlineLevel="0" collapsed="false">
      <c r="A9011" s="300" t="s">
        <v>14322</v>
      </c>
      <c r="B9011" s="1" t="n">
        <v>97670</v>
      </c>
      <c r="C9011" s="292" t="s">
        <v>14339</v>
      </c>
      <c r="D9011" s="297" t="s">
        <v>403</v>
      </c>
      <c r="E9011" s="301" t="n">
        <v>24.15</v>
      </c>
      <c r="F9011" s="304" t="n">
        <v>0</v>
      </c>
    </row>
    <row r="9012" customFormat="false" ht="13.8" hidden="false" customHeight="false" outlineLevel="0" collapsed="false">
      <c r="A9012" s="300" t="s">
        <v>14322</v>
      </c>
      <c r="B9012" s="1" t="n">
        <v>103486</v>
      </c>
      <c r="C9012" s="292" t="s">
        <v>14340</v>
      </c>
      <c r="D9012" s="297" t="s">
        <v>403</v>
      </c>
      <c r="E9012" s="301" t="n">
        <v>0</v>
      </c>
      <c r="F9012" s="304"/>
    </row>
    <row r="9013" customFormat="false" ht="13.8" hidden="false" customHeight="false" outlineLevel="0" collapsed="false">
      <c r="A9013" s="300" t="s">
        <v>14322</v>
      </c>
      <c r="B9013" s="1" t="n">
        <v>103487</v>
      </c>
      <c r="C9013" s="292" t="s">
        <v>14341</v>
      </c>
      <c r="D9013" s="297" t="s">
        <v>403</v>
      </c>
      <c r="E9013" s="301" t="n">
        <v>0</v>
      </c>
      <c r="F9013" s="304"/>
    </row>
    <row r="9014" customFormat="false" ht="13.8" hidden="false" customHeight="false" outlineLevel="0" collapsed="false">
      <c r="A9014" s="300" t="s">
        <v>14322</v>
      </c>
      <c r="B9014" s="1" t="n">
        <v>103488</v>
      </c>
      <c r="C9014" s="292" t="s">
        <v>14342</v>
      </c>
      <c r="D9014" s="297" t="s">
        <v>403</v>
      </c>
      <c r="E9014" s="301" t="n">
        <v>0</v>
      </c>
      <c r="F9014" s="304"/>
    </row>
    <row r="9015" customFormat="false" ht="13.8" hidden="false" customHeight="false" outlineLevel="0" collapsed="false">
      <c r="A9015" s="300" t="s">
        <v>14322</v>
      </c>
      <c r="B9015" s="1" t="n">
        <v>103489</v>
      </c>
      <c r="C9015" s="292" t="s">
        <v>14343</v>
      </c>
      <c r="D9015" s="297" t="s">
        <v>403</v>
      </c>
      <c r="E9015" s="301" t="n">
        <v>0</v>
      </c>
      <c r="F9015" s="304"/>
    </row>
    <row r="9016" customFormat="false" ht="13.8" hidden="false" customHeight="false" outlineLevel="0" collapsed="false">
      <c r="A9016" s="300" t="s">
        <v>14322</v>
      </c>
      <c r="B9016" s="1" t="n">
        <v>97667</v>
      </c>
      <c r="C9016" s="292" t="s">
        <v>14344</v>
      </c>
      <c r="D9016" s="297" t="s">
        <v>403</v>
      </c>
      <c r="E9016" s="301" t="n">
        <v>8.93</v>
      </c>
      <c r="F9016" s="304" t="n">
        <v>0</v>
      </c>
    </row>
    <row r="9017" customFormat="false" ht="13.8" hidden="false" customHeight="false" outlineLevel="0" collapsed="false">
      <c r="A9017" s="300" t="s">
        <v>14322</v>
      </c>
      <c r="B9017" s="1" t="n">
        <v>97668</v>
      </c>
      <c r="C9017" s="292" t="s">
        <v>14345</v>
      </c>
      <c r="D9017" s="297" t="s">
        <v>403</v>
      </c>
      <c r="E9017" s="301" t="n">
        <v>12.72</v>
      </c>
      <c r="F9017" s="304" t="n">
        <v>0</v>
      </c>
    </row>
    <row r="9018" customFormat="false" ht="13.8" hidden="false" customHeight="false" outlineLevel="0" collapsed="false">
      <c r="A9018" s="300" t="s">
        <v>14322</v>
      </c>
      <c r="B9018" s="1" t="n">
        <v>97669</v>
      </c>
      <c r="C9018" s="292" t="s">
        <v>14346</v>
      </c>
      <c r="D9018" s="297" t="s">
        <v>403</v>
      </c>
      <c r="E9018" s="301" t="n">
        <v>18.84</v>
      </c>
      <c r="F9018" s="304" t="n">
        <v>0</v>
      </c>
    </row>
    <row r="9019" customFormat="false" ht="13.8" hidden="false" customHeight="false" outlineLevel="0" collapsed="false">
      <c r="A9019" s="300" t="s">
        <v>14322</v>
      </c>
      <c r="B9019" s="1" t="n">
        <v>93012</v>
      </c>
      <c r="C9019" s="292" t="s">
        <v>14347</v>
      </c>
      <c r="D9019" s="297" t="s">
        <v>403</v>
      </c>
      <c r="E9019" s="301" t="n">
        <v>75.14</v>
      </c>
      <c r="F9019" s="304" t="n">
        <v>0</v>
      </c>
    </row>
    <row r="9020" customFormat="false" ht="13.8" hidden="false" customHeight="false" outlineLevel="0" collapsed="false">
      <c r="A9020" s="300" t="s">
        <v>14322</v>
      </c>
      <c r="B9020" s="1" t="n">
        <v>93008</v>
      </c>
      <c r="C9020" s="292" t="s">
        <v>14348</v>
      </c>
      <c r="D9020" s="297" t="s">
        <v>403</v>
      </c>
      <c r="E9020" s="301" t="n">
        <v>19.62</v>
      </c>
      <c r="F9020" s="304" t="n">
        <v>0</v>
      </c>
    </row>
    <row r="9021" customFormat="false" ht="13.8" hidden="false" customHeight="false" outlineLevel="0" collapsed="false">
      <c r="A9021" s="300" t="s">
        <v>14322</v>
      </c>
      <c r="B9021" s="1" t="n">
        <v>93009</v>
      </c>
      <c r="C9021" s="292" t="s">
        <v>14349</v>
      </c>
      <c r="D9021" s="297" t="s">
        <v>403</v>
      </c>
      <c r="E9021" s="301" t="n">
        <v>29.09</v>
      </c>
      <c r="F9021" s="304" t="n">
        <v>0</v>
      </c>
    </row>
    <row r="9022" customFormat="false" ht="13.8" hidden="false" customHeight="false" outlineLevel="0" collapsed="false">
      <c r="A9022" s="300" t="s">
        <v>14322</v>
      </c>
      <c r="B9022" s="1" t="n">
        <v>93010</v>
      </c>
      <c r="C9022" s="292" t="s">
        <v>14350</v>
      </c>
      <c r="D9022" s="297" t="s">
        <v>403</v>
      </c>
      <c r="E9022" s="301" t="n">
        <v>40.57</v>
      </c>
      <c r="F9022" s="304" t="n">
        <v>0</v>
      </c>
    </row>
    <row r="9023" customFormat="false" ht="13.8" hidden="false" customHeight="false" outlineLevel="0" collapsed="false">
      <c r="A9023" s="300" t="s">
        <v>14322</v>
      </c>
      <c r="B9023" s="1" t="n">
        <v>93011</v>
      </c>
      <c r="C9023" s="292" t="s">
        <v>14351</v>
      </c>
      <c r="D9023" s="297" t="s">
        <v>403</v>
      </c>
      <c r="E9023" s="301" t="n">
        <v>49.66</v>
      </c>
      <c r="F9023" s="304" t="n">
        <v>0</v>
      </c>
    </row>
    <row r="9024" customFormat="false" ht="13.8" hidden="false" customHeight="false" outlineLevel="0" collapsed="false">
      <c r="A9024" s="300" t="s">
        <v>14322</v>
      </c>
      <c r="B9024" s="1" t="n">
        <v>103492</v>
      </c>
      <c r="C9024" s="292" t="s">
        <v>14352</v>
      </c>
      <c r="D9024" s="297" t="s">
        <v>403</v>
      </c>
      <c r="E9024" s="301" t="n">
        <v>0</v>
      </c>
      <c r="F9024" s="304"/>
    </row>
    <row r="9025" customFormat="false" ht="13.8" hidden="false" customHeight="false" outlineLevel="0" collapsed="false">
      <c r="A9025" s="300" t="s">
        <v>14322</v>
      </c>
      <c r="B9025" s="1" t="n">
        <v>93017</v>
      </c>
      <c r="C9025" s="292" t="s">
        <v>14353</v>
      </c>
      <c r="D9025" s="297" t="s">
        <v>50</v>
      </c>
      <c r="E9025" s="301" t="n">
        <v>43.09</v>
      </c>
      <c r="F9025" s="304" t="n">
        <v>0</v>
      </c>
    </row>
    <row r="9026" customFormat="false" ht="13.8" hidden="false" customHeight="false" outlineLevel="0" collapsed="false">
      <c r="A9026" s="300" t="s">
        <v>14322</v>
      </c>
      <c r="B9026" s="1" t="n">
        <v>93013</v>
      </c>
      <c r="C9026" s="292" t="s">
        <v>14354</v>
      </c>
      <c r="D9026" s="297" t="s">
        <v>50</v>
      </c>
      <c r="E9026" s="301" t="n">
        <v>14.91</v>
      </c>
      <c r="F9026" s="304" t="n">
        <v>0</v>
      </c>
    </row>
    <row r="9027" customFormat="false" ht="13.8" hidden="false" customHeight="false" outlineLevel="0" collapsed="false">
      <c r="A9027" s="300" t="s">
        <v>14322</v>
      </c>
      <c r="B9027" s="1" t="n">
        <v>93014</v>
      </c>
      <c r="C9027" s="292" t="s">
        <v>14355</v>
      </c>
      <c r="D9027" s="297" t="s">
        <v>50</v>
      </c>
      <c r="E9027" s="301" t="n">
        <v>17.92</v>
      </c>
      <c r="F9027" s="304" t="n">
        <v>0</v>
      </c>
    </row>
    <row r="9028" customFormat="false" ht="13.8" hidden="false" customHeight="false" outlineLevel="0" collapsed="false">
      <c r="A9028" s="300" t="s">
        <v>14322</v>
      </c>
      <c r="B9028" s="1" t="n">
        <v>93015</v>
      </c>
      <c r="C9028" s="292" t="s">
        <v>14356</v>
      </c>
      <c r="D9028" s="297" t="s">
        <v>50</v>
      </c>
      <c r="E9028" s="301" t="n">
        <v>25.28</v>
      </c>
      <c r="F9028" s="304" t="n">
        <v>0</v>
      </c>
    </row>
    <row r="9029" customFormat="false" ht="13.8" hidden="false" customHeight="false" outlineLevel="0" collapsed="false">
      <c r="A9029" s="300" t="s">
        <v>14322</v>
      </c>
      <c r="B9029" s="1" t="n">
        <v>93016</v>
      </c>
      <c r="C9029" s="292" t="s">
        <v>14357</v>
      </c>
      <c r="D9029" s="297" t="s">
        <v>50</v>
      </c>
      <c r="E9029" s="301" t="n">
        <v>29.98</v>
      </c>
      <c r="F9029" s="304" t="n">
        <v>0</v>
      </c>
    </row>
    <row r="9030" customFormat="false" ht="13.8" hidden="false" customHeight="false" outlineLevel="0" collapsed="false">
      <c r="A9030" s="300" t="s">
        <v>14322</v>
      </c>
      <c r="B9030" s="1" t="n">
        <v>103490</v>
      </c>
      <c r="C9030" s="292" t="s">
        <v>14358</v>
      </c>
      <c r="D9030" s="297" t="s">
        <v>504</v>
      </c>
      <c r="E9030" s="301" t="n">
        <v>3194.01</v>
      </c>
      <c r="F9030" s="304" t="n">
        <v>0.0107</v>
      </c>
    </row>
    <row r="9031" customFormat="false" ht="13.8" hidden="false" customHeight="false" outlineLevel="0" collapsed="false">
      <c r="A9031" s="300" t="s">
        <v>14359</v>
      </c>
      <c r="B9031" s="1" t="n">
        <v>106082</v>
      </c>
      <c r="C9031" s="292" t="s">
        <v>14360</v>
      </c>
      <c r="D9031" s="297" t="s">
        <v>50</v>
      </c>
      <c r="E9031" s="301" t="n">
        <v>17.61</v>
      </c>
      <c r="F9031" s="304" t="n">
        <v>0</v>
      </c>
    </row>
    <row r="9032" customFormat="false" ht="13.8" hidden="false" customHeight="false" outlineLevel="0" collapsed="false">
      <c r="A9032" s="300" t="s">
        <v>14359</v>
      </c>
      <c r="B9032" s="1" t="n">
        <v>98306</v>
      </c>
      <c r="C9032" s="292" t="s">
        <v>14361</v>
      </c>
      <c r="D9032" s="297" t="s">
        <v>50</v>
      </c>
      <c r="E9032" s="301" t="n">
        <v>63.94</v>
      </c>
      <c r="F9032" s="304" t="n">
        <v>0</v>
      </c>
    </row>
    <row r="9033" customFormat="false" ht="13.8" hidden="false" customHeight="false" outlineLevel="0" collapsed="false">
      <c r="A9033" s="300" t="s">
        <v>14359</v>
      </c>
      <c r="B9033" s="1" t="n">
        <v>100553</v>
      </c>
      <c r="C9033" s="292" t="s">
        <v>14362</v>
      </c>
      <c r="D9033" s="297" t="s">
        <v>403</v>
      </c>
      <c r="E9033" s="301" t="n">
        <v>32.42</v>
      </c>
      <c r="F9033" s="304" t="n">
        <v>0</v>
      </c>
    </row>
    <row r="9034" customFormat="false" ht="13.8" hidden="false" customHeight="false" outlineLevel="0" collapsed="false">
      <c r="A9034" s="300" t="s">
        <v>14359</v>
      </c>
      <c r="B9034" s="1" t="n">
        <v>100554</v>
      </c>
      <c r="C9034" s="292" t="s">
        <v>14363</v>
      </c>
      <c r="D9034" s="297" t="s">
        <v>403</v>
      </c>
      <c r="E9034" s="301" t="n">
        <v>7.11</v>
      </c>
      <c r="F9034" s="304" t="n">
        <v>0</v>
      </c>
    </row>
    <row r="9035" customFormat="false" ht="13.8" hidden="false" customHeight="false" outlineLevel="0" collapsed="false">
      <c r="A9035" s="300" t="s">
        <v>14359</v>
      </c>
      <c r="B9035" s="1" t="n">
        <v>98300</v>
      </c>
      <c r="C9035" s="292" t="s">
        <v>14364</v>
      </c>
      <c r="D9035" s="297" t="s">
        <v>403</v>
      </c>
      <c r="E9035" s="301" t="n">
        <v>7.21</v>
      </c>
      <c r="F9035" s="304" t="n">
        <v>0</v>
      </c>
    </row>
    <row r="9036" customFormat="false" ht="13.8" hidden="false" customHeight="false" outlineLevel="0" collapsed="false">
      <c r="A9036" s="300" t="s">
        <v>14359</v>
      </c>
      <c r="B9036" s="1" t="n">
        <v>98295</v>
      </c>
      <c r="C9036" s="292" t="s">
        <v>14365</v>
      </c>
      <c r="D9036" s="297" t="s">
        <v>403</v>
      </c>
      <c r="E9036" s="301" t="n">
        <v>7.96</v>
      </c>
      <c r="F9036" s="304" t="n">
        <v>0</v>
      </c>
    </row>
    <row r="9037" customFormat="false" ht="13.8" hidden="false" customHeight="false" outlineLevel="0" collapsed="false">
      <c r="A9037" s="300" t="s">
        <v>14359</v>
      </c>
      <c r="B9037" s="1" t="n">
        <v>98294</v>
      </c>
      <c r="C9037" s="292" t="s">
        <v>14366</v>
      </c>
      <c r="D9037" s="297" t="s">
        <v>403</v>
      </c>
      <c r="E9037" s="301" t="n">
        <v>10.11</v>
      </c>
      <c r="F9037" s="304" t="n">
        <v>0</v>
      </c>
    </row>
    <row r="9038" customFormat="false" ht="13.8" hidden="false" customHeight="false" outlineLevel="0" collapsed="false">
      <c r="A9038" s="300" t="s">
        <v>14359</v>
      </c>
      <c r="B9038" s="1" t="n">
        <v>98297</v>
      </c>
      <c r="C9038" s="292" t="s">
        <v>14367</v>
      </c>
      <c r="D9038" s="297" t="s">
        <v>403</v>
      </c>
      <c r="E9038" s="301" t="n">
        <v>11.28</v>
      </c>
      <c r="F9038" s="304" t="n">
        <v>0</v>
      </c>
    </row>
    <row r="9039" customFormat="false" ht="13.8" hidden="false" customHeight="false" outlineLevel="0" collapsed="false">
      <c r="A9039" s="300" t="s">
        <v>14359</v>
      </c>
      <c r="B9039" s="1" t="n">
        <v>98296</v>
      </c>
      <c r="C9039" s="292" t="s">
        <v>14368</v>
      </c>
      <c r="D9039" s="297" t="s">
        <v>403</v>
      </c>
      <c r="E9039" s="301" t="n">
        <v>13.5</v>
      </c>
      <c r="F9039" s="304" t="n">
        <v>0</v>
      </c>
    </row>
    <row r="9040" customFormat="false" ht="13.8" hidden="false" customHeight="false" outlineLevel="0" collapsed="false">
      <c r="A9040" s="300" t="s">
        <v>14359</v>
      </c>
      <c r="B9040" s="1" t="n">
        <v>98299</v>
      </c>
      <c r="C9040" s="292" t="s">
        <v>14369</v>
      </c>
      <c r="D9040" s="297" t="s">
        <v>403</v>
      </c>
      <c r="E9040" s="301" t="n">
        <v>28.94</v>
      </c>
      <c r="F9040" s="304" t="n">
        <v>0</v>
      </c>
    </row>
    <row r="9041" customFormat="false" ht="13.8" hidden="false" customHeight="false" outlineLevel="0" collapsed="false">
      <c r="A9041" s="300" t="s">
        <v>14359</v>
      </c>
      <c r="B9041" s="1" t="n">
        <v>98298</v>
      </c>
      <c r="C9041" s="292" t="s">
        <v>14370</v>
      </c>
      <c r="D9041" s="297" t="s">
        <v>403</v>
      </c>
      <c r="E9041" s="301" t="n">
        <v>31.16</v>
      </c>
      <c r="F9041" s="304" t="n">
        <v>0</v>
      </c>
    </row>
    <row r="9042" customFormat="false" ht="13.8" hidden="false" customHeight="false" outlineLevel="0" collapsed="false">
      <c r="A9042" s="300" t="s">
        <v>14359</v>
      </c>
      <c r="B9042" s="1" t="n">
        <v>98261</v>
      </c>
      <c r="C9042" s="292" t="s">
        <v>14371</v>
      </c>
      <c r="D9042" s="297" t="s">
        <v>403</v>
      </c>
      <c r="E9042" s="301" t="n">
        <v>3.63</v>
      </c>
      <c r="F9042" s="304" t="n">
        <v>0</v>
      </c>
    </row>
    <row r="9043" customFormat="false" ht="13.8" hidden="false" customHeight="false" outlineLevel="0" collapsed="false">
      <c r="A9043" s="300" t="s">
        <v>14359</v>
      </c>
      <c r="B9043" s="1" t="n">
        <v>98287</v>
      </c>
      <c r="C9043" s="292" t="s">
        <v>14372</v>
      </c>
      <c r="D9043" s="297" t="s">
        <v>403</v>
      </c>
      <c r="E9043" s="301" t="n">
        <v>1.61</v>
      </c>
      <c r="F9043" s="304" t="n">
        <v>0</v>
      </c>
    </row>
    <row r="9044" customFormat="false" ht="13.8" hidden="false" customHeight="false" outlineLevel="0" collapsed="false">
      <c r="A9044" s="300" t="s">
        <v>14359</v>
      </c>
      <c r="B9044" s="1" t="n">
        <v>98280</v>
      </c>
      <c r="C9044" s="292" t="s">
        <v>14373</v>
      </c>
      <c r="D9044" s="297" t="s">
        <v>403</v>
      </c>
      <c r="E9044" s="301" t="n">
        <v>7.01</v>
      </c>
      <c r="F9044" s="304" t="n">
        <v>0</v>
      </c>
    </row>
    <row r="9045" customFormat="false" ht="13.8" hidden="false" customHeight="false" outlineLevel="0" collapsed="false">
      <c r="A9045" s="300" t="s">
        <v>14359</v>
      </c>
      <c r="B9045" s="1" t="n">
        <v>98288</v>
      </c>
      <c r="C9045" s="292" t="s">
        <v>14374</v>
      </c>
      <c r="D9045" s="297" t="s">
        <v>403</v>
      </c>
      <c r="E9045" s="301" t="n">
        <v>2.61</v>
      </c>
      <c r="F9045" s="304" t="n">
        <v>0</v>
      </c>
    </row>
    <row r="9046" customFormat="false" ht="13.8" hidden="false" customHeight="false" outlineLevel="0" collapsed="false">
      <c r="A9046" s="300" t="s">
        <v>14359</v>
      </c>
      <c r="B9046" s="1" t="n">
        <v>98281</v>
      </c>
      <c r="C9046" s="292" t="s">
        <v>14375</v>
      </c>
      <c r="D9046" s="297" t="s">
        <v>403</v>
      </c>
      <c r="E9046" s="301" t="n">
        <v>8.02</v>
      </c>
      <c r="F9046" s="304" t="n">
        <v>0</v>
      </c>
    </row>
    <row r="9047" customFormat="false" ht="13.8" hidden="false" customHeight="false" outlineLevel="0" collapsed="false">
      <c r="A9047" s="300" t="s">
        <v>14359</v>
      </c>
      <c r="B9047" s="1" t="n">
        <v>98262</v>
      </c>
      <c r="C9047" s="292" t="s">
        <v>14376</v>
      </c>
      <c r="D9047" s="297" t="s">
        <v>403</v>
      </c>
      <c r="E9047" s="301" t="n">
        <v>4.63</v>
      </c>
      <c r="F9047" s="304" t="n">
        <v>0</v>
      </c>
    </row>
    <row r="9048" customFormat="false" ht="13.8" hidden="false" customHeight="false" outlineLevel="0" collapsed="false">
      <c r="A9048" s="300" t="s">
        <v>14359</v>
      </c>
      <c r="B9048" s="1" t="n">
        <v>98289</v>
      </c>
      <c r="C9048" s="292" t="s">
        <v>14377</v>
      </c>
      <c r="D9048" s="297" t="s">
        <v>403</v>
      </c>
      <c r="E9048" s="301" t="n">
        <v>2.83</v>
      </c>
      <c r="F9048" s="304" t="n">
        <v>0</v>
      </c>
    </row>
    <row r="9049" customFormat="false" ht="13.8" hidden="false" customHeight="false" outlineLevel="0" collapsed="false">
      <c r="A9049" s="300" t="s">
        <v>14359</v>
      </c>
      <c r="B9049" s="1" t="n">
        <v>98282</v>
      </c>
      <c r="C9049" s="292" t="s">
        <v>14378</v>
      </c>
      <c r="D9049" s="297" t="s">
        <v>403</v>
      </c>
      <c r="E9049" s="301" t="n">
        <v>8.23</v>
      </c>
      <c r="F9049" s="304" t="n">
        <v>0</v>
      </c>
    </row>
    <row r="9050" customFormat="false" ht="13.8" hidden="false" customHeight="false" outlineLevel="0" collapsed="false">
      <c r="A9050" s="300" t="s">
        <v>14359</v>
      </c>
      <c r="B9050" s="1" t="n">
        <v>98263</v>
      </c>
      <c r="C9050" s="292" t="s">
        <v>14379</v>
      </c>
      <c r="D9050" s="297" t="s">
        <v>403</v>
      </c>
      <c r="E9050" s="301" t="n">
        <v>4.86</v>
      </c>
      <c r="F9050" s="304" t="n">
        <v>0</v>
      </c>
    </row>
    <row r="9051" customFormat="false" ht="13.8" hidden="false" customHeight="false" outlineLevel="0" collapsed="false">
      <c r="A9051" s="300" t="s">
        <v>14359</v>
      </c>
      <c r="B9051" s="1" t="n">
        <v>98290</v>
      </c>
      <c r="C9051" s="292" t="s">
        <v>14380</v>
      </c>
      <c r="D9051" s="297" t="s">
        <v>403</v>
      </c>
      <c r="E9051" s="301" t="n">
        <v>3.95</v>
      </c>
      <c r="F9051" s="304" t="n">
        <v>0</v>
      </c>
    </row>
    <row r="9052" customFormat="false" ht="13.8" hidden="false" customHeight="false" outlineLevel="0" collapsed="false">
      <c r="A9052" s="300" t="s">
        <v>14359</v>
      </c>
      <c r="B9052" s="1" t="n">
        <v>98283</v>
      </c>
      <c r="C9052" s="292" t="s">
        <v>14381</v>
      </c>
      <c r="D9052" s="297" t="s">
        <v>403</v>
      </c>
      <c r="E9052" s="301" t="n">
        <v>9.35</v>
      </c>
      <c r="F9052" s="304" t="n">
        <v>0</v>
      </c>
    </row>
    <row r="9053" customFormat="false" ht="13.8" hidden="false" customHeight="false" outlineLevel="0" collapsed="false">
      <c r="A9053" s="300" t="s">
        <v>14359</v>
      </c>
      <c r="B9053" s="1" t="n">
        <v>98264</v>
      </c>
      <c r="C9053" s="292" t="s">
        <v>14382</v>
      </c>
      <c r="D9053" s="297" t="s">
        <v>403</v>
      </c>
      <c r="E9053" s="301" t="n">
        <v>5.97</v>
      </c>
      <c r="F9053" s="304" t="n">
        <v>0</v>
      </c>
    </row>
    <row r="9054" customFormat="false" ht="13.8" hidden="false" customHeight="false" outlineLevel="0" collapsed="false">
      <c r="A9054" s="300" t="s">
        <v>14359</v>
      </c>
      <c r="B9054" s="1" t="n">
        <v>98273</v>
      </c>
      <c r="C9054" s="292" t="s">
        <v>14383</v>
      </c>
      <c r="D9054" s="297" t="s">
        <v>403</v>
      </c>
      <c r="E9054" s="301" t="n">
        <v>3.35</v>
      </c>
      <c r="F9054" s="304" t="n">
        <v>0</v>
      </c>
    </row>
    <row r="9055" customFormat="false" ht="13.8" hidden="false" customHeight="false" outlineLevel="0" collapsed="false">
      <c r="A9055" s="300" t="s">
        <v>14359</v>
      </c>
      <c r="B9055" s="1" t="n">
        <v>98291</v>
      </c>
      <c r="C9055" s="292" t="s">
        <v>14384</v>
      </c>
      <c r="D9055" s="297" t="s">
        <v>403</v>
      </c>
      <c r="E9055" s="301" t="n">
        <v>4.66</v>
      </c>
      <c r="F9055" s="304" t="n">
        <v>0</v>
      </c>
    </row>
    <row r="9056" customFormat="false" ht="13.8" hidden="false" customHeight="false" outlineLevel="0" collapsed="false">
      <c r="A9056" s="300" t="s">
        <v>14359</v>
      </c>
      <c r="B9056" s="1" t="n">
        <v>98284</v>
      </c>
      <c r="C9056" s="292" t="s">
        <v>14385</v>
      </c>
      <c r="D9056" s="297" t="s">
        <v>403</v>
      </c>
      <c r="E9056" s="301" t="n">
        <v>10.07</v>
      </c>
      <c r="F9056" s="304" t="n">
        <v>0</v>
      </c>
    </row>
    <row r="9057" customFormat="false" ht="13.8" hidden="false" customHeight="false" outlineLevel="0" collapsed="false">
      <c r="A9057" s="300" t="s">
        <v>14359</v>
      </c>
      <c r="B9057" s="1" t="n">
        <v>98265</v>
      </c>
      <c r="C9057" s="292" t="s">
        <v>14386</v>
      </c>
      <c r="D9057" s="297" t="s">
        <v>403</v>
      </c>
      <c r="E9057" s="301" t="n">
        <v>6.69</v>
      </c>
      <c r="F9057" s="304" t="n">
        <v>0</v>
      </c>
    </row>
    <row r="9058" customFormat="false" ht="13.8" hidden="false" customHeight="false" outlineLevel="0" collapsed="false">
      <c r="A9058" s="300" t="s">
        <v>14359</v>
      </c>
      <c r="B9058" s="1" t="n">
        <v>98274</v>
      </c>
      <c r="C9058" s="292" t="s">
        <v>14387</v>
      </c>
      <c r="D9058" s="297" t="s">
        <v>403</v>
      </c>
      <c r="E9058" s="301" t="n">
        <v>4.06</v>
      </c>
      <c r="F9058" s="304" t="n">
        <v>0</v>
      </c>
    </row>
    <row r="9059" customFormat="false" ht="13.8" hidden="false" customHeight="false" outlineLevel="0" collapsed="false">
      <c r="A9059" s="300" t="s">
        <v>14359</v>
      </c>
      <c r="B9059" s="1" t="n">
        <v>98292</v>
      </c>
      <c r="C9059" s="292" t="s">
        <v>14388</v>
      </c>
      <c r="D9059" s="297" t="s">
        <v>403</v>
      </c>
      <c r="E9059" s="301" t="n">
        <v>5.71</v>
      </c>
      <c r="F9059" s="304" t="n">
        <v>0</v>
      </c>
    </row>
    <row r="9060" customFormat="false" ht="13.8" hidden="false" customHeight="false" outlineLevel="0" collapsed="false">
      <c r="A9060" s="300" t="s">
        <v>14359</v>
      </c>
      <c r="B9060" s="1" t="n">
        <v>98285</v>
      </c>
      <c r="C9060" s="292" t="s">
        <v>14389</v>
      </c>
      <c r="D9060" s="297" t="s">
        <v>403</v>
      </c>
      <c r="E9060" s="301" t="n">
        <v>11.11</v>
      </c>
      <c r="F9060" s="304" t="n">
        <v>0</v>
      </c>
    </row>
    <row r="9061" customFormat="false" ht="13.8" hidden="false" customHeight="false" outlineLevel="0" collapsed="false">
      <c r="A9061" s="300" t="s">
        <v>14359</v>
      </c>
      <c r="B9061" s="1" t="n">
        <v>98266</v>
      </c>
      <c r="C9061" s="292" t="s">
        <v>14390</v>
      </c>
      <c r="D9061" s="297" t="s">
        <v>403</v>
      </c>
      <c r="E9061" s="301" t="n">
        <v>7.72</v>
      </c>
      <c r="F9061" s="304" t="n">
        <v>0</v>
      </c>
    </row>
    <row r="9062" customFormat="false" ht="13.8" hidden="false" customHeight="false" outlineLevel="0" collapsed="false">
      <c r="A9062" s="300" t="s">
        <v>14359</v>
      </c>
      <c r="B9062" s="1" t="n">
        <v>98275</v>
      </c>
      <c r="C9062" s="292" t="s">
        <v>14391</v>
      </c>
      <c r="D9062" s="297" t="s">
        <v>403</v>
      </c>
      <c r="E9062" s="301" t="n">
        <v>5.1</v>
      </c>
      <c r="F9062" s="304" t="n">
        <v>0</v>
      </c>
    </row>
    <row r="9063" customFormat="false" ht="13.8" hidden="false" customHeight="false" outlineLevel="0" collapsed="false">
      <c r="A9063" s="300" t="s">
        <v>14359</v>
      </c>
      <c r="B9063" s="1" t="n">
        <v>98293</v>
      </c>
      <c r="C9063" s="292" t="s">
        <v>14392</v>
      </c>
      <c r="D9063" s="297" t="s">
        <v>403</v>
      </c>
      <c r="E9063" s="301" t="n">
        <v>10.47</v>
      </c>
      <c r="F9063" s="304" t="n">
        <v>0</v>
      </c>
    </row>
    <row r="9064" customFormat="false" ht="13.8" hidden="false" customHeight="false" outlineLevel="0" collapsed="false">
      <c r="A9064" s="300" t="s">
        <v>14359</v>
      </c>
      <c r="B9064" s="1" t="n">
        <v>98286</v>
      </c>
      <c r="C9064" s="292" t="s">
        <v>14393</v>
      </c>
      <c r="D9064" s="297" t="s">
        <v>403</v>
      </c>
      <c r="E9064" s="301" t="n">
        <v>15.87</v>
      </c>
      <c r="F9064" s="304" t="n">
        <v>0</v>
      </c>
    </row>
    <row r="9065" customFormat="false" ht="13.8" hidden="false" customHeight="false" outlineLevel="0" collapsed="false">
      <c r="A9065" s="300" t="s">
        <v>14359</v>
      </c>
      <c r="B9065" s="1" t="n">
        <v>98267</v>
      </c>
      <c r="C9065" s="292" t="s">
        <v>14394</v>
      </c>
      <c r="D9065" s="297" t="s">
        <v>403</v>
      </c>
      <c r="E9065" s="301" t="n">
        <v>12.5</v>
      </c>
      <c r="F9065" s="304" t="n">
        <v>0</v>
      </c>
    </row>
    <row r="9066" customFormat="false" ht="13.8" hidden="false" customHeight="false" outlineLevel="0" collapsed="false">
      <c r="A9066" s="300" t="s">
        <v>14359</v>
      </c>
      <c r="B9066" s="1" t="n">
        <v>98276</v>
      </c>
      <c r="C9066" s="292" t="s">
        <v>14395</v>
      </c>
      <c r="D9066" s="297" t="s">
        <v>403</v>
      </c>
      <c r="E9066" s="301" t="n">
        <v>9.87</v>
      </c>
      <c r="F9066" s="304" t="n">
        <v>0</v>
      </c>
    </row>
    <row r="9067" customFormat="false" ht="13.8" hidden="false" customHeight="false" outlineLevel="0" collapsed="false">
      <c r="A9067" s="300" t="s">
        <v>14359</v>
      </c>
      <c r="B9067" s="1" t="n">
        <v>98268</v>
      </c>
      <c r="C9067" s="292" t="s">
        <v>14396</v>
      </c>
      <c r="D9067" s="297" t="s">
        <v>403</v>
      </c>
      <c r="E9067" s="301" t="n">
        <v>20.67</v>
      </c>
      <c r="F9067" s="304" t="n">
        <v>0</v>
      </c>
    </row>
    <row r="9068" customFormat="false" ht="13.8" hidden="false" customHeight="false" outlineLevel="0" collapsed="false">
      <c r="A9068" s="300" t="s">
        <v>14359</v>
      </c>
      <c r="B9068" s="1" t="n">
        <v>98277</v>
      </c>
      <c r="C9068" s="292" t="s">
        <v>14397</v>
      </c>
      <c r="D9068" s="297" t="s">
        <v>403</v>
      </c>
      <c r="E9068" s="301" t="n">
        <v>18.04</v>
      </c>
      <c r="F9068" s="304" t="n">
        <v>0</v>
      </c>
    </row>
    <row r="9069" customFormat="false" ht="13.8" hidden="false" customHeight="false" outlineLevel="0" collapsed="false">
      <c r="A9069" s="300" t="s">
        <v>14359</v>
      </c>
      <c r="B9069" s="1" t="n">
        <v>98272</v>
      </c>
      <c r="C9069" s="292" t="s">
        <v>14398</v>
      </c>
      <c r="D9069" s="297" t="s">
        <v>403</v>
      </c>
      <c r="E9069" s="301" t="n">
        <v>143.85</v>
      </c>
      <c r="F9069" s="304" t="n">
        <v>0</v>
      </c>
    </row>
    <row r="9070" customFormat="false" ht="13.8" hidden="false" customHeight="false" outlineLevel="0" collapsed="false">
      <c r="A9070" s="300" t="s">
        <v>14359</v>
      </c>
      <c r="B9070" s="1" t="n">
        <v>98269</v>
      </c>
      <c r="C9070" s="292" t="s">
        <v>14399</v>
      </c>
      <c r="D9070" s="297" t="s">
        <v>403</v>
      </c>
      <c r="E9070" s="301" t="n">
        <v>28.6</v>
      </c>
      <c r="F9070" s="304" t="n">
        <v>0</v>
      </c>
    </row>
    <row r="9071" customFormat="false" ht="13.8" hidden="false" customHeight="false" outlineLevel="0" collapsed="false">
      <c r="A9071" s="300" t="s">
        <v>14359</v>
      </c>
      <c r="B9071" s="1" t="n">
        <v>98278</v>
      </c>
      <c r="C9071" s="292" t="s">
        <v>14400</v>
      </c>
      <c r="D9071" s="297" t="s">
        <v>403</v>
      </c>
      <c r="E9071" s="301" t="n">
        <v>25.97</v>
      </c>
      <c r="F9071" s="304" t="n">
        <v>0</v>
      </c>
    </row>
    <row r="9072" customFormat="false" ht="13.8" hidden="false" customHeight="false" outlineLevel="0" collapsed="false">
      <c r="A9072" s="300" t="s">
        <v>14359</v>
      </c>
      <c r="B9072" s="1" t="n">
        <v>98270</v>
      </c>
      <c r="C9072" s="292" t="s">
        <v>14401</v>
      </c>
      <c r="D9072" s="297" t="s">
        <v>403</v>
      </c>
      <c r="E9072" s="301" t="n">
        <v>43.73</v>
      </c>
      <c r="F9072" s="304" t="n">
        <v>0</v>
      </c>
    </row>
    <row r="9073" customFormat="false" ht="13.8" hidden="false" customHeight="false" outlineLevel="0" collapsed="false">
      <c r="A9073" s="300" t="s">
        <v>14359</v>
      </c>
      <c r="B9073" s="1" t="n">
        <v>98279</v>
      </c>
      <c r="C9073" s="292" t="s">
        <v>14402</v>
      </c>
      <c r="D9073" s="297" t="s">
        <v>403</v>
      </c>
      <c r="E9073" s="301" t="n">
        <v>41.1</v>
      </c>
      <c r="F9073" s="304" t="n">
        <v>0</v>
      </c>
    </row>
    <row r="9074" customFormat="false" ht="13.8" hidden="false" customHeight="false" outlineLevel="0" collapsed="false">
      <c r="A9074" s="300" t="s">
        <v>14359</v>
      </c>
      <c r="B9074" s="1" t="n">
        <v>98271</v>
      </c>
      <c r="C9074" s="292" t="s">
        <v>14403</v>
      </c>
      <c r="D9074" s="297" t="s">
        <v>403</v>
      </c>
      <c r="E9074" s="301" t="n">
        <v>61.98</v>
      </c>
      <c r="F9074" s="304" t="n">
        <v>0</v>
      </c>
    </row>
    <row r="9075" customFormat="false" ht="13.8" hidden="false" customHeight="false" outlineLevel="0" collapsed="false">
      <c r="A9075" s="300" t="s">
        <v>14359</v>
      </c>
      <c r="B9075" s="1" t="n">
        <v>98400</v>
      </c>
      <c r="C9075" s="292" t="s">
        <v>14404</v>
      </c>
      <c r="D9075" s="297" t="s">
        <v>403</v>
      </c>
      <c r="E9075" s="301" t="n">
        <v>15.63</v>
      </c>
      <c r="F9075" s="304" t="n">
        <v>0</v>
      </c>
    </row>
    <row r="9076" customFormat="false" ht="13.8" hidden="false" customHeight="false" outlineLevel="0" collapsed="false">
      <c r="A9076" s="300" t="s">
        <v>14359</v>
      </c>
      <c r="B9076" s="1" t="n">
        <v>98401</v>
      </c>
      <c r="C9076" s="292" t="s">
        <v>14405</v>
      </c>
      <c r="D9076" s="297" t="s">
        <v>403</v>
      </c>
      <c r="E9076" s="301" t="n">
        <v>25.01</v>
      </c>
      <c r="F9076" s="304" t="n">
        <v>0</v>
      </c>
    </row>
    <row r="9077" customFormat="false" ht="13.8" hidden="false" customHeight="false" outlineLevel="0" collapsed="false">
      <c r="A9077" s="300" t="s">
        <v>14359</v>
      </c>
      <c r="B9077" s="1" t="n">
        <v>98402</v>
      </c>
      <c r="C9077" s="292" t="s">
        <v>14406</v>
      </c>
      <c r="D9077" s="297" t="s">
        <v>403</v>
      </c>
      <c r="E9077" s="301" t="n">
        <v>29.27</v>
      </c>
      <c r="F9077" s="304" t="n">
        <v>0</v>
      </c>
    </row>
    <row r="9078" customFormat="false" ht="13.8" hidden="false" customHeight="false" outlineLevel="0" collapsed="false">
      <c r="A9078" s="300" t="s">
        <v>14359</v>
      </c>
      <c r="B9078" s="1" t="n">
        <v>100556</v>
      </c>
      <c r="C9078" s="292" t="s">
        <v>14407</v>
      </c>
      <c r="D9078" s="297" t="s">
        <v>50</v>
      </c>
      <c r="E9078" s="301" t="n">
        <v>30.82</v>
      </c>
      <c r="F9078" s="304" t="n">
        <v>0.6489</v>
      </c>
    </row>
    <row r="9079" customFormat="false" ht="13.8" hidden="false" customHeight="false" outlineLevel="0" collapsed="false">
      <c r="A9079" s="300" t="s">
        <v>14359</v>
      </c>
      <c r="B9079" s="1" t="n">
        <v>106083</v>
      </c>
      <c r="C9079" s="292" t="s">
        <v>14408</v>
      </c>
      <c r="D9079" s="297" t="s">
        <v>50</v>
      </c>
      <c r="E9079" s="301" t="n">
        <v>0</v>
      </c>
      <c r="F9079" s="304"/>
    </row>
    <row r="9080" customFormat="false" ht="13.8" hidden="false" customHeight="false" outlineLevel="0" collapsed="false">
      <c r="A9080" s="300" t="s">
        <v>14359</v>
      </c>
      <c r="B9080" s="1" t="n">
        <v>100557</v>
      </c>
      <c r="C9080" s="292" t="s">
        <v>14409</v>
      </c>
      <c r="D9080" s="297" t="s">
        <v>50</v>
      </c>
      <c r="E9080" s="301" t="n">
        <v>424.46</v>
      </c>
      <c r="F9080" s="304" t="n">
        <v>0.8806</v>
      </c>
    </row>
    <row r="9081" customFormat="false" ht="13.8" hidden="false" customHeight="false" outlineLevel="0" collapsed="false">
      <c r="A9081" s="300" t="s">
        <v>14359</v>
      </c>
      <c r="B9081" s="1" t="n">
        <v>106088</v>
      </c>
      <c r="C9081" s="292" t="s">
        <v>14410</v>
      </c>
      <c r="D9081" s="297" t="s">
        <v>50</v>
      </c>
      <c r="E9081" s="301" t="n">
        <v>0</v>
      </c>
      <c r="F9081" s="304"/>
    </row>
    <row r="9082" customFormat="false" ht="13.8" hidden="false" customHeight="false" outlineLevel="0" collapsed="false">
      <c r="A9082" s="300" t="s">
        <v>14359</v>
      </c>
      <c r="B9082" s="1" t="n">
        <v>106081</v>
      </c>
      <c r="C9082" s="292" t="s">
        <v>14411</v>
      </c>
      <c r="D9082" s="297" t="s">
        <v>50</v>
      </c>
      <c r="E9082" s="301" t="n">
        <v>0</v>
      </c>
      <c r="F9082" s="304"/>
    </row>
    <row r="9083" customFormat="false" ht="13.8" hidden="false" customHeight="false" outlineLevel="0" collapsed="false">
      <c r="A9083" s="300" t="s">
        <v>14359</v>
      </c>
      <c r="B9083" s="1" t="n">
        <v>106080</v>
      </c>
      <c r="C9083" s="292" t="s">
        <v>14412</v>
      </c>
      <c r="D9083" s="297" t="s">
        <v>50</v>
      </c>
      <c r="E9083" s="301" t="n">
        <v>0</v>
      </c>
      <c r="F9083" s="304"/>
    </row>
    <row r="9084" customFormat="false" ht="13.8" hidden="false" customHeight="false" outlineLevel="0" collapsed="false">
      <c r="A9084" s="300" t="s">
        <v>14359</v>
      </c>
      <c r="B9084" s="1" t="n">
        <v>98301</v>
      </c>
      <c r="C9084" s="292" t="s">
        <v>14413</v>
      </c>
      <c r="D9084" s="297" t="s">
        <v>50</v>
      </c>
      <c r="E9084" s="301" t="n">
        <v>653.59</v>
      </c>
      <c r="F9084" s="304" t="n">
        <v>0</v>
      </c>
    </row>
    <row r="9085" customFormat="false" ht="13.8" hidden="false" customHeight="false" outlineLevel="0" collapsed="false">
      <c r="A9085" s="300" t="s">
        <v>14359</v>
      </c>
      <c r="B9085" s="1" t="n">
        <v>98302</v>
      </c>
      <c r="C9085" s="292" t="s">
        <v>14414</v>
      </c>
      <c r="D9085" s="297" t="s">
        <v>50</v>
      </c>
      <c r="E9085" s="301" t="n">
        <v>1274.48</v>
      </c>
      <c r="F9085" s="304" t="n">
        <v>0</v>
      </c>
    </row>
    <row r="9086" customFormat="false" ht="13.8" hidden="false" customHeight="false" outlineLevel="0" collapsed="false">
      <c r="A9086" s="300" t="s">
        <v>14359</v>
      </c>
      <c r="B9086" s="1" t="n">
        <v>98593</v>
      </c>
      <c r="C9086" s="292" t="s">
        <v>14415</v>
      </c>
      <c r="D9086" s="297" t="s">
        <v>50</v>
      </c>
      <c r="E9086" s="301" t="n">
        <v>2790.03</v>
      </c>
      <c r="F9086" s="304" t="n">
        <v>0</v>
      </c>
    </row>
    <row r="9087" customFormat="false" ht="13.8" hidden="false" customHeight="false" outlineLevel="0" collapsed="false">
      <c r="A9087" s="300" t="s">
        <v>14359</v>
      </c>
      <c r="B9087" s="1" t="n">
        <v>98304</v>
      </c>
      <c r="C9087" s="292" t="s">
        <v>14416</v>
      </c>
      <c r="D9087" s="297" t="s">
        <v>50</v>
      </c>
      <c r="E9087" s="301" t="n">
        <v>4056.04</v>
      </c>
      <c r="F9087" s="304" t="n">
        <v>0</v>
      </c>
    </row>
    <row r="9088" customFormat="false" ht="13.8" hidden="false" customHeight="false" outlineLevel="0" collapsed="false">
      <c r="A9088" s="300" t="s">
        <v>14359</v>
      </c>
      <c r="B9088" s="1" t="n">
        <v>106079</v>
      </c>
      <c r="C9088" s="292" t="s">
        <v>14417</v>
      </c>
      <c r="D9088" s="297" t="s">
        <v>50</v>
      </c>
      <c r="E9088" s="301" t="n">
        <v>0</v>
      </c>
      <c r="F9088" s="304"/>
    </row>
    <row r="9089" customFormat="false" ht="13.8" hidden="false" customHeight="false" outlineLevel="0" collapsed="false">
      <c r="A9089" s="300" t="s">
        <v>14359</v>
      </c>
      <c r="B9089" s="1" t="n">
        <v>100561</v>
      </c>
      <c r="C9089" s="292" t="s">
        <v>14418</v>
      </c>
      <c r="D9089" s="297" t="s">
        <v>50</v>
      </c>
      <c r="E9089" s="301" t="n">
        <v>153.53</v>
      </c>
      <c r="F9089" s="304" t="n">
        <v>0.7845</v>
      </c>
    </row>
    <row r="9090" customFormat="false" ht="13.8" hidden="false" customHeight="false" outlineLevel="0" collapsed="false">
      <c r="A9090" s="300" t="s">
        <v>14359</v>
      </c>
      <c r="B9090" s="1" t="n">
        <v>100562</v>
      </c>
      <c r="C9090" s="292" t="s">
        <v>14419</v>
      </c>
      <c r="D9090" s="297" t="s">
        <v>50</v>
      </c>
      <c r="E9090" s="301" t="n">
        <v>245.55</v>
      </c>
      <c r="F9090" s="304" t="n">
        <v>0.8129</v>
      </c>
    </row>
    <row r="9091" customFormat="false" ht="13.8" hidden="false" customHeight="false" outlineLevel="0" collapsed="false">
      <c r="A9091" s="300" t="s">
        <v>14359</v>
      </c>
      <c r="B9091" s="1" t="n">
        <v>100560</v>
      </c>
      <c r="C9091" s="292" t="s">
        <v>14420</v>
      </c>
      <c r="D9091" s="297" t="s">
        <v>50</v>
      </c>
      <c r="E9091" s="301" t="n">
        <v>78.38</v>
      </c>
      <c r="F9091" s="304" t="n">
        <v>0.6938</v>
      </c>
    </row>
    <row r="9092" customFormat="false" ht="13.8" hidden="false" customHeight="false" outlineLevel="0" collapsed="false">
      <c r="A9092" s="300" t="s">
        <v>14359</v>
      </c>
      <c r="B9092" s="1" t="n">
        <v>100563</v>
      </c>
      <c r="C9092" s="292" t="s">
        <v>14421</v>
      </c>
      <c r="D9092" s="297" t="s">
        <v>50</v>
      </c>
      <c r="E9092" s="301" t="n">
        <v>360.94</v>
      </c>
      <c r="F9092" s="304" t="n">
        <v>0.8267</v>
      </c>
    </row>
    <row r="9093" customFormat="false" ht="13.8" hidden="false" customHeight="false" outlineLevel="0" collapsed="false">
      <c r="A9093" s="300" t="s">
        <v>14359</v>
      </c>
      <c r="B9093" s="1" t="n">
        <v>100555</v>
      </c>
      <c r="C9093" s="292" t="s">
        <v>14422</v>
      </c>
      <c r="D9093" s="297" t="s">
        <v>50</v>
      </c>
      <c r="E9093" s="301" t="n">
        <v>1526.64</v>
      </c>
      <c r="F9093" s="304" t="n">
        <v>0</v>
      </c>
    </row>
    <row r="9094" customFormat="false" ht="13.8" hidden="false" customHeight="false" outlineLevel="0" collapsed="false">
      <c r="A9094" s="300" t="s">
        <v>14359</v>
      </c>
      <c r="B9094" s="1" t="n">
        <v>106084</v>
      </c>
      <c r="C9094" s="292" t="s">
        <v>14423</v>
      </c>
      <c r="D9094" s="297" t="s">
        <v>50</v>
      </c>
      <c r="E9094" s="301" t="n">
        <v>0</v>
      </c>
      <c r="F9094" s="304"/>
    </row>
    <row r="9095" customFormat="false" ht="13.8" hidden="false" customHeight="false" outlineLevel="0" collapsed="false">
      <c r="A9095" s="300" t="s">
        <v>14359</v>
      </c>
      <c r="B9095" s="1" t="n">
        <v>106087</v>
      </c>
      <c r="C9095" s="292" t="s">
        <v>14424</v>
      </c>
      <c r="D9095" s="297" t="s">
        <v>50</v>
      </c>
      <c r="E9095" s="301" t="n">
        <v>0</v>
      </c>
      <c r="F9095" s="304"/>
    </row>
    <row r="9096" customFormat="false" ht="13.8" hidden="false" customHeight="false" outlineLevel="0" collapsed="false">
      <c r="A9096" s="300" t="s">
        <v>14359</v>
      </c>
      <c r="B9096" s="1" t="n">
        <v>106085</v>
      </c>
      <c r="C9096" s="292" t="s">
        <v>14425</v>
      </c>
      <c r="D9096" s="297" t="s">
        <v>50</v>
      </c>
      <c r="E9096" s="301" t="n">
        <v>0</v>
      </c>
      <c r="F9096" s="304"/>
    </row>
    <row r="9097" customFormat="false" ht="13.8" hidden="false" customHeight="false" outlineLevel="0" collapsed="false">
      <c r="A9097" s="300" t="s">
        <v>14359</v>
      </c>
      <c r="B9097" s="1" t="n">
        <v>106086</v>
      </c>
      <c r="C9097" s="292" t="s">
        <v>14426</v>
      </c>
      <c r="D9097" s="297" t="s">
        <v>50</v>
      </c>
      <c r="E9097" s="301" t="n">
        <v>0</v>
      </c>
      <c r="F9097" s="304"/>
    </row>
    <row r="9098" customFormat="false" ht="13.8" hidden="false" customHeight="false" outlineLevel="0" collapsed="false">
      <c r="A9098" s="300" t="s">
        <v>14359</v>
      </c>
      <c r="B9098" s="1" t="n">
        <v>98305</v>
      </c>
      <c r="C9098" s="292" t="s">
        <v>14427</v>
      </c>
      <c r="D9098" s="297" t="s">
        <v>50</v>
      </c>
      <c r="E9098" s="301" t="n">
        <v>3057.9</v>
      </c>
      <c r="F9098" s="304" t="n">
        <v>0</v>
      </c>
    </row>
    <row r="9099" customFormat="false" ht="13.8" hidden="false" customHeight="false" outlineLevel="0" collapsed="false">
      <c r="A9099" s="300" t="s">
        <v>14359</v>
      </c>
      <c r="B9099" s="1" t="n">
        <v>98307</v>
      </c>
      <c r="C9099" s="292" t="s">
        <v>14428</v>
      </c>
      <c r="D9099" s="297" t="s">
        <v>50</v>
      </c>
      <c r="E9099" s="301" t="n">
        <v>51.57</v>
      </c>
      <c r="F9099" s="304" t="n">
        <v>0</v>
      </c>
    </row>
    <row r="9100" customFormat="false" ht="13.8" hidden="false" customHeight="false" outlineLevel="0" collapsed="false">
      <c r="A9100" s="300" t="s">
        <v>14359</v>
      </c>
      <c r="B9100" s="1" t="n">
        <v>98308</v>
      </c>
      <c r="C9100" s="292" t="s">
        <v>14429</v>
      </c>
      <c r="D9100" s="297" t="s">
        <v>50</v>
      </c>
      <c r="E9100" s="301" t="n">
        <v>38.38</v>
      </c>
      <c r="F9100" s="304" t="n">
        <v>0</v>
      </c>
    </row>
    <row r="9101" customFormat="false" ht="13.8" hidden="false" customHeight="false" outlineLevel="0" collapsed="false">
      <c r="A9101" s="300" t="s">
        <v>14359</v>
      </c>
      <c r="B9101" s="1" t="n">
        <v>106077</v>
      </c>
      <c r="C9101" s="292" t="s">
        <v>14430</v>
      </c>
      <c r="D9101" s="297" t="s">
        <v>50</v>
      </c>
      <c r="E9101" s="301" t="n">
        <v>0</v>
      </c>
      <c r="F9101" s="304"/>
    </row>
    <row r="9102" customFormat="false" ht="13.8" hidden="false" customHeight="false" outlineLevel="0" collapsed="false">
      <c r="A9102" s="300" t="s">
        <v>14359</v>
      </c>
      <c r="B9102" s="1" t="n">
        <v>106078</v>
      </c>
      <c r="C9102" s="292" t="s">
        <v>14431</v>
      </c>
      <c r="D9102" s="297" t="s">
        <v>50</v>
      </c>
      <c r="E9102" s="301" t="n">
        <v>0</v>
      </c>
      <c r="F9102" s="304"/>
    </row>
    <row r="9103" customFormat="false" ht="13.8" hidden="false" customHeight="false" outlineLevel="0" collapsed="false">
      <c r="A9103" s="300" t="s">
        <v>14432</v>
      </c>
      <c r="B9103" s="1" t="n">
        <v>103401</v>
      </c>
      <c r="C9103" s="292" t="s">
        <v>14433</v>
      </c>
      <c r="D9103" s="297" t="s">
        <v>50</v>
      </c>
      <c r="E9103" s="301" t="n">
        <v>20.57</v>
      </c>
      <c r="F9103" s="304" t="n">
        <v>0</v>
      </c>
    </row>
    <row r="9104" customFormat="false" ht="13.8" hidden="false" customHeight="false" outlineLevel="0" collapsed="false">
      <c r="A9104" s="300" t="s">
        <v>14432</v>
      </c>
      <c r="B9104" s="1" t="n">
        <v>103402</v>
      </c>
      <c r="C9104" s="292" t="s">
        <v>14434</v>
      </c>
      <c r="D9104" s="297" t="s">
        <v>50</v>
      </c>
      <c r="E9104" s="301" t="n">
        <v>29.92</v>
      </c>
      <c r="F9104" s="304" t="n">
        <v>0</v>
      </c>
    </row>
    <row r="9105" customFormat="false" ht="13.8" hidden="false" customHeight="false" outlineLevel="0" collapsed="false">
      <c r="A9105" s="300" t="s">
        <v>14432</v>
      </c>
      <c r="B9105" s="1" t="n">
        <v>103403</v>
      </c>
      <c r="C9105" s="292" t="s">
        <v>14435</v>
      </c>
      <c r="D9105" s="297" t="s">
        <v>50</v>
      </c>
      <c r="E9105" s="301" t="n">
        <v>33.66</v>
      </c>
      <c r="F9105" s="304" t="n">
        <v>0</v>
      </c>
    </row>
    <row r="9106" customFormat="false" ht="13.8" hidden="false" customHeight="false" outlineLevel="0" collapsed="false">
      <c r="A9106" s="300" t="s">
        <v>14432</v>
      </c>
      <c r="B9106" s="1" t="n">
        <v>103397</v>
      </c>
      <c r="C9106" s="292" t="s">
        <v>14436</v>
      </c>
      <c r="D9106" s="297" t="s">
        <v>50</v>
      </c>
      <c r="E9106" s="301" t="n">
        <v>3.73</v>
      </c>
      <c r="F9106" s="304" t="n">
        <v>0</v>
      </c>
    </row>
    <row r="9107" customFormat="false" ht="13.8" hidden="false" customHeight="false" outlineLevel="0" collapsed="false">
      <c r="A9107" s="300" t="s">
        <v>14432</v>
      </c>
      <c r="B9107" s="1" t="n">
        <v>103404</v>
      </c>
      <c r="C9107" s="292" t="s">
        <v>14437</v>
      </c>
      <c r="D9107" s="297" t="s">
        <v>50</v>
      </c>
      <c r="E9107" s="301" t="n">
        <v>37.41</v>
      </c>
      <c r="F9107" s="304" t="n">
        <v>0</v>
      </c>
    </row>
    <row r="9108" customFormat="false" ht="13.8" hidden="false" customHeight="false" outlineLevel="0" collapsed="false">
      <c r="A9108" s="300" t="s">
        <v>14432</v>
      </c>
      <c r="B9108" s="1" t="n">
        <v>103405</v>
      </c>
      <c r="C9108" s="292" t="s">
        <v>14438</v>
      </c>
      <c r="D9108" s="297" t="s">
        <v>50</v>
      </c>
      <c r="E9108" s="301" t="n">
        <v>42.08</v>
      </c>
      <c r="F9108" s="304" t="n">
        <v>0</v>
      </c>
    </row>
    <row r="9109" customFormat="false" ht="13.8" hidden="false" customHeight="false" outlineLevel="0" collapsed="false">
      <c r="A9109" s="300" t="s">
        <v>14432</v>
      </c>
      <c r="B9109" s="1" t="n">
        <v>103406</v>
      </c>
      <c r="C9109" s="292" t="s">
        <v>14439</v>
      </c>
      <c r="D9109" s="297" t="s">
        <v>50</v>
      </c>
      <c r="E9109" s="301" t="n">
        <v>46.76</v>
      </c>
      <c r="F9109" s="304" t="n">
        <v>0</v>
      </c>
    </row>
    <row r="9110" customFormat="false" ht="13.8" hidden="false" customHeight="false" outlineLevel="0" collapsed="false">
      <c r="A9110" s="300" t="s">
        <v>14432</v>
      </c>
      <c r="B9110" s="1" t="n">
        <v>103407</v>
      </c>
      <c r="C9110" s="292" t="s">
        <v>14440</v>
      </c>
      <c r="D9110" s="297" t="s">
        <v>50</v>
      </c>
      <c r="E9110" s="301" t="n">
        <v>52.37</v>
      </c>
      <c r="F9110" s="304" t="n">
        <v>0</v>
      </c>
    </row>
    <row r="9111" customFormat="false" ht="13.8" hidden="false" customHeight="false" outlineLevel="0" collapsed="false">
      <c r="A9111" s="300" t="s">
        <v>14432</v>
      </c>
      <c r="B9111" s="1" t="n">
        <v>103408</v>
      </c>
      <c r="C9111" s="292" t="s">
        <v>14441</v>
      </c>
      <c r="D9111" s="297" t="s">
        <v>50</v>
      </c>
      <c r="E9111" s="301" t="n">
        <v>58.92</v>
      </c>
      <c r="F9111" s="304" t="n">
        <v>0</v>
      </c>
    </row>
    <row r="9112" customFormat="false" ht="13.8" hidden="false" customHeight="false" outlineLevel="0" collapsed="false">
      <c r="A9112" s="300" t="s">
        <v>14432</v>
      </c>
      <c r="B9112" s="1" t="n">
        <v>103398</v>
      </c>
      <c r="C9112" s="292" t="s">
        <v>14442</v>
      </c>
      <c r="D9112" s="297" t="s">
        <v>50</v>
      </c>
      <c r="E9112" s="301" t="n">
        <v>5.98</v>
      </c>
      <c r="F9112" s="304" t="n">
        <v>0</v>
      </c>
    </row>
    <row r="9113" customFormat="false" ht="13.8" hidden="false" customHeight="false" outlineLevel="0" collapsed="false">
      <c r="A9113" s="300" t="s">
        <v>14432</v>
      </c>
      <c r="B9113" s="1" t="n">
        <v>103409</v>
      </c>
      <c r="C9113" s="292" t="s">
        <v>14443</v>
      </c>
      <c r="D9113" s="297" t="s">
        <v>50</v>
      </c>
      <c r="E9113" s="301" t="n">
        <v>66.4</v>
      </c>
      <c r="F9113" s="304" t="n">
        <v>0</v>
      </c>
    </row>
    <row r="9114" customFormat="false" ht="13.8" hidden="false" customHeight="false" outlineLevel="0" collapsed="false">
      <c r="A9114" s="300" t="s">
        <v>14432</v>
      </c>
      <c r="B9114" s="1" t="n">
        <v>103410</v>
      </c>
      <c r="C9114" s="292" t="s">
        <v>14444</v>
      </c>
      <c r="D9114" s="297" t="s">
        <v>50</v>
      </c>
      <c r="E9114" s="301" t="n">
        <v>74.82</v>
      </c>
      <c r="F9114" s="304" t="n">
        <v>0</v>
      </c>
    </row>
    <row r="9115" customFormat="false" ht="13.8" hidden="false" customHeight="false" outlineLevel="0" collapsed="false">
      <c r="A9115" s="300" t="s">
        <v>14432</v>
      </c>
      <c r="B9115" s="1" t="n">
        <v>103399</v>
      </c>
      <c r="C9115" s="292" t="s">
        <v>14445</v>
      </c>
      <c r="D9115" s="297" t="s">
        <v>50</v>
      </c>
      <c r="E9115" s="301" t="n">
        <v>11.77</v>
      </c>
      <c r="F9115" s="304" t="n">
        <v>0</v>
      </c>
    </row>
    <row r="9116" customFormat="false" ht="13.8" hidden="false" customHeight="false" outlineLevel="0" collapsed="false">
      <c r="A9116" s="300" t="s">
        <v>14432</v>
      </c>
      <c r="B9116" s="1" t="n">
        <v>103400</v>
      </c>
      <c r="C9116" s="292" t="s">
        <v>14446</v>
      </c>
      <c r="D9116" s="297" t="s">
        <v>50</v>
      </c>
      <c r="E9116" s="301" t="n">
        <v>16.82</v>
      </c>
      <c r="F9116" s="304" t="n">
        <v>0</v>
      </c>
    </row>
    <row r="9117" customFormat="false" ht="13.8" hidden="false" customHeight="false" outlineLevel="0" collapsed="false">
      <c r="A9117" s="300" t="s">
        <v>14432</v>
      </c>
      <c r="B9117" s="1" t="n">
        <v>103415</v>
      </c>
      <c r="C9117" s="292" t="s">
        <v>14447</v>
      </c>
      <c r="D9117" s="297" t="s">
        <v>50</v>
      </c>
      <c r="E9117" s="301" t="n">
        <v>41.14</v>
      </c>
      <c r="F9117" s="304" t="n">
        <v>0</v>
      </c>
    </row>
    <row r="9118" customFormat="false" ht="13.8" hidden="false" customHeight="false" outlineLevel="0" collapsed="false">
      <c r="A9118" s="300" t="s">
        <v>14432</v>
      </c>
      <c r="B9118" s="1" t="n">
        <v>103416</v>
      </c>
      <c r="C9118" s="292" t="s">
        <v>14448</v>
      </c>
      <c r="D9118" s="297" t="s">
        <v>50</v>
      </c>
      <c r="E9118" s="301" t="n">
        <v>59.86</v>
      </c>
      <c r="F9118" s="304" t="n">
        <v>0</v>
      </c>
    </row>
    <row r="9119" customFormat="false" ht="13.8" hidden="false" customHeight="false" outlineLevel="0" collapsed="false">
      <c r="A9119" s="300" t="s">
        <v>14432</v>
      </c>
      <c r="B9119" s="1" t="n">
        <v>103417</v>
      </c>
      <c r="C9119" s="292" t="s">
        <v>14449</v>
      </c>
      <c r="D9119" s="297" t="s">
        <v>50</v>
      </c>
      <c r="E9119" s="301" t="n">
        <v>67.33</v>
      </c>
      <c r="F9119" s="304" t="n">
        <v>0</v>
      </c>
    </row>
    <row r="9120" customFormat="false" ht="13.8" hidden="false" customHeight="false" outlineLevel="0" collapsed="false">
      <c r="A9120" s="300" t="s">
        <v>14432</v>
      </c>
      <c r="B9120" s="1" t="n">
        <v>103411</v>
      </c>
      <c r="C9120" s="292" t="s">
        <v>14450</v>
      </c>
      <c r="D9120" s="297" t="s">
        <v>50</v>
      </c>
      <c r="E9120" s="301" t="n">
        <v>7.47</v>
      </c>
      <c r="F9120" s="304" t="n">
        <v>0</v>
      </c>
    </row>
    <row r="9121" customFormat="false" ht="13.8" hidden="false" customHeight="false" outlineLevel="0" collapsed="false">
      <c r="A9121" s="300" t="s">
        <v>14432</v>
      </c>
      <c r="B9121" s="1" t="n">
        <v>103418</v>
      </c>
      <c r="C9121" s="292" t="s">
        <v>14451</v>
      </c>
      <c r="D9121" s="297" t="s">
        <v>50</v>
      </c>
      <c r="E9121" s="301" t="n">
        <v>74.82</v>
      </c>
      <c r="F9121" s="304" t="n">
        <v>0</v>
      </c>
    </row>
    <row r="9122" customFormat="false" ht="13.8" hidden="false" customHeight="false" outlineLevel="0" collapsed="false">
      <c r="A9122" s="300" t="s">
        <v>14432</v>
      </c>
      <c r="B9122" s="1" t="n">
        <v>103419</v>
      </c>
      <c r="C9122" s="292" t="s">
        <v>14452</v>
      </c>
      <c r="D9122" s="297" t="s">
        <v>50</v>
      </c>
      <c r="E9122" s="301" t="n">
        <v>84.17</v>
      </c>
      <c r="F9122" s="304" t="n">
        <v>0</v>
      </c>
    </row>
    <row r="9123" customFormat="false" ht="13.8" hidden="false" customHeight="false" outlineLevel="0" collapsed="false">
      <c r="A9123" s="300" t="s">
        <v>14432</v>
      </c>
      <c r="B9123" s="1" t="n">
        <v>103420</v>
      </c>
      <c r="C9123" s="292" t="s">
        <v>14453</v>
      </c>
      <c r="D9123" s="297" t="s">
        <v>50</v>
      </c>
      <c r="E9123" s="301" t="n">
        <v>93.52</v>
      </c>
      <c r="F9123" s="304" t="n">
        <v>0</v>
      </c>
    </row>
    <row r="9124" customFormat="false" ht="13.8" hidden="false" customHeight="false" outlineLevel="0" collapsed="false">
      <c r="A9124" s="300" t="s">
        <v>14432</v>
      </c>
      <c r="B9124" s="1" t="n">
        <v>103421</v>
      </c>
      <c r="C9124" s="292" t="s">
        <v>14454</v>
      </c>
      <c r="D9124" s="297" t="s">
        <v>50</v>
      </c>
      <c r="E9124" s="301" t="n">
        <v>104.74</v>
      </c>
      <c r="F9124" s="304" t="n">
        <v>0</v>
      </c>
    </row>
    <row r="9125" customFormat="false" ht="13.8" hidden="false" customHeight="false" outlineLevel="0" collapsed="false">
      <c r="A9125" s="300" t="s">
        <v>14432</v>
      </c>
      <c r="B9125" s="1" t="n">
        <v>103422</v>
      </c>
      <c r="C9125" s="292" t="s">
        <v>14455</v>
      </c>
      <c r="D9125" s="297" t="s">
        <v>50</v>
      </c>
      <c r="E9125" s="301" t="n">
        <v>117.84</v>
      </c>
      <c r="F9125" s="304" t="n">
        <v>0</v>
      </c>
    </row>
    <row r="9126" customFormat="false" ht="13.8" hidden="false" customHeight="false" outlineLevel="0" collapsed="false">
      <c r="A9126" s="300" t="s">
        <v>14432</v>
      </c>
      <c r="B9126" s="1" t="n">
        <v>103412</v>
      </c>
      <c r="C9126" s="292" t="s">
        <v>14456</v>
      </c>
      <c r="D9126" s="297" t="s">
        <v>50</v>
      </c>
      <c r="E9126" s="301" t="n">
        <v>11.96</v>
      </c>
      <c r="F9126" s="304" t="n">
        <v>0</v>
      </c>
    </row>
    <row r="9127" customFormat="false" ht="13.8" hidden="false" customHeight="false" outlineLevel="0" collapsed="false">
      <c r="A9127" s="300" t="s">
        <v>14432</v>
      </c>
      <c r="B9127" s="1" t="n">
        <v>103423</v>
      </c>
      <c r="C9127" s="292" t="s">
        <v>14457</v>
      </c>
      <c r="D9127" s="297" t="s">
        <v>50</v>
      </c>
      <c r="E9127" s="301" t="n">
        <v>132.81</v>
      </c>
      <c r="F9127" s="304" t="n">
        <v>0</v>
      </c>
    </row>
    <row r="9128" customFormat="false" ht="13.8" hidden="false" customHeight="false" outlineLevel="0" collapsed="false">
      <c r="A9128" s="300" t="s">
        <v>14432</v>
      </c>
      <c r="B9128" s="1" t="n">
        <v>103424</v>
      </c>
      <c r="C9128" s="292" t="s">
        <v>14458</v>
      </c>
      <c r="D9128" s="297" t="s">
        <v>50</v>
      </c>
      <c r="E9128" s="301" t="n">
        <v>149.64</v>
      </c>
      <c r="F9128" s="304" t="n">
        <v>0</v>
      </c>
    </row>
    <row r="9129" customFormat="false" ht="13.8" hidden="false" customHeight="false" outlineLevel="0" collapsed="false">
      <c r="A9129" s="300" t="s">
        <v>14432</v>
      </c>
      <c r="B9129" s="1" t="n">
        <v>103413</v>
      </c>
      <c r="C9129" s="292" t="s">
        <v>14459</v>
      </c>
      <c r="D9129" s="297" t="s">
        <v>50</v>
      </c>
      <c r="E9129" s="301" t="n">
        <v>23.56</v>
      </c>
      <c r="F9129" s="304" t="n">
        <v>0</v>
      </c>
    </row>
    <row r="9130" customFormat="false" ht="13.8" hidden="false" customHeight="false" outlineLevel="0" collapsed="false">
      <c r="A9130" s="300" t="s">
        <v>14432</v>
      </c>
      <c r="B9130" s="1" t="n">
        <v>103414</v>
      </c>
      <c r="C9130" s="292" t="s">
        <v>14460</v>
      </c>
      <c r="D9130" s="297" t="s">
        <v>50</v>
      </c>
      <c r="E9130" s="301" t="n">
        <v>33.66</v>
      </c>
      <c r="F9130" s="304" t="n">
        <v>0</v>
      </c>
    </row>
    <row r="9131" customFormat="false" ht="13.8" hidden="false" customHeight="false" outlineLevel="0" collapsed="false">
      <c r="A9131" s="300" t="s">
        <v>14432</v>
      </c>
      <c r="B9131" s="1" t="n">
        <v>103432</v>
      </c>
      <c r="C9131" s="292" t="s">
        <v>14461</v>
      </c>
      <c r="D9131" s="297" t="s">
        <v>50</v>
      </c>
      <c r="E9131" s="301" t="n">
        <v>1669.61</v>
      </c>
      <c r="F9131" s="304" t="n">
        <v>0.9776</v>
      </c>
    </row>
    <row r="9132" customFormat="false" ht="13.8" hidden="false" customHeight="false" outlineLevel="0" collapsed="false">
      <c r="A9132" s="300" t="s">
        <v>14432</v>
      </c>
      <c r="B9132" s="1" t="n">
        <v>103430</v>
      </c>
      <c r="C9132" s="292" t="s">
        <v>14462</v>
      </c>
      <c r="D9132" s="297" t="s">
        <v>50</v>
      </c>
      <c r="E9132" s="301" t="n">
        <v>35.32</v>
      </c>
      <c r="F9132" s="304" t="n">
        <v>0.8307</v>
      </c>
    </row>
    <row r="9133" customFormat="false" ht="13.8" hidden="false" customHeight="false" outlineLevel="0" collapsed="false">
      <c r="A9133" s="300" t="s">
        <v>14432</v>
      </c>
      <c r="B9133" s="1" t="n">
        <v>103431</v>
      </c>
      <c r="C9133" s="292" t="s">
        <v>14463</v>
      </c>
      <c r="D9133" s="297" t="s">
        <v>50</v>
      </c>
      <c r="E9133" s="301" t="n">
        <v>61.85</v>
      </c>
      <c r="F9133" s="304" t="n">
        <v>0.8097</v>
      </c>
    </row>
    <row r="9134" customFormat="false" ht="13.8" hidden="false" customHeight="false" outlineLevel="0" collapsed="false">
      <c r="A9134" s="300" t="s">
        <v>14432</v>
      </c>
      <c r="B9134" s="1" t="n">
        <v>103433</v>
      </c>
      <c r="C9134" s="292" t="s">
        <v>14464</v>
      </c>
      <c r="D9134" s="297" t="s">
        <v>50</v>
      </c>
      <c r="E9134" s="301" t="n">
        <v>35.01</v>
      </c>
      <c r="F9134" s="304" t="n">
        <v>0.8935</v>
      </c>
    </row>
    <row r="9135" customFormat="false" ht="13.8" hidden="false" customHeight="false" outlineLevel="0" collapsed="false">
      <c r="A9135" s="300" t="s">
        <v>14432</v>
      </c>
      <c r="B9135" s="1" t="n">
        <v>103434</v>
      </c>
      <c r="C9135" s="292" t="s">
        <v>14465</v>
      </c>
      <c r="D9135" s="297" t="s">
        <v>50</v>
      </c>
      <c r="E9135" s="301" t="n">
        <v>48.42</v>
      </c>
      <c r="F9135" s="304" t="n">
        <v>0.8765</v>
      </c>
    </row>
    <row r="9136" customFormat="false" ht="13.8" hidden="false" customHeight="false" outlineLevel="0" collapsed="false">
      <c r="A9136" s="300" t="s">
        <v>14432</v>
      </c>
      <c r="B9136" s="1" t="n">
        <v>103435</v>
      </c>
      <c r="C9136" s="292" t="s">
        <v>14466</v>
      </c>
      <c r="D9136" s="297" t="s">
        <v>50</v>
      </c>
      <c r="E9136" s="301" t="n">
        <v>90.05</v>
      </c>
      <c r="F9136" s="304" t="n">
        <v>0.8693</v>
      </c>
    </row>
    <row r="9137" customFormat="false" ht="13.8" hidden="false" customHeight="false" outlineLevel="0" collapsed="false">
      <c r="A9137" s="300" t="s">
        <v>14432</v>
      </c>
      <c r="B9137" s="1" t="n">
        <v>103436</v>
      </c>
      <c r="C9137" s="292" t="s">
        <v>14467</v>
      </c>
      <c r="D9137" s="297" t="s">
        <v>50</v>
      </c>
      <c r="E9137" s="301" t="n">
        <v>2365.15</v>
      </c>
      <c r="F9137" s="304" t="n">
        <v>0.9842</v>
      </c>
    </row>
    <row r="9138" customFormat="false" ht="13.8" hidden="false" customHeight="false" outlineLevel="0" collapsed="false">
      <c r="A9138" s="300" t="s">
        <v>14432</v>
      </c>
      <c r="B9138" s="1" t="n">
        <v>103482</v>
      </c>
      <c r="C9138" s="292" t="s">
        <v>14468</v>
      </c>
      <c r="D9138" s="297" t="s">
        <v>50</v>
      </c>
      <c r="E9138" s="301" t="n">
        <v>0</v>
      </c>
      <c r="F9138" s="304"/>
    </row>
    <row r="9139" customFormat="false" ht="13.8" hidden="false" customHeight="false" outlineLevel="0" collapsed="false">
      <c r="A9139" s="300" t="s">
        <v>14432</v>
      </c>
      <c r="B9139" s="1" t="n">
        <v>103465</v>
      </c>
      <c r="C9139" s="292" t="s">
        <v>14469</v>
      </c>
      <c r="D9139" s="297" t="s">
        <v>50</v>
      </c>
      <c r="E9139" s="301" t="n">
        <v>0</v>
      </c>
      <c r="F9139" s="304"/>
    </row>
    <row r="9140" customFormat="false" ht="13.8" hidden="false" customHeight="false" outlineLevel="0" collapsed="false">
      <c r="A9140" s="300" t="s">
        <v>14432</v>
      </c>
      <c r="B9140" s="1" t="n">
        <v>103483</v>
      </c>
      <c r="C9140" s="292" t="s">
        <v>14470</v>
      </c>
      <c r="D9140" s="297" t="s">
        <v>50</v>
      </c>
      <c r="E9140" s="301" t="n">
        <v>0</v>
      </c>
      <c r="F9140" s="304"/>
    </row>
    <row r="9141" customFormat="false" ht="13.8" hidden="false" customHeight="false" outlineLevel="0" collapsed="false">
      <c r="A9141" s="300" t="s">
        <v>14432</v>
      </c>
      <c r="B9141" s="1" t="n">
        <v>103484</v>
      </c>
      <c r="C9141" s="292" t="s">
        <v>14471</v>
      </c>
      <c r="D9141" s="297" t="s">
        <v>50</v>
      </c>
      <c r="E9141" s="301" t="n">
        <v>0</v>
      </c>
      <c r="F9141" s="304"/>
    </row>
    <row r="9142" customFormat="false" ht="13.8" hidden="false" customHeight="false" outlineLevel="0" collapsed="false">
      <c r="A9142" s="300" t="s">
        <v>14432</v>
      </c>
      <c r="B9142" s="1" t="n">
        <v>103466</v>
      </c>
      <c r="C9142" s="292" t="s">
        <v>14472</v>
      </c>
      <c r="D9142" s="297" t="s">
        <v>50</v>
      </c>
      <c r="E9142" s="301" t="n">
        <v>0</v>
      </c>
      <c r="F9142" s="304"/>
    </row>
    <row r="9143" customFormat="false" ht="13.8" hidden="false" customHeight="false" outlineLevel="0" collapsed="false">
      <c r="A9143" s="300" t="s">
        <v>14432</v>
      </c>
      <c r="B9143" s="1" t="n">
        <v>103485</v>
      </c>
      <c r="C9143" s="292" t="s">
        <v>14473</v>
      </c>
      <c r="D9143" s="297" t="s">
        <v>50</v>
      </c>
      <c r="E9143" s="301" t="n">
        <v>0</v>
      </c>
      <c r="F9143" s="304"/>
    </row>
    <row r="9144" customFormat="false" ht="13.8" hidden="false" customHeight="false" outlineLevel="0" collapsed="false">
      <c r="A9144" s="300" t="s">
        <v>14432</v>
      </c>
      <c r="B9144" s="1" t="n">
        <v>103467</v>
      </c>
      <c r="C9144" s="292" t="s">
        <v>14474</v>
      </c>
      <c r="D9144" s="297" t="s">
        <v>50</v>
      </c>
      <c r="E9144" s="301" t="n">
        <v>0</v>
      </c>
      <c r="F9144" s="304"/>
    </row>
    <row r="9145" customFormat="false" ht="13.8" hidden="false" customHeight="false" outlineLevel="0" collapsed="false">
      <c r="A9145" s="300" t="s">
        <v>14432</v>
      </c>
      <c r="B9145" s="1" t="n">
        <v>103461</v>
      </c>
      <c r="C9145" s="292" t="s">
        <v>14475</v>
      </c>
      <c r="D9145" s="297" t="s">
        <v>50</v>
      </c>
      <c r="E9145" s="301" t="n">
        <v>0</v>
      </c>
      <c r="F9145" s="304"/>
    </row>
    <row r="9146" customFormat="false" ht="13.8" hidden="false" customHeight="false" outlineLevel="0" collapsed="false">
      <c r="A9146" s="300" t="s">
        <v>14432</v>
      </c>
      <c r="B9146" s="1" t="n">
        <v>103468</v>
      </c>
      <c r="C9146" s="292" t="s">
        <v>14476</v>
      </c>
      <c r="D9146" s="297" t="s">
        <v>50</v>
      </c>
      <c r="E9146" s="301" t="n">
        <v>0</v>
      </c>
      <c r="F9146" s="304"/>
    </row>
    <row r="9147" customFormat="false" ht="13.8" hidden="false" customHeight="false" outlineLevel="0" collapsed="false">
      <c r="A9147" s="300" t="s">
        <v>14432</v>
      </c>
      <c r="B9147" s="1" t="n">
        <v>103469</v>
      </c>
      <c r="C9147" s="292" t="s">
        <v>14477</v>
      </c>
      <c r="D9147" s="297" t="s">
        <v>50</v>
      </c>
      <c r="E9147" s="301" t="n">
        <v>0</v>
      </c>
      <c r="F9147" s="304"/>
    </row>
    <row r="9148" customFormat="false" ht="13.8" hidden="false" customHeight="false" outlineLevel="0" collapsed="false">
      <c r="A9148" s="300" t="s">
        <v>14432</v>
      </c>
      <c r="B9148" s="1" t="n">
        <v>103470</v>
      </c>
      <c r="C9148" s="292" t="s">
        <v>14478</v>
      </c>
      <c r="D9148" s="297" t="s">
        <v>50</v>
      </c>
      <c r="E9148" s="301" t="n">
        <v>0</v>
      </c>
      <c r="F9148" s="304"/>
    </row>
    <row r="9149" customFormat="false" ht="13.8" hidden="false" customHeight="false" outlineLevel="0" collapsed="false">
      <c r="A9149" s="300" t="s">
        <v>14432</v>
      </c>
      <c r="B9149" s="1" t="n">
        <v>103471</v>
      </c>
      <c r="C9149" s="292" t="s">
        <v>14479</v>
      </c>
      <c r="D9149" s="297" t="s">
        <v>50</v>
      </c>
      <c r="E9149" s="301" t="n">
        <v>0</v>
      </c>
      <c r="F9149" s="304"/>
    </row>
    <row r="9150" customFormat="false" ht="13.8" hidden="false" customHeight="false" outlineLevel="0" collapsed="false">
      <c r="A9150" s="300" t="s">
        <v>14432</v>
      </c>
      <c r="B9150" s="1" t="n">
        <v>103472</v>
      </c>
      <c r="C9150" s="292" t="s">
        <v>14480</v>
      </c>
      <c r="D9150" s="297" t="s">
        <v>50</v>
      </c>
      <c r="E9150" s="301" t="n">
        <v>0</v>
      </c>
      <c r="F9150" s="304"/>
    </row>
    <row r="9151" customFormat="false" ht="13.8" hidden="false" customHeight="false" outlineLevel="0" collapsed="false">
      <c r="A9151" s="300" t="s">
        <v>14432</v>
      </c>
      <c r="B9151" s="1" t="n">
        <v>103462</v>
      </c>
      <c r="C9151" s="292" t="s">
        <v>14481</v>
      </c>
      <c r="D9151" s="297" t="s">
        <v>50</v>
      </c>
      <c r="E9151" s="301" t="n">
        <v>0</v>
      </c>
      <c r="F9151" s="304"/>
    </row>
    <row r="9152" customFormat="false" ht="13.8" hidden="false" customHeight="false" outlineLevel="0" collapsed="false">
      <c r="A9152" s="300" t="s">
        <v>14432</v>
      </c>
      <c r="B9152" s="1" t="n">
        <v>103473</v>
      </c>
      <c r="C9152" s="292" t="s">
        <v>14482</v>
      </c>
      <c r="D9152" s="297" t="s">
        <v>50</v>
      </c>
      <c r="E9152" s="301" t="n">
        <v>0</v>
      </c>
      <c r="F9152" s="304"/>
    </row>
    <row r="9153" customFormat="false" ht="13.8" hidden="false" customHeight="false" outlineLevel="0" collapsed="false">
      <c r="A9153" s="300" t="s">
        <v>14432</v>
      </c>
      <c r="B9153" s="1" t="n">
        <v>103474</v>
      </c>
      <c r="C9153" s="292" t="s">
        <v>14483</v>
      </c>
      <c r="D9153" s="297" t="s">
        <v>50</v>
      </c>
      <c r="E9153" s="301" t="n">
        <v>0</v>
      </c>
      <c r="F9153" s="304"/>
    </row>
    <row r="9154" customFormat="false" ht="13.8" hidden="false" customHeight="false" outlineLevel="0" collapsed="false">
      <c r="A9154" s="300" t="s">
        <v>14432</v>
      </c>
      <c r="B9154" s="1" t="n">
        <v>103475</v>
      </c>
      <c r="C9154" s="292" t="s">
        <v>14484</v>
      </c>
      <c r="D9154" s="297" t="s">
        <v>50</v>
      </c>
      <c r="E9154" s="301" t="n">
        <v>0</v>
      </c>
      <c r="F9154" s="304"/>
    </row>
    <row r="9155" customFormat="false" ht="13.8" hidden="false" customHeight="false" outlineLevel="0" collapsed="false">
      <c r="A9155" s="300" t="s">
        <v>14432</v>
      </c>
      <c r="B9155" s="1" t="n">
        <v>103476</v>
      </c>
      <c r="C9155" s="292" t="s">
        <v>14485</v>
      </c>
      <c r="D9155" s="297" t="s">
        <v>50</v>
      </c>
      <c r="E9155" s="301" t="n">
        <v>0</v>
      </c>
      <c r="F9155" s="304"/>
    </row>
    <row r="9156" customFormat="false" ht="13.8" hidden="false" customHeight="false" outlineLevel="0" collapsed="false">
      <c r="A9156" s="300" t="s">
        <v>14432</v>
      </c>
      <c r="B9156" s="1" t="n">
        <v>103477</v>
      </c>
      <c r="C9156" s="292" t="s">
        <v>14486</v>
      </c>
      <c r="D9156" s="297" t="s">
        <v>50</v>
      </c>
      <c r="E9156" s="301" t="n">
        <v>0</v>
      </c>
      <c r="F9156" s="304"/>
    </row>
    <row r="9157" customFormat="false" ht="13.8" hidden="false" customHeight="false" outlineLevel="0" collapsed="false">
      <c r="A9157" s="300" t="s">
        <v>14432</v>
      </c>
      <c r="B9157" s="1" t="n">
        <v>103463</v>
      </c>
      <c r="C9157" s="292" t="s">
        <v>14487</v>
      </c>
      <c r="D9157" s="297" t="s">
        <v>50</v>
      </c>
      <c r="E9157" s="301" t="n">
        <v>0</v>
      </c>
      <c r="F9157" s="304"/>
    </row>
    <row r="9158" customFormat="false" ht="13.8" hidden="false" customHeight="false" outlineLevel="0" collapsed="false">
      <c r="A9158" s="300" t="s">
        <v>14432</v>
      </c>
      <c r="B9158" s="1" t="n">
        <v>103478</v>
      </c>
      <c r="C9158" s="292" t="s">
        <v>14488</v>
      </c>
      <c r="D9158" s="297" t="s">
        <v>50</v>
      </c>
      <c r="E9158" s="301" t="n">
        <v>0</v>
      </c>
      <c r="F9158" s="304"/>
    </row>
    <row r="9159" customFormat="false" ht="13.8" hidden="false" customHeight="false" outlineLevel="0" collapsed="false">
      <c r="A9159" s="300" t="s">
        <v>14432</v>
      </c>
      <c r="B9159" s="1" t="n">
        <v>103479</v>
      </c>
      <c r="C9159" s="292" t="s">
        <v>14489</v>
      </c>
      <c r="D9159" s="297" t="s">
        <v>50</v>
      </c>
      <c r="E9159" s="301" t="n">
        <v>0</v>
      </c>
      <c r="F9159" s="304"/>
    </row>
    <row r="9160" customFormat="false" ht="13.8" hidden="false" customHeight="false" outlineLevel="0" collapsed="false">
      <c r="A9160" s="300" t="s">
        <v>14432</v>
      </c>
      <c r="B9160" s="1" t="n">
        <v>103480</v>
      </c>
      <c r="C9160" s="292" t="s">
        <v>14490</v>
      </c>
      <c r="D9160" s="297" t="s">
        <v>50</v>
      </c>
      <c r="E9160" s="301" t="n">
        <v>0</v>
      </c>
      <c r="F9160" s="304"/>
    </row>
    <row r="9161" customFormat="false" ht="13.8" hidden="false" customHeight="false" outlineLevel="0" collapsed="false">
      <c r="A9161" s="300" t="s">
        <v>14432</v>
      </c>
      <c r="B9161" s="1" t="n">
        <v>103464</v>
      </c>
      <c r="C9161" s="292" t="s">
        <v>14491</v>
      </c>
      <c r="D9161" s="297" t="s">
        <v>50</v>
      </c>
      <c r="E9161" s="301" t="n">
        <v>0</v>
      </c>
      <c r="F9161" s="304"/>
    </row>
    <row r="9162" customFormat="false" ht="13.8" hidden="false" customHeight="false" outlineLevel="0" collapsed="false">
      <c r="A9162" s="300" t="s">
        <v>14432</v>
      </c>
      <c r="B9162" s="1" t="n">
        <v>103481</v>
      </c>
      <c r="C9162" s="292" t="s">
        <v>14492</v>
      </c>
      <c r="D9162" s="297" t="s">
        <v>50</v>
      </c>
      <c r="E9162" s="301" t="n">
        <v>0</v>
      </c>
      <c r="F9162" s="304"/>
    </row>
    <row r="9163" customFormat="false" ht="13.8" hidden="false" customHeight="false" outlineLevel="0" collapsed="false">
      <c r="A9163" s="300" t="s">
        <v>14432</v>
      </c>
      <c r="B9163" s="1" t="n">
        <v>103459</v>
      </c>
      <c r="C9163" s="292" t="s">
        <v>14493</v>
      </c>
      <c r="D9163" s="297" t="s">
        <v>50</v>
      </c>
      <c r="E9163" s="301" t="n">
        <v>0</v>
      </c>
      <c r="F9163" s="304"/>
    </row>
    <row r="9164" customFormat="false" ht="13.8" hidden="false" customHeight="false" outlineLevel="0" collapsed="false">
      <c r="A9164" s="300" t="s">
        <v>14432</v>
      </c>
      <c r="B9164" s="1" t="n">
        <v>103460</v>
      </c>
      <c r="C9164" s="292" t="s">
        <v>14494</v>
      </c>
      <c r="D9164" s="297" t="s">
        <v>50</v>
      </c>
      <c r="E9164" s="301" t="n">
        <v>0</v>
      </c>
      <c r="F9164" s="304"/>
    </row>
    <row r="9165" customFormat="false" ht="13.8" hidden="false" customHeight="false" outlineLevel="0" collapsed="false">
      <c r="A9165" s="300" t="s">
        <v>14432</v>
      </c>
      <c r="B9165" s="1" t="n">
        <v>103443</v>
      </c>
      <c r="C9165" s="292" t="s">
        <v>14495</v>
      </c>
      <c r="D9165" s="297" t="s">
        <v>50</v>
      </c>
      <c r="E9165" s="301" t="n">
        <v>0</v>
      </c>
      <c r="F9165" s="304"/>
    </row>
    <row r="9166" customFormat="false" ht="13.8" hidden="false" customHeight="false" outlineLevel="0" collapsed="false">
      <c r="A9166" s="300" t="s">
        <v>14432</v>
      </c>
      <c r="B9166" s="1" t="n">
        <v>103444</v>
      </c>
      <c r="C9166" s="292" t="s">
        <v>14496</v>
      </c>
      <c r="D9166" s="297" t="s">
        <v>50</v>
      </c>
      <c r="E9166" s="301" t="n">
        <v>0</v>
      </c>
      <c r="F9166" s="304"/>
    </row>
    <row r="9167" customFormat="false" ht="13.8" hidden="false" customHeight="false" outlineLevel="0" collapsed="false">
      <c r="A9167" s="300" t="s">
        <v>14432</v>
      </c>
      <c r="B9167" s="1" t="n">
        <v>103445</v>
      </c>
      <c r="C9167" s="292" t="s">
        <v>14497</v>
      </c>
      <c r="D9167" s="297" t="s">
        <v>50</v>
      </c>
      <c r="E9167" s="301" t="n">
        <v>0</v>
      </c>
      <c r="F9167" s="304"/>
    </row>
    <row r="9168" customFormat="false" ht="13.8" hidden="false" customHeight="false" outlineLevel="0" collapsed="false">
      <c r="A9168" s="300" t="s">
        <v>14432</v>
      </c>
      <c r="B9168" s="1" t="n">
        <v>103446</v>
      </c>
      <c r="C9168" s="292" t="s">
        <v>14498</v>
      </c>
      <c r="D9168" s="297" t="s">
        <v>50</v>
      </c>
      <c r="E9168" s="301" t="n">
        <v>0</v>
      </c>
      <c r="F9168" s="304"/>
    </row>
    <row r="9169" customFormat="false" ht="13.8" hidden="false" customHeight="false" outlineLevel="0" collapsed="false">
      <c r="A9169" s="300" t="s">
        <v>14432</v>
      </c>
      <c r="B9169" s="1" t="n">
        <v>103447</v>
      </c>
      <c r="C9169" s="292" t="s">
        <v>14499</v>
      </c>
      <c r="D9169" s="297" t="s">
        <v>50</v>
      </c>
      <c r="E9169" s="301" t="n">
        <v>0</v>
      </c>
      <c r="F9169" s="304"/>
    </row>
    <row r="9170" customFormat="false" ht="13.8" hidden="false" customHeight="false" outlineLevel="0" collapsed="false">
      <c r="A9170" s="300" t="s">
        <v>14432</v>
      </c>
      <c r="B9170" s="1" t="n">
        <v>103448</v>
      </c>
      <c r="C9170" s="292" t="s">
        <v>14500</v>
      </c>
      <c r="D9170" s="297" t="s">
        <v>50</v>
      </c>
      <c r="E9170" s="301" t="n">
        <v>0</v>
      </c>
      <c r="F9170" s="304"/>
    </row>
    <row r="9171" customFormat="false" ht="13.8" hidden="false" customHeight="false" outlineLevel="0" collapsed="false">
      <c r="A9171" s="300" t="s">
        <v>14432</v>
      </c>
      <c r="B9171" s="1" t="n">
        <v>103449</v>
      </c>
      <c r="C9171" s="292" t="s">
        <v>14501</v>
      </c>
      <c r="D9171" s="297" t="s">
        <v>50</v>
      </c>
      <c r="E9171" s="301" t="n">
        <v>0</v>
      </c>
      <c r="F9171" s="304"/>
    </row>
    <row r="9172" customFormat="false" ht="13.8" hidden="false" customHeight="false" outlineLevel="0" collapsed="false">
      <c r="A9172" s="300" t="s">
        <v>14432</v>
      </c>
      <c r="B9172" s="1" t="n">
        <v>103450</v>
      </c>
      <c r="C9172" s="292" t="s">
        <v>14502</v>
      </c>
      <c r="D9172" s="297" t="s">
        <v>50</v>
      </c>
      <c r="E9172" s="301" t="n">
        <v>0</v>
      </c>
      <c r="F9172" s="304"/>
    </row>
    <row r="9173" customFormat="false" ht="13.8" hidden="false" customHeight="false" outlineLevel="0" collapsed="false">
      <c r="A9173" s="300" t="s">
        <v>14432</v>
      </c>
      <c r="B9173" s="1" t="n">
        <v>103451</v>
      </c>
      <c r="C9173" s="292" t="s">
        <v>14503</v>
      </c>
      <c r="D9173" s="297" t="s">
        <v>50</v>
      </c>
      <c r="E9173" s="301" t="n">
        <v>0</v>
      </c>
      <c r="F9173" s="304"/>
    </row>
    <row r="9174" customFormat="false" ht="13.8" hidden="false" customHeight="false" outlineLevel="0" collapsed="false">
      <c r="A9174" s="300" t="s">
        <v>14432</v>
      </c>
      <c r="B9174" s="1" t="n">
        <v>103452</v>
      </c>
      <c r="C9174" s="292" t="s">
        <v>14504</v>
      </c>
      <c r="D9174" s="297" t="s">
        <v>50</v>
      </c>
      <c r="E9174" s="301" t="n">
        <v>0</v>
      </c>
      <c r="F9174" s="304"/>
    </row>
    <row r="9175" customFormat="false" ht="13.8" hidden="false" customHeight="false" outlineLevel="0" collapsed="false">
      <c r="A9175" s="300" t="s">
        <v>14432</v>
      </c>
      <c r="B9175" s="1" t="n">
        <v>103453</v>
      </c>
      <c r="C9175" s="292" t="s">
        <v>14505</v>
      </c>
      <c r="D9175" s="297" t="s">
        <v>50</v>
      </c>
      <c r="E9175" s="301" t="n">
        <v>0</v>
      </c>
      <c r="F9175" s="304"/>
    </row>
    <row r="9176" customFormat="false" ht="13.8" hidden="false" customHeight="false" outlineLevel="0" collapsed="false">
      <c r="A9176" s="300" t="s">
        <v>14432</v>
      </c>
      <c r="B9176" s="1" t="n">
        <v>103454</v>
      </c>
      <c r="C9176" s="292" t="s">
        <v>14506</v>
      </c>
      <c r="D9176" s="297" t="s">
        <v>50</v>
      </c>
      <c r="E9176" s="301" t="n">
        <v>0</v>
      </c>
      <c r="F9176" s="304"/>
    </row>
    <row r="9177" customFormat="false" ht="13.8" hidden="false" customHeight="false" outlineLevel="0" collapsed="false">
      <c r="A9177" s="300" t="s">
        <v>14432</v>
      </c>
      <c r="B9177" s="1" t="n">
        <v>103455</v>
      </c>
      <c r="C9177" s="292" t="s">
        <v>14507</v>
      </c>
      <c r="D9177" s="297" t="s">
        <v>50</v>
      </c>
      <c r="E9177" s="301" t="n">
        <v>0</v>
      </c>
      <c r="F9177" s="304"/>
    </row>
    <row r="9178" customFormat="false" ht="13.8" hidden="false" customHeight="false" outlineLevel="0" collapsed="false">
      <c r="A9178" s="300" t="s">
        <v>14432</v>
      </c>
      <c r="B9178" s="1" t="n">
        <v>103456</v>
      </c>
      <c r="C9178" s="292" t="s">
        <v>14508</v>
      </c>
      <c r="D9178" s="297" t="s">
        <v>50</v>
      </c>
      <c r="E9178" s="301" t="n">
        <v>0</v>
      </c>
      <c r="F9178" s="304"/>
    </row>
    <row r="9179" customFormat="false" ht="13.8" hidden="false" customHeight="false" outlineLevel="0" collapsed="false">
      <c r="A9179" s="300" t="s">
        <v>14432</v>
      </c>
      <c r="B9179" s="1" t="n">
        <v>103457</v>
      </c>
      <c r="C9179" s="292" t="s">
        <v>14509</v>
      </c>
      <c r="D9179" s="297" t="s">
        <v>50</v>
      </c>
      <c r="E9179" s="301" t="n">
        <v>0</v>
      </c>
      <c r="F9179" s="304"/>
    </row>
    <row r="9180" customFormat="false" ht="13.8" hidden="false" customHeight="false" outlineLevel="0" collapsed="false">
      <c r="A9180" s="300" t="s">
        <v>14432</v>
      </c>
      <c r="B9180" s="1" t="n">
        <v>103458</v>
      </c>
      <c r="C9180" s="292" t="s">
        <v>14510</v>
      </c>
      <c r="D9180" s="297" t="s">
        <v>50</v>
      </c>
      <c r="E9180" s="301" t="n">
        <v>0</v>
      </c>
      <c r="F9180" s="304"/>
    </row>
    <row r="9181" customFormat="false" ht="13.8" hidden="false" customHeight="false" outlineLevel="0" collapsed="false">
      <c r="A9181" s="300" t="s">
        <v>14432</v>
      </c>
      <c r="B9181" s="1" t="n">
        <v>103425</v>
      </c>
      <c r="C9181" s="292" t="s">
        <v>14511</v>
      </c>
      <c r="D9181" s="297" t="s">
        <v>50</v>
      </c>
      <c r="E9181" s="301" t="n">
        <v>16.4</v>
      </c>
      <c r="F9181" s="304" t="n">
        <v>0.7726</v>
      </c>
    </row>
    <row r="9182" customFormat="false" ht="13.8" hidden="false" customHeight="false" outlineLevel="0" collapsed="false">
      <c r="A9182" s="300" t="s">
        <v>14432</v>
      </c>
      <c r="B9182" s="1" t="n">
        <v>103428</v>
      </c>
      <c r="C9182" s="292" t="s">
        <v>14512</v>
      </c>
      <c r="D9182" s="297" t="s">
        <v>50</v>
      </c>
      <c r="E9182" s="301" t="n">
        <v>264.04</v>
      </c>
      <c r="F9182" s="304" t="n">
        <v>0.8583</v>
      </c>
    </row>
    <row r="9183" customFormat="false" ht="13.8" hidden="false" customHeight="false" outlineLevel="0" collapsed="false">
      <c r="A9183" s="300" t="s">
        <v>14432</v>
      </c>
      <c r="B9183" s="1" t="n">
        <v>103426</v>
      </c>
      <c r="C9183" s="292" t="s">
        <v>14513</v>
      </c>
      <c r="D9183" s="297" t="s">
        <v>50</v>
      </c>
      <c r="E9183" s="301" t="n">
        <v>19.63</v>
      </c>
      <c r="F9183" s="304" t="n">
        <v>0.6954</v>
      </c>
    </row>
    <row r="9184" customFormat="false" ht="13.8" hidden="false" customHeight="false" outlineLevel="0" collapsed="false">
      <c r="A9184" s="300" t="s">
        <v>14432</v>
      </c>
      <c r="B9184" s="1" t="n">
        <v>103429</v>
      </c>
      <c r="C9184" s="292" t="s">
        <v>14514</v>
      </c>
      <c r="D9184" s="297" t="s">
        <v>50</v>
      </c>
      <c r="E9184" s="301" t="n">
        <v>2940.73</v>
      </c>
      <c r="F9184" s="304" t="n">
        <v>0.9746</v>
      </c>
    </row>
    <row r="9185" customFormat="false" ht="13.8" hidden="false" customHeight="false" outlineLevel="0" collapsed="false">
      <c r="A9185" s="300" t="s">
        <v>14432</v>
      </c>
      <c r="B9185" s="1" t="n">
        <v>103427</v>
      </c>
      <c r="C9185" s="292" t="s">
        <v>14515</v>
      </c>
      <c r="D9185" s="297" t="s">
        <v>50</v>
      </c>
      <c r="E9185" s="301" t="n">
        <v>39.34</v>
      </c>
      <c r="F9185" s="304" t="n">
        <v>0.7008</v>
      </c>
    </row>
    <row r="9186" customFormat="false" ht="13.8" hidden="false" customHeight="false" outlineLevel="0" collapsed="false">
      <c r="A9186" s="300" t="s">
        <v>14432</v>
      </c>
      <c r="B9186" s="1" t="n">
        <v>103393</v>
      </c>
      <c r="C9186" s="292" t="s">
        <v>14516</v>
      </c>
      <c r="D9186" s="297" t="s">
        <v>403</v>
      </c>
      <c r="E9186" s="301" t="n">
        <v>5546.97</v>
      </c>
      <c r="F9186" s="304" t="n">
        <v>0.9938</v>
      </c>
    </row>
    <row r="9187" customFormat="false" ht="13.8" hidden="false" customHeight="false" outlineLevel="0" collapsed="false">
      <c r="A9187" s="300" t="s">
        <v>14432</v>
      </c>
      <c r="B9187" s="1" t="n">
        <v>103376</v>
      </c>
      <c r="C9187" s="292" t="s">
        <v>14517</v>
      </c>
      <c r="D9187" s="297" t="s">
        <v>403</v>
      </c>
      <c r="E9187" s="301" t="n">
        <v>135.82</v>
      </c>
      <c r="F9187" s="304" t="n">
        <v>0.9912</v>
      </c>
    </row>
    <row r="9188" customFormat="false" ht="13.8" hidden="false" customHeight="false" outlineLevel="0" collapsed="false">
      <c r="A9188" s="300" t="s">
        <v>14432</v>
      </c>
      <c r="B9188" s="1" t="n">
        <v>104804</v>
      </c>
      <c r="C9188" s="292" t="s">
        <v>14518</v>
      </c>
      <c r="D9188" s="297" t="s">
        <v>403</v>
      </c>
      <c r="E9188" s="301" t="n">
        <v>0</v>
      </c>
      <c r="F9188" s="304"/>
    </row>
    <row r="9189" customFormat="false" ht="13.8" hidden="false" customHeight="false" outlineLevel="0" collapsed="false">
      <c r="A9189" s="300" t="s">
        <v>14432</v>
      </c>
      <c r="B9189" s="1" t="n">
        <v>104805</v>
      </c>
      <c r="C9189" s="292" t="s">
        <v>14519</v>
      </c>
      <c r="D9189" s="297" t="s">
        <v>403</v>
      </c>
      <c r="E9189" s="301" t="n">
        <v>0</v>
      </c>
      <c r="F9189" s="304"/>
    </row>
    <row r="9190" customFormat="false" ht="13.8" hidden="false" customHeight="false" outlineLevel="0" collapsed="false">
      <c r="A9190" s="300" t="s">
        <v>14432</v>
      </c>
      <c r="B9190" s="1" t="n">
        <v>103377</v>
      </c>
      <c r="C9190" s="292" t="s">
        <v>14520</v>
      </c>
      <c r="D9190" s="297" t="s">
        <v>403</v>
      </c>
      <c r="E9190" s="301" t="n">
        <v>290.72</v>
      </c>
      <c r="F9190" s="304" t="n">
        <v>0.994</v>
      </c>
    </row>
    <row r="9191" customFormat="false" ht="13.8" hidden="false" customHeight="false" outlineLevel="0" collapsed="false">
      <c r="A9191" s="300" t="s">
        <v>14432</v>
      </c>
      <c r="B9191" s="1" t="n">
        <v>104806</v>
      </c>
      <c r="C9191" s="292" t="s">
        <v>14521</v>
      </c>
      <c r="D9191" s="297" t="s">
        <v>403</v>
      </c>
      <c r="E9191" s="301" t="n">
        <v>0</v>
      </c>
      <c r="F9191" s="304"/>
    </row>
    <row r="9192" customFormat="false" ht="13.8" hidden="false" customHeight="false" outlineLevel="0" collapsed="false">
      <c r="A9192" s="300" t="s">
        <v>14432</v>
      </c>
      <c r="B9192" s="1" t="n">
        <v>103378</v>
      </c>
      <c r="C9192" s="292" t="s">
        <v>14522</v>
      </c>
      <c r="D9192" s="297" t="s">
        <v>403</v>
      </c>
      <c r="E9192" s="301" t="n">
        <v>0</v>
      </c>
      <c r="F9192" s="304"/>
    </row>
    <row r="9193" customFormat="false" ht="13.8" hidden="false" customHeight="false" outlineLevel="0" collapsed="false">
      <c r="A9193" s="300" t="s">
        <v>14432</v>
      </c>
      <c r="B9193" s="1" t="n">
        <v>103372</v>
      </c>
      <c r="C9193" s="292" t="s">
        <v>14523</v>
      </c>
      <c r="D9193" s="297" t="s">
        <v>403</v>
      </c>
      <c r="E9193" s="301" t="n">
        <v>5.8</v>
      </c>
      <c r="F9193" s="304" t="n">
        <v>0.9638</v>
      </c>
    </row>
    <row r="9194" customFormat="false" ht="13.8" hidden="false" customHeight="false" outlineLevel="0" collapsed="false">
      <c r="A9194" s="300" t="s">
        <v>14432</v>
      </c>
      <c r="B9194" s="1" t="n">
        <v>103379</v>
      </c>
      <c r="C9194" s="292" t="s">
        <v>14524</v>
      </c>
      <c r="D9194" s="297" t="s">
        <v>403</v>
      </c>
      <c r="E9194" s="301" t="n">
        <v>452.66</v>
      </c>
      <c r="F9194" s="304" t="n">
        <v>0.9952</v>
      </c>
    </row>
    <row r="9195" customFormat="false" ht="13.8" hidden="false" customHeight="false" outlineLevel="0" collapsed="false">
      <c r="A9195" s="300" t="s">
        <v>14432</v>
      </c>
      <c r="B9195" s="1" t="n">
        <v>103380</v>
      </c>
      <c r="C9195" s="292" t="s">
        <v>14525</v>
      </c>
      <c r="D9195" s="297" t="s">
        <v>403</v>
      </c>
      <c r="E9195" s="301" t="n">
        <v>0</v>
      </c>
      <c r="F9195" s="304"/>
    </row>
    <row r="9196" customFormat="false" ht="13.8" hidden="false" customHeight="false" outlineLevel="0" collapsed="false">
      <c r="A9196" s="300" t="s">
        <v>14432</v>
      </c>
      <c r="B9196" s="1" t="n">
        <v>103381</v>
      </c>
      <c r="C9196" s="292" t="s">
        <v>14526</v>
      </c>
      <c r="D9196" s="297" t="s">
        <v>403</v>
      </c>
      <c r="E9196" s="301" t="n">
        <v>0</v>
      </c>
      <c r="F9196" s="304"/>
    </row>
    <row r="9197" customFormat="false" ht="13.8" hidden="false" customHeight="false" outlineLevel="0" collapsed="false">
      <c r="A9197" s="300" t="s">
        <v>14432</v>
      </c>
      <c r="B9197" s="1" t="n">
        <v>103382</v>
      </c>
      <c r="C9197" s="292" t="s">
        <v>14527</v>
      </c>
      <c r="D9197" s="297" t="s">
        <v>403</v>
      </c>
      <c r="E9197" s="301" t="n">
        <v>0</v>
      </c>
      <c r="F9197" s="304"/>
    </row>
    <row r="9198" customFormat="false" ht="13.8" hidden="false" customHeight="false" outlineLevel="0" collapsed="false">
      <c r="A9198" s="300" t="s">
        <v>14432</v>
      </c>
      <c r="B9198" s="1" t="n">
        <v>103383</v>
      </c>
      <c r="C9198" s="292" t="s">
        <v>14528</v>
      </c>
      <c r="D9198" s="297" t="s">
        <v>403</v>
      </c>
      <c r="E9198" s="301" t="n">
        <v>1110.23</v>
      </c>
      <c r="F9198" s="304" t="n">
        <v>0.9963</v>
      </c>
    </row>
    <row r="9199" customFormat="false" ht="13.8" hidden="false" customHeight="false" outlineLevel="0" collapsed="false">
      <c r="A9199" s="300" t="s">
        <v>14432</v>
      </c>
      <c r="B9199" s="1" t="n">
        <v>103373</v>
      </c>
      <c r="C9199" s="292" t="s">
        <v>14529</v>
      </c>
      <c r="D9199" s="297" t="s">
        <v>403</v>
      </c>
      <c r="E9199" s="301" t="n">
        <v>11.38</v>
      </c>
      <c r="F9199" s="304" t="n">
        <v>0.9701</v>
      </c>
    </row>
    <row r="9200" customFormat="false" ht="13.8" hidden="false" customHeight="false" outlineLevel="0" collapsed="false">
      <c r="A9200" s="300" t="s">
        <v>14432</v>
      </c>
      <c r="B9200" s="1" t="n">
        <v>103384</v>
      </c>
      <c r="C9200" s="292" t="s">
        <v>14530</v>
      </c>
      <c r="D9200" s="297" t="s">
        <v>403</v>
      </c>
      <c r="E9200" s="301" t="n">
        <v>0</v>
      </c>
      <c r="F9200" s="304"/>
    </row>
    <row r="9201" customFormat="false" ht="13.8" hidden="false" customHeight="false" outlineLevel="0" collapsed="false">
      <c r="A9201" s="300" t="s">
        <v>14432</v>
      </c>
      <c r="B9201" s="1" t="n">
        <v>103385</v>
      </c>
      <c r="C9201" s="292" t="s">
        <v>14531</v>
      </c>
      <c r="D9201" s="297" t="s">
        <v>403</v>
      </c>
      <c r="E9201" s="301" t="n">
        <v>1790.15</v>
      </c>
      <c r="F9201" s="304" t="n">
        <v>0.9956</v>
      </c>
    </row>
    <row r="9202" customFormat="false" ht="13.8" hidden="false" customHeight="false" outlineLevel="0" collapsed="false">
      <c r="A9202" s="300" t="s">
        <v>14432</v>
      </c>
      <c r="B9202" s="1" t="n">
        <v>103386</v>
      </c>
      <c r="C9202" s="292" t="s">
        <v>14532</v>
      </c>
      <c r="D9202" s="297" t="s">
        <v>403</v>
      </c>
      <c r="E9202" s="301" t="n">
        <v>0</v>
      </c>
      <c r="F9202" s="304"/>
    </row>
    <row r="9203" customFormat="false" ht="13.8" hidden="false" customHeight="false" outlineLevel="0" collapsed="false">
      <c r="A9203" s="300" t="s">
        <v>14432</v>
      </c>
      <c r="B9203" s="1" t="n">
        <v>103387</v>
      </c>
      <c r="C9203" s="292" t="s">
        <v>14533</v>
      </c>
      <c r="D9203" s="297" t="s">
        <v>403</v>
      </c>
      <c r="E9203" s="301" t="n">
        <v>3140.46</v>
      </c>
      <c r="F9203" s="304" t="n">
        <v>0.9961</v>
      </c>
    </row>
    <row r="9204" customFormat="false" ht="13.8" hidden="false" customHeight="false" outlineLevel="0" collapsed="false">
      <c r="A9204" s="300" t="s">
        <v>14432</v>
      </c>
      <c r="B9204" s="1" t="n">
        <v>103388</v>
      </c>
      <c r="C9204" s="292" t="s">
        <v>14534</v>
      </c>
      <c r="D9204" s="297" t="s">
        <v>403</v>
      </c>
      <c r="E9204" s="301" t="n">
        <v>0</v>
      </c>
      <c r="F9204" s="304"/>
    </row>
    <row r="9205" customFormat="false" ht="13.8" hidden="false" customHeight="false" outlineLevel="0" collapsed="false">
      <c r="A9205" s="300" t="s">
        <v>14432</v>
      </c>
      <c r="B9205" s="1" t="n">
        <v>103374</v>
      </c>
      <c r="C9205" s="292" t="s">
        <v>14535</v>
      </c>
      <c r="D9205" s="297" t="s">
        <v>403</v>
      </c>
      <c r="E9205" s="301" t="n">
        <v>0</v>
      </c>
      <c r="F9205" s="304"/>
    </row>
    <row r="9206" customFormat="false" ht="13.8" hidden="false" customHeight="false" outlineLevel="0" collapsed="false">
      <c r="A9206" s="300" t="s">
        <v>14432</v>
      </c>
      <c r="B9206" s="1" t="n">
        <v>103389</v>
      </c>
      <c r="C9206" s="292" t="s">
        <v>14536</v>
      </c>
      <c r="D9206" s="297" t="s">
        <v>403</v>
      </c>
      <c r="E9206" s="301" t="n">
        <v>4670.36</v>
      </c>
      <c r="F9206" s="304" t="n">
        <v>0.9962</v>
      </c>
    </row>
    <row r="9207" customFormat="false" ht="13.8" hidden="false" customHeight="false" outlineLevel="0" collapsed="false">
      <c r="A9207" s="300" t="s">
        <v>14432</v>
      </c>
      <c r="B9207" s="1" t="n">
        <v>103390</v>
      </c>
      <c r="C9207" s="292" t="s">
        <v>14537</v>
      </c>
      <c r="D9207" s="297" t="s">
        <v>403</v>
      </c>
      <c r="E9207" s="301" t="n">
        <v>0</v>
      </c>
      <c r="F9207" s="304"/>
    </row>
    <row r="9208" customFormat="false" ht="13.8" hidden="false" customHeight="false" outlineLevel="0" collapsed="false">
      <c r="A9208" s="300" t="s">
        <v>14432</v>
      </c>
      <c r="B9208" s="1" t="n">
        <v>103391</v>
      </c>
      <c r="C9208" s="292" t="s">
        <v>14538</v>
      </c>
      <c r="D9208" s="297" t="s">
        <v>403</v>
      </c>
      <c r="E9208" s="301" t="n">
        <v>3077.16</v>
      </c>
      <c r="F9208" s="304" t="n">
        <v>0.9917</v>
      </c>
    </row>
    <row r="9209" customFormat="false" ht="13.8" hidden="false" customHeight="false" outlineLevel="0" collapsed="false">
      <c r="A9209" s="300" t="s">
        <v>14432</v>
      </c>
      <c r="B9209" s="1" t="n">
        <v>103375</v>
      </c>
      <c r="C9209" s="292" t="s">
        <v>14539</v>
      </c>
      <c r="D9209" s="297" t="s">
        <v>403</v>
      </c>
      <c r="E9209" s="301" t="n">
        <v>0</v>
      </c>
      <c r="F9209" s="304"/>
    </row>
    <row r="9210" customFormat="false" ht="13.8" hidden="false" customHeight="false" outlineLevel="0" collapsed="false">
      <c r="A9210" s="300" t="s">
        <v>14432</v>
      </c>
      <c r="B9210" s="1" t="n">
        <v>103392</v>
      </c>
      <c r="C9210" s="292" t="s">
        <v>14540</v>
      </c>
      <c r="D9210" s="297" t="s">
        <v>403</v>
      </c>
      <c r="E9210" s="301" t="n">
        <v>5029.16</v>
      </c>
      <c r="F9210" s="304" t="n">
        <v>0.9941</v>
      </c>
    </row>
    <row r="9211" customFormat="false" ht="13.8" hidden="false" customHeight="false" outlineLevel="0" collapsed="false">
      <c r="A9211" s="300" t="s">
        <v>14432</v>
      </c>
      <c r="B9211" s="1" t="n">
        <v>103440</v>
      </c>
      <c r="C9211" s="292" t="s">
        <v>14541</v>
      </c>
      <c r="D9211" s="297" t="s">
        <v>50</v>
      </c>
      <c r="E9211" s="301" t="n">
        <v>420.59</v>
      </c>
      <c r="F9211" s="304" t="n">
        <v>0.8221</v>
      </c>
    </row>
    <row r="9212" customFormat="false" ht="13.8" hidden="false" customHeight="false" outlineLevel="0" collapsed="false">
      <c r="A9212" s="300" t="s">
        <v>14432</v>
      </c>
      <c r="B9212" s="1" t="n">
        <v>103441</v>
      </c>
      <c r="C9212" s="292" t="s">
        <v>14542</v>
      </c>
      <c r="D9212" s="297" t="s">
        <v>50</v>
      </c>
      <c r="E9212" s="301" t="n">
        <v>426</v>
      </c>
      <c r="F9212" s="304" t="n">
        <v>0.8244</v>
      </c>
    </row>
    <row r="9213" customFormat="false" ht="13.8" hidden="false" customHeight="false" outlineLevel="0" collapsed="false">
      <c r="A9213" s="300" t="s">
        <v>14432</v>
      </c>
      <c r="B9213" s="1" t="n">
        <v>103442</v>
      </c>
      <c r="C9213" s="292" t="s">
        <v>14543</v>
      </c>
      <c r="D9213" s="297" t="s">
        <v>50</v>
      </c>
      <c r="E9213" s="301" t="n">
        <v>556.52</v>
      </c>
      <c r="F9213" s="304" t="n">
        <v>0.8656</v>
      </c>
    </row>
    <row r="9214" customFormat="false" ht="13.8" hidden="false" customHeight="false" outlineLevel="0" collapsed="false">
      <c r="A9214" s="300" t="s">
        <v>14432</v>
      </c>
      <c r="B9214" s="1" t="n">
        <v>103437</v>
      </c>
      <c r="C9214" s="292" t="s">
        <v>14544</v>
      </c>
      <c r="D9214" s="297" t="s">
        <v>50</v>
      </c>
      <c r="E9214" s="301" t="n">
        <v>186.88</v>
      </c>
      <c r="F9214" s="304" t="n">
        <v>0.8739</v>
      </c>
    </row>
    <row r="9215" customFormat="false" ht="13.8" hidden="false" customHeight="false" outlineLevel="0" collapsed="false">
      <c r="A9215" s="300" t="s">
        <v>14432</v>
      </c>
      <c r="B9215" s="1" t="n">
        <v>103438</v>
      </c>
      <c r="C9215" s="292" t="s">
        <v>14545</v>
      </c>
      <c r="D9215" s="297" t="s">
        <v>50</v>
      </c>
      <c r="E9215" s="301" t="n">
        <v>186.88</v>
      </c>
      <c r="F9215" s="304" t="n">
        <v>0.8739</v>
      </c>
    </row>
    <row r="9216" customFormat="false" ht="13.8" hidden="false" customHeight="false" outlineLevel="0" collapsed="false">
      <c r="A9216" s="300" t="s">
        <v>14432</v>
      </c>
      <c r="B9216" s="1" t="n">
        <v>103439</v>
      </c>
      <c r="C9216" s="292" t="s">
        <v>14546</v>
      </c>
      <c r="D9216" s="297" t="s">
        <v>50</v>
      </c>
      <c r="E9216" s="301" t="n">
        <v>220.27</v>
      </c>
      <c r="F9216" s="304" t="n">
        <v>0.893</v>
      </c>
    </row>
    <row r="9217" customFormat="false" ht="13.8" hidden="false" customHeight="false" outlineLevel="0" collapsed="false">
      <c r="A9217" s="300" t="s">
        <v>14547</v>
      </c>
      <c r="B9217" s="1" t="n">
        <v>106122</v>
      </c>
      <c r="C9217" s="292" t="s">
        <v>14548</v>
      </c>
      <c r="D9217" s="297" t="s">
        <v>504</v>
      </c>
      <c r="E9217" s="301" t="n">
        <v>77.77</v>
      </c>
      <c r="F9217" s="304" t="n">
        <v>0</v>
      </c>
    </row>
    <row r="9218" customFormat="false" ht="13.8" hidden="false" customHeight="false" outlineLevel="0" collapsed="false">
      <c r="A9218" s="300" t="s">
        <v>14547</v>
      </c>
      <c r="B9218" s="1" t="n">
        <v>106131</v>
      </c>
      <c r="C9218" s="292" t="s">
        <v>14549</v>
      </c>
      <c r="D9218" s="297" t="s">
        <v>504</v>
      </c>
      <c r="E9218" s="301" t="n">
        <v>116.21</v>
      </c>
      <c r="F9218" s="304" t="n">
        <v>0</v>
      </c>
    </row>
    <row r="9219" customFormat="false" ht="13.8" hidden="false" customHeight="false" outlineLevel="0" collapsed="false">
      <c r="A9219" s="300" t="s">
        <v>14547</v>
      </c>
      <c r="B9219" s="1" t="n">
        <v>106127</v>
      </c>
      <c r="C9219" s="292" t="s">
        <v>14550</v>
      </c>
      <c r="D9219" s="297" t="s">
        <v>504</v>
      </c>
      <c r="E9219" s="301" t="n">
        <v>104.62</v>
      </c>
      <c r="F9219" s="304" t="n">
        <v>0</v>
      </c>
    </row>
    <row r="9220" customFormat="false" ht="13.8" hidden="false" customHeight="false" outlineLevel="0" collapsed="false">
      <c r="A9220" s="300" t="s">
        <v>14547</v>
      </c>
      <c r="B9220" s="1" t="n">
        <v>106126</v>
      </c>
      <c r="C9220" s="292" t="s">
        <v>14551</v>
      </c>
      <c r="D9220" s="297" t="s">
        <v>504</v>
      </c>
      <c r="E9220" s="301" t="n">
        <v>46.22</v>
      </c>
      <c r="F9220" s="304" t="n">
        <v>0</v>
      </c>
    </row>
    <row r="9221" customFormat="false" ht="13.8" hidden="false" customHeight="false" outlineLevel="0" collapsed="false">
      <c r="A9221" s="300" t="s">
        <v>14547</v>
      </c>
      <c r="B9221" s="1" t="n">
        <v>106128</v>
      </c>
      <c r="C9221" s="292" t="s">
        <v>14552</v>
      </c>
      <c r="D9221" s="297" t="s">
        <v>504</v>
      </c>
      <c r="E9221" s="301" t="n">
        <v>156.85</v>
      </c>
      <c r="F9221" s="304" t="n">
        <v>0</v>
      </c>
    </row>
    <row r="9222" customFormat="false" ht="13.8" hidden="false" customHeight="false" outlineLevel="0" collapsed="false">
      <c r="A9222" s="300" t="s">
        <v>14547</v>
      </c>
      <c r="B9222" s="1" t="n">
        <v>106130</v>
      </c>
      <c r="C9222" s="292" t="s">
        <v>14553</v>
      </c>
      <c r="D9222" s="297" t="s">
        <v>504</v>
      </c>
      <c r="E9222" s="301" t="n">
        <v>131.61</v>
      </c>
      <c r="F9222" s="304" t="n">
        <v>0</v>
      </c>
    </row>
    <row r="9223" customFormat="false" ht="13.8" hidden="false" customHeight="false" outlineLevel="0" collapsed="false">
      <c r="A9223" s="300" t="s">
        <v>14547</v>
      </c>
      <c r="B9223" s="1" t="n">
        <v>106129</v>
      </c>
      <c r="C9223" s="292" t="s">
        <v>14554</v>
      </c>
      <c r="D9223" s="297" t="s">
        <v>504</v>
      </c>
      <c r="E9223" s="301" t="n">
        <v>69.19</v>
      </c>
      <c r="F9223" s="304" t="n">
        <v>0</v>
      </c>
    </row>
    <row r="9224" customFormat="false" ht="13.8" hidden="false" customHeight="false" outlineLevel="0" collapsed="false">
      <c r="A9224" s="300" t="s">
        <v>14547</v>
      </c>
      <c r="B9224" s="1" t="n">
        <v>106125</v>
      </c>
      <c r="C9224" s="292" t="s">
        <v>14555</v>
      </c>
      <c r="D9224" s="297" t="s">
        <v>504</v>
      </c>
      <c r="E9224" s="301" t="n">
        <v>53.49</v>
      </c>
      <c r="F9224" s="304" t="n">
        <v>0</v>
      </c>
    </row>
    <row r="9225" customFormat="false" ht="13.8" hidden="false" customHeight="false" outlineLevel="0" collapsed="false">
      <c r="A9225" s="300" t="s">
        <v>14547</v>
      </c>
      <c r="B9225" s="1" t="n">
        <v>106124</v>
      </c>
      <c r="C9225" s="292" t="s">
        <v>14556</v>
      </c>
      <c r="D9225" s="297" t="s">
        <v>504</v>
      </c>
      <c r="E9225" s="301" t="n">
        <v>53.29</v>
      </c>
      <c r="F9225" s="304" t="n">
        <v>0</v>
      </c>
    </row>
    <row r="9226" customFormat="false" ht="13.8" hidden="false" customHeight="false" outlineLevel="0" collapsed="false">
      <c r="A9226" s="300" t="s">
        <v>14547</v>
      </c>
      <c r="B9226" s="1" t="n">
        <v>106123</v>
      </c>
      <c r="C9226" s="292" t="s">
        <v>14557</v>
      </c>
      <c r="D9226" s="297" t="s">
        <v>504</v>
      </c>
      <c r="E9226" s="301" t="n">
        <v>157.27</v>
      </c>
      <c r="F9226" s="304" t="n">
        <v>0</v>
      </c>
    </row>
    <row r="9227" customFormat="false" ht="13.8" hidden="false" customHeight="false" outlineLevel="0" collapsed="false">
      <c r="A9227" s="300" t="s">
        <v>14558</v>
      </c>
      <c r="B9227" s="1" t="n">
        <v>106445</v>
      </c>
      <c r="C9227" s="292" t="s">
        <v>14559</v>
      </c>
      <c r="D9227" s="297" t="s">
        <v>50</v>
      </c>
      <c r="E9227" s="301" t="n">
        <v>0</v>
      </c>
      <c r="F9227" s="304"/>
    </row>
    <row r="9228" customFormat="false" ht="13.8" hidden="false" customHeight="false" outlineLevel="0" collapsed="false">
      <c r="A9228" s="300" t="s">
        <v>14558</v>
      </c>
      <c r="B9228" s="1" t="n">
        <v>106446</v>
      </c>
      <c r="C9228" s="292" t="s">
        <v>14560</v>
      </c>
      <c r="D9228" s="297" t="s">
        <v>50</v>
      </c>
      <c r="E9228" s="301" t="n">
        <v>0</v>
      </c>
      <c r="F9228" s="304"/>
    </row>
    <row r="9229" customFormat="false" ht="13.8" hidden="false" customHeight="false" outlineLevel="0" collapsed="false">
      <c r="A9229" s="300" t="s">
        <v>14558</v>
      </c>
      <c r="B9229" s="1" t="n">
        <v>106447</v>
      </c>
      <c r="C9229" s="292" t="s">
        <v>14561</v>
      </c>
      <c r="D9229" s="297" t="s">
        <v>50</v>
      </c>
      <c r="E9229" s="301" t="n">
        <v>0</v>
      </c>
      <c r="F9229" s="304"/>
    </row>
    <row r="9230" customFormat="false" ht="13.8" hidden="false" customHeight="false" outlineLevel="0" collapsed="false">
      <c r="A9230" s="300" t="s">
        <v>14558</v>
      </c>
      <c r="B9230" s="1" t="n">
        <v>106448</v>
      </c>
      <c r="C9230" s="292" t="s">
        <v>14562</v>
      </c>
      <c r="D9230" s="297" t="s">
        <v>50</v>
      </c>
      <c r="E9230" s="301" t="n">
        <v>0</v>
      </c>
      <c r="F9230" s="304"/>
    </row>
    <row r="9231" customFormat="false" ht="13.8" hidden="false" customHeight="false" outlineLevel="0" collapsed="false">
      <c r="A9231" s="300" t="s">
        <v>14558</v>
      </c>
      <c r="B9231" s="1" t="n">
        <v>106449</v>
      </c>
      <c r="C9231" s="292" t="s">
        <v>14563</v>
      </c>
      <c r="D9231" s="297" t="s">
        <v>50</v>
      </c>
      <c r="E9231" s="301" t="n">
        <v>0</v>
      </c>
      <c r="F9231" s="304"/>
    </row>
    <row r="9232" customFormat="false" ht="13.8" hidden="false" customHeight="false" outlineLevel="0" collapsed="false">
      <c r="A9232" s="300" t="s">
        <v>14558</v>
      </c>
      <c r="B9232" s="1" t="n">
        <v>106455</v>
      </c>
      <c r="C9232" s="292" t="s">
        <v>14564</v>
      </c>
      <c r="D9232" s="297" t="s">
        <v>403</v>
      </c>
      <c r="E9232" s="301" t="n">
        <v>1086.84</v>
      </c>
      <c r="F9232" s="304" t="n">
        <v>0.3301</v>
      </c>
    </row>
    <row r="9233" customFormat="false" ht="13.8" hidden="false" customHeight="false" outlineLevel="0" collapsed="false">
      <c r="A9233" s="300" t="s">
        <v>14558</v>
      </c>
      <c r="B9233" s="1" t="n">
        <v>106450</v>
      </c>
      <c r="C9233" s="292" t="s">
        <v>14565</v>
      </c>
      <c r="D9233" s="297" t="s">
        <v>50</v>
      </c>
      <c r="E9233" s="301" t="n">
        <v>0</v>
      </c>
      <c r="F9233" s="304"/>
    </row>
    <row r="9234" customFormat="false" ht="13.8" hidden="false" customHeight="false" outlineLevel="0" collapsed="false">
      <c r="A9234" s="300" t="s">
        <v>14558</v>
      </c>
      <c r="B9234" s="1" t="n">
        <v>106451</v>
      </c>
      <c r="C9234" s="292" t="s">
        <v>14566</v>
      </c>
      <c r="D9234" s="297" t="s">
        <v>50</v>
      </c>
      <c r="E9234" s="301" t="n">
        <v>0</v>
      </c>
      <c r="F9234" s="304"/>
    </row>
    <row r="9235" customFormat="false" ht="13.8" hidden="false" customHeight="false" outlineLevel="0" collapsed="false">
      <c r="A9235" s="300" t="s">
        <v>14558</v>
      </c>
      <c r="B9235" s="1" t="n">
        <v>106452</v>
      </c>
      <c r="C9235" s="292" t="s">
        <v>14567</v>
      </c>
      <c r="D9235" s="297" t="s">
        <v>50</v>
      </c>
      <c r="E9235" s="301" t="n">
        <v>0</v>
      </c>
      <c r="F9235" s="304"/>
    </row>
    <row r="9236" customFormat="false" ht="13.8" hidden="false" customHeight="false" outlineLevel="0" collapsed="false">
      <c r="A9236" s="300" t="s">
        <v>14558</v>
      </c>
      <c r="B9236" s="1" t="n">
        <v>106453</v>
      </c>
      <c r="C9236" s="292" t="s">
        <v>14568</v>
      </c>
      <c r="D9236" s="297" t="s">
        <v>50</v>
      </c>
      <c r="E9236" s="301" t="n">
        <v>0</v>
      </c>
      <c r="F9236" s="304"/>
    </row>
    <row r="9237" customFormat="false" ht="13.8" hidden="false" customHeight="false" outlineLevel="0" collapsed="false">
      <c r="A9237" s="300" t="s">
        <v>14558</v>
      </c>
      <c r="B9237" s="1" t="n">
        <v>106454</v>
      </c>
      <c r="C9237" s="292" t="s">
        <v>14569</v>
      </c>
      <c r="D9237" s="297" t="s">
        <v>50</v>
      </c>
      <c r="E9237" s="301" t="n">
        <v>0</v>
      </c>
      <c r="F9237" s="304"/>
    </row>
    <row r="9238" customFormat="false" ht="13.8" hidden="false" customHeight="false" outlineLevel="0" collapsed="false">
      <c r="A9238" s="300" t="s">
        <v>14558</v>
      </c>
      <c r="B9238" s="1" t="n">
        <v>106456</v>
      </c>
      <c r="C9238" s="292" t="s">
        <v>14570</v>
      </c>
      <c r="D9238" s="297" t="s">
        <v>403</v>
      </c>
      <c r="E9238" s="301" t="n">
        <v>1225.38</v>
      </c>
      <c r="F9238" s="304" t="n">
        <v>0.3127</v>
      </c>
    </row>
    <row r="9239" customFormat="false" ht="13.8" hidden="false" customHeight="false" outlineLevel="0" collapsed="false">
      <c r="A9239" s="300" t="s">
        <v>14558</v>
      </c>
      <c r="B9239" s="1" t="n">
        <v>106426</v>
      </c>
      <c r="C9239" s="292" t="s">
        <v>14571</v>
      </c>
      <c r="D9239" s="297" t="s">
        <v>50</v>
      </c>
      <c r="E9239" s="301" t="n">
        <v>0</v>
      </c>
      <c r="F9239" s="304"/>
    </row>
    <row r="9240" customFormat="false" ht="13.8" hidden="false" customHeight="false" outlineLevel="0" collapsed="false">
      <c r="A9240" s="300" t="s">
        <v>14558</v>
      </c>
      <c r="B9240" s="1" t="n">
        <v>106442</v>
      </c>
      <c r="C9240" s="292" t="s">
        <v>14572</v>
      </c>
      <c r="D9240" s="297" t="s">
        <v>50</v>
      </c>
      <c r="E9240" s="301" t="n">
        <v>0</v>
      </c>
      <c r="F9240" s="304"/>
    </row>
    <row r="9241" customFormat="false" ht="13.8" hidden="false" customHeight="false" outlineLevel="0" collapsed="false">
      <c r="A9241" s="300" t="s">
        <v>14558</v>
      </c>
      <c r="B9241" s="1" t="n">
        <v>106427</v>
      </c>
      <c r="C9241" s="292" t="s">
        <v>14573</v>
      </c>
      <c r="D9241" s="297" t="s">
        <v>50</v>
      </c>
      <c r="E9241" s="301" t="n">
        <v>0</v>
      </c>
      <c r="F9241" s="304"/>
    </row>
    <row r="9242" customFormat="false" ht="13.8" hidden="false" customHeight="false" outlineLevel="0" collapsed="false">
      <c r="A9242" s="300" t="s">
        <v>14558</v>
      </c>
      <c r="B9242" s="1" t="n">
        <v>106428</v>
      </c>
      <c r="C9242" s="292" t="s">
        <v>14574</v>
      </c>
      <c r="D9242" s="297" t="s">
        <v>50</v>
      </c>
      <c r="E9242" s="301" t="n">
        <v>0</v>
      </c>
      <c r="F9242" s="304"/>
    </row>
    <row r="9243" customFormat="false" ht="13.8" hidden="false" customHeight="false" outlineLevel="0" collapsed="false">
      <c r="A9243" s="300" t="s">
        <v>14558</v>
      </c>
      <c r="B9243" s="1" t="n">
        <v>106429</v>
      </c>
      <c r="C9243" s="292" t="s">
        <v>14575</v>
      </c>
      <c r="D9243" s="297" t="s">
        <v>50</v>
      </c>
      <c r="E9243" s="301" t="n">
        <v>0</v>
      </c>
      <c r="F9243" s="304"/>
    </row>
    <row r="9244" customFormat="false" ht="13.8" hidden="false" customHeight="false" outlineLevel="0" collapsed="false">
      <c r="A9244" s="300" t="s">
        <v>14558</v>
      </c>
      <c r="B9244" s="1" t="n">
        <v>106430</v>
      </c>
      <c r="C9244" s="292" t="s">
        <v>14576</v>
      </c>
      <c r="D9244" s="297" t="s">
        <v>50</v>
      </c>
      <c r="E9244" s="301" t="n">
        <v>0</v>
      </c>
      <c r="F9244" s="304"/>
    </row>
    <row r="9245" customFormat="false" ht="13.8" hidden="false" customHeight="false" outlineLevel="0" collapsed="false">
      <c r="A9245" s="300" t="s">
        <v>14558</v>
      </c>
      <c r="B9245" s="1" t="n">
        <v>106425</v>
      </c>
      <c r="C9245" s="292" t="s">
        <v>14577</v>
      </c>
      <c r="D9245" s="297" t="s">
        <v>50</v>
      </c>
      <c r="E9245" s="301" t="n">
        <v>0</v>
      </c>
      <c r="F9245" s="304"/>
    </row>
    <row r="9246" customFormat="false" ht="13.8" hidden="false" customHeight="false" outlineLevel="0" collapsed="false">
      <c r="A9246" s="300" t="s">
        <v>14558</v>
      </c>
      <c r="B9246" s="1" t="n">
        <v>106431</v>
      </c>
      <c r="C9246" s="292" t="s">
        <v>14578</v>
      </c>
      <c r="D9246" s="297" t="s">
        <v>50</v>
      </c>
      <c r="E9246" s="301" t="n">
        <v>0</v>
      </c>
      <c r="F9246" s="304"/>
    </row>
    <row r="9247" customFormat="false" ht="13.8" hidden="false" customHeight="false" outlineLevel="0" collapsed="false">
      <c r="A9247" s="300" t="s">
        <v>14558</v>
      </c>
      <c r="B9247" s="1" t="n">
        <v>106441</v>
      </c>
      <c r="C9247" s="292" t="s">
        <v>14579</v>
      </c>
      <c r="D9247" s="297" t="s">
        <v>50</v>
      </c>
      <c r="E9247" s="301" t="n">
        <v>0</v>
      </c>
      <c r="F9247" s="304"/>
    </row>
    <row r="9248" customFormat="false" ht="13.8" hidden="false" customHeight="false" outlineLevel="0" collapsed="false">
      <c r="A9248" s="300" t="s">
        <v>14558</v>
      </c>
      <c r="B9248" s="1" t="n">
        <v>106433</v>
      </c>
      <c r="C9248" s="292" t="s">
        <v>14580</v>
      </c>
      <c r="D9248" s="297" t="s">
        <v>50</v>
      </c>
      <c r="E9248" s="301" t="n">
        <v>0</v>
      </c>
      <c r="F9248" s="304"/>
    </row>
    <row r="9249" customFormat="false" ht="13.8" hidden="false" customHeight="false" outlineLevel="0" collapsed="false">
      <c r="A9249" s="300" t="s">
        <v>14558</v>
      </c>
      <c r="B9249" s="1" t="n">
        <v>106444</v>
      </c>
      <c r="C9249" s="292" t="s">
        <v>14581</v>
      </c>
      <c r="D9249" s="297" t="s">
        <v>50</v>
      </c>
      <c r="E9249" s="301" t="n">
        <v>0</v>
      </c>
      <c r="F9249" s="304"/>
    </row>
    <row r="9250" customFormat="false" ht="13.8" hidden="false" customHeight="false" outlineLevel="0" collapsed="false">
      <c r="A9250" s="300" t="s">
        <v>14558</v>
      </c>
      <c r="B9250" s="1" t="n">
        <v>106434</v>
      </c>
      <c r="C9250" s="292" t="s">
        <v>14582</v>
      </c>
      <c r="D9250" s="297" t="s">
        <v>50</v>
      </c>
      <c r="E9250" s="301" t="n">
        <v>0</v>
      </c>
      <c r="F9250" s="304"/>
    </row>
    <row r="9251" customFormat="false" ht="13.8" hidden="false" customHeight="false" outlineLevel="0" collapsed="false">
      <c r="A9251" s="300" t="s">
        <v>14558</v>
      </c>
      <c r="B9251" s="1" t="n">
        <v>106435</v>
      </c>
      <c r="C9251" s="292" t="s">
        <v>14583</v>
      </c>
      <c r="D9251" s="297" t="s">
        <v>50</v>
      </c>
      <c r="E9251" s="301" t="n">
        <v>0</v>
      </c>
      <c r="F9251" s="304"/>
    </row>
    <row r="9252" customFormat="false" ht="13.8" hidden="false" customHeight="false" outlineLevel="0" collapsed="false">
      <c r="A9252" s="300" t="s">
        <v>14558</v>
      </c>
      <c r="B9252" s="1" t="n">
        <v>106436</v>
      </c>
      <c r="C9252" s="292" t="s">
        <v>14584</v>
      </c>
      <c r="D9252" s="297" t="s">
        <v>50</v>
      </c>
      <c r="E9252" s="301" t="n">
        <v>0</v>
      </c>
      <c r="F9252" s="304"/>
    </row>
    <row r="9253" customFormat="false" ht="13.8" hidden="false" customHeight="false" outlineLevel="0" collapsed="false">
      <c r="A9253" s="300" t="s">
        <v>14558</v>
      </c>
      <c r="B9253" s="1" t="n">
        <v>106437</v>
      </c>
      <c r="C9253" s="292" t="s">
        <v>14585</v>
      </c>
      <c r="D9253" s="297" t="s">
        <v>50</v>
      </c>
      <c r="E9253" s="301" t="n">
        <v>0</v>
      </c>
      <c r="F9253" s="304"/>
    </row>
    <row r="9254" customFormat="false" ht="13.8" hidden="false" customHeight="false" outlineLevel="0" collapsed="false">
      <c r="A9254" s="300" t="s">
        <v>14558</v>
      </c>
      <c r="B9254" s="1" t="n">
        <v>106432</v>
      </c>
      <c r="C9254" s="292" t="s">
        <v>14586</v>
      </c>
      <c r="D9254" s="297" t="s">
        <v>50</v>
      </c>
      <c r="E9254" s="301" t="n">
        <v>0</v>
      </c>
      <c r="F9254" s="304"/>
    </row>
    <row r="9255" customFormat="false" ht="13.8" hidden="false" customHeight="false" outlineLevel="0" collapsed="false">
      <c r="A9255" s="300" t="s">
        <v>14558</v>
      </c>
      <c r="B9255" s="1" t="n">
        <v>106438</v>
      </c>
      <c r="C9255" s="292" t="s">
        <v>14587</v>
      </c>
      <c r="D9255" s="297" t="s">
        <v>50</v>
      </c>
      <c r="E9255" s="301" t="n">
        <v>0</v>
      </c>
      <c r="F9255" s="304"/>
    </row>
    <row r="9256" customFormat="false" ht="13.8" hidden="false" customHeight="false" outlineLevel="0" collapsed="false">
      <c r="A9256" s="300" t="s">
        <v>14558</v>
      </c>
      <c r="B9256" s="1" t="n">
        <v>106443</v>
      </c>
      <c r="C9256" s="292" t="s">
        <v>14588</v>
      </c>
      <c r="D9256" s="297" t="s">
        <v>50</v>
      </c>
      <c r="E9256" s="301" t="n">
        <v>0</v>
      </c>
      <c r="F9256" s="304"/>
    </row>
    <row r="9257" customFormat="false" ht="13.8" hidden="false" customHeight="false" outlineLevel="0" collapsed="false">
      <c r="A9257" s="300" t="s">
        <v>14558</v>
      </c>
      <c r="B9257" s="1" t="n">
        <v>106419</v>
      </c>
      <c r="C9257" s="292" t="s">
        <v>14589</v>
      </c>
      <c r="D9257" s="297" t="s">
        <v>50</v>
      </c>
      <c r="E9257" s="301" t="n">
        <v>0</v>
      </c>
      <c r="F9257" s="304"/>
    </row>
    <row r="9258" customFormat="false" ht="13.8" hidden="false" customHeight="false" outlineLevel="0" collapsed="false">
      <c r="A9258" s="300" t="s">
        <v>14558</v>
      </c>
      <c r="B9258" s="1" t="n">
        <v>106440</v>
      </c>
      <c r="C9258" s="292" t="s">
        <v>14590</v>
      </c>
      <c r="D9258" s="297" t="s">
        <v>50</v>
      </c>
      <c r="E9258" s="301" t="n">
        <v>0</v>
      </c>
      <c r="F9258" s="304"/>
    </row>
    <row r="9259" customFormat="false" ht="13.8" hidden="false" customHeight="false" outlineLevel="0" collapsed="false">
      <c r="A9259" s="300" t="s">
        <v>14558</v>
      </c>
      <c r="B9259" s="1" t="n">
        <v>106420</v>
      </c>
      <c r="C9259" s="292" t="s">
        <v>14591</v>
      </c>
      <c r="D9259" s="297" t="s">
        <v>50</v>
      </c>
      <c r="E9259" s="301" t="n">
        <v>0</v>
      </c>
      <c r="F9259" s="304"/>
    </row>
    <row r="9260" customFormat="false" ht="13.8" hidden="false" customHeight="false" outlineLevel="0" collapsed="false">
      <c r="A9260" s="300" t="s">
        <v>14558</v>
      </c>
      <c r="B9260" s="1" t="n">
        <v>106421</v>
      </c>
      <c r="C9260" s="292" t="s">
        <v>14592</v>
      </c>
      <c r="D9260" s="297" t="s">
        <v>50</v>
      </c>
      <c r="E9260" s="301" t="n">
        <v>0</v>
      </c>
      <c r="F9260" s="304"/>
    </row>
    <row r="9261" customFormat="false" ht="13.8" hidden="false" customHeight="false" outlineLevel="0" collapsed="false">
      <c r="A9261" s="300" t="s">
        <v>14558</v>
      </c>
      <c r="B9261" s="1" t="n">
        <v>106422</v>
      </c>
      <c r="C9261" s="292" t="s">
        <v>14593</v>
      </c>
      <c r="D9261" s="297" t="s">
        <v>50</v>
      </c>
      <c r="E9261" s="301" t="n">
        <v>0</v>
      </c>
      <c r="F9261" s="304"/>
    </row>
    <row r="9262" customFormat="false" ht="13.8" hidden="false" customHeight="false" outlineLevel="0" collapsed="false">
      <c r="A9262" s="300" t="s">
        <v>14558</v>
      </c>
      <c r="B9262" s="1" t="n">
        <v>106423</v>
      </c>
      <c r="C9262" s="292" t="s">
        <v>14594</v>
      </c>
      <c r="D9262" s="297" t="s">
        <v>50</v>
      </c>
      <c r="E9262" s="301" t="n">
        <v>0</v>
      </c>
      <c r="F9262" s="304"/>
    </row>
    <row r="9263" customFormat="false" ht="13.8" hidden="false" customHeight="false" outlineLevel="0" collapsed="false">
      <c r="A9263" s="300" t="s">
        <v>14558</v>
      </c>
      <c r="B9263" s="1" t="n">
        <v>106418</v>
      </c>
      <c r="C9263" s="292" t="s">
        <v>14595</v>
      </c>
      <c r="D9263" s="297" t="s">
        <v>50</v>
      </c>
      <c r="E9263" s="301" t="n">
        <v>0</v>
      </c>
      <c r="F9263" s="304"/>
    </row>
    <row r="9264" customFormat="false" ht="13.8" hidden="false" customHeight="false" outlineLevel="0" collapsed="false">
      <c r="A9264" s="300" t="s">
        <v>14558</v>
      </c>
      <c r="B9264" s="1" t="n">
        <v>106424</v>
      </c>
      <c r="C9264" s="292" t="s">
        <v>14596</v>
      </c>
      <c r="D9264" s="297" t="s">
        <v>50</v>
      </c>
      <c r="E9264" s="301" t="n">
        <v>0</v>
      </c>
      <c r="F9264" s="304"/>
    </row>
    <row r="9265" customFormat="false" ht="13.8" hidden="false" customHeight="false" outlineLevel="0" collapsed="false">
      <c r="A9265" s="300" t="s">
        <v>14558</v>
      </c>
      <c r="B9265" s="1" t="n">
        <v>106439</v>
      </c>
      <c r="C9265" s="292" t="s">
        <v>14597</v>
      </c>
      <c r="D9265" s="297" t="s">
        <v>50</v>
      </c>
      <c r="E9265" s="301" t="n">
        <v>0</v>
      </c>
      <c r="F9265" s="304"/>
    </row>
    <row r="9266" customFormat="false" ht="13.8" hidden="false" customHeight="false" outlineLevel="0" collapsed="false">
      <c r="A9266" s="300" t="s">
        <v>14598</v>
      </c>
      <c r="B9266" s="1" t="n">
        <v>88789</v>
      </c>
      <c r="C9266" s="292" t="s">
        <v>14599</v>
      </c>
      <c r="D9266" s="297" t="s">
        <v>763</v>
      </c>
      <c r="E9266" s="301" t="n">
        <v>511.44</v>
      </c>
      <c r="F9266" s="304" t="n">
        <v>0</v>
      </c>
    </row>
    <row r="9267" customFormat="false" ht="13.8" hidden="false" customHeight="false" outlineLevel="0" collapsed="false">
      <c r="A9267" s="300" t="s">
        <v>14598</v>
      </c>
      <c r="B9267" s="1" t="n">
        <v>88788</v>
      </c>
      <c r="C9267" s="292" t="s">
        <v>14600</v>
      </c>
      <c r="D9267" s="297" t="s">
        <v>763</v>
      </c>
      <c r="E9267" s="301" t="n">
        <v>425.35</v>
      </c>
      <c r="F9267" s="304" t="n">
        <v>0</v>
      </c>
    </row>
    <row r="9268" customFormat="false" ht="13.8" hidden="false" customHeight="false" outlineLevel="0" collapsed="false">
      <c r="A9268" s="300" t="s">
        <v>14598</v>
      </c>
      <c r="B9268" s="1" t="n">
        <v>87245</v>
      </c>
      <c r="C9268" s="292" t="s">
        <v>14601</v>
      </c>
      <c r="D9268" s="297" t="s">
        <v>763</v>
      </c>
      <c r="E9268" s="301" t="n">
        <v>388.62</v>
      </c>
      <c r="F9268" s="304" t="n">
        <v>0</v>
      </c>
    </row>
    <row r="9269" customFormat="false" ht="13.8" hidden="false" customHeight="false" outlineLevel="0" collapsed="false">
      <c r="A9269" s="300" t="s">
        <v>14598</v>
      </c>
      <c r="B9269" s="1" t="n">
        <v>87244</v>
      </c>
      <c r="C9269" s="292" t="s">
        <v>14602</v>
      </c>
      <c r="D9269" s="297" t="s">
        <v>763</v>
      </c>
      <c r="E9269" s="301" t="n">
        <v>323.73</v>
      </c>
      <c r="F9269" s="304" t="n">
        <v>0</v>
      </c>
    </row>
    <row r="9270" customFormat="false" ht="13.8" hidden="false" customHeight="false" outlineLevel="0" collapsed="false">
      <c r="A9270" s="300" t="s">
        <v>14598</v>
      </c>
      <c r="B9270" s="1" t="n">
        <v>104589</v>
      </c>
      <c r="C9270" s="292" t="s">
        <v>14603</v>
      </c>
      <c r="D9270" s="297" t="s">
        <v>763</v>
      </c>
      <c r="E9270" s="301" t="n">
        <v>319.07</v>
      </c>
      <c r="F9270" s="304" t="n">
        <v>0</v>
      </c>
    </row>
    <row r="9271" customFormat="false" ht="13.8" hidden="false" customHeight="false" outlineLevel="0" collapsed="false">
      <c r="A9271" s="300" t="s">
        <v>14598</v>
      </c>
      <c r="B9271" s="1" t="n">
        <v>104588</v>
      </c>
      <c r="C9271" s="292" t="s">
        <v>14604</v>
      </c>
      <c r="D9271" s="297" t="s">
        <v>763</v>
      </c>
      <c r="E9271" s="301" t="n">
        <v>266.43</v>
      </c>
      <c r="F9271" s="304" t="n">
        <v>0</v>
      </c>
    </row>
    <row r="9272" customFormat="false" ht="13.8" hidden="false" customHeight="false" outlineLevel="0" collapsed="false">
      <c r="A9272" s="300" t="s">
        <v>14598</v>
      </c>
      <c r="B9272" s="1" t="n">
        <v>104591</v>
      </c>
      <c r="C9272" s="292" t="s">
        <v>14605</v>
      </c>
      <c r="D9272" s="297" t="s">
        <v>763</v>
      </c>
      <c r="E9272" s="301" t="n">
        <v>347.35</v>
      </c>
      <c r="F9272" s="304" t="n">
        <v>0</v>
      </c>
    </row>
    <row r="9273" customFormat="false" ht="13.8" hidden="false" customHeight="false" outlineLevel="0" collapsed="false">
      <c r="A9273" s="300" t="s">
        <v>14598</v>
      </c>
      <c r="B9273" s="1" t="n">
        <v>104590</v>
      </c>
      <c r="C9273" s="292" t="s">
        <v>14606</v>
      </c>
      <c r="D9273" s="297" t="s">
        <v>763</v>
      </c>
      <c r="E9273" s="301" t="n">
        <v>291</v>
      </c>
      <c r="F9273" s="304" t="n">
        <v>0</v>
      </c>
    </row>
    <row r="9274" customFormat="false" ht="13.8" hidden="false" customHeight="false" outlineLevel="0" collapsed="false">
      <c r="A9274" s="300" t="s">
        <v>14607</v>
      </c>
      <c r="B9274" s="1" t="n">
        <v>87267</v>
      </c>
      <c r="C9274" s="292" t="s">
        <v>14608</v>
      </c>
      <c r="D9274" s="297" t="s">
        <v>763</v>
      </c>
      <c r="E9274" s="301" t="n">
        <v>71.7</v>
      </c>
      <c r="F9274" s="304" t="n">
        <v>0</v>
      </c>
    </row>
    <row r="9275" customFormat="false" ht="13.8" hidden="false" customHeight="false" outlineLevel="0" collapsed="false">
      <c r="A9275" s="300" t="s">
        <v>14607</v>
      </c>
      <c r="B9275" s="1" t="n">
        <v>104614</v>
      </c>
      <c r="C9275" s="292" t="s">
        <v>14609</v>
      </c>
      <c r="D9275" s="297" t="s">
        <v>763</v>
      </c>
      <c r="E9275" s="301" t="n">
        <v>76.89</v>
      </c>
      <c r="F9275" s="304" t="n">
        <v>0</v>
      </c>
    </row>
    <row r="9276" customFormat="false" ht="13.8" hidden="false" customHeight="false" outlineLevel="0" collapsed="false">
      <c r="A9276" s="300" t="s">
        <v>14607</v>
      </c>
      <c r="B9276" s="1" t="n">
        <v>104613</v>
      </c>
      <c r="C9276" s="292" t="s">
        <v>14610</v>
      </c>
      <c r="D9276" s="297" t="s">
        <v>763</v>
      </c>
      <c r="E9276" s="301" t="n">
        <v>70</v>
      </c>
      <c r="F9276" s="304" t="n">
        <v>0</v>
      </c>
    </row>
    <row r="9277" customFormat="false" ht="13.8" hidden="false" customHeight="false" outlineLevel="0" collapsed="false">
      <c r="A9277" s="300" t="s">
        <v>14607</v>
      </c>
      <c r="B9277" s="1" t="n">
        <v>87265</v>
      </c>
      <c r="C9277" s="292" t="s">
        <v>14611</v>
      </c>
      <c r="D9277" s="297" t="s">
        <v>763</v>
      </c>
      <c r="E9277" s="301" t="n">
        <v>66.43</v>
      </c>
      <c r="F9277" s="304" t="n">
        <v>0</v>
      </c>
    </row>
    <row r="9278" customFormat="false" ht="13.8" hidden="false" customHeight="false" outlineLevel="0" collapsed="false">
      <c r="A9278" s="300" t="s">
        <v>14607</v>
      </c>
      <c r="B9278" s="1" t="n">
        <v>87271</v>
      </c>
      <c r="C9278" s="292" t="s">
        <v>14612</v>
      </c>
      <c r="D9278" s="297" t="s">
        <v>763</v>
      </c>
      <c r="E9278" s="301" t="n">
        <v>75.61</v>
      </c>
      <c r="F9278" s="304" t="n">
        <v>0</v>
      </c>
    </row>
    <row r="9279" customFormat="false" ht="13.8" hidden="false" customHeight="false" outlineLevel="0" collapsed="false">
      <c r="A9279" s="300" t="s">
        <v>14607</v>
      </c>
      <c r="B9279" s="1" t="n">
        <v>87269</v>
      </c>
      <c r="C9279" s="292" t="s">
        <v>14613</v>
      </c>
      <c r="D9279" s="297" t="s">
        <v>763</v>
      </c>
      <c r="E9279" s="301" t="n">
        <v>70.27</v>
      </c>
      <c r="F9279" s="304" t="n">
        <v>0</v>
      </c>
    </row>
    <row r="9280" customFormat="false" ht="13.8" hidden="false" customHeight="false" outlineLevel="0" collapsed="false">
      <c r="A9280" s="300" t="s">
        <v>14607</v>
      </c>
      <c r="B9280" s="1" t="n">
        <v>87275</v>
      </c>
      <c r="C9280" s="292" t="s">
        <v>14614</v>
      </c>
      <c r="D9280" s="297" t="s">
        <v>763</v>
      </c>
      <c r="E9280" s="301" t="n">
        <v>80.81</v>
      </c>
      <c r="F9280" s="304" t="n">
        <v>0</v>
      </c>
    </row>
    <row r="9281" customFormat="false" ht="13.8" hidden="false" customHeight="false" outlineLevel="0" collapsed="false">
      <c r="A9281" s="300" t="s">
        <v>14607</v>
      </c>
      <c r="B9281" s="1" t="n">
        <v>87273</v>
      </c>
      <c r="C9281" s="292" t="s">
        <v>14615</v>
      </c>
      <c r="D9281" s="297" t="s">
        <v>763</v>
      </c>
      <c r="E9281" s="301" t="n">
        <v>73.7</v>
      </c>
      <c r="F9281" s="304" t="n">
        <v>0</v>
      </c>
    </row>
    <row r="9282" customFormat="false" ht="13.8" hidden="false" customHeight="false" outlineLevel="0" collapsed="false">
      <c r="A9282" s="300" t="s">
        <v>14607</v>
      </c>
      <c r="B9282" s="1" t="n">
        <v>104612</v>
      </c>
      <c r="C9282" s="292" t="s">
        <v>14616</v>
      </c>
      <c r="D9282" s="297" t="s">
        <v>763</v>
      </c>
      <c r="E9282" s="301" t="n">
        <v>105.94</v>
      </c>
      <c r="F9282" s="304" t="n">
        <v>0</v>
      </c>
    </row>
    <row r="9283" customFormat="false" ht="13.8" hidden="false" customHeight="false" outlineLevel="0" collapsed="false">
      <c r="A9283" s="300" t="s">
        <v>14607</v>
      </c>
      <c r="B9283" s="1" t="n">
        <v>104611</v>
      </c>
      <c r="C9283" s="292" t="s">
        <v>14617</v>
      </c>
      <c r="D9283" s="297" t="s">
        <v>763</v>
      </c>
      <c r="E9283" s="301" t="n">
        <v>105.34</v>
      </c>
      <c r="F9283" s="304" t="n">
        <v>0</v>
      </c>
    </row>
    <row r="9284" customFormat="false" ht="13.8" hidden="false" customHeight="false" outlineLevel="0" collapsed="false">
      <c r="A9284" s="300" t="s">
        <v>14607</v>
      </c>
      <c r="B9284" s="1" t="n">
        <v>104618</v>
      </c>
      <c r="C9284" s="292" t="s">
        <v>14618</v>
      </c>
      <c r="D9284" s="297" t="s">
        <v>763</v>
      </c>
      <c r="E9284" s="301" t="n">
        <v>440.7</v>
      </c>
      <c r="F9284" s="304" t="n">
        <v>0</v>
      </c>
    </row>
    <row r="9285" customFormat="false" ht="13.8" hidden="false" customHeight="false" outlineLevel="0" collapsed="false">
      <c r="A9285" s="300" t="s">
        <v>14607</v>
      </c>
      <c r="B9285" s="1" t="n">
        <v>104616</v>
      </c>
      <c r="C9285" s="292" t="s">
        <v>14619</v>
      </c>
      <c r="D9285" s="297" t="s">
        <v>763</v>
      </c>
      <c r="E9285" s="301" t="n">
        <v>430.14</v>
      </c>
      <c r="F9285" s="304" t="n">
        <v>0</v>
      </c>
    </row>
    <row r="9286" customFormat="false" ht="13.8" hidden="false" customHeight="false" outlineLevel="0" collapsed="false">
      <c r="A9286" s="300" t="s">
        <v>14607</v>
      </c>
      <c r="B9286" s="1" t="n">
        <v>104617</v>
      </c>
      <c r="C9286" s="292" t="s">
        <v>14620</v>
      </c>
      <c r="D9286" s="297" t="s">
        <v>763</v>
      </c>
      <c r="E9286" s="301" t="n">
        <v>334.58</v>
      </c>
      <c r="F9286" s="304" t="n">
        <v>0</v>
      </c>
    </row>
    <row r="9287" customFormat="false" ht="13.8" hidden="false" customHeight="false" outlineLevel="0" collapsed="false">
      <c r="A9287" s="300" t="s">
        <v>14607</v>
      </c>
      <c r="B9287" s="1" t="n">
        <v>104615</v>
      </c>
      <c r="C9287" s="292" t="s">
        <v>14621</v>
      </c>
      <c r="D9287" s="297" t="s">
        <v>763</v>
      </c>
      <c r="E9287" s="301" t="n">
        <v>324.02</v>
      </c>
      <c r="F9287" s="304" t="n">
        <v>0</v>
      </c>
    </row>
    <row r="9288" customFormat="false" ht="13.8" hidden="false" customHeight="false" outlineLevel="0" collapsed="false">
      <c r="A9288" s="300" t="s">
        <v>14607</v>
      </c>
      <c r="B9288" s="1" t="n">
        <v>87247</v>
      </c>
      <c r="C9288" s="292" t="s">
        <v>14622</v>
      </c>
      <c r="D9288" s="297" t="s">
        <v>763</v>
      </c>
      <c r="E9288" s="301" t="n">
        <v>68.43</v>
      </c>
      <c r="F9288" s="304" t="n">
        <v>0</v>
      </c>
    </row>
    <row r="9289" customFormat="false" ht="13.8" hidden="false" customHeight="false" outlineLevel="0" collapsed="false">
      <c r="A9289" s="300" t="s">
        <v>14607</v>
      </c>
      <c r="B9289" s="1" t="n">
        <v>87248</v>
      </c>
      <c r="C9289" s="292" t="s">
        <v>14623</v>
      </c>
      <c r="D9289" s="297" t="s">
        <v>763</v>
      </c>
      <c r="E9289" s="301" t="n">
        <v>60.93</v>
      </c>
      <c r="F9289" s="304" t="n">
        <v>0</v>
      </c>
    </row>
    <row r="9290" customFormat="false" ht="13.8" hidden="false" customHeight="false" outlineLevel="0" collapsed="false">
      <c r="A9290" s="300" t="s">
        <v>14607</v>
      </c>
      <c r="B9290" s="1" t="n">
        <v>87246</v>
      </c>
      <c r="C9290" s="292" t="s">
        <v>14624</v>
      </c>
      <c r="D9290" s="297" t="s">
        <v>763</v>
      </c>
      <c r="E9290" s="301" t="n">
        <v>75.66</v>
      </c>
      <c r="F9290" s="304" t="n">
        <v>0</v>
      </c>
    </row>
    <row r="9291" customFormat="false" ht="13.8" hidden="false" customHeight="false" outlineLevel="0" collapsed="false">
      <c r="A9291" s="300" t="s">
        <v>14607</v>
      </c>
      <c r="B9291" s="1" t="n">
        <v>104601</v>
      </c>
      <c r="C9291" s="292" t="s">
        <v>14625</v>
      </c>
      <c r="D9291" s="297" t="s">
        <v>763</v>
      </c>
      <c r="E9291" s="301" t="n">
        <v>73.64</v>
      </c>
      <c r="F9291" s="304" t="n">
        <v>0</v>
      </c>
    </row>
    <row r="9292" customFormat="false" ht="13.8" hidden="false" customHeight="false" outlineLevel="0" collapsed="false">
      <c r="A9292" s="300" t="s">
        <v>14607</v>
      </c>
      <c r="B9292" s="1" t="n">
        <v>104603</v>
      </c>
      <c r="C9292" s="292" t="s">
        <v>14626</v>
      </c>
      <c r="D9292" s="297" t="s">
        <v>763</v>
      </c>
      <c r="E9292" s="301" t="n">
        <v>63.52</v>
      </c>
      <c r="F9292" s="304" t="n">
        <v>0</v>
      </c>
    </row>
    <row r="9293" customFormat="false" ht="13.8" hidden="false" customHeight="false" outlineLevel="0" collapsed="false">
      <c r="A9293" s="300" t="s">
        <v>14607</v>
      </c>
      <c r="B9293" s="1" t="n">
        <v>104599</v>
      </c>
      <c r="C9293" s="292" t="s">
        <v>14627</v>
      </c>
      <c r="D9293" s="297" t="s">
        <v>763</v>
      </c>
      <c r="E9293" s="301" t="n">
        <v>89.43</v>
      </c>
      <c r="F9293" s="304" t="n">
        <v>0</v>
      </c>
    </row>
    <row r="9294" customFormat="false" ht="13.8" hidden="false" customHeight="false" outlineLevel="0" collapsed="false">
      <c r="A9294" s="300" t="s">
        <v>14607</v>
      </c>
      <c r="B9294" s="1" t="n">
        <v>87250</v>
      </c>
      <c r="C9294" s="292" t="s">
        <v>14628</v>
      </c>
      <c r="D9294" s="297" t="s">
        <v>763</v>
      </c>
      <c r="E9294" s="301" t="n">
        <v>69.77</v>
      </c>
      <c r="F9294" s="304" t="n">
        <v>0</v>
      </c>
    </row>
    <row r="9295" customFormat="false" ht="13.8" hidden="false" customHeight="false" outlineLevel="0" collapsed="false">
      <c r="A9295" s="300" t="s">
        <v>14607</v>
      </c>
      <c r="B9295" s="1" t="n">
        <v>87251</v>
      </c>
      <c r="C9295" s="292" t="s">
        <v>14629</v>
      </c>
      <c r="D9295" s="297" t="s">
        <v>763</v>
      </c>
      <c r="E9295" s="301" t="n">
        <v>61.13</v>
      </c>
      <c r="F9295" s="304" t="n">
        <v>0</v>
      </c>
    </row>
    <row r="9296" customFormat="false" ht="13.8" hidden="false" customHeight="false" outlineLevel="0" collapsed="false">
      <c r="A9296" s="300" t="s">
        <v>14607</v>
      </c>
      <c r="B9296" s="1" t="n">
        <v>87249</v>
      </c>
      <c r="C9296" s="292" t="s">
        <v>14630</v>
      </c>
      <c r="D9296" s="297" t="s">
        <v>763</v>
      </c>
      <c r="E9296" s="301" t="n">
        <v>80.61</v>
      </c>
      <c r="F9296" s="304" t="n">
        <v>0</v>
      </c>
    </row>
    <row r="9297" customFormat="false" ht="13.8" hidden="false" customHeight="false" outlineLevel="0" collapsed="false">
      <c r="A9297" s="300" t="s">
        <v>14607</v>
      </c>
      <c r="B9297" s="1" t="n">
        <v>104606</v>
      </c>
      <c r="C9297" s="292" t="s">
        <v>14631</v>
      </c>
      <c r="D9297" s="297" t="s">
        <v>763</v>
      </c>
      <c r="E9297" s="301" t="n">
        <v>78.01</v>
      </c>
      <c r="F9297" s="304" t="n">
        <v>0</v>
      </c>
    </row>
    <row r="9298" customFormat="false" ht="13.8" hidden="false" customHeight="false" outlineLevel="0" collapsed="false">
      <c r="A9298" s="300" t="s">
        <v>14607</v>
      </c>
      <c r="B9298" s="1" t="n">
        <v>104607</v>
      </c>
      <c r="C9298" s="292" t="s">
        <v>14632</v>
      </c>
      <c r="D9298" s="297" t="s">
        <v>763</v>
      </c>
      <c r="E9298" s="301" t="n">
        <v>64.81</v>
      </c>
      <c r="F9298" s="304" t="n">
        <v>0</v>
      </c>
    </row>
    <row r="9299" customFormat="false" ht="13.8" hidden="false" customHeight="false" outlineLevel="0" collapsed="false">
      <c r="A9299" s="300" t="s">
        <v>14607</v>
      </c>
      <c r="B9299" s="1" t="n">
        <v>104605</v>
      </c>
      <c r="C9299" s="292" t="s">
        <v>14633</v>
      </c>
      <c r="D9299" s="297" t="s">
        <v>763</v>
      </c>
      <c r="E9299" s="301" t="n">
        <v>109.7</v>
      </c>
      <c r="F9299" s="304" t="n">
        <v>0</v>
      </c>
    </row>
    <row r="9300" customFormat="false" ht="13.8" hidden="false" customHeight="false" outlineLevel="0" collapsed="false">
      <c r="A9300" s="300" t="s">
        <v>14607</v>
      </c>
      <c r="B9300" s="1" t="n">
        <v>87256</v>
      </c>
      <c r="C9300" s="292" t="s">
        <v>14634</v>
      </c>
      <c r="D9300" s="297" t="s">
        <v>763</v>
      </c>
      <c r="E9300" s="301" t="n">
        <v>82.42</v>
      </c>
      <c r="F9300" s="304" t="n">
        <v>0</v>
      </c>
    </row>
    <row r="9301" customFormat="false" ht="13.8" hidden="false" customHeight="false" outlineLevel="0" collapsed="false">
      <c r="A9301" s="300" t="s">
        <v>14607</v>
      </c>
      <c r="B9301" s="1" t="n">
        <v>87257</v>
      </c>
      <c r="C9301" s="292" t="s">
        <v>14635</v>
      </c>
      <c r="D9301" s="297" t="s">
        <v>763</v>
      </c>
      <c r="E9301" s="301" t="n">
        <v>72.66</v>
      </c>
      <c r="F9301" s="304" t="n">
        <v>0</v>
      </c>
    </row>
    <row r="9302" customFormat="false" ht="13.8" hidden="false" customHeight="false" outlineLevel="0" collapsed="false">
      <c r="A9302" s="300" t="s">
        <v>14607</v>
      </c>
      <c r="B9302" s="1" t="n">
        <v>87255</v>
      </c>
      <c r="C9302" s="292" t="s">
        <v>14636</v>
      </c>
      <c r="D9302" s="297" t="s">
        <v>763</v>
      </c>
      <c r="E9302" s="301" t="n">
        <v>94.41</v>
      </c>
      <c r="F9302" s="304" t="n">
        <v>0</v>
      </c>
    </row>
    <row r="9303" customFormat="false" ht="13.8" hidden="false" customHeight="false" outlineLevel="0" collapsed="false">
      <c r="A9303" s="300" t="s">
        <v>14607</v>
      </c>
      <c r="B9303" s="1" t="n">
        <v>104594</v>
      </c>
      <c r="C9303" s="292" t="s">
        <v>14637</v>
      </c>
      <c r="D9303" s="297" t="s">
        <v>763</v>
      </c>
      <c r="E9303" s="301" t="n">
        <v>84.58</v>
      </c>
      <c r="F9303" s="304" t="n">
        <v>0</v>
      </c>
    </row>
    <row r="9304" customFormat="false" ht="13.8" hidden="false" customHeight="false" outlineLevel="0" collapsed="false">
      <c r="A9304" s="300" t="s">
        <v>14607</v>
      </c>
      <c r="B9304" s="1" t="n">
        <v>104595</v>
      </c>
      <c r="C9304" s="292" t="s">
        <v>14638</v>
      </c>
      <c r="D9304" s="297" t="s">
        <v>763</v>
      </c>
      <c r="E9304" s="301" t="n">
        <v>73.1</v>
      </c>
      <c r="F9304" s="304" t="n">
        <v>0</v>
      </c>
    </row>
    <row r="9305" customFormat="false" ht="13.8" hidden="false" customHeight="false" outlineLevel="0" collapsed="false">
      <c r="A9305" s="300" t="s">
        <v>14607</v>
      </c>
      <c r="B9305" s="1" t="n">
        <v>104593</v>
      </c>
      <c r="C9305" s="292" t="s">
        <v>14639</v>
      </c>
      <c r="D9305" s="297" t="s">
        <v>763</v>
      </c>
      <c r="E9305" s="301" t="n">
        <v>98.01</v>
      </c>
      <c r="F9305" s="304" t="n">
        <v>0</v>
      </c>
    </row>
    <row r="9306" customFormat="false" ht="13.8" hidden="false" customHeight="false" outlineLevel="0" collapsed="false">
      <c r="A9306" s="300" t="s">
        <v>14607</v>
      </c>
      <c r="B9306" s="1" t="n">
        <v>87262</v>
      </c>
      <c r="C9306" s="292" t="s">
        <v>14640</v>
      </c>
      <c r="D9306" s="297" t="s">
        <v>763</v>
      </c>
      <c r="E9306" s="301" t="n">
        <v>142.28</v>
      </c>
      <c r="F9306" s="304" t="n">
        <v>0</v>
      </c>
    </row>
    <row r="9307" customFormat="false" ht="13.8" hidden="false" customHeight="false" outlineLevel="0" collapsed="false">
      <c r="A9307" s="300" t="s">
        <v>14607</v>
      </c>
      <c r="B9307" s="1" t="n">
        <v>87263</v>
      </c>
      <c r="C9307" s="292" t="s">
        <v>14641</v>
      </c>
      <c r="D9307" s="297" t="s">
        <v>763</v>
      </c>
      <c r="E9307" s="301" t="n">
        <v>131.97</v>
      </c>
      <c r="F9307" s="304" t="n">
        <v>0</v>
      </c>
    </row>
    <row r="9308" customFormat="false" ht="13.8" hidden="false" customHeight="false" outlineLevel="0" collapsed="false">
      <c r="A9308" s="300" t="s">
        <v>14607</v>
      </c>
      <c r="B9308" s="1" t="n">
        <v>87261</v>
      </c>
      <c r="C9308" s="292" t="s">
        <v>14642</v>
      </c>
      <c r="D9308" s="297" t="s">
        <v>763</v>
      </c>
      <c r="E9308" s="301" t="n">
        <v>155.73</v>
      </c>
      <c r="F9308" s="304" t="n">
        <v>0</v>
      </c>
    </row>
    <row r="9309" customFormat="false" ht="13.8" hidden="false" customHeight="false" outlineLevel="0" collapsed="false">
      <c r="A9309" s="300" t="s">
        <v>14607</v>
      </c>
      <c r="B9309" s="1" t="n">
        <v>104597</v>
      </c>
      <c r="C9309" s="292" t="s">
        <v>14643</v>
      </c>
      <c r="D9309" s="297" t="s">
        <v>763</v>
      </c>
      <c r="E9309" s="301" t="n">
        <v>144.88</v>
      </c>
      <c r="F9309" s="304" t="n">
        <v>0</v>
      </c>
    </row>
    <row r="9310" customFormat="false" ht="13.8" hidden="false" customHeight="false" outlineLevel="0" collapsed="false">
      <c r="A9310" s="300" t="s">
        <v>14607</v>
      </c>
      <c r="B9310" s="1" t="n">
        <v>104598</v>
      </c>
      <c r="C9310" s="292" t="s">
        <v>14644</v>
      </c>
      <c r="D9310" s="297" t="s">
        <v>763</v>
      </c>
      <c r="E9310" s="301" t="n">
        <v>132.52</v>
      </c>
      <c r="F9310" s="304" t="n">
        <v>0</v>
      </c>
    </row>
    <row r="9311" customFormat="false" ht="13.8" hidden="false" customHeight="false" outlineLevel="0" collapsed="false">
      <c r="A9311" s="300" t="s">
        <v>14607</v>
      </c>
      <c r="B9311" s="1" t="n">
        <v>104596</v>
      </c>
      <c r="C9311" s="292" t="s">
        <v>14645</v>
      </c>
      <c r="D9311" s="297" t="s">
        <v>763</v>
      </c>
      <c r="E9311" s="301" t="n">
        <v>160.01</v>
      </c>
      <c r="F9311" s="304" t="n">
        <v>0</v>
      </c>
    </row>
    <row r="9312" customFormat="false" ht="13.8" hidden="false" customHeight="false" outlineLevel="0" collapsed="false">
      <c r="A9312" s="300" t="s">
        <v>14607</v>
      </c>
      <c r="B9312" s="1" t="n">
        <v>88648</v>
      </c>
      <c r="C9312" s="292" t="s">
        <v>14646</v>
      </c>
      <c r="D9312" s="297" t="s">
        <v>403</v>
      </c>
      <c r="E9312" s="301" t="n">
        <v>8.58</v>
      </c>
      <c r="F9312" s="304" t="n">
        <v>0</v>
      </c>
    </row>
    <row r="9313" customFormat="false" ht="13.8" hidden="false" customHeight="false" outlineLevel="0" collapsed="false">
      <c r="A9313" s="300" t="s">
        <v>14607</v>
      </c>
      <c r="B9313" s="1" t="n">
        <v>88649</v>
      </c>
      <c r="C9313" s="292" t="s">
        <v>14647</v>
      </c>
      <c r="D9313" s="297" t="s">
        <v>403</v>
      </c>
      <c r="E9313" s="301" t="n">
        <v>9.77</v>
      </c>
      <c r="F9313" s="304" t="n">
        <v>0</v>
      </c>
    </row>
    <row r="9314" customFormat="false" ht="13.8" hidden="false" customHeight="false" outlineLevel="0" collapsed="false">
      <c r="A9314" s="300" t="s">
        <v>14607</v>
      </c>
      <c r="B9314" s="1" t="n">
        <v>88650</v>
      </c>
      <c r="C9314" s="292" t="s">
        <v>14648</v>
      </c>
      <c r="D9314" s="297" t="s">
        <v>403</v>
      </c>
      <c r="E9314" s="301" t="n">
        <v>13.4</v>
      </c>
      <c r="F9314" s="304" t="n">
        <v>0</v>
      </c>
    </row>
    <row r="9315" customFormat="false" ht="13.8" hidden="false" customHeight="false" outlineLevel="0" collapsed="false">
      <c r="A9315" s="300" t="s">
        <v>14607</v>
      </c>
      <c r="B9315" s="1" t="n">
        <v>104619</v>
      </c>
      <c r="C9315" s="292" t="s">
        <v>14649</v>
      </c>
      <c r="D9315" s="297" t="s">
        <v>403</v>
      </c>
      <c r="E9315" s="301" t="n">
        <v>15.96</v>
      </c>
      <c r="F9315" s="304" t="n">
        <v>0</v>
      </c>
    </row>
    <row r="9316" customFormat="false" ht="13.8" hidden="false" customHeight="false" outlineLevel="0" collapsed="false">
      <c r="A9316" s="300" t="s">
        <v>14650</v>
      </c>
      <c r="B9316" s="1" t="n">
        <v>103741</v>
      </c>
      <c r="C9316" s="292" t="s">
        <v>14651</v>
      </c>
      <c r="D9316" s="297" t="s">
        <v>50</v>
      </c>
      <c r="E9316" s="301" t="n">
        <v>0</v>
      </c>
      <c r="F9316" s="304"/>
    </row>
    <row r="9317" customFormat="false" ht="13.8" hidden="false" customHeight="false" outlineLevel="0" collapsed="false">
      <c r="A9317" s="300" t="s">
        <v>14650</v>
      </c>
      <c r="B9317" s="1" t="n">
        <v>103755</v>
      </c>
      <c r="C9317" s="292" t="s">
        <v>14652</v>
      </c>
      <c r="D9317" s="297" t="s">
        <v>403</v>
      </c>
      <c r="E9317" s="301" t="n">
        <v>0</v>
      </c>
      <c r="F9317" s="304"/>
    </row>
    <row r="9318" customFormat="false" ht="13.8" hidden="false" customHeight="false" outlineLevel="0" collapsed="false">
      <c r="A9318" s="300" t="s">
        <v>14650</v>
      </c>
      <c r="B9318" s="1" t="n">
        <v>103753</v>
      </c>
      <c r="C9318" s="292" t="s">
        <v>14653</v>
      </c>
      <c r="D9318" s="297" t="s">
        <v>403</v>
      </c>
      <c r="E9318" s="301" t="n">
        <v>0</v>
      </c>
      <c r="F9318" s="304"/>
    </row>
    <row r="9319" customFormat="false" ht="13.8" hidden="false" customHeight="false" outlineLevel="0" collapsed="false">
      <c r="A9319" s="300" t="s">
        <v>14650</v>
      </c>
      <c r="B9319" s="1" t="n">
        <v>103754</v>
      </c>
      <c r="C9319" s="292" t="s">
        <v>14654</v>
      </c>
      <c r="D9319" s="297" t="s">
        <v>403</v>
      </c>
      <c r="E9319" s="301" t="n">
        <v>0</v>
      </c>
      <c r="F9319" s="304"/>
    </row>
    <row r="9320" customFormat="false" ht="13.8" hidden="false" customHeight="false" outlineLevel="0" collapsed="false">
      <c r="A9320" s="300" t="s">
        <v>14650</v>
      </c>
      <c r="B9320" s="1" t="n">
        <v>103752</v>
      </c>
      <c r="C9320" s="292" t="s">
        <v>14655</v>
      </c>
      <c r="D9320" s="297" t="s">
        <v>403</v>
      </c>
      <c r="E9320" s="301" t="n">
        <v>0</v>
      </c>
      <c r="F9320" s="304"/>
    </row>
    <row r="9321" customFormat="false" ht="13.8" hidden="false" customHeight="false" outlineLevel="0" collapsed="false">
      <c r="A9321" s="300" t="s">
        <v>14650</v>
      </c>
      <c r="B9321" s="1" t="n">
        <v>103759</v>
      </c>
      <c r="C9321" s="292" t="s">
        <v>14656</v>
      </c>
      <c r="D9321" s="297" t="s">
        <v>403</v>
      </c>
      <c r="E9321" s="301" t="n">
        <v>0</v>
      </c>
      <c r="F9321" s="304"/>
    </row>
    <row r="9322" customFormat="false" ht="13.8" hidden="false" customHeight="false" outlineLevel="0" collapsed="false">
      <c r="A9322" s="300" t="s">
        <v>14650</v>
      </c>
      <c r="B9322" s="1" t="n">
        <v>103757</v>
      </c>
      <c r="C9322" s="292" t="s">
        <v>14657</v>
      </c>
      <c r="D9322" s="297" t="s">
        <v>403</v>
      </c>
      <c r="E9322" s="301" t="n">
        <v>0</v>
      </c>
      <c r="F9322" s="304"/>
    </row>
    <row r="9323" customFormat="false" ht="13.8" hidden="false" customHeight="false" outlineLevel="0" collapsed="false">
      <c r="A9323" s="300" t="s">
        <v>14650</v>
      </c>
      <c r="B9323" s="1" t="n">
        <v>103758</v>
      </c>
      <c r="C9323" s="292" t="s">
        <v>14658</v>
      </c>
      <c r="D9323" s="297" t="s">
        <v>403</v>
      </c>
      <c r="E9323" s="301" t="n">
        <v>0</v>
      </c>
      <c r="F9323" s="304"/>
    </row>
    <row r="9324" customFormat="false" ht="13.8" hidden="false" customHeight="false" outlineLevel="0" collapsed="false">
      <c r="A9324" s="300" t="s">
        <v>14650</v>
      </c>
      <c r="B9324" s="1" t="n">
        <v>103756</v>
      </c>
      <c r="C9324" s="292" t="s">
        <v>14659</v>
      </c>
      <c r="D9324" s="297" t="s">
        <v>403</v>
      </c>
      <c r="E9324" s="301" t="n">
        <v>0</v>
      </c>
      <c r="F9324" s="304"/>
    </row>
    <row r="9325" customFormat="false" ht="13.8" hidden="false" customHeight="false" outlineLevel="0" collapsed="false">
      <c r="A9325" s="300" t="s">
        <v>14650</v>
      </c>
      <c r="B9325" s="1" t="n">
        <v>103734</v>
      </c>
      <c r="C9325" s="292" t="s">
        <v>14660</v>
      </c>
      <c r="D9325" s="297" t="s">
        <v>50</v>
      </c>
      <c r="E9325" s="301" t="n">
        <v>0</v>
      </c>
      <c r="F9325" s="304"/>
    </row>
    <row r="9326" customFormat="false" ht="13.8" hidden="false" customHeight="false" outlineLevel="0" collapsed="false">
      <c r="A9326" s="300" t="s">
        <v>14650</v>
      </c>
      <c r="B9326" s="1" t="n">
        <v>103740</v>
      </c>
      <c r="C9326" s="292" t="s">
        <v>14661</v>
      </c>
      <c r="D9326" s="297" t="s">
        <v>50</v>
      </c>
      <c r="E9326" s="301" t="n">
        <v>0</v>
      </c>
      <c r="F9326" s="304"/>
    </row>
    <row r="9327" customFormat="false" ht="13.8" hidden="false" customHeight="false" outlineLevel="0" collapsed="false">
      <c r="A9327" s="300" t="s">
        <v>14650</v>
      </c>
      <c r="B9327" s="1" t="n">
        <v>103747</v>
      </c>
      <c r="C9327" s="292" t="s">
        <v>14662</v>
      </c>
      <c r="D9327" s="297" t="s">
        <v>403</v>
      </c>
      <c r="E9327" s="301" t="n">
        <v>0</v>
      </c>
      <c r="F9327" s="304"/>
    </row>
    <row r="9328" customFormat="false" ht="13.8" hidden="false" customHeight="false" outlineLevel="0" collapsed="false">
      <c r="A9328" s="300" t="s">
        <v>14650</v>
      </c>
      <c r="B9328" s="1" t="n">
        <v>103746</v>
      </c>
      <c r="C9328" s="292" t="s">
        <v>14663</v>
      </c>
      <c r="D9328" s="297" t="s">
        <v>403</v>
      </c>
      <c r="E9328" s="301" t="n">
        <v>0</v>
      </c>
      <c r="F9328" s="304"/>
    </row>
    <row r="9329" customFormat="false" ht="13.8" hidden="false" customHeight="false" outlineLevel="0" collapsed="false">
      <c r="A9329" s="300" t="s">
        <v>14650</v>
      </c>
      <c r="B9329" s="1" t="n">
        <v>103749</v>
      </c>
      <c r="C9329" s="292" t="s">
        <v>14664</v>
      </c>
      <c r="D9329" s="297" t="s">
        <v>403</v>
      </c>
      <c r="E9329" s="301" t="n">
        <v>0</v>
      </c>
      <c r="F9329" s="304"/>
    </row>
    <row r="9330" customFormat="false" ht="13.8" hidden="false" customHeight="false" outlineLevel="0" collapsed="false">
      <c r="A9330" s="300" t="s">
        <v>14650</v>
      </c>
      <c r="B9330" s="1" t="n">
        <v>103744</v>
      </c>
      <c r="C9330" s="292" t="s">
        <v>14665</v>
      </c>
      <c r="D9330" s="297" t="s">
        <v>403</v>
      </c>
      <c r="E9330" s="301" t="n">
        <v>0</v>
      </c>
      <c r="F9330" s="304"/>
    </row>
    <row r="9331" customFormat="false" ht="13.8" hidden="false" customHeight="false" outlineLevel="0" collapsed="false">
      <c r="A9331" s="300" t="s">
        <v>14650</v>
      </c>
      <c r="B9331" s="1" t="n">
        <v>103748</v>
      </c>
      <c r="C9331" s="292" t="s">
        <v>14666</v>
      </c>
      <c r="D9331" s="297" t="s">
        <v>403</v>
      </c>
      <c r="E9331" s="301" t="n">
        <v>0</v>
      </c>
      <c r="F9331" s="304"/>
    </row>
    <row r="9332" customFormat="false" ht="13.8" hidden="false" customHeight="false" outlineLevel="0" collapsed="false">
      <c r="A9332" s="300" t="s">
        <v>14650</v>
      </c>
      <c r="B9332" s="1" t="n">
        <v>103745</v>
      </c>
      <c r="C9332" s="292" t="s">
        <v>14667</v>
      </c>
      <c r="D9332" s="297" t="s">
        <v>403</v>
      </c>
      <c r="E9332" s="301" t="n">
        <v>0</v>
      </c>
      <c r="F9332" s="304"/>
    </row>
    <row r="9333" customFormat="false" ht="13.8" hidden="false" customHeight="false" outlineLevel="0" collapsed="false">
      <c r="A9333" s="300" t="s">
        <v>14650</v>
      </c>
      <c r="B9333" s="1" t="n">
        <v>103751</v>
      </c>
      <c r="C9333" s="292" t="s">
        <v>14668</v>
      </c>
      <c r="D9333" s="297" t="s">
        <v>403</v>
      </c>
      <c r="E9333" s="301" t="n">
        <v>0</v>
      </c>
      <c r="F9333" s="304"/>
    </row>
    <row r="9334" customFormat="false" ht="13.8" hidden="false" customHeight="false" outlineLevel="0" collapsed="false">
      <c r="A9334" s="300" t="s">
        <v>14650</v>
      </c>
      <c r="B9334" s="1" t="n">
        <v>103750</v>
      </c>
      <c r="C9334" s="292" t="s">
        <v>14669</v>
      </c>
      <c r="D9334" s="297" t="s">
        <v>403</v>
      </c>
      <c r="E9334" s="301" t="n">
        <v>0</v>
      </c>
      <c r="F9334" s="304"/>
    </row>
    <row r="9335" customFormat="false" ht="13.8" hidden="false" customHeight="false" outlineLevel="0" collapsed="false">
      <c r="A9335" s="300" t="s">
        <v>14650</v>
      </c>
      <c r="B9335" s="1" t="n">
        <v>103735</v>
      </c>
      <c r="C9335" s="292" t="s">
        <v>14670</v>
      </c>
      <c r="D9335" s="297" t="s">
        <v>50</v>
      </c>
      <c r="E9335" s="301" t="n">
        <v>0</v>
      </c>
      <c r="F9335" s="304"/>
    </row>
    <row r="9336" customFormat="false" ht="13.8" hidden="false" customHeight="false" outlineLevel="0" collapsed="false">
      <c r="A9336" s="300" t="s">
        <v>14650</v>
      </c>
      <c r="B9336" s="1" t="n">
        <v>103738</v>
      </c>
      <c r="C9336" s="292" t="s">
        <v>14671</v>
      </c>
      <c r="D9336" s="297" t="s">
        <v>50</v>
      </c>
      <c r="E9336" s="301" t="n">
        <v>0</v>
      </c>
      <c r="F9336" s="304"/>
    </row>
    <row r="9337" customFormat="false" ht="13.8" hidden="false" customHeight="false" outlineLevel="0" collapsed="false">
      <c r="A9337" s="300" t="s">
        <v>14650</v>
      </c>
      <c r="B9337" s="1" t="n">
        <v>103736</v>
      </c>
      <c r="C9337" s="292" t="s">
        <v>14672</v>
      </c>
      <c r="D9337" s="297" t="s">
        <v>50</v>
      </c>
      <c r="E9337" s="301" t="n">
        <v>0</v>
      </c>
      <c r="F9337" s="304"/>
    </row>
    <row r="9338" customFormat="false" ht="13.8" hidden="false" customHeight="false" outlineLevel="0" collapsed="false">
      <c r="A9338" s="300" t="s">
        <v>14650</v>
      </c>
      <c r="B9338" s="1" t="n">
        <v>103739</v>
      </c>
      <c r="C9338" s="292" t="s">
        <v>14673</v>
      </c>
      <c r="D9338" s="297" t="s">
        <v>50</v>
      </c>
      <c r="E9338" s="301" t="n">
        <v>0</v>
      </c>
      <c r="F9338" s="304"/>
    </row>
    <row r="9339" customFormat="false" ht="13.8" hidden="false" customHeight="false" outlineLevel="0" collapsed="false">
      <c r="A9339" s="300" t="s">
        <v>14650</v>
      </c>
      <c r="B9339" s="1" t="n">
        <v>103737</v>
      </c>
      <c r="C9339" s="292" t="s">
        <v>14674</v>
      </c>
      <c r="D9339" s="297" t="s">
        <v>50</v>
      </c>
      <c r="E9339" s="301" t="n">
        <v>0</v>
      </c>
      <c r="F9339" s="304"/>
    </row>
    <row r="9340" customFormat="false" ht="13.8" hidden="false" customHeight="false" outlineLevel="0" collapsed="false">
      <c r="A9340" s="300" t="s">
        <v>14650</v>
      </c>
      <c r="B9340" s="1" t="n">
        <v>103742</v>
      </c>
      <c r="C9340" s="292" t="s">
        <v>14675</v>
      </c>
      <c r="D9340" s="297" t="s">
        <v>50</v>
      </c>
      <c r="E9340" s="301" t="n">
        <v>0</v>
      </c>
      <c r="F9340" s="304"/>
    </row>
    <row r="9341" customFormat="false" ht="13.8" hidden="false" customHeight="false" outlineLevel="0" collapsed="false">
      <c r="A9341" s="300" t="s">
        <v>14676</v>
      </c>
      <c r="B9341" s="1" t="n">
        <v>103689</v>
      </c>
      <c r="C9341" s="292" t="s">
        <v>14677</v>
      </c>
      <c r="D9341" s="297" t="s">
        <v>763</v>
      </c>
      <c r="E9341" s="301" t="n">
        <v>490.44</v>
      </c>
      <c r="F9341" s="304" t="n">
        <v>0.8898</v>
      </c>
    </row>
    <row r="9342" customFormat="false" ht="13.8" hidden="false" customHeight="false" outlineLevel="0" collapsed="false">
      <c r="A9342" s="300" t="s">
        <v>14676</v>
      </c>
      <c r="B9342" s="1" t="n">
        <v>103702</v>
      </c>
      <c r="C9342" s="292" t="s">
        <v>14678</v>
      </c>
      <c r="D9342" s="297" t="s">
        <v>763</v>
      </c>
      <c r="E9342" s="301" t="n">
        <v>0</v>
      </c>
      <c r="F9342" s="304"/>
    </row>
    <row r="9343" customFormat="false" ht="13.8" hidden="false" customHeight="false" outlineLevel="0" collapsed="false">
      <c r="A9343" s="300" t="s">
        <v>14676</v>
      </c>
      <c r="B9343" s="1" t="n">
        <v>103700</v>
      </c>
      <c r="C9343" s="292" t="s">
        <v>14679</v>
      </c>
      <c r="D9343" s="297" t="s">
        <v>763</v>
      </c>
      <c r="E9343" s="301" t="n">
        <v>0</v>
      </c>
      <c r="F9343" s="304"/>
    </row>
    <row r="9344" customFormat="false" ht="13.8" hidden="false" customHeight="false" outlineLevel="0" collapsed="false">
      <c r="A9344" s="300" t="s">
        <v>14676</v>
      </c>
      <c r="B9344" s="1" t="n">
        <v>103698</v>
      </c>
      <c r="C9344" s="292" t="s">
        <v>14680</v>
      </c>
      <c r="D9344" s="297" t="s">
        <v>763</v>
      </c>
      <c r="E9344" s="301" t="n">
        <v>0</v>
      </c>
      <c r="F9344" s="304"/>
    </row>
    <row r="9345" customFormat="false" ht="13.8" hidden="false" customHeight="false" outlineLevel="0" collapsed="false">
      <c r="A9345" s="300" t="s">
        <v>14676</v>
      </c>
      <c r="B9345" s="1" t="n">
        <v>103703</v>
      </c>
      <c r="C9345" s="292" t="s">
        <v>14681</v>
      </c>
      <c r="D9345" s="297" t="s">
        <v>763</v>
      </c>
      <c r="E9345" s="301" t="n">
        <v>0</v>
      </c>
      <c r="F9345" s="304"/>
    </row>
    <row r="9346" customFormat="false" ht="13.8" hidden="false" customHeight="false" outlineLevel="0" collapsed="false">
      <c r="A9346" s="300" t="s">
        <v>14676</v>
      </c>
      <c r="B9346" s="1" t="n">
        <v>103701</v>
      </c>
      <c r="C9346" s="292" t="s">
        <v>14682</v>
      </c>
      <c r="D9346" s="297" t="s">
        <v>763</v>
      </c>
      <c r="E9346" s="301" t="n">
        <v>0</v>
      </c>
      <c r="F9346" s="304"/>
    </row>
    <row r="9347" customFormat="false" ht="13.8" hidden="false" customHeight="false" outlineLevel="0" collapsed="false">
      <c r="A9347" s="300" t="s">
        <v>14676</v>
      </c>
      <c r="B9347" s="1" t="n">
        <v>103699</v>
      </c>
      <c r="C9347" s="292" t="s">
        <v>14683</v>
      </c>
      <c r="D9347" s="297" t="s">
        <v>763</v>
      </c>
      <c r="E9347" s="301" t="n">
        <v>0</v>
      </c>
      <c r="F9347" s="304"/>
    </row>
    <row r="9348" customFormat="false" ht="13.8" hidden="false" customHeight="false" outlineLevel="0" collapsed="false">
      <c r="A9348" s="300" t="s">
        <v>14676</v>
      </c>
      <c r="B9348" s="1" t="n">
        <v>103704</v>
      </c>
      <c r="C9348" s="292" t="s">
        <v>14684</v>
      </c>
      <c r="D9348" s="297" t="s">
        <v>763</v>
      </c>
      <c r="E9348" s="301" t="n">
        <v>0</v>
      </c>
      <c r="F9348" s="304"/>
    </row>
    <row r="9349" customFormat="false" ht="13.8" hidden="false" customHeight="false" outlineLevel="0" collapsed="false">
      <c r="A9349" s="300" t="s">
        <v>14676</v>
      </c>
      <c r="B9349" s="1" t="n">
        <v>103706</v>
      </c>
      <c r="C9349" s="292" t="s">
        <v>14685</v>
      </c>
      <c r="D9349" s="297" t="s">
        <v>50</v>
      </c>
      <c r="E9349" s="301" t="n">
        <v>0</v>
      </c>
      <c r="F9349" s="304"/>
    </row>
    <row r="9350" customFormat="false" ht="13.8" hidden="false" customHeight="false" outlineLevel="0" collapsed="false">
      <c r="A9350" s="300" t="s">
        <v>14676</v>
      </c>
      <c r="B9350" s="1" t="n">
        <v>103707</v>
      </c>
      <c r="C9350" s="292" t="s">
        <v>14686</v>
      </c>
      <c r="D9350" s="297" t="s">
        <v>50</v>
      </c>
      <c r="E9350" s="301" t="n">
        <v>0</v>
      </c>
      <c r="F9350" s="304"/>
    </row>
    <row r="9351" customFormat="false" ht="13.8" hidden="false" customHeight="false" outlineLevel="0" collapsed="false">
      <c r="A9351" s="300" t="s">
        <v>14676</v>
      </c>
      <c r="B9351" s="1" t="n">
        <v>103708</v>
      </c>
      <c r="C9351" s="292" t="s">
        <v>14687</v>
      </c>
      <c r="D9351" s="297" t="s">
        <v>50</v>
      </c>
      <c r="E9351" s="301" t="n">
        <v>0</v>
      </c>
      <c r="F9351" s="304"/>
    </row>
    <row r="9352" customFormat="false" ht="13.8" hidden="false" customHeight="false" outlineLevel="0" collapsed="false">
      <c r="A9352" s="300" t="s">
        <v>14676</v>
      </c>
      <c r="B9352" s="1" t="n">
        <v>103709</v>
      </c>
      <c r="C9352" s="292" t="s">
        <v>14688</v>
      </c>
      <c r="D9352" s="297" t="s">
        <v>50</v>
      </c>
      <c r="E9352" s="301" t="n">
        <v>0</v>
      </c>
      <c r="F9352" s="304"/>
    </row>
    <row r="9353" customFormat="false" ht="13.8" hidden="false" customHeight="false" outlineLevel="0" collapsed="false">
      <c r="A9353" s="300" t="s">
        <v>14676</v>
      </c>
      <c r="B9353" s="1" t="n">
        <v>103710</v>
      </c>
      <c r="C9353" s="292" t="s">
        <v>14689</v>
      </c>
      <c r="D9353" s="297" t="s">
        <v>50</v>
      </c>
      <c r="E9353" s="301" t="n">
        <v>0</v>
      </c>
      <c r="F9353" s="304"/>
    </row>
    <row r="9354" customFormat="false" ht="13.8" hidden="false" customHeight="false" outlineLevel="0" collapsed="false">
      <c r="A9354" s="300" t="s">
        <v>14676</v>
      </c>
      <c r="B9354" s="1" t="n">
        <v>103711</v>
      </c>
      <c r="C9354" s="292" t="s">
        <v>14690</v>
      </c>
      <c r="D9354" s="297" t="s">
        <v>50</v>
      </c>
      <c r="E9354" s="301" t="n">
        <v>0</v>
      </c>
      <c r="F9354" s="304"/>
    </row>
    <row r="9355" customFormat="false" ht="13.8" hidden="false" customHeight="false" outlineLevel="0" collapsed="false">
      <c r="A9355" s="300" t="s">
        <v>14676</v>
      </c>
      <c r="B9355" s="1" t="n">
        <v>103712</v>
      </c>
      <c r="C9355" s="292" t="s">
        <v>14691</v>
      </c>
      <c r="D9355" s="297" t="s">
        <v>50</v>
      </c>
      <c r="E9355" s="301" t="n">
        <v>0</v>
      </c>
      <c r="F9355" s="304"/>
    </row>
    <row r="9356" customFormat="false" ht="13.8" hidden="false" customHeight="false" outlineLevel="0" collapsed="false">
      <c r="A9356" s="300" t="s">
        <v>14676</v>
      </c>
      <c r="B9356" s="1" t="n">
        <v>103713</v>
      </c>
      <c r="C9356" s="292" t="s">
        <v>14692</v>
      </c>
      <c r="D9356" s="297" t="s">
        <v>50</v>
      </c>
      <c r="E9356" s="301" t="n">
        <v>0</v>
      </c>
      <c r="F9356" s="304"/>
    </row>
    <row r="9357" customFormat="false" ht="13.8" hidden="false" customHeight="false" outlineLevel="0" collapsed="false">
      <c r="A9357" s="300" t="s">
        <v>14676</v>
      </c>
      <c r="B9357" s="1" t="n">
        <v>103714</v>
      </c>
      <c r="C9357" s="292" t="s">
        <v>14693</v>
      </c>
      <c r="D9357" s="297" t="s">
        <v>50</v>
      </c>
      <c r="E9357" s="301" t="n">
        <v>0</v>
      </c>
      <c r="F9357" s="304"/>
    </row>
    <row r="9358" customFormat="false" ht="13.8" hidden="false" customHeight="false" outlineLevel="0" collapsed="false">
      <c r="A9358" s="300" t="s">
        <v>14676</v>
      </c>
      <c r="B9358" s="1" t="n">
        <v>103715</v>
      </c>
      <c r="C9358" s="292" t="s">
        <v>14694</v>
      </c>
      <c r="D9358" s="297" t="s">
        <v>50</v>
      </c>
      <c r="E9358" s="301" t="n">
        <v>0</v>
      </c>
      <c r="F9358" s="304"/>
    </row>
    <row r="9359" customFormat="false" ht="13.8" hidden="false" customHeight="false" outlineLevel="0" collapsed="false">
      <c r="A9359" s="300" t="s">
        <v>14676</v>
      </c>
      <c r="B9359" s="1" t="n">
        <v>103716</v>
      </c>
      <c r="C9359" s="292" t="s">
        <v>14695</v>
      </c>
      <c r="D9359" s="297" t="s">
        <v>50</v>
      </c>
      <c r="E9359" s="301" t="n">
        <v>0</v>
      </c>
      <c r="F9359" s="304"/>
    </row>
    <row r="9360" customFormat="false" ht="13.8" hidden="false" customHeight="false" outlineLevel="0" collapsed="false">
      <c r="A9360" s="300" t="s">
        <v>14676</v>
      </c>
      <c r="B9360" s="1" t="n">
        <v>103717</v>
      </c>
      <c r="C9360" s="292" t="s">
        <v>14696</v>
      </c>
      <c r="D9360" s="297" t="s">
        <v>50</v>
      </c>
      <c r="E9360" s="301" t="n">
        <v>0</v>
      </c>
      <c r="F9360" s="304"/>
    </row>
    <row r="9361" customFormat="false" ht="13.8" hidden="false" customHeight="false" outlineLevel="0" collapsed="false">
      <c r="A9361" s="300" t="s">
        <v>14676</v>
      </c>
      <c r="B9361" s="1" t="n">
        <v>103718</v>
      </c>
      <c r="C9361" s="292" t="s">
        <v>14697</v>
      </c>
      <c r="D9361" s="297" t="s">
        <v>50</v>
      </c>
      <c r="E9361" s="301" t="n">
        <v>0</v>
      </c>
      <c r="F9361" s="304"/>
    </row>
    <row r="9362" customFormat="false" ht="13.8" hidden="false" customHeight="false" outlineLevel="0" collapsed="false">
      <c r="A9362" s="300" t="s">
        <v>14676</v>
      </c>
      <c r="B9362" s="1" t="n">
        <v>103719</v>
      </c>
      <c r="C9362" s="292" t="s">
        <v>14698</v>
      </c>
      <c r="D9362" s="297" t="s">
        <v>50</v>
      </c>
      <c r="E9362" s="301" t="n">
        <v>0</v>
      </c>
      <c r="F9362" s="304"/>
    </row>
    <row r="9363" customFormat="false" ht="13.8" hidden="false" customHeight="false" outlineLevel="0" collapsed="false">
      <c r="A9363" s="300" t="s">
        <v>14676</v>
      </c>
      <c r="B9363" s="1" t="n">
        <v>103720</v>
      </c>
      <c r="C9363" s="292" t="s">
        <v>14699</v>
      </c>
      <c r="D9363" s="297" t="s">
        <v>50</v>
      </c>
      <c r="E9363" s="301" t="n">
        <v>0</v>
      </c>
      <c r="F9363" s="304"/>
    </row>
    <row r="9364" customFormat="false" ht="13.8" hidden="false" customHeight="false" outlineLevel="0" collapsed="false">
      <c r="A9364" s="300" t="s">
        <v>14676</v>
      </c>
      <c r="B9364" s="1" t="n">
        <v>103721</v>
      </c>
      <c r="C9364" s="292" t="s">
        <v>14700</v>
      </c>
      <c r="D9364" s="297" t="s">
        <v>50</v>
      </c>
      <c r="E9364" s="301" t="n">
        <v>0</v>
      </c>
      <c r="F9364" s="304"/>
    </row>
    <row r="9365" customFormat="false" ht="13.8" hidden="false" customHeight="false" outlineLevel="0" collapsed="false">
      <c r="A9365" s="300" t="s">
        <v>14676</v>
      </c>
      <c r="B9365" s="1" t="n">
        <v>103705</v>
      </c>
      <c r="C9365" s="292" t="s">
        <v>14701</v>
      </c>
      <c r="D9365" s="297" t="s">
        <v>50</v>
      </c>
      <c r="E9365" s="301" t="n">
        <v>0</v>
      </c>
      <c r="F9365" s="304"/>
    </row>
    <row r="9366" customFormat="false" ht="13.8" hidden="false" customHeight="false" outlineLevel="0" collapsed="false">
      <c r="A9366" s="300" t="s">
        <v>14676</v>
      </c>
      <c r="B9366" s="1" t="n">
        <v>103722</v>
      </c>
      <c r="C9366" s="292" t="s">
        <v>14702</v>
      </c>
      <c r="D9366" s="297" t="s">
        <v>50</v>
      </c>
      <c r="E9366" s="301" t="n">
        <v>0</v>
      </c>
      <c r="F9366" s="304"/>
    </row>
    <row r="9367" customFormat="false" ht="13.8" hidden="false" customHeight="false" outlineLevel="0" collapsed="false">
      <c r="A9367" s="300" t="s">
        <v>14676</v>
      </c>
      <c r="B9367" s="1" t="n">
        <v>103723</v>
      </c>
      <c r="C9367" s="292" t="s">
        <v>14703</v>
      </c>
      <c r="D9367" s="297" t="s">
        <v>50</v>
      </c>
      <c r="E9367" s="301" t="n">
        <v>0</v>
      </c>
      <c r="F9367" s="304"/>
    </row>
    <row r="9368" customFormat="false" ht="13.8" hidden="false" customHeight="false" outlineLevel="0" collapsed="false">
      <c r="A9368" s="300" t="s">
        <v>14676</v>
      </c>
      <c r="B9368" s="1" t="n">
        <v>103724</v>
      </c>
      <c r="C9368" s="292" t="s">
        <v>14704</v>
      </c>
      <c r="D9368" s="297" t="s">
        <v>50</v>
      </c>
      <c r="E9368" s="301" t="n">
        <v>0</v>
      </c>
      <c r="F9368" s="304"/>
    </row>
    <row r="9369" customFormat="false" ht="13.8" hidden="false" customHeight="false" outlineLevel="0" collapsed="false">
      <c r="A9369" s="300" t="s">
        <v>14676</v>
      </c>
      <c r="B9369" s="1" t="n">
        <v>103725</v>
      </c>
      <c r="C9369" s="292" t="s">
        <v>14705</v>
      </c>
      <c r="D9369" s="297" t="s">
        <v>50</v>
      </c>
      <c r="E9369" s="301" t="n">
        <v>0</v>
      </c>
      <c r="F9369" s="304"/>
    </row>
    <row r="9370" customFormat="false" ht="13.8" hidden="false" customHeight="false" outlineLevel="0" collapsed="false">
      <c r="A9370" s="300" t="s">
        <v>14676</v>
      </c>
      <c r="B9370" s="1" t="n">
        <v>103726</v>
      </c>
      <c r="C9370" s="292" t="s">
        <v>14706</v>
      </c>
      <c r="D9370" s="297" t="s">
        <v>50</v>
      </c>
      <c r="E9370" s="301" t="n">
        <v>0</v>
      </c>
      <c r="F9370" s="304"/>
    </row>
    <row r="9371" customFormat="false" ht="13.8" hidden="false" customHeight="false" outlineLevel="0" collapsed="false">
      <c r="A9371" s="300" t="s">
        <v>14676</v>
      </c>
      <c r="B9371" s="1" t="n">
        <v>103727</v>
      </c>
      <c r="C9371" s="292" t="s">
        <v>14707</v>
      </c>
      <c r="D9371" s="297" t="s">
        <v>50</v>
      </c>
      <c r="E9371" s="301" t="n">
        <v>0</v>
      </c>
      <c r="F9371" s="304"/>
    </row>
    <row r="9372" customFormat="false" ht="13.8" hidden="false" customHeight="false" outlineLevel="0" collapsed="false">
      <c r="A9372" s="300" t="s">
        <v>14676</v>
      </c>
      <c r="B9372" s="1" t="n">
        <v>103728</v>
      </c>
      <c r="C9372" s="292" t="s">
        <v>14708</v>
      </c>
      <c r="D9372" s="297" t="s">
        <v>50</v>
      </c>
      <c r="E9372" s="301" t="n">
        <v>0</v>
      </c>
      <c r="F9372" s="304"/>
    </row>
    <row r="9373" customFormat="false" ht="13.8" hidden="false" customHeight="false" outlineLevel="0" collapsed="false">
      <c r="A9373" s="300" t="s">
        <v>14676</v>
      </c>
      <c r="B9373" s="1" t="n">
        <v>103729</v>
      </c>
      <c r="C9373" s="292" t="s">
        <v>14709</v>
      </c>
      <c r="D9373" s="297" t="s">
        <v>50</v>
      </c>
      <c r="E9373" s="301" t="n">
        <v>0</v>
      </c>
      <c r="F9373" s="304"/>
    </row>
    <row r="9374" customFormat="false" ht="13.8" hidden="false" customHeight="false" outlineLevel="0" collapsed="false">
      <c r="A9374" s="300" t="s">
        <v>14676</v>
      </c>
      <c r="B9374" s="1" t="n">
        <v>103730</v>
      </c>
      <c r="C9374" s="292" t="s">
        <v>14710</v>
      </c>
      <c r="D9374" s="297" t="s">
        <v>50</v>
      </c>
      <c r="E9374" s="301" t="n">
        <v>0</v>
      </c>
      <c r="F9374" s="304"/>
    </row>
    <row r="9375" customFormat="false" ht="13.8" hidden="false" customHeight="false" outlineLevel="0" collapsed="false">
      <c r="A9375" s="300" t="s">
        <v>14676</v>
      </c>
      <c r="B9375" s="1" t="n">
        <v>103731</v>
      </c>
      <c r="C9375" s="292" t="s">
        <v>14711</v>
      </c>
      <c r="D9375" s="297" t="s">
        <v>50</v>
      </c>
      <c r="E9375" s="301" t="n">
        <v>0</v>
      </c>
      <c r="F9375" s="304"/>
    </row>
    <row r="9376" customFormat="false" ht="13.8" hidden="false" customHeight="false" outlineLevel="0" collapsed="false">
      <c r="A9376" s="300" t="s">
        <v>14676</v>
      </c>
      <c r="B9376" s="1" t="n">
        <v>103732</v>
      </c>
      <c r="C9376" s="292" t="s">
        <v>14712</v>
      </c>
      <c r="D9376" s="297" t="s">
        <v>50</v>
      </c>
      <c r="E9376" s="301" t="n">
        <v>0</v>
      </c>
      <c r="F9376" s="304"/>
    </row>
    <row r="9377" customFormat="false" ht="13.8" hidden="false" customHeight="false" outlineLevel="0" collapsed="false">
      <c r="A9377" s="300" t="s">
        <v>14676</v>
      </c>
      <c r="B9377" s="1" t="n">
        <v>103733</v>
      </c>
      <c r="C9377" s="292" t="s">
        <v>14713</v>
      </c>
      <c r="D9377" s="297" t="s">
        <v>50</v>
      </c>
      <c r="E9377" s="301" t="n">
        <v>0</v>
      </c>
      <c r="F9377" s="304"/>
    </row>
    <row r="9378" customFormat="false" ht="13.8" hidden="false" customHeight="false" outlineLevel="0" collapsed="false">
      <c r="A9378" s="300" t="s">
        <v>14676</v>
      </c>
      <c r="B9378" s="1" t="n">
        <v>103696</v>
      </c>
      <c r="C9378" s="292" t="s">
        <v>14714</v>
      </c>
      <c r="D9378" s="297" t="s">
        <v>50</v>
      </c>
      <c r="E9378" s="301" t="n">
        <v>135.89</v>
      </c>
      <c r="F9378" s="304" t="n">
        <v>0</v>
      </c>
    </row>
    <row r="9379" customFormat="false" ht="13.8" hidden="false" customHeight="false" outlineLevel="0" collapsed="false">
      <c r="A9379" s="300" t="s">
        <v>14676</v>
      </c>
      <c r="B9379" s="1" t="n">
        <v>103697</v>
      </c>
      <c r="C9379" s="292" t="s">
        <v>14715</v>
      </c>
      <c r="D9379" s="297" t="s">
        <v>50</v>
      </c>
      <c r="E9379" s="301" t="n">
        <v>125.06</v>
      </c>
      <c r="F9379" s="304" t="n">
        <v>0</v>
      </c>
    </row>
    <row r="9380" customFormat="false" ht="13.8" hidden="false" customHeight="false" outlineLevel="0" collapsed="false">
      <c r="A9380" s="300" t="s">
        <v>14676</v>
      </c>
      <c r="B9380" s="1" t="n">
        <v>103695</v>
      </c>
      <c r="C9380" s="292" t="s">
        <v>14716</v>
      </c>
      <c r="D9380" s="297" t="s">
        <v>50</v>
      </c>
      <c r="E9380" s="301" t="n">
        <v>96.12</v>
      </c>
      <c r="F9380" s="304" t="n">
        <v>0</v>
      </c>
    </row>
    <row r="9381" customFormat="false" ht="13.8" hidden="false" customHeight="false" outlineLevel="0" collapsed="false">
      <c r="A9381" s="300" t="s">
        <v>14676</v>
      </c>
      <c r="B9381" s="1" t="n">
        <v>103694</v>
      </c>
      <c r="C9381" s="292" t="s">
        <v>14717</v>
      </c>
      <c r="D9381" s="297" t="s">
        <v>50</v>
      </c>
      <c r="E9381" s="301" t="n">
        <v>106.95</v>
      </c>
      <c r="F9381" s="304" t="n">
        <v>0</v>
      </c>
    </row>
    <row r="9382" customFormat="false" ht="13.8" hidden="false" customHeight="false" outlineLevel="0" collapsed="false">
      <c r="A9382" s="300" t="s">
        <v>14676</v>
      </c>
      <c r="B9382" s="1" t="n">
        <v>103690</v>
      </c>
      <c r="C9382" s="292" t="s">
        <v>14718</v>
      </c>
      <c r="D9382" s="297" t="s">
        <v>50</v>
      </c>
      <c r="E9382" s="301" t="n">
        <v>0</v>
      </c>
      <c r="F9382" s="304"/>
    </row>
    <row r="9383" customFormat="false" ht="13.8" hidden="false" customHeight="false" outlineLevel="0" collapsed="false">
      <c r="A9383" s="300" t="s">
        <v>14676</v>
      </c>
      <c r="B9383" s="1" t="n">
        <v>103693</v>
      </c>
      <c r="C9383" s="292" t="s">
        <v>14719</v>
      </c>
      <c r="D9383" s="297" t="s">
        <v>50</v>
      </c>
      <c r="E9383" s="301" t="n">
        <v>0</v>
      </c>
      <c r="F9383" s="304"/>
    </row>
    <row r="9384" customFormat="false" ht="13.8" hidden="false" customHeight="false" outlineLevel="0" collapsed="false">
      <c r="A9384" s="300" t="s">
        <v>14676</v>
      </c>
      <c r="B9384" s="1" t="n">
        <v>103692</v>
      </c>
      <c r="C9384" s="292" t="s">
        <v>14720</v>
      </c>
      <c r="D9384" s="297" t="s">
        <v>50</v>
      </c>
      <c r="E9384" s="301" t="n">
        <v>0</v>
      </c>
      <c r="F9384" s="304"/>
    </row>
    <row r="9385" customFormat="false" ht="13.8" hidden="false" customHeight="false" outlineLevel="0" collapsed="false">
      <c r="A9385" s="300" t="s">
        <v>14676</v>
      </c>
      <c r="B9385" s="1" t="n">
        <v>103691</v>
      </c>
      <c r="C9385" s="292" t="s">
        <v>14721</v>
      </c>
      <c r="D9385" s="297" t="s">
        <v>50</v>
      </c>
      <c r="E9385" s="301" t="n">
        <v>0</v>
      </c>
      <c r="F9385" s="304"/>
    </row>
    <row r="9386" customFormat="false" ht="13.8" hidden="false" customHeight="false" outlineLevel="0" collapsed="false">
      <c r="A9386" s="300" t="s">
        <v>14722</v>
      </c>
      <c r="B9386" s="1" t="n">
        <v>96987</v>
      </c>
      <c r="C9386" s="292" t="s">
        <v>14723</v>
      </c>
      <c r="D9386" s="297" t="s">
        <v>50</v>
      </c>
      <c r="E9386" s="301" t="n">
        <v>133.78</v>
      </c>
      <c r="F9386" s="304" t="n">
        <v>0.0386</v>
      </c>
    </row>
    <row r="9387" customFormat="false" ht="13.8" hidden="false" customHeight="false" outlineLevel="0" collapsed="false">
      <c r="A9387" s="300" t="s">
        <v>14722</v>
      </c>
      <c r="B9387" s="1" t="n">
        <v>96989</v>
      </c>
      <c r="C9387" s="292" t="s">
        <v>14724</v>
      </c>
      <c r="D9387" s="297" t="s">
        <v>50</v>
      </c>
      <c r="E9387" s="301" t="n">
        <v>161.01</v>
      </c>
      <c r="F9387" s="304" t="n">
        <v>0</v>
      </c>
    </row>
    <row r="9388" customFormat="false" ht="13.8" hidden="false" customHeight="false" outlineLevel="0" collapsed="false">
      <c r="A9388" s="300" t="s">
        <v>14722</v>
      </c>
      <c r="B9388" s="1" t="n">
        <v>104749</v>
      </c>
      <c r="C9388" s="292" t="s">
        <v>14725</v>
      </c>
      <c r="D9388" s="297" t="s">
        <v>50</v>
      </c>
      <c r="E9388" s="301" t="n">
        <v>18.49</v>
      </c>
      <c r="F9388" s="304" t="n">
        <v>0</v>
      </c>
    </row>
    <row r="9389" customFormat="false" ht="13.8" hidden="false" customHeight="false" outlineLevel="0" collapsed="false">
      <c r="A9389" s="300" t="s">
        <v>14722</v>
      </c>
      <c r="B9389" s="1" t="n">
        <v>104750</v>
      </c>
      <c r="C9389" s="292" t="s">
        <v>14726</v>
      </c>
      <c r="D9389" s="297" t="s">
        <v>50</v>
      </c>
      <c r="E9389" s="301" t="n">
        <v>15.35</v>
      </c>
      <c r="F9389" s="304" t="n">
        <v>0</v>
      </c>
    </row>
    <row r="9390" customFormat="false" ht="13.8" hidden="false" customHeight="false" outlineLevel="0" collapsed="false">
      <c r="A9390" s="300" t="s">
        <v>14722</v>
      </c>
      <c r="B9390" s="1" t="n">
        <v>104751</v>
      </c>
      <c r="C9390" s="292" t="s">
        <v>14727</v>
      </c>
      <c r="D9390" s="297" t="s">
        <v>50</v>
      </c>
      <c r="E9390" s="301" t="n">
        <v>20.73</v>
      </c>
      <c r="F9390" s="304" t="n">
        <v>0</v>
      </c>
    </row>
    <row r="9391" customFormat="false" ht="13.8" hidden="false" customHeight="false" outlineLevel="0" collapsed="false">
      <c r="A9391" s="300" t="s">
        <v>14722</v>
      </c>
      <c r="B9391" s="1" t="n">
        <v>104752</v>
      </c>
      <c r="C9391" s="292" t="s">
        <v>14728</v>
      </c>
      <c r="D9391" s="297" t="s">
        <v>50</v>
      </c>
      <c r="E9391" s="301" t="n">
        <v>20.92</v>
      </c>
      <c r="F9391" s="304" t="n">
        <v>0</v>
      </c>
    </row>
    <row r="9392" customFormat="false" ht="13.8" hidden="false" customHeight="false" outlineLevel="0" collapsed="false">
      <c r="A9392" s="300" t="s">
        <v>14722</v>
      </c>
      <c r="B9392" s="1" t="n">
        <v>104753</v>
      </c>
      <c r="C9392" s="292" t="s">
        <v>14729</v>
      </c>
      <c r="D9392" s="297" t="s">
        <v>50</v>
      </c>
      <c r="E9392" s="301" t="n">
        <v>25.22</v>
      </c>
      <c r="F9392" s="304" t="n">
        <v>0</v>
      </c>
    </row>
    <row r="9393" customFormat="false" ht="13.8" hidden="false" customHeight="false" outlineLevel="0" collapsed="false">
      <c r="A9393" s="300" t="s">
        <v>14722</v>
      </c>
      <c r="B9393" s="1" t="n">
        <v>104754</v>
      </c>
      <c r="C9393" s="292" t="s">
        <v>14730</v>
      </c>
      <c r="D9393" s="297" t="s">
        <v>50</v>
      </c>
      <c r="E9393" s="301" t="n">
        <v>32.61</v>
      </c>
      <c r="F9393" s="304" t="n">
        <v>0</v>
      </c>
    </row>
    <row r="9394" customFormat="false" ht="13.8" hidden="false" customHeight="false" outlineLevel="0" collapsed="false">
      <c r="A9394" s="300" t="s">
        <v>14722</v>
      </c>
      <c r="B9394" s="1" t="n">
        <v>104755</v>
      </c>
      <c r="C9394" s="292" t="s">
        <v>14731</v>
      </c>
      <c r="D9394" s="297" t="s">
        <v>50</v>
      </c>
      <c r="E9394" s="301" t="n">
        <v>44.07</v>
      </c>
      <c r="F9394" s="304" t="n">
        <v>0</v>
      </c>
    </row>
    <row r="9395" customFormat="false" ht="13.8" hidden="false" customHeight="false" outlineLevel="0" collapsed="false">
      <c r="A9395" s="300" t="s">
        <v>14722</v>
      </c>
      <c r="B9395" s="1" t="n">
        <v>96982</v>
      </c>
      <c r="C9395" s="292" t="s">
        <v>14732</v>
      </c>
      <c r="D9395" s="297" t="s">
        <v>50</v>
      </c>
      <c r="E9395" s="301" t="n">
        <v>0</v>
      </c>
      <c r="F9395" s="304"/>
    </row>
    <row r="9396" customFormat="false" ht="13.8" hidden="false" customHeight="false" outlineLevel="0" collapsed="false">
      <c r="A9396" s="300" t="s">
        <v>14722</v>
      </c>
      <c r="B9396" s="1" t="n">
        <v>96993</v>
      </c>
      <c r="C9396" s="292" t="s">
        <v>14733</v>
      </c>
      <c r="D9396" s="297" t="s">
        <v>50</v>
      </c>
      <c r="E9396" s="301" t="n">
        <v>0</v>
      </c>
      <c r="F9396" s="304"/>
    </row>
    <row r="9397" customFormat="false" ht="13.8" hidden="false" customHeight="false" outlineLevel="0" collapsed="false">
      <c r="A9397" s="300" t="s">
        <v>14722</v>
      </c>
      <c r="B9397" s="1" t="n">
        <v>96990</v>
      </c>
      <c r="C9397" s="292" t="s">
        <v>14734</v>
      </c>
      <c r="D9397" s="297" t="s">
        <v>50</v>
      </c>
      <c r="E9397" s="301" t="n">
        <v>0</v>
      </c>
      <c r="F9397" s="304"/>
    </row>
    <row r="9398" customFormat="false" ht="13.8" hidden="false" customHeight="false" outlineLevel="0" collapsed="false">
      <c r="A9398" s="300" t="s">
        <v>14722</v>
      </c>
      <c r="B9398" s="1" t="n">
        <v>96991</v>
      </c>
      <c r="C9398" s="292" t="s">
        <v>14735</v>
      </c>
      <c r="D9398" s="297" t="s">
        <v>50</v>
      </c>
      <c r="E9398" s="301" t="n">
        <v>0</v>
      </c>
      <c r="F9398" s="304"/>
    </row>
    <row r="9399" customFormat="false" ht="13.8" hidden="false" customHeight="false" outlineLevel="0" collapsed="false">
      <c r="A9399" s="300" t="s">
        <v>14722</v>
      </c>
      <c r="B9399" s="1" t="n">
        <v>96992</v>
      </c>
      <c r="C9399" s="292" t="s">
        <v>14736</v>
      </c>
      <c r="D9399" s="297" t="s">
        <v>50</v>
      </c>
      <c r="E9399" s="301" t="n">
        <v>0</v>
      </c>
      <c r="F9399" s="304"/>
    </row>
    <row r="9400" customFormat="false" ht="13.8" hidden="false" customHeight="false" outlineLevel="0" collapsed="false">
      <c r="A9400" s="300" t="s">
        <v>14722</v>
      </c>
      <c r="B9400" s="1" t="n">
        <v>96994</v>
      </c>
      <c r="C9400" s="292" t="s">
        <v>14737</v>
      </c>
      <c r="D9400" s="297" t="s">
        <v>50</v>
      </c>
      <c r="E9400" s="301" t="n">
        <v>0</v>
      </c>
      <c r="F9400" s="304"/>
    </row>
    <row r="9401" customFormat="false" ht="13.8" hidden="false" customHeight="false" outlineLevel="0" collapsed="false">
      <c r="A9401" s="300" t="s">
        <v>14722</v>
      </c>
      <c r="B9401" s="1" t="n">
        <v>96973</v>
      </c>
      <c r="C9401" s="292" t="s">
        <v>14738</v>
      </c>
      <c r="D9401" s="297" t="s">
        <v>403</v>
      </c>
      <c r="E9401" s="301" t="n">
        <v>82.5</v>
      </c>
      <c r="F9401" s="304" t="n">
        <v>0.0104</v>
      </c>
    </row>
    <row r="9402" customFormat="false" ht="13.8" hidden="false" customHeight="false" outlineLevel="0" collapsed="false">
      <c r="A9402" s="300" t="s">
        <v>14722</v>
      </c>
      <c r="B9402" s="1" t="n">
        <v>104743</v>
      </c>
      <c r="C9402" s="292" t="s">
        <v>14739</v>
      </c>
      <c r="D9402" s="297" t="s">
        <v>403</v>
      </c>
      <c r="E9402" s="301" t="n">
        <v>0</v>
      </c>
      <c r="F9402" s="304"/>
    </row>
    <row r="9403" customFormat="false" ht="13.8" hidden="false" customHeight="false" outlineLevel="0" collapsed="false">
      <c r="A9403" s="300" t="s">
        <v>14722</v>
      </c>
      <c r="B9403" s="1" t="n">
        <v>96977</v>
      </c>
      <c r="C9403" s="292" t="s">
        <v>14740</v>
      </c>
      <c r="D9403" s="297" t="s">
        <v>403</v>
      </c>
      <c r="E9403" s="301" t="n">
        <v>73.57</v>
      </c>
      <c r="F9403" s="304" t="n">
        <v>0</v>
      </c>
    </row>
    <row r="9404" customFormat="false" ht="13.8" hidden="false" customHeight="false" outlineLevel="0" collapsed="false">
      <c r="A9404" s="300" t="s">
        <v>14722</v>
      </c>
      <c r="B9404" s="1" t="n">
        <v>96974</v>
      </c>
      <c r="C9404" s="292" t="s">
        <v>14741</v>
      </c>
      <c r="D9404" s="297" t="s">
        <v>403</v>
      </c>
      <c r="E9404" s="301" t="n">
        <v>107.77</v>
      </c>
      <c r="F9404" s="304" t="n">
        <v>0.008</v>
      </c>
    </row>
    <row r="9405" customFormat="false" ht="13.8" hidden="false" customHeight="false" outlineLevel="0" collapsed="false">
      <c r="A9405" s="300" t="s">
        <v>14722</v>
      </c>
      <c r="B9405" s="1" t="n">
        <v>104744</v>
      </c>
      <c r="C9405" s="292" t="s">
        <v>14742</v>
      </c>
      <c r="D9405" s="297" t="s">
        <v>403</v>
      </c>
      <c r="E9405" s="301" t="n">
        <v>0</v>
      </c>
      <c r="F9405" s="304"/>
    </row>
    <row r="9406" customFormat="false" ht="13.8" hidden="false" customHeight="false" outlineLevel="0" collapsed="false">
      <c r="A9406" s="300" t="s">
        <v>14722</v>
      </c>
      <c r="B9406" s="1" t="n">
        <v>96978</v>
      </c>
      <c r="C9406" s="292" t="s">
        <v>14743</v>
      </c>
      <c r="D9406" s="297" t="s">
        <v>403</v>
      </c>
      <c r="E9406" s="301" t="n">
        <v>96.99</v>
      </c>
      <c r="F9406" s="304" t="n">
        <v>0</v>
      </c>
    </row>
    <row r="9407" customFormat="false" ht="13.8" hidden="false" customHeight="false" outlineLevel="0" collapsed="false">
      <c r="A9407" s="300" t="s">
        <v>14722</v>
      </c>
      <c r="B9407" s="1" t="n">
        <v>96975</v>
      </c>
      <c r="C9407" s="292" t="s">
        <v>14744</v>
      </c>
      <c r="D9407" s="297" t="s">
        <v>403</v>
      </c>
      <c r="E9407" s="301" t="n">
        <v>134.46</v>
      </c>
      <c r="F9407" s="304" t="n">
        <v>0.0064</v>
      </c>
    </row>
    <row r="9408" customFormat="false" ht="13.8" hidden="false" customHeight="false" outlineLevel="0" collapsed="false">
      <c r="A9408" s="300" t="s">
        <v>14722</v>
      </c>
      <c r="B9408" s="1" t="n">
        <v>104745</v>
      </c>
      <c r="C9408" s="292" t="s">
        <v>14745</v>
      </c>
      <c r="D9408" s="297" t="s">
        <v>403</v>
      </c>
      <c r="E9408" s="301" t="n">
        <v>0</v>
      </c>
      <c r="F9408" s="304"/>
    </row>
    <row r="9409" customFormat="false" ht="13.8" hidden="false" customHeight="false" outlineLevel="0" collapsed="false">
      <c r="A9409" s="300" t="s">
        <v>14722</v>
      </c>
      <c r="B9409" s="1" t="n">
        <v>96979</v>
      </c>
      <c r="C9409" s="292" t="s">
        <v>14746</v>
      </c>
      <c r="D9409" s="297" t="s">
        <v>403</v>
      </c>
      <c r="E9409" s="301" t="n">
        <v>138.89</v>
      </c>
      <c r="F9409" s="304" t="n">
        <v>0</v>
      </c>
    </row>
    <row r="9410" customFormat="false" ht="13.8" hidden="false" customHeight="false" outlineLevel="0" collapsed="false">
      <c r="A9410" s="300" t="s">
        <v>14722</v>
      </c>
      <c r="B9410" s="1" t="n">
        <v>96976</v>
      </c>
      <c r="C9410" s="292" t="s">
        <v>14747</v>
      </c>
      <c r="D9410" s="297" t="s">
        <v>403</v>
      </c>
      <c r="E9410" s="301" t="n">
        <v>179.33</v>
      </c>
      <c r="F9410" s="304" t="n">
        <v>0.0048</v>
      </c>
    </row>
    <row r="9411" customFormat="false" ht="13.8" hidden="false" customHeight="false" outlineLevel="0" collapsed="false">
      <c r="A9411" s="300" t="s">
        <v>14722</v>
      </c>
      <c r="B9411" s="1" t="n">
        <v>96984</v>
      </c>
      <c r="C9411" s="292" t="s">
        <v>14748</v>
      </c>
      <c r="D9411" s="297" t="s">
        <v>50</v>
      </c>
      <c r="E9411" s="301" t="n">
        <v>61.12</v>
      </c>
      <c r="F9411" s="304" t="n">
        <v>0</v>
      </c>
    </row>
    <row r="9412" customFormat="false" ht="13.8" hidden="false" customHeight="false" outlineLevel="0" collapsed="false">
      <c r="A9412" s="300" t="s">
        <v>14722</v>
      </c>
      <c r="B9412" s="1" t="n">
        <v>96980</v>
      </c>
      <c r="C9412" s="292" t="s">
        <v>14749</v>
      </c>
      <c r="D9412" s="297" t="s">
        <v>403</v>
      </c>
      <c r="E9412" s="301" t="n">
        <v>0</v>
      </c>
      <c r="F9412" s="304"/>
    </row>
    <row r="9413" customFormat="false" ht="13.8" hidden="false" customHeight="false" outlineLevel="0" collapsed="false">
      <c r="A9413" s="300" t="s">
        <v>14722</v>
      </c>
      <c r="B9413" s="1" t="n">
        <v>96986</v>
      </c>
      <c r="C9413" s="292" t="s">
        <v>14750</v>
      </c>
      <c r="D9413" s="297" t="s">
        <v>50</v>
      </c>
      <c r="E9413" s="301" t="n">
        <v>101.18</v>
      </c>
      <c r="F9413" s="304" t="n">
        <v>0</v>
      </c>
    </row>
    <row r="9414" customFormat="false" ht="13.8" hidden="false" customHeight="false" outlineLevel="0" collapsed="false">
      <c r="A9414" s="300" t="s">
        <v>14722</v>
      </c>
      <c r="B9414" s="1" t="n">
        <v>96985</v>
      </c>
      <c r="C9414" s="292" t="s">
        <v>14751</v>
      </c>
      <c r="D9414" s="297" t="s">
        <v>50</v>
      </c>
      <c r="E9414" s="301" t="n">
        <v>67.61</v>
      </c>
      <c r="F9414" s="304" t="n">
        <v>0</v>
      </c>
    </row>
    <row r="9415" customFormat="false" ht="13.8" hidden="false" customHeight="false" outlineLevel="0" collapsed="false">
      <c r="A9415" s="300" t="s">
        <v>14722</v>
      </c>
      <c r="B9415" s="1" t="n">
        <v>96988</v>
      </c>
      <c r="C9415" s="292" t="s">
        <v>14752</v>
      </c>
      <c r="D9415" s="297" t="s">
        <v>50</v>
      </c>
      <c r="E9415" s="301" t="n">
        <v>192.31</v>
      </c>
      <c r="F9415" s="304" t="n">
        <v>0</v>
      </c>
    </row>
    <row r="9416" customFormat="false" ht="13.8" hidden="false" customHeight="false" outlineLevel="0" collapsed="false">
      <c r="A9416" s="300" t="s">
        <v>14722</v>
      </c>
      <c r="B9416" s="1" t="n">
        <v>104746</v>
      </c>
      <c r="C9416" s="292" t="s">
        <v>14753</v>
      </c>
      <c r="D9416" s="297" t="s">
        <v>50</v>
      </c>
      <c r="E9416" s="301" t="n">
        <v>29.27</v>
      </c>
      <c r="F9416" s="304" t="n">
        <v>0.0881</v>
      </c>
    </row>
    <row r="9417" customFormat="false" ht="13.8" hidden="false" customHeight="false" outlineLevel="0" collapsed="false">
      <c r="A9417" s="300" t="s">
        <v>14722</v>
      </c>
      <c r="B9417" s="1" t="n">
        <v>104747</v>
      </c>
      <c r="C9417" s="292" t="s">
        <v>14754</v>
      </c>
      <c r="D9417" s="297" t="s">
        <v>50</v>
      </c>
      <c r="E9417" s="301" t="n">
        <v>0</v>
      </c>
      <c r="F9417" s="304"/>
    </row>
    <row r="9418" customFormat="false" ht="13.8" hidden="false" customHeight="false" outlineLevel="0" collapsed="false">
      <c r="A9418" s="300" t="s">
        <v>14722</v>
      </c>
      <c r="B9418" s="1" t="n">
        <v>96983</v>
      </c>
      <c r="C9418" s="292" t="s">
        <v>14755</v>
      </c>
      <c r="D9418" s="297" t="s">
        <v>50</v>
      </c>
      <c r="E9418" s="301" t="n">
        <v>0</v>
      </c>
      <c r="F9418" s="304"/>
    </row>
    <row r="9419" customFormat="false" ht="13.8" hidden="false" customHeight="false" outlineLevel="0" collapsed="false">
      <c r="A9419" s="300" t="s">
        <v>14722</v>
      </c>
      <c r="B9419" s="1" t="n">
        <v>104748</v>
      </c>
      <c r="C9419" s="292" t="s">
        <v>14756</v>
      </c>
      <c r="D9419" s="297" t="s">
        <v>50</v>
      </c>
      <c r="E9419" s="301" t="n">
        <v>0</v>
      </c>
      <c r="F9419" s="304"/>
    </row>
    <row r="9420" customFormat="false" ht="13.8" hidden="false" customHeight="false" outlineLevel="0" collapsed="false">
      <c r="A9420" s="300" t="s">
        <v>14722</v>
      </c>
      <c r="B9420" s="1" t="n">
        <v>98463</v>
      </c>
      <c r="C9420" s="292" t="s">
        <v>14757</v>
      </c>
      <c r="D9420" s="297" t="s">
        <v>50</v>
      </c>
      <c r="E9420" s="301" t="n">
        <v>27.74</v>
      </c>
      <c r="F9420" s="304" t="n">
        <v>0.0465</v>
      </c>
    </row>
    <row r="9421" customFormat="false" ht="13.8" hidden="false" customHeight="false" outlineLevel="0" collapsed="false">
      <c r="A9421" s="300" t="s">
        <v>14758</v>
      </c>
      <c r="B9421" s="1" t="n">
        <v>104827</v>
      </c>
      <c r="C9421" s="292" t="s">
        <v>14759</v>
      </c>
      <c r="D9421" s="297" t="s">
        <v>50</v>
      </c>
      <c r="E9421" s="301" t="n">
        <v>0</v>
      </c>
      <c r="F9421" s="304"/>
    </row>
    <row r="9422" customFormat="false" ht="13.8" hidden="false" customHeight="false" outlineLevel="0" collapsed="false">
      <c r="A9422" s="300" t="s">
        <v>14758</v>
      </c>
      <c r="B9422" s="1" t="n">
        <v>104828</v>
      </c>
      <c r="C9422" s="292" t="s">
        <v>14760</v>
      </c>
      <c r="D9422" s="297" t="s">
        <v>50</v>
      </c>
      <c r="E9422" s="301" t="n">
        <v>0</v>
      </c>
      <c r="F9422" s="304"/>
    </row>
    <row r="9423" customFormat="false" ht="13.8" hidden="false" customHeight="false" outlineLevel="0" collapsed="false">
      <c r="A9423" s="300" t="s">
        <v>14758</v>
      </c>
      <c r="B9423" s="1" t="n">
        <v>104824</v>
      </c>
      <c r="C9423" s="292" t="s">
        <v>14761</v>
      </c>
      <c r="D9423" s="297" t="s">
        <v>50</v>
      </c>
      <c r="E9423" s="301" t="n">
        <v>0</v>
      </c>
      <c r="F9423" s="304"/>
    </row>
    <row r="9424" customFormat="false" ht="13.8" hidden="false" customHeight="false" outlineLevel="0" collapsed="false">
      <c r="A9424" s="300" t="s">
        <v>14758</v>
      </c>
      <c r="B9424" s="1" t="n">
        <v>104826</v>
      </c>
      <c r="C9424" s="292" t="s">
        <v>14762</v>
      </c>
      <c r="D9424" s="297" t="s">
        <v>50</v>
      </c>
      <c r="E9424" s="301" t="n">
        <v>0</v>
      </c>
      <c r="F9424" s="304"/>
    </row>
    <row r="9425" customFormat="false" ht="13.8" hidden="false" customHeight="false" outlineLevel="0" collapsed="false">
      <c r="A9425" s="300" t="s">
        <v>14758</v>
      </c>
      <c r="B9425" s="1" t="n">
        <v>104825</v>
      </c>
      <c r="C9425" s="292" t="s">
        <v>14763</v>
      </c>
      <c r="D9425" s="297" t="s">
        <v>50</v>
      </c>
      <c r="E9425" s="301" t="n">
        <v>0</v>
      </c>
      <c r="F9425" s="304"/>
    </row>
    <row r="9426" customFormat="false" ht="13.8" hidden="false" customHeight="false" outlineLevel="0" collapsed="false">
      <c r="A9426" s="300" t="s">
        <v>14764</v>
      </c>
      <c r="B9426" s="1" t="n">
        <v>104993</v>
      </c>
      <c r="C9426" s="292" t="s">
        <v>14765</v>
      </c>
      <c r="D9426" s="297" t="s">
        <v>50</v>
      </c>
      <c r="E9426" s="301" t="n">
        <v>0</v>
      </c>
      <c r="F9426" s="304"/>
    </row>
    <row r="9427" customFormat="false" ht="13.8" hidden="false" customHeight="false" outlineLevel="0" collapsed="false">
      <c r="A9427" s="300" t="s">
        <v>14764</v>
      </c>
      <c r="B9427" s="1" t="n">
        <v>104994</v>
      </c>
      <c r="C9427" s="292" t="s">
        <v>14766</v>
      </c>
      <c r="D9427" s="297" t="s">
        <v>50</v>
      </c>
      <c r="E9427" s="301" t="n">
        <v>0</v>
      </c>
      <c r="F9427" s="304"/>
    </row>
    <row r="9428" customFormat="false" ht="13.8" hidden="false" customHeight="false" outlineLevel="0" collapsed="false">
      <c r="A9428" s="300" t="s">
        <v>14764</v>
      </c>
      <c r="B9428" s="1" t="n">
        <v>104995</v>
      </c>
      <c r="C9428" s="292" t="s">
        <v>14767</v>
      </c>
      <c r="D9428" s="297" t="s">
        <v>50</v>
      </c>
      <c r="E9428" s="301" t="n">
        <v>0</v>
      </c>
      <c r="F9428" s="304"/>
    </row>
    <row r="9429" customFormat="false" ht="13.8" hidden="false" customHeight="false" outlineLevel="0" collapsed="false">
      <c r="A9429" s="300" t="s">
        <v>14764</v>
      </c>
      <c r="B9429" s="1" t="n">
        <v>104996</v>
      </c>
      <c r="C9429" s="292" t="s">
        <v>14768</v>
      </c>
      <c r="D9429" s="297" t="s">
        <v>50</v>
      </c>
      <c r="E9429" s="301" t="n">
        <v>0</v>
      </c>
      <c r="F9429" s="304"/>
    </row>
    <row r="9430" customFormat="false" ht="13.8" hidden="false" customHeight="false" outlineLevel="0" collapsed="false">
      <c r="A9430" s="300" t="s">
        <v>14764</v>
      </c>
      <c r="B9430" s="1" t="n">
        <v>95676</v>
      </c>
      <c r="C9430" s="292" t="s">
        <v>14769</v>
      </c>
      <c r="D9430" s="297" t="s">
        <v>50</v>
      </c>
      <c r="E9430" s="301" t="n">
        <v>135.88</v>
      </c>
      <c r="F9430" s="304" t="n">
        <v>0</v>
      </c>
    </row>
    <row r="9431" customFormat="false" ht="13.8" hidden="false" customHeight="false" outlineLevel="0" collapsed="false">
      <c r="A9431" s="300" t="s">
        <v>14764</v>
      </c>
      <c r="B9431" s="1" t="n">
        <v>95677</v>
      </c>
      <c r="C9431" s="292" t="s">
        <v>14770</v>
      </c>
      <c r="D9431" s="297" t="s">
        <v>50</v>
      </c>
      <c r="E9431" s="301" t="n">
        <v>0</v>
      </c>
      <c r="F9431" s="304"/>
    </row>
    <row r="9432" customFormat="false" ht="13.8" hidden="false" customHeight="false" outlineLevel="0" collapsed="false">
      <c r="A9432" s="300" t="s">
        <v>14764</v>
      </c>
      <c r="B9432" s="1" t="n">
        <v>105135</v>
      </c>
      <c r="C9432" s="292" t="s">
        <v>14771</v>
      </c>
      <c r="D9432" s="297" t="s">
        <v>50</v>
      </c>
      <c r="E9432" s="301" t="n">
        <v>992.87</v>
      </c>
      <c r="F9432" s="304" t="n">
        <v>0.9613</v>
      </c>
    </row>
    <row r="9433" customFormat="false" ht="13.8" hidden="false" customHeight="false" outlineLevel="0" collapsed="false">
      <c r="A9433" s="300" t="s">
        <v>14764</v>
      </c>
      <c r="B9433" s="1" t="n">
        <v>104998</v>
      </c>
      <c r="C9433" s="292" t="s">
        <v>14772</v>
      </c>
      <c r="D9433" s="297" t="s">
        <v>50</v>
      </c>
      <c r="E9433" s="301" t="n">
        <v>607.46</v>
      </c>
      <c r="F9433" s="304" t="n">
        <v>0.9453</v>
      </c>
    </row>
    <row r="9434" customFormat="false" ht="13.8" hidden="false" customHeight="false" outlineLevel="0" collapsed="false">
      <c r="A9434" s="300" t="s">
        <v>14764</v>
      </c>
      <c r="B9434" s="1" t="n">
        <v>104997</v>
      </c>
      <c r="C9434" s="292" t="s">
        <v>14773</v>
      </c>
      <c r="D9434" s="297" t="s">
        <v>50</v>
      </c>
      <c r="E9434" s="301" t="n">
        <v>453.78</v>
      </c>
      <c r="F9434" s="304" t="n">
        <v>0.9268</v>
      </c>
    </row>
    <row r="9435" customFormat="false" ht="13.8" hidden="false" customHeight="false" outlineLevel="0" collapsed="false">
      <c r="A9435" s="300" t="s">
        <v>14764</v>
      </c>
      <c r="B9435" s="1" t="n">
        <v>95673</v>
      </c>
      <c r="C9435" s="292" t="s">
        <v>14774</v>
      </c>
      <c r="D9435" s="297" t="s">
        <v>50</v>
      </c>
      <c r="E9435" s="301" t="n">
        <v>132.1</v>
      </c>
      <c r="F9435" s="304" t="n">
        <v>0.8327</v>
      </c>
    </row>
    <row r="9436" customFormat="false" ht="13.8" hidden="false" customHeight="false" outlineLevel="0" collapsed="false">
      <c r="A9436" s="300" t="s">
        <v>14764</v>
      </c>
      <c r="B9436" s="1" t="n">
        <v>95674</v>
      </c>
      <c r="C9436" s="292" t="s">
        <v>14775</v>
      </c>
      <c r="D9436" s="297" t="s">
        <v>50</v>
      </c>
      <c r="E9436" s="301" t="n">
        <v>140.18</v>
      </c>
      <c r="F9436" s="304" t="n">
        <v>0.8423</v>
      </c>
    </row>
    <row r="9437" customFormat="false" ht="13.8" hidden="false" customHeight="false" outlineLevel="0" collapsed="false">
      <c r="A9437" s="300" t="s">
        <v>14764</v>
      </c>
      <c r="B9437" s="1" t="n">
        <v>104992</v>
      </c>
      <c r="C9437" s="292" t="s">
        <v>14776</v>
      </c>
      <c r="D9437" s="297" t="s">
        <v>50</v>
      </c>
      <c r="E9437" s="301" t="n">
        <v>1386.4</v>
      </c>
      <c r="F9437" s="304" t="n">
        <v>0.9684</v>
      </c>
    </row>
    <row r="9438" customFormat="false" ht="13.8" hidden="false" customHeight="false" outlineLevel="0" collapsed="false">
      <c r="A9438" s="300" t="s">
        <v>14764</v>
      </c>
      <c r="B9438" s="1" t="n">
        <v>95675</v>
      </c>
      <c r="C9438" s="292" t="s">
        <v>14777</v>
      </c>
      <c r="D9438" s="297" t="s">
        <v>50</v>
      </c>
      <c r="E9438" s="301" t="n">
        <v>172.94</v>
      </c>
      <c r="F9438" s="304" t="n">
        <v>0.8418</v>
      </c>
    </row>
    <row r="9439" customFormat="false" ht="13.8" hidden="false" customHeight="false" outlineLevel="0" collapsed="false">
      <c r="A9439" s="300" t="s">
        <v>14764</v>
      </c>
      <c r="B9439" s="1" t="n">
        <v>95648</v>
      </c>
      <c r="C9439" s="292" t="s">
        <v>14778</v>
      </c>
      <c r="D9439" s="297" t="s">
        <v>50</v>
      </c>
      <c r="E9439" s="301" t="n">
        <v>641.17</v>
      </c>
      <c r="F9439" s="304" t="n">
        <v>0</v>
      </c>
    </row>
    <row r="9440" customFormat="false" ht="13.8" hidden="false" customHeight="false" outlineLevel="0" collapsed="false">
      <c r="A9440" s="300" t="s">
        <v>14764</v>
      </c>
      <c r="B9440" s="1" t="n">
        <v>95649</v>
      </c>
      <c r="C9440" s="292" t="s">
        <v>14779</v>
      </c>
      <c r="D9440" s="297" t="s">
        <v>50</v>
      </c>
      <c r="E9440" s="301" t="n">
        <v>1104.28</v>
      </c>
      <c r="F9440" s="304" t="n">
        <v>0</v>
      </c>
    </row>
    <row r="9441" customFormat="false" ht="13.8" hidden="false" customHeight="false" outlineLevel="0" collapsed="false">
      <c r="A9441" s="300" t="s">
        <v>14764</v>
      </c>
      <c r="B9441" s="1" t="n">
        <v>95650</v>
      </c>
      <c r="C9441" s="292" t="s">
        <v>14780</v>
      </c>
      <c r="D9441" s="297" t="s">
        <v>50</v>
      </c>
      <c r="E9441" s="301" t="n">
        <v>1612.12</v>
      </c>
      <c r="F9441" s="304" t="n">
        <v>0</v>
      </c>
    </row>
    <row r="9442" customFormat="false" ht="13.8" hidden="false" customHeight="false" outlineLevel="0" collapsed="false">
      <c r="A9442" s="300" t="s">
        <v>14764</v>
      </c>
      <c r="B9442" s="1" t="n">
        <v>95651</v>
      </c>
      <c r="C9442" s="292" t="s">
        <v>14781</v>
      </c>
      <c r="D9442" s="297" t="s">
        <v>50</v>
      </c>
      <c r="E9442" s="301" t="n">
        <v>2093.46</v>
      </c>
      <c r="F9442" s="304" t="n">
        <v>0</v>
      </c>
    </row>
    <row r="9443" customFormat="false" ht="13.8" hidden="false" customHeight="false" outlineLevel="0" collapsed="false">
      <c r="A9443" s="300" t="s">
        <v>14764</v>
      </c>
      <c r="B9443" s="1" t="n">
        <v>95652</v>
      </c>
      <c r="C9443" s="292" t="s">
        <v>14782</v>
      </c>
      <c r="D9443" s="297" t="s">
        <v>50</v>
      </c>
      <c r="E9443" s="301" t="n">
        <v>792.41</v>
      </c>
      <c r="F9443" s="304" t="n">
        <v>0</v>
      </c>
    </row>
    <row r="9444" customFormat="false" ht="13.8" hidden="false" customHeight="false" outlineLevel="0" collapsed="false">
      <c r="A9444" s="300" t="s">
        <v>14764</v>
      </c>
      <c r="B9444" s="1" t="n">
        <v>95653</v>
      </c>
      <c r="C9444" s="292" t="s">
        <v>14783</v>
      </c>
      <c r="D9444" s="297" t="s">
        <v>50</v>
      </c>
      <c r="E9444" s="301" t="n">
        <v>1404.68</v>
      </c>
      <c r="F9444" s="304" t="n">
        <v>0</v>
      </c>
    </row>
    <row r="9445" customFormat="false" ht="13.8" hidden="false" customHeight="false" outlineLevel="0" collapsed="false">
      <c r="A9445" s="300" t="s">
        <v>14764</v>
      </c>
      <c r="B9445" s="1" t="n">
        <v>95654</v>
      </c>
      <c r="C9445" s="292" t="s">
        <v>14784</v>
      </c>
      <c r="D9445" s="297" t="s">
        <v>50</v>
      </c>
      <c r="E9445" s="301" t="n">
        <v>2067.85</v>
      </c>
      <c r="F9445" s="304" t="n">
        <v>0</v>
      </c>
    </row>
    <row r="9446" customFormat="false" ht="13.8" hidden="false" customHeight="false" outlineLevel="0" collapsed="false">
      <c r="A9446" s="300" t="s">
        <v>14764</v>
      </c>
      <c r="B9446" s="1" t="n">
        <v>95655</v>
      </c>
      <c r="C9446" s="292" t="s">
        <v>14785</v>
      </c>
      <c r="D9446" s="297" t="s">
        <v>50</v>
      </c>
      <c r="E9446" s="301" t="n">
        <v>2696.98</v>
      </c>
      <c r="F9446" s="304" t="n">
        <v>0</v>
      </c>
    </row>
    <row r="9447" customFormat="false" ht="13.8" hidden="false" customHeight="false" outlineLevel="0" collapsed="false">
      <c r="A9447" s="300" t="s">
        <v>14764</v>
      </c>
      <c r="B9447" s="1" t="n">
        <v>95657</v>
      </c>
      <c r="C9447" s="292" t="s">
        <v>14786</v>
      </c>
      <c r="D9447" s="297" t="s">
        <v>50</v>
      </c>
      <c r="E9447" s="301" t="n">
        <v>327.02</v>
      </c>
      <c r="F9447" s="304" t="n">
        <v>0.5396</v>
      </c>
    </row>
    <row r="9448" customFormat="false" ht="13.8" hidden="false" customHeight="false" outlineLevel="0" collapsed="false">
      <c r="A9448" s="300" t="s">
        <v>14764</v>
      </c>
      <c r="B9448" s="1" t="n">
        <v>95658</v>
      </c>
      <c r="C9448" s="292" t="s">
        <v>14787</v>
      </c>
      <c r="D9448" s="297" t="s">
        <v>50</v>
      </c>
      <c r="E9448" s="301" t="n">
        <v>594.82</v>
      </c>
      <c r="F9448" s="304" t="n">
        <v>0.5425</v>
      </c>
    </row>
    <row r="9449" customFormat="false" ht="13.8" hidden="false" customHeight="false" outlineLevel="0" collapsed="false">
      <c r="A9449" s="300" t="s">
        <v>14764</v>
      </c>
      <c r="B9449" s="1" t="n">
        <v>95659</v>
      </c>
      <c r="C9449" s="292" t="s">
        <v>14788</v>
      </c>
      <c r="D9449" s="297" t="s">
        <v>50</v>
      </c>
      <c r="E9449" s="301" t="n">
        <v>885.28</v>
      </c>
      <c r="F9449" s="304" t="n">
        <v>0.5442</v>
      </c>
    </row>
    <row r="9450" customFormat="false" ht="13.8" hidden="false" customHeight="false" outlineLevel="0" collapsed="false">
      <c r="A9450" s="300" t="s">
        <v>14764</v>
      </c>
      <c r="B9450" s="1" t="n">
        <v>95660</v>
      </c>
      <c r="C9450" s="292" t="s">
        <v>14789</v>
      </c>
      <c r="D9450" s="297" t="s">
        <v>50</v>
      </c>
      <c r="E9450" s="301" t="n">
        <v>1160.24</v>
      </c>
      <c r="F9450" s="304" t="n">
        <v>0.5449</v>
      </c>
    </row>
    <row r="9451" customFormat="false" ht="13.8" hidden="false" customHeight="false" outlineLevel="0" collapsed="false">
      <c r="A9451" s="300" t="s">
        <v>14764</v>
      </c>
      <c r="B9451" s="1" t="n">
        <v>95661</v>
      </c>
      <c r="C9451" s="292" t="s">
        <v>14790</v>
      </c>
      <c r="D9451" s="297" t="s">
        <v>50</v>
      </c>
      <c r="E9451" s="301" t="n">
        <v>404.73</v>
      </c>
      <c r="F9451" s="304" t="n">
        <v>0.5501</v>
      </c>
    </row>
    <row r="9452" customFormat="false" ht="13.8" hidden="false" customHeight="false" outlineLevel="0" collapsed="false">
      <c r="A9452" s="300" t="s">
        <v>14764</v>
      </c>
      <c r="B9452" s="1" t="n">
        <v>95662</v>
      </c>
      <c r="C9452" s="292" t="s">
        <v>14791</v>
      </c>
      <c r="D9452" s="297" t="s">
        <v>50</v>
      </c>
      <c r="E9452" s="301" t="n">
        <v>748.66</v>
      </c>
      <c r="F9452" s="304" t="n">
        <v>0.5529</v>
      </c>
    </row>
    <row r="9453" customFormat="false" ht="13.8" hidden="false" customHeight="false" outlineLevel="0" collapsed="false">
      <c r="A9453" s="300" t="s">
        <v>14764</v>
      </c>
      <c r="B9453" s="1" t="n">
        <v>95663</v>
      </c>
      <c r="C9453" s="292" t="s">
        <v>14792</v>
      </c>
      <c r="D9453" s="297" t="s">
        <v>50</v>
      </c>
      <c r="E9453" s="301" t="n">
        <v>1119.92</v>
      </c>
      <c r="F9453" s="304" t="n">
        <v>0.555</v>
      </c>
    </row>
    <row r="9454" customFormat="false" ht="13.8" hidden="false" customHeight="false" outlineLevel="0" collapsed="false">
      <c r="A9454" s="300" t="s">
        <v>14764</v>
      </c>
      <c r="B9454" s="1" t="n">
        <v>95664</v>
      </c>
      <c r="C9454" s="292" t="s">
        <v>14793</v>
      </c>
      <c r="D9454" s="297" t="s">
        <v>50</v>
      </c>
      <c r="E9454" s="301" t="n">
        <v>1469.97</v>
      </c>
      <c r="F9454" s="304" t="n">
        <v>0.5553</v>
      </c>
    </row>
    <row r="9455" customFormat="false" ht="13.8" hidden="false" customHeight="false" outlineLevel="0" collapsed="false">
      <c r="A9455" s="300" t="s">
        <v>14764</v>
      </c>
      <c r="B9455" s="1" t="n">
        <v>95665</v>
      </c>
      <c r="C9455" s="292" t="s">
        <v>14794</v>
      </c>
      <c r="D9455" s="297" t="s">
        <v>50</v>
      </c>
      <c r="E9455" s="301" t="n">
        <v>363.6</v>
      </c>
      <c r="F9455" s="304" t="n">
        <v>0.5623</v>
      </c>
    </row>
    <row r="9456" customFormat="false" ht="13.8" hidden="false" customHeight="false" outlineLevel="0" collapsed="false">
      <c r="A9456" s="300" t="s">
        <v>14764</v>
      </c>
      <c r="B9456" s="1" t="n">
        <v>95666</v>
      </c>
      <c r="C9456" s="292" t="s">
        <v>14795</v>
      </c>
      <c r="D9456" s="297" t="s">
        <v>50</v>
      </c>
      <c r="E9456" s="301" t="n">
        <v>641.85</v>
      </c>
      <c r="F9456" s="304" t="n">
        <v>0.5544</v>
      </c>
    </row>
    <row r="9457" customFormat="false" ht="13.8" hidden="false" customHeight="false" outlineLevel="0" collapsed="false">
      <c r="A9457" s="300" t="s">
        <v>14764</v>
      </c>
      <c r="B9457" s="1" t="n">
        <v>95667</v>
      </c>
      <c r="C9457" s="292" t="s">
        <v>14796</v>
      </c>
      <c r="D9457" s="297" t="s">
        <v>50</v>
      </c>
      <c r="E9457" s="301" t="n">
        <v>950.2</v>
      </c>
      <c r="F9457" s="304" t="n">
        <v>0.5535</v>
      </c>
    </row>
    <row r="9458" customFormat="false" ht="13.8" hidden="false" customHeight="false" outlineLevel="0" collapsed="false">
      <c r="A9458" s="300" t="s">
        <v>14764</v>
      </c>
      <c r="B9458" s="1" t="n">
        <v>95668</v>
      </c>
      <c r="C9458" s="292" t="s">
        <v>14797</v>
      </c>
      <c r="D9458" s="297" t="s">
        <v>50</v>
      </c>
      <c r="E9458" s="301" t="n">
        <v>1240.89</v>
      </c>
      <c r="F9458" s="304" t="n">
        <v>0.5531</v>
      </c>
    </row>
    <row r="9459" customFormat="false" ht="13.8" hidden="false" customHeight="false" outlineLevel="0" collapsed="false">
      <c r="A9459" s="300" t="s">
        <v>14764</v>
      </c>
      <c r="B9459" s="1" t="n">
        <v>95669</v>
      </c>
      <c r="C9459" s="292" t="s">
        <v>14798</v>
      </c>
      <c r="D9459" s="297" t="s">
        <v>50</v>
      </c>
      <c r="E9459" s="301" t="n">
        <v>436.72</v>
      </c>
      <c r="F9459" s="304" t="n">
        <v>0.561</v>
      </c>
    </row>
    <row r="9460" customFormat="false" ht="13.8" hidden="false" customHeight="false" outlineLevel="0" collapsed="false">
      <c r="A9460" s="300" t="s">
        <v>14764</v>
      </c>
      <c r="B9460" s="1" t="n">
        <v>95670</v>
      </c>
      <c r="C9460" s="292" t="s">
        <v>14799</v>
      </c>
      <c r="D9460" s="297" t="s">
        <v>50</v>
      </c>
      <c r="E9460" s="301" t="n">
        <v>786.77</v>
      </c>
      <c r="F9460" s="304" t="n">
        <v>0.5543</v>
      </c>
    </row>
    <row r="9461" customFormat="false" ht="13.8" hidden="false" customHeight="false" outlineLevel="0" collapsed="false">
      <c r="A9461" s="300" t="s">
        <v>14764</v>
      </c>
      <c r="B9461" s="1" t="n">
        <v>95671</v>
      </c>
      <c r="C9461" s="292" t="s">
        <v>14800</v>
      </c>
      <c r="D9461" s="297" t="s">
        <v>50</v>
      </c>
      <c r="E9461" s="301" t="n">
        <v>1170.85</v>
      </c>
      <c r="F9461" s="304" t="n">
        <v>0.5539</v>
      </c>
    </row>
    <row r="9462" customFormat="false" ht="13.8" hidden="false" customHeight="false" outlineLevel="0" collapsed="false">
      <c r="A9462" s="300" t="s">
        <v>14764</v>
      </c>
      <c r="B9462" s="1" t="n">
        <v>95672</v>
      </c>
      <c r="C9462" s="292" t="s">
        <v>14801</v>
      </c>
      <c r="D9462" s="297" t="s">
        <v>50</v>
      </c>
      <c r="E9462" s="301" t="n">
        <v>1532.48</v>
      </c>
      <c r="F9462" s="304" t="n">
        <v>0.5534</v>
      </c>
    </row>
    <row r="9463" customFormat="false" ht="13.8" hidden="false" customHeight="false" outlineLevel="0" collapsed="false">
      <c r="A9463" s="300" t="s">
        <v>14764</v>
      </c>
      <c r="B9463" s="1" t="n">
        <v>97741</v>
      </c>
      <c r="C9463" s="292" t="s">
        <v>14802</v>
      </c>
      <c r="D9463" s="297" t="s">
        <v>50</v>
      </c>
      <c r="E9463" s="301" t="n">
        <v>168.4</v>
      </c>
      <c r="F9463" s="304" t="n">
        <v>0</v>
      </c>
    </row>
    <row r="9464" customFormat="false" ht="13.8" hidden="false" customHeight="false" outlineLevel="0" collapsed="false">
      <c r="A9464" s="300" t="s">
        <v>14764</v>
      </c>
      <c r="B9464" s="1" t="n">
        <v>95641</v>
      </c>
      <c r="C9464" s="292" t="s">
        <v>14803</v>
      </c>
      <c r="D9464" s="297" t="s">
        <v>50</v>
      </c>
      <c r="E9464" s="301" t="n">
        <v>299.42</v>
      </c>
      <c r="F9464" s="304" t="n">
        <v>0</v>
      </c>
    </row>
    <row r="9465" customFormat="false" ht="13.8" hidden="false" customHeight="false" outlineLevel="0" collapsed="false">
      <c r="A9465" s="300" t="s">
        <v>14764</v>
      </c>
      <c r="B9465" s="1" t="n">
        <v>95642</v>
      </c>
      <c r="C9465" s="292" t="s">
        <v>14804</v>
      </c>
      <c r="D9465" s="297" t="s">
        <v>50</v>
      </c>
      <c r="E9465" s="301" t="n">
        <v>442.75</v>
      </c>
      <c r="F9465" s="304" t="n">
        <v>0</v>
      </c>
    </row>
    <row r="9466" customFormat="false" ht="13.8" hidden="false" customHeight="false" outlineLevel="0" collapsed="false">
      <c r="A9466" s="300" t="s">
        <v>14764</v>
      </c>
      <c r="B9466" s="1" t="n">
        <v>95643</v>
      </c>
      <c r="C9466" s="292" t="s">
        <v>14805</v>
      </c>
      <c r="D9466" s="297" t="s">
        <v>50</v>
      </c>
      <c r="E9466" s="301" t="n">
        <v>578.77</v>
      </c>
      <c r="F9466" s="304" t="n">
        <v>0</v>
      </c>
    </row>
    <row r="9467" customFormat="false" ht="13.8" hidden="false" customHeight="false" outlineLevel="0" collapsed="false">
      <c r="A9467" s="300" t="s">
        <v>14764</v>
      </c>
      <c r="B9467" s="1" t="n">
        <v>95644</v>
      </c>
      <c r="C9467" s="292" t="s">
        <v>14806</v>
      </c>
      <c r="D9467" s="297" t="s">
        <v>50</v>
      </c>
      <c r="E9467" s="301" t="n">
        <v>219.01</v>
      </c>
      <c r="F9467" s="304" t="n">
        <v>0</v>
      </c>
    </row>
    <row r="9468" customFormat="false" ht="13.8" hidden="false" customHeight="false" outlineLevel="0" collapsed="false">
      <c r="A9468" s="300" t="s">
        <v>14764</v>
      </c>
      <c r="B9468" s="1" t="n">
        <v>95645</v>
      </c>
      <c r="C9468" s="292" t="s">
        <v>14807</v>
      </c>
      <c r="D9468" s="297" t="s">
        <v>50</v>
      </c>
      <c r="E9468" s="301" t="n">
        <v>399.57</v>
      </c>
      <c r="F9468" s="304" t="n">
        <v>0</v>
      </c>
    </row>
    <row r="9469" customFormat="false" ht="13.8" hidden="false" customHeight="false" outlineLevel="0" collapsed="false">
      <c r="A9469" s="300" t="s">
        <v>14764</v>
      </c>
      <c r="B9469" s="1" t="n">
        <v>95646</v>
      </c>
      <c r="C9469" s="292" t="s">
        <v>14808</v>
      </c>
      <c r="D9469" s="297" t="s">
        <v>50</v>
      </c>
      <c r="E9469" s="301" t="n">
        <v>595.58</v>
      </c>
      <c r="F9469" s="304" t="n">
        <v>0</v>
      </c>
    </row>
    <row r="9470" customFormat="false" ht="13.8" hidden="false" customHeight="false" outlineLevel="0" collapsed="false">
      <c r="A9470" s="300" t="s">
        <v>14764</v>
      </c>
      <c r="B9470" s="1" t="n">
        <v>95647</v>
      </c>
      <c r="C9470" s="292" t="s">
        <v>14809</v>
      </c>
      <c r="D9470" s="297" t="s">
        <v>50</v>
      </c>
      <c r="E9470" s="301" t="n">
        <v>780.45</v>
      </c>
      <c r="F9470" s="304" t="n">
        <v>0</v>
      </c>
    </row>
    <row r="9471" customFormat="false" ht="13.8" hidden="false" customHeight="false" outlineLevel="0" collapsed="false">
      <c r="A9471" s="300" t="s">
        <v>14764</v>
      </c>
      <c r="B9471" s="1" t="n">
        <v>95636</v>
      </c>
      <c r="C9471" s="292" t="s">
        <v>14810</v>
      </c>
      <c r="D9471" s="297" t="s">
        <v>50</v>
      </c>
      <c r="E9471" s="301" t="n">
        <v>400.46</v>
      </c>
      <c r="F9471" s="304" t="n">
        <v>0.1</v>
      </c>
    </row>
    <row r="9472" customFormat="false" ht="13.8" hidden="false" customHeight="false" outlineLevel="0" collapsed="false">
      <c r="A9472" s="300" t="s">
        <v>14764</v>
      </c>
      <c r="B9472" s="1" t="n">
        <v>95637</v>
      </c>
      <c r="C9472" s="292" t="s">
        <v>14811</v>
      </c>
      <c r="D9472" s="297" t="s">
        <v>50</v>
      </c>
      <c r="E9472" s="301" t="n">
        <v>533.49</v>
      </c>
      <c r="F9472" s="304" t="n">
        <v>0.0947</v>
      </c>
    </row>
    <row r="9473" customFormat="false" ht="13.8" hidden="false" customHeight="false" outlineLevel="0" collapsed="false">
      <c r="A9473" s="300" t="s">
        <v>14764</v>
      </c>
      <c r="B9473" s="1" t="n">
        <v>95638</v>
      </c>
      <c r="C9473" s="292" t="s">
        <v>14812</v>
      </c>
      <c r="D9473" s="297" t="s">
        <v>50</v>
      </c>
      <c r="E9473" s="301" t="n">
        <v>660.19</v>
      </c>
      <c r="F9473" s="304" t="n">
        <v>0.0889</v>
      </c>
    </row>
    <row r="9474" customFormat="false" ht="13.8" hidden="false" customHeight="false" outlineLevel="0" collapsed="false">
      <c r="A9474" s="300" t="s">
        <v>14764</v>
      </c>
      <c r="B9474" s="1" t="n">
        <v>95639</v>
      </c>
      <c r="C9474" s="292" t="s">
        <v>14813</v>
      </c>
      <c r="D9474" s="297" t="s">
        <v>50</v>
      </c>
      <c r="E9474" s="301" t="n">
        <v>910.43</v>
      </c>
      <c r="F9474" s="304" t="n">
        <v>0.0929</v>
      </c>
    </row>
    <row r="9475" customFormat="false" ht="13.8" hidden="false" customHeight="false" outlineLevel="0" collapsed="false">
      <c r="A9475" s="300" t="s">
        <v>14764</v>
      </c>
      <c r="B9475" s="1" t="n">
        <v>95634</v>
      </c>
      <c r="C9475" s="292" t="s">
        <v>14814</v>
      </c>
      <c r="D9475" s="297" t="s">
        <v>50</v>
      </c>
      <c r="E9475" s="301" t="n">
        <v>211.47</v>
      </c>
      <c r="F9475" s="304" t="n">
        <v>0</v>
      </c>
    </row>
    <row r="9476" customFormat="false" ht="13.8" hidden="false" customHeight="false" outlineLevel="0" collapsed="false">
      <c r="A9476" s="300" t="s">
        <v>14764</v>
      </c>
      <c r="B9476" s="1" t="n">
        <v>95635</v>
      </c>
      <c r="C9476" s="292" t="s">
        <v>14815</v>
      </c>
      <c r="D9476" s="297" t="s">
        <v>50</v>
      </c>
      <c r="E9476" s="301" t="n">
        <v>222.24</v>
      </c>
      <c r="F9476" s="304" t="n">
        <v>0</v>
      </c>
    </row>
    <row r="9477" customFormat="false" ht="13.8" hidden="false" customHeight="false" outlineLevel="0" collapsed="false">
      <c r="A9477" s="300" t="s">
        <v>14816</v>
      </c>
      <c r="B9477" s="1" t="n">
        <v>98751</v>
      </c>
      <c r="C9477" s="292" t="s">
        <v>14817</v>
      </c>
      <c r="D9477" s="297" t="s">
        <v>403</v>
      </c>
      <c r="E9477" s="301" t="n">
        <v>136.97</v>
      </c>
      <c r="F9477" s="304" t="n">
        <v>0</v>
      </c>
    </row>
    <row r="9478" customFormat="false" ht="13.8" hidden="false" customHeight="false" outlineLevel="0" collapsed="false">
      <c r="A9478" s="300" t="s">
        <v>14816</v>
      </c>
      <c r="B9478" s="1" t="n">
        <v>98746</v>
      </c>
      <c r="C9478" s="292" t="s">
        <v>14818</v>
      </c>
      <c r="D9478" s="297" t="s">
        <v>403</v>
      </c>
      <c r="E9478" s="301" t="n">
        <v>67.99</v>
      </c>
      <c r="F9478" s="304" t="n">
        <v>0</v>
      </c>
    </row>
    <row r="9479" customFormat="false" ht="13.8" hidden="false" customHeight="false" outlineLevel="0" collapsed="false">
      <c r="A9479" s="300" t="s">
        <v>14816</v>
      </c>
      <c r="B9479" s="1" t="n">
        <v>98753</v>
      </c>
      <c r="C9479" s="292" t="s">
        <v>14819</v>
      </c>
      <c r="D9479" s="297" t="s">
        <v>403</v>
      </c>
      <c r="E9479" s="301" t="n">
        <v>246.37</v>
      </c>
      <c r="F9479" s="304" t="n">
        <v>0</v>
      </c>
    </row>
    <row r="9480" customFormat="false" ht="13.8" hidden="false" customHeight="false" outlineLevel="0" collapsed="false">
      <c r="A9480" s="300" t="s">
        <v>14816</v>
      </c>
      <c r="B9480" s="1" t="n">
        <v>98750</v>
      </c>
      <c r="C9480" s="292" t="s">
        <v>14820</v>
      </c>
      <c r="D9480" s="297" t="s">
        <v>403</v>
      </c>
      <c r="E9480" s="301" t="n">
        <v>96.41</v>
      </c>
      <c r="F9480" s="304" t="n">
        <v>0</v>
      </c>
    </row>
    <row r="9481" customFormat="false" ht="13.8" hidden="false" customHeight="false" outlineLevel="0" collapsed="false">
      <c r="A9481" s="300" t="s">
        <v>14816</v>
      </c>
      <c r="B9481" s="1" t="n">
        <v>98749</v>
      </c>
      <c r="C9481" s="292" t="s">
        <v>14821</v>
      </c>
      <c r="D9481" s="297" t="s">
        <v>403</v>
      </c>
      <c r="E9481" s="301" t="n">
        <v>80.86</v>
      </c>
      <c r="F9481" s="304" t="n">
        <v>0</v>
      </c>
    </row>
    <row r="9482" customFormat="false" ht="13.8" hidden="false" customHeight="false" outlineLevel="0" collapsed="false">
      <c r="A9482" s="300" t="s">
        <v>14816</v>
      </c>
      <c r="B9482" s="1" t="n">
        <v>98752</v>
      </c>
      <c r="C9482" s="292" t="s">
        <v>14822</v>
      </c>
      <c r="D9482" s="297" t="s">
        <v>403</v>
      </c>
      <c r="E9482" s="301" t="n">
        <v>185.75</v>
      </c>
      <c r="F9482" s="304" t="n">
        <v>0</v>
      </c>
    </row>
    <row r="9483" customFormat="false" ht="13.8" hidden="false" customHeight="false" outlineLevel="0" collapsed="false">
      <c r="A9483" s="300" t="s">
        <v>14823</v>
      </c>
      <c r="B9483" s="1" t="n">
        <v>98529</v>
      </c>
      <c r="C9483" s="292" t="s">
        <v>14824</v>
      </c>
      <c r="D9483" s="297" t="s">
        <v>50</v>
      </c>
      <c r="E9483" s="301" t="n">
        <v>80.72</v>
      </c>
      <c r="F9483" s="304" t="n">
        <v>0</v>
      </c>
    </row>
    <row r="9484" customFormat="false" ht="13.8" hidden="false" customHeight="false" outlineLevel="0" collapsed="false">
      <c r="A9484" s="300" t="s">
        <v>14823</v>
      </c>
      <c r="B9484" s="1" t="n">
        <v>98530</v>
      </c>
      <c r="C9484" s="292" t="s">
        <v>14825</v>
      </c>
      <c r="D9484" s="297" t="s">
        <v>50</v>
      </c>
      <c r="E9484" s="301" t="n">
        <v>158.44</v>
      </c>
      <c r="F9484" s="304" t="n">
        <v>0</v>
      </c>
    </row>
    <row r="9485" customFormat="false" ht="13.8" hidden="false" customHeight="false" outlineLevel="0" collapsed="false">
      <c r="A9485" s="300" t="s">
        <v>14823</v>
      </c>
      <c r="B9485" s="1" t="n">
        <v>98531</v>
      </c>
      <c r="C9485" s="292" t="s">
        <v>14826</v>
      </c>
      <c r="D9485" s="297" t="s">
        <v>50</v>
      </c>
      <c r="E9485" s="301" t="n">
        <v>407.17</v>
      </c>
      <c r="F9485" s="304" t="n">
        <v>0.3107</v>
      </c>
    </row>
    <row r="9486" customFormat="false" ht="13.8" hidden="false" customHeight="false" outlineLevel="0" collapsed="false">
      <c r="A9486" s="300" t="s">
        <v>14823</v>
      </c>
      <c r="B9486" s="1" t="n">
        <v>98524</v>
      </c>
      <c r="C9486" s="292" t="s">
        <v>14827</v>
      </c>
      <c r="D9486" s="297" t="s">
        <v>763</v>
      </c>
      <c r="E9486" s="301" t="n">
        <v>4.85</v>
      </c>
      <c r="F9486" s="304" t="n">
        <v>0</v>
      </c>
    </row>
    <row r="9487" customFormat="false" ht="13.8" hidden="false" customHeight="false" outlineLevel="0" collapsed="false">
      <c r="A9487" s="300" t="s">
        <v>14823</v>
      </c>
      <c r="B9487" s="1" t="n">
        <v>98525</v>
      </c>
      <c r="C9487" s="292" t="s">
        <v>14828</v>
      </c>
      <c r="D9487" s="297" t="s">
        <v>763</v>
      </c>
      <c r="E9487" s="301" t="n">
        <v>0.71</v>
      </c>
      <c r="F9487" s="304" t="n">
        <v>0.4648</v>
      </c>
    </row>
    <row r="9488" customFormat="false" ht="13.8" hidden="false" customHeight="false" outlineLevel="0" collapsed="false">
      <c r="A9488" s="300" t="s">
        <v>14823</v>
      </c>
      <c r="B9488" s="1" t="n">
        <v>98533</v>
      </c>
      <c r="C9488" s="292" t="s">
        <v>14829</v>
      </c>
      <c r="D9488" s="297" t="s">
        <v>50</v>
      </c>
      <c r="E9488" s="301" t="n">
        <v>127.11</v>
      </c>
      <c r="F9488" s="304" t="n">
        <v>0.1693</v>
      </c>
    </row>
    <row r="9489" customFormat="false" ht="13.8" hidden="false" customHeight="false" outlineLevel="0" collapsed="false">
      <c r="A9489" s="300" t="s">
        <v>14823</v>
      </c>
      <c r="B9489" s="1" t="n">
        <v>98534</v>
      </c>
      <c r="C9489" s="292" t="s">
        <v>14830</v>
      </c>
      <c r="D9489" s="297" t="s">
        <v>50</v>
      </c>
      <c r="E9489" s="301" t="n">
        <v>351.61</v>
      </c>
      <c r="F9489" s="304" t="n">
        <v>0.1733</v>
      </c>
    </row>
    <row r="9490" customFormat="false" ht="13.8" hidden="false" customHeight="false" outlineLevel="0" collapsed="false">
      <c r="A9490" s="300" t="s">
        <v>14823</v>
      </c>
      <c r="B9490" s="1" t="n">
        <v>98535</v>
      </c>
      <c r="C9490" s="292" t="s">
        <v>14831</v>
      </c>
      <c r="D9490" s="297" t="s">
        <v>50</v>
      </c>
      <c r="E9490" s="301" t="n">
        <v>736.89</v>
      </c>
      <c r="F9490" s="304" t="n">
        <v>0.1551</v>
      </c>
    </row>
    <row r="9491" customFormat="false" ht="13.8" hidden="false" customHeight="false" outlineLevel="0" collapsed="false">
      <c r="A9491" s="300" t="s">
        <v>14823</v>
      </c>
      <c r="B9491" s="1" t="n">
        <v>98532</v>
      </c>
      <c r="C9491" s="292" t="s">
        <v>14832</v>
      </c>
      <c r="D9491" s="297" t="s">
        <v>50</v>
      </c>
      <c r="E9491" s="301" t="n">
        <v>33.67</v>
      </c>
      <c r="F9491" s="304" t="n">
        <v>0.21</v>
      </c>
    </row>
    <row r="9492" customFormat="false" ht="13.8" hidden="false" customHeight="false" outlineLevel="0" collapsed="false">
      <c r="A9492" s="300" t="s">
        <v>14823</v>
      </c>
      <c r="B9492" s="1" t="n">
        <v>98526</v>
      </c>
      <c r="C9492" s="292" t="s">
        <v>14833</v>
      </c>
      <c r="D9492" s="297" t="s">
        <v>50</v>
      </c>
      <c r="E9492" s="301" t="n">
        <v>138.74</v>
      </c>
      <c r="F9492" s="304" t="n">
        <v>0</v>
      </c>
    </row>
    <row r="9493" customFormat="false" ht="13.8" hidden="false" customHeight="false" outlineLevel="0" collapsed="false">
      <c r="A9493" s="300" t="s">
        <v>14823</v>
      </c>
      <c r="B9493" s="1" t="n">
        <v>98527</v>
      </c>
      <c r="C9493" s="292" t="s">
        <v>14834</v>
      </c>
      <c r="D9493" s="297" t="s">
        <v>50</v>
      </c>
      <c r="E9493" s="301" t="n">
        <v>230.25</v>
      </c>
      <c r="F9493" s="304" t="n">
        <v>0</v>
      </c>
    </row>
    <row r="9494" customFormat="false" ht="13.8" hidden="false" customHeight="false" outlineLevel="0" collapsed="false">
      <c r="A9494" s="300" t="s">
        <v>14823</v>
      </c>
      <c r="B9494" s="1" t="n">
        <v>98528</v>
      </c>
      <c r="C9494" s="292" t="s">
        <v>14835</v>
      </c>
      <c r="D9494" s="297" t="s">
        <v>50</v>
      </c>
      <c r="E9494" s="301" t="n">
        <v>303.48</v>
      </c>
      <c r="F9494" s="304" t="n">
        <v>0</v>
      </c>
    </row>
    <row r="9495" customFormat="false" ht="13.8" hidden="false" customHeight="false" outlineLevel="0" collapsed="false">
      <c r="A9495" s="300" t="s">
        <v>14836</v>
      </c>
      <c r="B9495" s="1" t="n">
        <v>94232</v>
      </c>
      <c r="C9495" s="292" t="s">
        <v>14837</v>
      </c>
      <c r="D9495" s="297" t="s">
        <v>50</v>
      </c>
      <c r="E9495" s="301" t="n">
        <v>2.93</v>
      </c>
      <c r="F9495" s="304" t="n">
        <v>0</v>
      </c>
    </row>
    <row r="9496" customFormat="false" ht="13.8" hidden="false" customHeight="false" outlineLevel="0" collapsed="false">
      <c r="A9496" s="300" t="s">
        <v>14836</v>
      </c>
      <c r="B9496" s="1" t="n">
        <v>100434</v>
      </c>
      <c r="C9496" s="292" t="s">
        <v>14838</v>
      </c>
      <c r="D9496" s="297" t="s">
        <v>403</v>
      </c>
      <c r="E9496" s="301" t="n">
        <v>175.23</v>
      </c>
      <c r="F9496" s="304" t="n">
        <v>0</v>
      </c>
    </row>
    <row r="9497" customFormat="false" ht="13.8" hidden="false" customHeight="false" outlineLevel="0" collapsed="false">
      <c r="A9497" s="300" t="s">
        <v>14836</v>
      </c>
      <c r="B9497" s="1" t="n">
        <v>94229</v>
      </c>
      <c r="C9497" s="292" t="s">
        <v>14839</v>
      </c>
      <c r="D9497" s="297" t="s">
        <v>403</v>
      </c>
      <c r="E9497" s="301" t="n">
        <v>156.25</v>
      </c>
      <c r="F9497" s="304" t="n">
        <v>0.5653</v>
      </c>
    </row>
    <row r="9498" customFormat="false" ht="13.8" hidden="false" customHeight="false" outlineLevel="0" collapsed="false">
      <c r="A9498" s="300" t="s">
        <v>14836</v>
      </c>
      <c r="B9498" s="1" t="n">
        <v>94227</v>
      </c>
      <c r="C9498" s="292" t="s">
        <v>14840</v>
      </c>
      <c r="D9498" s="297" t="s">
        <v>403</v>
      </c>
      <c r="E9498" s="301" t="n">
        <v>59.52</v>
      </c>
      <c r="F9498" s="304" t="n">
        <v>0.5823</v>
      </c>
    </row>
    <row r="9499" customFormat="false" ht="13.8" hidden="false" customHeight="false" outlineLevel="0" collapsed="false">
      <c r="A9499" s="300" t="s">
        <v>14836</v>
      </c>
      <c r="B9499" s="1" t="n">
        <v>94228</v>
      </c>
      <c r="C9499" s="292" t="s">
        <v>14841</v>
      </c>
      <c r="D9499" s="297" t="s">
        <v>403</v>
      </c>
      <c r="E9499" s="301" t="n">
        <v>81.03</v>
      </c>
      <c r="F9499" s="304" t="n">
        <v>0.5572</v>
      </c>
    </row>
    <row r="9500" customFormat="false" ht="13.8" hidden="false" customHeight="false" outlineLevel="0" collapsed="false">
      <c r="A9500" s="300" t="s">
        <v>14836</v>
      </c>
      <c r="B9500" s="1" t="n">
        <v>94219</v>
      </c>
      <c r="C9500" s="292" t="s">
        <v>14842</v>
      </c>
      <c r="D9500" s="297" t="s">
        <v>403</v>
      </c>
      <c r="E9500" s="301" t="n">
        <v>37.03</v>
      </c>
      <c r="F9500" s="304" t="n">
        <v>0</v>
      </c>
    </row>
    <row r="9501" customFormat="false" ht="13.8" hidden="false" customHeight="false" outlineLevel="0" collapsed="false">
      <c r="A9501" s="300" t="s">
        <v>14836</v>
      </c>
      <c r="B9501" s="1" t="n">
        <v>94220</v>
      </c>
      <c r="C9501" s="292" t="s">
        <v>14843</v>
      </c>
      <c r="D9501" s="297" t="s">
        <v>403</v>
      </c>
      <c r="E9501" s="301" t="n">
        <v>62.26</v>
      </c>
      <c r="F9501" s="304" t="n">
        <v>0</v>
      </c>
    </row>
    <row r="9502" customFormat="false" ht="13.8" hidden="false" customHeight="false" outlineLevel="0" collapsed="false">
      <c r="A9502" s="300" t="s">
        <v>14836</v>
      </c>
      <c r="B9502" s="1" t="n">
        <v>100326</v>
      </c>
      <c r="C9502" s="292" t="s">
        <v>14844</v>
      </c>
      <c r="D9502" s="297" t="s">
        <v>403</v>
      </c>
      <c r="E9502" s="301" t="n">
        <v>0</v>
      </c>
      <c r="F9502" s="304"/>
    </row>
    <row r="9503" customFormat="false" ht="13.8" hidden="false" customHeight="false" outlineLevel="0" collapsed="false">
      <c r="A9503" s="300" t="s">
        <v>14836</v>
      </c>
      <c r="B9503" s="1" t="n">
        <v>94221</v>
      </c>
      <c r="C9503" s="292" t="s">
        <v>14845</v>
      </c>
      <c r="D9503" s="297" t="s">
        <v>403</v>
      </c>
      <c r="E9503" s="301" t="n">
        <v>29.94</v>
      </c>
      <c r="F9503" s="304" t="n">
        <v>0</v>
      </c>
    </row>
    <row r="9504" customFormat="false" ht="13.8" hidden="false" customHeight="false" outlineLevel="0" collapsed="false">
      <c r="A9504" s="300" t="s">
        <v>14836</v>
      </c>
      <c r="B9504" s="1" t="n">
        <v>94222</v>
      </c>
      <c r="C9504" s="292" t="s">
        <v>14846</v>
      </c>
      <c r="D9504" s="297" t="s">
        <v>403</v>
      </c>
      <c r="E9504" s="301" t="n">
        <v>55.17</v>
      </c>
      <c r="F9504" s="304" t="n">
        <v>0</v>
      </c>
    </row>
    <row r="9505" customFormat="false" ht="13.8" hidden="false" customHeight="false" outlineLevel="0" collapsed="false">
      <c r="A9505" s="300" t="s">
        <v>14836</v>
      </c>
      <c r="B9505" s="1" t="n">
        <v>94451</v>
      </c>
      <c r="C9505" s="292" t="s">
        <v>14847</v>
      </c>
      <c r="D9505" s="297" t="s">
        <v>403</v>
      </c>
      <c r="E9505" s="301" t="n">
        <v>86.34</v>
      </c>
      <c r="F9505" s="304" t="n">
        <v>0</v>
      </c>
    </row>
    <row r="9506" customFormat="false" ht="13.8" hidden="false" customHeight="false" outlineLevel="0" collapsed="false">
      <c r="A9506" s="300" t="s">
        <v>14836</v>
      </c>
      <c r="B9506" s="1" t="n">
        <v>94223</v>
      </c>
      <c r="C9506" s="292" t="s">
        <v>14848</v>
      </c>
      <c r="D9506" s="297" t="s">
        <v>403</v>
      </c>
      <c r="E9506" s="301" t="n">
        <v>76.79</v>
      </c>
      <c r="F9506" s="304" t="n">
        <v>0</v>
      </c>
    </row>
    <row r="9507" customFormat="false" ht="13.8" hidden="false" customHeight="false" outlineLevel="0" collapsed="false">
      <c r="A9507" s="300" t="s">
        <v>14836</v>
      </c>
      <c r="B9507" s="1" t="n">
        <v>100325</v>
      </c>
      <c r="C9507" s="292" t="s">
        <v>14849</v>
      </c>
      <c r="D9507" s="297" t="s">
        <v>403</v>
      </c>
      <c r="E9507" s="301" t="n">
        <v>83.68</v>
      </c>
      <c r="F9507" s="304" t="n">
        <v>0</v>
      </c>
    </row>
    <row r="9508" customFormat="false" ht="13.8" hidden="false" customHeight="false" outlineLevel="0" collapsed="false">
      <c r="A9508" s="300" t="s">
        <v>14836</v>
      </c>
      <c r="B9508" s="1" t="n">
        <v>94224</v>
      </c>
      <c r="C9508" s="292" t="s">
        <v>14850</v>
      </c>
      <c r="D9508" s="297" t="s">
        <v>403</v>
      </c>
      <c r="E9508" s="301" t="n">
        <v>27.27</v>
      </c>
      <c r="F9508" s="304" t="n">
        <v>0</v>
      </c>
    </row>
    <row r="9509" customFormat="false" ht="13.8" hidden="false" customHeight="false" outlineLevel="0" collapsed="false">
      <c r="A9509" s="300" t="s">
        <v>14836</v>
      </c>
      <c r="B9509" s="1" t="n">
        <v>102653</v>
      </c>
      <c r="C9509" s="292" t="s">
        <v>14851</v>
      </c>
      <c r="D9509" s="297" t="s">
        <v>763</v>
      </c>
      <c r="E9509" s="301" t="n">
        <v>0</v>
      </c>
      <c r="F9509" s="304"/>
    </row>
    <row r="9510" customFormat="false" ht="13.8" hidden="false" customHeight="false" outlineLevel="0" collapsed="false">
      <c r="A9510" s="300" t="s">
        <v>14836</v>
      </c>
      <c r="B9510" s="1" t="n">
        <v>100330</v>
      </c>
      <c r="C9510" s="292" t="s">
        <v>14852</v>
      </c>
      <c r="D9510" s="297" t="s">
        <v>763</v>
      </c>
      <c r="E9510" s="301" t="n">
        <v>21.55</v>
      </c>
      <c r="F9510" s="304" t="n">
        <v>0</v>
      </c>
    </row>
    <row r="9511" customFormat="false" ht="13.8" hidden="false" customHeight="false" outlineLevel="0" collapsed="false">
      <c r="A9511" s="300" t="s">
        <v>14836</v>
      </c>
      <c r="B9511" s="1" t="n">
        <v>100331</v>
      </c>
      <c r="C9511" s="292" t="s">
        <v>14853</v>
      </c>
      <c r="D9511" s="297" t="s">
        <v>763</v>
      </c>
      <c r="E9511" s="301" t="n">
        <v>27.68</v>
      </c>
      <c r="F9511" s="304" t="n">
        <v>0</v>
      </c>
    </row>
    <row r="9512" customFormat="false" ht="13.8" hidden="false" customHeight="false" outlineLevel="0" collapsed="false">
      <c r="A9512" s="300" t="s">
        <v>14836</v>
      </c>
      <c r="B9512" s="1" t="n">
        <v>100328</v>
      </c>
      <c r="C9512" s="292" t="s">
        <v>14854</v>
      </c>
      <c r="D9512" s="297" t="s">
        <v>763</v>
      </c>
      <c r="E9512" s="301" t="n">
        <v>15.89</v>
      </c>
      <c r="F9512" s="304" t="n">
        <v>0</v>
      </c>
    </row>
    <row r="9513" customFormat="false" ht="13.8" hidden="false" customHeight="false" outlineLevel="0" collapsed="false">
      <c r="A9513" s="300" t="s">
        <v>14836</v>
      </c>
      <c r="B9513" s="1" t="n">
        <v>100329</v>
      </c>
      <c r="C9513" s="292" t="s">
        <v>14855</v>
      </c>
      <c r="D9513" s="297" t="s">
        <v>763</v>
      </c>
      <c r="E9513" s="301" t="n">
        <v>19.48</v>
      </c>
      <c r="F9513" s="304" t="n">
        <v>0</v>
      </c>
    </row>
    <row r="9514" customFormat="false" ht="13.8" hidden="false" customHeight="false" outlineLevel="0" collapsed="false">
      <c r="A9514" s="300" t="s">
        <v>14836</v>
      </c>
      <c r="B9514" s="1" t="n">
        <v>94231</v>
      </c>
      <c r="C9514" s="292" t="s">
        <v>14856</v>
      </c>
      <c r="D9514" s="297" t="s">
        <v>403</v>
      </c>
      <c r="E9514" s="301" t="n">
        <v>48.89</v>
      </c>
      <c r="F9514" s="304" t="n">
        <v>0.5126</v>
      </c>
    </row>
    <row r="9515" customFormat="false" ht="13.8" hidden="false" customHeight="false" outlineLevel="0" collapsed="false">
      <c r="A9515" s="300" t="s">
        <v>14836</v>
      </c>
      <c r="B9515" s="1" t="n">
        <v>100435</v>
      </c>
      <c r="C9515" s="292" t="s">
        <v>14857</v>
      </c>
      <c r="D9515" s="297" t="s">
        <v>403</v>
      </c>
      <c r="E9515" s="301" t="n">
        <v>63.53</v>
      </c>
      <c r="F9515" s="304" t="n">
        <v>0</v>
      </c>
    </row>
    <row r="9516" customFormat="false" ht="13.8" hidden="false" customHeight="false" outlineLevel="0" collapsed="false">
      <c r="A9516" s="300" t="s">
        <v>14836</v>
      </c>
      <c r="B9516" s="1" t="n">
        <v>100327</v>
      </c>
      <c r="C9516" s="292" t="s">
        <v>14858</v>
      </c>
      <c r="D9516" s="297" t="s">
        <v>403</v>
      </c>
      <c r="E9516" s="301" t="n">
        <v>55.31</v>
      </c>
      <c r="F9516" s="304" t="n">
        <v>0.486</v>
      </c>
    </row>
    <row r="9517" customFormat="false" ht="13.8" hidden="false" customHeight="false" outlineLevel="0" collapsed="false">
      <c r="A9517" s="300" t="s">
        <v>14836</v>
      </c>
      <c r="B9517" s="1" t="n">
        <v>94226</v>
      </c>
      <c r="C9517" s="292" t="s">
        <v>14859</v>
      </c>
      <c r="D9517" s="297" t="s">
        <v>763</v>
      </c>
      <c r="E9517" s="301" t="n">
        <v>21.22</v>
      </c>
      <c r="F9517" s="304" t="n">
        <v>0.566</v>
      </c>
    </row>
    <row r="9518" customFormat="false" ht="13.8" hidden="false" customHeight="false" outlineLevel="0" collapsed="false">
      <c r="A9518" s="300" t="s">
        <v>14836</v>
      </c>
      <c r="B9518" s="1" t="n">
        <v>94201</v>
      </c>
      <c r="C9518" s="292" t="s">
        <v>14860</v>
      </c>
      <c r="D9518" s="297" t="s">
        <v>763</v>
      </c>
      <c r="E9518" s="301" t="n">
        <v>63.03</v>
      </c>
      <c r="F9518" s="304" t="n">
        <v>0</v>
      </c>
    </row>
    <row r="9519" customFormat="false" ht="13.8" hidden="false" customHeight="false" outlineLevel="0" collapsed="false">
      <c r="A9519" s="300" t="s">
        <v>14836</v>
      </c>
      <c r="B9519" s="1" t="n">
        <v>94204</v>
      </c>
      <c r="C9519" s="292" t="s">
        <v>14861</v>
      </c>
      <c r="D9519" s="297" t="s">
        <v>763</v>
      </c>
      <c r="E9519" s="301" t="n">
        <v>69.13</v>
      </c>
      <c r="F9519" s="304" t="n">
        <v>0</v>
      </c>
    </row>
    <row r="9520" customFormat="false" ht="13.8" hidden="false" customHeight="false" outlineLevel="0" collapsed="false">
      <c r="A9520" s="300" t="s">
        <v>14836</v>
      </c>
      <c r="B9520" s="1" t="n">
        <v>94447</v>
      </c>
      <c r="C9520" s="292" t="s">
        <v>14862</v>
      </c>
      <c r="D9520" s="297" t="s">
        <v>763</v>
      </c>
      <c r="E9520" s="301" t="n">
        <v>63.03</v>
      </c>
      <c r="F9520" s="304" t="n">
        <v>0</v>
      </c>
    </row>
    <row r="9521" customFormat="false" ht="13.8" hidden="false" customHeight="false" outlineLevel="0" collapsed="false">
      <c r="A9521" s="300" t="s">
        <v>14836</v>
      </c>
      <c r="B9521" s="1" t="n">
        <v>94448</v>
      </c>
      <c r="C9521" s="292" t="s">
        <v>14863</v>
      </c>
      <c r="D9521" s="297" t="s">
        <v>763</v>
      </c>
      <c r="E9521" s="301" t="n">
        <v>69.13</v>
      </c>
      <c r="F9521" s="304" t="n">
        <v>0</v>
      </c>
    </row>
    <row r="9522" customFormat="false" ht="13.8" hidden="false" customHeight="false" outlineLevel="0" collapsed="false">
      <c r="A9522" s="300" t="s">
        <v>14836</v>
      </c>
      <c r="B9522" s="1" t="n">
        <v>94445</v>
      </c>
      <c r="C9522" s="292" t="s">
        <v>14864</v>
      </c>
      <c r="D9522" s="297" t="s">
        <v>763</v>
      </c>
      <c r="E9522" s="301" t="n">
        <v>63.03</v>
      </c>
      <c r="F9522" s="304" t="n">
        <v>0</v>
      </c>
    </row>
    <row r="9523" customFormat="false" ht="13.8" hidden="false" customHeight="false" outlineLevel="0" collapsed="false">
      <c r="A9523" s="300" t="s">
        <v>14836</v>
      </c>
      <c r="B9523" s="1" t="n">
        <v>94446</v>
      </c>
      <c r="C9523" s="292" t="s">
        <v>14865</v>
      </c>
      <c r="D9523" s="297" t="s">
        <v>763</v>
      </c>
      <c r="E9523" s="301" t="n">
        <v>69.13</v>
      </c>
      <c r="F9523" s="304" t="n">
        <v>0</v>
      </c>
    </row>
    <row r="9524" customFormat="false" ht="13.8" hidden="false" customHeight="false" outlineLevel="0" collapsed="false">
      <c r="A9524" s="300" t="s">
        <v>14836</v>
      </c>
      <c r="B9524" s="1" t="n">
        <v>94440</v>
      </c>
      <c r="C9524" s="292" t="s">
        <v>14866</v>
      </c>
      <c r="D9524" s="297" t="s">
        <v>763</v>
      </c>
      <c r="E9524" s="301" t="n">
        <v>44.44</v>
      </c>
      <c r="F9524" s="304" t="n">
        <v>0</v>
      </c>
    </row>
    <row r="9525" customFormat="false" ht="13.8" hidden="false" customHeight="false" outlineLevel="0" collapsed="false">
      <c r="A9525" s="300" t="s">
        <v>14836</v>
      </c>
      <c r="B9525" s="1" t="n">
        <v>94441</v>
      </c>
      <c r="C9525" s="292" t="s">
        <v>14867</v>
      </c>
      <c r="D9525" s="297" t="s">
        <v>763</v>
      </c>
      <c r="E9525" s="301" t="n">
        <v>48.03</v>
      </c>
      <c r="F9525" s="304" t="n">
        <v>0</v>
      </c>
    </row>
    <row r="9526" customFormat="false" ht="13.8" hidden="false" customHeight="false" outlineLevel="0" collapsed="false">
      <c r="A9526" s="300" t="s">
        <v>14836</v>
      </c>
      <c r="B9526" s="1" t="n">
        <v>94195</v>
      </c>
      <c r="C9526" s="292" t="s">
        <v>14868</v>
      </c>
      <c r="D9526" s="297" t="s">
        <v>763</v>
      </c>
      <c r="E9526" s="301" t="n">
        <v>44.44</v>
      </c>
      <c r="F9526" s="304" t="n">
        <v>0</v>
      </c>
    </row>
    <row r="9527" customFormat="false" ht="13.8" hidden="false" customHeight="false" outlineLevel="0" collapsed="false">
      <c r="A9527" s="300" t="s">
        <v>14836</v>
      </c>
      <c r="B9527" s="1" t="n">
        <v>94198</v>
      </c>
      <c r="C9527" s="292" t="s">
        <v>14869</v>
      </c>
      <c r="D9527" s="297" t="s">
        <v>763</v>
      </c>
      <c r="E9527" s="301" t="n">
        <v>48.03</v>
      </c>
      <c r="F9527" s="304" t="n">
        <v>0</v>
      </c>
    </row>
    <row r="9528" customFormat="false" ht="13.8" hidden="false" customHeight="false" outlineLevel="0" collapsed="false">
      <c r="A9528" s="300" t="s">
        <v>14836</v>
      </c>
      <c r="B9528" s="1" t="n">
        <v>94442</v>
      </c>
      <c r="C9528" s="292" t="s">
        <v>14870</v>
      </c>
      <c r="D9528" s="297" t="s">
        <v>763</v>
      </c>
      <c r="E9528" s="301" t="n">
        <v>44.44</v>
      </c>
      <c r="F9528" s="304" t="n">
        <v>0</v>
      </c>
    </row>
    <row r="9529" customFormat="false" ht="13.8" hidden="false" customHeight="false" outlineLevel="0" collapsed="false">
      <c r="A9529" s="300" t="s">
        <v>14836</v>
      </c>
      <c r="B9529" s="1" t="n">
        <v>94443</v>
      </c>
      <c r="C9529" s="292" t="s">
        <v>14871</v>
      </c>
      <c r="D9529" s="297" t="s">
        <v>763</v>
      </c>
      <c r="E9529" s="301" t="n">
        <v>48.03</v>
      </c>
      <c r="F9529" s="304" t="n">
        <v>0</v>
      </c>
    </row>
    <row r="9530" customFormat="false" ht="13.8" hidden="false" customHeight="false" outlineLevel="0" collapsed="false">
      <c r="A9530" s="300" t="s">
        <v>14836</v>
      </c>
      <c r="B9530" s="1" t="n">
        <v>94213</v>
      </c>
      <c r="C9530" s="292" t="s">
        <v>14872</v>
      </c>
      <c r="D9530" s="297" t="s">
        <v>763</v>
      </c>
      <c r="E9530" s="301" t="n">
        <v>69.16</v>
      </c>
      <c r="F9530" s="304" t="n">
        <v>0.8522</v>
      </c>
    </row>
    <row r="9531" customFormat="false" ht="13.8" hidden="false" customHeight="false" outlineLevel="0" collapsed="false">
      <c r="A9531" s="300" t="s">
        <v>14836</v>
      </c>
      <c r="B9531" s="1" t="n">
        <v>94189</v>
      </c>
      <c r="C9531" s="292" t="s">
        <v>14873</v>
      </c>
      <c r="D9531" s="297" t="s">
        <v>763</v>
      </c>
      <c r="E9531" s="301" t="n">
        <v>46.69</v>
      </c>
      <c r="F9531" s="304" t="n">
        <v>0</v>
      </c>
    </row>
    <row r="9532" customFormat="false" ht="13.8" hidden="false" customHeight="false" outlineLevel="0" collapsed="false">
      <c r="A9532" s="300" t="s">
        <v>14836</v>
      </c>
      <c r="B9532" s="1" t="n">
        <v>94192</v>
      </c>
      <c r="C9532" s="292" t="s">
        <v>14874</v>
      </c>
      <c r="D9532" s="297" t="s">
        <v>763</v>
      </c>
      <c r="E9532" s="301" t="n">
        <v>49.4</v>
      </c>
      <c r="F9532" s="304" t="n">
        <v>0</v>
      </c>
    </row>
    <row r="9533" customFormat="false" ht="13.8" hidden="false" customHeight="false" outlineLevel="0" collapsed="false">
      <c r="A9533" s="300" t="s">
        <v>14836</v>
      </c>
      <c r="B9533" s="1" t="n">
        <v>94444</v>
      </c>
      <c r="C9533" s="292" t="s">
        <v>14875</v>
      </c>
      <c r="D9533" s="297" t="s">
        <v>763</v>
      </c>
      <c r="E9533" s="301" t="n">
        <v>658.56</v>
      </c>
      <c r="F9533" s="304" t="n">
        <v>0.9853</v>
      </c>
    </row>
    <row r="9534" customFormat="false" ht="13.8" hidden="false" customHeight="false" outlineLevel="0" collapsed="false">
      <c r="A9534" s="300" t="s">
        <v>14836</v>
      </c>
      <c r="B9534" s="1" t="n">
        <v>94218</v>
      </c>
      <c r="C9534" s="292" t="s">
        <v>14876</v>
      </c>
      <c r="D9534" s="297" t="s">
        <v>763</v>
      </c>
      <c r="E9534" s="301" t="n">
        <v>123.12</v>
      </c>
      <c r="F9534" s="304" t="n">
        <v>0</v>
      </c>
    </row>
    <row r="9535" customFormat="false" ht="13.8" hidden="false" customHeight="false" outlineLevel="0" collapsed="false">
      <c r="A9535" s="300" t="s">
        <v>14836</v>
      </c>
      <c r="B9535" s="1" t="n">
        <v>94216</v>
      </c>
      <c r="C9535" s="292" t="s">
        <v>14877</v>
      </c>
      <c r="D9535" s="297" t="s">
        <v>763</v>
      </c>
      <c r="E9535" s="301" t="n">
        <v>202.21</v>
      </c>
      <c r="F9535" s="304" t="n">
        <v>0.9582</v>
      </c>
    </row>
    <row r="9536" customFormat="false" ht="13.8" hidden="false" customHeight="false" outlineLevel="0" collapsed="false">
      <c r="A9536" s="300" t="s">
        <v>14836</v>
      </c>
      <c r="B9536" s="1" t="n">
        <v>94449</v>
      </c>
      <c r="C9536" s="292" t="s">
        <v>14878</v>
      </c>
      <c r="D9536" s="297" t="s">
        <v>763</v>
      </c>
      <c r="E9536" s="301" t="n">
        <v>62.75</v>
      </c>
      <c r="F9536" s="304" t="n">
        <v>0.8325</v>
      </c>
    </row>
    <row r="9537" customFormat="false" ht="13.8" hidden="false" customHeight="false" outlineLevel="0" collapsed="false">
      <c r="A9537" s="300" t="s">
        <v>14836</v>
      </c>
      <c r="B9537" s="1" t="n">
        <v>94210</v>
      </c>
      <c r="C9537" s="292" t="s">
        <v>14879</v>
      </c>
      <c r="D9537" s="297" t="s">
        <v>763</v>
      </c>
      <c r="E9537" s="301" t="n">
        <v>49.5</v>
      </c>
      <c r="F9537" s="304" t="n">
        <v>0</v>
      </c>
    </row>
    <row r="9538" customFormat="false" ht="13.8" hidden="false" customHeight="false" outlineLevel="0" collapsed="false">
      <c r="A9538" s="300" t="s">
        <v>14836</v>
      </c>
      <c r="B9538" s="1" t="n">
        <v>94207</v>
      </c>
      <c r="C9538" s="292" t="s">
        <v>14880</v>
      </c>
      <c r="D9538" s="297" t="s">
        <v>763</v>
      </c>
      <c r="E9538" s="301" t="n">
        <v>46.49</v>
      </c>
      <c r="F9538" s="304" t="n">
        <v>0</v>
      </c>
    </row>
    <row r="9539" customFormat="false" ht="13.8" hidden="false" customHeight="false" outlineLevel="0" collapsed="false">
      <c r="A9539" s="300" t="s">
        <v>14881</v>
      </c>
      <c r="B9539" s="1" t="n">
        <v>102109</v>
      </c>
      <c r="C9539" s="292" t="s">
        <v>14882</v>
      </c>
      <c r="D9539" s="297" t="s">
        <v>50</v>
      </c>
      <c r="E9539" s="301" t="n">
        <v>88.19</v>
      </c>
      <c r="F9539" s="304" t="n">
        <v>0</v>
      </c>
    </row>
    <row r="9540" customFormat="false" ht="13.8" hidden="false" customHeight="false" outlineLevel="0" collapsed="false">
      <c r="A9540" s="300" t="s">
        <v>14881</v>
      </c>
      <c r="B9540" s="1" t="n">
        <v>102110</v>
      </c>
      <c r="C9540" s="292" t="s">
        <v>14883</v>
      </c>
      <c r="D9540" s="297" t="s">
        <v>50</v>
      </c>
      <c r="E9540" s="301" t="n">
        <v>302.6</v>
      </c>
      <c r="F9540" s="304" t="n">
        <v>0</v>
      </c>
    </row>
    <row r="9541" customFormat="false" ht="13.8" hidden="false" customHeight="false" outlineLevel="0" collapsed="false">
      <c r="A9541" s="300" t="s">
        <v>14881</v>
      </c>
      <c r="B9541" s="1" t="n">
        <v>103656</v>
      </c>
      <c r="C9541" s="292" t="s">
        <v>14884</v>
      </c>
      <c r="D9541" s="297" t="s">
        <v>50</v>
      </c>
      <c r="E9541" s="301" t="n">
        <v>185284.27</v>
      </c>
      <c r="F9541" s="304" t="n">
        <v>0.0001</v>
      </c>
    </row>
    <row r="9542" customFormat="false" ht="13.8" hidden="false" customHeight="false" outlineLevel="0" collapsed="false">
      <c r="A9542" s="300" t="s">
        <v>14881</v>
      </c>
      <c r="B9542" s="1" t="n">
        <v>102105</v>
      </c>
      <c r="C9542" s="292" t="s">
        <v>14885</v>
      </c>
      <c r="D9542" s="297" t="s">
        <v>50</v>
      </c>
      <c r="E9542" s="301" t="n">
        <v>29103.36</v>
      </c>
      <c r="F9542" s="304" t="n">
        <v>0.0008</v>
      </c>
    </row>
    <row r="9543" customFormat="false" ht="13.8" hidden="false" customHeight="false" outlineLevel="0" collapsed="false">
      <c r="A9543" s="300" t="s">
        <v>14881</v>
      </c>
      <c r="B9543" s="1" t="n">
        <v>102106</v>
      </c>
      <c r="C9543" s="292" t="s">
        <v>14886</v>
      </c>
      <c r="D9543" s="297" t="s">
        <v>50</v>
      </c>
      <c r="E9543" s="301" t="n">
        <v>36566.38</v>
      </c>
      <c r="F9543" s="304" t="n">
        <v>0.0007</v>
      </c>
    </row>
    <row r="9544" customFormat="false" ht="13.8" hidden="false" customHeight="false" outlineLevel="0" collapsed="false">
      <c r="A9544" s="300" t="s">
        <v>14881</v>
      </c>
      <c r="B9544" s="1" t="n">
        <v>102107</v>
      </c>
      <c r="C9544" s="292" t="s">
        <v>14887</v>
      </c>
      <c r="D9544" s="297" t="s">
        <v>50</v>
      </c>
      <c r="E9544" s="301" t="n">
        <v>51107.25</v>
      </c>
      <c r="F9544" s="304" t="n">
        <v>0.0006</v>
      </c>
    </row>
    <row r="9545" customFormat="false" ht="13.8" hidden="false" customHeight="false" outlineLevel="0" collapsed="false">
      <c r="A9545" s="300" t="s">
        <v>14881</v>
      </c>
      <c r="B9545" s="1" t="n">
        <v>102102</v>
      </c>
      <c r="C9545" s="292" t="s">
        <v>14888</v>
      </c>
      <c r="D9545" s="297" t="s">
        <v>50</v>
      </c>
      <c r="E9545" s="301" t="n">
        <v>16501.8</v>
      </c>
      <c r="F9545" s="304" t="n">
        <v>0.0008</v>
      </c>
    </row>
    <row r="9546" customFormat="false" ht="13.8" hidden="false" customHeight="false" outlineLevel="0" collapsed="false">
      <c r="A9546" s="300" t="s">
        <v>14881</v>
      </c>
      <c r="B9546" s="1" t="n">
        <v>102108</v>
      </c>
      <c r="C9546" s="292" t="s">
        <v>14889</v>
      </c>
      <c r="D9546" s="297" t="s">
        <v>50</v>
      </c>
      <c r="E9546" s="301" t="n">
        <v>59548.41</v>
      </c>
      <c r="F9546" s="304" t="n">
        <v>0.0006</v>
      </c>
    </row>
    <row r="9547" customFormat="false" ht="13.8" hidden="false" customHeight="false" outlineLevel="0" collapsed="false">
      <c r="A9547" s="300" t="s">
        <v>14881</v>
      </c>
      <c r="B9547" s="1" t="n">
        <v>102103</v>
      </c>
      <c r="C9547" s="292" t="s">
        <v>14890</v>
      </c>
      <c r="D9547" s="297" t="s">
        <v>50</v>
      </c>
      <c r="E9547" s="301" t="n">
        <v>18384.77</v>
      </c>
      <c r="F9547" s="304" t="n">
        <v>0.0009</v>
      </c>
    </row>
    <row r="9548" customFormat="false" ht="13.8" hidden="false" customHeight="false" outlineLevel="0" collapsed="false">
      <c r="A9548" s="300" t="s">
        <v>14881</v>
      </c>
      <c r="B9548" s="1" t="n">
        <v>103654</v>
      </c>
      <c r="C9548" s="292" t="s">
        <v>14891</v>
      </c>
      <c r="D9548" s="297" t="s">
        <v>50</v>
      </c>
      <c r="E9548" s="301" t="n">
        <v>96659.82</v>
      </c>
      <c r="F9548" s="304" t="n">
        <v>0.0002</v>
      </c>
    </row>
    <row r="9549" customFormat="false" ht="13.8" hidden="false" customHeight="false" outlineLevel="0" collapsed="false">
      <c r="A9549" s="300" t="s">
        <v>14881</v>
      </c>
      <c r="B9549" s="1" t="n">
        <v>102104</v>
      </c>
      <c r="C9549" s="292" t="s">
        <v>14892</v>
      </c>
      <c r="D9549" s="297" t="s">
        <v>50</v>
      </c>
      <c r="E9549" s="301" t="n">
        <v>23641.29</v>
      </c>
      <c r="F9549" s="304" t="n">
        <v>0.0008</v>
      </c>
    </row>
    <row r="9550" customFormat="false" ht="13.8" hidden="false" customHeight="false" outlineLevel="0" collapsed="false">
      <c r="A9550" s="300" t="s">
        <v>14881</v>
      </c>
      <c r="B9550" s="1" t="n">
        <v>103655</v>
      </c>
      <c r="C9550" s="292" t="s">
        <v>14893</v>
      </c>
      <c r="D9550" s="297" t="s">
        <v>50</v>
      </c>
      <c r="E9550" s="301" t="n">
        <v>132464.55</v>
      </c>
      <c r="F9550" s="304" t="n">
        <v>0.0002</v>
      </c>
    </row>
    <row r="9551" customFormat="false" ht="13.8" hidden="false" customHeight="false" outlineLevel="0" collapsed="false">
      <c r="A9551" s="300" t="s">
        <v>14894</v>
      </c>
      <c r="B9551" s="1" t="n">
        <v>105473</v>
      </c>
      <c r="C9551" s="292" t="s">
        <v>14895</v>
      </c>
      <c r="D9551" s="297" t="s">
        <v>1536</v>
      </c>
      <c r="E9551" s="301" t="n">
        <v>0</v>
      </c>
      <c r="F9551" s="304"/>
    </row>
    <row r="9552" customFormat="false" ht="13.8" hidden="false" customHeight="false" outlineLevel="0" collapsed="false">
      <c r="A9552" s="300" t="s">
        <v>14894</v>
      </c>
      <c r="B9552" s="1" t="n">
        <v>105414</v>
      </c>
      <c r="C9552" s="292" t="s">
        <v>14896</v>
      </c>
      <c r="D9552" s="297" t="s">
        <v>1536</v>
      </c>
      <c r="E9552" s="301" t="n">
        <v>0</v>
      </c>
      <c r="F9552" s="304"/>
    </row>
    <row r="9553" customFormat="false" ht="13.8" hidden="false" customHeight="false" outlineLevel="0" collapsed="false">
      <c r="A9553" s="300" t="s">
        <v>14894</v>
      </c>
      <c r="B9553" s="1" t="n">
        <v>105424</v>
      </c>
      <c r="C9553" s="292" t="s">
        <v>14897</v>
      </c>
      <c r="D9553" s="297" t="s">
        <v>1536</v>
      </c>
      <c r="E9553" s="301" t="n">
        <v>0</v>
      </c>
      <c r="F9553" s="304"/>
    </row>
    <row r="9554" customFormat="false" ht="13.8" hidden="false" customHeight="false" outlineLevel="0" collapsed="false">
      <c r="A9554" s="300" t="s">
        <v>14894</v>
      </c>
      <c r="B9554" s="1" t="n">
        <v>105448</v>
      </c>
      <c r="C9554" s="292" t="s">
        <v>14898</v>
      </c>
      <c r="D9554" s="297" t="s">
        <v>1536</v>
      </c>
      <c r="E9554" s="301" t="n">
        <v>0</v>
      </c>
      <c r="F9554" s="304"/>
    </row>
    <row r="9555" customFormat="false" ht="13.8" hidden="false" customHeight="false" outlineLevel="0" collapsed="false">
      <c r="A9555" s="300" t="s">
        <v>14894</v>
      </c>
      <c r="B9555" s="1" t="n">
        <v>105409</v>
      </c>
      <c r="C9555" s="292" t="s">
        <v>14899</v>
      </c>
      <c r="D9555" s="297" t="s">
        <v>1536</v>
      </c>
      <c r="E9555" s="301" t="n">
        <v>0</v>
      </c>
      <c r="F9555" s="304"/>
    </row>
    <row r="9556" customFormat="false" ht="13.8" hidden="false" customHeight="false" outlineLevel="0" collapsed="false">
      <c r="A9556" s="300" t="s">
        <v>14894</v>
      </c>
      <c r="B9556" s="1" t="n">
        <v>105415</v>
      </c>
      <c r="C9556" s="292" t="s">
        <v>14900</v>
      </c>
      <c r="D9556" s="297" t="s">
        <v>1536</v>
      </c>
      <c r="E9556" s="301" t="n">
        <v>0</v>
      </c>
      <c r="F9556" s="304"/>
    </row>
    <row r="9557" customFormat="false" ht="13.8" hidden="false" customHeight="false" outlineLevel="0" collapsed="false">
      <c r="A9557" s="300" t="s">
        <v>14894</v>
      </c>
      <c r="B9557" s="1" t="n">
        <v>105487</v>
      </c>
      <c r="C9557" s="292" t="s">
        <v>14901</v>
      </c>
      <c r="D9557" s="297" t="s">
        <v>1536</v>
      </c>
      <c r="E9557" s="301" t="n">
        <v>0</v>
      </c>
      <c r="F9557" s="304"/>
    </row>
    <row r="9558" customFormat="false" ht="13.8" hidden="false" customHeight="false" outlineLevel="0" collapsed="false">
      <c r="A9558" s="300" t="s">
        <v>14894</v>
      </c>
      <c r="B9558" s="1" t="n">
        <v>105451</v>
      </c>
      <c r="C9558" s="292" t="s">
        <v>14902</v>
      </c>
      <c r="D9558" s="297" t="s">
        <v>1536</v>
      </c>
      <c r="E9558" s="301" t="n">
        <v>0</v>
      </c>
      <c r="F9558" s="304"/>
    </row>
    <row r="9559" customFormat="false" ht="13.8" hidden="false" customHeight="false" outlineLevel="0" collapsed="false">
      <c r="A9559" s="300" t="s">
        <v>14894</v>
      </c>
      <c r="B9559" s="1" t="n">
        <v>105454</v>
      </c>
      <c r="C9559" s="292" t="s">
        <v>14903</v>
      </c>
      <c r="D9559" s="297" t="s">
        <v>1536</v>
      </c>
      <c r="E9559" s="301" t="n">
        <v>0</v>
      </c>
      <c r="F9559" s="304"/>
    </row>
    <row r="9560" customFormat="false" ht="13.8" hidden="false" customHeight="false" outlineLevel="0" collapsed="false">
      <c r="A9560" s="300" t="s">
        <v>14894</v>
      </c>
      <c r="B9560" s="1" t="n">
        <v>105411</v>
      </c>
      <c r="C9560" s="292" t="s">
        <v>14904</v>
      </c>
      <c r="D9560" s="297" t="s">
        <v>1536</v>
      </c>
      <c r="E9560" s="301" t="n">
        <v>0</v>
      </c>
      <c r="F9560" s="304"/>
    </row>
    <row r="9561" customFormat="false" ht="13.8" hidden="false" customHeight="false" outlineLevel="0" collapsed="false">
      <c r="A9561" s="300" t="s">
        <v>14894</v>
      </c>
      <c r="B9561" s="1" t="n">
        <v>105419</v>
      </c>
      <c r="C9561" s="292" t="s">
        <v>14905</v>
      </c>
      <c r="D9561" s="297" t="s">
        <v>1536</v>
      </c>
      <c r="E9561" s="301" t="n">
        <v>0</v>
      </c>
      <c r="F9561" s="304"/>
    </row>
    <row r="9562" customFormat="false" ht="13.8" hidden="false" customHeight="false" outlineLevel="0" collapsed="false">
      <c r="A9562" s="300" t="s">
        <v>14894</v>
      </c>
      <c r="B9562" s="1" t="n">
        <v>105443</v>
      </c>
      <c r="C9562" s="292" t="s">
        <v>14906</v>
      </c>
      <c r="D9562" s="297" t="s">
        <v>1536</v>
      </c>
      <c r="E9562" s="301" t="n">
        <v>0</v>
      </c>
      <c r="F9562" s="304"/>
    </row>
    <row r="9563" customFormat="false" ht="13.8" hidden="false" customHeight="false" outlineLevel="0" collapsed="false">
      <c r="A9563" s="300" t="s">
        <v>14894</v>
      </c>
      <c r="B9563" s="1" t="n">
        <v>105455</v>
      </c>
      <c r="C9563" s="292" t="s">
        <v>14907</v>
      </c>
      <c r="D9563" s="297" t="s">
        <v>1536</v>
      </c>
      <c r="E9563" s="301" t="n">
        <v>0</v>
      </c>
      <c r="F9563" s="304"/>
    </row>
    <row r="9564" customFormat="false" ht="13.8" hidden="false" customHeight="false" outlineLevel="0" collapsed="false">
      <c r="A9564" s="300" t="s">
        <v>14894</v>
      </c>
      <c r="B9564" s="1" t="n">
        <v>105412</v>
      </c>
      <c r="C9564" s="292" t="s">
        <v>14908</v>
      </c>
      <c r="D9564" s="297" t="s">
        <v>1536</v>
      </c>
      <c r="E9564" s="301" t="n">
        <v>0</v>
      </c>
      <c r="F9564" s="304"/>
    </row>
    <row r="9565" customFormat="false" ht="13.8" hidden="false" customHeight="false" outlineLevel="0" collapsed="false">
      <c r="A9565" s="300" t="s">
        <v>14894</v>
      </c>
      <c r="B9565" s="1" t="n">
        <v>105420</v>
      </c>
      <c r="C9565" s="292" t="s">
        <v>14909</v>
      </c>
      <c r="D9565" s="297" t="s">
        <v>1536</v>
      </c>
      <c r="E9565" s="301" t="n">
        <v>0</v>
      </c>
      <c r="F9565" s="304"/>
    </row>
    <row r="9566" customFormat="false" ht="13.8" hidden="false" customHeight="false" outlineLevel="0" collapsed="false">
      <c r="A9566" s="300" t="s">
        <v>14894</v>
      </c>
      <c r="B9566" s="1" t="n">
        <v>105444</v>
      </c>
      <c r="C9566" s="292" t="s">
        <v>14910</v>
      </c>
      <c r="D9566" s="297" t="s">
        <v>1536</v>
      </c>
      <c r="E9566" s="301" t="n">
        <v>0</v>
      </c>
      <c r="F9566" s="304"/>
    </row>
    <row r="9567" customFormat="false" ht="13.8" hidden="false" customHeight="false" outlineLevel="0" collapsed="false">
      <c r="A9567" s="300" t="s">
        <v>14894</v>
      </c>
      <c r="B9567" s="1" t="n">
        <v>105456</v>
      </c>
      <c r="C9567" s="292" t="s">
        <v>14911</v>
      </c>
      <c r="D9567" s="297" t="s">
        <v>1536</v>
      </c>
      <c r="E9567" s="301" t="n">
        <v>0</v>
      </c>
      <c r="F9567" s="304"/>
    </row>
    <row r="9568" customFormat="false" ht="13.8" hidden="false" customHeight="false" outlineLevel="0" collapsed="false">
      <c r="A9568" s="300" t="s">
        <v>14894</v>
      </c>
      <c r="B9568" s="1" t="n">
        <v>105478</v>
      </c>
      <c r="C9568" s="292" t="s">
        <v>14912</v>
      </c>
      <c r="D9568" s="297" t="s">
        <v>1536</v>
      </c>
      <c r="E9568" s="301" t="n">
        <v>0</v>
      </c>
      <c r="F9568" s="304"/>
    </row>
    <row r="9569" customFormat="false" ht="13.8" hidden="false" customHeight="false" outlineLevel="0" collapsed="false">
      <c r="A9569" s="300" t="s">
        <v>14894</v>
      </c>
      <c r="B9569" s="1" t="n">
        <v>105421</v>
      </c>
      <c r="C9569" s="292" t="s">
        <v>14913</v>
      </c>
      <c r="D9569" s="297" t="s">
        <v>1536</v>
      </c>
      <c r="E9569" s="301" t="n">
        <v>0</v>
      </c>
      <c r="F9569" s="304"/>
    </row>
    <row r="9570" customFormat="false" ht="13.8" hidden="false" customHeight="false" outlineLevel="0" collapsed="false">
      <c r="A9570" s="300" t="s">
        <v>14894</v>
      </c>
      <c r="B9570" s="1" t="n">
        <v>105445</v>
      </c>
      <c r="C9570" s="292" t="s">
        <v>14914</v>
      </c>
      <c r="D9570" s="297" t="s">
        <v>1536</v>
      </c>
      <c r="E9570" s="301" t="n">
        <v>0</v>
      </c>
      <c r="F9570" s="304"/>
    </row>
    <row r="9571" customFormat="false" ht="13.8" hidden="false" customHeight="false" outlineLevel="0" collapsed="false">
      <c r="A9571" s="300" t="s">
        <v>14894</v>
      </c>
      <c r="B9571" s="1" t="n">
        <v>105453</v>
      </c>
      <c r="C9571" s="292" t="s">
        <v>14915</v>
      </c>
      <c r="D9571" s="297" t="s">
        <v>1536</v>
      </c>
      <c r="E9571" s="301" t="n">
        <v>0</v>
      </c>
      <c r="F9571" s="304"/>
    </row>
    <row r="9572" customFormat="false" ht="13.8" hidden="false" customHeight="false" outlineLevel="0" collapsed="false">
      <c r="A9572" s="300" t="s">
        <v>14894</v>
      </c>
      <c r="B9572" s="1" t="n">
        <v>105497</v>
      </c>
      <c r="C9572" s="292" t="s">
        <v>14916</v>
      </c>
      <c r="D9572" s="297" t="s">
        <v>1536</v>
      </c>
      <c r="E9572" s="301" t="n">
        <v>0</v>
      </c>
      <c r="F9572" s="304"/>
    </row>
    <row r="9573" customFormat="false" ht="13.8" hidden="false" customHeight="false" outlineLevel="0" collapsed="false">
      <c r="A9573" s="300" t="s">
        <v>14894</v>
      </c>
      <c r="B9573" s="1" t="n">
        <v>105418</v>
      </c>
      <c r="C9573" s="292" t="s">
        <v>14917</v>
      </c>
      <c r="D9573" s="297" t="s">
        <v>1536</v>
      </c>
      <c r="E9573" s="301" t="n">
        <v>0</v>
      </c>
      <c r="F9573" s="304"/>
    </row>
    <row r="9574" customFormat="false" ht="13.8" hidden="false" customHeight="false" outlineLevel="0" collapsed="false">
      <c r="A9574" s="300" t="s">
        <v>14894</v>
      </c>
      <c r="B9574" s="1" t="n">
        <v>105442</v>
      </c>
      <c r="C9574" s="292" t="s">
        <v>14918</v>
      </c>
      <c r="D9574" s="297" t="s">
        <v>1536</v>
      </c>
      <c r="E9574" s="301" t="n">
        <v>0</v>
      </c>
      <c r="F9574" s="304"/>
    </row>
    <row r="9575" customFormat="false" ht="13.8" hidden="false" customHeight="false" outlineLevel="0" collapsed="false">
      <c r="A9575" s="300" t="s">
        <v>14894</v>
      </c>
      <c r="B9575" s="1" t="n">
        <v>105410</v>
      </c>
      <c r="C9575" s="292" t="s">
        <v>14919</v>
      </c>
      <c r="D9575" s="297" t="s">
        <v>1536</v>
      </c>
      <c r="E9575" s="301" t="n">
        <v>0</v>
      </c>
      <c r="F9575" s="304"/>
    </row>
    <row r="9576" customFormat="false" ht="13.8" hidden="false" customHeight="false" outlineLevel="0" collapsed="false">
      <c r="A9576" s="300" t="s">
        <v>14894</v>
      </c>
      <c r="B9576" s="1" t="n">
        <v>105416</v>
      </c>
      <c r="C9576" s="292" t="s">
        <v>14920</v>
      </c>
      <c r="D9576" s="297" t="s">
        <v>1536</v>
      </c>
      <c r="E9576" s="301" t="n">
        <v>0</v>
      </c>
      <c r="F9576" s="304"/>
    </row>
    <row r="9577" customFormat="false" ht="13.8" hidden="false" customHeight="false" outlineLevel="0" collapsed="false">
      <c r="A9577" s="300" t="s">
        <v>14894</v>
      </c>
      <c r="B9577" s="1" t="n">
        <v>105488</v>
      </c>
      <c r="C9577" s="292" t="s">
        <v>14921</v>
      </c>
      <c r="D9577" s="297" t="s">
        <v>1536</v>
      </c>
      <c r="E9577" s="301" t="n">
        <v>0</v>
      </c>
      <c r="F9577" s="304"/>
    </row>
    <row r="9578" customFormat="false" ht="13.8" hidden="false" customHeight="false" outlineLevel="0" collapsed="false">
      <c r="A9578" s="300" t="s">
        <v>14894</v>
      </c>
      <c r="B9578" s="1" t="n">
        <v>105452</v>
      </c>
      <c r="C9578" s="292" t="s">
        <v>14922</v>
      </c>
      <c r="D9578" s="297" t="s">
        <v>1536</v>
      </c>
      <c r="E9578" s="301" t="n">
        <v>0</v>
      </c>
      <c r="F9578" s="304"/>
    </row>
    <row r="9579" customFormat="false" ht="13.8" hidden="false" customHeight="false" outlineLevel="0" collapsed="false">
      <c r="A9579" s="300" t="s">
        <v>14894</v>
      </c>
      <c r="B9579" s="1" t="n">
        <v>105475</v>
      </c>
      <c r="C9579" s="292" t="s">
        <v>14923</v>
      </c>
      <c r="D9579" s="297" t="s">
        <v>1536</v>
      </c>
      <c r="E9579" s="301" t="n">
        <v>0</v>
      </c>
      <c r="F9579" s="304"/>
    </row>
    <row r="9580" customFormat="false" ht="13.8" hidden="false" customHeight="false" outlineLevel="0" collapsed="false">
      <c r="A9580" s="300" t="s">
        <v>14894</v>
      </c>
      <c r="B9580" s="1" t="n">
        <v>105498</v>
      </c>
      <c r="C9580" s="292" t="s">
        <v>14924</v>
      </c>
      <c r="D9580" s="297" t="s">
        <v>1536</v>
      </c>
      <c r="E9580" s="301" t="n">
        <v>0</v>
      </c>
      <c r="F9580" s="304"/>
    </row>
    <row r="9581" customFormat="false" ht="13.8" hidden="false" customHeight="false" outlineLevel="0" collapsed="false">
      <c r="A9581" s="300" t="s">
        <v>14894</v>
      </c>
      <c r="B9581" s="1" t="n">
        <v>105486</v>
      </c>
      <c r="C9581" s="292" t="s">
        <v>14925</v>
      </c>
      <c r="D9581" s="297" t="s">
        <v>1536</v>
      </c>
      <c r="E9581" s="301" t="n">
        <v>0</v>
      </c>
      <c r="F9581" s="304"/>
    </row>
    <row r="9582" customFormat="false" ht="13.8" hidden="false" customHeight="false" outlineLevel="0" collapsed="false">
      <c r="A9582" s="300" t="s">
        <v>14894</v>
      </c>
      <c r="B9582" s="1" t="n">
        <v>105450</v>
      </c>
      <c r="C9582" s="292" t="s">
        <v>14926</v>
      </c>
      <c r="D9582" s="297" t="s">
        <v>1536</v>
      </c>
      <c r="E9582" s="301" t="n">
        <v>0</v>
      </c>
      <c r="F9582" s="304"/>
    </row>
    <row r="9583" customFormat="false" ht="13.8" hidden="false" customHeight="false" outlineLevel="0" collapsed="false">
      <c r="A9583" s="300" t="s">
        <v>14894</v>
      </c>
      <c r="B9583" s="1" t="n">
        <v>105438</v>
      </c>
      <c r="C9583" s="292" t="s">
        <v>14927</v>
      </c>
      <c r="D9583" s="297" t="s">
        <v>1536</v>
      </c>
      <c r="E9583" s="301" t="n">
        <v>0</v>
      </c>
      <c r="F9583" s="304"/>
    </row>
    <row r="9584" customFormat="false" ht="13.8" hidden="false" customHeight="false" outlineLevel="0" collapsed="false">
      <c r="A9584" s="300" t="s">
        <v>14894</v>
      </c>
      <c r="B9584" s="1" t="n">
        <v>105463</v>
      </c>
      <c r="C9584" s="292" t="s">
        <v>14928</v>
      </c>
      <c r="D9584" s="297" t="s">
        <v>1536</v>
      </c>
      <c r="E9584" s="301" t="n">
        <v>0</v>
      </c>
      <c r="F9584" s="304"/>
    </row>
    <row r="9585" customFormat="false" ht="13.8" hidden="false" customHeight="false" outlineLevel="0" collapsed="false">
      <c r="A9585" s="300" t="s">
        <v>14894</v>
      </c>
      <c r="B9585" s="1" t="n">
        <v>105485</v>
      </c>
      <c r="C9585" s="292" t="s">
        <v>14929</v>
      </c>
      <c r="D9585" s="297" t="s">
        <v>1536</v>
      </c>
      <c r="E9585" s="301" t="n">
        <v>0</v>
      </c>
      <c r="F9585" s="304"/>
    </row>
    <row r="9586" customFormat="false" ht="13.8" hidden="false" customHeight="false" outlineLevel="0" collapsed="false">
      <c r="A9586" s="300" t="s">
        <v>14894</v>
      </c>
      <c r="B9586" s="1" t="n">
        <v>105428</v>
      </c>
      <c r="C9586" s="292" t="s">
        <v>14930</v>
      </c>
      <c r="D9586" s="297" t="s">
        <v>1536</v>
      </c>
      <c r="E9586" s="301" t="n">
        <v>0</v>
      </c>
      <c r="F9586" s="304"/>
    </row>
    <row r="9587" customFormat="false" ht="13.8" hidden="false" customHeight="false" outlineLevel="0" collapsed="false">
      <c r="A9587" s="300" t="s">
        <v>14894</v>
      </c>
      <c r="B9587" s="1" t="n">
        <v>105426</v>
      </c>
      <c r="C9587" s="292" t="s">
        <v>14931</v>
      </c>
      <c r="D9587" s="297" t="s">
        <v>1536</v>
      </c>
      <c r="E9587" s="301" t="n">
        <v>0</v>
      </c>
      <c r="F9587" s="304"/>
    </row>
    <row r="9588" customFormat="false" ht="13.8" hidden="false" customHeight="false" outlineLevel="0" collapsed="false">
      <c r="A9588" s="300" t="s">
        <v>14894</v>
      </c>
      <c r="B9588" s="1" t="n">
        <v>105491</v>
      </c>
      <c r="C9588" s="292" t="s">
        <v>14932</v>
      </c>
      <c r="D9588" s="297" t="s">
        <v>1536</v>
      </c>
      <c r="E9588" s="301" t="n">
        <v>0</v>
      </c>
      <c r="F9588" s="304"/>
    </row>
    <row r="9589" customFormat="false" ht="13.8" hidden="false" customHeight="false" outlineLevel="0" collapsed="false">
      <c r="A9589" s="300" t="s">
        <v>14894</v>
      </c>
      <c r="B9589" s="1" t="n">
        <v>105495</v>
      </c>
      <c r="C9589" s="292" t="s">
        <v>14933</v>
      </c>
      <c r="D9589" s="297" t="s">
        <v>1536</v>
      </c>
      <c r="E9589" s="301" t="n">
        <v>0</v>
      </c>
      <c r="F9589" s="304"/>
    </row>
    <row r="9590" customFormat="false" ht="13.8" hidden="false" customHeight="false" outlineLevel="0" collapsed="false">
      <c r="A9590" s="300" t="s">
        <v>14894</v>
      </c>
      <c r="B9590" s="1" t="n">
        <v>105407</v>
      </c>
      <c r="C9590" s="292" t="s">
        <v>14934</v>
      </c>
      <c r="D9590" s="297" t="s">
        <v>1536</v>
      </c>
      <c r="E9590" s="301" t="n">
        <v>0</v>
      </c>
      <c r="F9590" s="304"/>
    </row>
    <row r="9591" customFormat="false" ht="13.8" hidden="false" customHeight="false" outlineLevel="0" collapsed="false">
      <c r="A9591" s="300" t="s">
        <v>14894</v>
      </c>
      <c r="B9591" s="1" t="n">
        <v>105427</v>
      </c>
      <c r="C9591" s="292" t="s">
        <v>14935</v>
      </c>
      <c r="D9591" s="297" t="s">
        <v>1536</v>
      </c>
      <c r="E9591" s="301" t="n">
        <v>0</v>
      </c>
      <c r="F9591" s="304"/>
    </row>
    <row r="9592" customFormat="false" ht="13.8" hidden="false" customHeight="false" outlineLevel="0" collapsed="false">
      <c r="A9592" s="300" t="s">
        <v>14894</v>
      </c>
      <c r="B9592" s="1" t="n">
        <v>105492</v>
      </c>
      <c r="C9592" s="292" t="s">
        <v>14936</v>
      </c>
      <c r="D9592" s="297" t="s">
        <v>1536</v>
      </c>
      <c r="E9592" s="301" t="n">
        <v>0</v>
      </c>
      <c r="F9592" s="304"/>
    </row>
    <row r="9593" customFormat="false" ht="13.8" hidden="false" customHeight="false" outlineLevel="0" collapsed="false">
      <c r="A9593" s="300" t="s">
        <v>14894</v>
      </c>
      <c r="B9593" s="1" t="n">
        <v>105496</v>
      </c>
      <c r="C9593" s="292" t="s">
        <v>14937</v>
      </c>
      <c r="D9593" s="297" t="s">
        <v>1536</v>
      </c>
      <c r="E9593" s="301" t="n">
        <v>0</v>
      </c>
      <c r="F9593" s="304"/>
    </row>
    <row r="9594" customFormat="false" ht="13.8" hidden="false" customHeight="false" outlineLevel="0" collapsed="false">
      <c r="A9594" s="300" t="s">
        <v>14894</v>
      </c>
      <c r="B9594" s="1" t="n">
        <v>105425</v>
      </c>
      <c r="C9594" s="292" t="s">
        <v>14938</v>
      </c>
      <c r="D9594" s="297" t="s">
        <v>1536</v>
      </c>
      <c r="E9594" s="301" t="n">
        <v>0</v>
      </c>
      <c r="F9594" s="304"/>
    </row>
    <row r="9595" customFormat="false" ht="13.8" hidden="false" customHeight="false" outlineLevel="0" collapsed="false">
      <c r="A9595" s="300" t="s">
        <v>14894</v>
      </c>
      <c r="B9595" s="1" t="n">
        <v>105477</v>
      </c>
      <c r="C9595" s="292" t="s">
        <v>14939</v>
      </c>
      <c r="D9595" s="297" t="s">
        <v>1536</v>
      </c>
      <c r="E9595" s="301" t="n">
        <v>0</v>
      </c>
      <c r="F9595" s="304"/>
    </row>
    <row r="9596" customFormat="false" ht="13.8" hidden="false" customHeight="false" outlineLevel="0" collapsed="false">
      <c r="A9596" s="300" t="s">
        <v>14894</v>
      </c>
      <c r="B9596" s="1" t="n">
        <v>105490</v>
      </c>
      <c r="C9596" s="292" t="s">
        <v>14940</v>
      </c>
      <c r="D9596" s="297" t="s">
        <v>1536</v>
      </c>
      <c r="E9596" s="301" t="n">
        <v>0</v>
      </c>
      <c r="F9596" s="304"/>
    </row>
    <row r="9597" customFormat="false" ht="13.8" hidden="false" customHeight="false" outlineLevel="0" collapsed="false">
      <c r="A9597" s="300" t="s">
        <v>14894</v>
      </c>
      <c r="B9597" s="1" t="n">
        <v>105494</v>
      </c>
      <c r="C9597" s="292" t="s">
        <v>14941</v>
      </c>
      <c r="D9597" s="297" t="s">
        <v>1536</v>
      </c>
      <c r="E9597" s="301" t="n">
        <v>0</v>
      </c>
      <c r="F9597" s="304"/>
    </row>
    <row r="9598" customFormat="false" ht="13.8" hidden="false" customHeight="false" outlineLevel="0" collapsed="false">
      <c r="A9598" s="300" t="s">
        <v>14894</v>
      </c>
      <c r="B9598" s="1" t="n">
        <v>105417</v>
      </c>
      <c r="C9598" s="292" t="s">
        <v>14942</v>
      </c>
      <c r="D9598" s="297" t="s">
        <v>1536</v>
      </c>
      <c r="E9598" s="301" t="n">
        <v>0</v>
      </c>
      <c r="F9598" s="304"/>
    </row>
    <row r="9599" customFormat="false" ht="13.8" hidden="false" customHeight="false" outlineLevel="0" collapsed="false">
      <c r="A9599" s="300" t="s">
        <v>14894</v>
      </c>
      <c r="B9599" s="1" t="n">
        <v>105461</v>
      </c>
      <c r="C9599" s="292" t="s">
        <v>14943</v>
      </c>
      <c r="D9599" s="297" t="s">
        <v>1536</v>
      </c>
      <c r="E9599" s="301" t="n">
        <v>0</v>
      </c>
      <c r="F9599" s="304"/>
    </row>
    <row r="9600" customFormat="false" ht="13.8" hidden="false" customHeight="false" outlineLevel="0" collapsed="false">
      <c r="A9600" s="300" t="s">
        <v>14894</v>
      </c>
      <c r="B9600" s="1" t="n">
        <v>105436</v>
      </c>
      <c r="C9600" s="292" t="s">
        <v>14944</v>
      </c>
      <c r="D9600" s="297" t="s">
        <v>1536</v>
      </c>
      <c r="E9600" s="301" t="n">
        <v>0</v>
      </c>
      <c r="F9600" s="304"/>
    </row>
    <row r="9601" customFormat="false" ht="13.8" hidden="false" customHeight="false" outlineLevel="0" collapsed="false">
      <c r="A9601" s="300" t="s">
        <v>14894</v>
      </c>
      <c r="B9601" s="1" t="n">
        <v>105483</v>
      </c>
      <c r="C9601" s="292" t="s">
        <v>14945</v>
      </c>
      <c r="D9601" s="297" t="s">
        <v>1536</v>
      </c>
      <c r="E9601" s="301" t="n">
        <v>0</v>
      </c>
      <c r="F9601" s="304"/>
    </row>
    <row r="9602" customFormat="false" ht="13.8" hidden="false" customHeight="false" outlineLevel="0" collapsed="false">
      <c r="A9602" s="300" t="s">
        <v>14894</v>
      </c>
      <c r="B9602" s="1" t="n">
        <v>105505</v>
      </c>
      <c r="C9602" s="292" t="s">
        <v>14946</v>
      </c>
      <c r="D9602" s="297" t="s">
        <v>1536</v>
      </c>
      <c r="E9602" s="301" t="n">
        <v>0</v>
      </c>
      <c r="F9602" s="304"/>
    </row>
    <row r="9603" customFormat="false" ht="13.8" hidden="false" customHeight="false" outlineLevel="0" collapsed="false">
      <c r="A9603" s="300" t="s">
        <v>14894</v>
      </c>
      <c r="B9603" s="1" t="n">
        <v>105435</v>
      </c>
      <c r="C9603" s="292" t="s">
        <v>14947</v>
      </c>
      <c r="D9603" s="297" t="s">
        <v>1536</v>
      </c>
      <c r="E9603" s="301" t="n">
        <v>0</v>
      </c>
      <c r="F9603" s="304"/>
    </row>
    <row r="9604" customFormat="false" ht="13.8" hidden="false" customHeight="false" outlineLevel="0" collapsed="false">
      <c r="A9604" s="300" t="s">
        <v>14894</v>
      </c>
      <c r="B9604" s="1" t="n">
        <v>105460</v>
      </c>
      <c r="C9604" s="292" t="s">
        <v>14948</v>
      </c>
      <c r="D9604" s="297" t="s">
        <v>1536</v>
      </c>
      <c r="E9604" s="301" t="n">
        <v>0</v>
      </c>
      <c r="F9604" s="304"/>
    </row>
    <row r="9605" customFormat="false" ht="13.8" hidden="false" customHeight="false" outlineLevel="0" collapsed="false">
      <c r="A9605" s="300" t="s">
        <v>14894</v>
      </c>
      <c r="B9605" s="1" t="n">
        <v>105470</v>
      </c>
      <c r="C9605" s="292" t="s">
        <v>14949</v>
      </c>
      <c r="D9605" s="297" t="s">
        <v>1536</v>
      </c>
      <c r="E9605" s="301" t="n">
        <v>0</v>
      </c>
      <c r="F9605" s="304"/>
    </row>
    <row r="9606" customFormat="false" ht="13.8" hidden="false" customHeight="false" outlineLevel="0" collapsed="false">
      <c r="A9606" s="300" t="s">
        <v>14894</v>
      </c>
      <c r="B9606" s="1" t="n">
        <v>105504</v>
      </c>
      <c r="C9606" s="292" t="s">
        <v>14950</v>
      </c>
      <c r="D9606" s="297" t="s">
        <v>1536</v>
      </c>
      <c r="E9606" s="301" t="n">
        <v>0</v>
      </c>
      <c r="F9606" s="304"/>
    </row>
    <row r="9607" customFormat="false" ht="13.8" hidden="false" customHeight="false" outlineLevel="0" collapsed="false">
      <c r="A9607" s="300" t="s">
        <v>14894</v>
      </c>
      <c r="B9607" s="1" t="n">
        <v>105476</v>
      </c>
      <c r="C9607" s="292" t="s">
        <v>14951</v>
      </c>
      <c r="D9607" s="297" t="s">
        <v>1536</v>
      </c>
      <c r="E9607" s="301" t="n">
        <v>0</v>
      </c>
      <c r="F9607" s="304"/>
    </row>
    <row r="9608" customFormat="false" ht="13.8" hidden="false" customHeight="false" outlineLevel="0" collapsed="false">
      <c r="A9608" s="300" t="s">
        <v>14894</v>
      </c>
      <c r="B9608" s="1" t="n">
        <v>105471</v>
      </c>
      <c r="C9608" s="292" t="s">
        <v>14952</v>
      </c>
      <c r="D9608" s="297" t="s">
        <v>1536</v>
      </c>
      <c r="E9608" s="301" t="n">
        <v>0</v>
      </c>
      <c r="F9608" s="304"/>
    </row>
    <row r="9609" customFormat="false" ht="13.8" hidden="false" customHeight="false" outlineLevel="0" collapsed="false">
      <c r="A9609" s="300" t="s">
        <v>14894</v>
      </c>
      <c r="B9609" s="1" t="n">
        <v>105493</v>
      </c>
      <c r="C9609" s="292" t="s">
        <v>14953</v>
      </c>
      <c r="D9609" s="297" t="s">
        <v>1536</v>
      </c>
      <c r="E9609" s="301" t="n">
        <v>0</v>
      </c>
      <c r="F9609" s="304"/>
    </row>
    <row r="9610" customFormat="false" ht="13.8" hidden="false" customHeight="false" outlineLevel="0" collapsed="false">
      <c r="A9610" s="300" t="s">
        <v>14894</v>
      </c>
      <c r="B9610" s="1" t="n">
        <v>105482</v>
      </c>
      <c r="C9610" s="292" t="s">
        <v>14954</v>
      </c>
      <c r="D9610" s="297" t="s">
        <v>1536</v>
      </c>
      <c r="E9610" s="301" t="n">
        <v>0</v>
      </c>
      <c r="F9610" s="304"/>
    </row>
    <row r="9611" customFormat="false" ht="13.8" hidden="false" customHeight="false" outlineLevel="0" collapsed="false">
      <c r="A9611" s="300" t="s">
        <v>14894</v>
      </c>
      <c r="B9611" s="1" t="n">
        <v>105430</v>
      </c>
      <c r="C9611" s="292" t="s">
        <v>14955</v>
      </c>
      <c r="D9611" s="297" t="s">
        <v>1536</v>
      </c>
      <c r="E9611" s="301" t="n">
        <v>0</v>
      </c>
      <c r="F9611" s="304"/>
    </row>
    <row r="9612" customFormat="false" ht="13.8" hidden="false" customHeight="false" outlineLevel="0" collapsed="false">
      <c r="A9612" s="300" t="s">
        <v>14894</v>
      </c>
      <c r="B9612" s="1" t="n">
        <v>105440</v>
      </c>
      <c r="C9612" s="292" t="s">
        <v>14956</v>
      </c>
      <c r="D9612" s="297" t="s">
        <v>1536</v>
      </c>
      <c r="E9612" s="301" t="n">
        <v>0</v>
      </c>
      <c r="F9612" s="304"/>
    </row>
    <row r="9613" customFormat="false" ht="13.8" hidden="false" customHeight="false" outlineLevel="0" collapsed="false">
      <c r="A9613" s="300" t="s">
        <v>14894</v>
      </c>
      <c r="B9613" s="1" t="n">
        <v>105465</v>
      </c>
      <c r="C9613" s="292" t="s">
        <v>14957</v>
      </c>
      <c r="D9613" s="297" t="s">
        <v>1536</v>
      </c>
      <c r="E9613" s="301" t="n">
        <v>0</v>
      </c>
      <c r="F9613" s="304"/>
    </row>
    <row r="9614" customFormat="false" ht="13.8" hidden="false" customHeight="false" outlineLevel="0" collapsed="false">
      <c r="A9614" s="300" t="s">
        <v>14894</v>
      </c>
      <c r="B9614" s="1" t="n">
        <v>105499</v>
      </c>
      <c r="C9614" s="292" t="s">
        <v>14958</v>
      </c>
      <c r="D9614" s="297" t="s">
        <v>1536</v>
      </c>
      <c r="E9614" s="301" t="n">
        <v>0</v>
      </c>
      <c r="F9614" s="304"/>
    </row>
    <row r="9615" customFormat="false" ht="13.8" hidden="false" customHeight="false" outlineLevel="0" collapsed="false">
      <c r="A9615" s="300" t="s">
        <v>14894</v>
      </c>
      <c r="B9615" s="1" t="n">
        <v>105431</v>
      </c>
      <c r="C9615" s="292" t="s">
        <v>14959</v>
      </c>
      <c r="D9615" s="297" t="s">
        <v>1536</v>
      </c>
      <c r="E9615" s="301" t="n">
        <v>0</v>
      </c>
      <c r="F9615" s="304"/>
    </row>
    <row r="9616" customFormat="false" ht="13.8" hidden="false" customHeight="false" outlineLevel="0" collapsed="false">
      <c r="A9616" s="300" t="s">
        <v>14894</v>
      </c>
      <c r="B9616" s="1" t="n">
        <v>105441</v>
      </c>
      <c r="C9616" s="292" t="s">
        <v>14960</v>
      </c>
      <c r="D9616" s="297" t="s">
        <v>1536</v>
      </c>
      <c r="E9616" s="301" t="n">
        <v>0</v>
      </c>
      <c r="F9616" s="304"/>
    </row>
    <row r="9617" customFormat="false" ht="13.8" hidden="false" customHeight="false" outlineLevel="0" collapsed="false">
      <c r="A9617" s="300" t="s">
        <v>14894</v>
      </c>
      <c r="B9617" s="1" t="n">
        <v>105466</v>
      </c>
      <c r="C9617" s="292" t="s">
        <v>14961</v>
      </c>
      <c r="D9617" s="297" t="s">
        <v>1536</v>
      </c>
      <c r="E9617" s="301" t="n">
        <v>0</v>
      </c>
      <c r="F9617" s="304"/>
    </row>
    <row r="9618" customFormat="false" ht="13.8" hidden="false" customHeight="false" outlineLevel="0" collapsed="false">
      <c r="A9618" s="300" t="s">
        <v>14894</v>
      </c>
      <c r="B9618" s="1" t="n">
        <v>105500</v>
      </c>
      <c r="C9618" s="292" t="s">
        <v>14962</v>
      </c>
      <c r="D9618" s="297" t="s">
        <v>1536</v>
      </c>
      <c r="E9618" s="301" t="n">
        <v>0</v>
      </c>
      <c r="F9618" s="304"/>
    </row>
    <row r="9619" customFormat="false" ht="13.8" hidden="false" customHeight="false" outlineLevel="0" collapsed="false">
      <c r="A9619" s="300" t="s">
        <v>14894</v>
      </c>
      <c r="B9619" s="1" t="n">
        <v>105429</v>
      </c>
      <c r="C9619" s="292" t="s">
        <v>14963</v>
      </c>
      <c r="D9619" s="297" t="s">
        <v>1536</v>
      </c>
      <c r="E9619" s="301" t="n">
        <v>0</v>
      </c>
      <c r="F9619" s="304"/>
    </row>
    <row r="9620" customFormat="false" ht="13.8" hidden="false" customHeight="false" outlineLevel="0" collapsed="false">
      <c r="A9620" s="300" t="s">
        <v>14894</v>
      </c>
      <c r="B9620" s="1" t="n">
        <v>105439</v>
      </c>
      <c r="C9620" s="292" t="s">
        <v>14964</v>
      </c>
      <c r="D9620" s="297" t="s">
        <v>1536</v>
      </c>
      <c r="E9620" s="301" t="n">
        <v>0</v>
      </c>
      <c r="F9620" s="304"/>
    </row>
    <row r="9621" customFormat="false" ht="13.8" hidden="false" customHeight="false" outlineLevel="0" collapsed="false">
      <c r="A9621" s="300" t="s">
        <v>14894</v>
      </c>
      <c r="B9621" s="1" t="n">
        <v>105464</v>
      </c>
      <c r="C9621" s="292" t="s">
        <v>14965</v>
      </c>
      <c r="D9621" s="297" t="s">
        <v>1536</v>
      </c>
      <c r="E9621" s="301" t="n">
        <v>0</v>
      </c>
      <c r="F9621" s="304"/>
    </row>
    <row r="9622" customFormat="false" ht="13.8" hidden="false" customHeight="false" outlineLevel="0" collapsed="false">
      <c r="A9622" s="300" t="s">
        <v>14894</v>
      </c>
      <c r="B9622" s="1" t="n">
        <v>105489</v>
      </c>
      <c r="C9622" s="292" t="s">
        <v>14966</v>
      </c>
      <c r="D9622" s="297" t="s">
        <v>1536</v>
      </c>
      <c r="E9622" s="301" t="n">
        <v>0</v>
      </c>
      <c r="F9622" s="304"/>
    </row>
    <row r="9623" customFormat="false" ht="13.8" hidden="false" customHeight="false" outlineLevel="0" collapsed="false">
      <c r="A9623" s="300" t="s">
        <v>14894</v>
      </c>
      <c r="B9623" s="1" t="n">
        <v>105437</v>
      </c>
      <c r="C9623" s="292" t="s">
        <v>14967</v>
      </c>
      <c r="D9623" s="297" t="s">
        <v>1536</v>
      </c>
      <c r="E9623" s="301" t="n">
        <v>0</v>
      </c>
      <c r="F9623" s="304"/>
    </row>
    <row r="9624" customFormat="false" ht="13.8" hidden="false" customHeight="false" outlineLevel="0" collapsed="false">
      <c r="A9624" s="300" t="s">
        <v>14894</v>
      </c>
      <c r="B9624" s="1" t="n">
        <v>105462</v>
      </c>
      <c r="C9624" s="292" t="s">
        <v>14968</v>
      </c>
      <c r="D9624" s="297" t="s">
        <v>1536</v>
      </c>
      <c r="E9624" s="301" t="n">
        <v>0</v>
      </c>
      <c r="F9624" s="304"/>
    </row>
    <row r="9625" customFormat="false" ht="13.8" hidden="false" customHeight="false" outlineLevel="0" collapsed="false">
      <c r="A9625" s="300" t="s">
        <v>14894</v>
      </c>
      <c r="B9625" s="1" t="n">
        <v>105484</v>
      </c>
      <c r="C9625" s="292" t="s">
        <v>14969</v>
      </c>
      <c r="D9625" s="297" t="s">
        <v>1536</v>
      </c>
      <c r="E9625" s="301" t="n">
        <v>0</v>
      </c>
      <c r="F9625" s="304"/>
    </row>
    <row r="9626" customFormat="false" ht="13.8" hidden="false" customHeight="false" outlineLevel="0" collapsed="false">
      <c r="A9626" s="300" t="s">
        <v>14894</v>
      </c>
      <c r="B9626" s="1" t="n">
        <v>105506</v>
      </c>
      <c r="C9626" s="292" t="s">
        <v>14970</v>
      </c>
      <c r="D9626" s="297" t="s">
        <v>1536</v>
      </c>
      <c r="E9626" s="301" t="n">
        <v>0</v>
      </c>
      <c r="F9626" s="304"/>
    </row>
    <row r="9627" customFormat="false" ht="13.8" hidden="false" customHeight="false" outlineLevel="0" collapsed="false">
      <c r="A9627" s="300" t="s">
        <v>14894</v>
      </c>
      <c r="B9627" s="1" t="n">
        <v>105432</v>
      </c>
      <c r="C9627" s="292" t="s">
        <v>14971</v>
      </c>
      <c r="D9627" s="297" t="s">
        <v>1536</v>
      </c>
      <c r="E9627" s="301" t="n">
        <v>0</v>
      </c>
      <c r="F9627" s="304"/>
    </row>
    <row r="9628" customFormat="false" ht="13.8" hidden="false" customHeight="false" outlineLevel="0" collapsed="false">
      <c r="A9628" s="300" t="s">
        <v>14894</v>
      </c>
      <c r="B9628" s="1" t="n">
        <v>105457</v>
      </c>
      <c r="C9628" s="292" t="s">
        <v>14972</v>
      </c>
      <c r="D9628" s="297" t="s">
        <v>1536</v>
      </c>
      <c r="E9628" s="301" t="n">
        <v>0</v>
      </c>
      <c r="F9628" s="304"/>
    </row>
    <row r="9629" customFormat="false" ht="13.8" hidden="false" customHeight="false" outlineLevel="0" collapsed="false">
      <c r="A9629" s="300" t="s">
        <v>14894</v>
      </c>
      <c r="B9629" s="1" t="n">
        <v>105467</v>
      </c>
      <c r="C9629" s="292" t="s">
        <v>14973</v>
      </c>
      <c r="D9629" s="297" t="s">
        <v>1536</v>
      </c>
      <c r="E9629" s="301" t="n">
        <v>0</v>
      </c>
      <c r="F9629" s="304"/>
    </row>
    <row r="9630" customFormat="false" ht="13.8" hidden="false" customHeight="false" outlineLevel="0" collapsed="false">
      <c r="A9630" s="300" t="s">
        <v>14894</v>
      </c>
      <c r="B9630" s="1" t="n">
        <v>105501</v>
      </c>
      <c r="C9630" s="292" t="s">
        <v>14974</v>
      </c>
      <c r="D9630" s="297" t="s">
        <v>1536</v>
      </c>
      <c r="E9630" s="301" t="n">
        <v>0</v>
      </c>
      <c r="F9630" s="304"/>
    </row>
    <row r="9631" customFormat="false" ht="13.8" hidden="false" customHeight="false" outlineLevel="0" collapsed="false">
      <c r="A9631" s="300" t="s">
        <v>14894</v>
      </c>
      <c r="B9631" s="1" t="n">
        <v>105433</v>
      </c>
      <c r="C9631" s="292" t="s">
        <v>14975</v>
      </c>
      <c r="D9631" s="297" t="s">
        <v>1536</v>
      </c>
      <c r="E9631" s="301" t="n">
        <v>0</v>
      </c>
      <c r="F9631" s="304"/>
    </row>
    <row r="9632" customFormat="false" ht="13.8" hidden="false" customHeight="false" outlineLevel="0" collapsed="false">
      <c r="A9632" s="300" t="s">
        <v>14894</v>
      </c>
      <c r="B9632" s="1" t="n">
        <v>105458</v>
      </c>
      <c r="C9632" s="292" t="s">
        <v>14976</v>
      </c>
      <c r="D9632" s="297" t="s">
        <v>1536</v>
      </c>
      <c r="E9632" s="301" t="n">
        <v>0</v>
      </c>
      <c r="F9632" s="304"/>
    </row>
    <row r="9633" customFormat="false" ht="13.8" hidden="false" customHeight="false" outlineLevel="0" collapsed="false">
      <c r="A9633" s="300" t="s">
        <v>14894</v>
      </c>
      <c r="B9633" s="1" t="n">
        <v>105468</v>
      </c>
      <c r="C9633" s="292" t="s">
        <v>14977</v>
      </c>
      <c r="D9633" s="297" t="s">
        <v>1536</v>
      </c>
      <c r="E9633" s="301" t="n">
        <v>0</v>
      </c>
      <c r="F9633" s="304"/>
    </row>
    <row r="9634" customFormat="false" ht="13.8" hidden="false" customHeight="false" outlineLevel="0" collapsed="false">
      <c r="A9634" s="300" t="s">
        <v>14894</v>
      </c>
      <c r="B9634" s="1" t="n">
        <v>105502</v>
      </c>
      <c r="C9634" s="292" t="s">
        <v>14978</v>
      </c>
      <c r="D9634" s="297" t="s">
        <v>1536</v>
      </c>
      <c r="E9634" s="301" t="n">
        <v>0</v>
      </c>
      <c r="F9634" s="304"/>
    </row>
    <row r="9635" customFormat="false" ht="13.8" hidden="false" customHeight="false" outlineLevel="0" collapsed="false">
      <c r="A9635" s="300" t="s">
        <v>14894</v>
      </c>
      <c r="B9635" s="1" t="n">
        <v>105434</v>
      </c>
      <c r="C9635" s="292" t="s">
        <v>14979</v>
      </c>
      <c r="D9635" s="297" t="s">
        <v>1536</v>
      </c>
      <c r="E9635" s="301" t="n">
        <v>0</v>
      </c>
      <c r="F9635" s="304"/>
    </row>
    <row r="9636" customFormat="false" ht="13.8" hidden="false" customHeight="false" outlineLevel="0" collapsed="false">
      <c r="A9636" s="300" t="s">
        <v>14894</v>
      </c>
      <c r="B9636" s="1" t="n">
        <v>105459</v>
      </c>
      <c r="C9636" s="292" t="s">
        <v>14980</v>
      </c>
      <c r="D9636" s="297" t="s">
        <v>1536</v>
      </c>
      <c r="E9636" s="301" t="n">
        <v>0</v>
      </c>
      <c r="F9636" s="304"/>
    </row>
    <row r="9637" customFormat="false" ht="13.8" hidden="false" customHeight="false" outlineLevel="0" collapsed="false">
      <c r="A9637" s="300" t="s">
        <v>14894</v>
      </c>
      <c r="B9637" s="1" t="n">
        <v>105469</v>
      </c>
      <c r="C9637" s="292" t="s">
        <v>14981</v>
      </c>
      <c r="D9637" s="297" t="s">
        <v>1536</v>
      </c>
      <c r="E9637" s="301" t="n">
        <v>0</v>
      </c>
      <c r="F9637" s="304"/>
    </row>
    <row r="9638" customFormat="false" ht="13.8" hidden="false" customHeight="false" outlineLevel="0" collapsed="false">
      <c r="A9638" s="300" t="s">
        <v>14894</v>
      </c>
      <c r="B9638" s="1" t="n">
        <v>105503</v>
      </c>
      <c r="C9638" s="292" t="s">
        <v>14982</v>
      </c>
      <c r="D9638" s="297" t="s">
        <v>1536</v>
      </c>
      <c r="E9638" s="301" t="n">
        <v>0</v>
      </c>
      <c r="F9638" s="304"/>
    </row>
    <row r="9639" customFormat="false" ht="13.8" hidden="false" customHeight="false" outlineLevel="0" collapsed="false">
      <c r="A9639" s="300" t="s">
        <v>14894</v>
      </c>
      <c r="B9639" s="1" t="n">
        <v>105472</v>
      </c>
      <c r="C9639" s="292" t="s">
        <v>14983</v>
      </c>
      <c r="D9639" s="297" t="s">
        <v>1536</v>
      </c>
      <c r="E9639" s="301" t="n">
        <v>0</v>
      </c>
      <c r="F9639" s="304"/>
    </row>
    <row r="9640" customFormat="false" ht="13.8" hidden="false" customHeight="false" outlineLevel="0" collapsed="false">
      <c r="A9640" s="300" t="s">
        <v>14894</v>
      </c>
      <c r="B9640" s="1" t="n">
        <v>105413</v>
      </c>
      <c r="C9640" s="292" t="s">
        <v>14984</v>
      </c>
      <c r="D9640" s="297" t="s">
        <v>1536</v>
      </c>
      <c r="E9640" s="301" t="n">
        <v>0</v>
      </c>
      <c r="F9640" s="304"/>
    </row>
    <row r="9641" customFormat="false" ht="13.8" hidden="false" customHeight="false" outlineLevel="0" collapsed="false">
      <c r="A9641" s="300" t="s">
        <v>14894</v>
      </c>
      <c r="B9641" s="1" t="n">
        <v>105423</v>
      </c>
      <c r="C9641" s="292" t="s">
        <v>14985</v>
      </c>
      <c r="D9641" s="297" t="s">
        <v>1536</v>
      </c>
      <c r="E9641" s="301" t="n">
        <v>0</v>
      </c>
      <c r="F9641" s="304"/>
    </row>
    <row r="9642" customFormat="false" ht="13.8" hidden="false" customHeight="false" outlineLevel="0" collapsed="false">
      <c r="A9642" s="300" t="s">
        <v>14894</v>
      </c>
      <c r="B9642" s="1" t="n">
        <v>105447</v>
      </c>
      <c r="C9642" s="292" t="s">
        <v>14986</v>
      </c>
      <c r="D9642" s="297" t="s">
        <v>1536</v>
      </c>
      <c r="E9642" s="301" t="n">
        <v>0</v>
      </c>
      <c r="F9642" s="304"/>
    </row>
    <row r="9643" customFormat="false" ht="13.8" hidden="false" customHeight="false" outlineLevel="0" collapsed="false">
      <c r="A9643" s="300" t="s">
        <v>14894</v>
      </c>
      <c r="B9643" s="1" t="n">
        <v>105408</v>
      </c>
      <c r="C9643" s="292" t="s">
        <v>14987</v>
      </c>
      <c r="D9643" s="297" t="s">
        <v>1536</v>
      </c>
      <c r="E9643" s="301" t="n">
        <v>0</v>
      </c>
      <c r="F9643" s="304"/>
    </row>
    <row r="9644" customFormat="false" ht="13.8" hidden="false" customHeight="false" outlineLevel="0" collapsed="false">
      <c r="A9644" s="300" t="s">
        <v>14894</v>
      </c>
      <c r="B9644" s="1" t="n">
        <v>105479</v>
      </c>
      <c r="C9644" s="292" t="s">
        <v>14988</v>
      </c>
      <c r="D9644" s="297" t="s">
        <v>1536</v>
      </c>
      <c r="E9644" s="301" t="n">
        <v>0</v>
      </c>
      <c r="F9644" s="304"/>
    </row>
    <row r="9645" customFormat="false" ht="13.8" hidden="false" customHeight="false" outlineLevel="0" collapsed="false">
      <c r="A9645" s="300" t="s">
        <v>14894</v>
      </c>
      <c r="B9645" s="1" t="n">
        <v>105422</v>
      </c>
      <c r="C9645" s="292" t="s">
        <v>14989</v>
      </c>
      <c r="D9645" s="297" t="s">
        <v>1536</v>
      </c>
      <c r="E9645" s="301" t="n">
        <v>0</v>
      </c>
      <c r="F9645" s="304"/>
    </row>
    <row r="9646" customFormat="false" ht="13.8" hidden="false" customHeight="false" outlineLevel="0" collapsed="false">
      <c r="A9646" s="300" t="s">
        <v>14894</v>
      </c>
      <c r="B9646" s="1" t="n">
        <v>105446</v>
      </c>
      <c r="C9646" s="292" t="s">
        <v>14990</v>
      </c>
      <c r="D9646" s="297" t="s">
        <v>1536</v>
      </c>
      <c r="E9646" s="301" t="n">
        <v>0</v>
      </c>
      <c r="F9646" s="304"/>
    </row>
    <row r="9647" customFormat="false" ht="13.8" hidden="false" customHeight="false" outlineLevel="0" collapsed="false">
      <c r="A9647" s="300" t="s">
        <v>14894</v>
      </c>
      <c r="B9647" s="1" t="n">
        <v>105474</v>
      </c>
      <c r="C9647" s="292" t="s">
        <v>14991</v>
      </c>
      <c r="D9647" s="297" t="s">
        <v>1536</v>
      </c>
      <c r="E9647" s="301" t="n">
        <v>0</v>
      </c>
      <c r="F9647" s="304"/>
    </row>
    <row r="9648" customFormat="false" ht="13.8" hidden="false" customHeight="false" outlineLevel="0" collapsed="false">
      <c r="A9648" s="300" t="s">
        <v>14894</v>
      </c>
      <c r="B9648" s="1" t="n">
        <v>105480</v>
      </c>
      <c r="C9648" s="292" t="s">
        <v>14992</v>
      </c>
      <c r="D9648" s="297" t="s">
        <v>1536</v>
      </c>
      <c r="E9648" s="301" t="n">
        <v>0</v>
      </c>
      <c r="F9648" s="304"/>
    </row>
    <row r="9649" customFormat="false" ht="13.8" hidden="false" customHeight="false" outlineLevel="0" collapsed="false">
      <c r="A9649" s="300" t="s">
        <v>14894</v>
      </c>
      <c r="B9649" s="1" t="n">
        <v>105481</v>
      </c>
      <c r="C9649" s="292" t="s">
        <v>14993</v>
      </c>
      <c r="D9649" s="297" t="s">
        <v>1536</v>
      </c>
      <c r="E9649" s="301" t="n">
        <v>0</v>
      </c>
      <c r="F9649" s="304"/>
    </row>
    <row r="9650" customFormat="false" ht="13.8" hidden="false" customHeight="false" outlineLevel="0" collapsed="false">
      <c r="A9650" s="300" t="s">
        <v>14894</v>
      </c>
      <c r="B9650" s="1" t="n">
        <v>105449</v>
      </c>
      <c r="C9650" s="292" t="s">
        <v>14994</v>
      </c>
      <c r="D9650" s="297" t="s">
        <v>1536</v>
      </c>
      <c r="E9650" s="301" t="n">
        <v>0</v>
      </c>
      <c r="F9650" s="304"/>
    </row>
    <row r="9651" customFormat="false" ht="13.8" hidden="false" customHeight="false" outlineLevel="0" collapsed="false">
      <c r="A9651" s="300" t="s">
        <v>14995</v>
      </c>
      <c r="B9651" s="1" t="n">
        <v>105511</v>
      </c>
      <c r="C9651" s="292" t="s">
        <v>14996</v>
      </c>
      <c r="D9651" s="297" t="s">
        <v>14997</v>
      </c>
      <c r="E9651" s="301" t="n">
        <v>0</v>
      </c>
      <c r="F9651" s="304"/>
    </row>
    <row r="9652" customFormat="false" ht="13.8" hidden="false" customHeight="false" outlineLevel="0" collapsed="false">
      <c r="A9652" s="300" t="s">
        <v>14995</v>
      </c>
      <c r="B9652" s="1" t="n">
        <v>105507</v>
      </c>
      <c r="C9652" s="292" t="s">
        <v>14998</v>
      </c>
      <c r="D9652" s="297" t="s">
        <v>14997</v>
      </c>
      <c r="E9652" s="301" t="n">
        <v>0</v>
      </c>
      <c r="F9652" s="304"/>
    </row>
    <row r="9653" customFormat="false" ht="13.8" hidden="false" customHeight="false" outlineLevel="0" collapsed="false">
      <c r="A9653" s="300" t="s">
        <v>14995</v>
      </c>
      <c r="B9653" s="1" t="n">
        <v>105512</v>
      </c>
      <c r="C9653" s="292" t="s">
        <v>14999</v>
      </c>
      <c r="D9653" s="297" t="s">
        <v>14997</v>
      </c>
      <c r="E9653" s="301" t="n">
        <v>0</v>
      </c>
      <c r="F9653" s="304"/>
    </row>
    <row r="9654" customFormat="false" ht="13.8" hidden="false" customHeight="false" outlineLevel="0" collapsed="false">
      <c r="A9654" s="300" t="s">
        <v>14995</v>
      </c>
      <c r="B9654" s="1" t="n">
        <v>105508</v>
      </c>
      <c r="C9654" s="292" t="s">
        <v>15000</v>
      </c>
      <c r="D9654" s="297" t="s">
        <v>14997</v>
      </c>
      <c r="E9654" s="301" t="n">
        <v>0</v>
      </c>
      <c r="F9654" s="304"/>
    </row>
    <row r="9655" customFormat="false" ht="13.8" hidden="false" customHeight="false" outlineLevel="0" collapsed="false">
      <c r="A9655" s="300" t="s">
        <v>14995</v>
      </c>
      <c r="B9655" s="1" t="n">
        <v>105513</v>
      </c>
      <c r="C9655" s="292" t="s">
        <v>15001</v>
      </c>
      <c r="D9655" s="297" t="s">
        <v>14997</v>
      </c>
      <c r="E9655" s="301" t="n">
        <v>0</v>
      </c>
      <c r="F9655" s="304"/>
    </row>
    <row r="9656" customFormat="false" ht="13.8" hidden="false" customHeight="false" outlineLevel="0" collapsed="false">
      <c r="A9656" s="300" t="s">
        <v>14995</v>
      </c>
      <c r="B9656" s="1" t="n">
        <v>105509</v>
      </c>
      <c r="C9656" s="292" t="s">
        <v>15002</v>
      </c>
      <c r="D9656" s="297" t="s">
        <v>14997</v>
      </c>
      <c r="E9656" s="301" t="n">
        <v>0</v>
      </c>
      <c r="F9656" s="304"/>
    </row>
    <row r="9657" customFormat="false" ht="13.8" hidden="false" customHeight="false" outlineLevel="0" collapsed="false">
      <c r="A9657" s="300" t="s">
        <v>14995</v>
      </c>
      <c r="B9657" s="1" t="n">
        <v>105514</v>
      </c>
      <c r="C9657" s="292" t="s">
        <v>15003</v>
      </c>
      <c r="D9657" s="297" t="s">
        <v>14997</v>
      </c>
      <c r="E9657" s="301" t="n">
        <v>0</v>
      </c>
      <c r="F9657" s="304"/>
    </row>
    <row r="9658" customFormat="false" ht="13.8" hidden="false" customHeight="false" outlineLevel="0" collapsed="false">
      <c r="A9658" s="300" t="s">
        <v>14995</v>
      </c>
      <c r="B9658" s="1" t="n">
        <v>105510</v>
      </c>
      <c r="C9658" s="292" t="s">
        <v>15004</v>
      </c>
      <c r="D9658" s="297" t="s">
        <v>14997</v>
      </c>
      <c r="E9658" s="301" t="n">
        <v>0</v>
      </c>
      <c r="F9658" s="304"/>
    </row>
    <row r="9659" customFormat="false" ht="13.8" hidden="false" customHeight="false" outlineLevel="0" collapsed="false">
      <c r="A9659" s="300" t="s">
        <v>15005</v>
      </c>
      <c r="B9659" s="1" t="n">
        <v>100207</v>
      </c>
      <c r="C9659" s="292" t="s">
        <v>15006</v>
      </c>
      <c r="D9659" s="297" t="s">
        <v>15007</v>
      </c>
      <c r="E9659" s="301" t="n">
        <v>899.66</v>
      </c>
      <c r="F9659" s="304" t="n">
        <v>0</v>
      </c>
    </row>
    <row r="9660" customFormat="false" ht="13.8" hidden="false" customHeight="false" outlineLevel="0" collapsed="false">
      <c r="A9660" s="300" t="s">
        <v>15005</v>
      </c>
      <c r="B9660" s="1" t="n">
        <v>100221</v>
      </c>
      <c r="C9660" s="292" t="s">
        <v>15008</v>
      </c>
      <c r="D9660" s="297" t="s">
        <v>15009</v>
      </c>
      <c r="E9660" s="301" t="n">
        <v>35.87</v>
      </c>
      <c r="F9660" s="304" t="n">
        <v>0</v>
      </c>
    </row>
    <row r="9661" customFormat="false" ht="13.8" hidden="false" customHeight="false" outlineLevel="0" collapsed="false">
      <c r="A9661" s="300" t="s">
        <v>15005</v>
      </c>
      <c r="B9661" s="1" t="n">
        <v>100203</v>
      </c>
      <c r="C9661" s="292" t="s">
        <v>15010</v>
      </c>
      <c r="D9661" s="297" t="s">
        <v>15011</v>
      </c>
      <c r="E9661" s="301" t="n">
        <v>1.25</v>
      </c>
      <c r="F9661" s="304" t="n">
        <v>0</v>
      </c>
    </row>
    <row r="9662" customFormat="false" ht="13.8" hidden="false" customHeight="false" outlineLevel="0" collapsed="false">
      <c r="A9662" s="300" t="s">
        <v>15005</v>
      </c>
      <c r="B9662" s="1" t="n">
        <v>100202</v>
      </c>
      <c r="C9662" s="292" t="s">
        <v>15012</v>
      </c>
      <c r="D9662" s="297" t="s">
        <v>15011</v>
      </c>
      <c r="E9662" s="301" t="n">
        <v>1.06</v>
      </c>
      <c r="F9662" s="304" t="n">
        <v>0</v>
      </c>
    </row>
    <row r="9663" customFormat="false" ht="13.8" hidden="false" customHeight="false" outlineLevel="0" collapsed="false">
      <c r="A9663" s="300" t="s">
        <v>15005</v>
      </c>
      <c r="B9663" s="1" t="n">
        <v>100201</v>
      </c>
      <c r="C9663" s="292" t="s">
        <v>15013</v>
      </c>
      <c r="D9663" s="297" t="s">
        <v>15011</v>
      </c>
      <c r="E9663" s="301" t="n">
        <v>0.9</v>
      </c>
      <c r="F9663" s="304" t="n">
        <v>0</v>
      </c>
    </row>
    <row r="9664" customFormat="false" ht="13.8" hidden="false" customHeight="false" outlineLevel="0" collapsed="false">
      <c r="A9664" s="300" t="s">
        <v>15005</v>
      </c>
      <c r="B9664" s="1" t="n">
        <v>100211</v>
      </c>
      <c r="C9664" s="292" t="s">
        <v>15014</v>
      </c>
      <c r="D9664" s="297" t="s">
        <v>13071</v>
      </c>
      <c r="E9664" s="301" t="n">
        <v>7.83</v>
      </c>
      <c r="F9664" s="304" t="n">
        <v>0</v>
      </c>
    </row>
    <row r="9665" customFormat="false" ht="13.8" hidden="false" customHeight="false" outlineLevel="0" collapsed="false">
      <c r="A9665" s="300" t="s">
        <v>15005</v>
      </c>
      <c r="B9665" s="1" t="n">
        <v>100210</v>
      </c>
      <c r="C9665" s="292" t="s">
        <v>15015</v>
      </c>
      <c r="D9665" s="297" t="s">
        <v>13071</v>
      </c>
      <c r="E9665" s="301" t="n">
        <v>20.29</v>
      </c>
      <c r="F9665" s="304" t="n">
        <v>0</v>
      </c>
    </row>
    <row r="9666" customFormat="false" ht="13.8" hidden="false" customHeight="false" outlineLevel="0" collapsed="false">
      <c r="A9666" s="300" t="s">
        <v>15005</v>
      </c>
      <c r="B9666" s="1" t="n">
        <v>100216</v>
      </c>
      <c r="C9666" s="292" t="s">
        <v>15016</v>
      </c>
      <c r="D9666" s="297" t="s">
        <v>13071</v>
      </c>
      <c r="E9666" s="301" t="n">
        <v>1.1</v>
      </c>
      <c r="F9666" s="304" t="n">
        <v>0</v>
      </c>
    </row>
    <row r="9667" customFormat="false" ht="13.8" hidden="false" customHeight="false" outlineLevel="0" collapsed="false">
      <c r="A9667" s="300" t="s">
        <v>15005</v>
      </c>
      <c r="B9667" s="1" t="n">
        <v>100215</v>
      </c>
      <c r="C9667" s="292" t="s">
        <v>15017</v>
      </c>
      <c r="D9667" s="297" t="s">
        <v>13071</v>
      </c>
      <c r="E9667" s="301" t="n">
        <v>4.09</v>
      </c>
      <c r="F9667" s="304" t="n">
        <v>0</v>
      </c>
    </row>
    <row r="9668" customFormat="false" ht="13.8" hidden="false" customHeight="false" outlineLevel="0" collapsed="false">
      <c r="A9668" s="300" t="s">
        <v>15005</v>
      </c>
      <c r="B9668" s="1" t="n">
        <v>100214</v>
      </c>
      <c r="C9668" s="292" t="s">
        <v>15018</v>
      </c>
      <c r="D9668" s="297" t="s">
        <v>13071</v>
      </c>
      <c r="E9668" s="301" t="n">
        <v>4.77</v>
      </c>
      <c r="F9668" s="304" t="n">
        <v>0</v>
      </c>
    </row>
    <row r="9669" customFormat="false" ht="13.8" hidden="false" customHeight="false" outlineLevel="0" collapsed="false">
      <c r="A9669" s="300" t="s">
        <v>15005</v>
      </c>
      <c r="B9669" s="1" t="n">
        <v>100223</v>
      </c>
      <c r="C9669" s="292" t="s">
        <v>15019</v>
      </c>
      <c r="D9669" s="297" t="s">
        <v>15009</v>
      </c>
      <c r="E9669" s="301" t="n">
        <v>6.36</v>
      </c>
      <c r="F9669" s="304" t="n">
        <v>0</v>
      </c>
    </row>
    <row r="9670" customFormat="false" ht="13.8" hidden="false" customHeight="false" outlineLevel="0" collapsed="false">
      <c r="A9670" s="300" t="s">
        <v>15005</v>
      </c>
      <c r="B9670" s="1" t="n">
        <v>100280</v>
      </c>
      <c r="C9670" s="292" t="s">
        <v>15020</v>
      </c>
      <c r="D9670" s="297" t="s">
        <v>13071</v>
      </c>
      <c r="E9670" s="301" t="n">
        <v>20.87</v>
      </c>
      <c r="F9670" s="304" t="n">
        <v>0</v>
      </c>
    </row>
    <row r="9671" customFormat="false" ht="13.8" hidden="false" customHeight="false" outlineLevel="0" collapsed="false">
      <c r="A9671" s="300" t="s">
        <v>15005</v>
      </c>
      <c r="B9671" s="1" t="n">
        <v>100270</v>
      </c>
      <c r="C9671" s="292" t="s">
        <v>15021</v>
      </c>
      <c r="D9671" s="297" t="s">
        <v>13071</v>
      </c>
      <c r="E9671" s="301" t="n">
        <v>71.21</v>
      </c>
      <c r="F9671" s="304" t="n">
        <v>0</v>
      </c>
    </row>
    <row r="9672" customFormat="false" ht="13.8" hidden="false" customHeight="false" outlineLevel="0" collapsed="false">
      <c r="A9672" s="300" t="s">
        <v>15005</v>
      </c>
      <c r="B9672" s="1" t="n">
        <v>100286</v>
      </c>
      <c r="C9672" s="292" t="s">
        <v>15022</v>
      </c>
      <c r="D9672" s="297" t="s">
        <v>15023</v>
      </c>
      <c r="E9672" s="301" t="n">
        <v>31.18</v>
      </c>
      <c r="F9672" s="304" t="n">
        <v>0</v>
      </c>
    </row>
    <row r="9673" customFormat="false" ht="13.8" hidden="false" customHeight="false" outlineLevel="0" collapsed="false">
      <c r="A9673" s="300" t="s">
        <v>15005</v>
      </c>
      <c r="B9673" s="1" t="n">
        <v>100213</v>
      </c>
      <c r="C9673" s="292" t="s">
        <v>15024</v>
      </c>
      <c r="D9673" s="297" t="s">
        <v>13071</v>
      </c>
      <c r="E9673" s="301" t="n">
        <v>3.11</v>
      </c>
      <c r="F9673" s="304" t="n">
        <v>0</v>
      </c>
    </row>
    <row r="9674" customFormat="false" ht="13.8" hidden="false" customHeight="false" outlineLevel="0" collapsed="false">
      <c r="A9674" s="300" t="s">
        <v>15005</v>
      </c>
      <c r="B9674" s="1" t="n">
        <v>100212</v>
      </c>
      <c r="C9674" s="292" t="s">
        <v>15025</v>
      </c>
      <c r="D9674" s="297" t="s">
        <v>13071</v>
      </c>
      <c r="E9674" s="301" t="n">
        <v>8.65</v>
      </c>
      <c r="F9674" s="304" t="n">
        <v>0</v>
      </c>
    </row>
    <row r="9675" customFormat="false" ht="13.8" hidden="false" customHeight="false" outlineLevel="0" collapsed="false">
      <c r="A9675" s="300" t="s">
        <v>15005</v>
      </c>
      <c r="B9675" s="1" t="n">
        <v>100222</v>
      </c>
      <c r="C9675" s="292" t="s">
        <v>15026</v>
      </c>
      <c r="D9675" s="297" t="s">
        <v>15009</v>
      </c>
      <c r="E9675" s="301" t="n">
        <v>13.61</v>
      </c>
      <c r="F9675" s="304" t="n">
        <v>0</v>
      </c>
    </row>
    <row r="9676" customFormat="false" ht="13.8" hidden="false" customHeight="false" outlineLevel="0" collapsed="false">
      <c r="A9676" s="300" t="s">
        <v>15005</v>
      </c>
      <c r="B9676" s="1" t="n">
        <v>100226</v>
      </c>
      <c r="C9676" s="292" t="s">
        <v>15027</v>
      </c>
      <c r="D9676" s="297" t="s">
        <v>15028</v>
      </c>
      <c r="E9676" s="301" t="n">
        <v>0.78</v>
      </c>
      <c r="F9676" s="304" t="n">
        <v>0</v>
      </c>
    </row>
    <row r="9677" customFormat="false" ht="13.8" hidden="false" customHeight="false" outlineLevel="0" collapsed="false">
      <c r="A9677" s="300" t="s">
        <v>15005</v>
      </c>
      <c r="B9677" s="1" t="n">
        <v>100200</v>
      </c>
      <c r="C9677" s="292" t="s">
        <v>15029</v>
      </c>
      <c r="D9677" s="297" t="s">
        <v>15011</v>
      </c>
      <c r="E9677" s="301" t="n">
        <v>0.45</v>
      </c>
      <c r="F9677" s="304" t="n">
        <v>0</v>
      </c>
    </row>
    <row r="9678" customFormat="false" ht="13.8" hidden="false" customHeight="false" outlineLevel="0" collapsed="false">
      <c r="A9678" s="300" t="s">
        <v>15005</v>
      </c>
      <c r="B9678" s="1" t="n">
        <v>100199</v>
      </c>
      <c r="C9678" s="292" t="s">
        <v>15030</v>
      </c>
      <c r="D9678" s="297" t="s">
        <v>15011</v>
      </c>
      <c r="E9678" s="301" t="n">
        <v>0.37</v>
      </c>
      <c r="F9678" s="304" t="n">
        <v>0</v>
      </c>
    </row>
    <row r="9679" customFormat="false" ht="13.8" hidden="false" customHeight="false" outlineLevel="0" collapsed="false">
      <c r="A9679" s="300" t="s">
        <v>15005</v>
      </c>
      <c r="B9679" s="1" t="n">
        <v>100198</v>
      </c>
      <c r="C9679" s="292" t="s">
        <v>15031</v>
      </c>
      <c r="D9679" s="297" t="s">
        <v>15011</v>
      </c>
      <c r="E9679" s="301" t="n">
        <v>0.31</v>
      </c>
      <c r="F9679" s="304" t="n">
        <v>0</v>
      </c>
    </row>
    <row r="9680" customFormat="false" ht="13.8" hidden="false" customHeight="false" outlineLevel="0" collapsed="false">
      <c r="A9680" s="300" t="s">
        <v>15005</v>
      </c>
      <c r="B9680" s="1" t="n">
        <v>100283</v>
      </c>
      <c r="C9680" s="292" t="s">
        <v>15032</v>
      </c>
      <c r="D9680" s="297" t="s">
        <v>15009</v>
      </c>
      <c r="E9680" s="301" t="n">
        <v>24.95</v>
      </c>
      <c r="F9680" s="304" t="n">
        <v>0</v>
      </c>
    </row>
    <row r="9681" customFormat="false" ht="13.8" hidden="false" customHeight="false" outlineLevel="0" collapsed="false">
      <c r="A9681" s="300" t="s">
        <v>15005</v>
      </c>
      <c r="B9681" s="1" t="n">
        <v>106811</v>
      </c>
      <c r="C9681" s="292" t="s">
        <v>15033</v>
      </c>
      <c r="D9681" s="297" t="s">
        <v>13071</v>
      </c>
      <c r="E9681" s="301" t="n">
        <v>1.53</v>
      </c>
      <c r="F9681" s="304" t="n">
        <v>0</v>
      </c>
    </row>
    <row r="9682" customFormat="false" ht="13.8" hidden="false" customHeight="false" outlineLevel="0" collapsed="false">
      <c r="A9682" s="300" t="s">
        <v>15005</v>
      </c>
      <c r="B9682" s="1" t="n">
        <v>106810</v>
      </c>
      <c r="C9682" s="292" t="s">
        <v>15034</v>
      </c>
      <c r="D9682" s="297" t="s">
        <v>13071</v>
      </c>
      <c r="E9682" s="301" t="n">
        <v>6.55</v>
      </c>
      <c r="F9682" s="304" t="n">
        <v>0</v>
      </c>
    </row>
    <row r="9683" customFormat="false" ht="13.8" hidden="false" customHeight="false" outlineLevel="0" collapsed="false">
      <c r="A9683" s="300" t="s">
        <v>15005</v>
      </c>
      <c r="B9683" s="1" t="n">
        <v>106809</v>
      </c>
      <c r="C9683" s="292" t="s">
        <v>15035</v>
      </c>
      <c r="D9683" s="297" t="s">
        <v>13071</v>
      </c>
      <c r="E9683" s="301" t="n">
        <v>7.06</v>
      </c>
      <c r="F9683" s="304" t="n">
        <v>0</v>
      </c>
    </row>
    <row r="9684" customFormat="false" ht="13.8" hidden="false" customHeight="false" outlineLevel="0" collapsed="false">
      <c r="A9684" s="300" t="s">
        <v>15005</v>
      </c>
      <c r="B9684" s="1" t="n">
        <v>106812</v>
      </c>
      <c r="C9684" s="292" t="s">
        <v>15036</v>
      </c>
      <c r="D9684" s="297" t="s">
        <v>15009</v>
      </c>
      <c r="E9684" s="301" t="n">
        <v>6.8</v>
      </c>
      <c r="F9684" s="304" t="n">
        <v>0</v>
      </c>
    </row>
    <row r="9685" customFormat="false" ht="13.8" hidden="false" customHeight="false" outlineLevel="0" collapsed="false">
      <c r="A9685" s="300" t="s">
        <v>15005</v>
      </c>
      <c r="B9685" s="1" t="n">
        <v>100227</v>
      </c>
      <c r="C9685" s="292" t="s">
        <v>15037</v>
      </c>
      <c r="D9685" s="297" t="s">
        <v>15028</v>
      </c>
      <c r="E9685" s="301" t="n">
        <v>1.15</v>
      </c>
      <c r="F9685" s="304" t="n">
        <v>0</v>
      </c>
    </row>
    <row r="9686" customFormat="false" ht="13.8" hidden="false" customHeight="false" outlineLevel="0" collapsed="false">
      <c r="A9686" s="300" t="s">
        <v>15005</v>
      </c>
      <c r="B9686" s="1" t="n">
        <v>100205</v>
      </c>
      <c r="C9686" s="292" t="s">
        <v>15038</v>
      </c>
      <c r="D9686" s="297" t="s">
        <v>15007</v>
      </c>
      <c r="E9686" s="301" t="n">
        <v>1664.35</v>
      </c>
      <c r="F9686" s="304" t="n">
        <v>0</v>
      </c>
    </row>
    <row r="9687" customFormat="false" ht="13.8" hidden="false" customHeight="false" outlineLevel="0" collapsed="false">
      <c r="A9687" s="300" t="s">
        <v>15005</v>
      </c>
      <c r="B9687" s="1" t="n">
        <v>100206</v>
      </c>
      <c r="C9687" s="292" t="s">
        <v>15039</v>
      </c>
      <c r="D9687" s="297" t="s">
        <v>15007</v>
      </c>
      <c r="E9687" s="301" t="n">
        <v>1205.06</v>
      </c>
      <c r="F9687" s="304" t="n">
        <v>0</v>
      </c>
    </row>
    <row r="9688" customFormat="false" ht="13.8" hidden="false" customHeight="false" outlineLevel="0" collapsed="false">
      <c r="A9688" s="300" t="s">
        <v>15005</v>
      </c>
      <c r="B9688" s="1" t="n">
        <v>100281</v>
      </c>
      <c r="C9688" s="292" t="s">
        <v>15040</v>
      </c>
      <c r="D9688" s="297" t="s">
        <v>13071</v>
      </c>
      <c r="E9688" s="301" t="n">
        <v>15.23</v>
      </c>
      <c r="F9688" s="304" t="n">
        <v>0.4452</v>
      </c>
    </row>
    <row r="9689" customFormat="false" ht="13.8" hidden="false" customHeight="false" outlineLevel="0" collapsed="false">
      <c r="A9689" s="300" t="s">
        <v>15005</v>
      </c>
      <c r="B9689" s="1" t="n">
        <v>100219</v>
      </c>
      <c r="C9689" s="292" t="s">
        <v>15041</v>
      </c>
      <c r="D9689" s="297" t="s">
        <v>13071</v>
      </c>
      <c r="E9689" s="301" t="n">
        <v>1.17</v>
      </c>
      <c r="F9689" s="304" t="n">
        <v>0.4444</v>
      </c>
    </row>
    <row r="9690" customFormat="false" ht="13.8" hidden="false" customHeight="false" outlineLevel="0" collapsed="false">
      <c r="A9690" s="300" t="s">
        <v>15005</v>
      </c>
      <c r="B9690" s="1" t="n">
        <v>100218</v>
      </c>
      <c r="C9690" s="292" t="s">
        <v>15042</v>
      </c>
      <c r="D9690" s="297" t="s">
        <v>13071</v>
      </c>
      <c r="E9690" s="301" t="n">
        <v>5.18</v>
      </c>
      <c r="F9690" s="304" t="n">
        <v>0.444</v>
      </c>
    </row>
    <row r="9691" customFormat="false" ht="13.8" hidden="false" customHeight="false" outlineLevel="0" collapsed="false">
      <c r="A9691" s="300" t="s">
        <v>15005</v>
      </c>
      <c r="B9691" s="1" t="n">
        <v>100217</v>
      </c>
      <c r="C9691" s="292" t="s">
        <v>15043</v>
      </c>
      <c r="D9691" s="297" t="s">
        <v>13071</v>
      </c>
      <c r="E9691" s="301" t="n">
        <v>7.56</v>
      </c>
      <c r="F9691" s="304" t="n">
        <v>0.4444</v>
      </c>
    </row>
    <row r="9692" customFormat="false" ht="13.8" hidden="false" customHeight="false" outlineLevel="0" collapsed="false">
      <c r="A9692" s="300" t="s">
        <v>15005</v>
      </c>
      <c r="B9692" s="1" t="n">
        <v>100224</v>
      </c>
      <c r="C9692" s="292" t="s">
        <v>15044</v>
      </c>
      <c r="D9692" s="297" t="s">
        <v>15009</v>
      </c>
      <c r="E9692" s="301" t="n">
        <v>7.56</v>
      </c>
      <c r="F9692" s="304" t="n">
        <v>0.4444</v>
      </c>
    </row>
    <row r="9693" customFormat="false" ht="13.8" hidden="false" customHeight="false" outlineLevel="0" collapsed="false">
      <c r="A9693" s="300" t="s">
        <v>15005</v>
      </c>
      <c r="B9693" s="1" t="n">
        <v>100228</v>
      </c>
      <c r="C9693" s="292" t="s">
        <v>15045</v>
      </c>
      <c r="D9693" s="297" t="s">
        <v>15028</v>
      </c>
      <c r="E9693" s="301" t="n">
        <v>0.74</v>
      </c>
      <c r="F9693" s="304" t="n">
        <v>0.4459</v>
      </c>
    </row>
    <row r="9694" customFormat="false" ht="13.8" hidden="false" customHeight="false" outlineLevel="0" collapsed="false">
      <c r="A9694" s="300" t="s">
        <v>15005</v>
      </c>
      <c r="B9694" s="1" t="n">
        <v>100204</v>
      </c>
      <c r="C9694" s="292" t="s">
        <v>15046</v>
      </c>
      <c r="D9694" s="297" t="s">
        <v>15011</v>
      </c>
      <c r="E9694" s="301" t="n">
        <v>0.25</v>
      </c>
      <c r="F9694" s="304" t="n">
        <v>0.44</v>
      </c>
    </row>
    <row r="9695" customFormat="false" ht="13.8" hidden="false" customHeight="false" outlineLevel="0" collapsed="false">
      <c r="A9695" s="300" t="s">
        <v>15005</v>
      </c>
      <c r="B9695" s="1" t="n">
        <v>100284</v>
      </c>
      <c r="C9695" s="292" t="s">
        <v>15047</v>
      </c>
      <c r="D9695" s="297" t="s">
        <v>15009</v>
      </c>
      <c r="E9695" s="301" t="n">
        <v>38.53</v>
      </c>
      <c r="F9695" s="304" t="n">
        <v>0.4451</v>
      </c>
    </row>
    <row r="9696" customFormat="false" ht="13.8" hidden="false" customHeight="false" outlineLevel="0" collapsed="false">
      <c r="A9696" s="300" t="s">
        <v>15005</v>
      </c>
      <c r="B9696" s="1" t="n">
        <v>100277</v>
      </c>
      <c r="C9696" s="292" t="s">
        <v>15048</v>
      </c>
      <c r="D9696" s="297" t="s">
        <v>15009</v>
      </c>
      <c r="E9696" s="301" t="n">
        <v>7.82</v>
      </c>
      <c r="F9696" s="304" t="n">
        <v>0.445</v>
      </c>
    </row>
    <row r="9697" customFormat="false" ht="13.8" hidden="false" customHeight="false" outlineLevel="0" collapsed="false">
      <c r="A9697" s="300" t="s">
        <v>15005</v>
      </c>
      <c r="B9697" s="1" t="n">
        <v>100278</v>
      </c>
      <c r="C9697" s="292" t="s">
        <v>15049</v>
      </c>
      <c r="D9697" s="297" t="s">
        <v>13071</v>
      </c>
      <c r="E9697" s="301" t="n">
        <v>45.7</v>
      </c>
      <c r="F9697" s="304" t="n">
        <v>0</v>
      </c>
    </row>
    <row r="9698" customFormat="false" ht="13.8" hidden="false" customHeight="false" outlineLevel="0" collapsed="false">
      <c r="A9698" s="300" t="s">
        <v>15005</v>
      </c>
      <c r="B9698" s="1" t="n">
        <v>100268</v>
      </c>
      <c r="C9698" s="292" t="s">
        <v>15050</v>
      </c>
      <c r="D9698" s="297" t="s">
        <v>13071</v>
      </c>
      <c r="E9698" s="301" t="n">
        <v>95.49</v>
      </c>
      <c r="F9698" s="304" t="n">
        <v>0</v>
      </c>
    </row>
    <row r="9699" customFormat="false" ht="13.8" hidden="false" customHeight="false" outlineLevel="0" collapsed="false">
      <c r="A9699" s="300" t="s">
        <v>15005</v>
      </c>
      <c r="B9699" s="1" t="n">
        <v>100285</v>
      </c>
      <c r="C9699" s="292" t="s">
        <v>15051</v>
      </c>
      <c r="D9699" s="297" t="s">
        <v>15023</v>
      </c>
      <c r="E9699" s="301" t="n">
        <v>48</v>
      </c>
      <c r="F9699" s="304" t="n">
        <v>0</v>
      </c>
    </row>
    <row r="9700" customFormat="false" ht="13.8" hidden="false" customHeight="false" outlineLevel="0" collapsed="false">
      <c r="A9700" s="300" t="s">
        <v>15005</v>
      </c>
      <c r="B9700" s="1" t="n">
        <v>100209</v>
      </c>
      <c r="C9700" s="292" t="s">
        <v>15052</v>
      </c>
      <c r="D9700" s="297" t="s">
        <v>13071</v>
      </c>
      <c r="E9700" s="301" t="n">
        <v>11.08</v>
      </c>
      <c r="F9700" s="304" t="n">
        <v>0</v>
      </c>
    </row>
    <row r="9701" customFormat="false" ht="13.8" hidden="false" customHeight="false" outlineLevel="0" collapsed="false">
      <c r="A9701" s="300" t="s">
        <v>15005</v>
      </c>
      <c r="B9701" s="1" t="n">
        <v>100208</v>
      </c>
      <c r="C9701" s="292" t="s">
        <v>15053</v>
      </c>
      <c r="D9701" s="297" t="s">
        <v>13071</v>
      </c>
      <c r="E9701" s="301" t="n">
        <v>22.16</v>
      </c>
      <c r="F9701" s="304" t="n">
        <v>0</v>
      </c>
    </row>
    <row r="9702" customFormat="false" ht="13.8" hidden="false" customHeight="false" outlineLevel="0" collapsed="false">
      <c r="A9702" s="300" t="s">
        <v>15005</v>
      </c>
      <c r="B9702" s="1" t="n">
        <v>100256</v>
      </c>
      <c r="C9702" s="292" t="s">
        <v>15054</v>
      </c>
      <c r="D9702" s="297" t="s">
        <v>15023</v>
      </c>
      <c r="E9702" s="301" t="n">
        <v>10.15</v>
      </c>
      <c r="F9702" s="304" t="n">
        <v>0</v>
      </c>
    </row>
    <row r="9703" customFormat="false" ht="13.8" hidden="false" customHeight="false" outlineLevel="0" collapsed="false">
      <c r="A9703" s="300" t="s">
        <v>15005</v>
      </c>
      <c r="B9703" s="1" t="n">
        <v>100220</v>
      </c>
      <c r="C9703" s="292" t="s">
        <v>15055</v>
      </c>
      <c r="D9703" s="297" t="s">
        <v>15009</v>
      </c>
      <c r="E9703" s="301" t="n">
        <v>31.83</v>
      </c>
      <c r="F9703" s="304" t="n">
        <v>0</v>
      </c>
    </row>
    <row r="9704" customFormat="false" ht="13.8" hidden="false" customHeight="false" outlineLevel="0" collapsed="false">
      <c r="A9704" s="300" t="s">
        <v>15005</v>
      </c>
      <c r="B9704" s="1" t="n">
        <v>100287</v>
      </c>
      <c r="C9704" s="292" t="s">
        <v>15056</v>
      </c>
      <c r="D9704" s="297" t="s">
        <v>15023</v>
      </c>
      <c r="E9704" s="301" t="n">
        <v>15</v>
      </c>
      <c r="F9704" s="304" t="n">
        <v>0</v>
      </c>
    </row>
    <row r="9705" customFormat="false" ht="13.8" hidden="false" customHeight="false" outlineLevel="0" collapsed="false">
      <c r="A9705" s="300" t="s">
        <v>15005</v>
      </c>
      <c r="B9705" s="1" t="n">
        <v>100274</v>
      </c>
      <c r="C9705" s="292" t="s">
        <v>15057</v>
      </c>
      <c r="D9705" s="297" t="s">
        <v>15009</v>
      </c>
      <c r="E9705" s="301" t="n">
        <v>31.58</v>
      </c>
      <c r="F9705" s="304" t="n">
        <v>0</v>
      </c>
    </row>
    <row r="9706" customFormat="false" ht="13.8" hidden="false" customHeight="false" outlineLevel="0" collapsed="false">
      <c r="A9706" s="300" t="s">
        <v>15005</v>
      </c>
      <c r="B9706" s="1" t="n">
        <v>100264</v>
      </c>
      <c r="C9706" s="292" t="s">
        <v>15058</v>
      </c>
      <c r="D9706" s="297" t="s">
        <v>15009</v>
      </c>
      <c r="E9706" s="301" t="n">
        <v>44.9</v>
      </c>
      <c r="F9706" s="304" t="n">
        <v>0</v>
      </c>
    </row>
    <row r="9707" customFormat="false" ht="13.8" hidden="false" customHeight="false" outlineLevel="0" collapsed="false">
      <c r="A9707" s="300" t="s">
        <v>15005</v>
      </c>
      <c r="B9707" s="1" t="n">
        <v>100225</v>
      </c>
      <c r="C9707" s="292" t="s">
        <v>15059</v>
      </c>
      <c r="D9707" s="297" t="s">
        <v>15028</v>
      </c>
      <c r="E9707" s="301" t="n">
        <v>2.5</v>
      </c>
      <c r="F9707" s="304" t="n">
        <v>0</v>
      </c>
    </row>
    <row r="9708" customFormat="false" ht="13.8" hidden="false" customHeight="false" outlineLevel="0" collapsed="false">
      <c r="A9708" s="300" t="s">
        <v>15005</v>
      </c>
      <c r="B9708" s="1" t="n">
        <v>100266</v>
      </c>
      <c r="C9708" s="292" t="s">
        <v>15060</v>
      </c>
      <c r="D9708" s="297" t="s">
        <v>13071</v>
      </c>
      <c r="E9708" s="301" t="n">
        <v>95.49</v>
      </c>
      <c r="F9708" s="304" t="n">
        <v>0</v>
      </c>
    </row>
    <row r="9709" customFormat="false" ht="13.8" hidden="false" customHeight="false" outlineLevel="0" collapsed="false">
      <c r="A9709" s="300" t="s">
        <v>15005</v>
      </c>
      <c r="B9709" s="1" t="n">
        <v>100257</v>
      </c>
      <c r="C9709" s="292" t="s">
        <v>15061</v>
      </c>
      <c r="D9709" s="297" t="s">
        <v>15023</v>
      </c>
      <c r="E9709" s="301" t="n">
        <v>6.09</v>
      </c>
      <c r="F9709" s="304" t="n">
        <v>0</v>
      </c>
    </row>
    <row r="9710" customFormat="false" ht="13.8" hidden="false" customHeight="false" outlineLevel="0" collapsed="false">
      <c r="A9710" s="300" t="s">
        <v>15005</v>
      </c>
      <c r="B9710" s="1" t="n">
        <v>100197</v>
      </c>
      <c r="C9710" s="292" t="s">
        <v>15062</v>
      </c>
      <c r="D9710" s="297" t="s">
        <v>15011</v>
      </c>
      <c r="E9710" s="301" t="n">
        <v>2.25</v>
      </c>
      <c r="F9710" s="304" t="n">
        <v>0</v>
      </c>
    </row>
    <row r="9711" customFormat="false" ht="13.8" hidden="false" customHeight="false" outlineLevel="0" collapsed="false">
      <c r="A9711" s="300" t="s">
        <v>15005</v>
      </c>
      <c r="B9711" s="1" t="n">
        <v>100196</v>
      </c>
      <c r="C9711" s="292" t="s">
        <v>15063</v>
      </c>
      <c r="D9711" s="297" t="s">
        <v>15011</v>
      </c>
      <c r="E9711" s="301" t="n">
        <v>1.5</v>
      </c>
      <c r="F9711" s="304" t="n">
        <v>0</v>
      </c>
    </row>
    <row r="9712" customFormat="false" ht="13.8" hidden="false" customHeight="false" outlineLevel="0" collapsed="false">
      <c r="A9712" s="300" t="s">
        <v>15005</v>
      </c>
      <c r="B9712" s="1" t="n">
        <v>100195</v>
      </c>
      <c r="C9712" s="292" t="s">
        <v>15064</v>
      </c>
      <c r="D9712" s="297" t="s">
        <v>15011</v>
      </c>
      <c r="E9712" s="301" t="n">
        <v>0.9</v>
      </c>
      <c r="F9712" s="304" t="n">
        <v>0</v>
      </c>
    </row>
    <row r="9713" customFormat="false" ht="13.8" hidden="false" customHeight="false" outlineLevel="0" collapsed="false">
      <c r="A9713" s="300" t="s">
        <v>15005</v>
      </c>
      <c r="B9713" s="1" t="n">
        <v>100273</v>
      </c>
      <c r="C9713" s="292" t="s">
        <v>15065</v>
      </c>
      <c r="D9713" s="297" t="s">
        <v>15011</v>
      </c>
      <c r="E9713" s="301" t="n">
        <v>3.73</v>
      </c>
      <c r="F9713" s="304" t="n">
        <v>0</v>
      </c>
    </row>
    <row r="9714" customFormat="false" ht="13.8" hidden="false" customHeight="false" outlineLevel="0" collapsed="false">
      <c r="A9714" s="300" t="s">
        <v>15005</v>
      </c>
      <c r="B9714" s="1" t="n">
        <v>100282</v>
      </c>
      <c r="C9714" s="292" t="s">
        <v>15066</v>
      </c>
      <c r="D9714" s="297" t="s">
        <v>15009</v>
      </c>
      <c r="E9714" s="301" t="n">
        <v>152.88</v>
      </c>
      <c r="F9714" s="304" t="n">
        <v>0</v>
      </c>
    </row>
    <row r="9715" customFormat="false" ht="13.8" hidden="false" customHeight="false" outlineLevel="0" collapsed="false">
      <c r="A9715" s="300" t="s">
        <v>15005</v>
      </c>
      <c r="B9715" s="1" t="n">
        <v>100276</v>
      </c>
      <c r="C9715" s="292" t="s">
        <v>15067</v>
      </c>
      <c r="D9715" s="297" t="s">
        <v>15009</v>
      </c>
      <c r="E9715" s="301" t="n">
        <v>36.77</v>
      </c>
      <c r="F9715" s="304" t="n">
        <v>0</v>
      </c>
    </row>
    <row r="9716" customFormat="false" ht="13.8" hidden="false" customHeight="false" outlineLevel="0" collapsed="false">
      <c r="A9716" s="300" t="s">
        <v>15005</v>
      </c>
      <c r="B9716" s="1" t="n">
        <v>100275</v>
      </c>
      <c r="C9716" s="292" t="s">
        <v>15068</v>
      </c>
      <c r="D9716" s="297" t="s">
        <v>15009</v>
      </c>
      <c r="E9716" s="301" t="n">
        <v>20.26</v>
      </c>
      <c r="F9716" s="304" t="n">
        <v>0</v>
      </c>
    </row>
    <row r="9717" customFormat="false" ht="13.8" hidden="false" customHeight="false" outlineLevel="0" collapsed="false">
      <c r="A9717" s="300" t="s">
        <v>15005</v>
      </c>
      <c r="B9717" s="1" t="n">
        <v>100254</v>
      </c>
      <c r="C9717" s="292" t="s">
        <v>15069</v>
      </c>
      <c r="D9717" s="297" t="s">
        <v>15023</v>
      </c>
      <c r="E9717" s="301" t="n">
        <v>45.01</v>
      </c>
      <c r="F9717" s="304" t="n">
        <v>0</v>
      </c>
    </row>
    <row r="9718" customFormat="false" ht="13.8" hidden="false" customHeight="false" outlineLevel="0" collapsed="false">
      <c r="A9718" s="300" t="s">
        <v>15005</v>
      </c>
      <c r="B9718" s="1" t="n">
        <v>100250</v>
      </c>
      <c r="C9718" s="292" t="s">
        <v>15070</v>
      </c>
      <c r="D9718" s="297" t="s">
        <v>15023</v>
      </c>
      <c r="E9718" s="301" t="n">
        <v>5.07</v>
      </c>
      <c r="F9718" s="304" t="n">
        <v>0</v>
      </c>
    </row>
    <row r="9719" customFormat="false" ht="13.8" hidden="false" customHeight="false" outlineLevel="0" collapsed="false">
      <c r="A9719" s="300" t="s">
        <v>15005</v>
      </c>
      <c r="B9719" s="1" t="n">
        <v>100251</v>
      </c>
      <c r="C9719" s="292" t="s">
        <v>15071</v>
      </c>
      <c r="D9719" s="297" t="s">
        <v>15023</v>
      </c>
      <c r="E9719" s="301" t="n">
        <v>15</v>
      </c>
      <c r="F9719" s="304" t="n">
        <v>0</v>
      </c>
    </row>
    <row r="9720" customFormat="false" ht="13.8" hidden="false" customHeight="false" outlineLevel="0" collapsed="false">
      <c r="A9720" s="300" t="s">
        <v>15005</v>
      </c>
      <c r="B9720" s="1" t="n">
        <v>100252</v>
      </c>
      <c r="C9720" s="292" t="s">
        <v>15072</v>
      </c>
      <c r="D9720" s="297" t="s">
        <v>15023</v>
      </c>
      <c r="E9720" s="301" t="n">
        <v>22.5</v>
      </c>
      <c r="F9720" s="304" t="n">
        <v>0</v>
      </c>
    </row>
    <row r="9721" customFormat="false" ht="13.8" hidden="false" customHeight="false" outlineLevel="0" collapsed="false">
      <c r="A9721" s="300" t="s">
        <v>15005</v>
      </c>
      <c r="B9721" s="1" t="n">
        <v>100253</v>
      </c>
      <c r="C9721" s="292" t="s">
        <v>15073</v>
      </c>
      <c r="D9721" s="297" t="s">
        <v>15023</v>
      </c>
      <c r="E9721" s="301" t="n">
        <v>30.01</v>
      </c>
      <c r="F9721" s="304" t="n">
        <v>0</v>
      </c>
    </row>
    <row r="9722" customFormat="false" ht="13.8" hidden="false" customHeight="false" outlineLevel="0" collapsed="false">
      <c r="A9722" s="300" t="s">
        <v>15005</v>
      </c>
      <c r="B9722" s="1" t="n">
        <v>100249</v>
      </c>
      <c r="C9722" s="292" t="s">
        <v>15074</v>
      </c>
      <c r="D9722" s="297" t="s">
        <v>15023</v>
      </c>
      <c r="E9722" s="301" t="n">
        <v>3.04</v>
      </c>
      <c r="F9722" s="304" t="n">
        <v>0</v>
      </c>
    </row>
    <row r="9723" customFormat="false" ht="13.8" hidden="false" customHeight="false" outlineLevel="0" collapsed="false">
      <c r="A9723" s="300" t="s">
        <v>15005</v>
      </c>
      <c r="B9723" s="1" t="n">
        <v>100244</v>
      </c>
      <c r="C9723" s="292" t="s">
        <v>15075</v>
      </c>
      <c r="D9723" s="297" t="s">
        <v>15023</v>
      </c>
      <c r="E9723" s="301" t="n">
        <v>4.57</v>
      </c>
      <c r="F9723" s="304" t="n">
        <v>0</v>
      </c>
    </row>
    <row r="9724" customFormat="false" ht="13.8" hidden="false" customHeight="false" outlineLevel="0" collapsed="false">
      <c r="A9724" s="300" t="s">
        <v>15005</v>
      </c>
      <c r="B9724" s="1" t="n">
        <v>100245</v>
      </c>
      <c r="C9724" s="292" t="s">
        <v>15076</v>
      </c>
      <c r="D9724" s="297" t="s">
        <v>15023</v>
      </c>
      <c r="E9724" s="301" t="n">
        <v>9.14</v>
      </c>
      <c r="F9724" s="304" t="n">
        <v>0</v>
      </c>
    </row>
    <row r="9725" customFormat="false" ht="13.8" hidden="false" customHeight="false" outlineLevel="0" collapsed="false">
      <c r="A9725" s="300" t="s">
        <v>15005</v>
      </c>
      <c r="B9725" s="1" t="n">
        <v>100243</v>
      </c>
      <c r="C9725" s="292" t="s">
        <v>15077</v>
      </c>
      <c r="D9725" s="297" t="s">
        <v>15023</v>
      </c>
      <c r="E9725" s="301" t="n">
        <v>3.65</v>
      </c>
      <c r="F9725" s="304" t="n">
        <v>0</v>
      </c>
    </row>
    <row r="9726" customFormat="false" ht="13.8" hidden="false" customHeight="false" outlineLevel="0" collapsed="false">
      <c r="A9726" s="300" t="s">
        <v>15005</v>
      </c>
      <c r="B9726" s="1" t="n">
        <v>100239</v>
      </c>
      <c r="C9726" s="292" t="s">
        <v>15078</v>
      </c>
      <c r="D9726" s="297" t="s">
        <v>15023</v>
      </c>
      <c r="E9726" s="301" t="n">
        <v>7.61</v>
      </c>
      <c r="F9726" s="304" t="n">
        <v>0</v>
      </c>
    </row>
    <row r="9727" customFormat="false" ht="13.8" hidden="false" customHeight="false" outlineLevel="0" collapsed="false">
      <c r="A9727" s="300" t="s">
        <v>15005</v>
      </c>
      <c r="B9727" s="1" t="n">
        <v>100238</v>
      </c>
      <c r="C9727" s="292" t="s">
        <v>15079</v>
      </c>
      <c r="D9727" s="297" t="s">
        <v>15023</v>
      </c>
      <c r="E9727" s="301" t="n">
        <v>6.09</v>
      </c>
      <c r="F9727" s="304" t="n">
        <v>0</v>
      </c>
    </row>
    <row r="9728" customFormat="false" ht="13.8" hidden="false" customHeight="false" outlineLevel="0" collapsed="false">
      <c r="A9728" s="300" t="s">
        <v>15005</v>
      </c>
      <c r="B9728" s="1" t="n">
        <v>100241</v>
      </c>
      <c r="C9728" s="292" t="s">
        <v>15080</v>
      </c>
      <c r="D9728" s="297" t="s">
        <v>15023</v>
      </c>
      <c r="E9728" s="301" t="n">
        <v>7.61</v>
      </c>
      <c r="F9728" s="304" t="n">
        <v>0</v>
      </c>
    </row>
    <row r="9729" customFormat="false" ht="13.8" hidden="false" customHeight="false" outlineLevel="0" collapsed="false">
      <c r="A9729" s="300" t="s">
        <v>15005</v>
      </c>
      <c r="B9729" s="1" t="n">
        <v>100242</v>
      </c>
      <c r="C9729" s="292" t="s">
        <v>15081</v>
      </c>
      <c r="D9729" s="297" t="s">
        <v>15023</v>
      </c>
      <c r="E9729" s="301" t="n">
        <v>22.5</v>
      </c>
      <c r="F9729" s="304" t="n">
        <v>0</v>
      </c>
    </row>
    <row r="9730" customFormat="false" ht="13.8" hidden="false" customHeight="false" outlineLevel="0" collapsed="false">
      <c r="A9730" s="300" t="s">
        <v>15005</v>
      </c>
      <c r="B9730" s="1" t="n">
        <v>100240</v>
      </c>
      <c r="C9730" s="292" t="s">
        <v>15082</v>
      </c>
      <c r="D9730" s="297" t="s">
        <v>15023</v>
      </c>
      <c r="E9730" s="301" t="n">
        <v>4.57</v>
      </c>
      <c r="F9730" s="304" t="n">
        <v>0</v>
      </c>
    </row>
    <row r="9731" customFormat="false" ht="13.8" hidden="false" customHeight="false" outlineLevel="0" collapsed="false">
      <c r="A9731" s="300" t="s">
        <v>15005</v>
      </c>
      <c r="B9731" s="1" t="n">
        <v>100237</v>
      </c>
      <c r="C9731" s="292" t="s">
        <v>15083</v>
      </c>
      <c r="D9731" s="297" t="s">
        <v>15023</v>
      </c>
      <c r="E9731" s="301" t="n">
        <v>3.8</v>
      </c>
      <c r="F9731" s="304" t="n">
        <v>0</v>
      </c>
    </row>
    <row r="9732" customFormat="false" ht="13.8" hidden="false" customHeight="false" outlineLevel="0" collapsed="false">
      <c r="A9732" s="300" t="s">
        <v>15005</v>
      </c>
      <c r="B9732" s="1" t="n">
        <v>100236</v>
      </c>
      <c r="C9732" s="292" t="s">
        <v>15084</v>
      </c>
      <c r="D9732" s="297" t="s">
        <v>15023</v>
      </c>
      <c r="E9732" s="301" t="n">
        <v>3.04</v>
      </c>
      <c r="F9732" s="304" t="n">
        <v>0</v>
      </c>
    </row>
    <row r="9733" customFormat="false" ht="13.8" hidden="false" customHeight="false" outlineLevel="0" collapsed="false">
      <c r="A9733" s="300" t="s">
        <v>15005</v>
      </c>
      <c r="B9733" s="1" t="n">
        <v>100248</v>
      </c>
      <c r="C9733" s="292" t="s">
        <v>15085</v>
      </c>
      <c r="D9733" s="297" t="s">
        <v>15023</v>
      </c>
      <c r="E9733" s="301" t="n">
        <v>15</v>
      </c>
      <c r="F9733" s="304" t="n">
        <v>0</v>
      </c>
    </row>
    <row r="9734" customFormat="false" ht="13.8" hidden="false" customHeight="false" outlineLevel="0" collapsed="false">
      <c r="A9734" s="300" t="s">
        <v>15005</v>
      </c>
      <c r="B9734" s="1" t="n">
        <v>100247</v>
      </c>
      <c r="C9734" s="292" t="s">
        <v>15086</v>
      </c>
      <c r="D9734" s="297" t="s">
        <v>15023</v>
      </c>
      <c r="E9734" s="301" t="n">
        <v>3.8</v>
      </c>
      <c r="F9734" s="304" t="n">
        <v>0</v>
      </c>
    </row>
    <row r="9735" customFormat="false" ht="13.8" hidden="false" customHeight="false" outlineLevel="0" collapsed="false">
      <c r="A9735" s="300" t="s">
        <v>15005</v>
      </c>
      <c r="B9735" s="1" t="n">
        <v>100246</v>
      </c>
      <c r="C9735" s="292" t="s">
        <v>15087</v>
      </c>
      <c r="D9735" s="297" t="s">
        <v>15023</v>
      </c>
      <c r="E9735" s="301" t="n">
        <v>3.04</v>
      </c>
      <c r="F9735" s="304" t="n">
        <v>0</v>
      </c>
    </row>
    <row r="9736" customFormat="false" ht="13.8" hidden="false" customHeight="false" outlineLevel="0" collapsed="false">
      <c r="A9736" s="300" t="s">
        <v>15005</v>
      </c>
      <c r="B9736" s="1" t="n">
        <v>100255</v>
      </c>
      <c r="C9736" s="292" t="s">
        <v>15088</v>
      </c>
      <c r="D9736" s="297" t="s">
        <v>15023</v>
      </c>
      <c r="E9736" s="301" t="n">
        <v>15.23</v>
      </c>
      <c r="F9736" s="304" t="n">
        <v>0</v>
      </c>
    </row>
    <row r="9737" customFormat="false" ht="13.8" hidden="false" customHeight="false" outlineLevel="0" collapsed="false">
      <c r="A9737" s="300" t="s">
        <v>15005</v>
      </c>
      <c r="B9737" s="1" t="n">
        <v>100263</v>
      </c>
      <c r="C9737" s="292" t="s">
        <v>15089</v>
      </c>
      <c r="D9737" s="297" t="s">
        <v>15011</v>
      </c>
      <c r="E9737" s="301" t="n">
        <v>2.46</v>
      </c>
      <c r="F9737" s="304" t="n">
        <v>0</v>
      </c>
    </row>
    <row r="9738" customFormat="false" ht="13.8" hidden="false" customHeight="false" outlineLevel="0" collapsed="false">
      <c r="A9738" s="300" t="s">
        <v>15005</v>
      </c>
      <c r="B9738" s="1" t="n">
        <v>100260</v>
      </c>
      <c r="C9738" s="292" t="s">
        <v>15090</v>
      </c>
      <c r="D9738" s="297" t="s">
        <v>15011</v>
      </c>
      <c r="E9738" s="301" t="n">
        <v>9.89</v>
      </c>
      <c r="F9738" s="304" t="n">
        <v>0</v>
      </c>
    </row>
    <row r="9739" customFormat="false" ht="13.8" hidden="false" customHeight="false" outlineLevel="0" collapsed="false">
      <c r="A9739" s="300" t="s">
        <v>15005</v>
      </c>
      <c r="B9739" s="1" t="n">
        <v>100261</v>
      </c>
      <c r="C9739" s="292" t="s">
        <v>15091</v>
      </c>
      <c r="D9739" s="297" t="s">
        <v>15011</v>
      </c>
      <c r="E9739" s="301" t="n">
        <v>6.21</v>
      </c>
      <c r="F9739" s="304" t="n">
        <v>0</v>
      </c>
    </row>
    <row r="9740" customFormat="false" ht="13.8" hidden="false" customHeight="false" outlineLevel="0" collapsed="false">
      <c r="A9740" s="300" t="s">
        <v>15005</v>
      </c>
      <c r="B9740" s="1" t="n">
        <v>100262</v>
      </c>
      <c r="C9740" s="292" t="s">
        <v>15092</v>
      </c>
      <c r="D9740" s="297" t="s">
        <v>15011</v>
      </c>
      <c r="E9740" s="301" t="n">
        <v>3.85</v>
      </c>
      <c r="F9740" s="304" t="n">
        <v>0</v>
      </c>
    </row>
    <row r="9741" customFormat="false" ht="13.8" hidden="false" customHeight="false" outlineLevel="0" collapsed="false">
      <c r="A9741" s="300" t="s">
        <v>15005</v>
      </c>
      <c r="B9741" s="1" t="n">
        <v>100271</v>
      </c>
      <c r="C9741" s="292" t="s">
        <v>15093</v>
      </c>
      <c r="D9741" s="297" t="s">
        <v>15009</v>
      </c>
      <c r="E9741" s="301" t="n">
        <v>71.62</v>
      </c>
      <c r="F9741" s="304" t="n">
        <v>0</v>
      </c>
    </row>
    <row r="9742" customFormat="false" ht="13.8" hidden="false" customHeight="false" outlineLevel="0" collapsed="false">
      <c r="A9742" s="300" t="s">
        <v>15005</v>
      </c>
      <c r="B9742" s="1" t="n">
        <v>100258</v>
      </c>
      <c r="C9742" s="292" t="s">
        <v>15094</v>
      </c>
      <c r="D9742" s="297" t="s">
        <v>15023</v>
      </c>
      <c r="E9742" s="301" t="n">
        <v>15.23</v>
      </c>
      <c r="F9742" s="304" t="n">
        <v>0</v>
      </c>
    </row>
    <row r="9743" customFormat="false" ht="13.8" hidden="false" customHeight="false" outlineLevel="0" collapsed="false">
      <c r="A9743" s="300" t="s">
        <v>15005</v>
      </c>
      <c r="B9743" s="1" t="n">
        <v>100259</v>
      </c>
      <c r="C9743" s="292" t="s">
        <v>15095</v>
      </c>
      <c r="D9743" s="297" t="s">
        <v>15023</v>
      </c>
      <c r="E9743" s="301" t="n">
        <v>30.46</v>
      </c>
      <c r="F9743" s="304" t="n">
        <v>0</v>
      </c>
    </row>
    <row r="9744" customFormat="false" ht="13.8" hidden="false" customHeight="false" outlineLevel="0" collapsed="false">
      <c r="A9744" s="300" t="s">
        <v>15005</v>
      </c>
      <c r="B9744" s="1" t="n">
        <v>100279</v>
      </c>
      <c r="C9744" s="292" t="s">
        <v>15096</v>
      </c>
      <c r="D9744" s="297" t="s">
        <v>50</v>
      </c>
      <c r="E9744" s="301" t="n">
        <v>0.87</v>
      </c>
      <c r="F9744" s="304" t="n">
        <v>0</v>
      </c>
    </row>
    <row r="9745" customFormat="false" ht="13.8" hidden="false" customHeight="false" outlineLevel="0" collapsed="false">
      <c r="A9745" s="300" t="s">
        <v>15005</v>
      </c>
      <c r="B9745" s="1" t="n">
        <v>100233</v>
      </c>
      <c r="C9745" s="292" t="s">
        <v>15097</v>
      </c>
      <c r="D9745" s="297" t="s">
        <v>50</v>
      </c>
      <c r="E9745" s="301" t="n">
        <v>0.2</v>
      </c>
      <c r="F9745" s="304" t="n">
        <v>0</v>
      </c>
    </row>
    <row r="9746" customFormat="false" ht="13.8" hidden="false" customHeight="false" outlineLevel="0" collapsed="false">
      <c r="A9746" s="300" t="s">
        <v>15005</v>
      </c>
      <c r="B9746" s="1" t="n">
        <v>100232</v>
      </c>
      <c r="C9746" s="292" t="s">
        <v>15098</v>
      </c>
      <c r="D9746" s="297" t="s">
        <v>50</v>
      </c>
      <c r="E9746" s="301" t="n">
        <v>0.41</v>
      </c>
      <c r="F9746" s="304" t="n">
        <v>0</v>
      </c>
    </row>
    <row r="9747" customFormat="false" ht="13.8" hidden="false" customHeight="false" outlineLevel="0" collapsed="false">
      <c r="A9747" s="300" t="s">
        <v>15005</v>
      </c>
      <c r="B9747" s="1" t="n">
        <v>100234</v>
      </c>
      <c r="C9747" s="292" t="s">
        <v>15099</v>
      </c>
      <c r="D9747" s="297" t="s">
        <v>763</v>
      </c>
      <c r="E9747" s="301" t="n">
        <v>0.62</v>
      </c>
      <c r="F9747" s="304" t="n">
        <v>0</v>
      </c>
    </row>
    <row r="9748" customFormat="false" ht="13.8" hidden="false" customHeight="false" outlineLevel="0" collapsed="false">
      <c r="A9748" s="300" t="s">
        <v>15005</v>
      </c>
      <c r="B9748" s="1" t="n">
        <v>100265</v>
      </c>
      <c r="C9748" s="292" t="s">
        <v>15100</v>
      </c>
      <c r="D9748" s="297" t="s">
        <v>763</v>
      </c>
      <c r="E9748" s="301" t="n">
        <v>0.93</v>
      </c>
      <c r="F9748" s="304" t="n">
        <v>0</v>
      </c>
    </row>
    <row r="9749" customFormat="false" ht="13.8" hidden="false" customHeight="false" outlineLevel="0" collapsed="false">
      <c r="A9749" s="300" t="s">
        <v>15005</v>
      </c>
      <c r="B9749" s="1" t="n">
        <v>100235</v>
      </c>
      <c r="C9749" s="292" t="s">
        <v>15101</v>
      </c>
      <c r="D9749" s="297" t="s">
        <v>408</v>
      </c>
      <c r="E9749" s="301" t="n">
        <v>0.04</v>
      </c>
      <c r="F9749" s="304" t="n">
        <v>0</v>
      </c>
    </row>
    <row r="9750" customFormat="false" ht="13.8" hidden="false" customHeight="false" outlineLevel="0" collapsed="false">
      <c r="A9750" s="300" t="s">
        <v>15005</v>
      </c>
      <c r="B9750" s="1" t="n">
        <v>100267</v>
      </c>
      <c r="C9750" s="292" t="s">
        <v>15102</v>
      </c>
      <c r="D9750" s="297" t="s">
        <v>50</v>
      </c>
      <c r="E9750" s="301" t="n">
        <v>1.88</v>
      </c>
      <c r="F9750" s="304" t="n">
        <v>0</v>
      </c>
    </row>
    <row r="9751" customFormat="false" ht="13.8" hidden="false" customHeight="false" outlineLevel="0" collapsed="false">
      <c r="A9751" s="300" t="s">
        <v>15005</v>
      </c>
      <c r="B9751" s="1" t="n">
        <v>100231</v>
      </c>
      <c r="C9751" s="292" t="s">
        <v>15103</v>
      </c>
      <c r="D9751" s="297" t="s">
        <v>241</v>
      </c>
      <c r="E9751" s="301" t="n">
        <v>0.04</v>
      </c>
      <c r="F9751" s="304" t="n">
        <v>0</v>
      </c>
    </row>
    <row r="9752" customFormat="false" ht="13.8" hidden="false" customHeight="false" outlineLevel="0" collapsed="false">
      <c r="A9752" s="300" t="s">
        <v>15005</v>
      </c>
      <c r="B9752" s="1" t="n">
        <v>100230</v>
      </c>
      <c r="C9752" s="292" t="s">
        <v>15104</v>
      </c>
      <c r="D9752" s="297" t="s">
        <v>241</v>
      </c>
      <c r="E9752" s="301" t="n">
        <v>0.02</v>
      </c>
      <c r="F9752" s="304" t="n">
        <v>0</v>
      </c>
    </row>
    <row r="9753" customFormat="false" ht="13.8" hidden="false" customHeight="false" outlineLevel="0" collapsed="false">
      <c r="A9753" s="300" t="s">
        <v>15005</v>
      </c>
      <c r="B9753" s="1" t="n">
        <v>100229</v>
      </c>
      <c r="C9753" s="292" t="s">
        <v>15105</v>
      </c>
      <c r="D9753" s="297" t="s">
        <v>241</v>
      </c>
      <c r="E9753" s="301" t="n">
        <v>0.01</v>
      </c>
      <c r="F9753" s="304" t="n">
        <v>0</v>
      </c>
    </row>
    <row r="9754" customFormat="false" ht="13.8" hidden="false" customHeight="false" outlineLevel="0" collapsed="false">
      <c r="A9754" s="300" t="s">
        <v>15005</v>
      </c>
      <c r="B9754" s="1" t="n">
        <v>100272</v>
      </c>
      <c r="C9754" s="292" t="s">
        <v>15106</v>
      </c>
      <c r="D9754" s="297" t="s">
        <v>763</v>
      </c>
      <c r="E9754" s="301" t="n">
        <v>1.41</v>
      </c>
      <c r="F9754" s="304" t="n">
        <v>0</v>
      </c>
    </row>
    <row r="9755" customFormat="false" ht="13.8" hidden="false" customHeight="false" outlineLevel="0" collapsed="false">
      <c r="A9755" s="300" t="s">
        <v>15005</v>
      </c>
      <c r="B9755" s="1" t="n">
        <v>100269</v>
      </c>
      <c r="C9755" s="292" t="s">
        <v>15107</v>
      </c>
      <c r="D9755" s="297" t="s">
        <v>50</v>
      </c>
      <c r="E9755" s="301" t="n">
        <v>1.88</v>
      </c>
      <c r="F9755" s="304" t="n">
        <v>0</v>
      </c>
    </row>
    <row r="9756" customFormat="false" ht="13.8" hidden="false" customHeight="false" outlineLevel="0" collapsed="false">
      <c r="A9756" s="300" t="s">
        <v>15108</v>
      </c>
      <c r="B9756" s="1" t="n">
        <v>100986</v>
      </c>
      <c r="C9756" s="292" t="s">
        <v>15109</v>
      </c>
      <c r="D9756" s="297" t="s">
        <v>504</v>
      </c>
      <c r="E9756" s="301" t="n">
        <v>10.05</v>
      </c>
      <c r="F9756" s="304" t="n">
        <v>0.3741</v>
      </c>
    </row>
    <row r="9757" customFormat="false" ht="13.8" hidden="false" customHeight="false" outlineLevel="0" collapsed="false">
      <c r="A9757" s="300" t="s">
        <v>15108</v>
      </c>
      <c r="B9757" s="1" t="n">
        <v>101002</v>
      </c>
      <c r="C9757" s="292" t="s">
        <v>15110</v>
      </c>
      <c r="D9757" s="297" t="s">
        <v>1536</v>
      </c>
      <c r="E9757" s="301" t="n">
        <v>6.7</v>
      </c>
      <c r="F9757" s="304" t="n">
        <v>0.3746</v>
      </c>
    </row>
    <row r="9758" customFormat="false" ht="13.8" hidden="false" customHeight="false" outlineLevel="0" collapsed="false">
      <c r="A9758" s="300" t="s">
        <v>15108</v>
      </c>
      <c r="B9758" s="1" t="n">
        <v>100987</v>
      </c>
      <c r="C9758" s="292" t="s">
        <v>15111</v>
      </c>
      <c r="D9758" s="297" t="s">
        <v>504</v>
      </c>
      <c r="E9758" s="301" t="n">
        <v>11.48</v>
      </c>
      <c r="F9758" s="304" t="n">
        <v>0.1193</v>
      </c>
    </row>
    <row r="9759" customFormat="false" ht="13.8" hidden="false" customHeight="false" outlineLevel="0" collapsed="false">
      <c r="A9759" s="300" t="s">
        <v>15108</v>
      </c>
      <c r="B9759" s="1" t="n">
        <v>101003</v>
      </c>
      <c r="C9759" s="292" t="s">
        <v>15112</v>
      </c>
      <c r="D9759" s="297" t="s">
        <v>1536</v>
      </c>
      <c r="E9759" s="301" t="n">
        <v>7.64</v>
      </c>
      <c r="F9759" s="304" t="n">
        <v>0.1191</v>
      </c>
    </row>
    <row r="9760" customFormat="false" ht="13.8" hidden="false" customHeight="false" outlineLevel="0" collapsed="false">
      <c r="A9760" s="300" t="s">
        <v>15108</v>
      </c>
      <c r="B9760" s="1" t="n">
        <v>100988</v>
      </c>
      <c r="C9760" s="292" t="s">
        <v>15113</v>
      </c>
      <c r="D9760" s="297" t="s">
        <v>504</v>
      </c>
      <c r="E9760" s="301" t="n">
        <v>12.22</v>
      </c>
      <c r="F9760" s="304" t="n">
        <v>0.126</v>
      </c>
    </row>
    <row r="9761" customFormat="false" ht="13.8" hidden="false" customHeight="false" outlineLevel="0" collapsed="false">
      <c r="A9761" s="300" t="s">
        <v>15108</v>
      </c>
      <c r="B9761" s="1" t="n">
        <v>101004</v>
      </c>
      <c r="C9761" s="292" t="s">
        <v>15114</v>
      </c>
      <c r="D9761" s="297" t="s">
        <v>1536</v>
      </c>
      <c r="E9761" s="301" t="n">
        <v>8.14</v>
      </c>
      <c r="F9761" s="304" t="n">
        <v>0.1253</v>
      </c>
    </row>
    <row r="9762" customFormat="false" ht="13.8" hidden="false" customHeight="false" outlineLevel="0" collapsed="false">
      <c r="A9762" s="300" t="s">
        <v>15108</v>
      </c>
      <c r="B9762" s="1" t="n">
        <v>100985</v>
      </c>
      <c r="C9762" s="292" t="s">
        <v>15115</v>
      </c>
      <c r="D9762" s="297" t="s">
        <v>504</v>
      </c>
      <c r="E9762" s="301" t="n">
        <v>8.16</v>
      </c>
      <c r="F9762" s="304" t="n">
        <v>0.4191</v>
      </c>
    </row>
    <row r="9763" customFormat="false" ht="13.8" hidden="false" customHeight="false" outlineLevel="0" collapsed="false">
      <c r="A9763" s="300" t="s">
        <v>15108</v>
      </c>
      <c r="B9763" s="1" t="n">
        <v>101001</v>
      </c>
      <c r="C9763" s="292" t="s">
        <v>15116</v>
      </c>
      <c r="D9763" s="297" t="s">
        <v>1536</v>
      </c>
      <c r="E9763" s="301" t="n">
        <v>5.44</v>
      </c>
      <c r="F9763" s="304" t="n">
        <v>0.4191</v>
      </c>
    </row>
    <row r="9764" customFormat="false" ht="13.8" hidden="false" customHeight="false" outlineLevel="0" collapsed="false">
      <c r="A9764" s="300" t="s">
        <v>15108</v>
      </c>
      <c r="B9764" s="1" t="n">
        <v>101008</v>
      </c>
      <c r="C9764" s="292" t="s">
        <v>15117</v>
      </c>
      <c r="D9764" s="297" t="s">
        <v>504</v>
      </c>
      <c r="E9764" s="301" t="n">
        <v>10.43</v>
      </c>
      <c r="F9764" s="304" t="n">
        <v>0.3068</v>
      </c>
    </row>
    <row r="9765" customFormat="false" ht="13.8" hidden="false" customHeight="false" outlineLevel="0" collapsed="false">
      <c r="A9765" s="300" t="s">
        <v>15108</v>
      </c>
      <c r="B9765" s="1" t="n">
        <v>106708</v>
      </c>
      <c r="C9765" s="292" t="s">
        <v>15118</v>
      </c>
      <c r="D9765" s="297" t="s">
        <v>504</v>
      </c>
      <c r="E9765" s="301" t="n">
        <v>7.15</v>
      </c>
      <c r="F9765" s="304" t="n">
        <v>0.3413</v>
      </c>
    </row>
    <row r="9766" customFormat="false" ht="13.8" hidden="false" customHeight="false" outlineLevel="0" collapsed="false">
      <c r="A9766" s="300" t="s">
        <v>15108</v>
      </c>
      <c r="B9766" s="1" t="n">
        <v>101007</v>
      </c>
      <c r="C9766" s="292" t="s">
        <v>15119</v>
      </c>
      <c r="D9766" s="297" t="s">
        <v>504</v>
      </c>
      <c r="E9766" s="301" t="n">
        <v>12.88</v>
      </c>
      <c r="F9766" s="304" t="n">
        <v>0.2733</v>
      </c>
    </row>
    <row r="9767" customFormat="false" ht="13.8" hidden="false" customHeight="false" outlineLevel="0" collapsed="false">
      <c r="A9767" s="300" t="s">
        <v>15108</v>
      </c>
      <c r="B9767" s="1" t="n">
        <v>106711</v>
      </c>
      <c r="C9767" s="292" t="s">
        <v>15120</v>
      </c>
      <c r="D9767" s="297" t="s">
        <v>504</v>
      </c>
      <c r="E9767" s="301" t="n">
        <v>0</v>
      </c>
      <c r="F9767" s="304"/>
    </row>
    <row r="9768" customFormat="false" ht="13.8" hidden="false" customHeight="false" outlineLevel="0" collapsed="false">
      <c r="A9768" s="300" t="s">
        <v>15108</v>
      </c>
      <c r="B9768" s="1" t="n">
        <v>106709</v>
      </c>
      <c r="C9768" s="292" t="s">
        <v>15121</v>
      </c>
      <c r="D9768" s="297" t="s">
        <v>1536</v>
      </c>
      <c r="E9768" s="301" t="n">
        <v>0</v>
      </c>
      <c r="F9768" s="304"/>
    </row>
    <row r="9769" customFormat="false" ht="13.8" hidden="false" customHeight="false" outlineLevel="0" collapsed="false">
      <c r="A9769" s="300" t="s">
        <v>15108</v>
      </c>
      <c r="B9769" s="1" t="n">
        <v>106710</v>
      </c>
      <c r="C9769" s="292" t="s">
        <v>15122</v>
      </c>
      <c r="D9769" s="297" t="s">
        <v>1536</v>
      </c>
      <c r="E9769" s="301" t="n">
        <v>0</v>
      </c>
      <c r="F9769" s="304"/>
    </row>
    <row r="9770" customFormat="false" ht="13.8" hidden="false" customHeight="false" outlineLevel="0" collapsed="false">
      <c r="A9770" s="300" t="s">
        <v>15108</v>
      </c>
      <c r="B9770" s="1" t="n">
        <v>100982</v>
      </c>
      <c r="C9770" s="292" t="s">
        <v>15123</v>
      </c>
      <c r="D9770" s="297" t="s">
        <v>504</v>
      </c>
      <c r="E9770" s="301" t="n">
        <v>9.67</v>
      </c>
      <c r="F9770" s="304" t="n">
        <v>0.2699</v>
      </c>
    </row>
    <row r="9771" customFormat="false" ht="13.8" hidden="false" customHeight="false" outlineLevel="0" collapsed="false">
      <c r="A9771" s="300" t="s">
        <v>15108</v>
      </c>
      <c r="B9771" s="1" t="n">
        <v>100998</v>
      </c>
      <c r="C9771" s="292" t="s">
        <v>15124</v>
      </c>
      <c r="D9771" s="297" t="s">
        <v>1536</v>
      </c>
      <c r="E9771" s="301" t="n">
        <v>6.44</v>
      </c>
      <c r="F9771" s="304" t="n">
        <v>0.2702</v>
      </c>
    </row>
    <row r="9772" customFormat="false" ht="13.8" hidden="false" customHeight="false" outlineLevel="0" collapsed="false">
      <c r="A9772" s="300" t="s">
        <v>15108</v>
      </c>
      <c r="B9772" s="1" t="n">
        <v>100983</v>
      </c>
      <c r="C9772" s="292" t="s">
        <v>15125</v>
      </c>
      <c r="D9772" s="297" t="s">
        <v>504</v>
      </c>
      <c r="E9772" s="301" t="n">
        <v>9.66</v>
      </c>
      <c r="F9772" s="304" t="n">
        <v>0.088</v>
      </c>
    </row>
    <row r="9773" customFormat="false" ht="13.8" hidden="false" customHeight="false" outlineLevel="0" collapsed="false">
      <c r="A9773" s="300" t="s">
        <v>15108</v>
      </c>
      <c r="B9773" s="1" t="n">
        <v>100999</v>
      </c>
      <c r="C9773" s="292" t="s">
        <v>15126</v>
      </c>
      <c r="D9773" s="297" t="s">
        <v>1536</v>
      </c>
      <c r="E9773" s="301" t="n">
        <v>6.43</v>
      </c>
      <c r="F9773" s="304" t="n">
        <v>0.0886</v>
      </c>
    </row>
    <row r="9774" customFormat="false" ht="13.8" hidden="false" customHeight="false" outlineLevel="0" collapsed="false">
      <c r="A9774" s="300" t="s">
        <v>15108</v>
      </c>
      <c r="B9774" s="1" t="n">
        <v>100984</v>
      </c>
      <c r="C9774" s="292" t="s">
        <v>15127</v>
      </c>
      <c r="D9774" s="297" t="s">
        <v>504</v>
      </c>
      <c r="E9774" s="301" t="n">
        <v>9.49</v>
      </c>
      <c r="F9774" s="304" t="n">
        <v>0.0948</v>
      </c>
    </row>
    <row r="9775" customFormat="false" ht="13.8" hidden="false" customHeight="false" outlineLevel="0" collapsed="false">
      <c r="A9775" s="300" t="s">
        <v>15108</v>
      </c>
      <c r="B9775" s="1" t="n">
        <v>101000</v>
      </c>
      <c r="C9775" s="292" t="s">
        <v>15128</v>
      </c>
      <c r="D9775" s="297" t="s">
        <v>1536</v>
      </c>
      <c r="E9775" s="301" t="n">
        <v>6.32</v>
      </c>
      <c r="F9775" s="304" t="n">
        <v>0.0949</v>
      </c>
    </row>
    <row r="9776" customFormat="false" ht="13.8" hidden="false" customHeight="false" outlineLevel="0" collapsed="false">
      <c r="A9776" s="300" t="s">
        <v>15108</v>
      </c>
      <c r="B9776" s="1" t="n">
        <v>100981</v>
      </c>
      <c r="C9776" s="292" t="s">
        <v>15129</v>
      </c>
      <c r="D9776" s="297" t="s">
        <v>504</v>
      </c>
      <c r="E9776" s="301" t="n">
        <v>9.9</v>
      </c>
      <c r="F9776" s="304" t="n">
        <v>0.2859</v>
      </c>
    </row>
    <row r="9777" customFormat="false" ht="13.8" hidden="false" customHeight="false" outlineLevel="0" collapsed="false">
      <c r="A9777" s="300" t="s">
        <v>15108</v>
      </c>
      <c r="B9777" s="1" t="n">
        <v>100997</v>
      </c>
      <c r="C9777" s="292" t="s">
        <v>15130</v>
      </c>
      <c r="D9777" s="297" t="s">
        <v>1536</v>
      </c>
      <c r="E9777" s="301" t="n">
        <v>6.6</v>
      </c>
      <c r="F9777" s="304" t="n">
        <v>0.2864</v>
      </c>
    </row>
    <row r="9778" customFormat="false" ht="13.8" hidden="false" customHeight="false" outlineLevel="0" collapsed="false">
      <c r="A9778" s="300" t="s">
        <v>15108</v>
      </c>
      <c r="B9778" s="1" t="n">
        <v>101010</v>
      </c>
      <c r="C9778" s="292" t="s">
        <v>15131</v>
      </c>
      <c r="D9778" s="297" t="s">
        <v>1536</v>
      </c>
      <c r="E9778" s="301" t="n">
        <v>29.81</v>
      </c>
      <c r="F9778" s="304" t="n">
        <v>0.318</v>
      </c>
    </row>
    <row r="9779" customFormat="false" ht="13.8" hidden="false" customHeight="false" outlineLevel="0" collapsed="false">
      <c r="A9779" s="300" t="s">
        <v>15108</v>
      </c>
      <c r="B9779" s="1" t="n">
        <v>106721</v>
      </c>
      <c r="C9779" s="292" t="s">
        <v>15132</v>
      </c>
      <c r="D9779" s="297" t="s">
        <v>1536</v>
      </c>
      <c r="E9779" s="301" t="n">
        <v>33.46</v>
      </c>
      <c r="F9779" s="304" t="n">
        <v>0.4247</v>
      </c>
    </row>
    <row r="9780" customFormat="false" ht="13.8" hidden="false" customHeight="false" outlineLevel="0" collapsed="false">
      <c r="A9780" s="300" t="s">
        <v>15108</v>
      </c>
      <c r="B9780" s="1" t="n">
        <v>101009</v>
      </c>
      <c r="C9780" s="292" t="s">
        <v>15133</v>
      </c>
      <c r="D9780" s="297" t="s">
        <v>1536</v>
      </c>
      <c r="E9780" s="301" t="n">
        <v>47.17</v>
      </c>
      <c r="F9780" s="304" t="n">
        <v>0.3184</v>
      </c>
    </row>
    <row r="9781" customFormat="false" ht="13.8" hidden="false" customHeight="false" outlineLevel="0" collapsed="false">
      <c r="A9781" s="300" t="s">
        <v>15108</v>
      </c>
      <c r="B9781" s="1" t="n">
        <v>106720</v>
      </c>
      <c r="C9781" s="292" t="s">
        <v>15134</v>
      </c>
      <c r="D9781" s="297" t="s">
        <v>1536</v>
      </c>
      <c r="E9781" s="301" t="n">
        <v>53.82</v>
      </c>
      <c r="F9781" s="304" t="n">
        <v>0.4249</v>
      </c>
    </row>
    <row r="9782" customFormat="false" ht="13.8" hidden="false" customHeight="false" outlineLevel="0" collapsed="false">
      <c r="A9782" s="300" t="s">
        <v>15108</v>
      </c>
      <c r="B9782" s="1" t="n">
        <v>100978</v>
      </c>
      <c r="C9782" s="292" t="s">
        <v>15135</v>
      </c>
      <c r="D9782" s="297" t="s">
        <v>504</v>
      </c>
      <c r="E9782" s="301" t="n">
        <v>7.42</v>
      </c>
      <c r="F9782" s="304" t="n">
        <v>0.2844</v>
      </c>
    </row>
    <row r="9783" customFormat="false" ht="13.8" hidden="false" customHeight="false" outlineLevel="0" collapsed="false">
      <c r="A9783" s="300" t="s">
        <v>15108</v>
      </c>
      <c r="B9783" s="1" t="n">
        <v>100994</v>
      </c>
      <c r="C9783" s="292" t="s">
        <v>15136</v>
      </c>
      <c r="D9783" s="297" t="s">
        <v>1536</v>
      </c>
      <c r="E9783" s="301" t="n">
        <v>4.94</v>
      </c>
      <c r="F9783" s="304" t="n">
        <v>0.2834</v>
      </c>
    </row>
    <row r="9784" customFormat="false" ht="13.8" hidden="false" customHeight="false" outlineLevel="0" collapsed="false">
      <c r="A9784" s="300" t="s">
        <v>15108</v>
      </c>
      <c r="B9784" s="1" t="n">
        <v>100974</v>
      </c>
      <c r="C9784" s="292" t="s">
        <v>15137</v>
      </c>
      <c r="D9784" s="297" t="s">
        <v>504</v>
      </c>
      <c r="E9784" s="301" t="n">
        <v>8.45</v>
      </c>
      <c r="F9784" s="304" t="n">
        <v>0.2923</v>
      </c>
    </row>
    <row r="9785" customFormat="false" ht="13.8" hidden="false" customHeight="false" outlineLevel="0" collapsed="false">
      <c r="A9785" s="300" t="s">
        <v>15108</v>
      </c>
      <c r="B9785" s="1" t="n">
        <v>100990</v>
      </c>
      <c r="C9785" s="292" t="s">
        <v>15138</v>
      </c>
      <c r="D9785" s="297" t="s">
        <v>1536</v>
      </c>
      <c r="E9785" s="301" t="n">
        <v>5.63</v>
      </c>
      <c r="F9785" s="304" t="n">
        <v>0.2913</v>
      </c>
    </row>
    <row r="9786" customFormat="false" ht="13.8" hidden="false" customHeight="false" outlineLevel="0" collapsed="false">
      <c r="A9786" s="300" t="s">
        <v>15108</v>
      </c>
      <c r="B9786" s="1" t="n">
        <v>100979</v>
      </c>
      <c r="C9786" s="292" t="s">
        <v>15139</v>
      </c>
      <c r="D9786" s="297" t="s">
        <v>504</v>
      </c>
      <c r="E9786" s="301" t="n">
        <v>7.1</v>
      </c>
      <c r="F9786" s="304" t="n">
        <v>0.093</v>
      </c>
    </row>
    <row r="9787" customFormat="false" ht="13.8" hidden="false" customHeight="false" outlineLevel="0" collapsed="false">
      <c r="A9787" s="300" t="s">
        <v>15108</v>
      </c>
      <c r="B9787" s="1" t="n">
        <v>100995</v>
      </c>
      <c r="C9787" s="292" t="s">
        <v>15140</v>
      </c>
      <c r="D9787" s="297" t="s">
        <v>1536</v>
      </c>
      <c r="E9787" s="301" t="n">
        <v>4.72</v>
      </c>
      <c r="F9787" s="304" t="n">
        <v>0.0911</v>
      </c>
    </row>
    <row r="9788" customFormat="false" ht="13.8" hidden="false" customHeight="false" outlineLevel="0" collapsed="false">
      <c r="A9788" s="300" t="s">
        <v>15108</v>
      </c>
      <c r="B9788" s="1" t="n">
        <v>100975</v>
      </c>
      <c r="C9788" s="292" t="s">
        <v>15141</v>
      </c>
      <c r="D9788" s="297" t="s">
        <v>504</v>
      </c>
      <c r="E9788" s="301" t="n">
        <v>8.39</v>
      </c>
      <c r="F9788" s="304" t="n">
        <v>0.0954</v>
      </c>
    </row>
    <row r="9789" customFormat="false" ht="13.8" hidden="false" customHeight="false" outlineLevel="0" collapsed="false">
      <c r="A9789" s="300" t="s">
        <v>15108</v>
      </c>
      <c r="B9789" s="1" t="n">
        <v>100991</v>
      </c>
      <c r="C9789" s="292" t="s">
        <v>15142</v>
      </c>
      <c r="D9789" s="297" t="s">
        <v>1536</v>
      </c>
      <c r="E9789" s="301" t="n">
        <v>5.59</v>
      </c>
      <c r="F9789" s="304" t="n">
        <v>0.0948</v>
      </c>
    </row>
    <row r="9790" customFormat="false" ht="13.8" hidden="false" customHeight="false" outlineLevel="0" collapsed="false">
      <c r="A9790" s="300" t="s">
        <v>15108</v>
      </c>
      <c r="B9790" s="1" t="n">
        <v>100980</v>
      </c>
      <c r="C9790" s="292" t="s">
        <v>15143</v>
      </c>
      <c r="D9790" s="297" t="s">
        <v>504</v>
      </c>
      <c r="E9790" s="301" t="n">
        <v>6.74</v>
      </c>
      <c r="F9790" s="304" t="n">
        <v>0.0994</v>
      </c>
    </row>
    <row r="9791" customFormat="false" ht="13.8" hidden="false" customHeight="false" outlineLevel="0" collapsed="false">
      <c r="A9791" s="300" t="s">
        <v>15108</v>
      </c>
      <c r="B9791" s="1" t="n">
        <v>100996</v>
      </c>
      <c r="C9791" s="292" t="s">
        <v>15144</v>
      </c>
      <c r="D9791" s="297" t="s">
        <v>1536</v>
      </c>
      <c r="E9791" s="301" t="n">
        <v>4.48</v>
      </c>
      <c r="F9791" s="304" t="n">
        <v>0.0982</v>
      </c>
    </row>
    <row r="9792" customFormat="false" ht="13.8" hidden="false" customHeight="false" outlineLevel="0" collapsed="false">
      <c r="A9792" s="300" t="s">
        <v>15108</v>
      </c>
      <c r="B9792" s="1" t="n">
        <v>100976</v>
      </c>
      <c r="C9792" s="292" t="s">
        <v>15145</v>
      </c>
      <c r="D9792" s="297" t="s">
        <v>504</v>
      </c>
      <c r="E9792" s="301" t="n">
        <v>8.18</v>
      </c>
      <c r="F9792" s="304" t="n">
        <v>0.1015</v>
      </c>
    </row>
    <row r="9793" customFormat="false" ht="13.8" hidden="false" customHeight="false" outlineLevel="0" collapsed="false">
      <c r="A9793" s="300" t="s">
        <v>15108</v>
      </c>
      <c r="B9793" s="1" t="n">
        <v>100992</v>
      </c>
      <c r="C9793" s="292" t="s">
        <v>15146</v>
      </c>
      <c r="D9793" s="297" t="s">
        <v>1536</v>
      </c>
      <c r="E9793" s="301" t="n">
        <v>5.45</v>
      </c>
      <c r="F9793" s="304" t="n">
        <v>0.1009</v>
      </c>
    </row>
    <row r="9794" customFormat="false" ht="13.8" hidden="false" customHeight="false" outlineLevel="0" collapsed="false">
      <c r="A9794" s="300" t="s">
        <v>15108</v>
      </c>
      <c r="B9794" s="1" t="n">
        <v>100977</v>
      </c>
      <c r="C9794" s="292" t="s">
        <v>15147</v>
      </c>
      <c r="D9794" s="297" t="s">
        <v>504</v>
      </c>
      <c r="E9794" s="301" t="n">
        <v>8.09</v>
      </c>
      <c r="F9794" s="304" t="n">
        <v>0.3004</v>
      </c>
    </row>
    <row r="9795" customFormat="false" ht="13.8" hidden="false" customHeight="false" outlineLevel="0" collapsed="false">
      <c r="A9795" s="300" t="s">
        <v>15108</v>
      </c>
      <c r="B9795" s="1" t="n">
        <v>100993</v>
      </c>
      <c r="C9795" s="292" t="s">
        <v>15148</v>
      </c>
      <c r="D9795" s="297" t="s">
        <v>1536</v>
      </c>
      <c r="E9795" s="301" t="n">
        <v>5.39</v>
      </c>
      <c r="F9795" s="304" t="n">
        <v>0.3006</v>
      </c>
    </row>
    <row r="9796" customFormat="false" ht="13.8" hidden="false" customHeight="false" outlineLevel="0" collapsed="false">
      <c r="A9796" s="300" t="s">
        <v>15108</v>
      </c>
      <c r="B9796" s="1" t="n">
        <v>100973</v>
      </c>
      <c r="C9796" s="292" t="s">
        <v>15149</v>
      </c>
      <c r="D9796" s="297" t="s">
        <v>504</v>
      </c>
      <c r="E9796" s="301" t="n">
        <v>8.73</v>
      </c>
      <c r="F9796" s="304" t="n">
        <v>0.3116</v>
      </c>
    </row>
    <row r="9797" customFormat="false" ht="13.8" hidden="false" customHeight="false" outlineLevel="0" collapsed="false">
      <c r="A9797" s="300" t="s">
        <v>15108</v>
      </c>
      <c r="B9797" s="1" t="n">
        <v>100989</v>
      </c>
      <c r="C9797" s="292" t="s">
        <v>15150</v>
      </c>
      <c r="D9797" s="297" t="s">
        <v>1536</v>
      </c>
      <c r="E9797" s="301" t="n">
        <v>5.81</v>
      </c>
      <c r="F9797" s="304" t="n">
        <v>0.3115</v>
      </c>
    </row>
    <row r="9798" customFormat="false" ht="13.8" hidden="false" customHeight="false" outlineLevel="0" collapsed="false">
      <c r="A9798" s="300" t="s">
        <v>15108</v>
      </c>
      <c r="B9798" s="1" t="n">
        <v>101467</v>
      </c>
      <c r="C9798" s="292" t="s">
        <v>15151</v>
      </c>
      <c r="D9798" s="297" t="s">
        <v>1536</v>
      </c>
      <c r="E9798" s="301" t="n">
        <v>21.65</v>
      </c>
      <c r="F9798" s="304" t="n">
        <v>0.2684</v>
      </c>
    </row>
    <row r="9799" customFormat="false" ht="13.8" hidden="false" customHeight="false" outlineLevel="0" collapsed="false">
      <c r="A9799" s="300" t="s">
        <v>15108</v>
      </c>
      <c r="B9799" s="1" t="n">
        <v>106729</v>
      </c>
      <c r="C9799" s="292" t="s">
        <v>15152</v>
      </c>
      <c r="D9799" s="297" t="s">
        <v>1536</v>
      </c>
      <c r="E9799" s="301" t="n">
        <v>22.8</v>
      </c>
      <c r="F9799" s="304" t="n">
        <v>0.3667</v>
      </c>
    </row>
    <row r="9800" customFormat="false" ht="13.8" hidden="false" customHeight="false" outlineLevel="0" collapsed="false">
      <c r="A9800" s="300" t="s">
        <v>15108</v>
      </c>
      <c r="B9800" s="1" t="n">
        <v>101468</v>
      </c>
      <c r="C9800" s="292" t="s">
        <v>15153</v>
      </c>
      <c r="D9800" s="297" t="s">
        <v>1536</v>
      </c>
      <c r="E9800" s="301" t="n">
        <v>19.72</v>
      </c>
      <c r="F9800" s="304" t="n">
        <v>0.2677</v>
      </c>
    </row>
    <row r="9801" customFormat="false" ht="13.8" hidden="false" customHeight="false" outlineLevel="0" collapsed="false">
      <c r="A9801" s="300" t="s">
        <v>15108</v>
      </c>
      <c r="B9801" s="1" t="n">
        <v>106730</v>
      </c>
      <c r="C9801" s="292" t="s">
        <v>15154</v>
      </c>
      <c r="D9801" s="297" t="s">
        <v>1536</v>
      </c>
      <c r="E9801" s="301" t="n">
        <v>20.21</v>
      </c>
      <c r="F9801" s="304" t="n">
        <v>0.3667</v>
      </c>
    </row>
    <row r="9802" customFormat="false" ht="13.8" hidden="false" customHeight="false" outlineLevel="0" collapsed="false">
      <c r="A9802" s="300" t="s">
        <v>15108</v>
      </c>
      <c r="B9802" s="1" t="n">
        <v>101014</v>
      </c>
      <c r="C9802" s="292" t="s">
        <v>15155</v>
      </c>
      <c r="D9802" s="297" t="s">
        <v>1536</v>
      </c>
      <c r="E9802" s="301" t="n">
        <v>50.25</v>
      </c>
      <c r="F9802" s="304" t="n">
        <v>0.2683</v>
      </c>
    </row>
    <row r="9803" customFormat="false" ht="13.8" hidden="false" customHeight="false" outlineLevel="0" collapsed="false">
      <c r="A9803" s="300" t="s">
        <v>15108</v>
      </c>
      <c r="B9803" s="1" t="n">
        <v>106723</v>
      </c>
      <c r="C9803" s="292" t="s">
        <v>15156</v>
      </c>
      <c r="D9803" s="297" t="s">
        <v>1536</v>
      </c>
      <c r="E9803" s="301" t="n">
        <v>55.8</v>
      </c>
      <c r="F9803" s="304" t="n">
        <v>0.367</v>
      </c>
    </row>
    <row r="9804" customFormat="false" ht="13.8" hidden="false" customHeight="false" outlineLevel="0" collapsed="false">
      <c r="A9804" s="300" t="s">
        <v>15108</v>
      </c>
      <c r="B9804" s="1" t="n">
        <v>101015</v>
      </c>
      <c r="C9804" s="292" t="s">
        <v>15157</v>
      </c>
      <c r="D9804" s="297" t="s">
        <v>1536</v>
      </c>
      <c r="E9804" s="301" t="n">
        <v>41.2</v>
      </c>
      <c r="F9804" s="304" t="n">
        <v>0.2682</v>
      </c>
    </row>
    <row r="9805" customFormat="false" ht="13.8" hidden="false" customHeight="false" outlineLevel="0" collapsed="false">
      <c r="A9805" s="300" t="s">
        <v>15108</v>
      </c>
      <c r="B9805" s="1" t="n">
        <v>106724</v>
      </c>
      <c r="C9805" s="292" t="s">
        <v>15158</v>
      </c>
      <c r="D9805" s="297" t="s">
        <v>1536</v>
      </c>
      <c r="E9805" s="301" t="n">
        <v>45.43</v>
      </c>
      <c r="F9805" s="304" t="n">
        <v>0.3669</v>
      </c>
    </row>
    <row r="9806" customFormat="false" ht="13.8" hidden="false" customHeight="false" outlineLevel="0" collapsed="false">
      <c r="A9806" s="300" t="s">
        <v>15108</v>
      </c>
      <c r="B9806" s="1" t="n">
        <v>101463</v>
      </c>
      <c r="C9806" s="292" t="s">
        <v>15159</v>
      </c>
      <c r="D9806" s="297" t="s">
        <v>1536</v>
      </c>
      <c r="E9806" s="301" t="n">
        <v>55.06</v>
      </c>
      <c r="F9806" s="304" t="n">
        <v>0.2683</v>
      </c>
    </row>
    <row r="9807" customFormat="false" ht="13.8" hidden="false" customHeight="false" outlineLevel="0" collapsed="false">
      <c r="A9807" s="300" t="s">
        <v>15108</v>
      </c>
      <c r="B9807" s="1" t="n">
        <v>106725</v>
      </c>
      <c r="C9807" s="292" t="s">
        <v>15160</v>
      </c>
      <c r="D9807" s="297" t="s">
        <v>1536</v>
      </c>
      <c r="E9807" s="301" t="n">
        <v>61.27</v>
      </c>
      <c r="F9807" s="304" t="n">
        <v>0.3671</v>
      </c>
    </row>
    <row r="9808" customFormat="false" ht="13.8" hidden="false" customHeight="false" outlineLevel="0" collapsed="false">
      <c r="A9808" s="300" t="s">
        <v>15108</v>
      </c>
      <c r="B9808" s="1" t="n">
        <v>101464</v>
      </c>
      <c r="C9808" s="292" t="s">
        <v>15161</v>
      </c>
      <c r="D9808" s="297" t="s">
        <v>1536</v>
      </c>
      <c r="E9808" s="301" t="n">
        <v>42.17</v>
      </c>
      <c r="F9808" s="304" t="n">
        <v>0.2682</v>
      </c>
    </row>
    <row r="9809" customFormat="false" ht="13.8" hidden="false" customHeight="false" outlineLevel="0" collapsed="false">
      <c r="A9809" s="300" t="s">
        <v>15108</v>
      </c>
      <c r="B9809" s="1" t="n">
        <v>106726</v>
      </c>
      <c r="C9809" s="292" t="s">
        <v>15162</v>
      </c>
      <c r="D9809" s="297" t="s">
        <v>1536</v>
      </c>
      <c r="E9809" s="301" t="n">
        <v>46.64</v>
      </c>
      <c r="F9809" s="304" t="n">
        <v>0.3669</v>
      </c>
    </row>
    <row r="9810" customFormat="false" ht="13.8" hidden="false" customHeight="false" outlineLevel="0" collapsed="false">
      <c r="A9810" s="300" t="s">
        <v>15108</v>
      </c>
      <c r="B9810" s="1" t="n">
        <v>101465</v>
      </c>
      <c r="C9810" s="292" t="s">
        <v>15163</v>
      </c>
      <c r="D9810" s="297" t="s">
        <v>1536</v>
      </c>
      <c r="E9810" s="301" t="n">
        <v>32.11</v>
      </c>
      <c r="F9810" s="304" t="n">
        <v>0.2678</v>
      </c>
    </row>
    <row r="9811" customFormat="false" ht="13.8" hidden="false" customHeight="false" outlineLevel="0" collapsed="false">
      <c r="A9811" s="300" t="s">
        <v>15108</v>
      </c>
      <c r="B9811" s="1" t="n">
        <v>106727</v>
      </c>
      <c r="C9811" s="292" t="s">
        <v>15164</v>
      </c>
      <c r="D9811" s="297" t="s">
        <v>1536</v>
      </c>
      <c r="E9811" s="301" t="n">
        <v>34.84</v>
      </c>
      <c r="F9811" s="304" t="n">
        <v>0.3668</v>
      </c>
    </row>
    <row r="9812" customFormat="false" ht="13.8" hidden="false" customHeight="false" outlineLevel="0" collapsed="false">
      <c r="A9812" s="300" t="s">
        <v>15108</v>
      </c>
      <c r="B9812" s="1" t="n">
        <v>101466</v>
      </c>
      <c r="C9812" s="292" t="s">
        <v>15165</v>
      </c>
      <c r="D9812" s="297" t="s">
        <v>1536</v>
      </c>
      <c r="E9812" s="301" t="n">
        <v>26.02</v>
      </c>
      <c r="F9812" s="304" t="n">
        <v>0.2683</v>
      </c>
    </row>
    <row r="9813" customFormat="false" ht="13.8" hidden="false" customHeight="false" outlineLevel="0" collapsed="false">
      <c r="A9813" s="300" t="s">
        <v>15108</v>
      </c>
      <c r="B9813" s="1" t="n">
        <v>106728</v>
      </c>
      <c r="C9813" s="292" t="s">
        <v>15166</v>
      </c>
      <c r="D9813" s="297" t="s">
        <v>1536</v>
      </c>
      <c r="E9813" s="301" t="n">
        <v>28.01</v>
      </c>
      <c r="F9813" s="304" t="n">
        <v>0.367</v>
      </c>
    </row>
    <row r="9814" customFormat="false" ht="13.8" hidden="false" customHeight="false" outlineLevel="0" collapsed="false">
      <c r="A9814" s="300" t="s">
        <v>15108</v>
      </c>
      <c r="B9814" s="1" t="n">
        <v>101013</v>
      </c>
      <c r="C9814" s="292" t="s">
        <v>15167</v>
      </c>
      <c r="D9814" s="297" t="s">
        <v>1536</v>
      </c>
      <c r="E9814" s="301" t="n">
        <v>54.93</v>
      </c>
      <c r="F9814" s="304" t="n">
        <v>0.2682</v>
      </c>
    </row>
    <row r="9815" customFormat="false" ht="13.8" hidden="false" customHeight="false" outlineLevel="0" collapsed="false">
      <c r="A9815" s="300" t="s">
        <v>15108</v>
      </c>
      <c r="B9815" s="1" t="n">
        <v>106722</v>
      </c>
      <c r="C9815" s="292" t="s">
        <v>15168</v>
      </c>
      <c r="D9815" s="297" t="s">
        <v>1536</v>
      </c>
      <c r="E9815" s="301" t="n">
        <v>61.27</v>
      </c>
      <c r="F9815" s="304" t="n">
        <v>0.3671</v>
      </c>
    </row>
    <row r="9816" customFormat="false" ht="13.8" hidden="false" customHeight="false" outlineLevel="0" collapsed="false">
      <c r="A9816" s="300" t="s">
        <v>15108</v>
      </c>
      <c r="B9816" s="1" t="n">
        <v>101477</v>
      </c>
      <c r="C9816" s="292" t="s">
        <v>15169</v>
      </c>
      <c r="D9816" s="297" t="s">
        <v>1536</v>
      </c>
      <c r="E9816" s="301" t="n">
        <v>15.53</v>
      </c>
      <c r="F9816" s="304" t="n">
        <v>0.2679</v>
      </c>
    </row>
    <row r="9817" customFormat="false" ht="13.8" hidden="false" customHeight="false" outlineLevel="0" collapsed="false">
      <c r="A9817" s="300" t="s">
        <v>15108</v>
      </c>
      <c r="B9817" s="1" t="n">
        <v>106742</v>
      </c>
      <c r="C9817" s="292" t="s">
        <v>15170</v>
      </c>
      <c r="D9817" s="297" t="s">
        <v>1536</v>
      </c>
      <c r="E9817" s="301" t="n">
        <v>16.16</v>
      </c>
      <c r="F9817" s="304" t="n">
        <v>0.367</v>
      </c>
    </row>
    <row r="9818" customFormat="false" ht="13.8" hidden="false" customHeight="false" outlineLevel="0" collapsed="false">
      <c r="A9818" s="300" t="s">
        <v>15108</v>
      </c>
      <c r="B9818" s="1" t="n">
        <v>101478</v>
      </c>
      <c r="C9818" s="292" t="s">
        <v>15171</v>
      </c>
      <c r="D9818" s="297" t="s">
        <v>1536</v>
      </c>
      <c r="E9818" s="301" t="n">
        <v>13.11</v>
      </c>
      <c r="F9818" s="304" t="n">
        <v>0.2685</v>
      </c>
    </row>
    <row r="9819" customFormat="false" ht="13.8" hidden="false" customHeight="false" outlineLevel="0" collapsed="false">
      <c r="A9819" s="300" t="s">
        <v>15108</v>
      </c>
      <c r="B9819" s="1" t="n">
        <v>106743</v>
      </c>
      <c r="C9819" s="292" t="s">
        <v>15172</v>
      </c>
      <c r="D9819" s="297" t="s">
        <v>1536</v>
      </c>
      <c r="E9819" s="301" t="n">
        <v>12.95</v>
      </c>
      <c r="F9819" s="304" t="n">
        <v>0.3668</v>
      </c>
    </row>
    <row r="9820" customFormat="false" ht="13.8" hidden="false" customHeight="false" outlineLevel="0" collapsed="false">
      <c r="A9820" s="300" t="s">
        <v>15108</v>
      </c>
      <c r="B9820" s="1" t="n">
        <v>101017</v>
      </c>
      <c r="C9820" s="292" t="s">
        <v>15173</v>
      </c>
      <c r="D9820" s="297" t="s">
        <v>1536</v>
      </c>
      <c r="E9820" s="301" t="n">
        <v>36.1</v>
      </c>
      <c r="F9820" s="304" t="n">
        <v>0.2681</v>
      </c>
    </row>
    <row r="9821" customFormat="false" ht="13.8" hidden="false" customHeight="false" outlineLevel="0" collapsed="false">
      <c r="A9821" s="300" t="s">
        <v>15108</v>
      </c>
      <c r="B9821" s="1" t="n">
        <v>106732</v>
      </c>
      <c r="C9821" s="292" t="s">
        <v>15174</v>
      </c>
      <c r="D9821" s="297" t="s">
        <v>1536</v>
      </c>
      <c r="E9821" s="301" t="n">
        <v>39.59</v>
      </c>
      <c r="F9821" s="304" t="n">
        <v>0.3668</v>
      </c>
    </row>
    <row r="9822" customFormat="false" ht="13.8" hidden="false" customHeight="false" outlineLevel="0" collapsed="false">
      <c r="A9822" s="300" t="s">
        <v>15108</v>
      </c>
      <c r="B9822" s="1" t="n">
        <v>101018</v>
      </c>
      <c r="C9822" s="292" t="s">
        <v>15175</v>
      </c>
      <c r="D9822" s="297" t="s">
        <v>1536</v>
      </c>
      <c r="E9822" s="301" t="n">
        <v>29.54</v>
      </c>
      <c r="F9822" s="304" t="n">
        <v>0.2681</v>
      </c>
    </row>
    <row r="9823" customFormat="false" ht="13.8" hidden="false" customHeight="false" outlineLevel="0" collapsed="false">
      <c r="A9823" s="300" t="s">
        <v>15108</v>
      </c>
      <c r="B9823" s="1" t="n">
        <v>106733</v>
      </c>
      <c r="C9823" s="292" t="s">
        <v>15176</v>
      </c>
      <c r="D9823" s="297" t="s">
        <v>1536</v>
      </c>
      <c r="E9823" s="301" t="n">
        <v>31.98</v>
      </c>
      <c r="F9823" s="304" t="n">
        <v>0.3668</v>
      </c>
    </row>
    <row r="9824" customFormat="false" ht="13.8" hidden="false" customHeight="false" outlineLevel="0" collapsed="false">
      <c r="A9824" s="300" t="s">
        <v>15108</v>
      </c>
      <c r="B9824" s="1" t="n">
        <v>101469</v>
      </c>
      <c r="C9824" s="292" t="s">
        <v>15177</v>
      </c>
      <c r="D9824" s="297" t="s">
        <v>1536</v>
      </c>
      <c r="E9824" s="301" t="n">
        <v>44.98</v>
      </c>
      <c r="F9824" s="304" t="n">
        <v>0.2681</v>
      </c>
    </row>
    <row r="9825" customFormat="false" ht="13.8" hidden="false" customHeight="false" outlineLevel="0" collapsed="false">
      <c r="A9825" s="300" t="s">
        <v>15108</v>
      </c>
      <c r="B9825" s="1" t="n">
        <v>106734</v>
      </c>
      <c r="C9825" s="292" t="s">
        <v>15178</v>
      </c>
      <c r="D9825" s="297" t="s">
        <v>1536</v>
      </c>
      <c r="E9825" s="301" t="n">
        <v>49.82</v>
      </c>
      <c r="F9825" s="304" t="n">
        <v>0.3669</v>
      </c>
    </row>
    <row r="9826" customFormat="false" ht="13.8" hidden="false" customHeight="false" outlineLevel="0" collapsed="false">
      <c r="A9826" s="300" t="s">
        <v>15108</v>
      </c>
      <c r="B9826" s="1" t="n">
        <v>101470</v>
      </c>
      <c r="C9826" s="292" t="s">
        <v>15179</v>
      </c>
      <c r="D9826" s="297" t="s">
        <v>1536</v>
      </c>
      <c r="E9826" s="301" t="n">
        <v>35.58</v>
      </c>
      <c r="F9826" s="304" t="n">
        <v>0.2681</v>
      </c>
    </row>
    <row r="9827" customFormat="false" ht="13.8" hidden="false" customHeight="false" outlineLevel="0" collapsed="false">
      <c r="A9827" s="300" t="s">
        <v>15108</v>
      </c>
      <c r="B9827" s="1" t="n">
        <v>106735</v>
      </c>
      <c r="C9827" s="292" t="s">
        <v>15180</v>
      </c>
      <c r="D9827" s="297" t="s">
        <v>1536</v>
      </c>
      <c r="E9827" s="301" t="n">
        <v>39</v>
      </c>
      <c r="F9827" s="304" t="n">
        <v>0.3669</v>
      </c>
    </row>
    <row r="9828" customFormat="false" ht="13.8" hidden="false" customHeight="false" outlineLevel="0" collapsed="false">
      <c r="A9828" s="300" t="s">
        <v>15108</v>
      </c>
      <c r="B9828" s="1" t="n">
        <v>101471</v>
      </c>
      <c r="C9828" s="292" t="s">
        <v>15181</v>
      </c>
      <c r="D9828" s="297" t="s">
        <v>1536</v>
      </c>
      <c r="E9828" s="301" t="n">
        <v>30.46</v>
      </c>
      <c r="F9828" s="304" t="n">
        <v>0.2682</v>
      </c>
    </row>
    <row r="9829" customFormat="false" ht="13.8" hidden="false" customHeight="false" outlineLevel="0" collapsed="false">
      <c r="A9829" s="300" t="s">
        <v>15108</v>
      </c>
      <c r="B9829" s="1" t="n">
        <v>106736</v>
      </c>
      <c r="C9829" s="292" t="s">
        <v>15182</v>
      </c>
      <c r="D9829" s="297" t="s">
        <v>1536</v>
      </c>
      <c r="E9829" s="301" t="n">
        <v>32.99</v>
      </c>
      <c r="F9829" s="304" t="n">
        <v>0.3668</v>
      </c>
    </row>
    <row r="9830" customFormat="false" ht="13.8" hidden="false" customHeight="false" outlineLevel="0" collapsed="false">
      <c r="A9830" s="300" t="s">
        <v>15108</v>
      </c>
      <c r="B9830" s="1" t="n">
        <v>101472</v>
      </c>
      <c r="C9830" s="292" t="s">
        <v>15183</v>
      </c>
      <c r="D9830" s="297" t="s">
        <v>1536</v>
      </c>
      <c r="E9830" s="301" t="n">
        <v>23.56</v>
      </c>
      <c r="F9830" s="304" t="n">
        <v>0.2683</v>
      </c>
    </row>
    <row r="9831" customFormat="false" ht="13.8" hidden="false" customHeight="false" outlineLevel="0" collapsed="false">
      <c r="A9831" s="300" t="s">
        <v>15108</v>
      </c>
      <c r="B9831" s="1" t="n">
        <v>106737</v>
      </c>
      <c r="C9831" s="292" t="s">
        <v>15184</v>
      </c>
      <c r="D9831" s="297" t="s">
        <v>1536</v>
      </c>
      <c r="E9831" s="301" t="n">
        <v>25.13</v>
      </c>
      <c r="F9831" s="304" t="n">
        <v>0.3669</v>
      </c>
    </row>
    <row r="9832" customFormat="false" ht="13.8" hidden="false" customHeight="false" outlineLevel="0" collapsed="false">
      <c r="A9832" s="300" t="s">
        <v>15108</v>
      </c>
      <c r="B9832" s="1" t="n">
        <v>101473</v>
      </c>
      <c r="C9832" s="292" t="s">
        <v>15185</v>
      </c>
      <c r="D9832" s="297" t="s">
        <v>1536</v>
      </c>
      <c r="E9832" s="301" t="n">
        <v>34.14</v>
      </c>
      <c r="F9832" s="304" t="n">
        <v>0.2683</v>
      </c>
    </row>
    <row r="9833" customFormat="false" ht="13.8" hidden="false" customHeight="false" outlineLevel="0" collapsed="false">
      <c r="A9833" s="300" t="s">
        <v>15108</v>
      </c>
      <c r="B9833" s="1" t="n">
        <v>106738</v>
      </c>
      <c r="C9833" s="292" t="s">
        <v>15186</v>
      </c>
      <c r="D9833" s="297" t="s">
        <v>1536</v>
      </c>
      <c r="E9833" s="301" t="n">
        <v>36.87</v>
      </c>
      <c r="F9833" s="304" t="n">
        <v>0.367</v>
      </c>
    </row>
    <row r="9834" customFormat="false" ht="13.8" hidden="false" customHeight="false" outlineLevel="0" collapsed="false">
      <c r="A9834" s="300" t="s">
        <v>15108</v>
      </c>
      <c r="B9834" s="1" t="n">
        <v>101474</v>
      </c>
      <c r="C9834" s="292" t="s">
        <v>15187</v>
      </c>
      <c r="D9834" s="297" t="s">
        <v>1536</v>
      </c>
      <c r="E9834" s="301" t="n">
        <v>24.29</v>
      </c>
      <c r="F9834" s="304" t="n">
        <v>0.268</v>
      </c>
    </row>
    <row r="9835" customFormat="false" ht="13.8" hidden="false" customHeight="false" outlineLevel="0" collapsed="false">
      <c r="A9835" s="300" t="s">
        <v>15108</v>
      </c>
      <c r="B9835" s="1" t="n">
        <v>106739</v>
      </c>
      <c r="C9835" s="292" t="s">
        <v>15188</v>
      </c>
      <c r="D9835" s="297" t="s">
        <v>1536</v>
      </c>
      <c r="E9835" s="301" t="n">
        <v>25.76</v>
      </c>
      <c r="F9835" s="304" t="n">
        <v>0.3668</v>
      </c>
    </row>
    <row r="9836" customFormat="false" ht="13.8" hidden="false" customHeight="false" outlineLevel="0" collapsed="false">
      <c r="A9836" s="300" t="s">
        <v>15108</v>
      </c>
      <c r="B9836" s="1" t="n">
        <v>101475</v>
      </c>
      <c r="C9836" s="292" t="s">
        <v>15189</v>
      </c>
      <c r="D9836" s="297" t="s">
        <v>1536</v>
      </c>
      <c r="E9836" s="301" t="n">
        <v>21.36</v>
      </c>
      <c r="F9836" s="304" t="n">
        <v>0.2683</v>
      </c>
    </row>
    <row r="9837" customFormat="false" ht="13.8" hidden="false" customHeight="false" outlineLevel="0" collapsed="false">
      <c r="A9837" s="300" t="s">
        <v>15108</v>
      </c>
      <c r="B9837" s="1" t="n">
        <v>106740</v>
      </c>
      <c r="C9837" s="292" t="s">
        <v>15190</v>
      </c>
      <c r="D9837" s="297" t="s">
        <v>1536</v>
      </c>
      <c r="E9837" s="301" t="n">
        <v>21.88</v>
      </c>
      <c r="F9837" s="304" t="n">
        <v>0.367</v>
      </c>
    </row>
    <row r="9838" customFormat="false" ht="13.8" hidden="false" customHeight="false" outlineLevel="0" collapsed="false">
      <c r="A9838" s="300" t="s">
        <v>15108</v>
      </c>
      <c r="B9838" s="1" t="n">
        <v>101476</v>
      </c>
      <c r="C9838" s="292" t="s">
        <v>15191</v>
      </c>
      <c r="D9838" s="297" t="s">
        <v>1536</v>
      </c>
      <c r="E9838" s="301" t="n">
        <v>18.95</v>
      </c>
      <c r="F9838" s="304" t="n">
        <v>0.2681</v>
      </c>
    </row>
    <row r="9839" customFormat="false" ht="13.8" hidden="false" customHeight="false" outlineLevel="0" collapsed="false">
      <c r="A9839" s="300" t="s">
        <v>15108</v>
      </c>
      <c r="B9839" s="1" t="n">
        <v>106741</v>
      </c>
      <c r="C9839" s="292" t="s">
        <v>15192</v>
      </c>
      <c r="D9839" s="297" t="s">
        <v>1536</v>
      </c>
      <c r="E9839" s="301" t="n">
        <v>18.61</v>
      </c>
      <c r="F9839" s="304" t="n">
        <v>0.367</v>
      </c>
    </row>
    <row r="9840" customFormat="false" ht="13.8" hidden="false" customHeight="false" outlineLevel="0" collapsed="false">
      <c r="A9840" s="300" t="s">
        <v>15108</v>
      </c>
      <c r="B9840" s="1" t="n">
        <v>101016</v>
      </c>
      <c r="C9840" s="292" t="s">
        <v>15193</v>
      </c>
      <c r="D9840" s="297" t="s">
        <v>1536</v>
      </c>
      <c r="E9840" s="301" t="n">
        <v>47.76</v>
      </c>
      <c r="F9840" s="304" t="n">
        <v>0.2682</v>
      </c>
    </row>
    <row r="9841" customFormat="false" ht="13.8" hidden="false" customHeight="false" outlineLevel="0" collapsed="false">
      <c r="A9841" s="300" t="s">
        <v>15108</v>
      </c>
      <c r="B9841" s="1" t="n">
        <v>106731</v>
      </c>
      <c r="C9841" s="292" t="s">
        <v>15194</v>
      </c>
      <c r="D9841" s="297" t="s">
        <v>1536</v>
      </c>
      <c r="E9841" s="301" t="n">
        <v>53.03</v>
      </c>
      <c r="F9841" s="304" t="n">
        <v>0.367</v>
      </c>
    </row>
    <row r="9842" customFormat="false" ht="13.8" hidden="false" customHeight="false" outlineLevel="0" collapsed="false">
      <c r="A9842" s="300" t="s">
        <v>15108</v>
      </c>
      <c r="B9842" s="1" t="n">
        <v>101487</v>
      </c>
      <c r="C9842" s="292" t="s">
        <v>15195</v>
      </c>
      <c r="D9842" s="297" t="s">
        <v>1536</v>
      </c>
      <c r="E9842" s="301" t="n">
        <v>117.15</v>
      </c>
      <c r="F9842" s="304" t="n">
        <v>0.2683</v>
      </c>
    </row>
    <row r="9843" customFormat="false" ht="13.8" hidden="false" customHeight="false" outlineLevel="0" collapsed="false">
      <c r="A9843" s="300" t="s">
        <v>15108</v>
      </c>
      <c r="B9843" s="1" t="n">
        <v>106754</v>
      </c>
      <c r="C9843" s="292" t="s">
        <v>15196</v>
      </c>
      <c r="D9843" s="297" t="s">
        <v>1536</v>
      </c>
      <c r="E9843" s="301" t="n">
        <v>119.46</v>
      </c>
      <c r="F9843" s="304" t="n">
        <v>0.367</v>
      </c>
    </row>
    <row r="9844" customFormat="false" ht="13.8" hidden="false" customHeight="false" outlineLevel="0" collapsed="false">
      <c r="A9844" s="300" t="s">
        <v>15108</v>
      </c>
      <c r="B9844" s="1" t="n">
        <v>101488</v>
      </c>
      <c r="C9844" s="292" t="s">
        <v>15197</v>
      </c>
      <c r="D9844" s="297" t="s">
        <v>1536</v>
      </c>
      <c r="E9844" s="301" t="n">
        <v>100.8</v>
      </c>
      <c r="F9844" s="304" t="n">
        <v>0.2683</v>
      </c>
    </row>
    <row r="9845" customFormat="false" ht="13.8" hidden="false" customHeight="false" outlineLevel="0" collapsed="false">
      <c r="A9845" s="300" t="s">
        <v>15108</v>
      </c>
      <c r="B9845" s="1" t="n">
        <v>106755</v>
      </c>
      <c r="C9845" s="292" t="s">
        <v>15198</v>
      </c>
      <c r="D9845" s="297" t="s">
        <v>1536</v>
      </c>
      <c r="E9845" s="301" t="n">
        <v>98.39</v>
      </c>
      <c r="F9845" s="304" t="n">
        <v>0.367</v>
      </c>
    </row>
    <row r="9846" customFormat="false" ht="13.8" hidden="false" customHeight="false" outlineLevel="0" collapsed="false">
      <c r="A9846" s="300" t="s">
        <v>15108</v>
      </c>
      <c r="B9846" s="1" t="n">
        <v>101480</v>
      </c>
      <c r="C9846" s="292" t="s">
        <v>15199</v>
      </c>
      <c r="D9846" s="297" t="s">
        <v>1536</v>
      </c>
      <c r="E9846" s="301" t="n">
        <v>80.9</v>
      </c>
      <c r="F9846" s="304" t="n">
        <v>0.2682</v>
      </c>
    </row>
    <row r="9847" customFormat="false" ht="13.8" hidden="false" customHeight="false" outlineLevel="0" collapsed="false">
      <c r="A9847" s="300" t="s">
        <v>15108</v>
      </c>
      <c r="B9847" s="1" t="n">
        <v>106747</v>
      </c>
      <c r="C9847" s="292" t="s">
        <v>15200</v>
      </c>
      <c r="D9847" s="297" t="s">
        <v>1536</v>
      </c>
      <c r="E9847" s="301" t="n">
        <v>91.28</v>
      </c>
      <c r="F9847" s="304" t="n">
        <v>0.367</v>
      </c>
    </row>
    <row r="9848" customFormat="false" ht="13.8" hidden="false" customHeight="false" outlineLevel="0" collapsed="false">
      <c r="A9848" s="300" t="s">
        <v>15108</v>
      </c>
      <c r="B9848" s="1" t="n">
        <v>101481</v>
      </c>
      <c r="C9848" s="292" t="s">
        <v>15201</v>
      </c>
      <c r="D9848" s="297" t="s">
        <v>1536</v>
      </c>
      <c r="E9848" s="301" t="n">
        <v>58.28</v>
      </c>
      <c r="F9848" s="304" t="n">
        <v>0.2682</v>
      </c>
    </row>
    <row r="9849" customFormat="false" ht="13.8" hidden="false" customHeight="false" outlineLevel="0" collapsed="false">
      <c r="A9849" s="300" t="s">
        <v>15108</v>
      </c>
      <c r="B9849" s="1" t="n">
        <v>106748</v>
      </c>
      <c r="C9849" s="292" t="s">
        <v>15202</v>
      </c>
      <c r="D9849" s="297" t="s">
        <v>1536</v>
      </c>
      <c r="E9849" s="301" t="n">
        <v>65.19</v>
      </c>
      <c r="F9849" s="304" t="n">
        <v>0.3671</v>
      </c>
    </row>
    <row r="9850" customFormat="false" ht="13.8" hidden="false" customHeight="false" outlineLevel="0" collapsed="false">
      <c r="A9850" s="300" t="s">
        <v>15108</v>
      </c>
      <c r="B9850" s="1" t="n">
        <v>101482</v>
      </c>
      <c r="C9850" s="292" t="s">
        <v>15203</v>
      </c>
      <c r="D9850" s="297" t="s">
        <v>1536</v>
      </c>
      <c r="E9850" s="301" t="n">
        <v>43.4</v>
      </c>
      <c r="F9850" s="304" t="n">
        <v>0.2682</v>
      </c>
    </row>
    <row r="9851" customFormat="false" ht="13.8" hidden="false" customHeight="false" outlineLevel="0" collapsed="false">
      <c r="A9851" s="300" t="s">
        <v>15108</v>
      </c>
      <c r="B9851" s="1" t="n">
        <v>106749</v>
      </c>
      <c r="C9851" s="292" t="s">
        <v>15204</v>
      </c>
      <c r="D9851" s="297" t="s">
        <v>1536</v>
      </c>
      <c r="E9851" s="301" t="n">
        <v>47.94</v>
      </c>
      <c r="F9851" s="304" t="n">
        <v>0.3669</v>
      </c>
    </row>
    <row r="9852" customFormat="false" ht="13.8" hidden="false" customHeight="false" outlineLevel="0" collapsed="false">
      <c r="A9852" s="300" t="s">
        <v>15108</v>
      </c>
      <c r="B9852" s="1" t="n">
        <v>101483</v>
      </c>
      <c r="C9852" s="292" t="s">
        <v>15205</v>
      </c>
      <c r="D9852" s="297" t="s">
        <v>1536</v>
      </c>
      <c r="E9852" s="301" t="n">
        <v>45.06</v>
      </c>
      <c r="F9852" s="304" t="n">
        <v>0.2683</v>
      </c>
    </row>
    <row r="9853" customFormat="false" ht="13.8" hidden="false" customHeight="false" outlineLevel="0" collapsed="false">
      <c r="A9853" s="300" t="s">
        <v>15108</v>
      </c>
      <c r="B9853" s="1" t="n">
        <v>106750</v>
      </c>
      <c r="C9853" s="292" t="s">
        <v>15206</v>
      </c>
      <c r="D9853" s="297" t="s">
        <v>1536</v>
      </c>
      <c r="E9853" s="301" t="n">
        <v>49.92</v>
      </c>
      <c r="F9853" s="304" t="n">
        <v>0.367</v>
      </c>
    </row>
    <row r="9854" customFormat="false" ht="13.8" hidden="false" customHeight="false" outlineLevel="0" collapsed="false">
      <c r="A9854" s="300" t="s">
        <v>15108</v>
      </c>
      <c r="B9854" s="1" t="n">
        <v>101484</v>
      </c>
      <c r="C9854" s="292" t="s">
        <v>15207</v>
      </c>
      <c r="D9854" s="297" t="s">
        <v>1536</v>
      </c>
      <c r="E9854" s="301" t="n">
        <v>234.84</v>
      </c>
      <c r="F9854" s="304" t="n">
        <v>0.2683</v>
      </c>
    </row>
    <row r="9855" customFormat="false" ht="13.8" hidden="false" customHeight="false" outlineLevel="0" collapsed="false">
      <c r="A9855" s="300" t="s">
        <v>15108</v>
      </c>
      <c r="B9855" s="1" t="n">
        <v>106751</v>
      </c>
      <c r="C9855" s="292" t="s">
        <v>15208</v>
      </c>
      <c r="D9855" s="297" t="s">
        <v>1536</v>
      </c>
      <c r="E9855" s="301" t="n">
        <v>261.06</v>
      </c>
      <c r="F9855" s="304" t="n">
        <v>0.3671</v>
      </c>
    </row>
    <row r="9856" customFormat="false" ht="13.8" hidden="false" customHeight="false" outlineLevel="0" collapsed="false">
      <c r="A9856" s="300" t="s">
        <v>15108</v>
      </c>
      <c r="B9856" s="1" t="n">
        <v>101485</v>
      </c>
      <c r="C9856" s="292" t="s">
        <v>15209</v>
      </c>
      <c r="D9856" s="297" t="s">
        <v>1536</v>
      </c>
      <c r="E9856" s="301" t="n">
        <v>179.25</v>
      </c>
      <c r="F9856" s="304" t="n">
        <v>0.2683</v>
      </c>
    </row>
    <row r="9857" customFormat="false" ht="13.8" hidden="false" customHeight="false" outlineLevel="0" collapsed="false">
      <c r="A9857" s="300" t="s">
        <v>15108</v>
      </c>
      <c r="B9857" s="1" t="n">
        <v>106752</v>
      </c>
      <c r="C9857" s="292" t="s">
        <v>15210</v>
      </c>
      <c r="D9857" s="297" t="s">
        <v>1536</v>
      </c>
      <c r="E9857" s="301" t="n">
        <v>192.47</v>
      </c>
      <c r="F9857" s="304" t="n">
        <v>0.3671</v>
      </c>
    </row>
    <row r="9858" customFormat="false" ht="13.8" hidden="false" customHeight="false" outlineLevel="0" collapsed="false">
      <c r="A9858" s="300" t="s">
        <v>15108</v>
      </c>
      <c r="B9858" s="1" t="n">
        <v>101486</v>
      </c>
      <c r="C9858" s="292" t="s">
        <v>15211</v>
      </c>
      <c r="D9858" s="297" t="s">
        <v>1536</v>
      </c>
      <c r="E9858" s="301" t="n">
        <v>160.02</v>
      </c>
      <c r="F9858" s="304" t="n">
        <v>0.2683</v>
      </c>
    </row>
    <row r="9859" customFormat="false" ht="13.8" hidden="false" customHeight="false" outlineLevel="0" collapsed="false">
      <c r="A9859" s="300" t="s">
        <v>15108</v>
      </c>
      <c r="B9859" s="1" t="n">
        <v>106753</v>
      </c>
      <c r="C9859" s="292" t="s">
        <v>15212</v>
      </c>
      <c r="D9859" s="297" t="s">
        <v>1536</v>
      </c>
      <c r="E9859" s="301" t="n">
        <v>162.33</v>
      </c>
      <c r="F9859" s="304" t="n">
        <v>0.3671</v>
      </c>
    </row>
    <row r="9860" customFormat="false" ht="13.8" hidden="false" customHeight="false" outlineLevel="0" collapsed="false">
      <c r="A9860" s="300" t="s">
        <v>15108</v>
      </c>
      <c r="B9860" s="1" t="n">
        <v>101006</v>
      </c>
      <c r="C9860" s="292" t="s">
        <v>15213</v>
      </c>
      <c r="D9860" s="297" t="s">
        <v>504</v>
      </c>
      <c r="E9860" s="301" t="n">
        <v>26.47</v>
      </c>
      <c r="F9860" s="304" t="n">
        <v>0.3079</v>
      </c>
    </row>
    <row r="9861" customFormat="false" ht="13.8" hidden="false" customHeight="false" outlineLevel="0" collapsed="false">
      <c r="A9861" s="300" t="s">
        <v>15108</v>
      </c>
      <c r="B9861" s="1" t="n">
        <v>106707</v>
      </c>
      <c r="C9861" s="292" t="s">
        <v>15214</v>
      </c>
      <c r="D9861" s="297" t="s">
        <v>504</v>
      </c>
      <c r="E9861" s="301" t="n">
        <v>20.92</v>
      </c>
      <c r="F9861" s="304" t="n">
        <v>0.3423</v>
      </c>
    </row>
    <row r="9862" customFormat="false" ht="13.8" hidden="false" customHeight="false" outlineLevel="0" collapsed="false">
      <c r="A9862" s="300" t="s">
        <v>15108</v>
      </c>
      <c r="B9862" s="1" t="n">
        <v>101005</v>
      </c>
      <c r="C9862" s="292" t="s">
        <v>15215</v>
      </c>
      <c r="D9862" s="297" t="s">
        <v>504</v>
      </c>
      <c r="E9862" s="301" t="n">
        <v>26.86</v>
      </c>
      <c r="F9862" s="304" t="n">
        <v>0.2736</v>
      </c>
    </row>
    <row r="9863" customFormat="false" ht="13.8" hidden="false" customHeight="false" outlineLevel="0" collapsed="false">
      <c r="A9863" s="300" t="s">
        <v>15108</v>
      </c>
      <c r="B9863" s="1" t="n">
        <v>106757</v>
      </c>
      <c r="C9863" s="292" t="s">
        <v>15216</v>
      </c>
      <c r="D9863" s="297" t="s">
        <v>1536</v>
      </c>
      <c r="E9863" s="301" t="n">
        <v>104.73</v>
      </c>
      <c r="F9863" s="304" t="n">
        <v>0.3072</v>
      </c>
    </row>
    <row r="9864" customFormat="false" ht="13.8" hidden="false" customHeight="false" outlineLevel="0" collapsed="false">
      <c r="A9864" s="300" t="s">
        <v>15108</v>
      </c>
      <c r="B9864" s="1" t="n">
        <v>106713</v>
      </c>
      <c r="C9864" s="292" t="s">
        <v>15217</v>
      </c>
      <c r="D9864" s="297" t="s">
        <v>1536</v>
      </c>
      <c r="E9864" s="301" t="n">
        <v>83.61</v>
      </c>
      <c r="F9864" s="304" t="n">
        <v>0.2679</v>
      </c>
    </row>
    <row r="9865" customFormat="false" ht="13.8" hidden="false" customHeight="false" outlineLevel="0" collapsed="false">
      <c r="A9865" s="300" t="s">
        <v>15108</v>
      </c>
      <c r="B9865" s="1" t="n">
        <v>106758</v>
      </c>
      <c r="C9865" s="292" t="s">
        <v>15218</v>
      </c>
      <c r="D9865" s="297" t="s">
        <v>1536</v>
      </c>
      <c r="E9865" s="301" t="n">
        <v>75.62</v>
      </c>
      <c r="F9865" s="304" t="n">
        <v>0.3072</v>
      </c>
    </row>
    <row r="9866" customFormat="false" ht="13.8" hidden="false" customHeight="false" outlineLevel="0" collapsed="false">
      <c r="A9866" s="300" t="s">
        <v>15108</v>
      </c>
      <c r="B9866" s="1" t="n">
        <v>106714</v>
      </c>
      <c r="C9866" s="292" t="s">
        <v>15219</v>
      </c>
      <c r="D9866" s="297" t="s">
        <v>1536</v>
      </c>
      <c r="E9866" s="301" t="n">
        <v>60.79</v>
      </c>
      <c r="F9866" s="304" t="n">
        <v>0.268</v>
      </c>
    </row>
    <row r="9867" customFormat="false" ht="13.8" hidden="false" customHeight="false" outlineLevel="0" collapsed="false">
      <c r="A9867" s="300" t="s">
        <v>15108</v>
      </c>
      <c r="B9867" s="1" t="n">
        <v>106759</v>
      </c>
      <c r="C9867" s="292" t="s">
        <v>15220</v>
      </c>
      <c r="D9867" s="297" t="s">
        <v>1536</v>
      </c>
      <c r="E9867" s="301" t="n">
        <v>43.6</v>
      </c>
      <c r="F9867" s="304" t="n">
        <v>0.3071</v>
      </c>
    </row>
    <row r="9868" customFormat="false" ht="13.8" hidden="false" customHeight="false" outlineLevel="0" collapsed="false">
      <c r="A9868" s="300" t="s">
        <v>15108</v>
      </c>
      <c r="B9868" s="1" t="n">
        <v>106715</v>
      </c>
      <c r="C9868" s="292" t="s">
        <v>15221</v>
      </c>
      <c r="D9868" s="297" t="s">
        <v>1536</v>
      </c>
      <c r="E9868" s="301" t="n">
        <v>35.68</v>
      </c>
      <c r="F9868" s="304" t="n">
        <v>0.2679</v>
      </c>
    </row>
    <row r="9869" customFormat="false" ht="13.8" hidden="false" customHeight="false" outlineLevel="0" collapsed="false">
      <c r="A9869" s="300" t="s">
        <v>15108</v>
      </c>
      <c r="B9869" s="1" t="n">
        <v>106762</v>
      </c>
      <c r="C9869" s="292" t="s">
        <v>15222</v>
      </c>
      <c r="D9869" s="297" t="s">
        <v>1536</v>
      </c>
      <c r="E9869" s="301" t="n">
        <v>297.36</v>
      </c>
      <c r="F9869" s="304" t="n">
        <v>0.3072</v>
      </c>
    </row>
    <row r="9870" customFormat="false" ht="13.8" hidden="false" customHeight="false" outlineLevel="0" collapsed="false">
      <c r="A9870" s="300" t="s">
        <v>15108</v>
      </c>
      <c r="B9870" s="1" t="n">
        <v>106718</v>
      </c>
      <c r="C9870" s="292" t="s">
        <v>15223</v>
      </c>
      <c r="D9870" s="297" t="s">
        <v>1536</v>
      </c>
      <c r="E9870" s="301" t="n">
        <v>234.64</v>
      </c>
      <c r="F9870" s="304" t="n">
        <v>0.268</v>
      </c>
    </row>
    <row r="9871" customFormat="false" ht="13.8" hidden="false" customHeight="false" outlineLevel="0" collapsed="false">
      <c r="A9871" s="300" t="s">
        <v>15108</v>
      </c>
      <c r="B9871" s="1" t="n">
        <v>106761</v>
      </c>
      <c r="C9871" s="292" t="s">
        <v>15224</v>
      </c>
      <c r="D9871" s="297" t="s">
        <v>1536</v>
      </c>
      <c r="E9871" s="301" t="n">
        <v>370.98</v>
      </c>
      <c r="F9871" s="304" t="n">
        <v>0.3072</v>
      </c>
    </row>
    <row r="9872" customFormat="false" ht="13.8" hidden="false" customHeight="false" outlineLevel="0" collapsed="false">
      <c r="A9872" s="300" t="s">
        <v>15108</v>
      </c>
      <c r="B9872" s="1" t="n">
        <v>106717</v>
      </c>
      <c r="C9872" s="292" t="s">
        <v>15225</v>
      </c>
      <c r="D9872" s="297" t="s">
        <v>1536</v>
      </c>
      <c r="E9872" s="301" t="n">
        <v>292.36</v>
      </c>
      <c r="F9872" s="304" t="n">
        <v>0.268</v>
      </c>
    </row>
    <row r="9873" customFormat="false" ht="13.8" hidden="false" customHeight="false" outlineLevel="0" collapsed="false">
      <c r="A9873" s="300" t="s">
        <v>15108</v>
      </c>
      <c r="B9873" s="1" t="n">
        <v>106760</v>
      </c>
      <c r="C9873" s="292" t="s">
        <v>15226</v>
      </c>
      <c r="D9873" s="297" t="s">
        <v>1536</v>
      </c>
      <c r="E9873" s="301" t="n">
        <v>150.11</v>
      </c>
      <c r="F9873" s="304" t="n">
        <v>0.3072</v>
      </c>
    </row>
    <row r="9874" customFormat="false" ht="13.8" hidden="false" customHeight="false" outlineLevel="0" collapsed="false">
      <c r="A9874" s="300" t="s">
        <v>15108</v>
      </c>
      <c r="B9874" s="1" t="n">
        <v>106716</v>
      </c>
      <c r="C9874" s="292" t="s">
        <v>15227</v>
      </c>
      <c r="D9874" s="297" t="s">
        <v>1536</v>
      </c>
      <c r="E9874" s="301" t="n">
        <v>119.18</v>
      </c>
      <c r="F9874" s="304" t="n">
        <v>0.268</v>
      </c>
    </row>
    <row r="9875" customFormat="false" ht="13.8" hidden="false" customHeight="false" outlineLevel="0" collapsed="false">
      <c r="A9875" s="300" t="s">
        <v>15108</v>
      </c>
      <c r="B9875" s="1" t="n">
        <v>106756</v>
      </c>
      <c r="C9875" s="292" t="s">
        <v>15228</v>
      </c>
      <c r="D9875" s="297" t="s">
        <v>1536</v>
      </c>
      <c r="E9875" s="301" t="n">
        <v>342.43</v>
      </c>
      <c r="F9875" s="304" t="n">
        <v>0.3072</v>
      </c>
    </row>
    <row r="9876" customFormat="false" ht="13.8" hidden="false" customHeight="false" outlineLevel="0" collapsed="false">
      <c r="A9876" s="300" t="s">
        <v>15108</v>
      </c>
      <c r="B9876" s="1" t="n">
        <v>106712</v>
      </c>
      <c r="C9876" s="292" t="s">
        <v>15229</v>
      </c>
      <c r="D9876" s="297" t="s">
        <v>1536</v>
      </c>
      <c r="E9876" s="301" t="n">
        <v>269.98</v>
      </c>
      <c r="F9876" s="304" t="n">
        <v>0.2681</v>
      </c>
    </row>
    <row r="9877" customFormat="false" ht="13.8" hidden="false" customHeight="false" outlineLevel="0" collapsed="false">
      <c r="A9877" s="300" t="s">
        <v>15108</v>
      </c>
      <c r="B9877" s="1" t="n">
        <v>106745</v>
      </c>
      <c r="C9877" s="292" t="s">
        <v>15230</v>
      </c>
      <c r="D9877" s="297" t="s">
        <v>1536</v>
      </c>
      <c r="E9877" s="301" t="n">
        <v>484.24</v>
      </c>
      <c r="F9877" s="304" t="n">
        <v>0.2857</v>
      </c>
    </row>
    <row r="9878" customFormat="false" ht="13.8" hidden="false" customHeight="false" outlineLevel="0" collapsed="false">
      <c r="A9878" s="300" t="s">
        <v>15108</v>
      </c>
      <c r="B9878" s="1" t="n">
        <v>102568</v>
      </c>
      <c r="C9878" s="292" t="s">
        <v>15231</v>
      </c>
      <c r="D9878" s="297" t="s">
        <v>1536</v>
      </c>
      <c r="E9878" s="301" t="n">
        <v>388.62</v>
      </c>
      <c r="F9878" s="304" t="n">
        <v>0.2446</v>
      </c>
    </row>
    <row r="9879" customFormat="false" ht="13.8" hidden="false" customHeight="false" outlineLevel="0" collapsed="false">
      <c r="A9879" s="300" t="s">
        <v>15108</v>
      </c>
      <c r="B9879" s="1" t="n">
        <v>106746</v>
      </c>
      <c r="C9879" s="292" t="s">
        <v>15232</v>
      </c>
      <c r="D9879" s="297" t="s">
        <v>1536</v>
      </c>
      <c r="E9879" s="301" t="n">
        <v>282.83</v>
      </c>
      <c r="F9879" s="304" t="n">
        <v>0.2858</v>
      </c>
    </row>
    <row r="9880" customFormat="false" ht="13.8" hidden="false" customHeight="false" outlineLevel="0" collapsed="false">
      <c r="A9880" s="300" t="s">
        <v>15108</v>
      </c>
      <c r="B9880" s="1" t="n">
        <v>101479</v>
      </c>
      <c r="C9880" s="292" t="s">
        <v>15233</v>
      </c>
      <c r="D9880" s="297" t="s">
        <v>1536</v>
      </c>
      <c r="E9880" s="301" t="n">
        <v>227.67</v>
      </c>
      <c r="F9880" s="304" t="n">
        <v>0.2446</v>
      </c>
    </row>
    <row r="9881" customFormat="false" ht="13.8" hidden="false" customHeight="false" outlineLevel="0" collapsed="false">
      <c r="A9881" s="300" t="s">
        <v>15108</v>
      </c>
      <c r="B9881" s="1" t="n">
        <v>106744</v>
      </c>
      <c r="C9881" s="292" t="s">
        <v>15234</v>
      </c>
      <c r="D9881" s="297" t="s">
        <v>1536</v>
      </c>
      <c r="E9881" s="301" t="n">
        <v>979.17</v>
      </c>
      <c r="F9881" s="304" t="n">
        <v>0.2858</v>
      </c>
    </row>
    <row r="9882" customFormat="false" ht="13.8" hidden="false" customHeight="false" outlineLevel="0" collapsed="false">
      <c r="A9882" s="300" t="s">
        <v>15108</v>
      </c>
      <c r="B9882" s="1" t="n">
        <v>101019</v>
      </c>
      <c r="C9882" s="292" t="s">
        <v>15235</v>
      </c>
      <c r="D9882" s="297" t="s">
        <v>1536</v>
      </c>
      <c r="E9882" s="301" t="n">
        <v>784.14</v>
      </c>
      <c r="F9882" s="304" t="n">
        <v>0.2446</v>
      </c>
    </row>
    <row r="9883" customFormat="false" ht="13.8" hidden="false" customHeight="false" outlineLevel="0" collapsed="false">
      <c r="A9883" s="300" t="s">
        <v>15108</v>
      </c>
      <c r="B9883" s="1" t="n">
        <v>106763</v>
      </c>
      <c r="C9883" s="292" t="s">
        <v>15236</v>
      </c>
      <c r="D9883" s="297" t="s">
        <v>1536</v>
      </c>
      <c r="E9883" s="301" t="n">
        <v>94.12</v>
      </c>
      <c r="F9883" s="304" t="n">
        <v>0.2075</v>
      </c>
    </row>
    <row r="9884" customFormat="false" ht="13.8" hidden="false" customHeight="false" outlineLevel="0" collapsed="false">
      <c r="A9884" s="300" t="s">
        <v>15108</v>
      </c>
      <c r="B9884" s="1" t="n">
        <v>106719</v>
      </c>
      <c r="C9884" s="292" t="s">
        <v>15237</v>
      </c>
      <c r="D9884" s="297" t="s">
        <v>1536</v>
      </c>
      <c r="E9884" s="301" t="n">
        <v>82.57</v>
      </c>
      <c r="F9884" s="304" t="n">
        <v>0.1669</v>
      </c>
    </row>
    <row r="9885" customFormat="false" ht="13.8" hidden="false" customHeight="false" outlineLevel="0" collapsed="false">
      <c r="A9885" s="300" t="s">
        <v>15108</v>
      </c>
      <c r="B9885" s="1" t="n">
        <v>100938</v>
      </c>
      <c r="C9885" s="292" t="s">
        <v>15238</v>
      </c>
      <c r="D9885" s="297" t="s">
        <v>15007</v>
      </c>
      <c r="E9885" s="301" t="n">
        <v>8.17</v>
      </c>
      <c r="F9885" s="304" t="n">
        <v>0.3635</v>
      </c>
    </row>
    <row r="9886" customFormat="false" ht="13.8" hidden="false" customHeight="false" outlineLevel="0" collapsed="false">
      <c r="A9886" s="300" t="s">
        <v>15108</v>
      </c>
      <c r="B9886" s="1" t="n">
        <v>100942</v>
      </c>
      <c r="C9886" s="292" t="s">
        <v>15239</v>
      </c>
      <c r="D9886" s="297" t="s">
        <v>14997</v>
      </c>
      <c r="E9886" s="301" t="n">
        <v>5.44</v>
      </c>
      <c r="F9886" s="304" t="n">
        <v>0.364</v>
      </c>
    </row>
    <row r="9887" customFormat="false" ht="13.8" hidden="false" customHeight="false" outlineLevel="0" collapsed="false">
      <c r="A9887" s="300" t="s">
        <v>15108</v>
      </c>
      <c r="B9887" s="1" t="n">
        <v>93588</v>
      </c>
      <c r="C9887" s="292" t="s">
        <v>15240</v>
      </c>
      <c r="D9887" s="297" t="s">
        <v>15007</v>
      </c>
      <c r="E9887" s="301" t="n">
        <v>4.08</v>
      </c>
      <c r="F9887" s="304" t="n">
        <v>0.3627</v>
      </c>
    </row>
    <row r="9888" customFormat="false" ht="13.8" hidden="false" customHeight="false" outlineLevel="0" collapsed="false">
      <c r="A9888" s="300" t="s">
        <v>15108</v>
      </c>
      <c r="B9888" s="1" t="n">
        <v>93594</v>
      </c>
      <c r="C9888" s="292" t="s">
        <v>15241</v>
      </c>
      <c r="D9888" s="297" t="s">
        <v>14997</v>
      </c>
      <c r="E9888" s="301" t="n">
        <v>2.72</v>
      </c>
      <c r="F9888" s="304" t="n">
        <v>0.3603</v>
      </c>
    </row>
    <row r="9889" customFormat="false" ht="13.8" hidden="false" customHeight="false" outlineLevel="0" collapsed="false">
      <c r="A9889" s="300" t="s">
        <v>15108</v>
      </c>
      <c r="B9889" s="1" t="n">
        <v>93589</v>
      </c>
      <c r="C9889" s="292" t="s">
        <v>15242</v>
      </c>
      <c r="D9889" s="297" t="s">
        <v>15007</v>
      </c>
      <c r="E9889" s="301" t="n">
        <v>3.1</v>
      </c>
      <c r="F9889" s="304" t="n">
        <v>0.3613</v>
      </c>
    </row>
    <row r="9890" customFormat="false" ht="13.8" hidden="false" customHeight="false" outlineLevel="0" collapsed="false">
      <c r="A9890" s="300" t="s">
        <v>15108</v>
      </c>
      <c r="B9890" s="1" t="n">
        <v>93595</v>
      </c>
      <c r="C9890" s="292" t="s">
        <v>15243</v>
      </c>
      <c r="D9890" s="297" t="s">
        <v>14997</v>
      </c>
      <c r="E9890" s="301" t="n">
        <v>2.06</v>
      </c>
      <c r="F9890" s="304" t="n">
        <v>0.3641</v>
      </c>
    </row>
    <row r="9891" customFormat="false" ht="13.8" hidden="false" customHeight="false" outlineLevel="0" collapsed="false">
      <c r="A9891" s="300" t="s">
        <v>15108</v>
      </c>
      <c r="B9891" s="1" t="n">
        <v>93590</v>
      </c>
      <c r="C9891" s="292" t="s">
        <v>15244</v>
      </c>
      <c r="D9891" s="297" t="s">
        <v>15007</v>
      </c>
      <c r="E9891" s="301" t="n">
        <v>1.08</v>
      </c>
      <c r="F9891" s="304" t="n">
        <v>0.3519</v>
      </c>
    </row>
    <row r="9892" customFormat="false" ht="13.8" hidden="false" customHeight="false" outlineLevel="0" collapsed="false">
      <c r="A9892" s="300" t="s">
        <v>15108</v>
      </c>
      <c r="B9892" s="1" t="n">
        <v>93596</v>
      </c>
      <c r="C9892" s="292" t="s">
        <v>15245</v>
      </c>
      <c r="D9892" s="297" t="s">
        <v>14997</v>
      </c>
      <c r="E9892" s="301" t="n">
        <v>0.72</v>
      </c>
      <c r="F9892" s="304" t="n">
        <v>0.3472</v>
      </c>
    </row>
    <row r="9893" customFormat="false" ht="13.8" hidden="false" customHeight="false" outlineLevel="0" collapsed="false">
      <c r="A9893" s="300" t="s">
        <v>15108</v>
      </c>
      <c r="B9893" s="1" t="n">
        <v>95875</v>
      </c>
      <c r="C9893" s="292" t="s">
        <v>15246</v>
      </c>
      <c r="D9893" s="297" t="s">
        <v>15007</v>
      </c>
      <c r="E9893" s="301" t="n">
        <v>2.84</v>
      </c>
      <c r="F9893" s="304" t="n">
        <v>0.3627</v>
      </c>
    </row>
    <row r="9894" customFormat="false" ht="13.8" hidden="false" customHeight="false" outlineLevel="0" collapsed="false">
      <c r="A9894" s="300" t="s">
        <v>15108</v>
      </c>
      <c r="B9894" s="1" t="n">
        <v>95878</v>
      </c>
      <c r="C9894" s="292" t="s">
        <v>15247</v>
      </c>
      <c r="D9894" s="297" t="s">
        <v>14997</v>
      </c>
      <c r="E9894" s="301" t="n">
        <v>1.89</v>
      </c>
      <c r="F9894" s="304" t="n">
        <v>0.3598</v>
      </c>
    </row>
    <row r="9895" customFormat="false" ht="13.8" hidden="false" customHeight="false" outlineLevel="0" collapsed="false">
      <c r="A9895" s="300" t="s">
        <v>15108</v>
      </c>
      <c r="B9895" s="1" t="n">
        <v>100943</v>
      </c>
      <c r="C9895" s="292" t="s">
        <v>15248</v>
      </c>
      <c r="D9895" s="297" t="s">
        <v>14997</v>
      </c>
      <c r="E9895" s="301" t="n">
        <v>4.73</v>
      </c>
      <c r="F9895" s="304" t="n">
        <v>0.1142</v>
      </c>
    </row>
    <row r="9896" customFormat="false" ht="13.8" hidden="false" customHeight="false" outlineLevel="0" collapsed="false">
      <c r="A9896" s="300" t="s">
        <v>15108</v>
      </c>
      <c r="B9896" s="1" t="n">
        <v>100939</v>
      </c>
      <c r="C9896" s="292" t="s">
        <v>15249</v>
      </c>
      <c r="D9896" s="297" t="s">
        <v>15007</v>
      </c>
      <c r="E9896" s="301" t="n">
        <v>7.1</v>
      </c>
      <c r="F9896" s="304" t="n">
        <v>0.1155</v>
      </c>
    </row>
    <row r="9897" customFormat="false" ht="13.8" hidden="false" customHeight="false" outlineLevel="0" collapsed="false">
      <c r="A9897" s="300" t="s">
        <v>15108</v>
      </c>
      <c r="B9897" s="1" t="n">
        <v>93591</v>
      </c>
      <c r="C9897" s="292" t="s">
        <v>15250</v>
      </c>
      <c r="D9897" s="297" t="s">
        <v>15007</v>
      </c>
      <c r="E9897" s="301" t="n">
        <v>3.55</v>
      </c>
      <c r="F9897" s="304" t="n">
        <v>0.1155</v>
      </c>
    </row>
    <row r="9898" customFormat="false" ht="13.8" hidden="false" customHeight="false" outlineLevel="0" collapsed="false">
      <c r="A9898" s="300" t="s">
        <v>15108</v>
      </c>
      <c r="B9898" s="1" t="n">
        <v>93597</v>
      </c>
      <c r="C9898" s="292" t="s">
        <v>15251</v>
      </c>
      <c r="D9898" s="297" t="s">
        <v>14997</v>
      </c>
      <c r="E9898" s="301" t="n">
        <v>2.36</v>
      </c>
      <c r="F9898" s="304" t="n">
        <v>0.1144</v>
      </c>
    </row>
    <row r="9899" customFormat="false" ht="13.8" hidden="false" customHeight="false" outlineLevel="0" collapsed="false">
      <c r="A9899" s="300" t="s">
        <v>15108</v>
      </c>
      <c r="B9899" s="1" t="n">
        <v>93592</v>
      </c>
      <c r="C9899" s="292" t="s">
        <v>15252</v>
      </c>
      <c r="D9899" s="297" t="s">
        <v>15007</v>
      </c>
      <c r="E9899" s="301" t="n">
        <v>2.7</v>
      </c>
      <c r="F9899" s="304" t="n">
        <v>0.1111</v>
      </c>
    </row>
    <row r="9900" customFormat="false" ht="13.8" hidden="false" customHeight="false" outlineLevel="0" collapsed="false">
      <c r="A9900" s="300" t="s">
        <v>15108</v>
      </c>
      <c r="B9900" s="1" t="n">
        <v>93598</v>
      </c>
      <c r="C9900" s="292" t="s">
        <v>15253</v>
      </c>
      <c r="D9900" s="297" t="s">
        <v>14997</v>
      </c>
      <c r="E9900" s="301" t="n">
        <v>1.79</v>
      </c>
      <c r="F9900" s="304" t="n">
        <v>0.1117</v>
      </c>
    </row>
    <row r="9901" customFormat="false" ht="13.8" hidden="false" customHeight="false" outlineLevel="0" collapsed="false">
      <c r="A9901" s="300" t="s">
        <v>15108</v>
      </c>
      <c r="B9901" s="1" t="n">
        <v>93593</v>
      </c>
      <c r="C9901" s="292" t="s">
        <v>15254</v>
      </c>
      <c r="D9901" s="297" t="s">
        <v>15007</v>
      </c>
      <c r="E9901" s="301" t="n">
        <v>0.94</v>
      </c>
      <c r="F9901" s="304" t="n">
        <v>0.1064</v>
      </c>
    </row>
    <row r="9902" customFormat="false" ht="13.8" hidden="false" customHeight="false" outlineLevel="0" collapsed="false">
      <c r="A9902" s="300" t="s">
        <v>15108</v>
      </c>
      <c r="B9902" s="1" t="n">
        <v>93599</v>
      </c>
      <c r="C9902" s="292" t="s">
        <v>15255</v>
      </c>
      <c r="D9902" s="297" t="s">
        <v>14997</v>
      </c>
      <c r="E9902" s="301" t="n">
        <v>0.63</v>
      </c>
      <c r="F9902" s="304" t="n">
        <v>0.1111</v>
      </c>
    </row>
    <row r="9903" customFormat="false" ht="13.8" hidden="false" customHeight="false" outlineLevel="0" collapsed="false">
      <c r="A9903" s="300" t="s">
        <v>15108</v>
      </c>
      <c r="B9903" s="1" t="n">
        <v>95876</v>
      </c>
      <c r="C9903" s="292" t="s">
        <v>15256</v>
      </c>
      <c r="D9903" s="297" t="s">
        <v>15007</v>
      </c>
      <c r="E9903" s="301" t="n">
        <v>2.47</v>
      </c>
      <c r="F9903" s="304" t="n">
        <v>0.1134</v>
      </c>
    </row>
    <row r="9904" customFormat="false" ht="13.8" hidden="false" customHeight="false" outlineLevel="0" collapsed="false">
      <c r="A9904" s="300" t="s">
        <v>15108</v>
      </c>
      <c r="B9904" s="1" t="n">
        <v>95879</v>
      </c>
      <c r="C9904" s="292" t="s">
        <v>15257</v>
      </c>
      <c r="D9904" s="297" t="s">
        <v>14997</v>
      </c>
      <c r="E9904" s="301" t="n">
        <v>1.64</v>
      </c>
      <c r="F9904" s="304" t="n">
        <v>0.1098</v>
      </c>
    </row>
    <row r="9905" customFormat="false" ht="13.8" hidden="false" customHeight="false" outlineLevel="0" collapsed="false">
      <c r="A9905" s="300" t="s">
        <v>15108</v>
      </c>
      <c r="B9905" s="1" t="n">
        <v>100940</v>
      </c>
      <c r="C9905" s="292" t="s">
        <v>15258</v>
      </c>
      <c r="D9905" s="297" t="s">
        <v>15007</v>
      </c>
      <c r="E9905" s="301" t="n">
        <v>6.1</v>
      </c>
      <c r="F9905" s="304" t="n">
        <v>0.123</v>
      </c>
    </row>
    <row r="9906" customFormat="false" ht="13.8" hidden="false" customHeight="false" outlineLevel="0" collapsed="false">
      <c r="A9906" s="300" t="s">
        <v>15108</v>
      </c>
      <c r="B9906" s="1" t="n">
        <v>100944</v>
      </c>
      <c r="C9906" s="292" t="s">
        <v>15259</v>
      </c>
      <c r="D9906" s="297" t="s">
        <v>14997</v>
      </c>
      <c r="E9906" s="301" t="n">
        <v>4.06</v>
      </c>
      <c r="F9906" s="304" t="n">
        <v>0.1207</v>
      </c>
    </row>
    <row r="9907" customFormat="false" ht="13.8" hidden="false" customHeight="false" outlineLevel="0" collapsed="false">
      <c r="A9907" s="300" t="s">
        <v>15108</v>
      </c>
      <c r="B9907" s="1" t="n">
        <v>95425</v>
      </c>
      <c r="C9907" s="292" t="s">
        <v>15260</v>
      </c>
      <c r="D9907" s="297" t="s">
        <v>15007</v>
      </c>
      <c r="E9907" s="301" t="n">
        <v>3.04</v>
      </c>
      <c r="F9907" s="304" t="n">
        <v>0.1217</v>
      </c>
    </row>
    <row r="9908" customFormat="false" ht="13.8" hidden="false" customHeight="false" outlineLevel="0" collapsed="false">
      <c r="A9908" s="300" t="s">
        <v>15108</v>
      </c>
      <c r="B9908" s="1" t="n">
        <v>95428</v>
      </c>
      <c r="C9908" s="292" t="s">
        <v>15261</v>
      </c>
      <c r="D9908" s="297" t="s">
        <v>14997</v>
      </c>
      <c r="E9908" s="301" t="n">
        <v>2.02</v>
      </c>
      <c r="F9908" s="304" t="n">
        <v>0.1188</v>
      </c>
    </row>
    <row r="9909" customFormat="false" ht="13.8" hidden="false" customHeight="false" outlineLevel="0" collapsed="false">
      <c r="A9909" s="300" t="s">
        <v>15108</v>
      </c>
      <c r="B9909" s="1" t="n">
        <v>95426</v>
      </c>
      <c r="C9909" s="292" t="s">
        <v>15262</v>
      </c>
      <c r="D9909" s="297" t="s">
        <v>15007</v>
      </c>
      <c r="E9909" s="301" t="n">
        <v>2.32</v>
      </c>
      <c r="F9909" s="304" t="n">
        <v>0.1207</v>
      </c>
    </row>
    <row r="9910" customFormat="false" ht="13.8" hidden="false" customHeight="false" outlineLevel="0" collapsed="false">
      <c r="A9910" s="300" t="s">
        <v>15108</v>
      </c>
      <c r="B9910" s="1" t="n">
        <v>95429</v>
      </c>
      <c r="C9910" s="292" t="s">
        <v>15263</v>
      </c>
      <c r="D9910" s="297" t="s">
        <v>14997</v>
      </c>
      <c r="E9910" s="301" t="n">
        <v>1.55</v>
      </c>
      <c r="F9910" s="304" t="n">
        <v>0.1161</v>
      </c>
    </row>
    <row r="9911" customFormat="false" ht="13.8" hidden="false" customHeight="false" outlineLevel="0" collapsed="false">
      <c r="A9911" s="300" t="s">
        <v>15108</v>
      </c>
      <c r="B9911" s="1" t="n">
        <v>95427</v>
      </c>
      <c r="C9911" s="292" t="s">
        <v>15264</v>
      </c>
      <c r="D9911" s="297" t="s">
        <v>15007</v>
      </c>
      <c r="E9911" s="301" t="n">
        <v>0.81</v>
      </c>
      <c r="F9911" s="304" t="n">
        <v>0.1111</v>
      </c>
    </row>
    <row r="9912" customFormat="false" ht="13.8" hidden="false" customHeight="false" outlineLevel="0" collapsed="false">
      <c r="A9912" s="300" t="s">
        <v>15108</v>
      </c>
      <c r="B9912" s="1" t="n">
        <v>95430</v>
      </c>
      <c r="C9912" s="292" t="s">
        <v>15265</v>
      </c>
      <c r="D9912" s="297" t="s">
        <v>14997</v>
      </c>
      <c r="E9912" s="301" t="n">
        <v>0.54</v>
      </c>
      <c r="F9912" s="304" t="n">
        <v>0.1111</v>
      </c>
    </row>
    <row r="9913" customFormat="false" ht="13.8" hidden="false" customHeight="false" outlineLevel="0" collapsed="false">
      <c r="A9913" s="300" t="s">
        <v>15108</v>
      </c>
      <c r="B9913" s="1" t="n">
        <v>95877</v>
      </c>
      <c r="C9913" s="292" t="s">
        <v>15266</v>
      </c>
      <c r="D9913" s="297" t="s">
        <v>15007</v>
      </c>
      <c r="E9913" s="301" t="n">
        <v>2.12</v>
      </c>
      <c r="F9913" s="304" t="n">
        <v>0.1226</v>
      </c>
    </row>
    <row r="9914" customFormat="false" ht="13.8" hidden="false" customHeight="false" outlineLevel="0" collapsed="false">
      <c r="A9914" s="300" t="s">
        <v>15108</v>
      </c>
      <c r="B9914" s="1" t="n">
        <v>95880</v>
      </c>
      <c r="C9914" s="292" t="s">
        <v>15267</v>
      </c>
      <c r="D9914" s="297" t="s">
        <v>14997</v>
      </c>
      <c r="E9914" s="301" t="n">
        <v>1.4</v>
      </c>
      <c r="F9914" s="304" t="n">
        <v>0.1143</v>
      </c>
    </row>
    <row r="9915" customFormat="false" ht="13.8" hidden="false" customHeight="false" outlineLevel="0" collapsed="false">
      <c r="A9915" s="300" t="s">
        <v>15108</v>
      </c>
      <c r="B9915" s="1" t="n">
        <v>100937</v>
      </c>
      <c r="C9915" s="292" t="s">
        <v>15268</v>
      </c>
      <c r="D9915" s="297" t="s">
        <v>15007</v>
      </c>
      <c r="E9915" s="301" t="n">
        <v>9.56</v>
      </c>
      <c r="F9915" s="304" t="n">
        <v>0.4079</v>
      </c>
    </row>
    <row r="9916" customFormat="false" ht="13.8" hidden="false" customHeight="false" outlineLevel="0" collapsed="false">
      <c r="A9916" s="300" t="s">
        <v>15108</v>
      </c>
      <c r="B9916" s="1" t="n">
        <v>100941</v>
      </c>
      <c r="C9916" s="292" t="s">
        <v>15269</v>
      </c>
      <c r="D9916" s="297" t="s">
        <v>14997</v>
      </c>
      <c r="E9916" s="301" t="n">
        <v>6.37</v>
      </c>
      <c r="F9916" s="304" t="n">
        <v>0.4082</v>
      </c>
    </row>
    <row r="9917" customFormat="false" ht="13.8" hidden="false" customHeight="false" outlineLevel="0" collapsed="false">
      <c r="A9917" s="300" t="s">
        <v>15108</v>
      </c>
      <c r="B9917" s="1" t="n">
        <v>97912</v>
      </c>
      <c r="C9917" s="292" t="s">
        <v>15270</v>
      </c>
      <c r="D9917" s="297" t="s">
        <v>15007</v>
      </c>
      <c r="E9917" s="301" t="n">
        <v>4.77</v>
      </c>
      <c r="F9917" s="304" t="n">
        <v>0.4067</v>
      </c>
    </row>
    <row r="9918" customFormat="false" ht="13.8" hidden="false" customHeight="false" outlineLevel="0" collapsed="false">
      <c r="A9918" s="300" t="s">
        <v>15108</v>
      </c>
      <c r="B9918" s="1" t="n">
        <v>97916</v>
      </c>
      <c r="C9918" s="292" t="s">
        <v>15271</v>
      </c>
      <c r="D9918" s="297" t="s">
        <v>14997</v>
      </c>
      <c r="E9918" s="301" t="n">
        <v>3.18</v>
      </c>
      <c r="F9918" s="304" t="n">
        <v>0.4088</v>
      </c>
    </row>
    <row r="9919" customFormat="false" ht="13.8" hidden="false" customHeight="false" outlineLevel="0" collapsed="false">
      <c r="A9919" s="300" t="s">
        <v>15108</v>
      </c>
      <c r="B9919" s="1" t="n">
        <v>97913</v>
      </c>
      <c r="C9919" s="292" t="s">
        <v>15272</v>
      </c>
      <c r="D9919" s="297" t="s">
        <v>15007</v>
      </c>
      <c r="E9919" s="301" t="n">
        <v>3.64</v>
      </c>
      <c r="F9919" s="304" t="n">
        <v>0.4066</v>
      </c>
    </row>
    <row r="9920" customFormat="false" ht="13.8" hidden="false" customHeight="false" outlineLevel="0" collapsed="false">
      <c r="A9920" s="300" t="s">
        <v>15108</v>
      </c>
      <c r="B9920" s="1" t="n">
        <v>97917</v>
      </c>
      <c r="C9920" s="292" t="s">
        <v>15273</v>
      </c>
      <c r="D9920" s="297" t="s">
        <v>14997</v>
      </c>
      <c r="E9920" s="301" t="n">
        <v>2.42</v>
      </c>
      <c r="F9920" s="304" t="n">
        <v>0.405</v>
      </c>
    </row>
    <row r="9921" customFormat="false" ht="13.8" hidden="false" customHeight="false" outlineLevel="0" collapsed="false">
      <c r="A9921" s="300" t="s">
        <v>15108</v>
      </c>
      <c r="B9921" s="1" t="n">
        <v>97915</v>
      </c>
      <c r="C9921" s="292" t="s">
        <v>15274</v>
      </c>
      <c r="D9921" s="297" t="s">
        <v>15007</v>
      </c>
      <c r="E9921" s="301" t="n">
        <v>1.27</v>
      </c>
      <c r="F9921" s="304" t="n">
        <v>0.4016</v>
      </c>
    </row>
    <row r="9922" customFormat="false" ht="13.8" hidden="false" customHeight="false" outlineLevel="0" collapsed="false">
      <c r="A9922" s="300" t="s">
        <v>15108</v>
      </c>
      <c r="B9922" s="1" t="n">
        <v>97919</v>
      </c>
      <c r="C9922" s="292" t="s">
        <v>15275</v>
      </c>
      <c r="D9922" s="297" t="s">
        <v>14997</v>
      </c>
      <c r="E9922" s="301" t="n">
        <v>0.84</v>
      </c>
      <c r="F9922" s="304" t="n">
        <v>0.4048</v>
      </c>
    </row>
    <row r="9923" customFormat="false" ht="13.8" hidden="false" customHeight="false" outlineLevel="0" collapsed="false">
      <c r="A9923" s="300" t="s">
        <v>15108</v>
      </c>
      <c r="B9923" s="1" t="n">
        <v>97914</v>
      </c>
      <c r="C9923" s="292" t="s">
        <v>15276</v>
      </c>
      <c r="D9923" s="297" t="s">
        <v>15007</v>
      </c>
      <c r="E9923" s="301" t="n">
        <v>3.32</v>
      </c>
      <c r="F9923" s="304" t="n">
        <v>0.4096</v>
      </c>
    </row>
    <row r="9924" customFormat="false" ht="13.8" hidden="false" customHeight="false" outlineLevel="0" collapsed="false">
      <c r="A9924" s="300" t="s">
        <v>15108</v>
      </c>
      <c r="B9924" s="1" t="n">
        <v>97918</v>
      </c>
      <c r="C9924" s="292" t="s">
        <v>15277</v>
      </c>
      <c r="D9924" s="297" t="s">
        <v>14997</v>
      </c>
      <c r="E9924" s="301" t="n">
        <v>2.21</v>
      </c>
      <c r="F9924" s="304" t="n">
        <v>0.4072</v>
      </c>
    </row>
    <row r="9925" customFormat="false" ht="13.8" hidden="false" customHeight="false" outlineLevel="0" collapsed="false">
      <c r="A9925" s="300" t="s">
        <v>15108</v>
      </c>
      <c r="B9925" s="1" t="n">
        <v>106686</v>
      </c>
      <c r="C9925" s="292" t="s">
        <v>15278</v>
      </c>
      <c r="D9925" s="297" t="s">
        <v>14997</v>
      </c>
      <c r="E9925" s="301" t="n">
        <v>5.9</v>
      </c>
      <c r="F9925" s="304" t="n">
        <v>0.361</v>
      </c>
    </row>
    <row r="9926" customFormat="false" ht="13.8" hidden="false" customHeight="false" outlineLevel="0" collapsed="false">
      <c r="A9926" s="300" t="s">
        <v>15108</v>
      </c>
      <c r="B9926" s="1" t="n">
        <v>106682</v>
      </c>
      <c r="C9926" s="292" t="s">
        <v>15279</v>
      </c>
      <c r="D9926" s="297" t="s">
        <v>14997</v>
      </c>
      <c r="E9926" s="301" t="n">
        <v>2.95</v>
      </c>
      <c r="F9926" s="304" t="n">
        <v>0.3593</v>
      </c>
    </row>
    <row r="9927" customFormat="false" ht="13.8" hidden="false" customHeight="false" outlineLevel="0" collapsed="false">
      <c r="A9927" s="300" t="s">
        <v>15108</v>
      </c>
      <c r="B9927" s="1" t="n">
        <v>106683</v>
      </c>
      <c r="C9927" s="292" t="s">
        <v>15280</v>
      </c>
      <c r="D9927" s="297" t="s">
        <v>14997</v>
      </c>
      <c r="E9927" s="301" t="n">
        <v>2.24</v>
      </c>
      <c r="F9927" s="304" t="n">
        <v>0.3571</v>
      </c>
    </row>
    <row r="9928" customFormat="false" ht="13.8" hidden="false" customHeight="false" outlineLevel="0" collapsed="false">
      <c r="A9928" s="300" t="s">
        <v>15108</v>
      </c>
      <c r="B9928" s="1" t="n">
        <v>106685</v>
      </c>
      <c r="C9928" s="292" t="s">
        <v>15281</v>
      </c>
      <c r="D9928" s="297" t="s">
        <v>14997</v>
      </c>
      <c r="E9928" s="301" t="n">
        <v>0.78</v>
      </c>
      <c r="F9928" s="304" t="n">
        <v>0.359</v>
      </c>
    </row>
    <row r="9929" customFormat="false" ht="13.8" hidden="false" customHeight="false" outlineLevel="0" collapsed="false">
      <c r="A9929" s="300" t="s">
        <v>15108</v>
      </c>
      <c r="B9929" s="1" t="n">
        <v>106684</v>
      </c>
      <c r="C9929" s="292" t="s">
        <v>15282</v>
      </c>
      <c r="D9929" s="297" t="s">
        <v>14997</v>
      </c>
      <c r="E9929" s="301" t="n">
        <v>2.04</v>
      </c>
      <c r="F9929" s="304" t="n">
        <v>0.3578</v>
      </c>
    </row>
    <row r="9930" customFormat="false" ht="13.8" hidden="false" customHeight="false" outlineLevel="0" collapsed="false">
      <c r="A9930" s="300" t="s">
        <v>15108</v>
      </c>
      <c r="B9930" s="1" t="n">
        <v>100949</v>
      </c>
      <c r="C9930" s="292" t="s">
        <v>15283</v>
      </c>
      <c r="D9930" s="297" t="s">
        <v>14997</v>
      </c>
      <c r="E9930" s="301" t="n">
        <v>7.32</v>
      </c>
      <c r="F9930" s="304" t="n">
        <v>0.3306</v>
      </c>
    </row>
    <row r="9931" customFormat="false" ht="13.8" hidden="false" customHeight="false" outlineLevel="0" collapsed="false">
      <c r="A9931" s="300" t="s">
        <v>15108</v>
      </c>
      <c r="B9931" s="1" t="n">
        <v>100945</v>
      </c>
      <c r="C9931" s="292" t="s">
        <v>15284</v>
      </c>
      <c r="D9931" s="297" t="s">
        <v>14997</v>
      </c>
      <c r="E9931" s="301" t="n">
        <v>3.65</v>
      </c>
      <c r="F9931" s="304" t="n">
        <v>0.3288</v>
      </c>
    </row>
    <row r="9932" customFormat="false" ht="13.8" hidden="false" customHeight="false" outlineLevel="0" collapsed="false">
      <c r="A9932" s="300" t="s">
        <v>15108</v>
      </c>
      <c r="B9932" s="1" t="n">
        <v>100946</v>
      </c>
      <c r="C9932" s="292" t="s">
        <v>15285</v>
      </c>
      <c r="D9932" s="297" t="s">
        <v>14997</v>
      </c>
      <c r="E9932" s="301" t="n">
        <v>2.79</v>
      </c>
      <c r="F9932" s="304" t="n">
        <v>0.3297</v>
      </c>
    </row>
    <row r="9933" customFormat="false" ht="13.8" hidden="false" customHeight="false" outlineLevel="0" collapsed="false">
      <c r="A9933" s="300" t="s">
        <v>15108</v>
      </c>
      <c r="B9933" s="1" t="n">
        <v>100948</v>
      </c>
      <c r="C9933" s="292" t="s">
        <v>15286</v>
      </c>
      <c r="D9933" s="297" t="s">
        <v>14997</v>
      </c>
      <c r="E9933" s="301" t="n">
        <v>0.97</v>
      </c>
      <c r="F9933" s="304" t="n">
        <v>0.3196</v>
      </c>
    </row>
    <row r="9934" customFormat="false" ht="13.8" hidden="false" customHeight="false" outlineLevel="0" collapsed="false">
      <c r="A9934" s="300" t="s">
        <v>15108</v>
      </c>
      <c r="B9934" s="1" t="n">
        <v>100947</v>
      </c>
      <c r="C9934" s="292" t="s">
        <v>15287</v>
      </c>
      <c r="D9934" s="297" t="s">
        <v>14997</v>
      </c>
      <c r="E9934" s="301" t="n">
        <v>2.54</v>
      </c>
      <c r="F9934" s="304" t="n">
        <v>0.3307</v>
      </c>
    </row>
    <row r="9935" customFormat="false" ht="13.8" hidden="false" customHeight="false" outlineLevel="0" collapsed="false">
      <c r="A9935" s="300" t="s">
        <v>15108</v>
      </c>
      <c r="B9935" s="1" t="n">
        <v>100954</v>
      </c>
      <c r="C9935" s="292" t="s">
        <v>15288</v>
      </c>
      <c r="D9935" s="297" t="s">
        <v>14997</v>
      </c>
      <c r="E9935" s="301" t="n">
        <v>9.31</v>
      </c>
      <c r="F9935" s="304" t="n">
        <v>0.3179</v>
      </c>
    </row>
    <row r="9936" customFormat="false" ht="13.8" hidden="false" customHeight="false" outlineLevel="0" collapsed="false">
      <c r="A9936" s="300" t="s">
        <v>15108</v>
      </c>
      <c r="B9936" s="1" t="n">
        <v>100950</v>
      </c>
      <c r="C9936" s="292" t="s">
        <v>15289</v>
      </c>
      <c r="D9936" s="297" t="s">
        <v>14997</v>
      </c>
      <c r="E9936" s="301" t="n">
        <v>4.65</v>
      </c>
      <c r="F9936" s="304" t="n">
        <v>0.3183</v>
      </c>
    </row>
    <row r="9937" customFormat="false" ht="13.8" hidden="false" customHeight="false" outlineLevel="0" collapsed="false">
      <c r="A9937" s="300" t="s">
        <v>15108</v>
      </c>
      <c r="B9937" s="1" t="n">
        <v>100951</v>
      </c>
      <c r="C9937" s="292" t="s">
        <v>15290</v>
      </c>
      <c r="D9937" s="297" t="s">
        <v>14997</v>
      </c>
      <c r="E9937" s="301" t="n">
        <v>3.54</v>
      </c>
      <c r="F9937" s="304" t="n">
        <v>0.3192</v>
      </c>
    </row>
    <row r="9938" customFormat="false" ht="13.8" hidden="false" customHeight="false" outlineLevel="0" collapsed="false">
      <c r="A9938" s="300" t="s">
        <v>15108</v>
      </c>
      <c r="B9938" s="1" t="n">
        <v>100953</v>
      </c>
      <c r="C9938" s="292" t="s">
        <v>15291</v>
      </c>
      <c r="D9938" s="297" t="s">
        <v>14997</v>
      </c>
      <c r="E9938" s="301" t="n">
        <v>1.23</v>
      </c>
      <c r="F9938" s="304" t="n">
        <v>0.3089</v>
      </c>
    </row>
    <row r="9939" customFormat="false" ht="13.8" hidden="false" customHeight="false" outlineLevel="0" collapsed="false">
      <c r="A9939" s="300" t="s">
        <v>15108</v>
      </c>
      <c r="B9939" s="1" t="n">
        <v>100952</v>
      </c>
      <c r="C9939" s="292" t="s">
        <v>15292</v>
      </c>
      <c r="D9939" s="297" t="s">
        <v>14997</v>
      </c>
      <c r="E9939" s="301" t="n">
        <v>3.23</v>
      </c>
      <c r="F9939" s="304" t="n">
        <v>0.3158</v>
      </c>
    </row>
    <row r="9940" customFormat="false" ht="13.8" hidden="false" customHeight="false" outlineLevel="0" collapsed="false">
      <c r="A9940" s="300" t="s">
        <v>15108</v>
      </c>
      <c r="B9940" s="1" t="n">
        <v>106691</v>
      </c>
      <c r="C9940" s="292" t="s">
        <v>15293</v>
      </c>
      <c r="D9940" s="297" t="s">
        <v>14997</v>
      </c>
      <c r="E9940" s="301" t="n">
        <v>6.61</v>
      </c>
      <c r="F9940" s="304" t="n">
        <v>0.4236</v>
      </c>
    </row>
    <row r="9941" customFormat="false" ht="13.8" hidden="false" customHeight="false" outlineLevel="0" collapsed="false">
      <c r="A9941" s="300" t="s">
        <v>15108</v>
      </c>
      <c r="B9941" s="1" t="n">
        <v>106687</v>
      </c>
      <c r="C9941" s="292" t="s">
        <v>15294</v>
      </c>
      <c r="D9941" s="297" t="s">
        <v>14997</v>
      </c>
      <c r="E9941" s="301" t="n">
        <v>3.3</v>
      </c>
      <c r="F9941" s="304" t="n">
        <v>0.4212</v>
      </c>
    </row>
    <row r="9942" customFormat="false" ht="13.8" hidden="false" customHeight="false" outlineLevel="0" collapsed="false">
      <c r="A9942" s="300" t="s">
        <v>15108</v>
      </c>
      <c r="B9942" s="1" t="n">
        <v>106688</v>
      </c>
      <c r="C9942" s="292" t="s">
        <v>15295</v>
      </c>
      <c r="D9942" s="297" t="s">
        <v>14997</v>
      </c>
      <c r="E9942" s="301" t="n">
        <v>2.51</v>
      </c>
      <c r="F9942" s="304" t="n">
        <v>0.4223</v>
      </c>
    </row>
    <row r="9943" customFormat="false" ht="13.8" hidden="false" customHeight="false" outlineLevel="0" collapsed="false">
      <c r="A9943" s="300" t="s">
        <v>15108</v>
      </c>
      <c r="B9943" s="1" t="n">
        <v>106690</v>
      </c>
      <c r="C9943" s="292" t="s">
        <v>15296</v>
      </c>
      <c r="D9943" s="297" t="s">
        <v>14997</v>
      </c>
      <c r="E9943" s="301" t="n">
        <v>0.88</v>
      </c>
      <c r="F9943" s="304" t="n">
        <v>0.4091</v>
      </c>
    </row>
    <row r="9944" customFormat="false" ht="13.8" hidden="false" customHeight="false" outlineLevel="0" collapsed="false">
      <c r="A9944" s="300" t="s">
        <v>15108</v>
      </c>
      <c r="B9944" s="1" t="n">
        <v>106689</v>
      </c>
      <c r="C9944" s="292" t="s">
        <v>15297</v>
      </c>
      <c r="D9944" s="297" t="s">
        <v>14997</v>
      </c>
      <c r="E9944" s="301" t="n">
        <v>2.29</v>
      </c>
      <c r="F9944" s="304" t="n">
        <v>0.4236</v>
      </c>
    </row>
    <row r="9945" customFormat="false" ht="13.8" hidden="false" customHeight="false" outlineLevel="0" collapsed="false">
      <c r="A9945" s="300" t="s">
        <v>15108</v>
      </c>
      <c r="B9945" s="1" t="n">
        <v>100964</v>
      </c>
      <c r="C9945" s="292" t="s">
        <v>15298</v>
      </c>
      <c r="D9945" s="297" t="s">
        <v>15007</v>
      </c>
      <c r="E9945" s="301" t="n">
        <v>9.66</v>
      </c>
      <c r="F9945" s="304" t="n">
        <v>0.3075</v>
      </c>
    </row>
    <row r="9946" customFormat="false" ht="13.8" hidden="false" customHeight="false" outlineLevel="0" collapsed="false">
      <c r="A9946" s="300" t="s">
        <v>15108</v>
      </c>
      <c r="B9946" s="1" t="n">
        <v>100960</v>
      </c>
      <c r="C9946" s="292" t="s">
        <v>15299</v>
      </c>
      <c r="D9946" s="297" t="s">
        <v>15007</v>
      </c>
      <c r="E9946" s="301" t="n">
        <v>4.82</v>
      </c>
      <c r="F9946" s="304" t="n">
        <v>0.3071</v>
      </c>
    </row>
    <row r="9947" customFormat="false" ht="13.8" hidden="false" customHeight="false" outlineLevel="0" collapsed="false">
      <c r="A9947" s="300" t="s">
        <v>15108</v>
      </c>
      <c r="B9947" s="1" t="n">
        <v>100961</v>
      </c>
      <c r="C9947" s="292" t="s">
        <v>15300</v>
      </c>
      <c r="D9947" s="297" t="s">
        <v>15007</v>
      </c>
      <c r="E9947" s="301" t="n">
        <v>3.67</v>
      </c>
      <c r="F9947" s="304" t="n">
        <v>0.3052</v>
      </c>
    </row>
    <row r="9948" customFormat="false" ht="13.8" hidden="false" customHeight="false" outlineLevel="0" collapsed="false">
      <c r="A9948" s="300" t="s">
        <v>15108</v>
      </c>
      <c r="B9948" s="1" t="n">
        <v>100963</v>
      </c>
      <c r="C9948" s="292" t="s">
        <v>15301</v>
      </c>
      <c r="D9948" s="297" t="s">
        <v>15007</v>
      </c>
      <c r="E9948" s="301" t="n">
        <v>1.28</v>
      </c>
      <c r="F9948" s="304" t="n">
        <v>0.2969</v>
      </c>
    </row>
    <row r="9949" customFormat="false" ht="13.8" hidden="false" customHeight="false" outlineLevel="0" collapsed="false">
      <c r="A9949" s="300" t="s">
        <v>15108</v>
      </c>
      <c r="B9949" s="1" t="n">
        <v>100962</v>
      </c>
      <c r="C9949" s="292" t="s">
        <v>15302</v>
      </c>
      <c r="D9949" s="297" t="s">
        <v>15007</v>
      </c>
      <c r="E9949" s="301" t="n">
        <v>3.36</v>
      </c>
      <c r="F9949" s="304" t="n">
        <v>0.3065</v>
      </c>
    </row>
    <row r="9950" customFormat="false" ht="13.8" hidden="false" customHeight="false" outlineLevel="0" collapsed="false">
      <c r="A9950" s="300" t="s">
        <v>15108</v>
      </c>
      <c r="B9950" s="1" t="n">
        <v>106696</v>
      </c>
      <c r="C9950" s="292" t="s">
        <v>15303</v>
      </c>
      <c r="D9950" s="297" t="s">
        <v>15007</v>
      </c>
      <c r="E9950" s="301" t="n">
        <v>6.13</v>
      </c>
      <c r="F9950" s="304" t="n">
        <v>0.3409</v>
      </c>
    </row>
    <row r="9951" customFormat="false" ht="13.8" hidden="false" customHeight="false" outlineLevel="0" collapsed="false">
      <c r="A9951" s="300" t="s">
        <v>15108</v>
      </c>
      <c r="B9951" s="1" t="n">
        <v>106692</v>
      </c>
      <c r="C9951" s="292" t="s">
        <v>15304</v>
      </c>
      <c r="D9951" s="297" t="s">
        <v>15007</v>
      </c>
      <c r="E9951" s="301" t="n">
        <v>3.06</v>
      </c>
      <c r="F9951" s="304" t="n">
        <v>0.3399</v>
      </c>
    </row>
    <row r="9952" customFormat="false" ht="13.8" hidden="false" customHeight="false" outlineLevel="0" collapsed="false">
      <c r="A9952" s="300" t="s">
        <v>15108</v>
      </c>
      <c r="B9952" s="1" t="n">
        <v>106693</v>
      </c>
      <c r="C9952" s="292" t="s">
        <v>15305</v>
      </c>
      <c r="D9952" s="297" t="s">
        <v>15007</v>
      </c>
      <c r="E9952" s="301" t="n">
        <v>2.32</v>
      </c>
      <c r="F9952" s="304" t="n">
        <v>0.3405</v>
      </c>
    </row>
    <row r="9953" customFormat="false" ht="13.8" hidden="false" customHeight="false" outlineLevel="0" collapsed="false">
      <c r="A9953" s="300" t="s">
        <v>15108</v>
      </c>
      <c r="B9953" s="1" t="n">
        <v>106695</v>
      </c>
      <c r="C9953" s="292" t="s">
        <v>15306</v>
      </c>
      <c r="D9953" s="297" t="s">
        <v>15007</v>
      </c>
      <c r="E9953" s="301" t="n">
        <v>0.81</v>
      </c>
      <c r="F9953" s="304" t="n">
        <v>0.3333</v>
      </c>
    </row>
    <row r="9954" customFormat="false" ht="13.8" hidden="false" customHeight="false" outlineLevel="0" collapsed="false">
      <c r="A9954" s="300" t="s">
        <v>15108</v>
      </c>
      <c r="B9954" s="1" t="n">
        <v>106694</v>
      </c>
      <c r="C9954" s="292" t="s">
        <v>15307</v>
      </c>
      <c r="D9954" s="297" t="s">
        <v>15007</v>
      </c>
      <c r="E9954" s="301" t="n">
        <v>2.13</v>
      </c>
      <c r="F9954" s="304" t="n">
        <v>0.338</v>
      </c>
    </row>
    <row r="9955" customFormat="false" ht="13.8" hidden="false" customHeight="false" outlineLevel="0" collapsed="false">
      <c r="A9955" s="300" t="s">
        <v>15108</v>
      </c>
      <c r="B9955" s="1" t="n">
        <v>100959</v>
      </c>
      <c r="C9955" s="292" t="s">
        <v>15308</v>
      </c>
      <c r="D9955" s="297" t="s">
        <v>15007</v>
      </c>
      <c r="E9955" s="301" t="n">
        <v>12.99</v>
      </c>
      <c r="F9955" s="304" t="n">
        <v>0.2733</v>
      </c>
    </row>
    <row r="9956" customFormat="false" ht="13.8" hidden="false" customHeight="false" outlineLevel="0" collapsed="false">
      <c r="A9956" s="300" t="s">
        <v>15108</v>
      </c>
      <c r="B9956" s="1" t="n">
        <v>100955</v>
      </c>
      <c r="C9956" s="292" t="s">
        <v>15309</v>
      </c>
      <c r="D9956" s="297" t="s">
        <v>15007</v>
      </c>
      <c r="E9956" s="301" t="n">
        <v>6.49</v>
      </c>
      <c r="F9956" s="304" t="n">
        <v>0.2727</v>
      </c>
    </row>
    <row r="9957" customFormat="false" ht="13.8" hidden="false" customHeight="false" outlineLevel="0" collapsed="false">
      <c r="A9957" s="300" t="s">
        <v>15108</v>
      </c>
      <c r="B9957" s="1" t="n">
        <v>100956</v>
      </c>
      <c r="C9957" s="292" t="s">
        <v>15310</v>
      </c>
      <c r="D9957" s="297" t="s">
        <v>15007</v>
      </c>
      <c r="E9957" s="301" t="n">
        <v>4.94</v>
      </c>
      <c r="F9957" s="304" t="n">
        <v>0.2733</v>
      </c>
    </row>
    <row r="9958" customFormat="false" ht="13.8" hidden="false" customHeight="false" outlineLevel="0" collapsed="false">
      <c r="A9958" s="300" t="s">
        <v>15108</v>
      </c>
      <c r="B9958" s="1" t="n">
        <v>100958</v>
      </c>
      <c r="C9958" s="292" t="s">
        <v>15311</v>
      </c>
      <c r="D9958" s="297" t="s">
        <v>15007</v>
      </c>
      <c r="E9958" s="301" t="n">
        <v>1.72</v>
      </c>
      <c r="F9958" s="304" t="n">
        <v>0.2733</v>
      </c>
    </row>
    <row r="9959" customFormat="false" ht="13.8" hidden="false" customHeight="false" outlineLevel="0" collapsed="false">
      <c r="A9959" s="300" t="s">
        <v>15108</v>
      </c>
      <c r="B9959" s="1" t="n">
        <v>100957</v>
      </c>
      <c r="C9959" s="292" t="s">
        <v>15312</v>
      </c>
      <c r="D9959" s="297" t="s">
        <v>15007</v>
      </c>
      <c r="E9959" s="301" t="n">
        <v>4.51</v>
      </c>
      <c r="F9959" s="304" t="n">
        <v>0.2727</v>
      </c>
    </row>
    <row r="9960" customFormat="false" ht="13.8" hidden="false" customHeight="false" outlineLevel="0" collapsed="false">
      <c r="A9960" s="300" t="s">
        <v>15108</v>
      </c>
      <c r="B9960" s="1" t="n">
        <v>106706</v>
      </c>
      <c r="C9960" s="292" t="s">
        <v>15313</v>
      </c>
      <c r="D9960" s="297" t="s">
        <v>15007</v>
      </c>
      <c r="E9960" s="301" t="n">
        <v>0</v>
      </c>
      <c r="F9960" s="304"/>
    </row>
    <row r="9961" customFormat="false" ht="13.8" hidden="false" customHeight="false" outlineLevel="0" collapsed="false">
      <c r="A9961" s="300" t="s">
        <v>15108</v>
      </c>
      <c r="B9961" s="1" t="n">
        <v>106702</v>
      </c>
      <c r="C9961" s="292" t="s">
        <v>15314</v>
      </c>
      <c r="D9961" s="297" t="s">
        <v>15007</v>
      </c>
      <c r="E9961" s="301" t="n">
        <v>0</v>
      </c>
      <c r="F9961" s="304"/>
    </row>
    <row r="9962" customFormat="false" ht="13.8" hidden="false" customHeight="false" outlineLevel="0" collapsed="false">
      <c r="A9962" s="300" t="s">
        <v>15108</v>
      </c>
      <c r="B9962" s="1" t="n">
        <v>106703</v>
      </c>
      <c r="C9962" s="292" t="s">
        <v>15315</v>
      </c>
      <c r="D9962" s="297" t="s">
        <v>15007</v>
      </c>
      <c r="E9962" s="301" t="n">
        <v>0</v>
      </c>
      <c r="F9962" s="304"/>
    </row>
    <row r="9963" customFormat="false" ht="13.8" hidden="false" customHeight="false" outlineLevel="0" collapsed="false">
      <c r="A9963" s="300" t="s">
        <v>15108</v>
      </c>
      <c r="B9963" s="1" t="n">
        <v>106705</v>
      </c>
      <c r="C9963" s="292" t="s">
        <v>15316</v>
      </c>
      <c r="D9963" s="297" t="s">
        <v>15007</v>
      </c>
      <c r="E9963" s="301" t="n">
        <v>0</v>
      </c>
      <c r="F9963" s="304"/>
    </row>
    <row r="9964" customFormat="false" ht="13.8" hidden="false" customHeight="false" outlineLevel="0" collapsed="false">
      <c r="A9964" s="300" t="s">
        <v>15108</v>
      </c>
      <c r="B9964" s="1" t="n">
        <v>106704</v>
      </c>
      <c r="C9964" s="292" t="s">
        <v>15317</v>
      </c>
      <c r="D9964" s="297" t="s">
        <v>15007</v>
      </c>
      <c r="E9964" s="301" t="n">
        <v>0</v>
      </c>
      <c r="F9964" s="304"/>
    </row>
    <row r="9965" customFormat="false" ht="13.8" hidden="false" customHeight="false" outlineLevel="0" collapsed="false">
      <c r="A9965" s="300" t="s">
        <v>15108</v>
      </c>
      <c r="B9965" s="1" t="n">
        <v>100969</v>
      </c>
      <c r="C9965" s="292" t="s">
        <v>15318</v>
      </c>
      <c r="D9965" s="297" t="s">
        <v>14997</v>
      </c>
      <c r="E9965" s="301" t="n">
        <v>3.07</v>
      </c>
      <c r="F9965" s="304" t="n">
        <v>0.0228</v>
      </c>
    </row>
    <row r="9966" customFormat="false" ht="13.8" hidden="false" customHeight="false" outlineLevel="0" collapsed="false">
      <c r="A9966" s="300" t="s">
        <v>15108</v>
      </c>
      <c r="B9966" s="1" t="n">
        <v>100970</v>
      </c>
      <c r="C9966" s="292" t="s">
        <v>15319</v>
      </c>
      <c r="D9966" s="297" t="s">
        <v>14997</v>
      </c>
      <c r="E9966" s="301" t="n">
        <v>2.34</v>
      </c>
      <c r="F9966" s="304" t="n">
        <v>0.0256</v>
      </c>
    </row>
    <row r="9967" customFormat="false" ht="13.8" hidden="false" customHeight="false" outlineLevel="0" collapsed="false">
      <c r="A9967" s="300" t="s">
        <v>15108</v>
      </c>
      <c r="B9967" s="1" t="n">
        <v>102333</v>
      </c>
      <c r="C9967" s="292" t="s">
        <v>15320</v>
      </c>
      <c r="D9967" s="297" t="s">
        <v>14997</v>
      </c>
      <c r="E9967" s="301" t="n">
        <v>0.81</v>
      </c>
      <c r="F9967" s="304" t="n">
        <v>0.0123</v>
      </c>
    </row>
    <row r="9968" customFormat="false" ht="13.8" hidden="false" customHeight="false" outlineLevel="0" collapsed="false">
      <c r="A9968" s="300" t="s">
        <v>15108</v>
      </c>
      <c r="B9968" s="1" t="n">
        <v>102332</v>
      </c>
      <c r="C9968" s="292" t="s">
        <v>15321</v>
      </c>
      <c r="D9968" s="297" t="s">
        <v>14997</v>
      </c>
      <c r="E9968" s="301" t="n">
        <v>2.13</v>
      </c>
      <c r="F9968" s="304" t="n">
        <v>0.0188</v>
      </c>
    </row>
    <row r="9969" customFormat="false" ht="13.8" hidden="false" customHeight="false" outlineLevel="0" collapsed="false">
      <c r="A9969" s="300" t="s">
        <v>15108</v>
      </c>
      <c r="B9969" s="1" t="n">
        <v>100965</v>
      </c>
      <c r="C9969" s="292" t="s">
        <v>15322</v>
      </c>
      <c r="D9969" s="297" t="s">
        <v>14997</v>
      </c>
      <c r="E9969" s="301" t="n">
        <v>2.35</v>
      </c>
      <c r="F9969" s="304" t="n">
        <v>0.0255</v>
      </c>
    </row>
    <row r="9970" customFormat="false" ht="13.8" hidden="false" customHeight="false" outlineLevel="0" collapsed="false">
      <c r="A9970" s="300" t="s">
        <v>15108</v>
      </c>
      <c r="B9970" s="1" t="n">
        <v>100966</v>
      </c>
      <c r="C9970" s="292" t="s">
        <v>15323</v>
      </c>
      <c r="D9970" s="297" t="s">
        <v>14997</v>
      </c>
      <c r="E9970" s="301" t="n">
        <v>1.79</v>
      </c>
      <c r="F9970" s="304" t="n">
        <v>0.0223</v>
      </c>
    </row>
    <row r="9971" customFormat="false" ht="13.8" hidden="false" customHeight="false" outlineLevel="0" collapsed="false">
      <c r="A9971" s="300" t="s">
        <v>15108</v>
      </c>
      <c r="B9971" s="1" t="n">
        <v>102331</v>
      </c>
      <c r="C9971" s="292" t="s">
        <v>15324</v>
      </c>
      <c r="D9971" s="297" t="s">
        <v>14997</v>
      </c>
      <c r="E9971" s="301" t="n">
        <v>0.62</v>
      </c>
      <c r="F9971" s="304" t="n">
        <v>0.0161</v>
      </c>
    </row>
    <row r="9972" customFormat="false" ht="13.8" hidden="false" customHeight="false" outlineLevel="0" collapsed="false">
      <c r="A9972" s="300" t="s">
        <v>15108</v>
      </c>
      <c r="B9972" s="1" t="n">
        <v>102330</v>
      </c>
      <c r="C9972" s="292" t="s">
        <v>15325</v>
      </c>
      <c r="D9972" s="297" t="s">
        <v>14997</v>
      </c>
      <c r="E9972" s="301" t="n">
        <v>1.63</v>
      </c>
      <c r="F9972" s="304" t="n">
        <v>0.0184</v>
      </c>
    </row>
    <row r="9973" customFormat="false" ht="13.8" hidden="false" customHeight="false" outlineLevel="0" collapsed="false">
      <c r="A9973" s="300" t="s">
        <v>15108</v>
      </c>
      <c r="B9973" s="1" t="n">
        <v>106701</v>
      </c>
      <c r="C9973" s="292" t="s">
        <v>15326</v>
      </c>
      <c r="D9973" s="297" t="s">
        <v>14997</v>
      </c>
      <c r="E9973" s="301" t="n">
        <v>0</v>
      </c>
      <c r="F9973" s="304"/>
    </row>
    <row r="9974" customFormat="false" ht="13.8" hidden="false" customHeight="false" outlineLevel="0" collapsed="false">
      <c r="A9974" s="300" t="s">
        <v>15108</v>
      </c>
      <c r="B9974" s="1" t="n">
        <v>106697</v>
      </c>
      <c r="C9974" s="292" t="s">
        <v>15327</v>
      </c>
      <c r="D9974" s="297" t="s">
        <v>14997</v>
      </c>
      <c r="E9974" s="301" t="n">
        <v>0</v>
      </c>
      <c r="F9974" s="304"/>
    </row>
    <row r="9975" customFormat="false" ht="13.8" hidden="false" customHeight="false" outlineLevel="0" collapsed="false">
      <c r="A9975" s="300" t="s">
        <v>15108</v>
      </c>
      <c r="B9975" s="1" t="n">
        <v>106698</v>
      </c>
      <c r="C9975" s="292" t="s">
        <v>15328</v>
      </c>
      <c r="D9975" s="297" t="s">
        <v>14997</v>
      </c>
      <c r="E9975" s="301" t="n">
        <v>0</v>
      </c>
      <c r="F9975" s="304"/>
    </row>
    <row r="9976" customFormat="false" ht="13.8" hidden="false" customHeight="false" outlineLevel="0" collapsed="false">
      <c r="A9976" s="300" t="s">
        <v>15108</v>
      </c>
      <c r="B9976" s="1" t="n">
        <v>106700</v>
      </c>
      <c r="C9976" s="292" t="s">
        <v>15329</v>
      </c>
      <c r="D9976" s="297" t="s">
        <v>14997</v>
      </c>
      <c r="E9976" s="301" t="n">
        <v>0</v>
      </c>
      <c r="F9976" s="304"/>
    </row>
    <row r="9977" customFormat="false" ht="13.8" hidden="false" customHeight="false" outlineLevel="0" collapsed="false">
      <c r="A9977" s="300" t="s">
        <v>15108</v>
      </c>
      <c r="B9977" s="1" t="n">
        <v>106699</v>
      </c>
      <c r="C9977" s="292" t="s">
        <v>15330</v>
      </c>
      <c r="D9977" s="297" t="s">
        <v>14997</v>
      </c>
      <c r="E9977" s="301" t="n">
        <v>0</v>
      </c>
      <c r="F9977" s="304"/>
    </row>
    <row r="9978" customFormat="false" ht="13.8" hidden="false" customHeight="false" outlineLevel="0" collapsed="false">
      <c r="A9978" s="300" t="s">
        <v>15331</v>
      </c>
      <c r="B9978" s="1" t="n">
        <v>97804</v>
      </c>
      <c r="C9978" s="292" t="s">
        <v>15332</v>
      </c>
      <c r="D9978" s="297" t="s">
        <v>763</v>
      </c>
      <c r="E9978" s="301" t="n">
        <v>0</v>
      </c>
      <c r="F9978" s="304"/>
    </row>
    <row r="9979" customFormat="false" ht="13.8" hidden="false" customHeight="false" outlineLevel="0" collapsed="false">
      <c r="A9979" s="300" t="s">
        <v>15331</v>
      </c>
      <c r="B9979" s="1" t="n">
        <v>106306</v>
      </c>
      <c r="C9979" s="292" t="s">
        <v>15333</v>
      </c>
      <c r="D9979" s="297" t="s">
        <v>763</v>
      </c>
      <c r="E9979" s="301" t="n">
        <v>0</v>
      </c>
      <c r="F9979" s="304"/>
    </row>
    <row r="9980" customFormat="false" ht="13.8" hidden="false" customHeight="false" outlineLevel="0" collapsed="false">
      <c r="A9980" s="300" t="s">
        <v>15331</v>
      </c>
      <c r="B9980" s="1" t="n">
        <v>104389</v>
      </c>
      <c r="C9980" s="292" t="s">
        <v>15334</v>
      </c>
      <c r="D9980" s="297" t="s">
        <v>763</v>
      </c>
      <c r="E9980" s="301" t="n">
        <v>0</v>
      </c>
      <c r="F9980" s="304"/>
    </row>
    <row r="9981" customFormat="false" ht="13.8" hidden="false" customHeight="false" outlineLevel="0" collapsed="false">
      <c r="A9981" s="300" t="s">
        <v>15331</v>
      </c>
      <c r="B9981" s="1" t="n">
        <v>106307</v>
      </c>
      <c r="C9981" s="292" t="s">
        <v>15335</v>
      </c>
      <c r="D9981" s="297" t="s">
        <v>763</v>
      </c>
      <c r="E9981" s="301" t="n">
        <v>0</v>
      </c>
      <c r="F9981" s="304"/>
    </row>
    <row r="9982" customFormat="false" ht="13.8" hidden="false" customHeight="false" outlineLevel="0" collapsed="false">
      <c r="A9982" s="300" t="s">
        <v>15331</v>
      </c>
      <c r="B9982" s="1" t="n">
        <v>104378</v>
      </c>
      <c r="C9982" s="292" t="s">
        <v>15336</v>
      </c>
      <c r="D9982" s="297" t="s">
        <v>763</v>
      </c>
      <c r="E9982" s="301" t="n">
        <v>0</v>
      </c>
      <c r="F9982" s="304"/>
    </row>
    <row r="9983" customFormat="false" ht="13.8" hidden="false" customHeight="false" outlineLevel="0" collapsed="false">
      <c r="A9983" s="300" t="s">
        <v>15331</v>
      </c>
      <c r="B9983" s="1" t="n">
        <v>106308</v>
      </c>
      <c r="C9983" s="292" t="s">
        <v>15337</v>
      </c>
      <c r="D9983" s="297" t="s">
        <v>763</v>
      </c>
      <c r="E9983" s="301" t="n">
        <v>0</v>
      </c>
      <c r="F9983" s="304"/>
    </row>
    <row r="9984" customFormat="false" ht="13.8" hidden="false" customHeight="false" outlineLevel="0" collapsed="false">
      <c r="A9984" s="300" t="s">
        <v>15331</v>
      </c>
      <c r="B9984" s="1" t="n">
        <v>104379</v>
      </c>
      <c r="C9984" s="292" t="s">
        <v>15338</v>
      </c>
      <c r="D9984" s="297" t="s">
        <v>763</v>
      </c>
      <c r="E9984" s="301" t="n">
        <v>0</v>
      </c>
      <c r="F9984" s="304"/>
    </row>
    <row r="9985" customFormat="false" ht="13.8" hidden="false" customHeight="false" outlineLevel="0" collapsed="false">
      <c r="A9985" s="300" t="s">
        <v>15331</v>
      </c>
      <c r="B9985" s="1" t="n">
        <v>106309</v>
      </c>
      <c r="C9985" s="292" t="s">
        <v>15339</v>
      </c>
      <c r="D9985" s="297" t="s">
        <v>763</v>
      </c>
      <c r="E9985" s="301" t="n">
        <v>0</v>
      </c>
      <c r="F9985" s="304"/>
    </row>
    <row r="9986" customFormat="false" ht="13.8" hidden="false" customHeight="false" outlineLevel="0" collapsed="false">
      <c r="A9986" s="300" t="s">
        <v>15331</v>
      </c>
      <c r="B9986" s="1" t="n">
        <v>97801</v>
      </c>
      <c r="C9986" s="292" t="s">
        <v>15340</v>
      </c>
      <c r="D9986" s="297" t="s">
        <v>763</v>
      </c>
      <c r="E9986" s="301" t="n">
        <v>0</v>
      </c>
      <c r="F9986" s="304"/>
    </row>
    <row r="9987" customFormat="false" ht="13.8" hidden="false" customHeight="false" outlineLevel="0" collapsed="false">
      <c r="A9987" s="300" t="s">
        <v>15331</v>
      </c>
      <c r="B9987" s="1" t="n">
        <v>106303</v>
      </c>
      <c r="C9987" s="292" t="s">
        <v>15341</v>
      </c>
      <c r="D9987" s="297" t="s">
        <v>763</v>
      </c>
      <c r="E9987" s="301" t="n">
        <v>0</v>
      </c>
      <c r="F9987" s="304"/>
    </row>
    <row r="9988" customFormat="false" ht="13.8" hidden="false" customHeight="false" outlineLevel="0" collapsed="false">
      <c r="A9988" s="300" t="s">
        <v>15331</v>
      </c>
      <c r="B9988" s="1" t="n">
        <v>104376</v>
      </c>
      <c r="C9988" s="292" t="s">
        <v>15342</v>
      </c>
      <c r="D9988" s="297" t="s">
        <v>763</v>
      </c>
      <c r="E9988" s="301" t="n">
        <v>0</v>
      </c>
      <c r="F9988" s="304"/>
    </row>
    <row r="9989" customFormat="false" ht="13.8" hidden="false" customHeight="false" outlineLevel="0" collapsed="false">
      <c r="A9989" s="300" t="s">
        <v>15331</v>
      </c>
      <c r="B9989" s="1" t="n">
        <v>106304</v>
      </c>
      <c r="C9989" s="292" t="s">
        <v>15343</v>
      </c>
      <c r="D9989" s="297" t="s">
        <v>763</v>
      </c>
      <c r="E9989" s="301" t="n">
        <v>0</v>
      </c>
      <c r="F9989" s="304"/>
    </row>
    <row r="9990" customFormat="false" ht="13.8" hidden="false" customHeight="false" outlineLevel="0" collapsed="false">
      <c r="A9990" s="300" t="s">
        <v>15331</v>
      </c>
      <c r="B9990" s="1" t="n">
        <v>104377</v>
      </c>
      <c r="C9990" s="292" t="s">
        <v>15344</v>
      </c>
      <c r="D9990" s="297" t="s">
        <v>763</v>
      </c>
      <c r="E9990" s="301" t="n">
        <v>0</v>
      </c>
      <c r="F9990" s="304"/>
    </row>
    <row r="9991" customFormat="false" ht="13.8" hidden="false" customHeight="false" outlineLevel="0" collapsed="false">
      <c r="A9991" s="300" t="s">
        <v>15331</v>
      </c>
      <c r="B9991" s="1" t="n">
        <v>106305</v>
      </c>
      <c r="C9991" s="292" t="s">
        <v>15345</v>
      </c>
      <c r="D9991" s="297" t="s">
        <v>763</v>
      </c>
      <c r="E9991" s="301" t="n">
        <v>0</v>
      </c>
      <c r="F9991" s="304"/>
    </row>
    <row r="9992" customFormat="false" ht="13.8" hidden="false" customHeight="false" outlineLevel="0" collapsed="false">
      <c r="A9992" s="300" t="s">
        <v>15331</v>
      </c>
      <c r="B9992" s="1" t="n">
        <v>97808</v>
      </c>
      <c r="C9992" s="292" t="s">
        <v>15346</v>
      </c>
      <c r="D9992" s="297" t="s">
        <v>763</v>
      </c>
      <c r="E9992" s="301" t="n">
        <v>0</v>
      </c>
      <c r="F9992" s="304"/>
    </row>
    <row r="9993" customFormat="false" ht="13.8" hidden="false" customHeight="false" outlineLevel="0" collapsed="false">
      <c r="A9993" s="300" t="s">
        <v>15331</v>
      </c>
      <c r="B9993" s="1" t="n">
        <v>106310</v>
      </c>
      <c r="C9993" s="292" t="s">
        <v>15347</v>
      </c>
      <c r="D9993" s="297" t="s">
        <v>763</v>
      </c>
      <c r="E9993" s="301" t="n">
        <v>0</v>
      </c>
      <c r="F9993" s="304"/>
    </row>
    <row r="9994" customFormat="false" ht="13.8" hidden="false" customHeight="false" outlineLevel="0" collapsed="false">
      <c r="A9994" s="300" t="s">
        <v>15331</v>
      </c>
      <c r="B9994" s="1" t="n">
        <v>104380</v>
      </c>
      <c r="C9994" s="292" t="s">
        <v>15348</v>
      </c>
      <c r="D9994" s="297" t="s">
        <v>763</v>
      </c>
      <c r="E9994" s="301" t="n">
        <v>0</v>
      </c>
      <c r="F9994" s="304"/>
    </row>
    <row r="9995" customFormat="false" ht="13.8" hidden="false" customHeight="false" outlineLevel="0" collapsed="false">
      <c r="A9995" s="300" t="s">
        <v>15331</v>
      </c>
      <c r="B9995" s="1" t="n">
        <v>106311</v>
      </c>
      <c r="C9995" s="292" t="s">
        <v>15349</v>
      </c>
      <c r="D9995" s="297" t="s">
        <v>763</v>
      </c>
      <c r="E9995" s="301" t="n">
        <v>0</v>
      </c>
      <c r="F9995" s="304"/>
    </row>
    <row r="9996" customFormat="false" ht="13.8" hidden="false" customHeight="false" outlineLevel="0" collapsed="false">
      <c r="A9996" s="300" t="s">
        <v>15331</v>
      </c>
      <c r="B9996" s="1" t="n">
        <v>104381</v>
      </c>
      <c r="C9996" s="292" t="s">
        <v>15350</v>
      </c>
      <c r="D9996" s="297" t="s">
        <v>763</v>
      </c>
      <c r="E9996" s="301" t="n">
        <v>0</v>
      </c>
      <c r="F9996" s="304"/>
    </row>
    <row r="9997" customFormat="false" ht="13.8" hidden="false" customHeight="false" outlineLevel="0" collapsed="false">
      <c r="A9997" s="300" t="s">
        <v>15331</v>
      </c>
      <c r="B9997" s="1" t="n">
        <v>106312</v>
      </c>
      <c r="C9997" s="292" t="s">
        <v>15351</v>
      </c>
      <c r="D9997" s="297" t="s">
        <v>763</v>
      </c>
      <c r="E9997" s="301" t="n">
        <v>0</v>
      </c>
      <c r="F9997" s="304"/>
    </row>
    <row r="9998" customFormat="false" ht="13.8" hidden="false" customHeight="false" outlineLevel="0" collapsed="false">
      <c r="A9998" s="300" t="s">
        <v>15331</v>
      </c>
      <c r="B9998" s="1" t="n">
        <v>104382</v>
      </c>
      <c r="C9998" s="292" t="s">
        <v>15352</v>
      </c>
      <c r="D9998" s="297" t="s">
        <v>763</v>
      </c>
      <c r="E9998" s="301" t="n">
        <v>0</v>
      </c>
      <c r="F9998" s="304"/>
    </row>
    <row r="9999" customFormat="false" ht="13.8" hidden="false" customHeight="false" outlineLevel="0" collapsed="false">
      <c r="A9999" s="300" t="s">
        <v>15331</v>
      </c>
      <c r="B9999" s="1" t="n">
        <v>106313</v>
      </c>
      <c r="C9999" s="292" t="s">
        <v>15353</v>
      </c>
      <c r="D9999" s="297" t="s">
        <v>763</v>
      </c>
      <c r="E9999" s="301" t="n">
        <v>0</v>
      </c>
      <c r="F9999" s="304"/>
    </row>
    <row r="10000" customFormat="false" ht="13.8" hidden="false" customHeight="false" outlineLevel="0" collapsed="false">
      <c r="A10000" s="300" t="s">
        <v>15354</v>
      </c>
      <c r="B10000" s="1" t="n">
        <v>103138</v>
      </c>
      <c r="C10000" s="292" t="s">
        <v>15355</v>
      </c>
      <c r="D10000" s="297" t="s">
        <v>50</v>
      </c>
      <c r="E10000" s="301" t="n">
        <v>40.58</v>
      </c>
      <c r="F10000" s="304" t="n">
        <v>0.3157</v>
      </c>
    </row>
    <row r="10001" customFormat="false" ht="13.8" hidden="false" customHeight="false" outlineLevel="0" collapsed="false">
      <c r="A10001" s="300" t="s">
        <v>15354</v>
      </c>
      <c r="B10001" s="1" t="n">
        <v>103151</v>
      </c>
      <c r="C10001" s="292" t="s">
        <v>15356</v>
      </c>
      <c r="D10001" s="297" t="s">
        <v>50</v>
      </c>
      <c r="E10001" s="301" t="n">
        <v>380.95</v>
      </c>
      <c r="F10001" s="304" t="n">
        <v>0.2537</v>
      </c>
    </row>
    <row r="10002" customFormat="false" ht="13.8" hidden="false" customHeight="false" outlineLevel="0" collapsed="false">
      <c r="A10002" s="300" t="s">
        <v>15354</v>
      </c>
      <c r="B10002" s="1" t="n">
        <v>103152</v>
      </c>
      <c r="C10002" s="292" t="s">
        <v>15357</v>
      </c>
      <c r="D10002" s="297" t="s">
        <v>50</v>
      </c>
      <c r="E10002" s="301" t="n">
        <v>453.98</v>
      </c>
      <c r="F10002" s="304" t="n">
        <v>0.2525</v>
      </c>
    </row>
    <row r="10003" customFormat="false" ht="13.8" hidden="false" customHeight="false" outlineLevel="0" collapsed="false">
      <c r="A10003" s="300" t="s">
        <v>15354</v>
      </c>
      <c r="B10003" s="1" t="n">
        <v>103139</v>
      </c>
      <c r="C10003" s="292" t="s">
        <v>15358</v>
      </c>
      <c r="D10003" s="297" t="s">
        <v>50</v>
      </c>
      <c r="E10003" s="301" t="n">
        <v>53.01</v>
      </c>
      <c r="F10003" s="304" t="n">
        <v>0.2996</v>
      </c>
    </row>
    <row r="10004" customFormat="false" ht="13.8" hidden="false" customHeight="false" outlineLevel="0" collapsed="false">
      <c r="A10004" s="300" t="s">
        <v>15354</v>
      </c>
      <c r="B10004" s="1" t="n">
        <v>103140</v>
      </c>
      <c r="C10004" s="292" t="s">
        <v>15359</v>
      </c>
      <c r="D10004" s="297" t="s">
        <v>50</v>
      </c>
      <c r="E10004" s="301" t="n">
        <v>65.44</v>
      </c>
      <c r="F10004" s="304" t="n">
        <v>0.2893</v>
      </c>
    </row>
    <row r="10005" customFormat="false" ht="13.8" hidden="false" customHeight="false" outlineLevel="0" collapsed="false">
      <c r="A10005" s="300" t="s">
        <v>15354</v>
      </c>
      <c r="B10005" s="1" t="n">
        <v>103141</v>
      </c>
      <c r="C10005" s="292" t="s">
        <v>15360</v>
      </c>
      <c r="D10005" s="297" t="s">
        <v>50</v>
      </c>
      <c r="E10005" s="301" t="n">
        <v>101.2</v>
      </c>
      <c r="F10005" s="304" t="n">
        <v>0.2742</v>
      </c>
    </row>
    <row r="10006" customFormat="false" ht="13.8" hidden="false" customHeight="false" outlineLevel="0" collapsed="false">
      <c r="A10006" s="300" t="s">
        <v>15354</v>
      </c>
      <c r="B10006" s="1" t="n">
        <v>103142</v>
      </c>
      <c r="C10006" s="292" t="s">
        <v>15361</v>
      </c>
      <c r="D10006" s="297" t="s">
        <v>50</v>
      </c>
      <c r="E10006" s="301" t="n">
        <v>113.63</v>
      </c>
      <c r="F10006" s="304" t="n">
        <v>0.2711</v>
      </c>
    </row>
    <row r="10007" customFormat="false" ht="13.8" hidden="false" customHeight="false" outlineLevel="0" collapsed="false">
      <c r="A10007" s="300" t="s">
        <v>15354</v>
      </c>
      <c r="B10007" s="1" t="n">
        <v>103143</v>
      </c>
      <c r="C10007" s="292" t="s">
        <v>15362</v>
      </c>
      <c r="D10007" s="297" t="s">
        <v>50</v>
      </c>
      <c r="E10007" s="301" t="n">
        <v>149.39</v>
      </c>
      <c r="F10007" s="304" t="n">
        <v>0.2652</v>
      </c>
    </row>
    <row r="10008" customFormat="false" ht="13.8" hidden="false" customHeight="false" outlineLevel="0" collapsed="false">
      <c r="A10008" s="300" t="s">
        <v>15354</v>
      </c>
      <c r="B10008" s="1" t="n">
        <v>103144</v>
      </c>
      <c r="C10008" s="292" t="s">
        <v>15363</v>
      </c>
      <c r="D10008" s="297" t="s">
        <v>50</v>
      </c>
      <c r="E10008" s="301" t="n">
        <v>161.82</v>
      </c>
      <c r="F10008" s="304" t="n">
        <v>0.2637</v>
      </c>
    </row>
    <row r="10009" customFormat="false" ht="13.8" hidden="false" customHeight="false" outlineLevel="0" collapsed="false">
      <c r="A10009" s="300" t="s">
        <v>15354</v>
      </c>
      <c r="B10009" s="1" t="n">
        <v>103145</v>
      </c>
      <c r="C10009" s="292" t="s">
        <v>15364</v>
      </c>
      <c r="D10009" s="297" t="s">
        <v>50</v>
      </c>
      <c r="E10009" s="301" t="n">
        <v>197.6</v>
      </c>
      <c r="F10009" s="304" t="n">
        <v>0.2606</v>
      </c>
    </row>
    <row r="10010" customFormat="false" ht="13.8" hidden="false" customHeight="false" outlineLevel="0" collapsed="false">
      <c r="A10010" s="300" t="s">
        <v>15354</v>
      </c>
      <c r="B10010" s="1" t="n">
        <v>103146</v>
      </c>
      <c r="C10010" s="292" t="s">
        <v>15365</v>
      </c>
      <c r="D10010" s="297" t="s">
        <v>50</v>
      </c>
      <c r="E10010" s="301" t="n">
        <v>210.01</v>
      </c>
      <c r="F10010" s="304" t="n">
        <v>0.2597</v>
      </c>
    </row>
    <row r="10011" customFormat="false" ht="13.8" hidden="false" customHeight="false" outlineLevel="0" collapsed="false">
      <c r="A10011" s="300" t="s">
        <v>15354</v>
      </c>
      <c r="B10011" s="1" t="n">
        <v>103147</v>
      </c>
      <c r="C10011" s="292" t="s">
        <v>15366</v>
      </c>
      <c r="D10011" s="297" t="s">
        <v>50</v>
      </c>
      <c r="E10011" s="301" t="n">
        <v>234.86</v>
      </c>
      <c r="F10011" s="304" t="n">
        <v>0.2583</v>
      </c>
    </row>
    <row r="10012" customFormat="false" ht="13.8" hidden="false" customHeight="false" outlineLevel="0" collapsed="false">
      <c r="A10012" s="300" t="s">
        <v>15354</v>
      </c>
      <c r="B10012" s="1" t="n">
        <v>103148</v>
      </c>
      <c r="C10012" s="292" t="s">
        <v>15367</v>
      </c>
      <c r="D10012" s="297" t="s">
        <v>50</v>
      </c>
      <c r="E10012" s="301" t="n">
        <v>283.05</v>
      </c>
      <c r="F10012" s="304" t="n">
        <v>0.2563</v>
      </c>
    </row>
    <row r="10013" customFormat="false" ht="13.8" hidden="false" customHeight="false" outlineLevel="0" collapsed="false">
      <c r="A10013" s="300" t="s">
        <v>15354</v>
      </c>
      <c r="B10013" s="1" t="n">
        <v>103137</v>
      </c>
      <c r="C10013" s="292" t="s">
        <v>15368</v>
      </c>
      <c r="D10013" s="297" t="s">
        <v>50</v>
      </c>
      <c r="E10013" s="301" t="n">
        <v>35.61</v>
      </c>
      <c r="F10013" s="304" t="n">
        <v>0.3258</v>
      </c>
    </row>
    <row r="10014" customFormat="false" ht="13.8" hidden="false" customHeight="false" outlineLevel="0" collapsed="false">
      <c r="A10014" s="300" t="s">
        <v>15354</v>
      </c>
      <c r="B10014" s="1" t="n">
        <v>103149</v>
      </c>
      <c r="C10014" s="292" t="s">
        <v>15369</v>
      </c>
      <c r="D10014" s="297" t="s">
        <v>50</v>
      </c>
      <c r="E10014" s="301" t="n">
        <v>307.9</v>
      </c>
      <c r="F10014" s="304" t="n">
        <v>0.2555</v>
      </c>
    </row>
    <row r="10015" customFormat="false" ht="13.8" hidden="false" customHeight="false" outlineLevel="0" collapsed="false">
      <c r="A10015" s="300" t="s">
        <v>15354</v>
      </c>
      <c r="B10015" s="1" t="n">
        <v>103150</v>
      </c>
      <c r="C10015" s="292" t="s">
        <v>15370</v>
      </c>
      <c r="D10015" s="297" t="s">
        <v>50</v>
      </c>
      <c r="E10015" s="301" t="n">
        <v>356.04</v>
      </c>
      <c r="F10015" s="304" t="n">
        <v>0.2542</v>
      </c>
    </row>
    <row r="10016" customFormat="false" ht="13.8" hidden="false" customHeight="false" outlineLevel="0" collapsed="false">
      <c r="A10016" s="300" t="s">
        <v>15354</v>
      </c>
      <c r="B10016" s="1" t="n">
        <v>103106</v>
      </c>
      <c r="C10016" s="292" t="s">
        <v>15371</v>
      </c>
      <c r="D10016" s="297" t="s">
        <v>50</v>
      </c>
      <c r="E10016" s="301" t="n">
        <v>61.63</v>
      </c>
      <c r="F10016" s="304" t="n">
        <v>0.2921</v>
      </c>
    </row>
    <row r="10017" customFormat="false" ht="13.8" hidden="false" customHeight="false" outlineLevel="0" collapsed="false">
      <c r="A10017" s="300" t="s">
        <v>15354</v>
      </c>
      <c r="B10017" s="1" t="n">
        <v>103119</v>
      </c>
      <c r="C10017" s="292" t="s">
        <v>15372</v>
      </c>
      <c r="D10017" s="297" t="s">
        <v>50</v>
      </c>
      <c r="E10017" s="301" t="n">
        <v>742.37</v>
      </c>
      <c r="F10017" s="304" t="n">
        <v>0.2501</v>
      </c>
    </row>
    <row r="10018" customFormat="false" ht="13.8" hidden="false" customHeight="false" outlineLevel="0" collapsed="false">
      <c r="A10018" s="300" t="s">
        <v>15354</v>
      </c>
      <c r="B10018" s="1" t="n">
        <v>103120</v>
      </c>
      <c r="C10018" s="292" t="s">
        <v>15373</v>
      </c>
      <c r="D10018" s="297" t="s">
        <v>50</v>
      </c>
      <c r="E10018" s="301" t="n">
        <v>888.45</v>
      </c>
      <c r="F10018" s="304" t="n">
        <v>0.2495</v>
      </c>
    </row>
    <row r="10019" customFormat="false" ht="13.8" hidden="false" customHeight="false" outlineLevel="0" collapsed="false">
      <c r="A10019" s="300" t="s">
        <v>15354</v>
      </c>
      <c r="B10019" s="1" t="n">
        <v>103107</v>
      </c>
      <c r="C10019" s="292" t="s">
        <v>15374</v>
      </c>
      <c r="D10019" s="297" t="s">
        <v>50</v>
      </c>
      <c r="E10019" s="301" t="n">
        <v>86.48</v>
      </c>
      <c r="F10019" s="304" t="n">
        <v>0.2789</v>
      </c>
    </row>
    <row r="10020" customFormat="false" ht="13.8" hidden="false" customHeight="false" outlineLevel="0" collapsed="false">
      <c r="A10020" s="300" t="s">
        <v>15354</v>
      </c>
      <c r="B10020" s="1" t="n">
        <v>103108</v>
      </c>
      <c r="C10020" s="292" t="s">
        <v>15375</v>
      </c>
      <c r="D10020" s="297" t="s">
        <v>50</v>
      </c>
      <c r="E10020" s="301" t="n">
        <v>111.34</v>
      </c>
      <c r="F10020" s="304" t="n">
        <v>0.2716</v>
      </c>
    </row>
    <row r="10021" customFormat="false" ht="13.8" hidden="false" customHeight="false" outlineLevel="0" collapsed="false">
      <c r="A10021" s="300" t="s">
        <v>15354</v>
      </c>
      <c r="B10021" s="1" t="n">
        <v>103109</v>
      </c>
      <c r="C10021" s="292" t="s">
        <v>15376</v>
      </c>
      <c r="D10021" s="297" t="s">
        <v>50</v>
      </c>
      <c r="E10021" s="301" t="n">
        <v>182.86</v>
      </c>
      <c r="F10021" s="304" t="n">
        <v>0.2617</v>
      </c>
    </row>
    <row r="10022" customFormat="false" ht="13.8" hidden="false" customHeight="false" outlineLevel="0" collapsed="false">
      <c r="A10022" s="300" t="s">
        <v>15354</v>
      </c>
      <c r="B10022" s="1" t="n">
        <v>103110</v>
      </c>
      <c r="C10022" s="292" t="s">
        <v>15377</v>
      </c>
      <c r="D10022" s="297" t="s">
        <v>50</v>
      </c>
      <c r="E10022" s="301" t="n">
        <v>207.72</v>
      </c>
      <c r="F10022" s="304" t="n">
        <v>0.2599</v>
      </c>
    </row>
    <row r="10023" customFormat="false" ht="13.8" hidden="false" customHeight="false" outlineLevel="0" collapsed="false">
      <c r="A10023" s="300" t="s">
        <v>15354</v>
      </c>
      <c r="B10023" s="1" t="n">
        <v>103111</v>
      </c>
      <c r="C10023" s="292" t="s">
        <v>15378</v>
      </c>
      <c r="D10023" s="297" t="s">
        <v>50</v>
      </c>
      <c r="E10023" s="301" t="n">
        <v>279.26</v>
      </c>
      <c r="F10023" s="304" t="n">
        <v>0.2564</v>
      </c>
    </row>
    <row r="10024" customFormat="false" ht="13.8" hidden="false" customHeight="false" outlineLevel="0" collapsed="false">
      <c r="A10024" s="300" t="s">
        <v>15354</v>
      </c>
      <c r="B10024" s="1" t="n">
        <v>103112</v>
      </c>
      <c r="C10024" s="292" t="s">
        <v>15379</v>
      </c>
      <c r="D10024" s="297" t="s">
        <v>50</v>
      </c>
      <c r="E10024" s="301" t="n">
        <v>304.11</v>
      </c>
      <c r="F10024" s="304" t="n">
        <v>0.2556</v>
      </c>
    </row>
    <row r="10025" customFormat="false" ht="13.8" hidden="false" customHeight="false" outlineLevel="0" collapsed="false">
      <c r="A10025" s="300" t="s">
        <v>15354</v>
      </c>
      <c r="B10025" s="1" t="n">
        <v>103113</v>
      </c>
      <c r="C10025" s="292" t="s">
        <v>15380</v>
      </c>
      <c r="D10025" s="297" t="s">
        <v>50</v>
      </c>
      <c r="E10025" s="301" t="n">
        <v>375.65</v>
      </c>
      <c r="F10025" s="304" t="n">
        <v>0.2538</v>
      </c>
    </row>
    <row r="10026" customFormat="false" ht="13.8" hidden="false" customHeight="false" outlineLevel="0" collapsed="false">
      <c r="A10026" s="300" t="s">
        <v>15354</v>
      </c>
      <c r="B10026" s="1" t="n">
        <v>103114</v>
      </c>
      <c r="C10026" s="292" t="s">
        <v>15381</v>
      </c>
      <c r="D10026" s="297" t="s">
        <v>50</v>
      </c>
      <c r="E10026" s="301" t="n">
        <v>400.49</v>
      </c>
      <c r="F10026" s="304" t="n">
        <v>0.2533</v>
      </c>
    </row>
    <row r="10027" customFormat="false" ht="13.8" hidden="false" customHeight="false" outlineLevel="0" collapsed="false">
      <c r="A10027" s="300" t="s">
        <v>15354</v>
      </c>
      <c r="B10027" s="1" t="n">
        <v>103115</v>
      </c>
      <c r="C10027" s="292" t="s">
        <v>15382</v>
      </c>
      <c r="D10027" s="297" t="s">
        <v>50</v>
      </c>
      <c r="E10027" s="301" t="n">
        <v>450.19</v>
      </c>
      <c r="F10027" s="304" t="n">
        <v>0.2526</v>
      </c>
    </row>
    <row r="10028" customFormat="false" ht="13.8" hidden="false" customHeight="false" outlineLevel="0" collapsed="false">
      <c r="A10028" s="300" t="s">
        <v>15354</v>
      </c>
      <c r="B10028" s="1" t="n">
        <v>103116</v>
      </c>
      <c r="C10028" s="292" t="s">
        <v>15383</v>
      </c>
      <c r="D10028" s="297" t="s">
        <v>50</v>
      </c>
      <c r="E10028" s="301" t="n">
        <v>546.58</v>
      </c>
      <c r="F10028" s="304" t="n">
        <v>0.2515</v>
      </c>
    </row>
    <row r="10029" customFormat="false" ht="13.8" hidden="false" customHeight="false" outlineLevel="0" collapsed="false">
      <c r="A10029" s="300" t="s">
        <v>15354</v>
      </c>
      <c r="B10029" s="1" t="n">
        <v>103105</v>
      </c>
      <c r="C10029" s="292" t="s">
        <v>15384</v>
      </c>
      <c r="D10029" s="297" t="s">
        <v>50</v>
      </c>
      <c r="E10029" s="301" t="n">
        <v>51.69</v>
      </c>
      <c r="F10029" s="304" t="n">
        <v>0.3008</v>
      </c>
    </row>
    <row r="10030" customFormat="false" ht="13.8" hidden="false" customHeight="false" outlineLevel="0" collapsed="false">
      <c r="A10030" s="300" t="s">
        <v>15354</v>
      </c>
      <c r="B10030" s="1" t="n">
        <v>103117</v>
      </c>
      <c r="C10030" s="292" t="s">
        <v>15385</v>
      </c>
      <c r="D10030" s="297" t="s">
        <v>50</v>
      </c>
      <c r="E10030" s="301" t="n">
        <v>596.28</v>
      </c>
      <c r="F10030" s="304" t="n">
        <v>0.251</v>
      </c>
    </row>
    <row r="10031" customFormat="false" ht="13.8" hidden="false" customHeight="false" outlineLevel="0" collapsed="false">
      <c r="A10031" s="300" t="s">
        <v>15354</v>
      </c>
      <c r="B10031" s="1" t="n">
        <v>103118</v>
      </c>
      <c r="C10031" s="292" t="s">
        <v>15386</v>
      </c>
      <c r="D10031" s="297" t="s">
        <v>50</v>
      </c>
      <c r="E10031" s="301" t="n">
        <v>692.66</v>
      </c>
      <c r="F10031" s="304" t="n">
        <v>0.2504</v>
      </c>
    </row>
    <row r="10032" customFormat="false" ht="13.8" hidden="false" customHeight="false" outlineLevel="0" collapsed="false">
      <c r="A10032" s="300" t="s">
        <v>15354</v>
      </c>
      <c r="B10032" s="1" t="n">
        <v>103122</v>
      </c>
      <c r="C10032" s="292" t="s">
        <v>15387</v>
      </c>
      <c r="D10032" s="297" t="s">
        <v>50</v>
      </c>
      <c r="E10032" s="301" t="n">
        <v>82.69</v>
      </c>
      <c r="F10032" s="304" t="n">
        <v>0.2804</v>
      </c>
    </row>
    <row r="10033" customFormat="false" ht="13.8" hidden="false" customHeight="false" outlineLevel="0" collapsed="false">
      <c r="A10033" s="300" t="s">
        <v>15354</v>
      </c>
      <c r="B10033" s="1" t="n">
        <v>103135</v>
      </c>
      <c r="C10033" s="292" t="s">
        <v>15388</v>
      </c>
      <c r="D10033" s="297" t="s">
        <v>50</v>
      </c>
      <c r="E10033" s="301" t="n">
        <v>1103.78</v>
      </c>
      <c r="F10033" s="304" t="n">
        <v>0.2489</v>
      </c>
    </row>
    <row r="10034" customFormat="false" ht="13.8" hidden="false" customHeight="false" outlineLevel="0" collapsed="false">
      <c r="A10034" s="300" t="s">
        <v>15354</v>
      </c>
      <c r="B10034" s="1" t="n">
        <v>103136</v>
      </c>
      <c r="C10034" s="292" t="s">
        <v>15389</v>
      </c>
      <c r="D10034" s="297" t="s">
        <v>50</v>
      </c>
      <c r="E10034" s="301" t="n">
        <v>1322.91</v>
      </c>
      <c r="F10034" s="304" t="n">
        <v>0.2485</v>
      </c>
    </row>
    <row r="10035" customFormat="false" ht="13.8" hidden="false" customHeight="false" outlineLevel="0" collapsed="false">
      <c r="A10035" s="300" t="s">
        <v>15354</v>
      </c>
      <c r="B10035" s="1" t="n">
        <v>103123</v>
      </c>
      <c r="C10035" s="292" t="s">
        <v>15390</v>
      </c>
      <c r="D10035" s="297" t="s">
        <v>50</v>
      </c>
      <c r="E10035" s="301" t="n">
        <v>119.98</v>
      </c>
      <c r="F10035" s="304" t="n">
        <v>0.2698</v>
      </c>
    </row>
    <row r="10036" customFormat="false" ht="13.8" hidden="false" customHeight="false" outlineLevel="0" collapsed="false">
      <c r="A10036" s="300" t="s">
        <v>15354</v>
      </c>
      <c r="B10036" s="1" t="n">
        <v>103124</v>
      </c>
      <c r="C10036" s="292" t="s">
        <v>15391</v>
      </c>
      <c r="D10036" s="297" t="s">
        <v>50</v>
      </c>
      <c r="E10036" s="301" t="n">
        <v>157.24</v>
      </c>
      <c r="F10036" s="304" t="n">
        <v>0.2642</v>
      </c>
    </row>
    <row r="10037" customFormat="false" ht="13.8" hidden="false" customHeight="false" outlineLevel="0" collapsed="false">
      <c r="A10037" s="300" t="s">
        <v>15354</v>
      </c>
      <c r="B10037" s="1" t="n">
        <v>103125</v>
      </c>
      <c r="C10037" s="292" t="s">
        <v>15392</v>
      </c>
      <c r="D10037" s="297" t="s">
        <v>50</v>
      </c>
      <c r="E10037" s="301" t="n">
        <v>264.55</v>
      </c>
      <c r="F10037" s="304" t="n">
        <v>0.257</v>
      </c>
    </row>
    <row r="10038" customFormat="false" ht="13.8" hidden="false" customHeight="false" outlineLevel="0" collapsed="false">
      <c r="A10038" s="300" t="s">
        <v>15354</v>
      </c>
      <c r="B10038" s="1" t="n">
        <v>103126</v>
      </c>
      <c r="C10038" s="292" t="s">
        <v>15393</v>
      </c>
      <c r="D10038" s="297" t="s">
        <v>50</v>
      </c>
      <c r="E10038" s="301" t="n">
        <v>301.82</v>
      </c>
      <c r="F10038" s="304" t="n">
        <v>0.2556</v>
      </c>
    </row>
    <row r="10039" customFormat="false" ht="13.8" hidden="false" customHeight="false" outlineLevel="0" collapsed="false">
      <c r="A10039" s="300" t="s">
        <v>15354</v>
      </c>
      <c r="B10039" s="1" t="n">
        <v>103127</v>
      </c>
      <c r="C10039" s="292" t="s">
        <v>15394</v>
      </c>
      <c r="D10039" s="297" t="s">
        <v>50</v>
      </c>
      <c r="E10039" s="301" t="n">
        <v>409.15</v>
      </c>
      <c r="F10039" s="304" t="n">
        <v>0.2532</v>
      </c>
    </row>
    <row r="10040" customFormat="false" ht="13.8" hidden="false" customHeight="false" outlineLevel="0" collapsed="false">
      <c r="A10040" s="300" t="s">
        <v>15354</v>
      </c>
      <c r="B10040" s="1" t="n">
        <v>103128</v>
      </c>
      <c r="C10040" s="292" t="s">
        <v>15395</v>
      </c>
      <c r="D10040" s="297" t="s">
        <v>50</v>
      </c>
      <c r="E10040" s="301" t="n">
        <v>446.4</v>
      </c>
      <c r="F10040" s="304" t="n">
        <v>0.2526</v>
      </c>
    </row>
    <row r="10041" customFormat="false" ht="13.8" hidden="false" customHeight="false" outlineLevel="0" collapsed="false">
      <c r="A10041" s="300" t="s">
        <v>15354</v>
      </c>
      <c r="B10041" s="1" t="n">
        <v>103129</v>
      </c>
      <c r="C10041" s="292" t="s">
        <v>15396</v>
      </c>
      <c r="D10041" s="297" t="s">
        <v>50</v>
      </c>
      <c r="E10041" s="301" t="n">
        <v>553.72</v>
      </c>
      <c r="F10041" s="304" t="n">
        <v>0.2514</v>
      </c>
    </row>
    <row r="10042" customFormat="false" ht="13.8" hidden="false" customHeight="false" outlineLevel="0" collapsed="false">
      <c r="A10042" s="300" t="s">
        <v>15354</v>
      </c>
      <c r="B10042" s="1" t="n">
        <v>103130</v>
      </c>
      <c r="C10042" s="292" t="s">
        <v>15397</v>
      </c>
      <c r="D10042" s="297" t="s">
        <v>50</v>
      </c>
      <c r="E10042" s="301" t="n">
        <v>590.97</v>
      </c>
      <c r="F10042" s="304" t="n">
        <v>0.2511</v>
      </c>
    </row>
    <row r="10043" customFormat="false" ht="13.8" hidden="false" customHeight="false" outlineLevel="0" collapsed="false">
      <c r="A10043" s="300" t="s">
        <v>15354</v>
      </c>
      <c r="B10043" s="1" t="n">
        <v>103131</v>
      </c>
      <c r="C10043" s="292" t="s">
        <v>15398</v>
      </c>
      <c r="D10043" s="297" t="s">
        <v>50</v>
      </c>
      <c r="E10043" s="301" t="n">
        <v>665.53</v>
      </c>
      <c r="F10043" s="304" t="n">
        <v>0.2506</v>
      </c>
    </row>
    <row r="10044" customFormat="false" ht="13.8" hidden="false" customHeight="false" outlineLevel="0" collapsed="false">
      <c r="A10044" s="300" t="s">
        <v>15354</v>
      </c>
      <c r="B10044" s="1" t="n">
        <v>103132</v>
      </c>
      <c r="C10044" s="292" t="s">
        <v>15399</v>
      </c>
      <c r="D10044" s="297" t="s">
        <v>50</v>
      </c>
      <c r="E10044" s="301" t="n">
        <v>810.11</v>
      </c>
      <c r="F10044" s="304" t="n">
        <v>0.2498</v>
      </c>
    </row>
    <row r="10045" customFormat="false" ht="13.8" hidden="false" customHeight="false" outlineLevel="0" collapsed="false">
      <c r="A10045" s="300" t="s">
        <v>15354</v>
      </c>
      <c r="B10045" s="1" t="n">
        <v>103121</v>
      </c>
      <c r="C10045" s="292" t="s">
        <v>15400</v>
      </c>
      <c r="D10045" s="297" t="s">
        <v>50</v>
      </c>
      <c r="E10045" s="301" t="n">
        <v>67.78</v>
      </c>
      <c r="F10045" s="304" t="n">
        <v>0.288</v>
      </c>
    </row>
    <row r="10046" customFormat="false" ht="13.8" hidden="false" customHeight="false" outlineLevel="0" collapsed="false">
      <c r="A10046" s="300" t="s">
        <v>15354</v>
      </c>
      <c r="B10046" s="1" t="n">
        <v>103133</v>
      </c>
      <c r="C10046" s="292" t="s">
        <v>15401</v>
      </c>
      <c r="D10046" s="297" t="s">
        <v>50</v>
      </c>
      <c r="E10046" s="301" t="n">
        <v>884.66</v>
      </c>
      <c r="F10046" s="304" t="n">
        <v>0.2495</v>
      </c>
    </row>
    <row r="10047" customFormat="false" ht="13.8" hidden="false" customHeight="false" outlineLevel="0" collapsed="false">
      <c r="A10047" s="300" t="s">
        <v>15354</v>
      </c>
      <c r="B10047" s="1" t="n">
        <v>103134</v>
      </c>
      <c r="C10047" s="292" t="s">
        <v>15402</v>
      </c>
      <c r="D10047" s="297" t="s">
        <v>50</v>
      </c>
      <c r="E10047" s="301" t="n">
        <v>1029.24</v>
      </c>
      <c r="F10047" s="304" t="n">
        <v>0.2491</v>
      </c>
    </row>
    <row r="10048" customFormat="false" ht="13.8" hidden="false" customHeight="false" outlineLevel="0" collapsed="false">
      <c r="A10048" s="300" t="s">
        <v>15354</v>
      </c>
      <c r="B10048" s="1" t="n">
        <v>103090</v>
      </c>
      <c r="C10048" s="292" t="s">
        <v>15403</v>
      </c>
      <c r="D10048" s="297" t="s">
        <v>403</v>
      </c>
      <c r="E10048" s="301" t="n">
        <v>14.6</v>
      </c>
      <c r="F10048" s="304" t="n">
        <v>0.2507</v>
      </c>
    </row>
    <row r="10049" customFormat="false" ht="13.8" hidden="false" customHeight="false" outlineLevel="0" collapsed="false">
      <c r="A10049" s="300" t="s">
        <v>15354</v>
      </c>
      <c r="B10049" s="1" t="n">
        <v>103103</v>
      </c>
      <c r="C10049" s="292" t="s">
        <v>15404</v>
      </c>
      <c r="D10049" s="297" t="s">
        <v>403</v>
      </c>
      <c r="E10049" s="301" t="n">
        <v>143.26</v>
      </c>
      <c r="F10049" s="304" t="n">
        <v>0.2346</v>
      </c>
    </row>
    <row r="10050" customFormat="false" ht="13.8" hidden="false" customHeight="false" outlineLevel="0" collapsed="false">
      <c r="A10050" s="300" t="s">
        <v>15354</v>
      </c>
      <c r="B10050" s="1" t="n">
        <v>103104</v>
      </c>
      <c r="C10050" s="292" t="s">
        <v>15405</v>
      </c>
      <c r="D10050" s="297" t="s">
        <v>403</v>
      </c>
      <c r="E10050" s="301" t="n">
        <v>171.33</v>
      </c>
      <c r="F10050" s="304" t="n">
        <v>0.2343</v>
      </c>
    </row>
    <row r="10051" customFormat="false" ht="13.8" hidden="false" customHeight="false" outlineLevel="0" collapsed="false">
      <c r="A10051" s="300" t="s">
        <v>15354</v>
      </c>
      <c r="B10051" s="1" t="n">
        <v>103091</v>
      </c>
      <c r="C10051" s="292" t="s">
        <v>15406</v>
      </c>
      <c r="D10051" s="297" t="s">
        <v>403</v>
      </c>
      <c r="E10051" s="301" t="n">
        <v>20.51</v>
      </c>
      <c r="F10051" s="304" t="n">
        <v>0.2448</v>
      </c>
    </row>
    <row r="10052" customFormat="false" ht="13.8" hidden="false" customHeight="false" outlineLevel="0" collapsed="false">
      <c r="A10052" s="300" t="s">
        <v>15354</v>
      </c>
      <c r="B10052" s="1" t="n">
        <v>103092</v>
      </c>
      <c r="C10052" s="292" t="s">
        <v>15407</v>
      </c>
      <c r="D10052" s="297" t="s">
        <v>403</v>
      </c>
      <c r="E10052" s="301" t="n">
        <v>26.44</v>
      </c>
      <c r="F10052" s="304" t="n">
        <v>0.2413</v>
      </c>
    </row>
    <row r="10053" customFormat="false" ht="13.8" hidden="false" customHeight="false" outlineLevel="0" collapsed="false">
      <c r="A10053" s="300" t="s">
        <v>15354</v>
      </c>
      <c r="B10053" s="1" t="n">
        <v>103093</v>
      </c>
      <c r="C10053" s="292" t="s">
        <v>15408</v>
      </c>
      <c r="D10053" s="297" t="s">
        <v>403</v>
      </c>
      <c r="E10053" s="301" t="n">
        <v>40.42</v>
      </c>
      <c r="F10053" s="304" t="n">
        <v>0.2405</v>
      </c>
    </row>
    <row r="10054" customFormat="false" ht="13.8" hidden="false" customHeight="false" outlineLevel="0" collapsed="false">
      <c r="A10054" s="300" t="s">
        <v>15354</v>
      </c>
      <c r="B10054" s="1" t="n">
        <v>103094</v>
      </c>
      <c r="C10054" s="292" t="s">
        <v>15409</v>
      </c>
      <c r="D10054" s="297" t="s">
        <v>403</v>
      </c>
      <c r="E10054" s="301" t="n">
        <v>46.38</v>
      </c>
      <c r="F10054" s="304" t="n">
        <v>0.2393</v>
      </c>
    </row>
    <row r="10055" customFormat="false" ht="13.8" hidden="false" customHeight="false" outlineLevel="0" collapsed="false">
      <c r="A10055" s="300" t="s">
        <v>15354</v>
      </c>
      <c r="B10055" s="1" t="n">
        <v>103095</v>
      </c>
      <c r="C10055" s="292" t="s">
        <v>15410</v>
      </c>
      <c r="D10055" s="297" t="s">
        <v>403</v>
      </c>
      <c r="E10055" s="301" t="n">
        <v>60.32</v>
      </c>
      <c r="F10055" s="304" t="n">
        <v>0.2394</v>
      </c>
    </row>
    <row r="10056" customFormat="false" ht="13.8" hidden="false" customHeight="false" outlineLevel="0" collapsed="false">
      <c r="A10056" s="300" t="s">
        <v>15354</v>
      </c>
      <c r="B10056" s="1" t="n">
        <v>103096</v>
      </c>
      <c r="C10056" s="292" t="s">
        <v>15411</v>
      </c>
      <c r="D10056" s="297" t="s">
        <v>403</v>
      </c>
      <c r="E10056" s="301" t="n">
        <v>66.28</v>
      </c>
      <c r="F10056" s="304" t="n">
        <v>0.2385</v>
      </c>
    </row>
    <row r="10057" customFormat="false" ht="13.8" hidden="false" customHeight="false" outlineLevel="0" collapsed="false">
      <c r="A10057" s="300" t="s">
        <v>15354</v>
      </c>
      <c r="B10057" s="1" t="n">
        <v>103097</v>
      </c>
      <c r="C10057" s="292" t="s">
        <v>15412</v>
      </c>
      <c r="D10057" s="297" t="s">
        <v>403</v>
      </c>
      <c r="E10057" s="301" t="n">
        <v>80.26</v>
      </c>
      <c r="F10057" s="304" t="n">
        <v>0.2386</v>
      </c>
    </row>
    <row r="10058" customFormat="false" ht="13.8" hidden="false" customHeight="false" outlineLevel="0" collapsed="false">
      <c r="A10058" s="300" t="s">
        <v>15354</v>
      </c>
      <c r="B10058" s="1" t="n">
        <v>103098</v>
      </c>
      <c r="C10058" s="292" t="s">
        <v>15413</v>
      </c>
      <c r="D10058" s="297" t="s">
        <v>403</v>
      </c>
      <c r="E10058" s="301" t="n">
        <v>86.19</v>
      </c>
      <c r="F10058" s="304" t="n">
        <v>0.2381</v>
      </c>
    </row>
    <row r="10059" customFormat="false" ht="13.8" hidden="false" customHeight="false" outlineLevel="0" collapsed="false">
      <c r="A10059" s="300" t="s">
        <v>15354</v>
      </c>
      <c r="B10059" s="1" t="n">
        <v>103099</v>
      </c>
      <c r="C10059" s="292" t="s">
        <v>15414</v>
      </c>
      <c r="D10059" s="297" t="s">
        <v>403</v>
      </c>
      <c r="E10059" s="301" t="n">
        <v>98.03</v>
      </c>
      <c r="F10059" s="304" t="n">
        <v>0.2372</v>
      </c>
    </row>
    <row r="10060" customFormat="false" ht="13.8" hidden="false" customHeight="false" outlineLevel="0" collapsed="false">
      <c r="A10060" s="300" t="s">
        <v>15354</v>
      </c>
      <c r="B10060" s="1" t="n">
        <v>103100</v>
      </c>
      <c r="C10060" s="292" t="s">
        <v>15415</v>
      </c>
      <c r="D10060" s="297" t="s">
        <v>403</v>
      </c>
      <c r="E10060" s="301" t="n">
        <v>104.6</v>
      </c>
      <c r="F10060" s="304" t="n">
        <v>0.2359</v>
      </c>
    </row>
    <row r="10061" customFormat="false" ht="13.8" hidden="false" customHeight="false" outlineLevel="0" collapsed="false">
      <c r="A10061" s="300" t="s">
        <v>15354</v>
      </c>
      <c r="B10061" s="1" t="n">
        <v>103089</v>
      </c>
      <c r="C10061" s="292" t="s">
        <v>15416</v>
      </c>
      <c r="D10061" s="297" t="s">
        <v>403</v>
      </c>
      <c r="E10061" s="301" t="n">
        <v>12.23</v>
      </c>
      <c r="F10061" s="304" t="n">
        <v>0.2543</v>
      </c>
    </row>
    <row r="10062" customFormat="false" ht="13.8" hidden="false" customHeight="false" outlineLevel="0" collapsed="false">
      <c r="A10062" s="300" t="s">
        <v>15354</v>
      </c>
      <c r="B10062" s="1" t="n">
        <v>103101</v>
      </c>
      <c r="C10062" s="292" t="s">
        <v>15417</v>
      </c>
      <c r="D10062" s="297" t="s">
        <v>403</v>
      </c>
      <c r="E10062" s="301" t="n">
        <v>115.2</v>
      </c>
      <c r="F10062" s="304" t="n">
        <v>0.2351</v>
      </c>
    </row>
    <row r="10063" customFormat="false" ht="13.8" hidden="false" customHeight="false" outlineLevel="0" collapsed="false">
      <c r="A10063" s="300" t="s">
        <v>15354</v>
      </c>
      <c r="B10063" s="1" t="n">
        <v>103102</v>
      </c>
      <c r="C10063" s="292" t="s">
        <v>15418</v>
      </c>
      <c r="D10063" s="297" t="s">
        <v>403</v>
      </c>
      <c r="E10063" s="301" t="n">
        <v>132.66</v>
      </c>
      <c r="F10063" s="304" t="n">
        <v>0.2351</v>
      </c>
    </row>
    <row r="10064" customFormat="false" ht="13.8" hidden="false" customHeight="false" outlineLevel="0" collapsed="false">
      <c r="A10064" s="300" t="s">
        <v>15419</v>
      </c>
      <c r="B10064" s="1" t="n">
        <v>101112</v>
      </c>
      <c r="C10064" s="292" t="s">
        <v>15420</v>
      </c>
      <c r="D10064" s="297" t="s">
        <v>504</v>
      </c>
      <c r="E10064" s="301" t="n">
        <v>1002.6</v>
      </c>
      <c r="F10064" s="304" t="n">
        <v>0.0039</v>
      </c>
    </row>
    <row r="10065" customFormat="false" ht="13.8" hidden="false" customHeight="false" outlineLevel="0" collapsed="false">
      <c r="A10065" s="300" t="s">
        <v>15419</v>
      </c>
      <c r="B10065" s="1" t="n">
        <v>101113</v>
      </c>
      <c r="C10065" s="292" t="s">
        <v>15421</v>
      </c>
      <c r="D10065" s="297" t="s">
        <v>504</v>
      </c>
      <c r="E10065" s="301" t="n">
        <v>1090.88</v>
      </c>
      <c r="F10065" s="304" t="n">
        <v>0.0036</v>
      </c>
    </row>
    <row r="10066" customFormat="false" ht="13.8" hidden="false" customHeight="false" outlineLevel="0" collapsed="false">
      <c r="A10066" s="300" t="s">
        <v>15419</v>
      </c>
      <c r="B10066" s="1" t="n">
        <v>101098</v>
      </c>
      <c r="C10066" s="292" t="s">
        <v>15422</v>
      </c>
      <c r="D10066" s="297" t="s">
        <v>504</v>
      </c>
      <c r="E10066" s="301" t="n">
        <v>1208.2</v>
      </c>
      <c r="F10066" s="304" t="n">
        <v>0.0037</v>
      </c>
    </row>
    <row r="10067" customFormat="false" ht="13.8" hidden="false" customHeight="false" outlineLevel="0" collapsed="false">
      <c r="A10067" s="300" t="s">
        <v>15419</v>
      </c>
      <c r="B10067" s="1" t="n">
        <v>101106</v>
      </c>
      <c r="C10067" s="292" t="s">
        <v>15423</v>
      </c>
      <c r="D10067" s="297" t="s">
        <v>504</v>
      </c>
      <c r="E10067" s="301" t="n">
        <v>1287.99</v>
      </c>
      <c r="F10067" s="304" t="n">
        <v>0.0035</v>
      </c>
    </row>
    <row r="10068" customFormat="false" ht="13.8" hidden="false" customHeight="false" outlineLevel="0" collapsed="false">
      <c r="A10068" s="300" t="s">
        <v>15419</v>
      </c>
      <c r="B10068" s="1" t="n">
        <v>101102</v>
      </c>
      <c r="C10068" s="292" t="s">
        <v>15424</v>
      </c>
      <c r="D10068" s="297" t="s">
        <v>504</v>
      </c>
      <c r="E10068" s="301" t="n">
        <v>936.28</v>
      </c>
      <c r="F10068" s="304" t="n">
        <v>0.023</v>
      </c>
    </row>
    <row r="10069" customFormat="false" ht="13.8" hidden="false" customHeight="false" outlineLevel="0" collapsed="false">
      <c r="A10069" s="300" t="s">
        <v>15419</v>
      </c>
      <c r="B10069" s="1" t="n">
        <v>101110</v>
      </c>
      <c r="C10069" s="292" t="s">
        <v>15425</v>
      </c>
      <c r="D10069" s="297" t="s">
        <v>504</v>
      </c>
      <c r="E10069" s="301" t="n">
        <v>1010.74</v>
      </c>
      <c r="F10069" s="304" t="n">
        <v>0.0214</v>
      </c>
    </row>
    <row r="10070" customFormat="false" ht="13.8" hidden="false" customHeight="false" outlineLevel="0" collapsed="false">
      <c r="A10070" s="300" t="s">
        <v>15419</v>
      </c>
      <c r="B10070" s="1" t="n">
        <v>101099</v>
      </c>
      <c r="C10070" s="292" t="s">
        <v>15426</v>
      </c>
      <c r="D10070" s="297" t="s">
        <v>504</v>
      </c>
      <c r="E10070" s="301" t="n">
        <v>1106.59</v>
      </c>
      <c r="F10070" s="304" t="n">
        <v>0.004</v>
      </c>
    </row>
    <row r="10071" customFormat="false" ht="13.8" hidden="false" customHeight="false" outlineLevel="0" collapsed="false">
      <c r="A10071" s="300" t="s">
        <v>15419</v>
      </c>
      <c r="B10071" s="1" t="n">
        <v>101107</v>
      </c>
      <c r="C10071" s="292" t="s">
        <v>15427</v>
      </c>
      <c r="D10071" s="297" t="s">
        <v>504</v>
      </c>
      <c r="E10071" s="301" t="n">
        <v>1184.12</v>
      </c>
      <c r="F10071" s="304" t="n">
        <v>0.0037</v>
      </c>
    </row>
    <row r="10072" customFormat="false" ht="13.8" hidden="false" customHeight="false" outlineLevel="0" collapsed="false">
      <c r="A10072" s="300" t="s">
        <v>15419</v>
      </c>
      <c r="B10072" s="1" t="n">
        <v>101103</v>
      </c>
      <c r="C10072" s="292" t="s">
        <v>15428</v>
      </c>
      <c r="D10072" s="297" t="s">
        <v>504</v>
      </c>
      <c r="E10072" s="301" t="n">
        <v>883.48</v>
      </c>
      <c r="F10072" s="304" t="n">
        <v>0.0226</v>
      </c>
    </row>
    <row r="10073" customFormat="false" ht="13.8" hidden="false" customHeight="false" outlineLevel="0" collapsed="false">
      <c r="A10073" s="300" t="s">
        <v>15419</v>
      </c>
      <c r="B10073" s="1" t="n">
        <v>101111</v>
      </c>
      <c r="C10073" s="292" t="s">
        <v>15429</v>
      </c>
      <c r="D10073" s="297" t="s">
        <v>504</v>
      </c>
      <c r="E10073" s="301" t="n">
        <v>956.41</v>
      </c>
      <c r="F10073" s="304" t="n">
        <v>0.0209</v>
      </c>
    </row>
    <row r="10074" customFormat="false" ht="13.8" hidden="false" customHeight="false" outlineLevel="0" collapsed="false">
      <c r="A10074" s="300" t="s">
        <v>15419</v>
      </c>
      <c r="B10074" s="1" t="n">
        <v>101096</v>
      </c>
      <c r="C10074" s="292" t="s">
        <v>15430</v>
      </c>
      <c r="D10074" s="297" t="s">
        <v>504</v>
      </c>
      <c r="E10074" s="301" t="n">
        <v>1388.46</v>
      </c>
      <c r="F10074" s="304" t="n">
        <v>0.0035</v>
      </c>
    </row>
    <row r="10075" customFormat="false" ht="13.8" hidden="false" customHeight="false" outlineLevel="0" collapsed="false">
      <c r="A10075" s="300" t="s">
        <v>15419</v>
      </c>
      <c r="B10075" s="1" t="n">
        <v>101104</v>
      </c>
      <c r="C10075" s="292" t="s">
        <v>15431</v>
      </c>
      <c r="D10075" s="297" t="s">
        <v>504</v>
      </c>
      <c r="E10075" s="301" t="n">
        <v>1470.6</v>
      </c>
      <c r="F10075" s="304" t="n">
        <v>0.0033</v>
      </c>
    </row>
    <row r="10076" customFormat="false" ht="13.8" hidden="false" customHeight="false" outlineLevel="0" collapsed="false">
      <c r="A10076" s="300" t="s">
        <v>15419</v>
      </c>
      <c r="B10076" s="1" t="n">
        <v>101100</v>
      </c>
      <c r="C10076" s="292" t="s">
        <v>15432</v>
      </c>
      <c r="D10076" s="297" t="s">
        <v>504</v>
      </c>
      <c r="E10076" s="301" t="n">
        <v>986.74</v>
      </c>
      <c r="F10076" s="304" t="n">
        <v>0.0265</v>
      </c>
    </row>
    <row r="10077" customFormat="false" ht="13.8" hidden="false" customHeight="false" outlineLevel="0" collapsed="false">
      <c r="A10077" s="300" t="s">
        <v>15419</v>
      </c>
      <c r="B10077" s="1" t="n">
        <v>101108</v>
      </c>
      <c r="C10077" s="292" t="s">
        <v>15433</v>
      </c>
      <c r="D10077" s="297" t="s">
        <v>504</v>
      </c>
      <c r="E10077" s="301" t="n">
        <v>1062.49</v>
      </c>
      <c r="F10077" s="304" t="n">
        <v>0.0246</v>
      </c>
    </row>
    <row r="10078" customFormat="false" ht="13.8" hidden="false" customHeight="false" outlineLevel="0" collapsed="false">
      <c r="A10078" s="300" t="s">
        <v>15419</v>
      </c>
      <c r="B10078" s="1" t="n">
        <v>101097</v>
      </c>
      <c r="C10078" s="292" t="s">
        <v>15434</v>
      </c>
      <c r="D10078" s="297" t="s">
        <v>504</v>
      </c>
      <c r="E10078" s="301" t="n">
        <v>1309.97</v>
      </c>
      <c r="F10078" s="304" t="n">
        <v>0.0037</v>
      </c>
    </row>
    <row r="10079" customFormat="false" ht="13.8" hidden="false" customHeight="false" outlineLevel="0" collapsed="false">
      <c r="A10079" s="300" t="s">
        <v>15419</v>
      </c>
      <c r="B10079" s="1" t="n">
        <v>101105</v>
      </c>
      <c r="C10079" s="292" t="s">
        <v>15435</v>
      </c>
      <c r="D10079" s="297" t="s">
        <v>504</v>
      </c>
      <c r="E10079" s="301" t="n">
        <v>1390.98</v>
      </c>
      <c r="F10079" s="304" t="n">
        <v>0.0035</v>
      </c>
    </row>
    <row r="10080" customFormat="false" ht="13.8" hidden="false" customHeight="false" outlineLevel="0" collapsed="false">
      <c r="A10080" s="300" t="s">
        <v>15419</v>
      </c>
      <c r="B10080" s="1" t="n">
        <v>101101</v>
      </c>
      <c r="C10080" s="292" t="s">
        <v>15436</v>
      </c>
      <c r="D10080" s="297" t="s">
        <v>504</v>
      </c>
      <c r="E10080" s="301" t="n">
        <v>962.85</v>
      </c>
      <c r="F10080" s="304" t="n">
        <v>0.0252</v>
      </c>
    </row>
    <row r="10081" customFormat="false" ht="13.8" hidden="false" customHeight="false" outlineLevel="0" collapsed="false">
      <c r="A10081" s="300" t="s">
        <v>15419</v>
      </c>
      <c r="B10081" s="1" t="n">
        <v>101109</v>
      </c>
      <c r="C10081" s="292" t="s">
        <v>15437</v>
      </c>
      <c r="D10081" s="297" t="s">
        <v>504</v>
      </c>
      <c r="E10081" s="301" t="n">
        <v>1037.8</v>
      </c>
      <c r="F10081" s="304" t="n">
        <v>0.0234</v>
      </c>
    </row>
    <row r="10082" customFormat="false" ht="13.8" hidden="false" customHeight="false" outlineLevel="0" collapsed="false">
      <c r="A10082" s="300" t="s">
        <v>15438</v>
      </c>
      <c r="B10082" s="1" t="n">
        <v>106209</v>
      </c>
      <c r="C10082" s="292" t="s">
        <v>15439</v>
      </c>
      <c r="D10082" s="297" t="s">
        <v>50</v>
      </c>
      <c r="E10082" s="301" t="n">
        <v>0</v>
      </c>
      <c r="F10082" s="304"/>
    </row>
    <row r="10083" customFormat="false" ht="13.8" hidden="false" customHeight="false" outlineLevel="0" collapsed="false">
      <c r="A10083" s="300" t="s">
        <v>15438</v>
      </c>
      <c r="B10083" s="1" t="n">
        <v>106172</v>
      </c>
      <c r="C10083" s="292" t="s">
        <v>15440</v>
      </c>
      <c r="D10083" s="297" t="s">
        <v>403</v>
      </c>
      <c r="E10083" s="301" t="n">
        <v>0</v>
      </c>
      <c r="F10083" s="304"/>
    </row>
    <row r="10084" customFormat="false" ht="13.8" hidden="false" customHeight="false" outlineLevel="0" collapsed="false">
      <c r="A10084" s="300" t="s">
        <v>15438</v>
      </c>
      <c r="B10084" s="1" t="n">
        <v>106173</v>
      </c>
      <c r="C10084" s="292" t="s">
        <v>15441</v>
      </c>
      <c r="D10084" s="297" t="s">
        <v>403</v>
      </c>
      <c r="E10084" s="301" t="n">
        <v>0</v>
      </c>
      <c r="F10084" s="304"/>
    </row>
    <row r="10085" customFormat="false" ht="13.8" hidden="false" customHeight="false" outlineLevel="0" collapsed="false">
      <c r="A10085" s="300" t="s">
        <v>15438</v>
      </c>
      <c r="B10085" s="1" t="n">
        <v>106174</v>
      </c>
      <c r="C10085" s="292" t="s">
        <v>15442</v>
      </c>
      <c r="D10085" s="297" t="s">
        <v>403</v>
      </c>
      <c r="E10085" s="301" t="n">
        <v>0</v>
      </c>
      <c r="F10085" s="304"/>
    </row>
    <row r="10086" customFormat="false" ht="13.8" hidden="false" customHeight="false" outlineLevel="0" collapsed="false">
      <c r="A10086" s="300" t="s">
        <v>15438</v>
      </c>
      <c r="B10086" s="1" t="n">
        <v>106175</v>
      </c>
      <c r="C10086" s="292" t="s">
        <v>15443</v>
      </c>
      <c r="D10086" s="297" t="s">
        <v>403</v>
      </c>
      <c r="E10086" s="301" t="n">
        <v>0</v>
      </c>
      <c r="F10086" s="304"/>
    </row>
    <row r="10087" customFormat="false" ht="13.8" hidden="false" customHeight="false" outlineLevel="0" collapsed="false">
      <c r="A10087" s="300" t="s">
        <v>15438</v>
      </c>
      <c r="B10087" s="1" t="n">
        <v>106176</v>
      </c>
      <c r="C10087" s="292" t="s">
        <v>15444</v>
      </c>
      <c r="D10087" s="297" t="s">
        <v>403</v>
      </c>
      <c r="E10087" s="301" t="n">
        <v>0</v>
      </c>
      <c r="F10087" s="304"/>
    </row>
    <row r="10088" customFormat="false" ht="13.8" hidden="false" customHeight="false" outlineLevel="0" collapsed="false">
      <c r="A10088" s="300" t="s">
        <v>15438</v>
      </c>
      <c r="B10088" s="1" t="n">
        <v>106177</v>
      </c>
      <c r="C10088" s="292" t="s">
        <v>15445</v>
      </c>
      <c r="D10088" s="297" t="s">
        <v>403</v>
      </c>
      <c r="E10088" s="301" t="n">
        <v>0</v>
      </c>
      <c r="F10088" s="304"/>
    </row>
    <row r="10089" customFormat="false" ht="13.8" hidden="false" customHeight="false" outlineLevel="0" collapsed="false">
      <c r="A10089" s="300" t="s">
        <v>15438</v>
      </c>
      <c r="B10089" s="1" t="n">
        <v>106178</v>
      </c>
      <c r="C10089" s="292" t="s">
        <v>15446</v>
      </c>
      <c r="D10089" s="297" t="s">
        <v>403</v>
      </c>
      <c r="E10089" s="301" t="n">
        <v>0</v>
      </c>
      <c r="F10089" s="304"/>
    </row>
    <row r="10090" customFormat="false" ht="13.8" hidden="false" customHeight="false" outlineLevel="0" collapsed="false">
      <c r="A10090" s="300" t="s">
        <v>15438</v>
      </c>
      <c r="B10090" s="1" t="n">
        <v>106179</v>
      </c>
      <c r="C10090" s="292" t="s">
        <v>15447</v>
      </c>
      <c r="D10090" s="297" t="s">
        <v>403</v>
      </c>
      <c r="E10090" s="301" t="n">
        <v>0</v>
      </c>
      <c r="F10090" s="304"/>
    </row>
    <row r="10091" customFormat="false" ht="13.8" hidden="false" customHeight="false" outlineLevel="0" collapsed="false">
      <c r="A10091" s="300" t="s">
        <v>15438</v>
      </c>
      <c r="B10091" s="1" t="n">
        <v>106180</v>
      </c>
      <c r="C10091" s="292" t="s">
        <v>15448</v>
      </c>
      <c r="D10091" s="297" t="s">
        <v>403</v>
      </c>
      <c r="E10091" s="301" t="n">
        <v>0</v>
      </c>
      <c r="F10091" s="304"/>
    </row>
    <row r="10092" customFormat="false" ht="13.8" hidden="false" customHeight="false" outlineLevel="0" collapsed="false">
      <c r="A10092" s="300" t="s">
        <v>15438</v>
      </c>
      <c r="B10092" s="1" t="n">
        <v>106181</v>
      </c>
      <c r="C10092" s="292" t="s">
        <v>15449</v>
      </c>
      <c r="D10092" s="297" t="s">
        <v>403</v>
      </c>
      <c r="E10092" s="301" t="n">
        <v>0</v>
      </c>
      <c r="F10092" s="304"/>
    </row>
    <row r="10093" customFormat="false" ht="13.8" hidden="false" customHeight="false" outlineLevel="0" collapsed="false">
      <c r="A10093" s="300" t="s">
        <v>15438</v>
      </c>
      <c r="B10093" s="1" t="n">
        <v>106182</v>
      </c>
      <c r="C10093" s="292" t="s">
        <v>15450</v>
      </c>
      <c r="D10093" s="297" t="s">
        <v>403</v>
      </c>
      <c r="E10093" s="301" t="n">
        <v>0</v>
      </c>
      <c r="F10093" s="304"/>
    </row>
    <row r="10094" customFormat="false" ht="13.8" hidden="false" customHeight="false" outlineLevel="0" collapsed="false">
      <c r="A10094" s="300" t="s">
        <v>15438</v>
      </c>
      <c r="B10094" s="1" t="n">
        <v>106183</v>
      </c>
      <c r="C10094" s="292" t="s">
        <v>15451</v>
      </c>
      <c r="D10094" s="297" t="s">
        <v>403</v>
      </c>
      <c r="E10094" s="301" t="n">
        <v>0</v>
      </c>
      <c r="F10094" s="304"/>
    </row>
    <row r="10095" customFormat="false" ht="13.8" hidden="false" customHeight="false" outlineLevel="0" collapsed="false">
      <c r="A10095" s="300" t="s">
        <v>15438</v>
      </c>
      <c r="B10095" s="1" t="n">
        <v>106184</v>
      </c>
      <c r="C10095" s="292" t="s">
        <v>15452</v>
      </c>
      <c r="D10095" s="297" t="s">
        <v>403</v>
      </c>
      <c r="E10095" s="301" t="n">
        <v>0</v>
      </c>
      <c r="F10095" s="304"/>
    </row>
    <row r="10096" customFormat="false" ht="13.8" hidden="false" customHeight="false" outlineLevel="0" collapsed="false">
      <c r="A10096" s="300" t="s">
        <v>15438</v>
      </c>
      <c r="B10096" s="1" t="n">
        <v>106185</v>
      </c>
      <c r="C10096" s="292" t="s">
        <v>15453</v>
      </c>
      <c r="D10096" s="297" t="s">
        <v>403</v>
      </c>
      <c r="E10096" s="301" t="n">
        <v>0</v>
      </c>
      <c r="F10096" s="304"/>
    </row>
    <row r="10097" customFormat="false" ht="13.8" hidden="false" customHeight="false" outlineLevel="0" collapsed="false">
      <c r="A10097" s="300" t="s">
        <v>15438</v>
      </c>
      <c r="B10097" s="1" t="n">
        <v>106186</v>
      </c>
      <c r="C10097" s="292" t="s">
        <v>15454</v>
      </c>
      <c r="D10097" s="297" t="s">
        <v>403</v>
      </c>
      <c r="E10097" s="301" t="n">
        <v>0</v>
      </c>
      <c r="F10097" s="304"/>
    </row>
    <row r="10098" customFormat="false" ht="13.8" hidden="false" customHeight="false" outlineLevel="0" collapsed="false">
      <c r="A10098" s="300" t="s">
        <v>15438</v>
      </c>
      <c r="B10098" s="1" t="n">
        <v>106187</v>
      </c>
      <c r="C10098" s="292" t="s">
        <v>15455</v>
      </c>
      <c r="D10098" s="297" t="s">
        <v>403</v>
      </c>
      <c r="E10098" s="301" t="n">
        <v>0</v>
      </c>
      <c r="F10098" s="304"/>
    </row>
    <row r="10099" customFormat="false" ht="13.8" hidden="false" customHeight="false" outlineLevel="0" collapsed="false">
      <c r="A10099" s="300" t="s">
        <v>15438</v>
      </c>
      <c r="B10099" s="1" t="n">
        <v>106188</v>
      </c>
      <c r="C10099" s="292" t="s">
        <v>15456</v>
      </c>
      <c r="D10099" s="297" t="s">
        <v>403</v>
      </c>
      <c r="E10099" s="301" t="n">
        <v>0</v>
      </c>
      <c r="F10099" s="304"/>
    </row>
    <row r="10100" customFormat="false" ht="13.8" hidden="false" customHeight="false" outlineLevel="0" collapsed="false">
      <c r="A10100" s="300" t="s">
        <v>15438</v>
      </c>
      <c r="B10100" s="1" t="n">
        <v>106189</v>
      </c>
      <c r="C10100" s="292" t="s">
        <v>15457</v>
      </c>
      <c r="D10100" s="297" t="s">
        <v>403</v>
      </c>
      <c r="E10100" s="301" t="n">
        <v>0</v>
      </c>
      <c r="F10100" s="304"/>
    </row>
    <row r="10101" customFormat="false" ht="13.8" hidden="false" customHeight="false" outlineLevel="0" collapsed="false">
      <c r="A10101" s="300" t="s">
        <v>15438</v>
      </c>
      <c r="B10101" s="1" t="n">
        <v>106190</v>
      </c>
      <c r="C10101" s="292" t="s">
        <v>15458</v>
      </c>
      <c r="D10101" s="297" t="s">
        <v>403</v>
      </c>
      <c r="E10101" s="301" t="n">
        <v>0</v>
      </c>
      <c r="F10101" s="304"/>
    </row>
    <row r="10102" customFormat="false" ht="13.8" hidden="false" customHeight="false" outlineLevel="0" collapsed="false">
      <c r="A10102" s="300" t="s">
        <v>15438</v>
      </c>
      <c r="B10102" s="1" t="n">
        <v>106191</v>
      </c>
      <c r="C10102" s="292" t="s">
        <v>15459</v>
      </c>
      <c r="D10102" s="297" t="s">
        <v>403</v>
      </c>
      <c r="E10102" s="301" t="n">
        <v>0</v>
      </c>
      <c r="F10102" s="304"/>
    </row>
    <row r="10103" customFormat="false" ht="13.8" hidden="false" customHeight="false" outlineLevel="0" collapsed="false">
      <c r="A10103" s="300" t="s">
        <v>15438</v>
      </c>
      <c r="B10103" s="1" t="n">
        <v>106192</v>
      </c>
      <c r="C10103" s="292" t="s">
        <v>15460</v>
      </c>
      <c r="D10103" s="297" t="s">
        <v>403</v>
      </c>
      <c r="E10103" s="301" t="n">
        <v>0</v>
      </c>
      <c r="F10103" s="304"/>
    </row>
    <row r="10104" customFormat="false" ht="13.8" hidden="false" customHeight="false" outlineLevel="0" collapsed="false">
      <c r="A10104" s="300" t="s">
        <v>15438</v>
      </c>
      <c r="B10104" s="1" t="n">
        <v>106193</v>
      </c>
      <c r="C10104" s="292" t="s">
        <v>15461</v>
      </c>
      <c r="D10104" s="297" t="s">
        <v>403</v>
      </c>
      <c r="E10104" s="301" t="n">
        <v>0</v>
      </c>
      <c r="F10104" s="304"/>
    </row>
    <row r="10105" customFormat="false" ht="13.8" hidden="false" customHeight="false" outlineLevel="0" collapsed="false">
      <c r="A10105" s="300" t="s">
        <v>15438</v>
      </c>
      <c r="B10105" s="1" t="n">
        <v>106194</v>
      </c>
      <c r="C10105" s="292" t="s">
        <v>15462</v>
      </c>
      <c r="D10105" s="297" t="s">
        <v>403</v>
      </c>
      <c r="E10105" s="301" t="n">
        <v>0</v>
      </c>
      <c r="F10105" s="304"/>
    </row>
    <row r="10106" customFormat="false" ht="13.8" hidden="false" customHeight="false" outlineLevel="0" collapsed="false">
      <c r="A10106" s="300" t="s">
        <v>15438</v>
      </c>
      <c r="B10106" s="1" t="n">
        <v>106195</v>
      </c>
      <c r="C10106" s="292" t="s">
        <v>15463</v>
      </c>
      <c r="D10106" s="297" t="s">
        <v>403</v>
      </c>
      <c r="E10106" s="301" t="n">
        <v>0</v>
      </c>
      <c r="F10106" s="304"/>
    </row>
    <row r="10107" customFormat="false" ht="13.8" hidden="false" customHeight="false" outlineLevel="0" collapsed="false">
      <c r="A10107" s="300" t="s">
        <v>15438</v>
      </c>
      <c r="B10107" s="1" t="n">
        <v>106196</v>
      </c>
      <c r="C10107" s="292" t="s">
        <v>15464</v>
      </c>
      <c r="D10107" s="297" t="s">
        <v>403</v>
      </c>
      <c r="E10107" s="301" t="n">
        <v>0</v>
      </c>
      <c r="F10107" s="304"/>
    </row>
    <row r="10108" customFormat="false" ht="13.8" hidden="false" customHeight="false" outlineLevel="0" collapsed="false">
      <c r="A10108" s="300" t="s">
        <v>15438</v>
      </c>
      <c r="B10108" s="1" t="n">
        <v>106197</v>
      </c>
      <c r="C10108" s="292" t="s">
        <v>15465</v>
      </c>
      <c r="D10108" s="297" t="s">
        <v>403</v>
      </c>
      <c r="E10108" s="301" t="n">
        <v>0</v>
      </c>
      <c r="F10108" s="304"/>
    </row>
    <row r="10109" customFormat="false" ht="13.8" hidden="false" customHeight="false" outlineLevel="0" collapsed="false">
      <c r="A10109" s="300" t="s">
        <v>15438</v>
      </c>
      <c r="B10109" s="1" t="n">
        <v>106200</v>
      </c>
      <c r="C10109" s="292" t="s">
        <v>15466</v>
      </c>
      <c r="D10109" s="297" t="s">
        <v>403</v>
      </c>
      <c r="E10109" s="301" t="n">
        <v>0</v>
      </c>
      <c r="F10109" s="304"/>
    </row>
    <row r="10110" customFormat="false" ht="13.8" hidden="false" customHeight="false" outlineLevel="0" collapsed="false">
      <c r="A10110" s="300" t="s">
        <v>15438</v>
      </c>
      <c r="B10110" s="1" t="n">
        <v>106198</v>
      </c>
      <c r="C10110" s="292" t="s">
        <v>15467</v>
      </c>
      <c r="D10110" s="297" t="s">
        <v>403</v>
      </c>
      <c r="E10110" s="301" t="n">
        <v>0</v>
      </c>
      <c r="F10110" s="304"/>
    </row>
    <row r="10111" customFormat="false" ht="13.8" hidden="false" customHeight="false" outlineLevel="0" collapsed="false">
      <c r="A10111" s="300" t="s">
        <v>15438</v>
      </c>
      <c r="B10111" s="1" t="n">
        <v>106199</v>
      </c>
      <c r="C10111" s="292" t="s">
        <v>15468</v>
      </c>
      <c r="D10111" s="297" t="s">
        <v>403</v>
      </c>
      <c r="E10111" s="301" t="n">
        <v>0</v>
      </c>
      <c r="F10111" s="304"/>
    </row>
    <row r="10112" customFormat="false" ht="13.8" hidden="false" customHeight="false" outlineLevel="0" collapsed="false">
      <c r="A10112" s="300" t="s">
        <v>15438</v>
      </c>
      <c r="B10112" s="1" t="n">
        <v>106201</v>
      </c>
      <c r="C10112" s="292" t="s">
        <v>15469</v>
      </c>
      <c r="D10112" s="297" t="s">
        <v>403</v>
      </c>
      <c r="E10112" s="301" t="n">
        <v>0</v>
      </c>
      <c r="F10112" s="304"/>
    </row>
    <row r="10113" customFormat="false" ht="13.8" hidden="false" customHeight="false" outlineLevel="0" collapsed="false">
      <c r="A10113" s="300" t="s">
        <v>15438</v>
      </c>
      <c r="B10113" s="1" t="n">
        <v>106202</v>
      </c>
      <c r="C10113" s="292" t="s">
        <v>15470</v>
      </c>
      <c r="D10113" s="297" t="s">
        <v>403</v>
      </c>
      <c r="E10113" s="301" t="n">
        <v>0</v>
      </c>
      <c r="F10113" s="304"/>
    </row>
    <row r="10114" customFormat="false" ht="13.8" hidden="false" customHeight="false" outlineLevel="0" collapsed="false">
      <c r="A10114" s="300" t="s">
        <v>15438</v>
      </c>
      <c r="B10114" s="1" t="n">
        <v>106203</v>
      </c>
      <c r="C10114" s="292" t="s">
        <v>15471</v>
      </c>
      <c r="D10114" s="297" t="s">
        <v>403</v>
      </c>
      <c r="E10114" s="301" t="n">
        <v>0</v>
      </c>
      <c r="F10114" s="304"/>
    </row>
    <row r="10115" customFormat="false" ht="13.8" hidden="false" customHeight="false" outlineLevel="0" collapsed="false">
      <c r="A10115" s="300" t="s">
        <v>15438</v>
      </c>
      <c r="B10115" s="1" t="n">
        <v>106204</v>
      </c>
      <c r="C10115" s="292" t="s">
        <v>15472</v>
      </c>
      <c r="D10115" s="297" t="s">
        <v>403</v>
      </c>
      <c r="E10115" s="301" t="n">
        <v>0</v>
      </c>
      <c r="F10115" s="304"/>
    </row>
    <row r="10116" customFormat="false" ht="13.8" hidden="false" customHeight="false" outlineLevel="0" collapsed="false">
      <c r="A10116" s="300" t="s">
        <v>15438</v>
      </c>
      <c r="B10116" s="1" t="n">
        <v>106205</v>
      </c>
      <c r="C10116" s="292" t="s">
        <v>15473</v>
      </c>
      <c r="D10116" s="297" t="s">
        <v>504</v>
      </c>
      <c r="E10116" s="301" t="n">
        <v>116.41</v>
      </c>
      <c r="F10116" s="304" t="n">
        <v>0</v>
      </c>
    </row>
    <row r="10117" customFormat="false" ht="13.8" hidden="false" customHeight="false" outlineLevel="0" collapsed="false">
      <c r="A10117" s="300" t="s">
        <v>15438</v>
      </c>
      <c r="B10117" s="1" t="n">
        <v>106206</v>
      </c>
      <c r="C10117" s="292" t="s">
        <v>15474</v>
      </c>
      <c r="D10117" s="297" t="s">
        <v>504</v>
      </c>
      <c r="E10117" s="301" t="n">
        <v>133.12</v>
      </c>
      <c r="F10117" s="304" t="n">
        <v>0</v>
      </c>
    </row>
    <row r="10118" customFormat="false" ht="13.8" hidden="false" customHeight="false" outlineLevel="0" collapsed="false">
      <c r="A10118" s="300" t="s">
        <v>15438</v>
      </c>
      <c r="B10118" s="1" t="n">
        <v>106207</v>
      </c>
      <c r="C10118" s="292" t="s">
        <v>15475</v>
      </c>
      <c r="D10118" s="297" t="s">
        <v>504</v>
      </c>
      <c r="E10118" s="301" t="n">
        <v>0</v>
      </c>
      <c r="F10118" s="304"/>
    </row>
    <row r="10119" customFormat="false" ht="13.8" hidden="false" customHeight="false" outlineLevel="0" collapsed="false">
      <c r="A10119" s="300" t="s">
        <v>15438</v>
      </c>
      <c r="B10119" s="1" t="n">
        <v>106208</v>
      </c>
      <c r="C10119" s="292" t="s">
        <v>15476</v>
      </c>
      <c r="D10119" s="297" t="s">
        <v>403</v>
      </c>
      <c r="E10119" s="301" t="n">
        <v>0</v>
      </c>
      <c r="F10119" s="304"/>
    </row>
    <row r="10120" customFormat="false" ht="13.8" hidden="false" customHeight="false" outlineLevel="0" collapsed="false">
      <c r="A10120" s="300" t="s">
        <v>15477</v>
      </c>
      <c r="B10120" s="1" t="n">
        <v>96393</v>
      </c>
      <c r="C10120" s="292" t="s">
        <v>15478</v>
      </c>
      <c r="D10120" s="297" t="s">
        <v>504</v>
      </c>
      <c r="E10120" s="301" t="n">
        <v>167.89</v>
      </c>
      <c r="F10120" s="304" t="n">
        <v>0.0104</v>
      </c>
    </row>
    <row r="10121" customFormat="false" ht="13.8" hidden="false" customHeight="false" outlineLevel="0" collapsed="false">
      <c r="A10121" s="300" t="s">
        <v>15477</v>
      </c>
      <c r="B10121" s="1" t="n">
        <v>96394</v>
      </c>
      <c r="C10121" s="292" t="s">
        <v>15479</v>
      </c>
      <c r="D10121" s="297" t="s">
        <v>504</v>
      </c>
      <c r="E10121" s="301" t="n">
        <v>243.71</v>
      </c>
      <c r="F10121" s="304" t="n">
        <v>0.0071</v>
      </c>
    </row>
    <row r="10122" customFormat="false" ht="13.8" hidden="false" customHeight="false" outlineLevel="0" collapsed="false">
      <c r="A10122" s="300" t="s">
        <v>15477</v>
      </c>
      <c r="B10122" s="1" t="n">
        <v>104363</v>
      </c>
      <c r="C10122" s="292" t="s">
        <v>15480</v>
      </c>
      <c r="D10122" s="297" t="s">
        <v>1536</v>
      </c>
      <c r="E10122" s="301" t="n">
        <v>0</v>
      </c>
      <c r="F10122" s="304"/>
    </row>
    <row r="10123" customFormat="false" ht="13.8" hidden="false" customHeight="false" outlineLevel="0" collapsed="false">
      <c r="A10123" s="300" t="s">
        <v>15477</v>
      </c>
      <c r="B10123" s="1" t="n">
        <v>104360</v>
      </c>
      <c r="C10123" s="292" t="s">
        <v>15481</v>
      </c>
      <c r="D10123" s="297" t="s">
        <v>1536</v>
      </c>
      <c r="E10123" s="301" t="n">
        <v>0</v>
      </c>
      <c r="F10123" s="304"/>
    </row>
    <row r="10124" customFormat="false" ht="13.8" hidden="false" customHeight="false" outlineLevel="0" collapsed="false">
      <c r="A10124" s="300" t="s">
        <v>15477</v>
      </c>
      <c r="B10124" s="1" t="n">
        <v>104358</v>
      </c>
      <c r="C10124" s="292" t="s">
        <v>15482</v>
      </c>
      <c r="D10124" s="297" t="s">
        <v>1536</v>
      </c>
      <c r="E10124" s="301" t="n">
        <v>0</v>
      </c>
      <c r="F10124" s="304"/>
    </row>
    <row r="10125" customFormat="false" ht="13.8" hidden="false" customHeight="false" outlineLevel="0" collapsed="false">
      <c r="A10125" s="300" t="s">
        <v>15477</v>
      </c>
      <c r="B10125" s="1" t="n">
        <v>104362</v>
      </c>
      <c r="C10125" s="292" t="s">
        <v>15483</v>
      </c>
      <c r="D10125" s="297" t="s">
        <v>1536</v>
      </c>
      <c r="E10125" s="301" t="n">
        <v>0</v>
      </c>
      <c r="F10125" s="304"/>
    </row>
    <row r="10126" customFormat="false" ht="13.8" hidden="false" customHeight="false" outlineLevel="0" collapsed="false">
      <c r="A10126" s="300" t="s">
        <v>15477</v>
      </c>
      <c r="B10126" s="1" t="n">
        <v>104361</v>
      </c>
      <c r="C10126" s="292" t="s">
        <v>15484</v>
      </c>
      <c r="D10126" s="297" t="s">
        <v>1536</v>
      </c>
      <c r="E10126" s="301" t="n">
        <v>0</v>
      </c>
      <c r="F10126" s="304"/>
    </row>
    <row r="10127" customFormat="false" ht="13.8" hidden="false" customHeight="false" outlineLevel="0" collapsed="false">
      <c r="A10127" s="300" t="s">
        <v>15477</v>
      </c>
      <c r="B10127" s="1" t="n">
        <v>104359</v>
      </c>
      <c r="C10127" s="292" t="s">
        <v>15485</v>
      </c>
      <c r="D10127" s="297" t="s">
        <v>1536</v>
      </c>
      <c r="E10127" s="301" t="n">
        <v>0</v>
      </c>
      <c r="F10127" s="304"/>
    </row>
    <row r="10128" customFormat="false" ht="13.8" hidden="false" customHeight="false" outlineLevel="0" collapsed="false">
      <c r="A10128" s="300" t="s">
        <v>15477</v>
      </c>
      <c r="B10128" s="1" t="n">
        <v>96395</v>
      </c>
      <c r="C10128" s="292" t="s">
        <v>15486</v>
      </c>
      <c r="D10128" s="297" t="s">
        <v>504</v>
      </c>
      <c r="E10128" s="301" t="n">
        <v>348.46</v>
      </c>
      <c r="F10128" s="304" t="n">
        <v>0.004</v>
      </c>
    </row>
    <row r="10129" customFormat="false" ht="13.8" hidden="false" customHeight="false" outlineLevel="0" collapsed="false">
      <c r="A10129" s="300" t="s">
        <v>15477</v>
      </c>
      <c r="B10129" s="1" t="n">
        <v>106102</v>
      </c>
      <c r="C10129" s="292" t="s">
        <v>15487</v>
      </c>
      <c r="D10129" s="297" t="s">
        <v>1536</v>
      </c>
      <c r="E10129" s="301" t="n">
        <v>0</v>
      </c>
      <c r="F10129" s="304"/>
    </row>
    <row r="10130" customFormat="false" ht="13.8" hidden="false" customHeight="false" outlineLevel="0" collapsed="false">
      <c r="A10130" s="300" t="s">
        <v>15477</v>
      </c>
      <c r="B10130" s="1" t="n">
        <v>106103</v>
      </c>
      <c r="C10130" s="292" t="s">
        <v>15488</v>
      </c>
      <c r="D10130" s="297" t="s">
        <v>1536</v>
      </c>
      <c r="E10130" s="301" t="n">
        <v>0</v>
      </c>
      <c r="F10130" s="304"/>
    </row>
    <row r="10131" customFormat="false" ht="13.8" hidden="false" customHeight="false" outlineLevel="0" collapsed="false">
      <c r="A10131" s="300" t="s">
        <v>15477</v>
      </c>
      <c r="B10131" s="1" t="n">
        <v>104373</v>
      </c>
      <c r="C10131" s="292" t="s">
        <v>15489</v>
      </c>
      <c r="D10131" s="297" t="s">
        <v>1536</v>
      </c>
      <c r="E10131" s="301" t="n">
        <v>0</v>
      </c>
      <c r="F10131" s="304"/>
    </row>
    <row r="10132" customFormat="false" ht="13.8" hidden="false" customHeight="false" outlineLevel="0" collapsed="false">
      <c r="A10132" s="300" t="s">
        <v>15477</v>
      </c>
      <c r="B10132" s="1" t="n">
        <v>104374</v>
      </c>
      <c r="C10132" s="292" t="s">
        <v>15490</v>
      </c>
      <c r="D10132" s="297" t="s">
        <v>1536</v>
      </c>
      <c r="E10132" s="301" t="n">
        <v>0</v>
      </c>
      <c r="F10132" s="304"/>
    </row>
    <row r="10133" customFormat="false" ht="13.8" hidden="false" customHeight="false" outlineLevel="0" collapsed="false">
      <c r="A10133" s="300" t="s">
        <v>15477</v>
      </c>
      <c r="B10133" s="1" t="n">
        <v>105529</v>
      </c>
      <c r="C10133" s="292" t="s">
        <v>15491</v>
      </c>
      <c r="D10133" s="297" t="s">
        <v>504</v>
      </c>
      <c r="E10133" s="301" t="n">
        <v>210.39</v>
      </c>
      <c r="F10133" s="304" t="n">
        <v>0.0083</v>
      </c>
    </row>
    <row r="10134" customFormat="false" ht="13.8" hidden="false" customHeight="false" outlineLevel="0" collapsed="false">
      <c r="A10134" s="300" t="s">
        <v>15477</v>
      </c>
      <c r="B10134" s="1" t="n">
        <v>105530</v>
      </c>
      <c r="C10134" s="292" t="s">
        <v>15492</v>
      </c>
      <c r="D10134" s="297" t="s">
        <v>504</v>
      </c>
      <c r="E10134" s="301" t="n">
        <v>245.55</v>
      </c>
      <c r="F10134" s="304" t="n">
        <v>0.0071</v>
      </c>
    </row>
    <row r="10135" customFormat="false" ht="13.8" hidden="false" customHeight="false" outlineLevel="0" collapsed="false">
      <c r="A10135" s="300" t="s">
        <v>15477</v>
      </c>
      <c r="B10135" s="1" t="n">
        <v>105531</v>
      </c>
      <c r="C10135" s="292" t="s">
        <v>15493</v>
      </c>
      <c r="D10135" s="297" t="s">
        <v>504</v>
      </c>
      <c r="E10135" s="301" t="n">
        <v>280.71</v>
      </c>
      <c r="F10135" s="304" t="n">
        <v>0.0062</v>
      </c>
    </row>
    <row r="10136" customFormat="false" ht="13.8" hidden="false" customHeight="false" outlineLevel="0" collapsed="false">
      <c r="A10136" s="300" t="s">
        <v>15477</v>
      </c>
      <c r="B10136" s="1" t="n">
        <v>105527</v>
      </c>
      <c r="C10136" s="292" t="s">
        <v>15494</v>
      </c>
      <c r="D10136" s="297" t="s">
        <v>504</v>
      </c>
      <c r="E10136" s="301" t="n">
        <v>140.08</v>
      </c>
      <c r="F10136" s="304" t="n">
        <v>0.0124</v>
      </c>
    </row>
    <row r="10137" customFormat="false" ht="13.8" hidden="false" customHeight="false" outlineLevel="0" collapsed="false">
      <c r="A10137" s="300" t="s">
        <v>15477</v>
      </c>
      <c r="B10137" s="1" t="n">
        <v>105532</v>
      </c>
      <c r="C10137" s="292" t="s">
        <v>15495</v>
      </c>
      <c r="D10137" s="297" t="s">
        <v>504</v>
      </c>
      <c r="E10137" s="301" t="n">
        <v>189.44</v>
      </c>
      <c r="F10137" s="304" t="n">
        <v>0.0092</v>
      </c>
    </row>
    <row r="10138" customFormat="false" ht="13.8" hidden="false" customHeight="false" outlineLevel="0" collapsed="false">
      <c r="A10138" s="300" t="s">
        <v>15477</v>
      </c>
      <c r="B10138" s="1" t="n">
        <v>105533</v>
      </c>
      <c r="C10138" s="292" t="s">
        <v>15496</v>
      </c>
      <c r="D10138" s="297" t="s">
        <v>504</v>
      </c>
      <c r="E10138" s="301" t="n">
        <v>225.04</v>
      </c>
      <c r="F10138" s="304" t="n">
        <v>0.0077</v>
      </c>
    </row>
    <row r="10139" customFormat="false" ht="13.8" hidden="false" customHeight="false" outlineLevel="0" collapsed="false">
      <c r="A10139" s="300" t="s">
        <v>15477</v>
      </c>
      <c r="B10139" s="1" t="n">
        <v>105534</v>
      </c>
      <c r="C10139" s="292" t="s">
        <v>15497</v>
      </c>
      <c r="D10139" s="297" t="s">
        <v>504</v>
      </c>
      <c r="E10139" s="301" t="n">
        <v>260.63</v>
      </c>
      <c r="F10139" s="304" t="n">
        <v>0.0067</v>
      </c>
    </row>
    <row r="10140" customFormat="false" ht="13.8" hidden="false" customHeight="false" outlineLevel="0" collapsed="false">
      <c r="A10140" s="300" t="s">
        <v>15477</v>
      </c>
      <c r="B10140" s="1" t="n">
        <v>105528</v>
      </c>
      <c r="C10140" s="292" t="s">
        <v>15498</v>
      </c>
      <c r="D10140" s="297" t="s">
        <v>504</v>
      </c>
      <c r="E10140" s="301" t="n">
        <v>118.26</v>
      </c>
      <c r="F10140" s="304" t="n">
        <v>0.0147</v>
      </c>
    </row>
    <row r="10141" customFormat="false" ht="13.8" hidden="false" customHeight="false" outlineLevel="0" collapsed="false">
      <c r="A10141" s="300" t="s">
        <v>15477</v>
      </c>
      <c r="B10141" s="1" t="n">
        <v>105523</v>
      </c>
      <c r="C10141" s="292" t="s">
        <v>15499</v>
      </c>
      <c r="D10141" s="297" t="s">
        <v>504</v>
      </c>
      <c r="E10141" s="301" t="n">
        <v>46.92</v>
      </c>
      <c r="F10141" s="304" t="n">
        <v>0.0371</v>
      </c>
    </row>
    <row r="10142" customFormat="false" ht="13.8" hidden="false" customHeight="false" outlineLevel="0" collapsed="false">
      <c r="A10142" s="300" t="s">
        <v>15477</v>
      </c>
      <c r="B10142" s="1" t="n">
        <v>105759</v>
      </c>
      <c r="C10142" s="292" t="s">
        <v>15500</v>
      </c>
      <c r="D10142" s="297" t="s">
        <v>504</v>
      </c>
      <c r="E10142" s="301" t="n">
        <v>65.8</v>
      </c>
      <c r="F10142" s="304" t="n">
        <v>0.0264</v>
      </c>
    </row>
    <row r="10143" customFormat="false" ht="13.8" hidden="false" customHeight="false" outlineLevel="0" collapsed="false">
      <c r="A10143" s="300" t="s">
        <v>15477</v>
      </c>
      <c r="B10143" s="1" t="n">
        <v>105524</v>
      </c>
      <c r="C10143" s="292" t="s">
        <v>15501</v>
      </c>
      <c r="D10143" s="297" t="s">
        <v>504</v>
      </c>
      <c r="E10143" s="301" t="n">
        <v>84.69</v>
      </c>
      <c r="F10143" s="304" t="n">
        <v>0.0205</v>
      </c>
    </row>
    <row r="10144" customFormat="false" ht="13.8" hidden="false" customHeight="false" outlineLevel="0" collapsed="false">
      <c r="A10144" s="300" t="s">
        <v>15477</v>
      </c>
      <c r="B10144" s="1" t="n">
        <v>105525</v>
      </c>
      <c r="C10144" s="292" t="s">
        <v>15502</v>
      </c>
      <c r="D10144" s="297" t="s">
        <v>504</v>
      </c>
      <c r="E10144" s="301" t="n">
        <v>122.47</v>
      </c>
      <c r="F10144" s="304" t="n">
        <v>0.0142</v>
      </c>
    </row>
    <row r="10145" customFormat="false" ht="13.8" hidden="false" customHeight="false" outlineLevel="0" collapsed="false">
      <c r="A10145" s="300" t="s">
        <v>15477</v>
      </c>
      <c r="B10145" s="1" t="n">
        <v>105526</v>
      </c>
      <c r="C10145" s="292" t="s">
        <v>15503</v>
      </c>
      <c r="D10145" s="297" t="s">
        <v>504</v>
      </c>
      <c r="E10145" s="301" t="n">
        <v>160.25</v>
      </c>
      <c r="F10145" s="304" t="n">
        <v>0.0109</v>
      </c>
    </row>
    <row r="10146" customFormat="false" ht="13.8" hidden="false" customHeight="false" outlineLevel="0" collapsed="false">
      <c r="A10146" s="300" t="s">
        <v>15504</v>
      </c>
      <c r="B10146" s="1" t="n">
        <v>105034</v>
      </c>
      <c r="C10146" s="292" t="s">
        <v>15505</v>
      </c>
      <c r="D10146" s="297" t="s">
        <v>403</v>
      </c>
      <c r="E10146" s="301" t="n">
        <v>42.45</v>
      </c>
      <c r="F10146" s="304" t="n">
        <v>0</v>
      </c>
    </row>
    <row r="10147" customFormat="false" ht="13.8" hidden="false" customHeight="false" outlineLevel="0" collapsed="false">
      <c r="A10147" s="300" t="s">
        <v>15504</v>
      </c>
      <c r="B10147" s="1" t="n">
        <v>105033</v>
      </c>
      <c r="C10147" s="292" t="s">
        <v>15506</v>
      </c>
      <c r="D10147" s="297" t="s">
        <v>403</v>
      </c>
      <c r="E10147" s="301" t="n">
        <v>59.83</v>
      </c>
      <c r="F10147" s="304" t="n">
        <v>0</v>
      </c>
    </row>
    <row r="10148" customFormat="false" ht="13.8" hidden="false" customHeight="false" outlineLevel="0" collapsed="false">
      <c r="A10148" s="300" t="s">
        <v>15504</v>
      </c>
      <c r="B10148" s="1" t="n">
        <v>93205</v>
      </c>
      <c r="C10148" s="292" t="s">
        <v>15507</v>
      </c>
      <c r="D10148" s="297" t="s">
        <v>403</v>
      </c>
      <c r="E10148" s="301" t="n">
        <v>72.28</v>
      </c>
      <c r="F10148" s="304" t="n">
        <v>0</v>
      </c>
    </row>
    <row r="10149" customFormat="false" ht="13.8" hidden="false" customHeight="false" outlineLevel="0" collapsed="false">
      <c r="A10149" s="300" t="s">
        <v>15504</v>
      </c>
      <c r="B10149" s="1" t="n">
        <v>105032</v>
      </c>
      <c r="C10149" s="292" t="s">
        <v>15508</v>
      </c>
      <c r="D10149" s="297" t="s">
        <v>403</v>
      </c>
      <c r="E10149" s="301" t="n">
        <v>33.84</v>
      </c>
      <c r="F10149" s="304" t="n">
        <v>0</v>
      </c>
    </row>
    <row r="10150" customFormat="false" ht="13.8" hidden="false" customHeight="false" outlineLevel="0" collapsed="false">
      <c r="A10150" s="300" t="s">
        <v>15504</v>
      </c>
      <c r="B10150" s="1" t="n">
        <v>105031</v>
      </c>
      <c r="C10150" s="292" t="s">
        <v>15509</v>
      </c>
      <c r="D10150" s="297" t="s">
        <v>403</v>
      </c>
      <c r="E10150" s="301" t="n">
        <v>50.05</v>
      </c>
      <c r="F10150" s="304" t="n">
        <v>0</v>
      </c>
    </row>
    <row r="10151" customFormat="false" ht="13.8" hidden="false" customHeight="false" outlineLevel="0" collapsed="false">
      <c r="A10151" s="300" t="s">
        <v>15504</v>
      </c>
      <c r="B10151" s="1" t="n">
        <v>93199</v>
      </c>
      <c r="C10151" s="292" t="s">
        <v>15510</v>
      </c>
      <c r="D10151" s="297" t="s">
        <v>403</v>
      </c>
      <c r="E10151" s="301" t="n">
        <v>52.42</v>
      </c>
      <c r="F10151" s="304" t="n">
        <v>0</v>
      </c>
    </row>
    <row r="10152" customFormat="false" ht="13.8" hidden="false" customHeight="false" outlineLevel="0" collapsed="false">
      <c r="A10152" s="300" t="s">
        <v>15504</v>
      </c>
      <c r="B10152" s="1" t="n">
        <v>105030</v>
      </c>
      <c r="C10152" s="292" t="s">
        <v>15511</v>
      </c>
      <c r="D10152" s="297" t="s">
        <v>403</v>
      </c>
      <c r="E10152" s="301" t="n">
        <v>41.83</v>
      </c>
      <c r="F10152" s="304" t="n">
        <v>0.0316</v>
      </c>
    </row>
    <row r="10153" customFormat="false" ht="13.8" hidden="false" customHeight="false" outlineLevel="0" collapsed="false">
      <c r="A10153" s="300" t="s">
        <v>15504</v>
      </c>
      <c r="B10153" s="1" t="n">
        <v>105029</v>
      </c>
      <c r="C10153" s="292" t="s">
        <v>15512</v>
      </c>
      <c r="D10153" s="297" t="s">
        <v>403</v>
      </c>
      <c r="E10153" s="301" t="n">
        <v>49.9</v>
      </c>
      <c r="F10153" s="304" t="n">
        <v>0.0265</v>
      </c>
    </row>
    <row r="10154" customFormat="false" ht="13.8" hidden="false" customHeight="false" outlineLevel="0" collapsed="false">
      <c r="A10154" s="300" t="s">
        <v>15504</v>
      </c>
      <c r="B10154" s="1" t="n">
        <v>93197</v>
      </c>
      <c r="C10154" s="292" t="s">
        <v>15513</v>
      </c>
      <c r="D10154" s="297" t="s">
        <v>403</v>
      </c>
      <c r="E10154" s="301" t="n">
        <v>58</v>
      </c>
      <c r="F10154" s="304" t="n">
        <v>0.0228</v>
      </c>
    </row>
    <row r="10155" customFormat="false" ht="13.8" hidden="false" customHeight="false" outlineLevel="0" collapsed="false">
      <c r="A10155" s="300" t="s">
        <v>15504</v>
      </c>
      <c r="B10155" s="1" t="n">
        <v>105040</v>
      </c>
      <c r="C10155" s="292" t="s">
        <v>15514</v>
      </c>
      <c r="D10155" s="297" t="s">
        <v>403</v>
      </c>
      <c r="E10155" s="301" t="n">
        <v>32.48</v>
      </c>
      <c r="F10155" s="304" t="n">
        <v>0.0105</v>
      </c>
    </row>
    <row r="10156" customFormat="false" ht="13.8" hidden="false" customHeight="false" outlineLevel="0" collapsed="false">
      <c r="A10156" s="300" t="s">
        <v>15504</v>
      </c>
      <c r="B10156" s="1" t="n">
        <v>105039</v>
      </c>
      <c r="C10156" s="292" t="s">
        <v>15515</v>
      </c>
      <c r="D10156" s="297" t="s">
        <v>403</v>
      </c>
      <c r="E10156" s="301" t="n">
        <v>48</v>
      </c>
      <c r="F10156" s="304" t="n">
        <v>0.0106</v>
      </c>
    </row>
    <row r="10157" customFormat="false" ht="13.8" hidden="false" customHeight="false" outlineLevel="0" collapsed="false">
      <c r="A10157" s="300" t="s">
        <v>15504</v>
      </c>
      <c r="B10157" s="1" t="n">
        <v>105038</v>
      </c>
      <c r="C10157" s="292" t="s">
        <v>15516</v>
      </c>
      <c r="D10157" s="297" t="s">
        <v>403</v>
      </c>
      <c r="E10157" s="301" t="n">
        <v>66.67</v>
      </c>
      <c r="F10157" s="304" t="n">
        <v>0.0106</v>
      </c>
    </row>
    <row r="10158" customFormat="false" ht="13.8" hidden="false" customHeight="false" outlineLevel="0" collapsed="false">
      <c r="A10158" s="300" t="s">
        <v>15504</v>
      </c>
      <c r="B10158" s="1" t="n">
        <v>105028</v>
      </c>
      <c r="C10158" s="292" t="s">
        <v>15517</v>
      </c>
      <c r="D10158" s="297" t="s">
        <v>403</v>
      </c>
      <c r="E10158" s="301" t="n">
        <v>21.6</v>
      </c>
      <c r="F10158" s="304" t="n">
        <v>0.0611</v>
      </c>
    </row>
    <row r="10159" customFormat="false" ht="13.8" hidden="false" customHeight="false" outlineLevel="0" collapsed="false">
      <c r="A10159" s="300" t="s">
        <v>15504</v>
      </c>
      <c r="B10159" s="1" t="n">
        <v>105027</v>
      </c>
      <c r="C10159" s="292" t="s">
        <v>15518</v>
      </c>
      <c r="D10159" s="297" t="s">
        <v>403</v>
      </c>
      <c r="E10159" s="301" t="n">
        <v>24.76</v>
      </c>
      <c r="F10159" s="304" t="n">
        <v>0.0533</v>
      </c>
    </row>
    <row r="10160" customFormat="false" ht="13.8" hidden="false" customHeight="false" outlineLevel="0" collapsed="false">
      <c r="A10160" s="300" t="s">
        <v>15504</v>
      </c>
      <c r="B10160" s="1" t="n">
        <v>93194</v>
      </c>
      <c r="C10160" s="292" t="s">
        <v>15519</v>
      </c>
      <c r="D10160" s="297" t="s">
        <v>403</v>
      </c>
      <c r="E10160" s="301" t="n">
        <v>28.34</v>
      </c>
      <c r="F10160" s="304" t="n">
        <v>0.0466</v>
      </c>
    </row>
    <row r="10161" customFormat="false" ht="13.8" hidden="false" customHeight="false" outlineLevel="0" collapsed="false">
      <c r="A10161" s="300" t="s">
        <v>15504</v>
      </c>
      <c r="B10161" s="1" t="n">
        <v>93200</v>
      </c>
      <c r="C10161" s="292" t="s">
        <v>15520</v>
      </c>
      <c r="D10161" s="297" t="s">
        <v>403</v>
      </c>
      <c r="E10161" s="301" t="n">
        <v>11.84</v>
      </c>
      <c r="F10161" s="304" t="n">
        <v>0</v>
      </c>
    </row>
    <row r="10162" customFormat="false" ht="13.8" hidden="false" customHeight="false" outlineLevel="0" collapsed="false">
      <c r="A10162" s="300" t="s">
        <v>15504</v>
      </c>
      <c r="B10162" s="1" t="n">
        <v>93203</v>
      </c>
      <c r="C10162" s="292" t="s">
        <v>15521</v>
      </c>
      <c r="D10162" s="297" t="s">
        <v>403</v>
      </c>
      <c r="E10162" s="301" t="n">
        <v>13.92</v>
      </c>
      <c r="F10162" s="304" t="n">
        <v>0</v>
      </c>
    </row>
    <row r="10163" customFormat="false" ht="13.8" hidden="false" customHeight="false" outlineLevel="0" collapsed="false">
      <c r="A10163" s="300" t="s">
        <v>15504</v>
      </c>
      <c r="B10163" s="1" t="n">
        <v>93202</v>
      </c>
      <c r="C10163" s="292" t="s">
        <v>15522</v>
      </c>
      <c r="D10163" s="297" t="s">
        <v>403</v>
      </c>
      <c r="E10163" s="301" t="n">
        <v>29.02</v>
      </c>
      <c r="F10163" s="304" t="n">
        <v>0</v>
      </c>
    </row>
    <row r="10164" customFormat="false" ht="13.8" hidden="false" customHeight="false" outlineLevel="0" collapsed="false">
      <c r="A10164" s="300" t="s">
        <v>15504</v>
      </c>
      <c r="B10164" s="1" t="n">
        <v>105026</v>
      </c>
      <c r="C10164" s="292" t="s">
        <v>15523</v>
      </c>
      <c r="D10164" s="297" t="s">
        <v>403</v>
      </c>
      <c r="E10164" s="301" t="n">
        <v>42.67</v>
      </c>
      <c r="F10164" s="304" t="n">
        <v>0</v>
      </c>
    </row>
    <row r="10165" customFormat="false" ht="13.8" hidden="false" customHeight="false" outlineLevel="0" collapsed="false">
      <c r="A10165" s="300" t="s">
        <v>15504</v>
      </c>
      <c r="B10165" s="1" t="n">
        <v>105025</v>
      </c>
      <c r="C10165" s="292" t="s">
        <v>15524</v>
      </c>
      <c r="D10165" s="297" t="s">
        <v>403</v>
      </c>
      <c r="E10165" s="301" t="n">
        <v>60.86</v>
      </c>
      <c r="F10165" s="304" t="n">
        <v>0</v>
      </c>
    </row>
    <row r="10166" customFormat="false" ht="13.8" hidden="false" customHeight="false" outlineLevel="0" collapsed="false">
      <c r="A10166" s="300" t="s">
        <v>15504</v>
      </c>
      <c r="B10166" s="1" t="n">
        <v>93191</v>
      </c>
      <c r="C10166" s="292" t="s">
        <v>15525</v>
      </c>
      <c r="D10166" s="297" t="s">
        <v>403</v>
      </c>
      <c r="E10166" s="301" t="n">
        <v>73.72</v>
      </c>
      <c r="F10166" s="304" t="n">
        <v>0</v>
      </c>
    </row>
    <row r="10167" customFormat="false" ht="13.8" hidden="false" customHeight="false" outlineLevel="0" collapsed="false">
      <c r="A10167" s="300" t="s">
        <v>15504</v>
      </c>
      <c r="B10167" s="1" t="n">
        <v>105024</v>
      </c>
      <c r="C10167" s="292" t="s">
        <v>15526</v>
      </c>
      <c r="D10167" s="297" t="s">
        <v>403</v>
      </c>
      <c r="E10167" s="301" t="n">
        <v>53.43</v>
      </c>
      <c r="F10167" s="304" t="n">
        <v>0.0247</v>
      </c>
    </row>
    <row r="10168" customFormat="false" ht="13.8" hidden="false" customHeight="false" outlineLevel="0" collapsed="false">
      <c r="A10168" s="300" t="s">
        <v>15504</v>
      </c>
      <c r="B10168" s="1" t="n">
        <v>105023</v>
      </c>
      <c r="C10168" s="292" t="s">
        <v>15527</v>
      </c>
      <c r="D10168" s="297" t="s">
        <v>403</v>
      </c>
      <c r="E10168" s="301" t="n">
        <v>65.32</v>
      </c>
      <c r="F10168" s="304" t="n">
        <v>0.0202</v>
      </c>
    </row>
    <row r="10169" customFormat="false" ht="13.8" hidden="false" customHeight="false" outlineLevel="0" collapsed="false">
      <c r="A10169" s="300" t="s">
        <v>15504</v>
      </c>
      <c r="B10169" s="1" t="n">
        <v>93187</v>
      </c>
      <c r="C10169" s="292" t="s">
        <v>15528</v>
      </c>
      <c r="D10169" s="297" t="s">
        <v>403</v>
      </c>
      <c r="E10169" s="301" t="n">
        <v>77.18</v>
      </c>
      <c r="F10169" s="304" t="n">
        <v>0.0171</v>
      </c>
    </row>
    <row r="10170" customFormat="false" ht="13.8" hidden="false" customHeight="false" outlineLevel="0" collapsed="false">
      <c r="A10170" s="300" t="s">
        <v>15504</v>
      </c>
      <c r="B10170" s="1" t="n">
        <v>105037</v>
      </c>
      <c r="C10170" s="292" t="s">
        <v>15529</v>
      </c>
      <c r="D10170" s="297" t="s">
        <v>403</v>
      </c>
      <c r="E10170" s="301" t="n">
        <v>32.63</v>
      </c>
      <c r="F10170" s="304" t="n">
        <v>0.0104</v>
      </c>
    </row>
    <row r="10171" customFormat="false" ht="13.8" hidden="false" customHeight="false" outlineLevel="0" collapsed="false">
      <c r="A10171" s="300" t="s">
        <v>15504</v>
      </c>
      <c r="B10171" s="1" t="n">
        <v>105036</v>
      </c>
      <c r="C10171" s="292" t="s">
        <v>15530</v>
      </c>
      <c r="D10171" s="297" t="s">
        <v>403</v>
      </c>
      <c r="E10171" s="301" t="n">
        <v>48.2</v>
      </c>
      <c r="F10171" s="304" t="n">
        <v>0.0106</v>
      </c>
    </row>
    <row r="10172" customFormat="false" ht="13.8" hidden="false" customHeight="false" outlineLevel="0" collapsed="false">
      <c r="A10172" s="300" t="s">
        <v>15504</v>
      </c>
      <c r="B10172" s="1" t="n">
        <v>105035</v>
      </c>
      <c r="C10172" s="292" t="s">
        <v>15531</v>
      </c>
      <c r="D10172" s="297" t="s">
        <v>403</v>
      </c>
      <c r="E10172" s="301" t="n">
        <v>66.85</v>
      </c>
      <c r="F10172" s="304" t="n">
        <v>0.0106</v>
      </c>
    </row>
    <row r="10173" customFormat="false" ht="13.8" hidden="false" customHeight="false" outlineLevel="0" collapsed="false">
      <c r="A10173" s="300" t="s">
        <v>15504</v>
      </c>
      <c r="B10173" s="1" t="n">
        <v>105022</v>
      </c>
      <c r="C10173" s="292" t="s">
        <v>15532</v>
      </c>
      <c r="D10173" s="297" t="s">
        <v>403</v>
      </c>
      <c r="E10173" s="301" t="n">
        <v>21.94</v>
      </c>
      <c r="F10173" s="304" t="n">
        <v>0.0602</v>
      </c>
    </row>
    <row r="10174" customFormat="false" ht="13.8" hidden="false" customHeight="false" outlineLevel="0" collapsed="false">
      <c r="A10174" s="300" t="s">
        <v>15504</v>
      </c>
      <c r="B10174" s="1" t="n">
        <v>105021</v>
      </c>
      <c r="C10174" s="292" t="s">
        <v>15533</v>
      </c>
      <c r="D10174" s="297" t="s">
        <v>403</v>
      </c>
      <c r="E10174" s="301" t="n">
        <v>25.13</v>
      </c>
      <c r="F10174" s="304" t="n">
        <v>0.0525</v>
      </c>
    </row>
    <row r="10175" customFormat="false" ht="13.8" hidden="false" customHeight="false" outlineLevel="0" collapsed="false">
      <c r="A10175" s="300" t="s">
        <v>15504</v>
      </c>
      <c r="B10175" s="1" t="n">
        <v>93184</v>
      </c>
      <c r="C10175" s="292" t="s">
        <v>15534</v>
      </c>
      <c r="D10175" s="297" t="s">
        <v>403</v>
      </c>
      <c r="E10175" s="301" t="n">
        <v>29.09</v>
      </c>
      <c r="F10175" s="304" t="n">
        <v>0.0454</v>
      </c>
    </row>
    <row r="10176" customFormat="false" ht="13.8" hidden="false" customHeight="false" outlineLevel="0" collapsed="false">
      <c r="A10176" s="300" t="s">
        <v>15535</v>
      </c>
      <c r="B10176" s="1" t="n">
        <v>106317</v>
      </c>
      <c r="C10176" s="292" t="s">
        <v>15536</v>
      </c>
      <c r="D10176" s="297" t="s">
        <v>763</v>
      </c>
      <c r="E10176" s="301" t="n">
        <v>0</v>
      </c>
      <c r="F10176" s="304"/>
    </row>
    <row r="10177" customFormat="false" ht="13.8" hidden="false" customHeight="false" outlineLevel="0" collapsed="false">
      <c r="A10177" s="300" t="s">
        <v>15535</v>
      </c>
      <c r="B10177" s="1" t="n">
        <v>102237</v>
      </c>
      <c r="C10177" s="292" t="s">
        <v>15537</v>
      </c>
      <c r="D10177" s="297" t="s">
        <v>763</v>
      </c>
      <c r="E10177" s="301" t="n">
        <v>0</v>
      </c>
      <c r="F10177" s="304"/>
    </row>
    <row r="10178" customFormat="false" ht="13.8" hidden="false" customHeight="false" outlineLevel="0" collapsed="false">
      <c r="A10178" s="300" t="s">
        <v>15535</v>
      </c>
      <c r="B10178" s="1" t="n">
        <v>102149</v>
      </c>
      <c r="C10178" s="292" t="s">
        <v>15538</v>
      </c>
      <c r="D10178" s="297" t="s">
        <v>763</v>
      </c>
      <c r="E10178" s="301" t="n">
        <v>0</v>
      </c>
      <c r="F10178" s="304"/>
    </row>
    <row r="10179" customFormat="false" ht="13.8" hidden="false" customHeight="false" outlineLevel="0" collapsed="false">
      <c r="A10179" s="300" t="s">
        <v>15535</v>
      </c>
      <c r="B10179" s="1" t="n">
        <v>102144</v>
      </c>
      <c r="C10179" s="292" t="s">
        <v>15539</v>
      </c>
      <c r="D10179" s="297" t="s">
        <v>763</v>
      </c>
      <c r="E10179" s="301" t="n">
        <v>0</v>
      </c>
      <c r="F10179" s="304"/>
    </row>
    <row r="10180" customFormat="false" ht="13.8" hidden="false" customHeight="false" outlineLevel="0" collapsed="false">
      <c r="A10180" s="300" t="s">
        <v>15535</v>
      </c>
      <c r="B10180" s="1" t="n">
        <v>102150</v>
      </c>
      <c r="C10180" s="292" t="s">
        <v>15540</v>
      </c>
      <c r="D10180" s="297" t="s">
        <v>763</v>
      </c>
      <c r="E10180" s="301" t="n">
        <v>0</v>
      </c>
      <c r="F10180" s="304"/>
    </row>
    <row r="10181" customFormat="false" ht="13.8" hidden="false" customHeight="false" outlineLevel="0" collapsed="false">
      <c r="A10181" s="300" t="s">
        <v>15535</v>
      </c>
      <c r="B10181" s="1" t="n">
        <v>102145</v>
      </c>
      <c r="C10181" s="292" t="s">
        <v>15541</v>
      </c>
      <c r="D10181" s="297" t="s">
        <v>763</v>
      </c>
      <c r="E10181" s="301" t="n">
        <v>0</v>
      </c>
      <c r="F10181" s="304"/>
    </row>
    <row r="10182" customFormat="false" ht="13.8" hidden="false" customHeight="false" outlineLevel="0" collapsed="false">
      <c r="A10182" s="300" t="s">
        <v>15535</v>
      </c>
      <c r="B10182" s="1" t="n">
        <v>102146</v>
      </c>
      <c r="C10182" s="292" t="s">
        <v>15542</v>
      </c>
      <c r="D10182" s="297" t="s">
        <v>763</v>
      </c>
      <c r="E10182" s="301" t="n">
        <v>0</v>
      </c>
      <c r="F10182" s="304"/>
    </row>
    <row r="10183" customFormat="false" ht="13.8" hidden="false" customHeight="false" outlineLevel="0" collapsed="false">
      <c r="A10183" s="300" t="s">
        <v>15535</v>
      </c>
      <c r="B10183" s="1" t="n">
        <v>102147</v>
      </c>
      <c r="C10183" s="292" t="s">
        <v>15543</v>
      </c>
      <c r="D10183" s="297" t="s">
        <v>763</v>
      </c>
      <c r="E10183" s="301" t="n">
        <v>0</v>
      </c>
      <c r="F10183" s="304"/>
    </row>
    <row r="10184" customFormat="false" ht="13.8" hidden="false" customHeight="false" outlineLevel="0" collapsed="false">
      <c r="A10184" s="300" t="s">
        <v>15535</v>
      </c>
      <c r="B10184" s="1" t="n">
        <v>102148</v>
      </c>
      <c r="C10184" s="292" t="s">
        <v>15544</v>
      </c>
      <c r="D10184" s="297" t="s">
        <v>763</v>
      </c>
      <c r="E10184" s="301" t="n">
        <v>0</v>
      </c>
      <c r="F10184" s="304"/>
    </row>
    <row r="10185" customFormat="false" ht="13.8" hidden="false" customHeight="false" outlineLevel="0" collapsed="false">
      <c r="A10185" s="300" t="s">
        <v>15535</v>
      </c>
      <c r="B10185" s="1" t="n">
        <v>102171</v>
      </c>
      <c r="C10185" s="292" t="s">
        <v>15545</v>
      </c>
      <c r="D10185" s="297" t="s">
        <v>763</v>
      </c>
      <c r="E10185" s="301" t="n">
        <v>572.42</v>
      </c>
      <c r="F10185" s="304" t="n">
        <v>0.1445</v>
      </c>
    </row>
    <row r="10186" customFormat="false" ht="13.8" hidden="false" customHeight="false" outlineLevel="0" collapsed="false">
      <c r="A10186" s="300" t="s">
        <v>15535</v>
      </c>
      <c r="B10186" s="1" t="n">
        <v>102172</v>
      </c>
      <c r="C10186" s="292" t="s">
        <v>15546</v>
      </c>
      <c r="D10186" s="297" t="s">
        <v>763</v>
      </c>
      <c r="E10186" s="301" t="n">
        <v>559.68</v>
      </c>
      <c r="F10186" s="304" t="n">
        <v>0.1145</v>
      </c>
    </row>
    <row r="10187" customFormat="false" ht="13.8" hidden="false" customHeight="false" outlineLevel="0" collapsed="false">
      <c r="A10187" s="300" t="s">
        <v>15535</v>
      </c>
      <c r="B10187" s="1" t="n">
        <v>102170</v>
      </c>
      <c r="C10187" s="292" t="s">
        <v>15547</v>
      </c>
      <c r="D10187" s="297" t="s">
        <v>763</v>
      </c>
      <c r="E10187" s="301" t="n">
        <v>300.24</v>
      </c>
      <c r="F10187" s="304" t="n">
        <v>0.3373</v>
      </c>
    </row>
    <row r="10188" customFormat="false" ht="13.8" hidden="false" customHeight="false" outlineLevel="0" collapsed="false">
      <c r="A10188" s="300" t="s">
        <v>15535</v>
      </c>
      <c r="B10188" s="1" t="n">
        <v>102160</v>
      </c>
      <c r="C10188" s="292" t="s">
        <v>15548</v>
      </c>
      <c r="D10188" s="297" t="s">
        <v>763</v>
      </c>
      <c r="E10188" s="301" t="n">
        <v>192.58</v>
      </c>
      <c r="F10188" s="304" t="n">
        <v>0</v>
      </c>
    </row>
    <row r="10189" customFormat="false" ht="13.8" hidden="false" customHeight="false" outlineLevel="0" collapsed="false">
      <c r="A10189" s="300" t="s">
        <v>15535</v>
      </c>
      <c r="B10189" s="1" t="n">
        <v>106315</v>
      </c>
      <c r="C10189" s="292" t="s">
        <v>15549</v>
      </c>
      <c r="D10189" s="297" t="s">
        <v>763</v>
      </c>
      <c r="E10189" s="301" t="n">
        <v>0</v>
      </c>
      <c r="F10189" s="304"/>
    </row>
    <row r="10190" customFormat="false" ht="13.8" hidden="false" customHeight="false" outlineLevel="0" collapsed="false">
      <c r="A10190" s="300" t="s">
        <v>15535</v>
      </c>
      <c r="B10190" s="1" t="n">
        <v>102174</v>
      </c>
      <c r="C10190" s="292" t="s">
        <v>15550</v>
      </c>
      <c r="D10190" s="297" t="s">
        <v>763</v>
      </c>
      <c r="E10190" s="301" t="n">
        <v>0</v>
      </c>
      <c r="F10190" s="304"/>
    </row>
    <row r="10191" customFormat="false" ht="13.8" hidden="false" customHeight="false" outlineLevel="0" collapsed="false">
      <c r="A10191" s="300" t="s">
        <v>15535</v>
      </c>
      <c r="B10191" s="1" t="n">
        <v>106316</v>
      </c>
      <c r="C10191" s="292" t="s">
        <v>15551</v>
      </c>
      <c r="D10191" s="297" t="s">
        <v>763</v>
      </c>
      <c r="E10191" s="301" t="n">
        <v>0</v>
      </c>
      <c r="F10191" s="304"/>
    </row>
    <row r="10192" customFormat="false" ht="13.8" hidden="false" customHeight="false" outlineLevel="0" collapsed="false">
      <c r="A10192" s="300" t="s">
        <v>15535</v>
      </c>
      <c r="B10192" s="1" t="n">
        <v>102175</v>
      </c>
      <c r="C10192" s="292" t="s">
        <v>15552</v>
      </c>
      <c r="D10192" s="297" t="s">
        <v>763</v>
      </c>
      <c r="E10192" s="301" t="n">
        <v>0</v>
      </c>
      <c r="F10192" s="304"/>
    </row>
    <row r="10193" customFormat="false" ht="13.8" hidden="false" customHeight="false" outlineLevel="0" collapsed="false">
      <c r="A10193" s="300" t="s">
        <v>15535</v>
      </c>
      <c r="B10193" s="1" t="n">
        <v>106314</v>
      </c>
      <c r="C10193" s="292" t="s">
        <v>15553</v>
      </c>
      <c r="D10193" s="297" t="s">
        <v>763</v>
      </c>
      <c r="E10193" s="301" t="n">
        <v>0</v>
      </c>
      <c r="F10193" s="304"/>
    </row>
    <row r="10194" customFormat="false" ht="13.8" hidden="false" customHeight="false" outlineLevel="0" collapsed="false">
      <c r="A10194" s="300" t="s">
        <v>15535</v>
      </c>
      <c r="B10194" s="1" t="n">
        <v>102173</v>
      </c>
      <c r="C10194" s="292" t="s">
        <v>15554</v>
      </c>
      <c r="D10194" s="297" t="s">
        <v>763</v>
      </c>
      <c r="E10194" s="301" t="n">
        <v>0</v>
      </c>
      <c r="F10194" s="304"/>
    </row>
    <row r="10195" customFormat="false" ht="13.8" hidden="false" customHeight="false" outlineLevel="0" collapsed="false">
      <c r="A10195" s="300" t="s">
        <v>15535</v>
      </c>
      <c r="B10195" s="1" t="n">
        <v>102163</v>
      </c>
      <c r="C10195" s="292" t="s">
        <v>15555</v>
      </c>
      <c r="D10195" s="297" t="s">
        <v>763</v>
      </c>
      <c r="E10195" s="301" t="n">
        <v>390.24</v>
      </c>
      <c r="F10195" s="304" t="n">
        <v>0.2595</v>
      </c>
    </row>
    <row r="10196" customFormat="false" ht="13.8" hidden="false" customHeight="false" outlineLevel="0" collapsed="false">
      <c r="A10196" s="300" t="s">
        <v>15535</v>
      </c>
      <c r="B10196" s="1" t="n">
        <v>102153</v>
      </c>
      <c r="C10196" s="292" t="s">
        <v>15556</v>
      </c>
      <c r="D10196" s="297" t="s">
        <v>763</v>
      </c>
      <c r="E10196" s="301" t="n">
        <v>282.58</v>
      </c>
      <c r="F10196" s="304" t="n">
        <v>0</v>
      </c>
    </row>
    <row r="10197" customFormat="false" ht="13.8" hidden="false" customHeight="false" outlineLevel="0" collapsed="false">
      <c r="A10197" s="300" t="s">
        <v>15535</v>
      </c>
      <c r="B10197" s="1" t="n">
        <v>102165</v>
      </c>
      <c r="C10197" s="292" t="s">
        <v>15557</v>
      </c>
      <c r="D10197" s="297" t="s">
        <v>763</v>
      </c>
      <c r="E10197" s="301" t="n">
        <v>381.49</v>
      </c>
      <c r="F10197" s="304" t="n">
        <v>0.2168</v>
      </c>
    </row>
    <row r="10198" customFormat="false" ht="13.8" hidden="false" customHeight="false" outlineLevel="0" collapsed="false">
      <c r="A10198" s="300" t="s">
        <v>15535</v>
      </c>
      <c r="B10198" s="1" t="n">
        <v>102155</v>
      </c>
      <c r="C10198" s="292" t="s">
        <v>15558</v>
      </c>
      <c r="D10198" s="297" t="s">
        <v>763</v>
      </c>
      <c r="E10198" s="301" t="n">
        <v>293.35</v>
      </c>
      <c r="F10198" s="304" t="n">
        <v>0</v>
      </c>
    </row>
    <row r="10199" customFormat="false" ht="13.8" hidden="false" customHeight="false" outlineLevel="0" collapsed="false">
      <c r="A10199" s="300" t="s">
        <v>15535</v>
      </c>
      <c r="B10199" s="1" t="n">
        <v>102167</v>
      </c>
      <c r="C10199" s="292" t="s">
        <v>15559</v>
      </c>
      <c r="D10199" s="297" t="s">
        <v>763</v>
      </c>
      <c r="E10199" s="301" t="n">
        <v>454.69</v>
      </c>
      <c r="F10199" s="304" t="n">
        <v>0.1409</v>
      </c>
    </row>
    <row r="10200" customFormat="false" ht="13.8" hidden="false" customHeight="false" outlineLevel="0" collapsed="false">
      <c r="A10200" s="300" t="s">
        <v>15535</v>
      </c>
      <c r="B10200" s="1" t="n">
        <v>102157</v>
      </c>
      <c r="C10200" s="292" t="s">
        <v>15560</v>
      </c>
      <c r="D10200" s="297" t="s">
        <v>763</v>
      </c>
      <c r="E10200" s="301" t="n">
        <v>386.3</v>
      </c>
      <c r="F10200" s="304" t="n">
        <v>0</v>
      </c>
    </row>
    <row r="10201" customFormat="false" ht="13.8" hidden="false" customHeight="false" outlineLevel="0" collapsed="false">
      <c r="A10201" s="300" t="s">
        <v>15535</v>
      </c>
      <c r="B10201" s="1" t="n">
        <v>102169</v>
      </c>
      <c r="C10201" s="292" t="s">
        <v>15561</v>
      </c>
      <c r="D10201" s="297" t="s">
        <v>763</v>
      </c>
      <c r="E10201" s="301" t="n">
        <v>511.17</v>
      </c>
      <c r="F10201" s="304" t="n">
        <v>0.0809</v>
      </c>
    </row>
    <row r="10202" customFormat="false" ht="13.8" hidden="false" customHeight="false" outlineLevel="0" collapsed="false">
      <c r="A10202" s="300" t="s">
        <v>15535</v>
      </c>
      <c r="B10202" s="1" t="n">
        <v>102159</v>
      </c>
      <c r="C10202" s="292" t="s">
        <v>15562</v>
      </c>
      <c r="D10202" s="297" t="s">
        <v>763</v>
      </c>
      <c r="E10202" s="301" t="n">
        <v>467.08</v>
      </c>
      <c r="F10202" s="304" t="n">
        <v>0</v>
      </c>
    </row>
    <row r="10203" customFormat="false" ht="13.8" hidden="false" customHeight="false" outlineLevel="0" collapsed="false">
      <c r="A10203" s="300" t="s">
        <v>15535</v>
      </c>
      <c r="B10203" s="1" t="n">
        <v>102161</v>
      </c>
      <c r="C10203" s="292" t="s">
        <v>15563</v>
      </c>
      <c r="D10203" s="297" t="s">
        <v>763</v>
      </c>
      <c r="E10203" s="301" t="n">
        <v>307.75</v>
      </c>
      <c r="F10203" s="304" t="n">
        <v>0.3291</v>
      </c>
    </row>
    <row r="10204" customFormat="false" ht="13.8" hidden="false" customHeight="false" outlineLevel="0" collapsed="false">
      <c r="A10204" s="300" t="s">
        <v>15535</v>
      </c>
      <c r="B10204" s="1" t="n">
        <v>102151</v>
      </c>
      <c r="C10204" s="292" t="s">
        <v>15564</v>
      </c>
      <c r="D10204" s="297" t="s">
        <v>763</v>
      </c>
      <c r="E10204" s="301" t="n">
        <v>200.09</v>
      </c>
      <c r="F10204" s="304" t="n">
        <v>0</v>
      </c>
    </row>
    <row r="10205" customFormat="false" ht="13.8" hidden="false" customHeight="false" outlineLevel="0" collapsed="false">
      <c r="A10205" s="300" t="s">
        <v>15535</v>
      </c>
      <c r="B10205" s="1" t="n">
        <v>102162</v>
      </c>
      <c r="C10205" s="292" t="s">
        <v>15565</v>
      </c>
      <c r="D10205" s="297" t="s">
        <v>763</v>
      </c>
      <c r="E10205" s="301" t="n">
        <v>330.25</v>
      </c>
      <c r="F10205" s="304" t="n">
        <v>0.3067</v>
      </c>
    </row>
    <row r="10206" customFormat="false" ht="13.8" hidden="false" customHeight="false" outlineLevel="0" collapsed="false">
      <c r="A10206" s="300" t="s">
        <v>15535</v>
      </c>
      <c r="B10206" s="1" t="n">
        <v>102152</v>
      </c>
      <c r="C10206" s="292" t="s">
        <v>15566</v>
      </c>
      <c r="D10206" s="297" t="s">
        <v>763</v>
      </c>
      <c r="E10206" s="301" t="n">
        <v>222.59</v>
      </c>
      <c r="F10206" s="304" t="n">
        <v>0</v>
      </c>
    </row>
    <row r="10207" customFormat="false" ht="13.8" hidden="false" customHeight="false" outlineLevel="0" collapsed="false">
      <c r="A10207" s="300" t="s">
        <v>15535</v>
      </c>
      <c r="B10207" s="1" t="n">
        <v>102164</v>
      </c>
      <c r="C10207" s="292" t="s">
        <v>15567</v>
      </c>
      <c r="D10207" s="297" t="s">
        <v>763</v>
      </c>
      <c r="E10207" s="301" t="n">
        <v>332.42</v>
      </c>
      <c r="F10207" s="304" t="n">
        <v>0.2488</v>
      </c>
    </row>
    <row r="10208" customFormat="false" ht="13.8" hidden="false" customHeight="false" outlineLevel="0" collapsed="false">
      <c r="A10208" s="300" t="s">
        <v>15535</v>
      </c>
      <c r="B10208" s="1" t="n">
        <v>102154</v>
      </c>
      <c r="C10208" s="292" t="s">
        <v>15568</v>
      </c>
      <c r="D10208" s="297" t="s">
        <v>763</v>
      </c>
      <c r="E10208" s="301" t="n">
        <v>244.28</v>
      </c>
      <c r="F10208" s="304" t="n">
        <v>0</v>
      </c>
    </row>
    <row r="10209" customFormat="false" ht="13.8" hidden="false" customHeight="false" outlineLevel="0" collapsed="false">
      <c r="A10209" s="300" t="s">
        <v>15535</v>
      </c>
      <c r="B10209" s="1" t="n">
        <v>102166</v>
      </c>
      <c r="C10209" s="292" t="s">
        <v>15569</v>
      </c>
      <c r="D10209" s="297" t="s">
        <v>763</v>
      </c>
      <c r="E10209" s="301" t="n">
        <v>349.69</v>
      </c>
      <c r="F10209" s="304" t="n">
        <v>0.1832</v>
      </c>
    </row>
    <row r="10210" customFormat="false" ht="13.8" hidden="false" customHeight="false" outlineLevel="0" collapsed="false">
      <c r="A10210" s="300" t="s">
        <v>15535</v>
      </c>
      <c r="B10210" s="1" t="n">
        <v>102156</v>
      </c>
      <c r="C10210" s="292" t="s">
        <v>15570</v>
      </c>
      <c r="D10210" s="297" t="s">
        <v>763</v>
      </c>
      <c r="E10210" s="301" t="n">
        <v>281.3</v>
      </c>
      <c r="F10210" s="304" t="n">
        <v>0</v>
      </c>
    </row>
    <row r="10211" customFormat="false" ht="13.8" hidden="false" customHeight="false" outlineLevel="0" collapsed="false">
      <c r="A10211" s="300" t="s">
        <v>15535</v>
      </c>
      <c r="B10211" s="1" t="n">
        <v>102168</v>
      </c>
      <c r="C10211" s="292" t="s">
        <v>15571</v>
      </c>
      <c r="D10211" s="297" t="s">
        <v>763</v>
      </c>
      <c r="E10211" s="301" t="n">
        <v>442.19</v>
      </c>
      <c r="F10211" s="304" t="n">
        <v>0.1074</v>
      </c>
    </row>
    <row r="10212" customFormat="false" ht="13.8" hidden="false" customHeight="false" outlineLevel="0" collapsed="false">
      <c r="A10212" s="300" t="s">
        <v>15535</v>
      </c>
      <c r="B10212" s="1" t="n">
        <v>102158</v>
      </c>
      <c r="C10212" s="292" t="s">
        <v>15572</v>
      </c>
      <c r="D10212" s="297" t="s">
        <v>763</v>
      </c>
      <c r="E10212" s="301" t="n">
        <v>391.51</v>
      </c>
      <c r="F10212" s="304" t="n">
        <v>0</v>
      </c>
    </row>
    <row r="10213" customFormat="false" ht="13.8" hidden="false" customHeight="false" outlineLevel="0" collapsed="false">
      <c r="A10213" s="300" t="s">
        <v>15535</v>
      </c>
      <c r="B10213" s="1" t="n">
        <v>102181</v>
      </c>
      <c r="C10213" s="292" t="s">
        <v>15573</v>
      </c>
      <c r="D10213" s="297" t="s">
        <v>763</v>
      </c>
      <c r="E10213" s="301" t="n">
        <v>538.04</v>
      </c>
      <c r="F10213" s="304" t="n">
        <v>0</v>
      </c>
    </row>
    <row r="10214" customFormat="false" ht="13.8" hidden="false" customHeight="false" outlineLevel="0" collapsed="false">
      <c r="A10214" s="300" t="s">
        <v>15535</v>
      </c>
      <c r="B10214" s="1" t="n">
        <v>102179</v>
      </c>
      <c r="C10214" s="292" t="s">
        <v>15574</v>
      </c>
      <c r="D10214" s="297" t="s">
        <v>763</v>
      </c>
      <c r="E10214" s="301" t="n">
        <v>392.8</v>
      </c>
      <c r="F10214" s="304" t="n">
        <v>0</v>
      </c>
    </row>
    <row r="10215" customFormat="false" ht="13.8" hidden="false" customHeight="false" outlineLevel="0" collapsed="false">
      <c r="A10215" s="300" t="s">
        <v>15535</v>
      </c>
      <c r="B10215" s="1" t="n">
        <v>102180</v>
      </c>
      <c r="C10215" s="292" t="s">
        <v>15575</v>
      </c>
      <c r="D10215" s="297" t="s">
        <v>763</v>
      </c>
      <c r="E10215" s="301" t="n">
        <v>453.94</v>
      </c>
      <c r="F10215" s="304" t="n">
        <v>0</v>
      </c>
    </row>
    <row r="10216" customFormat="false" ht="13.8" hidden="false" customHeight="false" outlineLevel="0" collapsed="false">
      <c r="A10216" s="300" t="s">
        <v>15535</v>
      </c>
      <c r="B10216" s="1" t="n">
        <v>102189</v>
      </c>
      <c r="C10216" s="292" t="s">
        <v>15576</v>
      </c>
      <c r="D10216" s="297" t="s">
        <v>50</v>
      </c>
      <c r="E10216" s="301" t="n">
        <v>251.77</v>
      </c>
      <c r="F10216" s="304" t="n">
        <v>0</v>
      </c>
    </row>
    <row r="10217" customFormat="false" ht="13.8" hidden="false" customHeight="false" outlineLevel="0" collapsed="false">
      <c r="A10217" s="300" t="s">
        <v>15535</v>
      </c>
      <c r="B10217" s="1" t="n">
        <v>102188</v>
      </c>
      <c r="C10217" s="292" t="s">
        <v>15577</v>
      </c>
      <c r="D10217" s="297" t="s">
        <v>50</v>
      </c>
      <c r="E10217" s="301" t="n">
        <v>992.24</v>
      </c>
      <c r="F10217" s="304" t="n">
        <v>0</v>
      </c>
    </row>
    <row r="10218" customFormat="false" ht="13.8" hidden="false" customHeight="false" outlineLevel="0" collapsed="false">
      <c r="A10218" s="300" t="s">
        <v>15535</v>
      </c>
      <c r="B10218" s="1" t="n">
        <v>106320</v>
      </c>
      <c r="C10218" s="292" t="s">
        <v>15578</v>
      </c>
      <c r="D10218" s="297" t="s">
        <v>50</v>
      </c>
      <c r="E10218" s="301" t="n">
        <v>2371.75</v>
      </c>
      <c r="F10218" s="304" t="n">
        <v>0</v>
      </c>
    </row>
    <row r="10219" customFormat="false" ht="13.8" hidden="false" customHeight="false" outlineLevel="0" collapsed="false">
      <c r="A10219" s="300" t="s">
        <v>15535</v>
      </c>
      <c r="B10219" s="1" t="n">
        <v>102185</v>
      </c>
      <c r="C10219" s="292" t="s">
        <v>15579</v>
      </c>
      <c r="D10219" s="297" t="s">
        <v>50</v>
      </c>
      <c r="E10219" s="301" t="n">
        <v>4162.08</v>
      </c>
      <c r="F10219" s="304" t="n">
        <v>0</v>
      </c>
    </row>
    <row r="10220" customFormat="false" ht="13.8" hidden="false" customHeight="false" outlineLevel="0" collapsed="false">
      <c r="A10220" s="300" t="s">
        <v>15535</v>
      </c>
      <c r="B10220" s="1" t="n">
        <v>106318</v>
      </c>
      <c r="C10220" s="292" t="s">
        <v>15580</v>
      </c>
      <c r="D10220" s="297" t="s">
        <v>50</v>
      </c>
      <c r="E10220" s="301" t="n">
        <v>1877.7</v>
      </c>
      <c r="F10220" s="304" t="n">
        <v>0</v>
      </c>
    </row>
    <row r="10221" customFormat="false" ht="13.8" hidden="false" customHeight="false" outlineLevel="0" collapsed="false">
      <c r="A10221" s="300" t="s">
        <v>15535</v>
      </c>
      <c r="B10221" s="1" t="n">
        <v>106319</v>
      </c>
      <c r="C10221" s="292" t="s">
        <v>15581</v>
      </c>
      <c r="D10221" s="297" t="s">
        <v>50</v>
      </c>
      <c r="E10221" s="301" t="n">
        <v>1976.51</v>
      </c>
      <c r="F10221" s="304" t="n">
        <v>0</v>
      </c>
    </row>
    <row r="10222" customFormat="false" ht="13.8" hidden="false" customHeight="false" outlineLevel="0" collapsed="false">
      <c r="A10222" s="300" t="s">
        <v>15535</v>
      </c>
      <c r="B10222" s="1" t="n">
        <v>102184</v>
      </c>
      <c r="C10222" s="292" t="s">
        <v>15582</v>
      </c>
      <c r="D10222" s="297" t="s">
        <v>50</v>
      </c>
      <c r="E10222" s="301" t="n">
        <v>2075.32</v>
      </c>
      <c r="F10222" s="304" t="n">
        <v>0</v>
      </c>
    </row>
    <row r="10223" customFormat="false" ht="13.8" hidden="false" customHeight="false" outlineLevel="0" collapsed="false">
      <c r="A10223" s="300" t="s">
        <v>15535</v>
      </c>
      <c r="B10223" s="1" t="n">
        <v>102187</v>
      </c>
      <c r="C10223" s="292" t="s">
        <v>15583</v>
      </c>
      <c r="D10223" s="297" t="s">
        <v>50</v>
      </c>
      <c r="E10223" s="301" t="n">
        <v>0</v>
      </c>
      <c r="F10223" s="304"/>
    </row>
    <row r="10224" customFormat="false" ht="13.8" hidden="false" customHeight="false" outlineLevel="0" collapsed="false">
      <c r="A10224" s="300" t="s">
        <v>15535</v>
      </c>
      <c r="B10224" s="1" t="n">
        <v>102186</v>
      </c>
      <c r="C10224" s="292" t="s">
        <v>15584</v>
      </c>
      <c r="D10224" s="297" t="s">
        <v>50</v>
      </c>
      <c r="E10224" s="301" t="n">
        <v>0</v>
      </c>
      <c r="F10224" s="304"/>
    </row>
    <row r="10225" customFormat="false" ht="13.8" hidden="false" customHeight="false" outlineLevel="0" collapsed="false">
      <c r="A10225" s="300" t="s">
        <v>15535</v>
      </c>
      <c r="B10225" s="1" t="n">
        <v>102183</v>
      </c>
      <c r="C10225" s="292" t="s">
        <v>15585</v>
      </c>
      <c r="D10225" s="297" t="s">
        <v>50</v>
      </c>
      <c r="E10225" s="301" t="n">
        <v>2050.96</v>
      </c>
      <c r="F10225" s="304" t="n">
        <v>0</v>
      </c>
    </row>
    <row r="10226" customFormat="false" ht="13.8" hidden="false" customHeight="false" outlineLevel="0" collapsed="false">
      <c r="A10226" s="300" t="s">
        <v>15535</v>
      </c>
      <c r="B10226" s="1" t="n">
        <v>102182</v>
      </c>
      <c r="C10226" s="292" t="s">
        <v>15586</v>
      </c>
      <c r="D10226" s="297" t="s">
        <v>50</v>
      </c>
      <c r="E10226" s="301" t="n">
        <v>1104.41</v>
      </c>
      <c r="F10226" s="304" t="n">
        <v>0</v>
      </c>
    </row>
    <row r="10227" customFormat="false" ht="13.8" hidden="false" customHeight="false" outlineLevel="0" collapsed="false">
      <c r="A10227" s="300" t="s">
        <v>15535</v>
      </c>
      <c r="B10227" s="1" t="n">
        <v>102191</v>
      </c>
      <c r="C10227" s="292" t="s">
        <v>15587</v>
      </c>
      <c r="D10227" s="297" t="s">
        <v>763</v>
      </c>
      <c r="E10227" s="301" t="n">
        <v>19.1</v>
      </c>
      <c r="F10227" s="304" t="n">
        <v>0</v>
      </c>
    </row>
    <row r="10228" customFormat="false" ht="13.8" hidden="false" customHeight="false" outlineLevel="0" collapsed="false">
      <c r="A10228" s="300" t="s">
        <v>15535</v>
      </c>
      <c r="B10228" s="1" t="n">
        <v>102190</v>
      </c>
      <c r="C10228" s="292" t="s">
        <v>15588</v>
      </c>
      <c r="D10228" s="297" t="s">
        <v>763</v>
      </c>
      <c r="E10228" s="301" t="n">
        <v>17.64</v>
      </c>
      <c r="F10228" s="304" t="n">
        <v>0</v>
      </c>
    </row>
    <row r="10229" customFormat="false" ht="13.8" hidden="false" customHeight="false" outlineLevel="0" collapsed="false">
      <c r="A10229" s="300" t="s">
        <v>15535</v>
      </c>
      <c r="B10229" s="1" t="n">
        <v>102192</v>
      </c>
      <c r="C10229" s="292" t="s">
        <v>15589</v>
      </c>
      <c r="D10229" s="297" t="s">
        <v>763</v>
      </c>
      <c r="E10229" s="301" t="n">
        <v>16.87</v>
      </c>
      <c r="F10229" s="304" t="n">
        <v>0</v>
      </c>
    </row>
    <row r="10230" customFormat="false" ht="13.8" hidden="false" customHeight="false" outlineLevel="0" collapsed="false">
      <c r="A10230" s="300" t="s">
        <v>15590</v>
      </c>
      <c r="B10230" s="1" t="n">
        <v>89354</v>
      </c>
      <c r="C10230" s="292" t="s">
        <v>15591</v>
      </c>
      <c r="D10230" s="297" t="s">
        <v>50</v>
      </c>
      <c r="E10230" s="301" t="n">
        <v>624.65</v>
      </c>
      <c r="F10230" s="304" t="n">
        <v>0</v>
      </c>
    </row>
    <row r="10231" customFormat="false" ht="13.8" hidden="false" customHeight="false" outlineLevel="0" collapsed="false">
      <c r="A10231" s="300" t="s">
        <v>15590</v>
      </c>
      <c r="B10231" s="1" t="n">
        <v>103041</v>
      </c>
      <c r="C10231" s="292" t="s">
        <v>15592</v>
      </c>
      <c r="D10231" s="297" t="s">
        <v>50</v>
      </c>
      <c r="E10231" s="301" t="n">
        <v>18.85</v>
      </c>
      <c r="F10231" s="304" t="n">
        <v>0</v>
      </c>
    </row>
    <row r="10232" customFormat="false" ht="13.8" hidden="false" customHeight="false" outlineLevel="0" collapsed="false">
      <c r="A10232" s="300" t="s">
        <v>15590</v>
      </c>
      <c r="B10232" s="1" t="n">
        <v>103042</v>
      </c>
      <c r="C10232" s="292" t="s">
        <v>15593</v>
      </c>
      <c r="D10232" s="297" t="s">
        <v>50</v>
      </c>
      <c r="E10232" s="301" t="n">
        <v>23.47</v>
      </c>
      <c r="F10232" s="304" t="n">
        <v>0</v>
      </c>
    </row>
    <row r="10233" customFormat="false" ht="13.8" hidden="false" customHeight="false" outlineLevel="0" collapsed="false">
      <c r="A10233" s="300" t="s">
        <v>15590</v>
      </c>
      <c r="B10233" s="1" t="n">
        <v>103043</v>
      </c>
      <c r="C10233" s="292" t="s">
        <v>15594</v>
      </c>
      <c r="D10233" s="297" t="s">
        <v>50</v>
      </c>
      <c r="E10233" s="301" t="n">
        <v>21.67</v>
      </c>
      <c r="F10233" s="304" t="n">
        <v>0</v>
      </c>
    </row>
    <row r="10234" customFormat="false" ht="13.8" hidden="false" customHeight="false" outlineLevel="0" collapsed="false">
      <c r="A10234" s="300" t="s">
        <v>15590</v>
      </c>
      <c r="B10234" s="1" t="n">
        <v>103044</v>
      </c>
      <c r="C10234" s="292" t="s">
        <v>15595</v>
      </c>
      <c r="D10234" s="297" t="s">
        <v>50</v>
      </c>
      <c r="E10234" s="301" t="n">
        <v>29.35</v>
      </c>
      <c r="F10234" s="304" t="n">
        <v>0</v>
      </c>
    </row>
    <row r="10235" customFormat="false" ht="13.8" hidden="false" customHeight="false" outlineLevel="0" collapsed="false">
      <c r="A10235" s="300" t="s">
        <v>15590</v>
      </c>
      <c r="B10235" s="1" t="n">
        <v>103039</v>
      </c>
      <c r="C10235" s="292" t="s">
        <v>15596</v>
      </c>
      <c r="D10235" s="297" t="s">
        <v>50</v>
      </c>
      <c r="E10235" s="301" t="n">
        <v>64.99</v>
      </c>
      <c r="F10235" s="304" t="n">
        <v>0</v>
      </c>
    </row>
    <row r="10236" customFormat="false" ht="13.8" hidden="false" customHeight="false" outlineLevel="0" collapsed="false">
      <c r="A10236" s="300" t="s">
        <v>15590</v>
      </c>
      <c r="B10236" s="1" t="n">
        <v>103038</v>
      </c>
      <c r="C10236" s="292" t="s">
        <v>15597</v>
      </c>
      <c r="D10236" s="297" t="s">
        <v>50</v>
      </c>
      <c r="E10236" s="301" t="n">
        <v>59.4</v>
      </c>
      <c r="F10236" s="304" t="n">
        <v>0</v>
      </c>
    </row>
    <row r="10237" customFormat="false" ht="13.8" hidden="false" customHeight="false" outlineLevel="0" collapsed="false">
      <c r="A10237" s="300" t="s">
        <v>15590</v>
      </c>
      <c r="B10237" s="1" t="n">
        <v>103037</v>
      </c>
      <c r="C10237" s="292" t="s">
        <v>15598</v>
      </c>
      <c r="D10237" s="297" t="s">
        <v>50</v>
      </c>
      <c r="E10237" s="301" t="n">
        <v>44.35</v>
      </c>
      <c r="F10237" s="304" t="n">
        <v>0</v>
      </c>
    </row>
    <row r="10238" customFormat="false" ht="13.8" hidden="false" customHeight="false" outlineLevel="0" collapsed="false">
      <c r="A10238" s="300" t="s">
        <v>15590</v>
      </c>
      <c r="B10238" s="1" t="n">
        <v>103036</v>
      </c>
      <c r="C10238" s="292" t="s">
        <v>15599</v>
      </c>
      <c r="D10238" s="297" t="s">
        <v>50</v>
      </c>
      <c r="E10238" s="301" t="n">
        <v>22.5</v>
      </c>
      <c r="F10238" s="304" t="n">
        <v>0</v>
      </c>
    </row>
    <row r="10239" customFormat="false" ht="13.8" hidden="false" customHeight="false" outlineLevel="0" collapsed="false">
      <c r="A10239" s="300" t="s">
        <v>15590</v>
      </c>
      <c r="B10239" s="1" t="n">
        <v>103040</v>
      </c>
      <c r="C10239" s="292" t="s">
        <v>15600</v>
      </c>
      <c r="D10239" s="297" t="s">
        <v>50</v>
      </c>
      <c r="E10239" s="301" t="n">
        <v>96.18</v>
      </c>
      <c r="F10239" s="304" t="n">
        <v>0</v>
      </c>
    </row>
    <row r="10240" customFormat="false" ht="13.8" hidden="false" customHeight="false" outlineLevel="0" collapsed="false">
      <c r="A10240" s="300" t="s">
        <v>15590</v>
      </c>
      <c r="B10240" s="1" t="n">
        <v>90371</v>
      </c>
      <c r="C10240" s="292" t="s">
        <v>15601</v>
      </c>
      <c r="D10240" s="297" t="s">
        <v>50</v>
      </c>
      <c r="E10240" s="301" t="n">
        <v>28.19</v>
      </c>
      <c r="F10240" s="304" t="n">
        <v>0</v>
      </c>
    </row>
    <row r="10241" customFormat="false" ht="13.8" hidden="false" customHeight="false" outlineLevel="0" collapsed="false">
      <c r="A10241" s="300" t="s">
        <v>15590</v>
      </c>
      <c r="B10241" s="1" t="n">
        <v>103047</v>
      </c>
      <c r="C10241" s="292" t="s">
        <v>15602</v>
      </c>
      <c r="D10241" s="297" t="s">
        <v>50</v>
      </c>
      <c r="E10241" s="301" t="n">
        <v>23.36</v>
      </c>
      <c r="F10241" s="304" t="n">
        <v>0</v>
      </c>
    </row>
    <row r="10242" customFormat="false" ht="13.8" hidden="false" customHeight="false" outlineLevel="0" collapsed="false">
      <c r="A10242" s="300" t="s">
        <v>15590</v>
      </c>
      <c r="B10242" s="1" t="n">
        <v>94489</v>
      </c>
      <c r="C10242" s="292" t="s">
        <v>15603</v>
      </c>
      <c r="D10242" s="297" t="s">
        <v>50</v>
      </c>
      <c r="E10242" s="301" t="n">
        <v>28.6</v>
      </c>
      <c r="F10242" s="304" t="n">
        <v>0</v>
      </c>
    </row>
    <row r="10243" customFormat="false" ht="13.8" hidden="false" customHeight="false" outlineLevel="0" collapsed="false">
      <c r="A10243" s="300" t="s">
        <v>15590</v>
      </c>
      <c r="B10243" s="1" t="n">
        <v>94490</v>
      </c>
      <c r="C10243" s="292" t="s">
        <v>15604</v>
      </c>
      <c r="D10243" s="297" t="s">
        <v>50</v>
      </c>
      <c r="E10243" s="301" t="n">
        <v>41.97</v>
      </c>
      <c r="F10243" s="304" t="n">
        <v>0</v>
      </c>
    </row>
    <row r="10244" customFormat="false" ht="13.8" hidden="false" customHeight="false" outlineLevel="0" collapsed="false">
      <c r="A10244" s="300" t="s">
        <v>15590</v>
      </c>
      <c r="B10244" s="1" t="n">
        <v>94491</v>
      </c>
      <c r="C10244" s="292" t="s">
        <v>15605</v>
      </c>
      <c r="D10244" s="297" t="s">
        <v>50</v>
      </c>
      <c r="E10244" s="301" t="n">
        <v>57.42</v>
      </c>
      <c r="F10244" s="304" t="n">
        <v>0</v>
      </c>
    </row>
    <row r="10245" customFormat="false" ht="13.8" hidden="false" customHeight="false" outlineLevel="0" collapsed="false">
      <c r="A10245" s="300" t="s">
        <v>15590</v>
      </c>
      <c r="B10245" s="1" t="n">
        <v>94492</v>
      </c>
      <c r="C10245" s="292" t="s">
        <v>15606</v>
      </c>
      <c r="D10245" s="297" t="s">
        <v>50</v>
      </c>
      <c r="E10245" s="301" t="n">
        <v>59</v>
      </c>
      <c r="F10245" s="304" t="n">
        <v>0</v>
      </c>
    </row>
    <row r="10246" customFormat="false" ht="13.8" hidden="false" customHeight="false" outlineLevel="0" collapsed="false">
      <c r="A10246" s="300" t="s">
        <v>15590</v>
      </c>
      <c r="B10246" s="1" t="n">
        <v>94493</v>
      </c>
      <c r="C10246" s="292" t="s">
        <v>15607</v>
      </c>
      <c r="D10246" s="297" t="s">
        <v>50</v>
      </c>
      <c r="E10246" s="301" t="n">
        <v>108.13</v>
      </c>
      <c r="F10246" s="304" t="n">
        <v>0</v>
      </c>
    </row>
    <row r="10247" customFormat="false" ht="13.8" hidden="false" customHeight="false" outlineLevel="0" collapsed="false">
      <c r="A10247" s="300" t="s">
        <v>15590</v>
      </c>
      <c r="B10247" s="1" t="n">
        <v>94497</v>
      </c>
      <c r="C10247" s="292" t="s">
        <v>15608</v>
      </c>
      <c r="D10247" s="297" t="s">
        <v>50</v>
      </c>
      <c r="E10247" s="301" t="n">
        <v>96.06</v>
      </c>
      <c r="F10247" s="304" t="n">
        <v>0</v>
      </c>
    </row>
    <row r="10248" customFormat="false" ht="13.8" hidden="false" customHeight="false" outlineLevel="0" collapsed="false">
      <c r="A10248" s="300" t="s">
        <v>15590</v>
      </c>
      <c r="B10248" s="1" t="n">
        <v>94794</v>
      </c>
      <c r="C10248" s="292" t="s">
        <v>15609</v>
      </c>
      <c r="D10248" s="297" t="s">
        <v>50</v>
      </c>
      <c r="E10248" s="301" t="n">
        <v>151.05</v>
      </c>
      <c r="F10248" s="304" t="n">
        <v>0</v>
      </c>
    </row>
    <row r="10249" customFormat="false" ht="13.8" hidden="false" customHeight="false" outlineLevel="0" collapsed="false">
      <c r="A10249" s="300" t="s">
        <v>15590</v>
      </c>
      <c r="B10249" s="1" t="n">
        <v>94496</v>
      </c>
      <c r="C10249" s="292" t="s">
        <v>15610</v>
      </c>
      <c r="D10249" s="297" t="s">
        <v>50</v>
      </c>
      <c r="E10249" s="301" t="n">
        <v>75.78</v>
      </c>
      <c r="F10249" s="304" t="n">
        <v>0</v>
      </c>
    </row>
    <row r="10250" customFormat="false" ht="13.8" hidden="false" customHeight="false" outlineLevel="0" collapsed="false">
      <c r="A10250" s="300" t="s">
        <v>15590</v>
      </c>
      <c r="B10250" s="1" t="n">
        <v>94793</v>
      </c>
      <c r="C10250" s="292" t="s">
        <v>15611</v>
      </c>
      <c r="D10250" s="297" t="s">
        <v>50</v>
      </c>
      <c r="E10250" s="301" t="n">
        <v>142.11</v>
      </c>
      <c r="F10250" s="304" t="n">
        <v>0</v>
      </c>
    </row>
    <row r="10251" customFormat="false" ht="13.8" hidden="false" customHeight="false" outlineLevel="0" collapsed="false">
      <c r="A10251" s="300" t="s">
        <v>15590</v>
      </c>
      <c r="B10251" s="1" t="n">
        <v>94495</v>
      </c>
      <c r="C10251" s="292" t="s">
        <v>15612</v>
      </c>
      <c r="D10251" s="297" t="s">
        <v>50</v>
      </c>
      <c r="E10251" s="301" t="n">
        <v>55.63</v>
      </c>
      <c r="F10251" s="304" t="n">
        <v>0</v>
      </c>
    </row>
    <row r="10252" customFormat="false" ht="13.8" hidden="false" customHeight="false" outlineLevel="0" collapsed="false">
      <c r="A10252" s="300" t="s">
        <v>15590</v>
      </c>
      <c r="B10252" s="1" t="n">
        <v>94792</v>
      </c>
      <c r="C10252" s="292" t="s">
        <v>15613</v>
      </c>
      <c r="D10252" s="297" t="s">
        <v>50</v>
      </c>
      <c r="E10252" s="301" t="n">
        <v>103.97</v>
      </c>
      <c r="F10252" s="304" t="n">
        <v>0</v>
      </c>
    </row>
    <row r="10253" customFormat="false" ht="13.8" hidden="false" customHeight="false" outlineLevel="0" collapsed="false">
      <c r="A10253" s="300" t="s">
        <v>15590</v>
      </c>
      <c r="B10253" s="1" t="n">
        <v>89352</v>
      </c>
      <c r="C10253" s="292" t="s">
        <v>15614</v>
      </c>
      <c r="D10253" s="297" t="s">
        <v>50</v>
      </c>
      <c r="E10253" s="301" t="n">
        <v>32.53</v>
      </c>
      <c r="F10253" s="304" t="n">
        <v>0</v>
      </c>
    </row>
    <row r="10254" customFormat="false" ht="13.8" hidden="false" customHeight="false" outlineLevel="0" collapsed="false">
      <c r="A10254" s="300" t="s">
        <v>15590</v>
      </c>
      <c r="B10254" s="1" t="n">
        <v>89986</v>
      </c>
      <c r="C10254" s="292" t="s">
        <v>15615</v>
      </c>
      <c r="D10254" s="297" t="s">
        <v>50</v>
      </c>
      <c r="E10254" s="301" t="n">
        <v>75.02</v>
      </c>
      <c r="F10254" s="304" t="n">
        <v>0</v>
      </c>
    </row>
    <row r="10255" customFormat="false" ht="13.8" hidden="false" customHeight="false" outlineLevel="0" collapsed="false">
      <c r="A10255" s="300" t="s">
        <v>15590</v>
      </c>
      <c r="B10255" s="1" t="n">
        <v>94499</v>
      </c>
      <c r="C10255" s="292" t="s">
        <v>15616</v>
      </c>
      <c r="D10255" s="297" t="s">
        <v>50</v>
      </c>
      <c r="E10255" s="301" t="n">
        <v>261.55</v>
      </c>
      <c r="F10255" s="304" t="n">
        <v>0</v>
      </c>
    </row>
    <row r="10256" customFormat="false" ht="13.8" hidden="false" customHeight="false" outlineLevel="0" collapsed="false">
      <c r="A10256" s="300" t="s">
        <v>15590</v>
      </c>
      <c r="B10256" s="1" t="n">
        <v>94498</v>
      </c>
      <c r="C10256" s="292" t="s">
        <v>15617</v>
      </c>
      <c r="D10256" s="297" t="s">
        <v>50</v>
      </c>
      <c r="E10256" s="301" t="n">
        <v>132.39</v>
      </c>
      <c r="F10256" s="304" t="n">
        <v>0</v>
      </c>
    </row>
    <row r="10257" customFormat="false" ht="13.8" hidden="false" customHeight="false" outlineLevel="0" collapsed="false">
      <c r="A10257" s="300" t="s">
        <v>15590</v>
      </c>
      <c r="B10257" s="1" t="n">
        <v>94500</v>
      </c>
      <c r="C10257" s="292" t="s">
        <v>15618</v>
      </c>
      <c r="D10257" s="297" t="s">
        <v>50</v>
      </c>
      <c r="E10257" s="301" t="n">
        <v>317.62</v>
      </c>
      <c r="F10257" s="304" t="n">
        <v>0</v>
      </c>
    </row>
    <row r="10258" customFormat="false" ht="13.8" hidden="false" customHeight="false" outlineLevel="0" collapsed="false">
      <c r="A10258" s="300" t="s">
        <v>15590</v>
      </c>
      <c r="B10258" s="1" t="n">
        <v>89353</v>
      </c>
      <c r="C10258" s="292" t="s">
        <v>15619</v>
      </c>
      <c r="D10258" s="297" t="s">
        <v>50</v>
      </c>
      <c r="E10258" s="301" t="n">
        <v>36.09</v>
      </c>
      <c r="F10258" s="304" t="n">
        <v>0</v>
      </c>
    </row>
    <row r="10259" customFormat="false" ht="13.8" hidden="false" customHeight="false" outlineLevel="0" collapsed="false">
      <c r="A10259" s="300" t="s">
        <v>15590</v>
      </c>
      <c r="B10259" s="1" t="n">
        <v>89987</v>
      </c>
      <c r="C10259" s="292" t="s">
        <v>15620</v>
      </c>
      <c r="D10259" s="297" t="s">
        <v>50</v>
      </c>
      <c r="E10259" s="301" t="n">
        <v>85.4</v>
      </c>
      <c r="F10259" s="304" t="n">
        <v>0</v>
      </c>
    </row>
    <row r="10260" customFormat="false" ht="13.8" hidden="false" customHeight="false" outlineLevel="0" collapsed="false">
      <c r="A10260" s="300" t="s">
        <v>15590</v>
      </c>
      <c r="B10260" s="1" t="n">
        <v>94501</v>
      </c>
      <c r="C10260" s="292" t="s">
        <v>15621</v>
      </c>
      <c r="D10260" s="297" t="s">
        <v>50</v>
      </c>
      <c r="E10260" s="301" t="n">
        <v>637.75</v>
      </c>
      <c r="F10260" s="304" t="n">
        <v>0</v>
      </c>
    </row>
    <row r="10261" customFormat="false" ht="13.8" hidden="false" customHeight="false" outlineLevel="0" collapsed="false">
      <c r="A10261" s="300" t="s">
        <v>15590</v>
      </c>
      <c r="B10261" s="1" t="n">
        <v>89349</v>
      </c>
      <c r="C10261" s="292" t="s">
        <v>15622</v>
      </c>
      <c r="D10261" s="297" t="s">
        <v>50</v>
      </c>
      <c r="E10261" s="301" t="n">
        <v>24.16</v>
      </c>
      <c r="F10261" s="304" t="n">
        <v>0</v>
      </c>
    </row>
    <row r="10262" customFormat="false" ht="13.8" hidden="false" customHeight="false" outlineLevel="0" collapsed="false">
      <c r="A10262" s="300" t="s">
        <v>15590</v>
      </c>
      <c r="B10262" s="1" t="n">
        <v>89984</v>
      </c>
      <c r="C10262" s="292" t="s">
        <v>15623</v>
      </c>
      <c r="D10262" s="297" t="s">
        <v>50</v>
      </c>
      <c r="E10262" s="301" t="n">
        <v>76.94</v>
      </c>
      <c r="F10262" s="304" t="n">
        <v>0</v>
      </c>
    </row>
    <row r="10263" customFormat="false" ht="13.8" hidden="false" customHeight="false" outlineLevel="0" collapsed="false">
      <c r="A10263" s="300" t="s">
        <v>15590</v>
      </c>
      <c r="B10263" s="1" t="n">
        <v>89985</v>
      </c>
      <c r="C10263" s="292" t="s">
        <v>15624</v>
      </c>
      <c r="D10263" s="297" t="s">
        <v>50</v>
      </c>
      <c r="E10263" s="301" t="n">
        <v>81.19</v>
      </c>
      <c r="F10263" s="304" t="n">
        <v>0</v>
      </c>
    </row>
    <row r="10264" customFormat="false" ht="13.8" hidden="false" customHeight="false" outlineLevel="0" collapsed="false">
      <c r="A10264" s="300" t="s">
        <v>15590</v>
      </c>
      <c r="B10264" s="1" t="n">
        <v>89351</v>
      </c>
      <c r="C10264" s="292" t="s">
        <v>15625</v>
      </c>
      <c r="D10264" s="297" t="s">
        <v>50</v>
      </c>
      <c r="E10264" s="301" t="n">
        <v>30.09</v>
      </c>
      <c r="F10264" s="304" t="n">
        <v>0</v>
      </c>
    </row>
    <row r="10265" customFormat="false" ht="13.8" hidden="false" customHeight="false" outlineLevel="0" collapsed="false">
      <c r="A10265" s="300" t="s">
        <v>15590</v>
      </c>
      <c r="B10265" s="1" t="n">
        <v>103045</v>
      </c>
      <c r="C10265" s="292" t="s">
        <v>15626</v>
      </c>
      <c r="D10265" s="297" t="s">
        <v>50</v>
      </c>
      <c r="E10265" s="301" t="n">
        <v>9.57</v>
      </c>
      <c r="F10265" s="304" t="n">
        <v>0</v>
      </c>
    </row>
    <row r="10266" customFormat="false" ht="13.8" hidden="false" customHeight="false" outlineLevel="0" collapsed="false">
      <c r="A10266" s="300" t="s">
        <v>15590</v>
      </c>
      <c r="B10266" s="1" t="n">
        <v>103046</v>
      </c>
      <c r="C10266" s="292" t="s">
        <v>15627</v>
      </c>
      <c r="D10266" s="297" t="s">
        <v>50</v>
      </c>
      <c r="E10266" s="301" t="n">
        <v>22.28</v>
      </c>
      <c r="F10266" s="304" t="n">
        <v>0</v>
      </c>
    </row>
    <row r="10267" customFormat="false" ht="13.8" hidden="false" customHeight="false" outlineLevel="0" collapsed="false">
      <c r="A10267" s="300" t="s">
        <v>15590</v>
      </c>
      <c r="B10267" s="1" t="n">
        <v>103048</v>
      </c>
      <c r="C10267" s="292" t="s">
        <v>15628</v>
      </c>
      <c r="D10267" s="297" t="s">
        <v>50</v>
      </c>
      <c r="E10267" s="301" t="n">
        <v>17.75</v>
      </c>
      <c r="F10267" s="304" t="n">
        <v>0</v>
      </c>
    </row>
    <row r="10268" customFormat="false" ht="13.8" hidden="false" customHeight="false" outlineLevel="0" collapsed="false">
      <c r="A10268" s="300" t="s">
        <v>15590</v>
      </c>
      <c r="B10268" s="1" t="n">
        <v>103049</v>
      </c>
      <c r="C10268" s="292" t="s">
        <v>15629</v>
      </c>
      <c r="D10268" s="297" t="s">
        <v>50</v>
      </c>
      <c r="E10268" s="301" t="n">
        <v>19.26</v>
      </c>
      <c r="F10268" s="304" t="n">
        <v>0</v>
      </c>
    </row>
    <row r="10269" customFormat="false" ht="13.8" hidden="false" customHeight="false" outlineLevel="0" collapsed="false">
      <c r="A10269" s="300" t="s">
        <v>15590</v>
      </c>
      <c r="B10269" s="1" t="n">
        <v>103029</v>
      </c>
      <c r="C10269" s="292" t="s">
        <v>15630</v>
      </c>
      <c r="D10269" s="297" t="s">
        <v>50</v>
      </c>
      <c r="E10269" s="301" t="n">
        <v>41.1</v>
      </c>
      <c r="F10269" s="304" t="n">
        <v>0</v>
      </c>
    </row>
    <row r="10270" customFormat="false" ht="13.8" hidden="false" customHeight="false" outlineLevel="0" collapsed="false">
      <c r="A10270" s="300" t="s">
        <v>15590</v>
      </c>
      <c r="B10270" s="1" t="n">
        <v>103019</v>
      </c>
      <c r="C10270" s="292" t="s">
        <v>15631</v>
      </c>
      <c r="D10270" s="297" t="s">
        <v>50</v>
      </c>
      <c r="E10270" s="301" t="n">
        <v>203.58</v>
      </c>
      <c r="F10270" s="304" t="n">
        <v>0</v>
      </c>
    </row>
    <row r="10271" customFormat="false" ht="13.8" hidden="false" customHeight="false" outlineLevel="0" collapsed="false">
      <c r="A10271" s="300" t="s">
        <v>15590</v>
      </c>
      <c r="B10271" s="1" t="n">
        <v>103050</v>
      </c>
      <c r="C10271" s="292" t="s">
        <v>15632</v>
      </c>
      <c r="D10271" s="297" t="s">
        <v>50</v>
      </c>
      <c r="E10271" s="301" t="n">
        <v>25.8</v>
      </c>
      <c r="F10271" s="304" t="n">
        <v>0</v>
      </c>
    </row>
    <row r="10272" customFormat="false" ht="13.8" hidden="false" customHeight="false" outlineLevel="0" collapsed="false">
      <c r="A10272" s="300" t="s">
        <v>15590</v>
      </c>
      <c r="B10272" s="1" t="n">
        <v>103051</v>
      </c>
      <c r="C10272" s="292" t="s">
        <v>15633</v>
      </c>
      <c r="D10272" s="297" t="s">
        <v>50</v>
      </c>
      <c r="E10272" s="301" t="n">
        <v>31.16</v>
      </c>
      <c r="F10272" s="304" t="n">
        <v>0</v>
      </c>
    </row>
    <row r="10273" customFormat="false" ht="13.8" hidden="false" customHeight="false" outlineLevel="0" collapsed="false">
      <c r="A10273" s="300" t="s">
        <v>15590</v>
      </c>
      <c r="B10273" s="1" t="n">
        <v>103052</v>
      </c>
      <c r="C10273" s="292" t="s">
        <v>15634</v>
      </c>
      <c r="D10273" s="297" t="s">
        <v>50</v>
      </c>
      <c r="E10273" s="301" t="n">
        <v>41.92</v>
      </c>
      <c r="F10273" s="304" t="n">
        <v>0</v>
      </c>
    </row>
    <row r="10274" customFormat="false" ht="13.8" hidden="false" customHeight="false" outlineLevel="0" collapsed="false">
      <c r="A10274" s="300" t="s">
        <v>15590</v>
      </c>
      <c r="B10274" s="1" t="n">
        <v>94799</v>
      </c>
      <c r="C10274" s="292" t="s">
        <v>15635</v>
      </c>
      <c r="D10274" s="297" t="s">
        <v>50</v>
      </c>
      <c r="E10274" s="301" t="n">
        <v>191.45</v>
      </c>
      <c r="F10274" s="304" t="n">
        <v>0</v>
      </c>
    </row>
    <row r="10275" customFormat="false" ht="13.8" hidden="false" customHeight="false" outlineLevel="0" collapsed="false">
      <c r="A10275" s="300" t="s">
        <v>15590</v>
      </c>
      <c r="B10275" s="1" t="n">
        <v>94798</v>
      </c>
      <c r="C10275" s="292" t="s">
        <v>15636</v>
      </c>
      <c r="D10275" s="297" t="s">
        <v>50</v>
      </c>
      <c r="E10275" s="301" t="n">
        <v>155.85</v>
      </c>
      <c r="F10275" s="304" t="n">
        <v>0</v>
      </c>
    </row>
    <row r="10276" customFormat="false" ht="13.8" hidden="false" customHeight="false" outlineLevel="0" collapsed="false">
      <c r="A10276" s="300" t="s">
        <v>15590</v>
      </c>
      <c r="B10276" s="1" t="n">
        <v>94797</v>
      </c>
      <c r="C10276" s="292" t="s">
        <v>15637</v>
      </c>
      <c r="D10276" s="297" t="s">
        <v>50</v>
      </c>
      <c r="E10276" s="301" t="n">
        <v>94.15</v>
      </c>
      <c r="F10276" s="304" t="n">
        <v>0</v>
      </c>
    </row>
    <row r="10277" customFormat="false" ht="13.8" hidden="false" customHeight="false" outlineLevel="0" collapsed="false">
      <c r="A10277" s="300" t="s">
        <v>15590</v>
      </c>
      <c r="B10277" s="1" t="n">
        <v>94795</v>
      </c>
      <c r="C10277" s="292" t="s">
        <v>15638</v>
      </c>
      <c r="D10277" s="297" t="s">
        <v>50</v>
      </c>
      <c r="E10277" s="301" t="n">
        <v>39.71</v>
      </c>
      <c r="F10277" s="304" t="n">
        <v>0</v>
      </c>
    </row>
    <row r="10278" customFormat="false" ht="13.8" hidden="false" customHeight="false" outlineLevel="0" collapsed="false">
      <c r="A10278" s="300" t="s">
        <v>15590</v>
      </c>
      <c r="B10278" s="1" t="n">
        <v>94800</v>
      </c>
      <c r="C10278" s="292" t="s">
        <v>15639</v>
      </c>
      <c r="D10278" s="297" t="s">
        <v>50</v>
      </c>
      <c r="E10278" s="301" t="n">
        <v>245.82</v>
      </c>
      <c r="F10278" s="304" t="n">
        <v>0</v>
      </c>
    </row>
    <row r="10279" customFormat="false" ht="13.8" hidden="false" customHeight="false" outlineLevel="0" collapsed="false">
      <c r="A10279" s="300" t="s">
        <v>15590</v>
      </c>
      <c r="B10279" s="1" t="n">
        <v>94796</v>
      </c>
      <c r="C10279" s="292" t="s">
        <v>15640</v>
      </c>
      <c r="D10279" s="297" t="s">
        <v>50</v>
      </c>
      <c r="E10279" s="301" t="n">
        <v>45.76</v>
      </c>
      <c r="F10279" s="304" t="n">
        <v>0</v>
      </c>
    </row>
    <row r="10280" customFormat="false" ht="13.8" hidden="false" customHeight="false" outlineLevel="0" collapsed="false">
      <c r="A10280" s="300" t="s">
        <v>15590</v>
      </c>
      <c r="B10280" s="1" t="n">
        <v>99635</v>
      </c>
      <c r="C10280" s="292" t="s">
        <v>15641</v>
      </c>
      <c r="D10280" s="297" t="s">
        <v>50</v>
      </c>
      <c r="E10280" s="301" t="n">
        <v>271.85</v>
      </c>
      <c r="F10280" s="304" t="n">
        <v>0</v>
      </c>
    </row>
    <row r="10281" customFormat="false" ht="13.8" hidden="false" customHeight="false" outlineLevel="0" collapsed="false">
      <c r="A10281" s="300" t="s">
        <v>15590</v>
      </c>
      <c r="B10281" s="1" t="n">
        <v>103018</v>
      </c>
      <c r="C10281" s="292" t="s">
        <v>15642</v>
      </c>
      <c r="D10281" s="297" t="s">
        <v>50</v>
      </c>
      <c r="E10281" s="301" t="n">
        <v>222.95</v>
      </c>
      <c r="F10281" s="304" t="n">
        <v>0</v>
      </c>
    </row>
    <row r="10282" customFormat="false" ht="13.8" hidden="false" customHeight="false" outlineLevel="0" collapsed="false">
      <c r="A10282" s="300" t="s">
        <v>15590</v>
      </c>
      <c r="B10282" s="1" t="n">
        <v>95252</v>
      </c>
      <c r="C10282" s="292" t="s">
        <v>15643</v>
      </c>
      <c r="D10282" s="297" t="s">
        <v>50</v>
      </c>
      <c r="E10282" s="301" t="n">
        <v>134.33</v>
      </c>
      <c r="F10282" s="304" t="n">
        <v>0</v>
      </c>
    </row>
    <row r="10283" customFormat="false" ht="13.8" hidden="false" customHeight="false" outlineLevel="0" collapsed="false">
      <c r="A10283" s="300" t="s">
        <v>15590</v>
      </c>
      <c r="B10283" s="1" t="n">
        <v>95251</v>
      </c>
      <c r="C10283" s="292" t="s">
        <v>15644</v>
      </c>
      <c r="D10283" s="297" t="s">
        <v>50</v>
      </c>
      <c r="E10283" s="301" t="n">
        <v>110.65</v>
      </c>
      <c r="F10283" s="304" t="n">
        <v>0</v>
      </c>
    </row>
    <row r="10284" customFormat="false" ht="13.8" hidden="false" customHeight="false" outlineLevel="0" collapsed="false">
      <c r="A10284" s="300" t="s">
        <v>15590</v>
      </c>
      <c r="B10284" s="1" t="n">
        <v>95250</v>
      </c>
      <c r="C10284" s="292" t="s">
        <v>15645</v>
      </c>
      <c r="D10284" s="297" t="s">
        <v>50</v>
      </c>
      <c r="E10284" s="301" t="n">
        <v>74.92</v>
      </c>
      <c r="F10284" s="304" t="n">
        <v>0</v>
      </c>
    </row>
    <row r="10285" customFormat="false" ht="13.8" hidden="false" customHeight="false" outlineLevel="0" collapsed="false">
      <c r="A10285" s="300" t="s">
        <v>15590</v>
      </c>
      <c r="B10285" s="1" t="n">
        <v>95248</v>
      </c>
      <c r="C10285" s="292" t="s">
        <v>15646</v>
      </c>
      <c r="D10285" s="297" t="s">
        <v>50</v>
      </c>
      <c r="E10285" s="301" t="n">
        <v>46.89</v>
      </c>
      <c r="F10285" s="304" t="n">
        <v>0</v>
      </c>
    </row>
    <row r="10286" customFormat="false" ht="13.8" hidden="false" customHeight="false" outlineLevel="0" collapsed="false">
      <c r="A10286" s="300" t="s">
        <v>15590</v>
      </c>
      <c r="B10286" s="1" t="n">
        <v>95253</v>
      </c>
      <c r="C10286" s="292" t="s">
        <v>15647</v>
      </c>
      <c r="D10286" s="297" t="s">
        <v>50</v>
      </c>
      <c r="E10286" s="301" t="n">
        <v>203.69</v>
      </c>
      <c r="F10286" s="304" t="n">
        <v>0</v>
      </c>
    </row>
    <row r="10287" customFormat="false" ht="13.8" hidden="false" customHeight="false" outlineLevel="0" collapsed="false">
      <c r="A10287" s="300" t="s">
        <v>15590</v>
      </c>
      <c r="B10287" s="1" t="n">
        <v>95249</v>
      </c>
      <c r="C10287" s="292" t="s">
        <v>15648</v>
      </c>
      <c r="D10287" s="297" t="s">
        <v>50</v>
      </c>
      <c r="E10287" s="301" t="n">
        <v>55.52</v>
      </c>
      <c r="F10287" s="304" t="n">
        <v>0</v>
      </c>
    </row>
    <row r="10288" customFormat="false" ht="13.8" hidden="false" customHeight="false" outlineLevel="0" collapsed="false">
      <c r="A10288" s="300" t="s">
        <v>15590</v>
      </c>
      <c r="B10288" s="1" t="n">
        <v>99622</v>
      </c>
      <c r="C10288" s="292" t="s">
        <v>15649</v>
      </c>
      <c r="D10288" s="297" t="s">
        <v>50</v>
      </c>
      <c r="E10288" s="301" t="n">
        <v>364.44</v>
      </c>
      <c r="F10288" s="304" t="n">
        <v>0.9625</v>
      </c>
    </row>
    <row r="10289" customFormat="false" ht="13.8" hidden="false" customHeight="false" outlineLevel="0" collapsed="false">
      <c r="A10289" s="300" t="s">
        <v>15590</v>
      </c>
      <c r="B10289" s="1" t="n">
        <v>99621</v>
      </c>
      <c r="C10289" s="292" t="s">
        <v>15650</v>
      </c>
      <c r="D10289" s="297" t="s">
        <v>50</v>
      </c>
      <c r="E10289" s="301" t="n">
        <v>324.39</v>
      </c>
      <c r="F10289" s="304" t="n">
        <v>0.9675</v>
      </c>
    </row>
    <row r="10290" customFormat="false" ht="13.8" hidden="false" customHeight="false" outlineLevel="0" collapsed="false">
      <c r="A10290" s="300" t="s">
        <v>15590</v>
      </c>
      <c r="B10290" s="1" t="n">
        <v>99620</v>
      </c>
      <c r="C10290" s="292" t="s">
        <v>15651</v>
      </c>
      <c r="D10290" s="297" t="s">
        <v>50</v>
      </c>
      <c r="E10290" s="301" t="n">
        <v>217.41</v>
      </c>
      <c r="F10290" s="304" t="n">
        <v>0.9644</v>
      </c>
    </row>
    <row r="10291" customFormat="false" ht="13.8" hidden="false" customHeight="false" outlineLevel="0" collapsed="false">
      <c r="A10291" s="300" t="s">
        <v>15590</v>
      </c>
      <c r="B10291" s="1" t="n">
        <v>103008</v>
      </c>
      <c r="C10291" s="292" t="s">
        <v>15652</v>
      </c>
      <c r="D10291" s="297" t="s">
        <v>50</v>
      </c>
      <c r="E10291" s="301" t="n">
        <v>131.07</v>
      </c>
      <c r="F10291" s="304" t="n">
        <v>0.9712</v>
      </c>
    </row>
    <row r="10292" customFormat="false" ht="13.8" hidden="false" customHeight="false" outlineLevel="0" collapsed="false">
      <c r="A10292" s="300" t="s">
        <v>15590</v>
      </c>
      <c r="B10292" s="1" t="n">
        <v>99624</v>
      </c>
      <c r="C10292" s="292" t="s">
        <v>15653</v>
      </c>
      <c r="D10292" s="297" t="s">
        <v>50</v>
      </c>
      <c r="E10292" s="301" t="n">
        <v>726.32</v>
      </c>
      <c r="F10292" s="304" t="n">
        <v>0.9675</v>
      </c>
    </row>
    <row r="10293" customFormat="false" ht="13.8" hidden="false" customHeight="false" outlineLevel="0" collapsed="false">
      <c r="A10293" s="300" t="s">
        <v>15590</v>
      </c>
      <c r="B10293" s="1" t="n">
        <v>99623</v>
      </c>
      <c r="C10293" s="292" t="s">
        <v>15654</v>
      </c>
      <c r="D10293" s="297" t="s">
        <v>50</v>
      </c>
      <c r="E10293" s="301" t="n">
        <v>509.07</v>
      </c>
      <c r="F10293" s="304" t="n">
        <v>0.9653</v>
      </c>
    </row>
    <row r="10294" customFormat="false" ht="13.8" hidden="false" customHeight="false" outlineLevel="0" collapsed="false">
      <c r="A10294" s="300" t="s">
        <v>15590</v>
      </c>
      <c r="B10294" s="1" t="n">
        <v>99625</v>
      </c>
      <c r="C10294" s="292" t="s">
        <v>15655</v>
      </c>
      <c r="D10294" s="297" t="s">
        <v>50</v>
      </c>
      <c r="E10294" s="301" t="n">
        <v>1000.14</v>
      </c>
      <c r="F10294" s="304" t="n">
        <v>0.9705</v>
      </c>
    </row>
    <row r="10295" customFormat="false" ht="13.8" hidden="false" customHeight="false" outlineLevel="0" collapsed="false">
      <c r="A10295" s="300" t="s">
        <v>15590</v>
      </c>
      <c r="B10295" s="1" t="n">
        <v>99619</v>
      </c>
      <c r="C10295" s="292" t="s">
        <v>15656</v>
      </c>
      <c r="D10295" s="297" t="s">
        <v>50</v>
      </c>
      <c r="E10295" s="301" t="n">
        <v>160.02</v>
      </c>
      <c r="F10295" s="304" t="n">
        <v>0.964</v>
      </c>
    </row>
    <row r="10296" customFormat="false" ht="13.8" hidden="false" customHeight="false" outlineLevel="0" collapsed="false">
      <c r="A10296" s="300" t="s">
        <v>15590</v>
      </c>
      <c r="B10296" s="1" t="n">
        <v>99626</v>
      </c>
      <c r="C10296" s="292" t="s">
        <v>15657</v>
      </c>
      <c r="D10296" s="297" t="s">
        <v>50</v>
      </c>
      <c r="E10296" s="301" t="n">
        <v>1542.9</v>
      </c>
      <c r="F10296" s="304" t="n">
        <v>0.9757</v>
      </c>
    </row>
    <row r="10297" customFormat="false" ht="13.8" hidden="false" customHeight="false" outlineLevel="0" collapsed="false">
      <c r="A10297" s="300" t="s">
        <v>15590</v>
      </c>
      <c r="B10297" s="1" t="n">
        <v>99631</v>
      </c>
      <c r="C10297" s="292" t="s">
        <v>15658</v>
      </c>
      <c r="D10297" s="297" t="s">
        <v>50</v>
      </c>
      <c r="E10297" s="301" t="n">
        <v>200.41</v>
      </c>
      <c r="F10297" s="304" t="n">
        <v>0.9317</v>
      </c>
    </row>
    <row r="10298" customFormat="false" ht="13.8" hidden="false" customHeight="false" outlineLevel="0" collapsed="false">
      <c r="A10298" s="300" t="s">
        <v>15590</v>
      </c>
      <c r="B10298" s="1" t="n">
        <v>99630</v>
      </c>
      <c r="C10298" s="292" t="s">
        <v>15659</v>
      </c>
      <c r="D10298" s="297" t="s">
        <v>50</v>
      </c>
      <c r="E10298" s="301" t="n">
        <v>172.62</v>
      </c>
      <c r="F10298" s="304" t="n">
        <v>0.939</v>
      </c>
    </row>
    <row r="10299" customFormat="false" ht="13.8" hidden="false" customHeight="false" outlineLevel="0" collapsed="false">
      <c r="A10299" s="300" t="s">
        <v>15590</v>
      </c>
      <c r="B10299" s="1" t="n">
        <v>99629</v>
      </c>
      <c r="C10299" s="292" t="s">
        <v>15660</v>
      </c>
      <c r="D10299" s="297" t="s">
        <v>50</v>
      </c>
      <c r="E10299" s="301" t="n">
        <v>115.79</v>
      </c>
      <c r="F10299" s="304" t="n">
        <v>0.9331</v>
      </c>
    </row>
    <row r="10300" customFormat="false" ht="13.8" hidden="false" customHeight="false" outlineLevel="0" collapsed="false">
      <c r="A10300" s="300" t="s">
        <v>15590</v>
      </c>
      <c r="B10300" s="1" t="n">
        <v>99627</v>
      </c>
      <c r="C10300" s="292" t="s">
        <v>15661</v>
      </c>
      <c r="D10300" s="297" t="s">
        <v>50</v>
      </c>
      <c r="E10300" s="301" t="n">
        <v>96.44</v>
      </c>
      <c r="F10300" s="304" t="n">
        <v>0.9608</v>
      </c>
    </row>
    <row r="10301" customFormat="false" ht="13.8" hidden="false" customHeight="false" outlineLevel="0" collapsed="false">
      <c r="A10301" s="300" t="s">
        <v>15590</v>
      </c>
      <c r="B10301" s="1" t="n">
        <v>103009</v>
      </c>
      <c r="C10301" s="292" t="s">
        <v>15662</v>
      </c>
      <c r="D10301" s="297" t="s">
        <v>50</v>
      </c>
      <c r="E10301" s="301" t="n">
        <v>459.57</v>
      </c>
      <c r="F10301" s="304" t="n">
        <v>0.9487</v>
      </c>
    </row>
    <row r="10302" customFormat="false" ht="13.8" hidden="false" customHeight="false" outlineLevel="0" collapsed="false">
      <c r="A10302" s="300" t="s">
        <v>15590</v>
      </c>
      <c r="B10302" s="1" t="n">
        <v>99632</v>
      </c>
      <c r="C10302" s="292" t="s">
        <v>15663</v>
      </c>
      <c r="D10302" s="297" t="s">
        <v>50</v>
      </c>
      <c r="E10302" s="301" t="n">
        <v>289.73</v>
      </c>
      <c r="F10302" s="304" t="n">
        <v>0.9391</v>
      </c>
    </row>
    <row r="10303" customFormat="false" ht="13.8" hidden="false" customHeight="false" outlineLevel="0" collapsed="false">
      <c r="A10303" s="300" t="s">
        <v>15590</v>
      </c>
      <c r="B10303" s="1" t="n">
        <v>99633</v>
      </c>
      <c r="C10303" s="292" t="s">
        <v>15664</v>
      </c>
      <c r="D10303" s="297" t="s">
        <v>50</v>
      </c>
      <c r="E10303" s="301" t="n">
        <v>624.88</v>
      </c>
      <c r="F10303" s="304" t="n">
        <v>0.9528</v>
      </c>
    </row>
    <row r="10304" customFormat="false" ht="13.8" hidden="false" customHeight="false" outlineLevel="0" collapsed="false">
      <c r="A10304" s="300" t="s">
        <v>15590</v>
      </c>
      <c r="B10304" s="1" t="n">
        <v>99628</v>
      </c>
      <c r="C10304" s="292" t="s">
        <v>15665</v>
      </c>
      <c r="D10304" s="297" t="s">
        <v>50</v>
      </c>
      <c r="E10304" s="301" t="n">
        <v>104.65</v>
      </c>
      <c r="F10304" s="304" t="n">
        <v>0.945</v>
      </c>
    </row>
    <row r="10305" customFormat="false" ht="13.8" hidden="false" customHeight="false" outlineLevel="0" collapsed="false">
      <c r="A10305" s="300" t="s">
        <v>15590</v>
      </c>
      <c r="B10305" s="1" t="n">
        <v>99634</v>
      </c>
      <c r="C10305" s="292" t="s">
        <v>15666</v>
      </c>
      <c r="D10305" s="297" t="s">
        <v>50</v>
      </c>
      <c r="E10305" s="301" t="n">
        <v>1070.74</v>
      </c>
      <c r="F10305" s="304" t="n">
        <v>0.965</v>
      </c>
    </row>
    <row r="10306" customFormat="false" ht="13.8" hidden="false" customHeight="false" outlineLevel="0" collapsed="false">
      <c r="A10306" s="300" t="s">
        <v>15590</v>
      </c>
      <c r="B10306" s="1" t="n">
        <v>103013</v>
      </c>
      <c r="C10306" s="292" t="s">
        <v>15667</v>
      </c>
      <c r="D10306" s="297" t="s">
        <v>50</v>
      </c>
      <c r="E10306" s="301" t="n">
        <v>187.61</v>
      </c>
      <c r="F10306" s="304" t="n">
        <v>0.9636</v>
      </c>
    </row>
    <row r="10307" customFormat="false" ht="13.8" hidden="false" customHeight="false" outlineLevel="0" collapsed="false">
      <c r="A10307" s="300" t="s">
        <v>15590</v>
      </c>
      <c r="B10307" s="1" t="n">
        <v>103012</v>
      </c>
      <c r="C10307" s="292" t="s">
        <v>15668</v>
      </c>
      <c r="D10307" s="297" t="s">
        <v>50</v>
      </c>
      <c r="E10307" s="301" t="n">
        <v>174.67</v>
      </c>
      <c r="F10307" s="304" t="n">
        <v>0.9699</v>
      </c>
    </row>
    <row r="10308" customFormat="false" ht="13.8" hidden="false" customHeight="false" outlineLevel="0" collapsed="false">
      <c r="A10308" s="300" t="s">
        <v>15590</v>
      </c>
      <c r="B10308" s="1" t="n">
        <v>103011</v>
      </c>
      <c r="C10308" s="292" t="s">
        <v>15669</v>
      </c>
      <c r="D10308" s="297" t="s">
        <v>50</v>
      </c>
      <c r="E10308" s="301" t="n">
        <v>110.58</v>
      </c>
      <c r="F10308" s="304" t="n">
        <v>0.9651</v>
      </c>
    </row>
    <row r="10309" customFormat="false" ht="13.8" hidden="false" customHeight="false" outlineLevel="0" collapsed="false">
      <c r="A10309" s="300" t="s">
        <v>15590</v>
      </c>
      <c r="B10309" s="1" t="n">
        <v>103015</v>
      </c>
      <c r="C10309" s="292" t="s">
        <v>15670</v>
      </c>
      <c r="D10309" s="297" t="s">
        <v>50</v>
      </c>
      <c r="E10309" s="301" t="n">
        <v>501.14</v>
      </c>
      <c r="F10309" s="304" t="n">
        <v>0.9765</v>
      </c>
    </row>
    <row r="10310" customFormat="false" ht="13.8" hidden="false" customHeight="false" outlineLevel="0" collapsed="false">
      <c r="A10310" s="300" t="s">
        <v>15590</v>
      </c>
      <c r="B10310" s="1" t="n">
        <v>103014</v>
      </c>
      <c r="C10310" s="292" t="s">
        <v>15671</v>
      </c>
      <c r="D10310" s="297" t="s">
        <v>50</v>
      </c>
      <c r="E10310" s="301" t="n">
        <v>282.66</v>
      </c>
      <c r="F10310" s="304" t="n">
        <v>0.9688</v>
      </c>
    </row>
    <row r="10311" customFormat="false" ht="13.8" hidden="false" customHeight="false" outlineLevel="0" collapsed="false">
      <c r="A10311" s="300" t="s">
        <v>15590</v>
      </c>
      <c r="B10311" s="1" t="n">
        <v>103016</v>
      </c>
      <c r="C10311" s="292" t="s">
        <v>15672</v>
      </c>
      <c r="D10311" s="297" t="s">
        <v>50</v>
      </c>
      <c r="E10311" s="301" t="n">
        <v>685.6</v>
      </c>
      <c r="F10311" s="304" t="n">
        <v>0.9785</v>
      </c>
    </row>
    <row r="10312" customFormat="false" ht="13.8" hidden="false" customHeight="false" outlineLevel="0" collapsed="false">
      <c r="A10312" s="300" t="s">
        <v>15590</v>
      </c>
      <c r="B10312" s="1" t="n">
        <v>103010</v>
      </c>
      <c r="C10312" s="292" t="s">
        <v>15673</v>
      </c>
      <c r="D10312" s="297" t="s">
        <v>50</v>
      </c>
      <c r="E10312" s="301" t="n">
        <v>99.38</v>
      </c>
      <c r="F10312" s="304" t="n">
        <v>0.9711</v>
      </c>
    </row>
    <row r="10313" customFormat="false" ht="13.8" hidden="false" customHeight="false" outlineLevel="0" collapsed="false">
      <c r="A10313" s="300" t="s">
        <v>15590</v>
      </c>
      <c r="B10313" s="1" t="n">
        <v>103017</v>
      </c>
      <c r="C10313" s="292" t="s">
        <v>15674</v>
      </c>
      <c r="D10313" s="297" t="s">
        <v>50</v>
      </c>
      <c r="E10313" s="301" t="n">
        <v>1199.36</v>
      </c>
      <c r="F10313" s="304" t="n">
        <v>0.9844</v>
      </c>
    </row>
    <row r="10314" customFormat="false" ht="13.8" hidden="false" customHeight="false" outlineLevel="0" collapsed="false">
      <c r="A10314" s="300" t="s">
        <v>15590</v>
      </c>
      <c r="B10314" s="1" t="n">
        <v>103033</v>
      </c>
      <c r="C10314" s="292" t="s">
        <v>15675</v>
      </c>
      <c r="D10314" s="297" t="s">
        <v>50</v>
      </c>
      <c r="E10314" s="301" t="n">
        <v>0</v>
      </c>
      <c r="F10314" s="304"/>
    </row>
    <row r="10315" customFormat="false" ht="13.8" hidden="false" customHeight="false" outlineLevel="0" collapsed="false">
      <c r="A10315" s="300" t="s">
        <v>15590</v>
      </c>
      <c r="B10315" s="1" t="n">
        <v>103032</v>
      </c>
      <c r="C10315" s="292" t="s">
        <v>15676</v>
      </c>
      <c r="D10315" s="297" t="s">
        <v>50</v>
      </c>
      <c r="E10315" s="301" t="n">
        <v>0</v>
      </c>
      <c r="F10315" s="304"/>
    </row>
    <row r="10316" customFormat="false" ht="13.8" hidden="false" customHeight="false" outlineLevel="0" collapsed="false">
      <c r="A10316" s="300" t="s">
        <v>15590</v>
      </c>
      <c r="B10316" s="1" t="n">
        <v>103030</v>
      </c>
      <c r="C10316" s="292" t="s">
        <v>15677</v>
      </c>
      <c r="D10316" s="297" t="s">
        <v>50</v>
      </c>
      <c r="E10316" s="301" t="n">
        <v>0</v>
      </c>
      <c r="F10316" s="304"/>
    </row>
    <row r="10317" customFormat="false" ht="13.8" hidden="false" customHeight="false" outlineLevel="0" collapsed="false">
      <c r="A10317" s="300" t="s">
        <v>15590</v>
      </c>
      <c r="B10317" s="1" t="n">
        <v>103031</v>
      </c>
      <c r="C10317" s="292" t="s">
        <v>15678</v>
      </c>
      <c r="D10317" s="297" t="s">
        <v>50</v>
      </c>
      <c r="E10317" s="301" t="n">
        <v>0</v>
      </c>
      <c r="F10317" s="304"/>
    </row>
    <row r="10318" customFormat="false" ht="13.8" hidden="false" customHeight="false" outlineLevel="0" collapsed="false">
      <c r="A10318" s="300" t="s">
        <v>15590</v>
      </c>
      <c r="B10318" s="1" t="n">
        <v>103035</v>
      </c>
      <c r="C10318" s="292" t="s">
        <v>15679</v>
      </c>
      <c r="D10318" s="297" t="s">
        <v>50</v>
      </c>
      <c r="E10318" s="301" t="n">
        <v>0</v>
      </c>
      <c r="F10318" s="304"/>
    </row>
    <row r="10319" customFormat="false" ht="13.8" hidden="false" customHeight="false" outlineLevel="0" collapsed="false">
      <c r="A10319" s="300" t="s">
        <v>15590</v>
      </c>
      <c r="B10319" s="1" t="n">
        <v>103034</v>
      </c>
      <c r="C10319" s="292" t="s">
        <v>15680</v>
      </c>
      <c r="D10319" s="297" t="s">
        <v>50</v>
      </c>
      <c r="E10319" s="301" t="n">
        <v>0</v>
      </c>
      <c r="F10319" s="304"/>
    </row>
    <row r="10320" customFormat="false" ht="13.8" hidden="false" customHeight="false" outlineLevel="0" collapsed="false">
      <c r="A10320" s="300" t="s">
        <v>15590</v>
      </c>
      <c r="B10320" s="1" t="n">
        <v>103024</v>
      </c>
      <c r="C10320" s="292" t="s">
        <v>15681</v>
      </c>
      <c r="D10320" s="297" t="s">
        <v>50</v>
      </c>
      <c r="E10320" s="301" t="n">
        <v>0</v>
      </c>
      <c r="F10320" s="304"/>
    </row>
    <row r="10321" customFormat="false" ht="13.8" hidden="false" customHeight="false" outlineLevel="0" collapsed="false">
      <c r="A10321" s="300" t="s">
        <v>15590</v>
      </c>
      <c r="B10321" s="1" t="n">
        <v>103023</v>
      </c>
      <c r="C10321" s="292" t="s">
        <v>15682</v>
      </c>
      <c r="D10321" s="297" t="s">
        <v>50</v>
      </c>
      <c r="E10321" s="301" t="n">
        <v>0</v>
      </c>
      <c r="F10321" s="304"/>
    </row>
    <row r="10322" customFormat="false" ht="13.8" hidden="false" customHeight="false" outlineLevel="0" collapsed="false">
      <c r="A10322" s="300" t="s">
        <v>15590</v>
      </c>
      <c r="B10322" s="1" t="n">
        <v>103022</v>
      </c>
      <c r="C10322" s="292" t="s">
        <v>15683</v>
      </c>
      <c r="D10322" s="297" t="s">
        <v>50</v>
      </c>
      <c r="E10322" s="301" t="n">
        <v>0</v>
      </c>
      <c r="F10322" s="304"/>
    </row>
    <row r="10323" customFormat="false" ht="13.8" hidden="false" customHeight="false" outlineLevel="0" collapsed="false">
      <c r="A10323" s="300" t="s">
        <v>15590</v>
      </c>
      <c r="B10323" s="1" t="n">
        <v>103020</v>
      </c>
      <c r="C10323" s="292" t="s">
        <v>15684</v>
      </c>
      <c r="D10323" s="297" t="s">
        <v>50</v>
      </c>
      <c r="E10323" s="301" t="n">
        <v>0</v>
      </c>
      <c r="F10323" s="304"/>
    </row>
    <row r="10324" customFormat="false" ht="13.8" hidden="false" customHeight="false" outlineLevel="0" collapsed="false">
      <c r="A10324" s="300" t="s">
        <v>15590</v>
      </c>
      <c r="B10324" s="1" t="n">
        <v>103026</v>
      </c>
      <c r="C10324" s="292" t="s">
        <v>15685</v>
      </c>
      <c r="D10324" s="297" t="s">
        <v>50</v>
      </c>
      <c r="E10324" s="301" t="n">
        <v>0</v>
      </c>
      <c r="F10324" s="304"/>
    </row>
    <row r="10325" customFormat="false" ht="13.8" hidden="false" customHeight="false" outlineLevel="0" collapsed="false">
      <c r="A10325" s="300" t="s">
        <v>15590</v>
      </c>
      <c r="B10325" s="1" t="n">
        <v>103025</v>
      </c>
      <c r="C10325" s="292" t="s">
        <v>15686</v>
      </c>
      <c r="D10325" s="297" t="s">
        <v>50</v>
      </c>
      <c r="E10325" s="301" t="n">
        <v>0</v>
      </c>
      <c r="F10325" s="304"/>
    </row>
    <row r="10326" customFormat="false" ht="13.8" hidden="false" customHeight="false" outlineLevel="0" collapsed="false">
      <c r="A10326" s="300" t="s">
        <v>15590</v>
      </c>
      <c r="B10326" s="1" t="n">
        <v>103021</v>
      </c>
      <c r="C10326" s="292" t="s">
        <v>15687</v>
      </c>
      <c r="D10326" s="297" t="s">
        <v>50</v>
      </c>
      <c r="E10326" s="301" t="n">
        <v>0</v>
      </c>
      <c r="F10326" s="304"/>
    </row>
    <row r="10327" customFormat="false" ht="13.8" hidden="false" customHeight="false" outlineLevel="0" collapsed="false">
      <c r="A10327" s="300" t="s">
        <v>15590</v>
      </c>
      <c r="B10327" s="1" t="n">
        <v>103027</v>
      </c>
      <c r="C10327" s="292" t="s">
        <v>15688</v>
      </c>
      <c r="D10327" s="297" t="s">
        <v>50</v>
      </c>
      <c r="E10327" s="301" t="n">
        <v>0</v>
      </c>
      <c r="F10327" s="304"/>
    </row>
    <row r="10328" customFormat="false" ht="13.8" hidden="false" customHeight="false" outlineLevel="0" collapsed="false">
      <c r="A10328" s="300" t="s">
        <v>15590</v>
      </c>
      <c r="B10328" s="1" t="n">
        <v>103028</v>
      </c>
      <c r="C10328" s="292" t="s">
        <v>15689</v>
      </c>
      <c r="D10328" s="297" t="s">
        <v>50</v>
      </c>
      <c r="E10328" s="301" t="n">
        <v>0</v>
      </c>
      <c r="F10328" s="304"/>
    </row>
    <row r="10329" customFormat="false" ht="13.8" hidden="false" customHeight="false" outlineLevel="0" collapsed="false">
      <c r="A10329" s="300" t="s">
        <v>15690</v>
      </c>
      <c r="B10329" s="1" t="n">
        <v>103563</v>
      </c>
      <c r="C10329" s="292" t="s">
        <v>15691</v>
      </c>
      <c r="D10329" s="297" t="s">
        <v>50</v>
      </c>
      <c r="E10329" s="301" t="n">
        <v>0</v>
      </c>
      <c r="F10329" s="304"/>
    </row>
    <row r="10330" customFormat="false" ht="13.8" hidden="false" customHeight="false" outlineLevel="0" collapsed="false">
      <c r="A10330" s="300" t="s">
        <v>15690</v>
      </c>
      <c r="B10330" s="1" t="n">
        <v>103564</v>
      </c>
      <c r="C10330" s="292" t="s">
        <v>15692</v>
      </c>
      <c r="D10330" s="297" t="s">
        <v>50</v>
      </c>
      <c r="E10330" s="301" t="n">
        <v>0</v>
      </c>
      <c r="F10330" s="304"/>
    </row>
    <row r="10331" customFormat="false" ht="13.8" hidden="false" customHeight="false" outlineLevel="0" collapsed="false">
      <c r="A10331" s="300" t="s">
        <v>15690</v>
      </c>
      <c r="B10331" s="1" t="n">
        <v>103565</v>
      </c>
      <c r="C10331" s="292" t="s">
        <v>15693</v>
      </c>
      <c r="D10331" s="297" t="s">
        <v>50</v>
      </c>
      <c r="E10331" s="301" t="n">
        <v>0</v>
      </c>
      <c r="F10331" s="304"/>
    </row>
    <row r="10332" customFormat="false" ht="13.8" hidden="false" customHeight="false" outlineLevel="0" collapsed="false">
      <c r="A10332" s="300" t="s">
        <v>15690</v>
      </c>
      <c r="B10332" s="1" t="n">
        <v>103566</v>
      </c>
      <c r="C10332" s="292" t="s">
        <v>15694</v>
      </c>
      <c r="D10332" s="297" t="s">
        <v>50</v>
      </c>
      <c r="E10332" s="301" t="n">
        <v>0</v>
      </c>
      <c r="F10332" s="304"/>
    </row>
    <row r="10333" customFormat="false" ht="13.8" hidden="false" customHeight="false" outlineLevel="0" collapsed="false">
      <c r="A10333" s="300" t="s">
        <v>15690</v>
      </c>
      <c r="B10333" s="1" t="n">
        <v>103567</v>
      </c>
      <c r="C10333" s="292" t="s">
        <v>15695</v>
      </c>
      <c r="D10333" s="297" t="s">
        <v>50</v>
      </c>
      <c r="E10333" s="301" t="n">
        <v>0</v>
      </c>
      <c r="F10333" s="304"/>
    </row>
    <row r="10334" customFormat="false" ht="13.8" hidden="false" customHeight="false" outlineLevel="0" collapsed="false">
      <c r="A10334" s="300" t="s">
        <v>15690</v>
      </c>
      <c r="B10334" s="1" t="n">
        <v>103568</v>
      </c>
      <c r="C10334" s="292" t="s">
        <v>15696</v>
      </c>
      <c r="D10334" s="297" t="s">
        <v>50</v>
      </c>
      <c r="E10334" s="301" t="n">
        <v>0</v>
      </c>
      <c r="F10334" s="304"/>
    </row>
    <row r="10335" customFormat="false" ht="13.8" hidden="false" customHeight="false" outlineLevel="0" collapsed="false">
      <c r="A10335" s="300" t="s">
        <v>15690</v>
      </c>
      <c r="B10335" s="1" t="n">
        <v>103569</v>
      </c>
      <c r="C10335" s="292" t="s">
        <v>15697</v>
      </c>
      <c r="D10335" s="297" t="s">
        <v>50</v>
      </c>
      <c r="E10335" s="301" t="n">
        <v>0</v>
      </c>
      <c r="F10335" s="304"/>
    </row>
    <row r="10336" customFormat="false" ht="13.8" hidden="false" customHeight="false" outlineLevel="0" collapsed="false">
      <c r="A10336" s="300" t="s">
        <v>15690</v>
      </c>
      <c r="B10336" s="1" t="n">
        <v>103570</v>
      </c>
      <c r="C10336" s="292" t="s">
        <v>15698</v>
      </c>
      <c r="D10336" s="297" t="s">
        <v>50</v>
      </c>
      <c r="E10336" s="301" t="n">
        <v>0</v>
      </c>
      <c r="F10336" s="304"/>
    </row>
    <row r="10337" customFormat="false" ht="13.8" hidden="false" customHeight="false" outlineLevel="0" collapsed="false">
      <c r="A10337" s="300" t="s">
        <v>15690</v>
      </c>
      <c r="B10337" s="1" t="n">
        <v>103571</v>
      </c>
      <c r="C10337" s="292" t="s">
        <v>15699</v>
      </c>
      <c r="D10337" s="297" t="s">
        <v>50</v>
      </c>
      <c r="E10337" s="301" t="n">
        <v>0</v>
      </c>
      <c r="F10337" s="304"/>
    </row>
    <row r="10338" customFormat="false" ht="13.8" hidden="false" customHeight="false" outlineLevel="0" collapsed="false">
      <c r="A10338" s="300" t="s">
        <v>15690</v>
      </c>
      <c r="B10338" s="1" t="n">
        <v>103562</v>
      </c>
      <c r="C10338" s="292" t="s">
        <v>15700</v>
      </c>
      <c r="D10338" s="297" t="s">
        <v>50</v>
      </c>
      <c r="E10338" s="301" t="n">
        <v>0</v>
      </c>
      <c r="F10338" s="304"/>
    </row>
    <row r="10339" customFormat="false" ht="13.8" hidden="false" customHeight="false" outlineLevel="0" collapsed="false">
      <c r="A10339" s="300" t="s">
        <v>15690</v>
      </c>
      <c r="B10339" s="1" t="n">
        <v>103573</v>
      </c>
      <c r="C10339" s="292" t="s">
        <v>15701</v>
      </c>
      <c r="D10339" s="297" t="s">
        <v>50</v>
      </c>
      <c r="E10339" s="301" t="n">
        <v>0</v>
      </c>
      <c r="F10339" s="304"/>
    </row>
    <row r="10340" customFormat="false" ht="13.8" hidden="false" customHeight="false" outlineLevel="0" collapsed="false">
      <c r="A10340" s="300" t="s">
        <v>15690</v>
      </c>
      <c r="B10340" s="1" t="n">
        <v>103585</v>
      </c>
      <c r="C10340" s="292" t="s">
        <v>15702</v>
      </c>
      <c r="D10340" s="297" t="s">
        <v>50</v>
      </c>
      <c r="E10340" s="301" t="n">
        <v>0</v>
      </c>
      <c r="F10340" s="304"/>
    </row>
    <row r="10341" customFormat="false" ht="13.8" hidden="false" customHeight="false" outlineLevel="0" collapsed="false">
      <c r="A10341" s="300" t="s">
        <v>15690</v>
      </c>
      <c r="B10341" s="1" t="n">
        <v>103586</v>
      </c>
      <c r="C10341" s="292" t="s">
        <v>15703</v>
      </c>
      <c r="D10341" s="297" t="s">
        <v>50</v>
      </c>
      <c r="E10341" s="301" t="n">
        <v>0</v>
      </c>
      <c r="F10341" s="304"/>
    </row>
    <row r="10342" customFormat="false" ht="13.8" hidden="false" customHeight="false" outlineLevel="0" collapsed="false">
      <c r="A10342" s="300" t="s">
        <v>15690</v>
      </c>
      <c r="B10342" s="1" t="n">
        <v>103574</v>
      </c>
      <c r="C10342" s="292" t="s">
        <v>15704</v>
      </c>
      <c r="D10342" s="297" t="s">
        <v>50</v>
      </c>
      <c r="E10342" s="301" t="n">
        <v>0</v>
      </c>
      <c r="F10342" s="304"/>
    </row>
    <row r="10343" customFormat="false" ht="13.8" hidden="false" customHeight="false" outlineLevel="0" collapsed="false">
      <c r="A10343" s="300" t="s">
        <v>15690</v>
      </c>
      <c r="B10343" s="1" t="n">
        <v>103575</v>
      </c>
      <c r="C10343" s="292" t="s">
        <v>15705</v>
      </c>
      <c r="D10343" s="297" t="s">
        <v>50</v>
      </c>
      <c r="E10343" s="301" t="n">
        <v>0</v>
      </c>
      <c r="F10343" s="304"/>
    </row>
    <row r="10344" customFormat="false" ht="13.8" hidden="false" customHeight="false" outlineLevel="0" collapsed="false">
      <c r="A10344" s="300" t="s">
        <v>15690</v>
      </c>
      <c r="B10344" s="1" t="n">
        <v>103576</v>
      </c>
      <c r="C10344" s="292" t="s">
        <v>15706</v>
      </c>
      <c r="D10344" s="297" t="s">
        <v>50</v>
      </c>
      <c r="E10344" s="301" t="n">
        <v>0</v>
      </c>
      <c r="F10344" s="304"/>
    </row>
    <row r="10345" customFormat="false" ht="13.8" hidden="false" customHeight="false" outlineLevel="0" collapsed="false">
      <c r="A10345" s="300" t="s">
        <v>15690</v>
      </c>
      <c r="B10345" s="1" t="n">
        <v>103577</v>
      </c>
      <c r="C10345" s="292" t="s">
        <v>15707</v>
      </c>
      <c r="D10345" s="297" t="s">
        <v>50</v>
      </c>
      <c r="E10345" s="301" t="n">
        <v>0</v>
      </c>
      <c r="F10345" s="304"/>
    </row>
    <row r="10346" customFormat="false" ht="13.8" hidden="false" customHeight="false" outlineLevel="0" collapsed="false">
      <c r="A10346" s="300" t="s">
        <v>15690</v>
      </c>
      <c r="B10346" s="1" t="n">
        <v>103578</v>
      </c>
      <c r="C10346" s="292" t="s">
        <v>15708</v>
      </c>
      <c r="D10346" s="297" t="s">
        <v>50</v>
      </c>
      <c r="E10346" s="301" t="n">
        <v>0</v>
      </c>
      <c r="F10346" s="304"/>
    </row>
    <row r="10347" customFormat="false" ht="13.8" hidden="false" customHeight="false" outlineLevel="0" collapsed="false">
      <c r="A10347" s="300" t="s">
        <v>15690</v>
      </c>
      <c r="B10347" s="1" t="n">
        <v>103579</v>
      </c>
      <c r="C10347" s="292" t="s">
        <v>15709</v>
      </c>
      <c r="D10347" s="297" t="s">
        <v>50</v>
      </c>
      <c r="E10347" s="301" t="n">
        <v>0</v>
      </c>
      <c r="F10347" s="304"/>
    </row>
    <row r="10348" customFormat="false" ht="13.8" hidden="false" customHeight="false" outlineLevel="0" collapsed="false">
      <c r="A10348" s="300" t="s">
        <v>15690</v>
      </c>
      <c r="B10348" s="1" t="n">
        <v>103580</v>
      </c>
      <c r="C10348" s="292" t="s">
        <v>15710</v>
      </c>
      <c r="D10348" s="297" t="s">
        <v>50</v>
      </c>
      <c r="E10348" s="301" t="n">
        <v>0</v>
      </c>
      <c r="F10348" s="304"/>
    </row>
    <row r="10349" customFormat="false" ht="13.8" hidden="false" customHeight="false" outlineLevel="0" collapsed="false">
      <c r="A10349" s="300" t="s">
        <v>15690</v>
      </c>
      <c r="B10349" s="1" t="n">
        <v>103581</v>
      </c>
      <c r="C10349" s="292" t="s">
        <v>15711</v>
      </c>
      <c r="D10349" s="297" t="s">
        <v>50</v>
      </c>
      <c r="E10349" s="301" t="n">
        <v>0</v>
      </c>
      <c r="F10349" s="304"/>
    </row>
    <row r="10350" customFormat="false" ht="13.8" hidden="false" customHeight="false" outlineLevel="0" collapsed="false">
      <c r="A10350" s="300" t="s">
        <v>15690</v>
      </c>
      <c r="B10350" s="1" t="n">
        <v>103582</v>
      </c>
      <c r="C10350" s="292" t="s">
        <v>15712</v>
      </c>
      <c r="D10350" s="297" t="s">
        <v>50</v>
      </c>
      <c r="E10350" s="301" t="n">
        <v>0</v>
      </c>
      <c r="F10350" s="304"/>
    </row>
    <row r="10351" customFormat="false" ht="13.8" hidden="false" customHeight="false" outlineLevel="0" collapsed="false">
      <c r="A10351" s="300" t="s">
        <v>15690</v>
      </c>
      <c r="B10351" s="1" t="n">
        <v>103572</v>
      </c>
      <c r="C10351" s="292" t="s">
        <v>15713</v>
      </c>
      <c r="D10351" s="297" t="s">
        <v>50</v>
      </c>
      <c r="E10351" s="301" t="n">
        <v>0</v>
      </c>
      <c r="F10351" s="304"/>
    </row>
    <row r="10352" customFormat="false" ht="13.8" hidden="false" customHeight="false" outlineLevel="0" collapsed="false">
      <c r="A10352" s="300" t="s">
        <v>15690</v>
      </c>
      <c r="B10352" s="1" t="n">
        <v>103583</v>
      </c>
      <c r="C10352" s="292" t="s">
        <v>15714</v>
      </c>
      <c r="D10352" s="297" t="s">
        <v>50</v>
      </c>
      <c r="E10352" s="301" t="n">
        <v>0</v>
      </c>
      <c r="F10352" s="304"/>
    </row>
    <row r="10353" customFormat="false" ht="13.8" hidden="false" customHeight="false" outlineLevel="0" collapsed="false">
      <c r="A10353" s="300" t="s">
        <v>15690</v>
      </c>
      <c r="B10353" s="1" t="n">
        <v>103584</v>
      </c>
      <c r="C10353" s="292" t="s">
        <v>15715</v>
      </c>
      <c r="D10353" s="297" t="s">
        <v>50</v>
      </c>
      <c r="E10353" s="301" t="n">
        <v>0</v>
      </c>
      <c r="F10353" s="304"/>
    </row>
    <row r="10354" customFormat="false" ht="13.8" hidden="false" customHeight="false" outlineLevel="0" collapsed="false">
      <c r="A10354" s="300" t="s">
        <v>15690</v>
      </c>
      <c r="B10354" s="1" t="n">
        <v>103557</v>
      </c>
      <c r="C10354" s="292" t="s">
        <v>15716</v>
      </c>
      <c r="D10354" s="297" t="s">
        <v>50</v>
      </c>
      <c r="E10354" s="301" t="n">
        <v>0</v>
      </c>
      <c r="F10354" s="304"/>
    </row>
    <row r="10355" customFormat="false" ht="13.8" hidden="false" customHeight="false" outlineLevel="0" collapsed="false">
      <c r="A10355" s="300" t="s">
        <v>15690</v>
      </c>
      <c r="B10355" s="1" t="n">
        <v>103558</v>
      </c>
      <c r="C10355" s="292" t="s">
        <v>15717</v>
      </c>
      <c r="D10355" s="297" t="s">
        <v>50</v>
      </c>
      <c r="E10355" s="301" t="n">
        <v>0</v>
      </c>
      <c r="F10355" s="304"/>
    </row>
    <row r="10356" customFormat="false" ht="13.8" hidden="false" customHeight="false" outlineLevel="0" collapsed="false">
      <c r="A10356" s="300" t="s">
        <v>15690</v>
      </c>
      <c r="B10356" s="1" t="n">
        <v>103559</v>
      </c>
      <c r="C10356" s="292" t="s">
        <v>15718</v>
      </c>
      <c r="D10356" s="297" t="s">
        <v>50</v>
      </c>
      <c r="E10356" s="301" t="n">
        <v>0</v>
      </c>
      <c r="F10356" s="304"/>
    </row>
    <row r="10357" customFormat="false" ht="13.8" hidden="false" customHeight="false" outlineLevel="0" collapsed="false">
      <c r="A10357" s="300" t="s">
        <v>15690</v>
      </c>
      <c r="B10357" s="1" t="n">
        <v>103560</v>
      </c>
      <c r="C10357" s="292" t="s">
        <v>15719</v>
      </c>
      <c r="D10357" s="297" t="s">
        <v>50</v>
      </c>
      <c r="E10357" s="301" t="n">
        <v>0</v>
      </c>
      <c r="F10357" s="304"/>
    </row>
    <row r="10358" customFormat="false" ht="13.8" hidden="false" customHeight="false" outlineLevel="0" collapsed="false">
      <c r="A10358" s="300" t="s">
        <v>15690</v>
      </c>
      <c r="B10358" s="1" t="n">
        <v>103561</v>
      </c>
      <c r="C10358" s="292" t="s">
        <v>15720</v>
      </c>
      <c r="D10358" s="297" t="s">
        <v>50</v>
      </c>
      <c r="E10358" s="301" t="n">
        <v>0</v>
      </c>
      <c r="F10358" s="304"/>
    </row>
    <row r="10359" customFormat="false" ht="13.8" hidden="false" customHeight="false" outlineLevel="0" collapsed="false">
      <c r="A10359" s="300" t="s">
        <v>15690</v>
      </c>
      <c r="B10359" s="1" t="n">
        <v>103529</v>
      </c>
      <c r="C10359" s="292" t="s">
        <v>15721</v>
      </c>
      <c r="D10359" s="297" t="s">
        <v>50</v>
      </c>
      <c r="E10359" s="301" t="n">
        <v>0</v>
      </c>
      <c r="F10359" s="304"/>
    </row>
    <row r="10360" customFormat="false" ht="13.8" hidden="false" customHeight="false" outlineLevel="0" collapsed="false">
      <c r="A10360" s="300" t="s">
        <v>15690</v>
      </c>
      <c r="B10360" s="1" t="n">
        <v>103530</v>
      </c>
      <c r="C10360" s="292" t="s">
        <v>15722</v>
      </c>
      <c r="D10360" s="297" t="s">
        <v>50</v>
      </c>
      <c r="E10360" s="301" t="n">
        <v>0</v>
      </c>
      <c r="F10360" s="304"/>
    </row>
    <row r="10361" customFormat="false" ht="13.8" hidden="false" customHeight="false" outlineLevel="0" collapsed="false">
      <c r="A10361" s="300" t="s">
        <v>15690</v>
      </c>
      <c r="B10361" s="1" t="n">
        <v>103531</v>
      </c>
      <c r="C10361" s="292" t="s">
        <v>15723</v>
      </c>
      <c r="D10361" s="297" t="s">
        <v>50</v>
      </c>
      <c r="E10361" s="301" t="n">
        <v>0</v>
      </c>
      <c r="F10361" s="304"/>
    </row>
    <row r="10362" customFormat="false" ht="13.8" hidden="false" customHeight="false" outlineLevel="0" collapsed="false">
      <c r="A10362" s="300" t="s">
        <v>15690</v>
      </c>
      <c r="B10362" s="1" t="n">
        <v>103532</v>
      </c>
      <c r="C10362" s="292" t="s">
        <v>15724</v>
      </c>
      <c r="D10362" s="297" t="s">
        <v>50</v>
      </c>
      <c r="E10362" s="301" t="n">
        <v>0</v>
      </c>
      <c r="F10362" s="304"/>
    </row>
    <row r="10363" customFormat="false" ht="13.8" hidden="false" customHeight="false" outlineLevel="0" collapsed="false">
      <c r="A10363" s="300" t="s">
        <v>15690</v>
      </c>
      <c r="B10363" s="1" t="n">
        <v>103533</v>
      </c>
      <c r="C10363" s="292" t="s">
        <v>15725</v>
      </c>
      <c r="D10363" s="297" t="s">
        <v>50</v>
      </c>
      <c r="E10363" s="301" t="n">
        <v>0</v>
      </c>
      <c r="F10363" s="304"/>
    </row>
    <row r="10364" customFormat="false" ht="13.8" hidden="false" customHeight="false" outlineLevel="0" collapsed="false">
      <c r="A10364" s="300" t="s">
        <v>15690</v>
      </c>
      <c r="B10364" s="1" t="n">
        <v>103534</v>
      </c>
      <c r="C10364" s="292" t="s">
        <v>15726</v>
      </c>
      <c r="D10364" s="297" t="s">
        <v>50</v>
      </c>
      <c r="E10364" s="301" t="n">
        <v>0</v>
      </c>
      <c r="F10364" s="304"/>
    </row>
    <row r="10365" customFormat="false" ht="13.8" hidden="false" customHeight="false" outlineLevel="0" collapsed="false">
      <c r="A10365" s="300" t="s">
        <v>15690</v>
      </c>
      <c r="B10365" s="1" t="n">
        <v>103535</v>
      </c>
      <c r="C10365" s="292" t="s">
        <v>15727</v>
      </c>
      <c r="D10365" s="297" t="s">
        <v>50</v>
      </c>
      <c r="E10365" s="301" t="n">
        <v>0</v>
      </c>
      <c r="F10365" s="304"/>
    </row>
    <row r="10366" customFormat="false" ht="13.8" hidden="false" customHeight="false" outlineLevel="0" collapsed="false">
      <c r="A10366" s="300" t="s">
        <v>15690</v>
      </c>
      <c r="B10366" s="1" t="n">
        <v>103527</v>
      </c>
      <c r="C10366" s="292" t="s">
        <v>15728</v>
      </c>
      <c r="D10366" s="297" t="s">
        <v>50</v>
      </c>
      <c r="E10366" s="301" t="n">
        <v>0</v>
      </c>
      <c r="F10366" s="304"/>
    </row>
    <row r="10367" customFormat="false" ht="13.8" hidden="false" customHeight="false" outlineLevel="0" collapsed="false">
      <c r="A10367" s="300" t="s">
        <v>15690</v>
      </c>
      <c r="B10367" s="1" t="n">
        <v>103536</v>
      </c>
      <c r="C10367" s="292" t="s">
        <v>15729</v>
      </c>
      <c r="D10367" s="297" t="s">
        <v>50</v>
      </c>
      <c r="E10367" s="301" t="n">
        <v>0</v>
      </c>
      <c r="F10367" s="304"/>
    </row>
    <row r="10368" customFormat="false" ht="13.8" hidden="false" customHeight="false" outlineLevel="0" collapsed="false">
      <c r="A10368" s="300" t="s">
        <v>15690</v>
      </c>
      <c r="B10368" s="1" t="n">
        <v>103528</v>
      </c>
      <c r="C10368" s="292" t="s">
        <v>15730</v>
      </c>
      <c r="D10368" s="297" t="s">
        <v>50</v>
      </c>
      <c r="E10368" s="301" t="n">
        <v>0</v>
      </c>
      <c r="F10368" s="304"/>
    </row>
    <row r="10369" customFormat="false" ht="13.8" hidden="false" customHeight="false" outlineLevel="0" collapsed="false">
      <c r="A10369" s="300" t="s">
        <v>15690</v>
      </c>
      <c r="B10369" s="1" t="n">
        <v>103541</v>
      </c>
      <c r="C10369" s="292" t="s">
        <v>15731</v>
      </c>
      <c r="D10369" s="297" t="s">
        <v>50</v>
      </c>
      <c r="E10369" s="301" t="n">
        <v>0</v>
      </c>
      <c r="F10369" s="304"/>
    </row>
    <row r="10370" customFormat="false" ht="13.8" hidden="false" customHeight="false" outlineLevel="0" collapsed="false">
      <c r="A10370" s="300" t="s">
        <v>15690</v>
      </c>
      <c r="B10370" s="1" t="n">
        <v>103539</v>
      </c>
      <c r="C10370" s="292" t="s">
        <v>15732</v>
      </c>
      <c r="D10370" s="297" t="s">
        <v>50</v>
      </c>
      <c r="E10370" s="301" t="n">
        <v>0</v>
      </c>
      <c r="F10370" s="304"/>
    </row>
    <row r="10371" customFormat="false" ht="13.8" hidden="false" customHeight="false" outlineLevel="0" collapsed="false">
      <c r="A10371" s="300" t="s">
        <v>15690</v>
      </c>
      <c r="B10371" s="1" t="n">
        <v>103540</v>
      </c>
      <c r="C10371" s="292" t="s">
        <v>15733</v>
      </c>
      <c r="D10371" s="297" t="s">
        <v>50</v>
      </c>
      <c r="E10371" s="301" t="n">
        <v>0</v>
      </c>
      <c r="F10371" s="304"/>
    </row>
    <row r="10372" customFormat="false" ht="13.8" hidden="false" customHeight="false" outlineLevel="0" collapsed="false">
      <c r="A10372" s="300" t="s">
        <v>15690</v>
      </c>
      <c r="B10372" s="1" t="n">
        <v>103542</v>
      </c>
      <c r="C10372" s="292" t="s">
        <v>15734</v>
      </c>
      <c r="D10372" s="297" t="s">
        <v>50</v>
      </c>
      <c r="E10372" s="301" t="n">
        <v>0</v>
      </c>
      <c r="F10372" s="304"/>
    </row>
    <row r="10373" customFormat="false" ht="13.8" hidden="false" customHeight="false" outlineLevel="0" collapsed="false">
      <c r="A10373" s="300" t="s">
        <v>15690</v>
      </c>
      <c r="B10373" s="1" t="n">
        <v>103543</v>
      </c>
      <c r="C10373" s="292" t="s">
        <v>15735</v>
      </c>
      <c r="D10373" s="297" t="s">
        <v>50</v>
      </c>
      <c r="E10373" s="301" t="n">
        <v>0</v>
      </c>
      <c r="F10373" s="304"/>
    </row>
    <row r="10374" customFormat="false" ht="13.8" hidden="false" customHeight="false" outlineLevel="0" collapsed="false">
      <c r="A10374" s="300" t="s">
        <v>15690</v>
      </c>
      <c r="B10374" s="1" t="n">
        <v>103544</v>
      </c>
      <c r="C10374" s="292" t="s">
        <v>15736</v>
      </c>
      <c r="D10374" s="297" t="s">
        <v>50</v>
      </c>
      <c r="E10374" s="301" t="n">
        <v>0</v>
      </c>
      <c r="F10374" s="304"/>
    </row>
    <row r="10375" customFormat="false" ht="13.8" hidden="false" customHeight="false" outlineLevel="0" collapsed="false">
      <c r="A10375" s="300" t="s">
        <v>15690</v>
      </c>
      <c r="B10375" s="1" t="n">
        <v>103545</v>
      </c>
      <c r="C10375" s="292" t="s">
        <v>15737</v>
      </c>
      <c r="D10375" s="297" t="s">
        <v>50</v>
      </c>
      <c r="E10375" s="301" t="n">
        <v>0</v>
      </c>
      <c r="F10375" s="304"/>
    </row>
    <row r="10376" customFormat="false" ht="13.8" hidden="false" customHeight="false" outlineLevel="0" collapsed="false">
      <c r="A10376" s="300" t="s">
        <v>15690</v>
      </c>
      <c r="B10376" s="1" t="n">
        <v>103537</v>
      </c>
      <c r="C10376" s="292" t="s">
        <v>15738</v>
      </c>
      <c r="D10376" s="297" t="s">
        <v>50</v>
      </c>
      <c r="E10376" s="301" t="n">
        <v>0</v>
      </c>
      <c r="F10376" s="304"/>
    </row>
    <row r="10377" customFormat="false" ht="13.8" hidden="false" customHeight="false" outlineLevel="0" collapsed="false">
      <c r="A10377" s="300" t="s">
        <v>15690</v>
      </c>
      <c r="B10377" s="1" t="n">
        <v>103546</v>
      </c>
      <c r="C10377" s="292" t="s">
        <v>15739</v>
      </c>
      <c r="D10377" s="297" t="s">
        <v>50</v>
      </c>
      <c r="E10377" s="301" t="n">
        <v>0</v>
      </c>
      <c r="F10377" s="304"/>
    </row>
    <row r="10378" customFormat="false" ht="13.8" hidden="false" customHeight="false" outlineLevel="0" collapsed="false">
      <c r="A10378" s="300" t="s">
        <v>15690</v>
      </c>
      <c r="B10378" s="1" t="n">
        <v>103538</v>
      </c>
      <c r="C10378" s="292" t="s">
        <v>15740</v>
      </c>
      <c r="D10378" s="297" t="s">
        <v>50</v>
      </c>
      <c r="E10378" s="301" t="n">
        <v>0</v>
      </c>
      <c r="F10378" s="304"/>
    </row>
    <row r="10379" customFormat="false" ht="13.8" hidden="false" customHeight="false" outlineLevel="0" collapsed="false">
      <c r="A10379" s="300" t="s">
        <v>15690</v>
      </c>
      <c r="B10379" s="1" t="n">
        <v>103549</v>
      </c>
      <c r="C10379" s="292" t="s">
        <v>15741</v>
      </c>
      <c r="D10379" s="297" t="s">
        <v>50</v>
      </c>
      <c r="E10379" s="301" t="n">
        <v>0</v>
      </c>
      <c r="F10379" s="304"/>
    </row>
    <row r="10380" customFormat="false" ht="13.8" hidden="false" customHeight="false" outlineLevel="0" collapsed="false">
      <c r="A10380" s="300" t="s">
        <v>15690</v>
      </c>
      <c r="B10380" s="1" t="n">
        <v>103550</v>
      </c>
      <c r="C10380" s="292" t="s">
        <v>15742</v>
      </c>
      <c r="D10380" s="297" t="s">
        <v>50</v>
      </c>
      <c r="E10380" s="301" t="n">
        <v>0</v>
      </c>
      <c r="F10380" s="304"/>
    </row>
    <row r="10381" customFormat="false" ht="13.8" hidden="false" customHeight="false" outlineLevel="0" collapsed="false">
      <c r="A10381" s="300" t="s">
        <v>15690</v>
      </c>
      <c r="B10381" s="1" t="n">
        <v>103551</v>
      </c>
      <c r="C10381" s="292" t="s">
        <v>15743</v>
      </c>
      <c r="D10381" s="297" t="s">
        <v>50</v>
      </c>
      <c r="E10381" s="301" t="n">
        <v>0</v>
      </c>
      <c r="F10381" s="304"/>
    </row>
    <row r="10382" customFormat="false" ht="13.8" hidden="false" customHeight="false" outlineLevel="0" collapsed="false">
      <c r="A10382" s="300" t="s">
        <v>15690</v>
      </c>
      <c r="B10382" s="1" t="n">
        <v>103552</v>
      </c>
      <c r="C10382" s="292" t="s">
        <v>15744</v>
      </c>
      <c r="D10382" s="297" t="s">
        <v>50</v>
      </c>
      <c r="E10382" s="301" t="n">
        <v>0</v>
      </c>
      <c r="F10382" s="304"/>
    </row>
    <row r="10383" customFormat="false" ht="13.8" hidden="false" customHeight="false" outlineLevel="0" collapsed="false">
      <c r="A10383" s="300" t="s">
        <v>15690</v>
      </c>
      <c r="B10383" s="1" t="n">
        <v>103553</v>
      </c>
      <c r="C10383" s="292" t="s">
        <v>15745</v>
      </c>
      <c r="D10383" s="297" t="s">
        <v>50</v>
      </c>
      <c r="E10383" s="301" t="n">
        <v>0</v>
      </c>
      <c r="F10383" s="304"/>
    </row>
    <row r="10384" customFormat="false" ht="13.8" hidden="false" customHeight="false" outlineLevel="0" collapsed="false">
      <c r="A10384" s="300" t="s">
        <v>15690</v>
      </c>
      <c r="B10384" s="1" t="n">
        <v>103554</v>
      </c>
      <c r="C10384" s="292" t="s">
        <v>15746</v>
      </c>
      <c r="D10384" s="297" t="s">
        <v>50</v>
      </c>
      <c r="E10384" s="301" t="n">
        <v>0</v>
      </c>
      <c r="F10384" s="304"/>
    </row>
    <row r="10385" customFormat="false" ht="13.8" hidden="false" customHeight="false" outlineLevel="0" collapsed="false">
      <c r="A10385" s="300" t="s">
        <v>15690</v>
      </c>
      <c r="B10385" s="1" t="n">
        <v>103555</v>
      </c>
      <c r="C10385" s="292" t="s">
        <v>15747</v>
      </c>
      <c r="D10385" s="297" t="s">
        <v>50</v>
      </c>
      <c r="E10385" s="301" t="n">
        <v>0</v>
      </c>
      <c r="F10385" s="304"/>
    </row>
    <row r="10386" customFormat="false" ht="13.8" hidden="false" customHeight="false" outlineLevel="0" collapsed="false">
      <c r="A10386" s="300" t="s">
        <v>15690</v>
      </c>
      <c r="B10386" s="1" t="n">
        <v>103547</v>
      </c>
      <c r="C10386" s="292" t="s">
        <v>15748</v>
      </c>
      <c r="D10386" s="297" t="s">
        <v>50</v>
      </c>
      <c r="E10386" s="301" t="n">
        <v>0</v>
      </c>
      <c r="F10386" s="304"/>
    </row>
    <row r="10387" customFormat="false" ht="13.8" hidden="false" customHeight="false" outlineLevel="0" collapsed="false">
      <c r="A10387" s="300" t="s">
        <v>15690</v>
      </c>
      <c r="B10387" s="1" t="n">
        <v>103556</v>
      </c>
      <c r="C10387" s="292" t="s">
        <v>15749</v>
      </c>
      <c r="D10387" s="297" t="s">
        <v>50</v>
      </c>
      <c r="E10387" s="301" t="n">
        <v>0</v>
      </c>
      <c r="F10387" s="304"/>
    </row>
    <row r="10388" customFormat="false" ht="13.8" hidden="false" customHeight="false" outlineLevel="0" collapsed="false">
      <c r="A10388" s="300" t="s">
        <v>15690</v>
      </c>
      <c r="B10388" s="1" t="n">
        <v>103548</v>
      </c>
      <c r="C10388" s="292" t="s">
        <v>15750</v>
      </c>
      <c r="D10388" s="297" t="s">
        <v>50</v>
      </c>
      <c r="E10388" s="301" t="n">
        <v>0</v>
      </c>
      <c r="F10388" s="304"/>
    </row>
  </sheetData>
  <mergeCells count="5">
    <mergeCell ref="E4:F4"/>
    <mergeCell ref="E5:F5"/>
    <mergeCell ref="E6:F6"/>
    <mergeCell ref="E7:F7"/>
    <mergeCell ref="E9:F9"/>
  </mergeCells>
  <hyperlinks>
    <hyperlink ref="A11" r:id="rId1" display="Acessibilidade"/>
    <hyperlink ref="A12" r:id="rId2" display="Acessibilidade"/>
    <hyperlink ref="A13" r:id="rId3" display="Acessibilidade"/>
    <hyperlink ref="A14" r:id="rId4" display="Acessibilidade"/>
    <hyperlink ref="A15" r:id="rId5" display="Acessibilidade"/>
    <hyperlink ref="A16" r:id="rId6" display="Acessibilidade"/>
    <hyperlink ref="A17" r:id="rId7" display="Acessibilidade"/>
    <hyperlink ref="A18" r:id="rId8" display="Acessibilidade"/>
    <hyperlink ref="A19" r:id="rId9" display="Acessibilidade"/>
    <hyperlink ref="A20" r:id="rId10" display="Alvenaria Estrutural - Blocos Cerâmicos"/>
    <hyperlink ref="A21" r:id="rId11" display="Alvenaria Estrutural - Blocos Cerâmicos"/>
    <hyperlink ref="A22" r:id="rId12" display="Alvenaria Estrutural - Blocos Cerâmicos"/>
    <hyperlink ref="A23" r:id="rId13" display="Alvenaria Estrutural - Blocos Cerâmicos"/>
    <hyperlink ref="A24" r:id="rId14" display="Alvenaria Estrutural - Blocos Cerâmicos"/>
    <hyperlink ref="A25" r:id="rId15" display="Alvenaria Estrutural - Blocos Cerâmicos"/>
    <hyperlink ref="A26" r:id="rId16" display="Alvenaria Estrutural - Blocos Cerâmicos"/>
    <hyperlink ref="A27" r:id="rId17" display="Alvenaria Estrutural - Blocos Cerâmicos"/>
    <hyperlink ref="A28" r:id="rId18" display="Alvenaria Estrutural - Blocos de Concreto"/>
    <hyperlink ref="A29" r:id="rId19" display="Alvenaria Estrutural - Blocos de Concreto"/>
    <hyperlink ref="A30" r:id="rId20" display="Alvenaria Estrutural - Blocos de Concreto"/>
    <hyperlink ref="A31" r:id="rId21" display="Alvenaria Estrutural - Blocos de Concreto"/>
    <hyperlink ref="A32" r:id="rId22" display="Alvenaria Estrutural - Blocos de Concreto"/>
    <hyperlink ref="A33" r:id="rId23" display="Alvenaria Estrutural - Blocos de Concreto"/>
    <hyperlink ref="A34" r:id="rId24" display="Alvenaria Estrutural - Blocos de Concreto"/>
    <hyperlink ref="A35" r:id="rId25" display="Alvenaria Estrutural - Blocos de Concreto"/>
    <hyperlink ref="A36" r:id="rId26" display="Alvenaria Estrutural - Blocos de Concreto"/>
    <hyperlink ref="A37" r:id="rId27" display="Alvenaria Estrutural - Blocos de Concreto"/>
    <hyperlink ref="A38" r:id="rId28" display="Alvenaria Estrutural - Blocos de Concreto"/>
    <hyperlink ref="A39" r:id="rId29" display="Alvenaria Estrutural - Blocos de Concreto"/>
    <hyperlink ref="A40" r:id="rId30" display="Alvenaria de Vedação"/>
    <hyperlink ref="A41" r:id="rId31" display="Alvenaria de Vedação"/>
    <hyperlink ref="A42" r:id="rId32" display="Alvenaria de Vedação"/>
    <hyperlink ref="A43" r:id="rId33" display="Alvenaria de Vedação"/>
    <hyperlink ref="A44" r:id="rId34" display="Alvenaria de Vedação"/>
    <hyperlink ref="A45" r:id="rId35" display="Alvenaria de Vedação"/>
    <hyperlink ref="A46" r:id="rId36" display="Alvenaria de Vedação"/>
    <hyperlink ref="A47" r:id="rId37" display="Alvenaria de Vedação"/>
    <hyperlink ref="A48" r:id="rId38" display="Alvenaria de Vedação"/>
    <hyperlink ref="A49" r:id="rId39" display="Alvenaria de Vedação"/>
    <hyperlink ref="A50" r:id="rId40" display="Alvenaria de Vedação"/>
    <hyperlink ref="A51" r:id="rId41" display="Alvenaria de Vedação"/>
    <hyperlink ref="A52" r:id="rId42" display="Alvenaria de Vedação"/>
    <hyperlink ref="A53" r:id="rId43" display="Alvenaria de Vedação"/>
    <hyperlink ref="A54" r:id="rId44" display="Alvenaria de Vedação"/>
    <hyperlink ref="A55" r:id="rId45" display="Alvenaria de Vedação"/>
    <hyperlink ref="A56" r:id="rId46" display="Alvenaria de Vedação"/>
    <hyperlink ref="A57" r:id="rId47" display="Alvenaria de Vedação"/>
    <hyperlink ref="A58" r:id="rId48" display="Alvenaria de Vedação"/>
    <hyperlink ref="A59" r:id="rId49" display="Alvenaria de Vedação"/>
    <hyperlink ref="A60" r:id="rId50" display="Alvenaria de Vedação"/>
    <hyperlink ref="A61" r:id="rId51" display="Alvenaria de Vedação"/>
    <hyperlink ref="A62" r:id="rId52" display="Alvenaria de Vedação"/>
    <hyperlink ref="A63" r:id="rId53" display="Alvenaria de Vedação"/>
    <hyperlink ref="A64" r:id="rId54" display="Alvenaria de Vedação"/>
    <hyperlink ref="A65" r:id="rId55" display="Alvenaria de Vedação"/>
    <hyperlink ref="A66" r:id="rId56" display="Alvenaria de Vedação"/>
    <hyperlink ref="A67" r:id="rId57" display="Alvenaria de Vedação"/>
    <hyperlink ref="A68" r:id="rId58" display="Alvenaria de Vedação"/>
    <hyperlink ref="A69" r:id="rId59" display="Alvenaria de Vedação"/>
    <hyperlink ref="A70" r:id="rId60" display="Alvenaria de Vedação"/>
    <hyperlink ref="A71" r:id="rId61" display="Alvenaria de Vedação"/>
    <hyperlink ref="A72" r:id="rId62" display="Alvenaria de Vedação"/>
    <hyperlink ref="A73" r:id="rId63" display="Alvenaria de Vedação"/>
    <hyperlink ref="A74" r:id="rId64" display="Alvenaria de Vedação"/>
    <hyperlink ref="A75" r:id="rId65" display="Alvenaria de Vedação"/>
    <hyperlink ref="A76" r:id="rId66" display="Alvenaria de Vedação"/>
    <hyperlink ref="A77" r:id="rId67" display="Alvenaria de Vedação"/>
    <hyperlink ref="A78" r:id="rId68" display="Alvenaria de Vedação"/>
    <hyperlink ref="A79" r:id="rId69" display="Alvenaria de Vedação"/>
    <hyperlink ref="A80" r:id="rId70" display="Alvenaria de Vedação"/>
    <hyperlink ref="A81" r:id="rId71" display="Alvenaria de Vedação"/>
    <hyperlink ref="A82" r:id="rId72" display="Alvenaria de Vedação"/>
    <hyperlink ref="A83" r:id="rId73" display="Alvenaria de Vedação"/>
    <hyperlink ref="A84" r:id="rId74" display="Alvenaria de Vedação"/>
    <hyperlink ref="A85" r:id="rId75" display="Alvenaria de Vedação"/>
    <hyperlink ref="A86" r:id="rId76" display="Alvenaria de Vedação"/>
    <hyperlink ref="A87" r:id="rId77" display="Alvenaria de Vedação"/>
    <hyperlink ref="A88" r:id="rId78" display="Alvenaria de Vedação"/>
    <hyperlink ref="A89" r:id="rId79" display="Alvenaria de Vedação"/>
    <hyperlink ref="A90" r:id="rId80" display="Alvenaria de Vedação"/>
    <hyperlink ref="A91" r:id="rId81" display="Alvenaria de Vedação"/>
    <hyperlink ref="A92" r:id="rId82" display="Alvenaria de Vedação"/>
    <hyperlink ref="A93" r:id="rId83" display="Alvenaria de Vedação"/>
    <hyperlink ref="A94" r:id="rId84" display="Alvenaria de Vedação"/>
    <hyperlink ref="A95" r:id="rId85" display="Alvenaria de Vedação"/>
    <hyperlink ref="A96" r:id="rId86" display="Alvenarias Diversas"/>
    <hyperlink ref="A97" r:id="rId87" display="Alvenarias Diversas"/>
    <hyperlink ref="A98" r:id="rId88" display="Alvenarias Diversas"/>
    <hyperlink ref="A99" r:id="rId89" display="Alvenarias Diversas"/>
    <hyperlink ref="A100" r:id="rId90" display="Alvenarias Diversas"/>
    <hyperlink ref="A101" r:id="rId91" display="Alvenarias Diversas"/>
    <hyperlink ref="A102" r:id="rId92" display="Alvenarias Diversas"/>
    <hyperlink ref="A103" r:id="rId93" display="Alvenarias Diversas"/>
    <hyperlink ref="A104" r:id="rId94" display="Alvenarias Diversas"/>
    <hyperlink ref="A105" r:id="rId95" display="Alvenarias Diversas"/>
    <hyperlink ref="A106" r:id="rId96" display="Alvenarias Diversas"/>
    <hyperlink ref="A107" r:id="rId97" display="Alvenarias Diversas"/>
    <hyperlink ref="A108" r:id="rId98" display="Alvenarias Diversas"/>
    <hyperlink ref="A109" r:id="rId99" display="Argamassas"/>
    <hyperlink ref="A110" r:id="rId100" display="Argamassas"/>
    <hyperlink ref="A111" r:id="rId101" display="Argamassas"/>
    <hyperlink ref="A112" r:id="rId102" display="Argamassas"/>
    <hyperlink ref="A113" r:id="rId103" display="Argamassas"/>
    <hyperlink ref="A114" r:id="rId104" display="Argamassas"/>
    <hyperlink ref="A115" r:id="rId105" display="Argamassas"/>
    <hyperlink ref="A116" r:id="rId106" display="Argamassas"/>
    <hyperlink ref="A117" r:id="rId107" display="Argamassas"/>
    <hyperlink ref="A118" r:id="rId108" display="Argamassas"/>
    <hyperlink ref="A119" r:id="rId109" display="Argamassas"/>
    <hyperlink ref="A120" r:id="rId110" display="Argamassas"/>
    <hyperlink ref="A121" r:id="rId111" display="Argamassas"/>
    <hyperlink ref="A122" r:id="rId112" display="Argamassas"/>
    <hyperlink ref="A123" r:id="rId113" display="Argamassas"/>
    <hyperlink ref="A124" r:id="rId114" display="Argamassas"/>
    <hyperlink ref="A125" r:id="rId115" display="Argamassas"/>
    <hyperlink ref="A126" r:id="rId116" display="Argamassas"/>
    <hyperlink ref="A127" r:id="rId117" display="Argamassas"/>
    <hyperlink ref="A128" r:id="rId118" display="Argamassas"/>
    <hyperlink ref="A129" r:id="rId119" display="Argamassas"/>
    <hyperlink ref="A130" r:id="rId120" display="Argamassas"/>
    <hyperlink ref="A131" r:id="rId121" display="Argamassas"/>
    <hyperlink ref="A132" r:id="rId122" display="Argamassas"/>
    <hyperlink ref="A133" r:id="rId123" display="Argamassas"/>
    <hyperlink ref="A134" r:id="rId124" display="Argamassas"/>
    <hyperlink ref="A135" r:id="rId125" display="Argamassas"/>
    <hyperlink ref="A136" r:id="rId126" display="Argamassas"/>
    <hyperlink ref="A137" r:id="rId127" display="Argamassas"/>
    <hyperlink ref="A138" r:id="rId128" display="Argamassas"/>
    <hyperlink ref="A139" r:id="rId129" display="Argamassas"/>
    <hyperlink ref="A140" r:id="rId130" display="Argamassas"/>
    <hyperlink ref="A141" r:id="rId131" display="Argamassas"/>
    <hyperlink ref="A142" r:id="rId132" display="Argamassas"/>
    <hyperlink ref="A143" r:id="rId133" display="Argamassas"/>
    <hyperlink ref="A144" r:id="rId134" display="Argamassas"/>
    <hyperlink ref="A145" r:id="rId135" display="Argamassas"/>
    <hyperlink ref="A146" r:id="rId136" display="Argamassas"/>
    <hyperlink ref="A147" r:id="rId137" display="Argamassas"/>
    <hyperlink ref="A148" r:id="rId138" display="Argamassas"/>
    <hyperlink ref="A149" r:id="rId139" display="Argamassas"/>
    <hyperlink ref="A150" r:id="rId140" display="Argamassas"/>
    <hyperlink ref="A151" r:id="rId141" display="Argamassas"/>
    <hyperlink ref="A152" r:id="rId142" display="Argamassas"/>
    <hyperlink ref="A153" r:id="rId143" display="Argamassas"/>
    <hyperlink ref="A154" r:id="rId144" display="Argamassas"/>
    <hyperlink ref="A155" r:id="rId145" display="Argamassas"/>
    <hyperlink ref="A156" r:id="rId146" display="Argamassas"/>
    <hyperlink ref="A157" r:id="rId147" display="Argamassas"/>
    <hyperlink ref="A158" r:id="rId148" display="Argamassas"/>
    <hyperlink ref="A159" r:id="rId149" display="Argamassas"/>
    <hyperlink ref="A160" r:id="rId150" display="Argamassas"/>
    <hyperlink ref="A161" r:id="rId151" display="Argamassas"/>
    <hyperlink ref="A162" r:id="rId152" display="Argamassas"/>
    <hyperlink ref="A163" r:id="rId153" display="Argamassas"/>
    <hyperlink ref="A164" r:id="rId154" display="Argamassas"/>
    <hyperlink ref="A165" r:id="rId155" display="Argamassas"/>
    <hyperlink ref="A166" r:id="rId156" display="Argamassas"/>
    <hyperlink ref="A167" r:id="rId157" display="Argamassas"/>
    <hyperlink ref="A168" r:id="rId158" display="Argamassas"/>
    <hyperlink ref="A169" r:id="rId159" display="Argamassas"/>
    <hyperlink ref="A170" r:id="rId160" display="Argamassas"/>
    <hyperlink ref="A171" r:id="rId161" display="Argamassas"/>
    <hyperlink ref="A172" r:id="rId162" display="Argamassas"/>
    <hyperlink ref="A173" r:id="rId163" display="Argamassas"/>
    <hyperlink ref="A174" r:id="rId164" display="Argamassas"/>
    <hyperlink ref="A175" r:id="rId165" display="Argamassas"/>
    <hyperlink ref="A176" r:id="rId166" display="Argamassas"/>
    <hyperlink ref="A177" r:id="rId167" display="Argamassas"/>
    <hyperlink ref="A178" r:id="rId168" display="Argamassas"/>
    <hyperlink ref="A179" r:id="rId169" display="Argamassas"/>
    <hyperlink ref="A180" r:id="rId170" display="Argamassas"/>
    <hyperlink ref="A181" r:id="rId171" display="Argamassas"/>
    <hyperlink ref="A182" r:id="rId172" display="Argamassas"/>
    <hyperlink ref="A183" r:id="rId173" display="Argamassas"/>
    <hyperlink ref="A184" r:id="rId174" display="Argamassas"/>
    <hyperlink ref="A185" r:id="rId175" display="Argamassas"/>
    <hyperlink ref="A186" r:id="rId176" display="Argamassas"/>
    <hyperlink ref="A187" r:id="rId177" display="Argamassas"/>
    <hyperlink ref="A188" r:id="rId178" display="Argamassas"/>
    <hyperlink ref="A189" r:id="rId179" display="Argamassas"/>
    <hyperlink ref="A190" r:id="rId180" display="Argamassas"/>
    <hyperlink ref="A191" r:id="rId181" display="Argamassas"/>
    <hyperlink ref="A192" r:id="rId182" display="Argamassas"/>
    <hyperlink ref="A193" r:id="rId183" display="Argamassas"/>
    <hyperlink ref="A194" r:id="rId184" display="Argamassas"/>
    <hyperlink ref="A195" r:id="rId185" display="Argamassas"/>
    <hyperlink ref="A196" r:id="rId186" display="Argamassas"/>
    <hyperlink ref="A197" r:id="rId187" display="Argamassas"/>
    <hyperlink ref="A198" r:id="rId188" display="Argamassas"/>
    <hyperlink ref="A199" r:id="rId189" display="Argamassas"/>
    <hyperlink ref="A200" r:id="rId190" display="Argamassas"/>
    <hyperlink ref="A201" r:id="rId191" display="Argamassas"/>
    <hyperlink ref="A202" r:id="rId192" display="Argamassas"/>
    <hyperlink ref="A203" r:id="rId193" display="Argamassas"/>
    <hyperlink ref="A204" r:id="rId194" display="Argamassas"/>
    <hyperlink ref="A205" r:id="rId195" display="Argamassas"/>
    <hyperlink ref="A206" r:id="rId196" display="Argamassas"/>
    <hyperlink ref="A207" r:id="rId197" display="Argamassas"/>
    <hyperlink ref="A208" r:id="rId198" display="Argamassas"/>
    <hyperlink ref="A209" r:id="rId199" display="Argamassas"/>
    <hyperlink ref="A210" r:id="rId200" display="Argamassas"/>
    <hyperlink ref="A211" r:id="rId201" display="Argamassas"/>
    <hyperlink ref="A212" r:id="rId202" display="Argamassas"/>
    <hyperlink ref="A213" r:id="rId203" display="Argamassas"/>
    <hyperlink ref="A214" r:id="rId204" display="Argamassas"/>
    <hyperlink ref="A215" r:id="rId205" display="Argamassas"/>
    <hyperlink ref="A216" r:id="rId206" display="Argamassas"/>
    <hyperlink ref="A217" r:id="rId207" display="Argamassas"/>
    <hyperlink ref="A218" r:id="rId208" display="Argamassas"/>
    <hyperlink ref="A219" r:id="rId209" display="Argamassas"/>
    <hyperlink ref="A220" r:id="rId210" display="Argamassas"/>
    <hyperlink ref="A221" r:id="rId211" display="Argamassas"/>
    <hyperlink ref="A222" r:id="rId212" display="Argamassas"/>
    <hyperlink ref="A223" r:id="rId213" display="Argamassas"/>
    <hyperlink ref="A224" r:id="rId214" display="Argamassas"/>
    <hyperlink ref="A225" r:id="rId215" display="Argamassas"/>
    <hyperlink ref="A226" r:id="rId216" display="Argamassas"/>
    <hyperlink ref="A227" r:id="rId217" display="Argamassas"/>
    <hyperlink ref="A228" r:id="rId218" display="Argamassas"/>
    <hyperlink ref="A229" r:id="rId219" display="Argamassas"/>
    <hyperlink ref="A230" r:id="rId220" display="Argamassas"/>
    <hyperlink ref="A231" r:id="rId221" display="Argamassas"/>
    <hyperlink ref="A232" r:id="rId222" display="Argamassas"/>
    <hyperlink ref="A233" r:id="rId223" display="Argamassas"/>
    <hyperlink ref="A234" r:id="rId224" display="Argamassas"/>
    <hyperlink ref="A235" r:id="rId225" display="Argamassas"/>
    <hyperlink ref="A236" r:id="rId226" display="Argamassas"/>
    <hyperlink ref="A237" r:id="rId227" display="Argamassas"/>
    <hyperlink ref="A238" r:id="rId228" display="Argamassas"/>
    <hyperlink ref="A239" r:id="rId229" display="Argamassas"/>
    <hyperlink ref="A240" r:id="rId230" display="Argamassas"/>
    <hyperlink ref="A241" r:id="rId231" display="Argamassas"/>
    <hyperlink ref="A242" r:id="rId232" display="Argamassas"/>
    <hyperlink ref="A243" r:id="rId233" display="Argamassas"/>
    <hyperlink ref="A244" r:id="rId234" display="Argamassas"/>
    <hyperlink ref="A245" r:id="rId235" display="Argamassas"/>
    <hyperlink ref="A246" r:id="rId236" display="Argamassas"/>
    <hyperlink ref="A247" r:id="rId237" display="Argamassas"/>
    <hyperlink ref="A248" r:id="rId238" display="Argamassas"/>
    <hyperlink ref="A249" r:id="rId239" display="Argamassas"/>
    <hyperlink ref="A250" r:id="rId240" display="Argamassas"/>
    <hyperlink ref="A251" r:id="rId241" display="Argamassas"/>
    <hyperlink ref="A252" r:id="rId242" display="Argamassas"/>
    <hyperlink ref="A253" r:id="rId243" display="Argamassas"/>
    <hyperlink ref="A254" r:id="rId244" display="Argamassas"/>
    <hyperlink ref="A255" r:id="rId245" display="Argamassas"/>
    <hyperlink ref="A256" r:id="rId246" display="Argamassas"/>
    <hyperlink ref="A257" r:id="rId247" display="Argamassas"/>
    <hyperlink ref="A258" r:id="rId248" display="Argamassas"/>
    <hyperlink ref="A259" r:id="rId249" display="Argamassas"/>
    <hyperlink ref="A260" r:id="rId250" display="Argamassas"/>
    <hyperlink ref="A261" r:id="rId251" display="Argamassas"/>
    <hyperlink ref="A262" r:id="rId252" display="Argamassas"/>
    <hyperlink ref="A263" r:id="rId253" display="Argamassas"/>
    <hyperlink ref="A264" r:id="rId254" display="Argamassas"/>
    <hyperlink ref="A265" r:id="rId255" display="Argamassas"/>
    <hyperlink ref="A266" r:id="rId256" display="Argamassas"/>
    <hyperlink ref="A267" r:id="rId257" display="Argamassas"/>
    <hyperlink ref="A268" r:id="rId258" display="Argamassas"/>
    <hyperlink ref="A269" r:id="rId259" display="Argamassas"/>
    <hyperlink ref="A270" r:id="rId260" display="Argamassas"/>
    <hyperlink ref="A271" r:id="rId261" display="Argamassas"/>
    <hyperlink ref="A272" r:id="rId262" display="Argamassas"/>
    <hyperlink ref="A273" r:id="rId263" display="Argamassas"/>
    <hyperlink ref="A274" r:id="rId264" display="Armação de Estacas"/>
    <hyperlink ref="A275" r:id="rId265" display="Armação de Estacas"/>
    <hyperlink ref="A276" r:id="rId266" display="Armação de Estacas"/>
    <hyperlink ref="A277" r:id="rId267" display="Armação de Estacas"/>
    <hyperlink ref="A278" r:id="rId268" display="Armação de Estacas"/>
    <hyperlink ref="A279" r:id="rId269" display="Armação de Estacas"/>
    <hyperlink ref="A280" r:id="rId270" display="Armação de Estacas"/>
    <hyperlink ref="A281" r:id="rId271" display="Armação de Estacas"/>
    <hyperlink ref="A282" r:id="rId272" display="Armação de Estacas"/>
    <hyperlink ref="A283" r:id="rId273" display="Armação de Estacas"/>
    <hyperlink ref="A284" r:id="rId274" display="Armação de Estacas"/>
    <hyperlink ref="A285" r:id="rId275" display="Armação para Estruturas de Concreto Armado"/>
    <hyperlink ref="A286" r:id="rId276" display="Armação para Estruturas de Concreto Armado"/>
    <hyperlink ref="A287" r:id="rId277" display="Armação para Estruturas de Concreto Armado"/>
    <hyperlink ref="A288" r:id="rId278" display="Armação para Estruturas de Concreto Armado"/>
    <hyperlink ref="A289" r:id="rId279" display="Armação para Estruturas de Concreto Armado"/>
    <hyperlink ref="A290" r:id="rId280" display="Armação para Estruturas de Concreto Armado"/>
    <hyperlink ref="A291" r:id="rId281" display="Armação para Estruturas de Concreto Armado"/>
    <hyperlink ref="A292" r:id="rId282" display="Armação para Estruturas de Concreto Armado"/>
    <hyperlink ref="A293" r:id="rId283" display="Armação para Estruturas de Concreto Armado"/>
    <hyperlink ref="A294" r:id="rId284" display="Armação para Estruturas de Concreto Armado"/>
    <hyperlink ref="A295" r:id="rId285" display="Armação para Estruturas de Concreto Armado"/>
    <hyperlink ref="A296" r:id="rId286" display="Armação para Estruturas de Concreto Armado"/>
    <hyperlink ref="A297" r:id="rId287" display="Armação para Estruturas de Concreto Armado"/>
    <hyperlink ref="A298" r:id="rId288" display="Armação para Estruturas de Concreto Armado"/>
    <hyperlink ref="A299" r:id="rId289" display="Armação para Estruturas de Concreto Armado"/>
    <hyperlink ref="A300" r:id="rId290" display="Armação para Estruturas de Concreto Armado"/>
    <hyperlink ref="A301" r:id="rId291" display="Armação para Estruturas de Concreto Armado"/>
    <hyperlink ref="A302" r:id="rId292" display="Armação para Estruturas de Concreto Armado"/>
    <hyperlink ref="A303" r:id="rId293" display="Armação para Estruturas de Concreto Armado"/>
    <hyperlink ref="A304" r:id="rId294" display="Armação para Estruturas de Concreto Armado"/>
    <hyperlink ref="A305" r:id="rId295" display="Armação para Estruturas de Concreto Armado"/>
    <hyperlink ref="A306" r:id="rId296" display="Armação para Estruturas de Concreto Armado"/>
    <hyperlink ref="A307" r:id="rId297" display="Armação para Estruturas de Concreto Armado"/>
    <hyperlink ref="A308" r:id="rId298" display="Armação para Estruturas de Concreto Armado"/>
    <hyperlink ref="A309" r:id="rId299" display="Armação para Estruturas de Concreto Armado"/>
    <hyperlink ref="A310" r:id="rId300" display="Armação para Estruturas de Concreto Armado"/>
    <hyperlink ref="A311" r:id="rId301" display="Armação para Estruturas de Concreto Armado"/>
    <hyperlink ref="A312" r:id="rId302" display="Armação para Estruturas de Concreto Armado"/>
    <hyperlink ref="A313" r:id="rId303" display="Armação para Estruturas de Concreto Armado"/>
    <hyperlink ref="A314" r:id="rId304" display="Armação para Estruturas de Concreto Armado"/>
    <hyperlink ref="A315" r:id="rId305" display="Armação para Estruturas de Concreto Armado"/>
    <hyperlink ref="A316" r:id="rId306" display="Armação para Estruturas de Concreto Armado"/>
    <hyperlink ref="A317" r:id="rId307" display="Armação para Estruturas de Concreto Armado"/>
    <hyperlink ref="A318" r:id="rId308" display="Armação para Estruturas de Concreto Armado"/>
    <hyperlink ref="A319" r:id="rId309" display="Armação para Estruturas de Concreto Armado"/>
    <hyperlink ref="A320" r:id="rId310" display="Armação para Estruturas de Concreto Armado"/>
    <hyperlink ref="A321" r:id="rId311" display="Armação para Estruturas de Concreto Armado"/>
    <hyperlink ref="A322" r:id="rId312" display="Armação para Estruturas de Concreto Armado"/>
    <hyperlink ref="A323" r:id="rId313" display="Armação para Estruturas de Concreto Armado"/>
    <hyperlink ref="A324" r:id="rId314" display="Armação para Estruturas de Concreto Armado"/>
    <hyperlink ref="A325" r:id="rId315" display="Armação para Estruturas de Concreto Armado"/>
    <hyperlink ref="A326" r:id="rId316" display="Armação para Estruturas de Concreto Armado"/>
    <hyperlink ref="A327" r:id="rId317" display="Armação para Estruturas de Concreto Armado"/>
    <hyperlink ref="A328" r:id="rId318" display="Armação para Estruturas de Concreto Armado"/>
    <hyperlink ref="A329" r:id="rId319" display="Armação para Estruturas de Concreto Armado"/>
    <hyperlink ref="A330" r:id="rId320" display="Armação para Estruturas de Concreto Armado"/>
    <hyperlink ref="A331" r:id="rId321" display="Armação para Estruturas de Concreto Armado"/>
    <hyperlink ref="A332" r:id="rId322" display="Armação para Estruturas de Concreto Armado"/>
    <hyperlink ref="A333" r:id="rId323" display="Armação para Estruturas de Concreto Armado"/>
    <hyperlink ref="A334" r:id="rId324" display="Armação para Estruturas de Concreto Armado"/>
    <hyperlink ref="A335" r:id="rId325" display="Armação para Estruturas de Concreto Armado"/>
    <hyperlink ref="A336" r:id="rId326" display="Armação para Estruturas de Concreto Armado"/>
    <hyperlink ref="A337" r:id="rId327" display="Armação para Estruturas de Concreto Armado"/>
    <hyperlink ref="A338" r:id="rId328" display="Armação para Estruturas de Concreto Armado"/>
    <hyperlink ref="A339" r:id="rId329" display="Armação para Estruturas de Concreto Armado"/>
    <hyperlink ref="A340" r:id="rId330" display="Armação para Estruturas de Concreto Armado"/>
    <hyperlink ref="A341" r:id="rId331" display="Arrasamento de Estacas"/>
    <hyperlink ref="A342" r:id="rId332" display="Arrasamento de Estacas"/>
    <hyperlink ref="A343" r:id="rId333" display="Arrasamento de Estacas"/>
    <hyperlink ref="A344" r:id="rId334" display="Arrasamento de Estacas"/>
    <hyperlink ref="A345" r:id="rId335" display="Arrasamento de Estacas"/>
    <hyperlink ref="A346" r:id="rId336" display="Arrasamento de Estacas"/>
    <hyperlink ref="A347" r:id="rId337" display="Arrasamento de Estacas"/>
    <hyperlink ref="A348" r:id="rId338" display="Arrasamento de Estacas"/>
    <hyperlink ref="A349" r:id="rId339" display="Arrasamento de Estacas"/>
    <hyperlink ref="A350" r:id="rId340" display="Arrasamento de Estacas"/>
    <hyperlink ref="A351" r:id="rId341" display="Arrasamento de Estacas"/>
    <hyperlink ref="A352" r:id="rId342" display="Asfalto"/>
    <hyperlink ref="A353" r:id="rId343" display="Asfalto"/>
    <hyperlink ref="A354" r:id="rId344" display="Asfalto"/>
    <hyperlink ref="A355" r:id="rId345" display="Asfalto"/>
    <hyperlink ref="A356" r:id="rId346" display="Asfalto"/>
    <hyperlink ref="A357" r:id="rId347" display="Asfalto"/>
    <hyperlink ref="A358" r:id="rId348" display="Asfalto"/>
    <hyperlink ref="A359" r:id="rId349" display="Asfalto"/>
    <hyperlink ref="A360" r:id="rId350" display="Asfalto"/>
    <hyperlink ref="A361" r:id="rId351" display="Asfalto"/>
    <hyperlink ref="A362" r:id="rId352" display="Asfalto"/>
    <hyperlink ref="A363" r:id="rId353" display="Asfalto"/>
    <hyperlink ref="A364" r:id="rId354" display="Assentamento de Tubos de Esgoto em PVC e PEAD"/>
    <hyperlink ref="A365" r:id="rId355" display="Assentamento de Tubos de Esgoto em PVC e PEAD"/>
    <hyperlink ref="A366" r:id="rId356" display="Assentamento de Tubos de Esgoto em PVC e PEAD"/>
    <hyperlink ref="A367" r:id="rId357" display="Assentamento de Tubos de Esgoto em PVC e PEAD"/>
    <hyperlink ref="A368" r:id="rId358" display="Assentamento de Tubos de Esgoto em PVC e PEAD"/>
    <hyperlink ref="A369" r:id="rId359" display="Assentamento de Tubos de Esgoto em PVC e PEAD"/>
    <hyperlink ref="A370" r:id="rId360" display="Assentamento de Tubos de Esgoto em PVC e PEAD"/>
    <hyperlink ref="A371" r:id="rId361" display="Assentamento de Tubos de Esgoto em PVC e PEAD"/>
    <hyperlink ref="A372" r:id="rId362" display="Assentamento de Tubos de Esgoto em PVC e PEAD"/>
    <hyperlink ref="A373" r:id="rId363" display="Assentamento de Tubos de Esgoto em PVC e PEAD"/>
    <hyperlink ref="A374" r:id="rId364" display="Assentamento de Tubos de Esgoto em PVC e PEAD"/>
    <hyperlink ref="A375" r:id="rId365" display="Assentamento de Tubos de Esgoto em PVC e PEAD"/>
    <hyperlink ref="A376" r:id="rId366" display="Assentamento de Tubos de Esgoto em PVC e PEAD"/>
    <hyperlink ref="A377" r:id="rId367" display="Assentamento de Tubos de Esgoto em PVC e PEAD"/>
    <hyperlink ref="A378" r:id="rId368" display="Assentamento de Tubos de Esgoto em PVC e PEAD"/>
    <hyperlink ref="A379" r:id="rId369" display="Assentamento de Tubos de Esgoto em PVC e PEAD"/>
    <hyperlink ref="A380" r:id="rId370" display="Assentamento de Tubos de Esgoto em PVC e PEAD"/>
    <hyperlink ref="A381" r:id="rId371" display="Assentamento de Tubos de Esgoto em PVC e PEAD"/>
    <hyperlink ref="A382" r:id="rId372" display="Assentamento de Tubos de Esgoto em PVC e PEAD"/>
    <hyperlink ref="A383" r:id="rId373" display="Assentamento de Tubos de Esgoto em PVC e PEAD"/>
    <hyperlink ref="A384" r:id="rId374" display="Assentamento de Tubos de Esgoto em PVC e PEAD"/>
    <hyperlink ref="A385" r:id="rId375" display="Assentamento de Tubos de Esgoto em PVC e PEAD"/>
    <hyperlink ref="A386" r:id="rId376" display="Assentamento de Tubos de Esgoto em PVC e PEAD"/>
    <hyperlink ref="A387" r:id="rId377" display="Assentamento de Tubos de Esgoto em PVC e PEAD"/>
    <hyperlink ref="A388" r:id="rId378" display="Assentamento de Tubos de Esgoto em PVC e PEAD"/>
    <hyperlink ref="A389" r:id="rId379" display="Assentamento de Tubos de Esgoto em PVC e PEAD"/>
    <hyperlink ref="A390" r:id="rId380" display="Assentamento de Tubos de Esgoto em PVC e PEAD"/>
    <hyperlink ref="A391" r:id="rId381" display="Assentamento de Tubos de Esgoto em PVC e PEAD"/>
    <hyperlink ref="A392" r:id="rId382" display="Assentamento de Tubos de Esgoto em PVC e PEAD"/>
    <hyperlink ref="A393" r:id="rId383" display="Assentamento de Tubos de Esgoto em PVC e PEAD"/>
    <hyperlink ref="A394" r:id="rId384" display="Assentamento de Tubos de Esgoto em PVC e PEAD"/>
    <hyperlink ref="A395" r:id="rId385" display="Assentamento de Tubos de Esgoto em PVC e PEAD"/>
    <hyperlink ref="A396" r:id="rId386" display="Assentamento de Tubos de Esgoto em PVC e PEAD"/>
    <hyperlink ref="A397" r:id="rId387" display="Assentamento de Tubos de Esgoto em PVC e PEAD"/>
    <hyperlink ref="A398" r:id="rId388" display="Assentamento de Tubos de Esgoto em PVC e PEAD"/>
    <hyperlink ref="A399" r:id="rId389" display="Assentamento de Tubos de Esgoto em PVC e PEAD"/>
    <hyperlink ref="A400" r:id="rId390" display="Assentamento de Tubos de Esgoto em PVC e PEAD"/>
    <hyperlink ref="A401" r:id="rId391" display="Assentamento de Tubos de Esgoto em PVC e PEAD"/>
    <hyperlink ref="A402" r:id="rId392" display="Assentamento de Tubos de Esgoto em PVC e PEAD"/>
    <hyperlink ref="A403" r:id="rId393" display="Assentamento de Tubos de Esgoto em PVC e PEAD"/>
    <hyperlink ref="A404" r:id="rId394" display="Assentamento de Tubos de Esgoto em PVC e PEAD"/>
    <hyperlink ref="A405" r:id="rId395" display="Assentamento de Tubos de Esgoto em PVC e PEAD"/>
    <hyperlink ref="A406" r:id="rId396" display="Assentamento de Tubos de Esgoto em PVC e PEAD"/>
    <hyperlink ref="A407" r:id="rId397" display="Assentamento de Tubos de Esgoto em PVC e PEAD"/>
    <hyperlink ref="A408" r:id="rId398" display="Assentamento de Tubos de Esgoto em PVC e PEAD"/>
    <hyperlink ref="A409" r:id="rId399" display="Assentamento de Tubos de Esgoto em PVC e PEAD"/>
    <hyperlink ref="A410" r:id="rId400" display="Assentamento de Tubos de Esgoto em PVC e PEAD"/>
    <hyperlink ref="A411" r:id="rId401" display="Assentamento de Tubos de Esgoto em PVC e PEAD"/>
    <hyperlink ref="A412" r:id="rId402" display="Assentamento de Tubos de Esgoto em PVC e PEAD"/>
    <hyperlink ref="A413" r:id="rId403" display="Assentamento de Tubos de Esgoto em PVC e PEAD"/>
    <hyperlink ref="A414" r:id="rId404" display="Assentamento de Tubos de Esgoto em PVC e PEAD"/>
    <hyperlink ref="A415" r:id="rId405" display="Assentamento de Tubos de Esgoto em PVC e PEAD"/>
    <hyperlink ref="A416" r:id="rId406" display="Assentamento de Tubos de Esgoto em PVC e PEAD"/>
    <hyperlink ref="A417" r:id="rId407" display="Assentamento de Tubos de Esgoto em PVC e PEAD"/>
    <hyperlink ref="A418" r:id="rId408" display="Assentamento de Tubos de Esgoto em PVC e PEAD"/>
    <hyperlink ref="A419" r:id="rId409" display="Assentamento de Tubos de Esgoto em PVC e PEAD"/>
    <hyperlink ref="A420" r:id="rId410" display="Assentamento de Tubos de PVC e Metálicos em Redes de Água"/>
    <hyperlink ref="A421" r:id="rId411" display="Assentamento de Tubos de PVC e Metálicos em Redes de Água"/>
    <hyperlink ref="A422" r:id="rId412" display="Assentamento de Tubos de PVC e Metálicos em Redes de Água"/>
    <hyperlink ref="A423" r:id="rId413" display="Assentamento de Tubos de PVC e Metálicos em Redes de Água"/>
    <hyperlink ref="A424" r:id="rId414" display="Assentamento de Tubos de PVC e Metálicos em Redes de Água"/>
    <hyperlink ref="A425" r:id="rId415" display="Assentamento de Tubos de PVC e Metálicos em Redes de Água"/>
    <hyperlink ref="A426" r:id="rId416" display="Assentamento de Tubos de PVC e Metálicos em Redes de Água"/>
    <hyperlink ref="A427" r:id="rId417" display="Assentamento de Tubos de PVC e Metálicos em Redes de Água"/>
    <hyperlink ref="A428" r:id="rId418" display="Assentamento de Tubos de PVC e Metálicos em Redes de Água"/>
    <hyperlink ref="A429" r:id="rId419" display="Assentamento de Tubos de PVC e Metálicos em Redes de Água"/>
    <hyperlink ref="A430" r:id="rId420" display="Assentamento de Tubos de PVC e Metálicos em Redes de Água"/>
    <hyperlink ref="A431" r:id="rId421" display="Assentamento de Tubos de PVC e Metálicos em Redes de Água"/>
    <hyperlink ref="A432" r:id="rId422" display="Assentamento de Tubos de PVC e Metálicos em Redes de Água"/>
    <hyperlink ref="A433" r:id="rId423" display="Assentamento de Tubos de PVC e Metálicos em Redes de Água"/>
    <hyperlink ref="A434" r:id="rId424" display="Assentamento de Tubos de PVC e Metálicos em Redes de Água"/>
    <hyperlink ref="A435" r:id="rId425" display="Assentamento de Tubos de PVC e Metálicos em Redes de Água"/>
    <hyperlink ref="A436" r:id="rId426" display="Assentamento de Tubos de PVC e Metálicos em Redes de Água"/>
    <hyperlink ref="A437" r:id="rId427" display="Assentamento de Tubos de PVC e Metálicos em Redes de Água"/>
    <hyperlink ref="A438" r:id="rId428" display="Assentamento de Tubos de PVC e Metálicos em Redes de Água"/>
    <hyperlink ref="A439" r:id="rId429" display="Assentamento de Tubos de PVC e Metálicos em Redes de Água"/>
    <hyperlink ref="A440" r:id="rId430" display="Assentamento de Tubos de PVC e Metálicos em Redes de Água"/>
    <hyperlink ref="A441" r:id="rId431" display="Assentamento de Tubos de PVC e Metálicos em Redes de Água"/>
    <hyperlink ref="A442" r:id="rId432" display="Assentamento de Tubos de PVC e Metálicos em Redes de Água"/>
    <hyperlink ref="A443" r:id="rId433" display="Assentamento de Tubos de PVC e Metálicos em Redes de Água"/>
    <hyperlink ref="A444" r:id="rId434" display="Assentamento de Tubos de PVC e Metálicos em Redes de Água"/>
    <hyperlink ref="A445" r:id="rId435" display="Assentamento de Tubos de PVC e Metálicos em Redes de Água"/>
    <hyperlink ref="A446" r:id="rId436" display="Assentamento de Tubos de PVC e Metálicos em Redes de Água"/>
    <hyperlink ref="A447" r:id="rId437" display="Assentamento de Tubos de PVC e Metálicos em Redes de Água"/>
    <hyperlink ref="A448" r:id="rId438" display="Assentamento de Tubos de PVC e Metálicos em Redes de Água"/>
    <hyperlink ref="A449" r:id="rId439" display="Assentamento de Tubos de PVC e Metálicos em Redes de Água"/>
    <hyperlink ref="A450" r:id="rId440" display="Assentamento de Tubos de PVC e Metálicos em Redes de Água"/>
    <hyperlink ref="A451" r:id="rId441" display="Assentamento de Tubos de PVC e Metálicos em Redes de Água"/>
    <hyperlink ref="A452" r:id="rId442" display="Assentamento de Tubos de PVC e Metálicos em Redes de Água"/>
    <hyperlink ref="A453" r:id="rId443" display="Assentamento de Tubos de PVC e Metálicos em Redes de Água"/>
    <hyperlink ref="A454" r:id="rId444" display="Assentamento de Tubos de PVC e Metálicos em Redes de Água"/>
    <hyperlink ref="A455" r:id="rId445" display="Assentamento de Tubos de PVC e Metálicos em Redes de Água"/>
    <hyperlink ref="A456" r:id="rId446" display="Assentamento de Tubos de PVC e Metálicos em Redes de Água"/>
    <hyperlink ref="A457" r:id="rId447" display="Assentamento de Tubos de PVC e Metálicos em Redes de Água"/>
    <hyperlink ref="A458" r:id="rId448" display="Assentamento de Tubos de PVC e Metálicos em Redes de Água"/>
    <hyperlink ref="A459" r:id="rId449" display="Assentamento de Tubos de PVC e Metálicos em Redes de Água"/>
    <hyperlink ref="A460" r:id="rId450" display="Assentamento de Tubos de PVC e Metálicos em Redes de Água"/>
    <hyperlink ref="A461" r:id="rId451" display="Assentamento de Tubos de PVC e Metálicos em Redes de Água"/>
    <hyperlink ref="A462" r:id="rId452" display="Assentamento de Tubos de PVC e Metálicos em Redes de Água"/>
    <hyperlink ref="A463" r:id="rId453" display="Assentamento de Tubos de PVC e Metálicos em Redes de Água"/>
    <hyperlink ref="A464" r:id="rId454" display="Assentamento de Tubos de PVC e Metálicos em Redes de Água"/>
    <hyperlink ref="A465" r:id="rId455" display="Assentamento de Tubos de PVC e Metálicos em Redes de Água"/>
    <hyperlink ref="A466" r:id="rId456" display="Assentamento de Tubos de PVC e Metálicos em Redes de Água"/>
    <hyperlink ref="A467" r:id="rId457" display="Assentamento de Tubos de PVC e Metálicos em Redes de Água"/>
    <hyperlink ref="A468" r:id="rId458" display="Assentamento de Tubos de PVC e Metálicos em Redes de Água"/>
    <hyperlink ref="A469" r:id="rId459" display="Assentamento de Tubos de PVC e Metálicos em Redes de Água"/>
    <hyperlink ref="A470" r:id="rId460" display="Assentamento de Tubos de PVC e Metálicos em Redes de Água"/>
    <hyperlink ref="A471" r:id="rId461" display="Assentamento de Tubos de PVC e Metálicos em Redes de Água"/>
    <hyperlink ref="A472" r:id="rId462" display="Assentamento de Tubos de PVC e Metálicos em Redes de Água"/>
    <hyperlink ref="A473" r:id="rId463" display="Assentamento de Tubos de PVC e Metálicos em Redes de Água"/>
    <hyperlink ref="A474" r:id="rId464" display="Assentamento de Tubos de PVC e Metálicos em Redes de Água"/>
    <hyperlink ref="A475" r:id="rId465" display="Assentamento de Tubos de PVC e Metálicos em Redes de Água"/>
    <hyperlink ref="A476" r:id="rId466" display="Assentamento de Tubos de PVC e Metálicos em Redes de Água"/>
    <hyperlink ref="A477" r:id="rId467" display="Assentamento de Tubos de PVC e Metálicos em Redes de Água"/>
    <hyperlink ref="A478" r:id="rId468" display="Assentamento de Tubos de PVC e Metálicos em Redes de Água"/>
    <hyperlink ref="A479" r:id="rId469" display="Assentamento de Tubos de PVC e Metálicos em Redes de Água"/>
    <hyperlink ref="A480" r:id="rId470" display="Assentamento de Tubos de PVC e Metálicos em Redes de Água"/>
    <hyperlink ref="A481" r:id="rId471" display="Assentamento de Tubos de PVC e Metálicos em Redes de Água"/>
    <hyperlink ref="A482" r:id="rId472" display="Assentamento de Tubos de PVC e Metálicos em Redes de Água"/>
    <hyperlink ref="A483" r:id="rId473" display="Assentamento de Tubos de PVC e Metálicos em Redes de Água"/>
    <hyperlink ref="A484" r:id="rId474" display="Assentamento de Tubos de PVC e Metálicos em Redes de Água"/>
    <hyperlink ref="A485" r:id="rId475" display="Assentamento de Tubos de PVC e Metálicos em Redes de Água"/>
    <hyperlink ref="A486" r:id="rId476" display="Assentamento de Tubos de PVC e Metálicos em Redes de Água"/>
    <hyperlink ref="A487" r:id="rId477" display="Assentamento de Tubos de PVC e Metálicos em Redes de Água"/>
    <hyperlink ref="A488" r:id="rId478" display="Assentamento de Tubos de PVC e Metálicos em Redes de Água"/>
    <hyperlink ref="A489" r:id="rId479" display="Assentamento de Tubos de PVC e Metálicos em Redes de Água"/>
    <hyperlink ref="A490" r:id="rId480" display="Assentamento de Tubos de PVC e Metálicos em Redes de Água"/>
    <hyperlink ref="A491" r:id="rId481" display="Assentamento de Tubos de PVC e Metálicos em Redes de Água"/>
    <hyperlink ref="A492" r:id="rId482" display="Assentamento de Tubos de PVC e Metálicos em Redes de Água"/>
    <hyperlink ref="A493" r:id="rId483" display="Assentamento de Tubos de PVC e Metálicos em Redes de Água"/>
    <hyperlink ref="A494" r:id="rId484" display="Assentamento de Tubos de PVC e Metálicos em Redes de Água"/>
    <hyperlink ref="A495" r:id="rId485" display="Assentamento de Tubos de PVC e Metálicos em Redes de Água"/>
    <hyperlink ref="A496" r:id="rId486" display="Assentamento de Tubos de PVC e Metálicos em Redes de Água"/>
    <hyperlink ref="A497" r:id="rId487" display="Assentamento de Tubos de PVC e Metálicos em Redes de Água"/>
    <hyperlink ref="A498" r:id="rId488" display="Assentamento de Tubos de PVC e Metálicos em Redes de Água"/>
    <hyperlink ref="A499" r:id="rId489" display="Assentamento de Tubos de PVC e Metálicos em Redes de Água"/>
    <hyperlink ref="A500" r:id="rId490" display="Assentamento de Tubos de PVC e Metálicos em Redes de Água"/>
    <hyperlink ref="A501" r:id="rId491" display="Assentamento de Tubos de PVC e Metálicos em Redes de Água"/>
    <hyperlink ref="A502" r:id="rId492" display="Assentamento de Tubos de PVC e Metálicos em Redes de Água"/>
    <hyperlink ref="A503" r:id="rId493" display="Assentamento de Tubos de PVC e Metálicos em Redes de Água"/>
    <hyperlink ref="A504" r:id="rId494" display="Assentamento de Tubos de PVC e Metálicos em Redes de Água"/>
    <hyperlink ref="A505" r:id="rId495" display="Assentamento de Tubos de PVC e Metálicos em Redes de Água"/>
    <hyperlink ref="A506" r:id="rId496" display="Assentamento de Tubos de PVC e Metálicos em Redes de Água"/>
    <hyperlink ref="A507" r:id="rId497" display="Assentamento de Tubos de PVC e Metálicos em Redes de Água"/>
    <hyperlink ref="A508" r:id="rId498" display="Assentamento de Tubos de PVC e Metálicos em Redes de Água"/>
    <hyperlink ref="A509" r:id="rId499" display="Assentamento de Tubos de PVC e Metálicos em Redes de Água"/>
    <hyperlink ref="A510" r:id="rId500" display="Assentamento de Tubos de PVC e Metálicos em Redes de Água"/>
    <hyperlink ref="A511" r:id="rId501" display="Assentamento de Tubos de PVC e Metálicos em Redes de Água"/>
    <hyperlink ref="A512" r:id="rId502" display="Assentamento de Tubos de PVC e Metálicos em Redes de Água"/>
    <hyperlink ref="A513" r:id="rId503" display="Assentamento de Tubos de PVC e Metálicos em Redes de Água"/>
    <hyperlink ref="A514" r:id="rId504" display="Assentamento de Tubos de PVC e Metálicos em Redes de Água"/>
    <hyperlink ref="A515" r:id="rId505" display="Assentamento de Tubos de PVC e Metálicos em Redes de Água"/>
    <hyperlink ref="A516" r:id="rId506" display="Assentamento de Tubos de PVC e Metálicos em Redes de Água"/>
    <hyperlink ref="A517" r:id="rId507" display="Assentamento de Tubos de PVC e Metálicos em Redes de Água"/>
    <hyperlink ref="A518" r:id="rId508" display="Assentamento de Tubos de PVC e Metálicos em Redes de Água"/>
    <hyperlink ref="A519" r:id="rId509" display="Assentamento de Tubos de PVC e Metálicos em Redes de Água"/>
    <hyperlink ref="A520" r:id="rId510" display="Assentamento de Tubos de PVC e Metálicos em Redes de Água"/>
    <hyperlink ref="A521" r:id="rId511" display="Assentamento de Tubos de PVC e Metálicos em Redes de Água"/>
    <hyperlink ref="A522" r:id="rId512" display="Assentamento de Tubos de PVC e Metálicos em Redes de Água"/>
    <hyperlink ref="A523" r:id="rId513" display="Assentamento de Tubos de PVC e Metálicos em Redes de Água"/>
    <hyperlink ref="A524" r:id="rId514" display="Assentamento de Tubos de PVC e Metálicos em Redes de Água"/>
    <hyperlink ref="A525" r:id="rId515" display="Assentamento de Tubos de PVC e Metálicos em Redes de Água"/>
    <hyperlink ref="A526" r:id="rId516" display="Assentamento de Tubos de PVC e Metálicos em Redes de Água"/>
    <hyperlink ref="A527" r:id="rId517" display="Assentamento de Tubos de PVC e Metálicos em Redes de Água"/>
    <hyperlink ref="A528" r:id="rId518" display="Assentamento de Tubos de PVC e Metálicos em Redes de Água"/>
    <hyperlink ref="A529" r:id="rId519" display="Assentamento de Tubos de PVC e Metálicos em Redes de Água"/>
    <hyperlink ref="A530" r:id="rId520" display="Assentamento de Tubos de PVC e Metálicos em Redes de Água"/>
    <hyperlink ref="A531" r:id="rId521" display="Assentamento de Tubos de PVC e Metálicos em Redes de Água"/>
    <hyperlink ref="A532" r:id="rId522" display="Assentamento de Tubos de PVC e Metálicos em Redes de Água"/>
    <hyperlink ref="A533" r:id="rId523" display="Assentamento de Tubos de PVC e Metálicos em Redes de Água"/>
    <hyperlink ref="A534" r:id="rId524" display="Assentamento de Tubos de PVC e Metálicos em Redes de Água"/>
    <hyperlink ref="A535" r:id="rId525" display="Assentamento de Tubos de PVC e Metálicos em Redes de Água"/>
    <hyperlink ref="A536" r:id="rId526" display="Assentamento de Tubos de PVC e Metálicos em Redes de Água"/>
    <hyperlink ref="A537" r:id="rId527" display="Assentamento de Tubos de PVC e Metálicos em Redes de Água"/>
    <hyperlink ref="A538" r:id="rId528" display="Assentamento de Tubos de PVC e Metálicos em Redes de Água"/>
    <hyperlink ref="A539" r:id="rId529" display="Assentamento de Tubos de PVC e Metálicos em Redes de Água"/>
    <hyperlink ref="A540" r:id="rId530" display="Assentamento de Tubos de PVC e Metálicos em Redes de Água"/>
    <hyperlink ref="A541" r:id="rId531" display="Assentamento de Tubos de PVC e Metálicos em Redes de Água"/>
    <hyperlink ref="A542" r:id="rId532" display="Assentamento de Tubos de PVC e Metálicos em Redes de Água"/>
    <hyperlink ref="A543" r:id="rId533" display="Assentamento de Tubos de PVC e Metálicos em Redes de Água"/>
    <hyperlink ref="A544" r:id="rId534" display="Assentamento de Tubos de PVC e Metálicos em Redes de Água"/>
    <hyperlink ref="A545" r:id="rId535" display="Assentamento de Tubos de PVC e Metálicos em Redes de Água"/>
    <hyperlink ref="A546" r:id="rId536" display="Assentamento de Tubos de PVC e Metálicos em Redes de Água"/>
    <hyperlink ref="A547" r:id="rId537" display="Assentamento de Tubos de PVC e Metálicos em Redes de Água"/>
    <hyperlink ref="A548" r:id="rId538" display="Assentamento de Tubos de PVC e Metálicos em Redes de Água"/>
    <hyperlink ref="A549" r:id="rId539" display="Assentamento de Tubos de PVC e Metálicos em Redes de Água"/>
    <hyperlink ref="A550" r:id="rId540" display="Assentamento de Tubos de PVC e Metálicos em Redes de Água"/>
    <hyperlink ref="A551" r:id="rId541" display="Assentamento de Tubos de PVC e Metálicos em Redes de Água"/>
    <hyperlink ref="A552" r:id="rId542" display="Assentamento de Tubos de PVC e Metálicos em Redes de Água"/>
    <hyperlink ref="A553" r:id="rId543" display="Assentamento de Tubos de PVC e Metálicos em Redes de Água"/>
    <hyperlink ref="A554" r:id="rId544" display="Assentamento de Tubos de PVC e Metálicos em Redes de Água"/>
    <hyperlink ref="A555" r:id="rId545" display="Assentamento de Tubos de PVC e Metálicos em Redes de Água"/>
    <hyperlink ref="A556" r:id="rId546" display="Assentamento de Tubos de PVC e Metálicos em Redes de Água"/>
    <hyperlink ref="A557" r:id="rId547" display="Assentamento de Tubos de PVC e Metálicos em Redes de Água"/>
    <hyperlink ref="A558" r:id="rId548" display="Assentamento de Tubos de PVC e Metálicos em Redes de Água"/>
    <hyperlink ref="A559" r:id="rId549" display="Assentamento de Tubos de PVC e Metálicos em Redes de Água"/>
    <hyperlink ref="A560" r:id="rId550" display="Assentamento de Tubos de PVC e Metálicos em Redes de Água"/>
    <hyperlink ref="A561" r:id="rId551" display="Assentamento de Tubos de PVC e Metálicos em Redes de Água"/>
    <hyperlink ref="A562" r:id="rId552" display="Assentamento de Tubos de PVC e Metálicos em Redes de Água"/>
    <hyperlink ref="A563" r:id="rId553" display="Assentamento de Tubos de PVC e Metálicos em Redes de Água"/>
    <hyperlink ref="A564" r:id="rId554" display="Assentamento de Tubos de PVC e Metálicos em Redes de Água"/>
    <hyperlink ref="A565" r:id="rId555" display="Assentamento de Tubos de PVC e Metálicos em Redes de Água"/>
    <hyperlink ref="A566" r:id="rId556" display="Assentamento de Tubos de PVC e Metálicos em Redes de Água"/>
    <hyperlink ref="A567" r:id="rId557" display="Assentamento de Tubos de PVC e Metálicos em Redes de Água"/>
    <hyperlink ref="A568" r:id="rId558" display="Assentamento de Tubos de PVC e Metálicos em Redes de Água"/>
    <hyperlink ref="A569" r:id="rId559" display="Assentamento de Tubos de PVC e Metálicos em Redes de Água"/>
    <hyperlink ref="A570" r:id="rId560" display="Assentamento de Tubos de PVC e Metálicos em Redes de Água"/>
    <hyperlink ref="A571" r:id="rId561" display="Assentamento de Tubos de PVC e Metálicos em Redes de Água"/>
    <hyperlink ref="A572" r:id="rId562" display="Assentamento de Tubos de PVC e Metálicos em Redes de Água"/>
    <hyperlink ref="A573" r:id="rId563" display="Assentamento de Tubos de PVC e Metálicos em Redes de Água"/>
    <hyperlink ref="A574" r:id="rId564" display="Assentamento de Tubos de PVC e Metálicos em Redes de Água"/>
    <hyperlink ref="A575" r:id="rId565" display="Assentamento de Tubos de PVC e Metálicos em Redes de Água"/>
    <hyperlink ref="A576" r:id="rId566" display="Assentamento de Tubos de PVC e Metálicos em Redes de Água"/>
    <hyperlink ref="A577" r:id="rId567" display="Assentamento de Tubos de PVC e Metálicos em Redes de Água"/>
    <hyperlink ref="A578" r:id="rId568" display="Assentamento de Tubos de PVC e Metálicos em Redes de Água"/>
    <hyperlink ref="A579" r:id="rId569" display="Assentamento de Tubos de PVC e Metálicos em Redes de Água"/>
    <hyperlink ref="A580" r:id="rId570" display="Assentamento de Tubos de PVC e Metálicos em Redes de Água"/>
    <hyperlink ref="A581" r:id="rId571" display="Assentamento de Tubos de PVC e Metálicos em Redes de Água"/>
    <hyperlink ref="A582" r:id="rId572" display="Assentamento de Tubos de PVC e Metálicos em Redes de Água"/>
    <hyperlink ref="A583" r:id="rId573" display="Assentamento de Tubos de PVC e Metálicos em Redes de Água"/>
    <hyperlink ref="A584" r:id="rId574" display="Assentamento de Tubos de PVC e Metálicos em Redes de Água"/>
    <hyperlink ref="A585" r:id="rId575" display="Assentamento de Tubos de PVC e Metálicos em Redes de Água"/>
    <hyperlink ref="A586" r:id="rId576" display="Assentamento de Tubos de PVC e Metálicos em Redes de Água"/>
    <hyperlink ref="A587" r:id="rId577" display="Assentamento de Tubos de PVC e Metálicos em Redes de Água"/>
    <hyperlink ref="A588" r:id="rId578" display="Assentamento de Tubos de PVC e Metálicos em Redes de Água"/>
    <hyperlink ref="A589" r:id="rId579" display="Assentamento de Tubos de PVC e Metálicos em Redes de Água"/>
    <hyperlink ref="A590" r:id="rId580" display="Assentamento de Tubos de PVC e Metálicos em Redes de Água"/>
    <hyperlink ref="A591" r:id="rId581" display="Assentamento de Tubos de PVC e Metálicos em Redes de Água"/>
    <hyperlink ref="A592" r:id="rId582" display="Assentamento de Tubos de PVC e Metálicos em Redes de Água"/>
    <hyperlink ref="A593" r:id="rId583" display="Assentamento de Tubos de PVC e Metálicos em Redes de Água"/>
    <hyperlink ref="A594" r:id="rId584" display="Assentamento de Tubos de PVC e Metálicos em Redes de Água"/>
    <hyperlink ref="A595" r:id="rId585" display="Assentamento de Tubos de PVC e Metálicos em Redes de Água"/>
    <hyperlink ref="A596" r:id="rId586" display="Assentamento de Tubos de PVC e Metálicos em Redes de Água"/>
    <hyperlink ref="A597" r:id="rId587" display="Assentamento de Tubos de PVC e Metálicos em Redes de Água"/>
    <hyperlink ref="A598" r:id="rId588" display="Assentamento de Tubos de PVC e Metálicos em Redes de Água"/>
    <hyperlink ref="A599" r:id="rId589" display="Assentamento de Tubos de PVC e Metálicos em Redes de Água"/>
    <hyperlink ref="A600" r:id="rId590" display="Assentamento de Tubos de PVC e Metálicos em Redes de Água"/>
    <hyperlink ref="A601" r:id="rId591" display="Assentamento de Tubos de PVC e Metálicos em Redes de Água"/>
    <hyperlink ref="A602" r:id="rId592" display="Assentamento de Tubos de PVC e Metálicos em Redes de Água"/>
    <hyperlink ref="A603" r:id="rId593" display="Assentamento de Tubos de PVC e Metálicos em Redes de Água"/>
    <hyperlink ref="A604" r:id="rId594" display="Assentamento de Tubos de PVC e Metálicos em Redes de Água"/>
    <hyperlink ref="A605" r:id="rId595" display="Assentamento de Tubos de PVC e Metálicos em Redes de Água"/>
    <hyperlink ref="A606" r:id="rId596" display="Assentamento de Tubos de PVC e Metálicos em Redes de Água"/>
    <hyperlink ref="A607" r:id="rId597" display="Assentamento de Tubos de PVC e Metálicos em Redes de Água"/>
    <hyperlink ref="A608" r:id="rId598" display="Assentamento de Tubos de PVC e Metálicos em Redes de Água"/>
    <hyperlink ref="A609" r:id="rId599" display="Assentamento de Tubos de PVC e Metálicos em Redes de Água"/>
    <hyperlink ref="A610" r:id="rId600" display="Assentamento de Tubos de PVC e Metálicos em Redes de Água"/>
    <hyperlink ref="A611" r:id="rId601" display="Assentamento de Tubos de PVC e Metálicos em Redes de Água"/>
    <hyperlink ref="A612" r:id="rId602" display="Assentamento de Tubos de PVC e Metálicos em Redes de Água"/>
    <hyperlink ref="A613" r:id="rId603" display="Assentamento de Tubos de PVC e Metálicos em Redes de Água"/>
    <hyperlink ref="A614" r:id="rId604" display="Assentamento de Tubos de PVC e Metálicos em Redes de Água"/>
    <hyperlink ref="A615" r:id="rId605" display="Assentamento de Tubos de PVC e Metálicos em Redes de Água"/>
    <hyperlink ref="A616" r:id="rId606" display="Assentamento de Tubos de PVC e Metálicos em Redes de Água"/>
    <hyperlink ref="A617" r:id="rId607" display="Assentamento de Tubos de PVC e Metálicos em Redes de Água"/>
    <hyperlink ref="A618" r:id="rId608" display="Assentamento de Tubos de PVC e Metálicos em Redes de Água"/>
    <hyperlink ref="A619" r:id="rId609" display="Assentamento de Tubos de PVC e Metálicos em Redes de Água"/>
    <hyperlink ref="A620" r:id="rId610" display="Assentamento de Tubos de PVC e Metálicos em Redes de Água"/>
    <hyperlink ref="A621" r:id="rId611" display="Assentamento de Tubos de PVC e Metálicos em Redes de Água"/>
    <hyperlink ref="A622" r:id="rId612" display="Assentamento de Tubos de PVC e Metálicos em Redes de Água"/>
    <hyperlink ref="A623" r:id="rId613" display="Assentamento de Tubos de PVC e Metálicos em Redes de Água"/>
    <hyperlink ref="A624" r:id="rId614" display="Assentamento de Tubos de PVC e Metálicos em Redes de Água"/>
    <hyperlink ref="A625" r:id="rId615" display="Assentamento de Tubos de PVC e Metálicos em Redes de Água"/>
    <hyperlink ref="A626" r:id="rId616" display="Assentamento de Tubos de PVC e Metálicos em Redes de Água"/>
    <hyperlink ref="A627" r:id="rId617" display="Assentamento de Tubos de PVC e Metálicos em Redes de Água"/>
    <hyperlink ref="A628" r:id="rId618" display="Assentamento de Tubos de PVC e Metálicos em Redes de Água"/>
    <hyperlink ref="A629" r:id="rId619" display="Assentamento de Tubos de PVC e Metálicos em Redes de Água"/>
    <hyperlink ref="A630" r:id="rId620" display="Assentamento de Tubos de PVC e Metálicos em Redes de Água"/>
    <hyperlink ref="A631" r:id="rId621" display="Assentamento de Tubos de PVC e Metálicos em Redes de Água"/>
    <hyperlink ref="A632" r:id="rId622" display="Assentamento de Tubos de PVC e Metálicos em Redes de Água"/>
    <hyperlink ref="A633" r:id="rId623" display="Assentamento de Tubos de PVC e Metálicos em Redes de Água"/>
    <hyperlink ref="A634" r:id="rId624" display="Assentamento de Tubos de PVC e Metálicos em Redes de Água"/>
    <hyperlink ref="A635" r:id="rId625" display="Assentamento de Tubos de PVC e Metálicos em Redes de Água"/>
    <hyperlink ref="A636" r:id="rId626" display="Assentamento de Tubos de PVC e Metálicos em Redes de Água"/>
    <hyperlink ref="A637" r:id="rId627" display="Assentamento de Tubos de PVC e Metálicos em Redes de Água"/>
    <hyperlink ref="A638" r:id="rId628" display="Assentamento de Tubos de PVC e Metálicos em Redes de Água"/>
    <hyperlink ref="A639" r:id="rId629" display="Assentamento de Tubos de PVC e Metálicos em Redes de Água"/>
    <hyperlink ref="A640" r:id="rId630" display="Assentamento de Tubos de PVC e Metálicos em Redes de Água"/>
    <hyperlink ref="A641" r:id="rId631" display="Assentamento de Tubos de PVC e Metálicos em Redes de Água"/>
    <hyperlink ref="A642" r:id="rId632" display="Assentamento de Tubos de PVC e Metálicos em Redes de Água"/>
    <hyperlink ref="A643" r:id="rId633" display="Assentamento de Tubos de PVC e Metálicos em Redes de Água"/>
    <hyperlink ref="A644" r:id="rId634" display="Assentamento de Tubos de PVC e Metálicos em Redes de Água"/>
    <hyperlink ref="A645" r:id="rId635" display="Assentamento de Tubos de PVC e Metálicos em Redes de Água"/>
    <hyperlink ref="A646" r:id="rId636" display="Assentamento de tubos de esgoto ou drenagem pluvial em concreto"/>
    <hyperlink ref="A647" r:id="rId637" display="Assentamento de tubos de esgoto ou drenagem pluvial em concreto"/>
    <hyperlink ref="A648" r:id="rId638" display="Assentamento de tubos de esgoto ou drenagem pluvial em concreto"/>
    <hyperlink ref="A649" r:id="rId639" display="Assentamento de tubos de esgoto ou drenagem pluvial em concreto"/>
    <hyperlink ref="A650" r:id="rId640" display="Assentamento de tubos de esgoto ou drenagem pluvial em concreto"/>
    <hyperlink ref="A651" r:id="rId641" display="Assentamento de tubos de esgoto ou drenagem pluvial em concreto"/>
    <hyperlink ref="A652" r:id="rId642" display="Assentamento de tubos de esgoto ou drenagem pluvial em concreto"/>
    <hyperlink ref="A653" r:id="rId643" display="Assentamento de tubos de esgoto ou drenagem pluvial em concreto"/>
    <hyperlink ref="A654" r:id="rId644" display="Assentamento de tubos de esgoto ou drenagem pluvial em concreto"/>
    <hyperlink ref="A655" r:id="rId645" display="Assentamento de tubos de esgoto ou drenagem pluvial em concreto"/>
    <hyperlink ref="A656" r:id="rId646" display="Assentamento de tubos de esgoto ou drenagem pluvial em concreto"/>
    <hyperlink ref="A657" r:id="rId647" display="Assentamento de tubos de esgoto ou drenagem pluvial em concreto"/>
    <hyperlink ref="A658" r:id="rId648" display="Assentamento de tubos de esgoto ou drenagem pluvial em concreto"/>
    <hyperlink ref="A659" r:id="rId649" display="Assentamento de tubos de esgoto ou drenagem pluvial em concreto"/>
    <hyperlink ref="A660" r:id="rId650" display="Assentamento de tubos de esgoto ou drenagem pluvial em concreto"/>
    <hyperlink ref="A661" r:id="rId651" display="Assentamento de tubos de esgoto ou drenagem pluvial em concreto"/>
    <hyperlink ref="A662" r:id="rId652" display="Assentamento de tubos de esgoto ou drenagem pluvial em concreto"/>
    <hyperlink ref="A663" r:id="rId653" display="Assentamento de tubos de esgoto ou drenagem pluvial em concreto"/>
    <hyperlink ref="A664" r:id="rId654" display="Assentamento de tubos de esgoto ou drenagem pluvial em concreto"/>
    <hyperlink ref="A665" r:id="rId655" display="Assentamento de tubos de esgoto ou drenagem pluvial em concreto"/>
    <hyperlink ref="A666" r:id="rId656" display="Assentamento de tubos de esgoto ou drenagem pluvial em concreto"/>
    <hyperlink ref="A667" r:id="rId657" display="Assentamento de tubos de esgoto ou drenagem pluvial em concreto"/>
    <hyperlink ref="A668" r:id="rId658" display="Assentamento de tubos de esgoto ou drenagem pluvial em concreto"/>
    <hyperlink ref="A669" r:id="rId659" display="Assentamento de tubos de esgoto ou drenagem pluvial em concreto"/>
    <hyperlink ref="A670" r:id="rId660" display="Assentamento de tubos de esgoto ou drenagem pluvial em concreto"/>
    <hyperlink ref="A671" r:id="rId661" display="Assentamento de tubos de esgoto ou drenagem pluvial em concreto"/>
    <hyperlink ref="A672" r:id="rId662" display="Assentamento de tubos de esgoto ou drenagem pluvial em concreto"/>
    <hyperlink ref="A673" r:id="rId663" display="Assentamento de tubos de esgoto ou drenagem pluvial em concreto"/>
    <hyperlink ref="A674" r:id="rId664" display="Assentamento de tubos de esgoto ou drenagem pluvial em concreto"/>
    <hyperlink ref="A675" r:id="rId665" display="Assentamento de tubos de esgoto ou drenagem pluvial em concreto"/>
    <hyperlink ref="A676" r:id="rId666" display="Assentamento de tubos de esgoto ou drenagem pluvial em concreto"/>
    <hyperlink ref="A677" r:id="rId667" display="Assentamento de tubos de esgoto ou drenagem pluvial em concreto"/>
    <hyperlink ref="A678" r:id="rId668" display="Assentamento de tubos de esgoto ou drenagem pluvial em concreto"/>
    <hyperlink ref="A679" r:id="rId669" display="Assentamento de tubos de esgoto ou drenagem pluvial em concreto"/>
    <hyperlink ref="A680" r:id="rId670" display="Assentamento de tubos de esgoto ou drenagem pluvial em concreto"/>
    <hyperlink ref="A681" r:id="rId671" display="Assentamento de tubos de esgoto ou drenagem pluvial em concreto"/>
    <hyperlink ref="A682" r:id="rId672" display="Assentamento de tubos de esgoto ou drenagem pluvial em concreto"/>
    <hyperlink ref="A683" r:id="rId673" display="Assentamento de tubos de esgoto ou drenagem pluvial em concreto"/>
    <hyperlink ref="A684" r:id="rId674" display="Assentamento de tubos de esgoto ou drenagem pluvial em concreto"/>
    <hyperlink ref="A685" r:id="rId675" display="Assentamento de tubos de esgoto ou drenagem pluvial em concreto"/>
    <hyperlink ref="A686" r:id="rId676" display="Assentamento de tubos de esgoto ou drenagem pluvial em concreto"/>
    <hyperlink ref="A687" r:id="rId677" display="Assentamento de tubos de esgoto ou drenagem pluvial em concreto"/>
    <hyperlink ref="A688" r:id="rId678" display="Assentamento de tubos de esgoto ou drenagem pluvial em concreto"/>
    <hyperlink ref="A689" r:id="rId679" display="Assentamento de tubos de esgoto ou drenagem pluvial em concreto"/>
    <hyperlink ref="A690" r:id="rId680" display="Assentamento de tubos de esgoto ou drenagem pluvial em concreto"/>
    <hyperlink ref="A691" r:id="rId681" display="Assentamento de tubos de esgoto ou drenagem pluvial em concreto"/>
    <hyperlink ref="A692" r:id="rId682" display="Assentamento de tubos de esgoto ou drenagem pluvial em concreto"/>
    <hyperlink ref="A693" r:id="rId683" display="Assentamento de tubos de esgoto ou drenagem pluvial em concreto"/>
    <hyperlink ref="A694" r:id="rId684" display="Assentamento de tubos de esgoto ou drenagem pluvial em concreto"/>
    <hyperlink ref="A695" r:id="rId685" display="Assentamento de tubos de esgoto ou drenagem pluvial em concreto"/>
    <hyperlink ref="A696" r:id="rId686" display="Assentamento de tubos de esgoto ou drenagem pluvial em concreto"/>
    <hyperlink ref="A697" r:id="rId687" display="Assentamento de tubos de esgoto ou drenagem pluvial em concreto"/>
    <hyperlink ref="A698" r:id="rId688" display="Assentamento de tubos de esgoto ou drenagem pluvial em concreto"/>
    <hyperlink ref="A699" r:id="rId689" display="Assentamento de tubos de esgoto ou drenagem pluvial em concreto"/>
    <hyperlink ref="A700" r:id="rId690" display="Assentamento de tubos de esgoto ou drenagem pluvial em concreto"/>
    <hyperlink ref="A701" r:id="rId691" display="Assentamento de tubos de esgoto ou drenagem pluvial em concreto"/>
    <hyperlink ref="A702" r:id="rId692" display="Assentamento de tubos de esgoto ou drenagem pluvial em concreto"/>
    <hyperlink ref="A703" r:id="rId693" display="Assentamento de tubos de esgoto ou drenagem pluvial em concreto"/>
    <hyperlink ref="A704" r:id="rId694" display="Assentamento de tubos de esgoto ou drenagem pluvial em concreto"/>
    <hyperlink ref="A705" r:id="rId695" display="Assentamento de tubos de esgoto ou drenagem pluvial em concreto"/>
    <hyperlink ref="A706" r:id="rId696" display="Assentamento de tubos de esgoto ou drenagem pluvial em concreto"/>
    <hyperlink ref="A707" r:id="rId697" display="Assentamento de tubos de esgoto ou drenagem pluvial em concreto"/>
    <hyperlink ref="A708" r:id="rId698" display="Assentamento de tubos de esgoto ou drenagem pluvial em concreto"/>
    <hyperlink ref="A709" r:id="rId699" display="Assentamento de tubos de esgoto ou drenagem pluvial em concreto"/>
    <hyperlink ref="A710" r:id="rId700" display="Assentamento de tubos de esgoto ou drenagem pluvial em concreto"/>
    <hyperlink ref="A711" r:id="rId701" display="Assentamento de tubos de esgoto ou drenagem pluvial em concreto"/>
    <hyperlink ref="A712" r:id="rId702" display="Assentamento de tubos de esgoto ou drenagem pluvial em concreto"/>
    <hyperlink ref="A713" r:id="rId703" display="Assentamento de tubos de esgoto ou drenagem pluvial em concreto"/>
    <hyperlink ref="A714" r:id="rId704" display="Assentamento de tubos de esgoto ou drenagem pluvial em concreto"/>
    <hyperlink ref="A715" r:id="rId705" display="Assentamento de tubos de esgoto ou drenagem pluvial em concreto"/>
    <hyperlink ref="A716" r:id="rId706" display="Assentamento de tubos de esgoto ou drenagem pluvial em concreto"/>
    <hyperlink ref="A717" r:id="rId707" display="Assentamento de tubos de esgoto ou drenagem pluvial em concreto"/>
    <hyperlink ref="A718" r:id="rId708" display="Assentamento de tubos de esgoto ou drenagem pluvial em concreto"/>
    <hyperlink ref="A719" r:id="rId709" display="Assentamento de tubos de esgoto ou drenagem pluvial em concreto"/>
    <hyperlink ref="A720" r:id="rId710" display="Assentamento de tubos de esgoto ou drenagem pluvial em concreto"/>
    <hyperlink ref="A721" r:id="rId711" display="Assentamento de tubos de esgoto ou drenagem pluvial em concreto"/>
    <hyperlink ref="A722" r:id="rId712" display="Assentamento de tubos de esgoto ou drenagem pluvial em concreto"/>
    <hyperlink ref="A723" r:id="rId713" display="Assentamento de tubos de esgoto ou drenagem pluvial em concreto"/>
    <hyperlink ref="A724" r:id="rId714" display="Assentamento de tubos de esgoto ou drenagem pluvial em concreto"/>
    <hyperlink ref="A725" r:id="rId715" display="Assentamento de tubos de esgoto ou drenagem pluvial em concreto"/>
    <hyperlink ref="A726" r:id="rId716" display="Assentamento de tubos de esgoto ou drenagem pluvial em concreto"/>
    <hyperlink ref="A727" r:id="rId717" display="Assentamento de tubos de esgoto ou drenagem pluvial em concreto"/>
    <hyperlink ref="A728" r:id="rId718" display="Assentamento de tubos de esgoto ou drenagem pluvial em concreto"/>
    <hyperlink ref="A729" r:id="rId719" display="Assentamento de tubos de esgoto ou drenagem pluvial em concreto"/>
    <hyperlink ref="A730" r:id="rId720" display="Assentamento de tubos de esgoto ou drenagem pluvial em concreto"/>
    <hyperlink ref="A731" r:id="rId721" display="Assentamento de tubos de esgoto ou drenagem pluvial em concreto"/>
    <hyperlink ref="A732" r:id="rId722" display="Aterro e Reaterro de Valas"/>
    <hyperlink ref="A733" r:id="rId723" display="Aterro e Reaterro de Valas"/>
    <hyperlink ref="A734" r:id="rId724" display="Aterro e Reaterro de Valas"/>
    <hyperlink ref="A735" r:id="rId725" display="Aterro e Reaterro de Valas"/>
    <hyperlink ref="A736" r:id="rId726" display="Aterro e Reaterro de Valas"/>
    <hyperlink ref="A737" r:id="rId727" display="Aterro e Reaterro de Valas"/>
    <hyperlink ref="A738" r:id="rId728" display="Aterro e Reaterro de Valas"/>
    <hyperlink ref="A739" r:id="rId729" display="Aterro e Reaterro de Valas"/>
    <hyperlink ref="A740" r:id="rId730" display="Aterro e Reaterro de Valas"/>
    <hyperlink ref="A741" r:id="rId731" display="Aterro e Reaterro de Valas"/>
    <hyperlink ref="A742" r:id="rId732" display="Aterro e Reaterro de Valas"/>
    <hyperlink ref="A743" r:id="rId733" display="Aterro e Reaterro de Valas"/>
    <hyperlink ref="A744" r:id="rId734" display="Aterro e Reaterro de Valas"/>
    <hyperlink ref="A745" r:id="rId735" display="Aterro e Reaterro de Valas"/>
    <hyperlink ref="A746" r:id="rId736" display="Aterro e Reaterro de Valas"/>
    <hyperlink ref="A747" r:id="rId737" display="Aterro e Reaterro de Valas"/>
    <hyperlink ref="A748" r:id="rId738" display="Aterro e Reaterro de Valas"/>
    <hyperlink ref="A749" r:id="rId739" display="Aterro e Reaterro de Valas"/>
    <hyperlink ref="A750" r:id="rId740" display="Aterro e Reaterro de Valas"/>
    <hyperlink ref="A751" r:id="rId741" display="Aterro e Reaterro de Valas"/>
    <hyperlink ref="A752" r:id="rId742" display="Aterro e Reaterro de Valas"/>
    <hyperlink ref="A753" r:id="rId743" display="Aterro e Reaterro de Valas"/>
    <hyperlink ref="A754" r:id="rId744" display="Aterro e Reaterro de Valas"/>
    <hyperlink ref="A755" r:id="rId745" display="Aterro e Reaterro de Valas"/>
    <hyperlink ref="A756" r:id="rId746" display="Aterro e Reaterro de Valas"/>
    <hyperlink ref="A757" r:id="rId747" display="Aterro e Reaterro de Valas"/>
    <hyperlink ref="A758" r:id="rId748" display="Aterro e Reaterro de Valas"/>
    <hyperlink ref="A759" r:id="rId749" display="Aterro e Reaterro de Valas"/>
    <hyperlink ref="A760" r:id="rId750" display="Aterro e Reaterro de Valas"/>
    <hyperlink ref="A761" r:id="rId751" display="Aterro e Reaterro de Valas"/>
    <hyperlink ref="A762" r:id="rId752" display="Aterro e Reaterro de Valas"/>
    <hyperlink ref="A763" r:id="rId753" display="Aterro e Reaterro de Valas"/>
    <hyperlink ref="A764" r:id="rId754" display="Aterro e Reaterro de Valas"/>
    <hyperlink ref="A765" r:id="rId755" display="Aterro e Reaterro de Valas"/>
    <hyperlink ref="A766" r:id="rId756" display="Aterro e Reaterro de Valas"/>
    <hyperlink ref="A767" r:id="rId757" display="Aterro e Reaterro de Valas"/>
    <hyperlink ref="A768" r:id="rId758" display="Aterro e Reaterro de Valas"/>
    <hyperlink ref="A769" r:id="rId759" display="Aterros, Bases, Sub bases e Imprimações"/>
    <hyperlink ref="A770" r:id="rId760" display="Aterros, Bases, Sub bases e Imprimações"/>
    <hyperlink ref="A771" r:id="rId761" display="Aterros, Bases, Sub bases e Imprimações"/>
    <hyperlink ref="A772" r:id="rId762" display="Aterros, Bases, Sub bases e Imprimações"/>
    <hyperlink ref="A773" r:id="rId763" display="Aterros, Bases, Sub bases e Imprimações"/>
    <hyperlink ref="A774" r:id="rId764" display="Aterros, Bases, Sub bases e Imprimações"/>
    <hyperlink ref="A775" r:id="rId765" display="Aterros, Bases, Sub bases e Imprimações"/>
    <hyperlink ref="A776" r:id="rId766" display="Aterros, Bases, Sub bases e Imprimações"/>
    <hyperlink ref="A777" r:id="rId767" display="Aterros, Bases, Sub bases e Imprimações"/>
    <hyperlink ref="A778" r:id="rId768" display="Aterros, Bases, Sub bases e Imprimações"/>
    <hyperlink ref="A779" r:id="rId769" display="Aterros, Bases, Sub bases e Imprimações"/>
    <hyperlink ref="A780" r:id="rId770" display="Aterros, Bases, Sub bases e Imprimações"/>
    <hyperlink ref="A781" r:id="rId771" display="Aterros, Bases, Sub bases e Imprimações"/>
    <hyperlink ref="A782" r:id="rId772" display="Aterros, Bases, Sub bases e Imprimações"/>
    <hyperlink ref="A783" r:id="rId773" display="Aterros, Bases, Sub bases e Imprimações"/>
    <hyperlink ref="A784" r:id="rId774" display="Aterros, Bases, Sub bases e Imprimações"/>
    <hyperlink ref="A785" r:id="rId775" display="Aterros, Bases, Sub bases e Imprimações"/>
    <hyperlink ref="A786" r:id="rId776" display="Aterros, Bases, Sub bases e Imprimações"/>
    <hyperlink ref="A787" r:id="rId777" display="Aterros, Bases, Sub bases e Imprimações"/>
    <hyperlink ref="A788" r:id="rId778" display="Aterros, Bases, Sub bases e Imprimações"/>
    <hyperlink ref="A789" r:id="rId779" display="Aterros, Bases, Sub bases e Imprimações"/>
    <hyperlink ref="A790" r:id="rId780" display="Aterros, Bases, Sub bases e Imprimações"/>
    <hyperlink ref="A791" r:id="rId781" display="Aterros, Bases, Sub bases e Imprimações"/>
    <hyperlink ref="A792" r:id="rId782" display="Aterros, Bases, Sub bases e Imprimações"/>
    <hyperlink ref="A793" r:id="rId783" display="Aterros, Bases, Sub bases e Imprimações"/>
    <hyperlink ref="A794" r:id="rId784" display="Aterros, Bases, Sub bases e Imprimações"/>
    <hyperlink ref="A795" r:id="rId785" display="Aterros, Bases, Sub bases e Imprimações"/>
    <hyperlink ref="A796" r:id="rId786" display="Aterros, Bases, Sub bases e Imprimações"/>
    <hyperlink ref="A797" r:id="rId787" display="Aterros, Bases, Sub bases e Imprimações"/>
    <hyperlink ref="A798" r:id="rId788" display="Aterros, Bases, Sub bases e Imprimações"/>
    <hyperlink ref="A799" r:id="rId789" display="Aterros, Bases, Sub bases e Imprimações"/>
    <hyperlink ref="A800" r:id="rId790" display="Aterros, Bases, Sub bases e Imprimações"/>
    <hyperlink ref="A801" r:id="rId791" display="Aterros, Bases, Sub bases e Imprimações"/>
    <hyperlink ref="A802" r:id="rId792" display="Aterros, Bases, Sub bases e Imprimações"/>
    <hyperlink ref="A803" r:id="rId793" display="Aterros, Bases, Sub bases e Imprimações"/>
    <hyperlink ref="A804" r:id="rId794" display="Aterros, Bases, Sub bases e Imprimações"/>
    <hyperlink ref="A805" r:id="rId795" display="Aterros, Bases, Sub bases e Imprimações"/>
    <hyperlink ref="A806" r:id="rId796" display="Aterros, Bases, Sub bases e Imprimações"/>
    <hyperlink ref="A807" r:id="rId797" display="Aterros, Bases, Sub bases e Imprimações"/>
    <hyperlink ref="A808" r:id="rId798" display="Aterros, Bases, Sub bases e Imprimações"/>
    <hyperlink ref="A809" r:id="rId799" display="Aterros, Bases, Sub bases e Imprimações"/>
    <hyperlink ref="A810" r:id="rId800" display="Aterros, Bases, Sub bases e Imprimações"/>
    <hyperlink ref="A811" r:id="rId801" display="Aterros, Bases, Sub bases e Imprimações"/>
    <hyperlink ref="A812" r:id="rId802" display="Aterros, Bases, Sub bases e Imprimações"/>
    <hyperlink ref="A813" r:id="rId803" display="Aterros, Bases, Sub bases e Imprimações"/>
    <hyperlink ref="A814" r:id="rId804" display="Aterros, Bases, Sub bases e Imprimações"/>
    <hyperlink ref="A815" r:id="rId805" display="Aterros, Bases, Sub bases e Imprimações"/>
    <hyperlink ref="A816" r:id="rId806" display="Aterros, Bases, Sub bases e Imprimações"/>
    <hyperlink ref="A817" r:id="rId807" display="Aterros, Bases, Sub bases e Imprimações"/>
    <hyperlink ref="A818" r:id="rId808" display="Aterros, Bases, Sub bases e Imprimações"/>
    <hyperlink ref="A819" r:id="rId809" display="Aterros, Bases, Sub bases e Imprimações"/>
    <hyperlink ref="A820" r:id="rId810" display="Aterros, Bases, Sub bases e Imprimações"/>
    <hyperlink ref="A821" r:id="rId811" display="Aterros, Bases, Sub bases e Imprimações"/>
    <hyperlink ref="A822" r:id="rId812" display="Aterros, Bases, Sub bases e Imprimações"/>
    <hyperlink ref="A823" r:id="rId813" display="Aterros, Bases, Sub bases e Imprimações"/>
    <hyperlink ref="A824" r:id="rId814" display="Aterros, Bases, Sub bases e Imprimações"/>
    <hyperlink ref="A825" r:id="rId815" display="Aterros, Bases, Sub bases e Imprimações"/>
    <hyperlink ref="A826" r:id="rId816" display="Aterros, Bases, Sub bases e Imprimações"/>
    <hyperlink ref="A827" r:id="rId817" display="Aterros, Bases, Sub bases e Imprimações"/>
    <hyperlink ref="A828" r:id="rId818" display="Aterros, Bases, Sub bases e Imprimações"/>
    <hyperlink ref="A829" r:id="rId819" display="Aterros, Bases, Sub bases e Imprimações"/>
    <hyperlink ref="A830" r:id="rId820" display="Aterros, Bases, Sub bases e Imprimações"/>
    <hyperlink ref="A831" r:id="rId821" display="Aterros, Bases, Sub bases e Imprimações"/>
    <hyperlink ref="A832" r:id="rId822" display="Aterros, Bases, Sub bases e Imprimações"/>
    <hyperlink ref="A833" r:id="rId823" display="Aterros, Bases, Sub bases e Imprimações"/>
    <hyperlink ref="A834" r:id="rId824" display="Aterros, Bases, Sub bases e Imprimações"/>
    <hyperlink ref="A835" r:id="rId825" display="Aterros, Bases, Sub bases e Imprimações"/>
    <hyperlink ref="A836" r:id="rId826" display="Aterros, Bases, Sub bases e Imprimações"/>
    <hyperlink ref="A837" r:id="rId827" display="Aterros, Bases, Sub bases e Imprimações"/>
    <hyperlink ref="A838" r:id="rId828" display="Aterros, Bases, Sub bases e Imprimações"/>
    <hyperlink ref="A839" r:id="rId829" display="Aterros, Bases, Sub bases e Imprimações"/>
    <hyperlink ref="A840" r:id="rId830" display="Aterros, Bases, Sub bases e Imprimações"/>
    <hyperlink ref="A841" r:id="rId831" display="Aterros, Bases, Sub bases e Imprimações"/>
    <hyperlink ref="A842" r:id="rId832" display="Aterros, Bases, Sub bases e Imprimações"/>
    <hyperlink ref="A843" r:id="rId833" display="Aterros, Bases, Sub bases e Imprimações"/>
    <hyperlink ref="A844" r:id="rId834" display="Aterros, Bases, Sub bases e Imprimações"/>
    <hyperlink ref="A845" r:id="rId835" display="Aterros, Bases, Sub bases e Imprimações"/>
    <hyperlink ref="A846" r:id="rId836" display="Aterros, Bases, Sub bases e Imprimações"/>
    <hyperlink ref="A847" r:id="rId837" display="Aterros, Bases, Sub bases e Imprimações"/>
    <hyperlink ref="A848" r:id="rId838" display="Aterros, Bases, Sub bases e Imprimações"/>
    <hyperlink ref="A849" r:id="rId839" display="Aterros, Bases, Sub bases e Imprimações"/>
    <hyperlink ref="A850" r:id="rId840" display="Aterros, Bases, Sub bases e Imprimações"/>
    <hyperlink ref="A851" r:id="rId841" display="Aterros, Bases, Sub bases e Imprimações"/>
    <hyperlink ref="A852" r:id="rId842" display="Aterros, Bases, Sub bases e Imprimações"/>
    <hyperlink ref="A853" r:id="rId843" display="Aterros, Bases, Sub bases e Imprimações"/>
    <hyperlink ref="A854" r:id="rId844" display="Aterros, Bases, Sub bases e Imprimações"/>
    <hyperlink ref="A855" r:id="rId845" display="Aterros, Bases, Sub bases e Imprimações"/>
    <hyperlink ref="A856" r:id="rId846" display="Aterros, Bases, Sub bases e Imprimações"/>
    <hyperlink ref="A857" r:id="rId847" display="Aterros, Bases, Sub bases e Imprimações"/>
    <hyperlink ref="A858" r:id="rId848" display="Aterros, Bases, Sub bases e Imprimações"/>
    <hyperlink ref="A859" r:id="rId849" display="Aterros, Bases, Sub bases e Imprimações"/>
    <hyperlink ref="A860" r:id="rId850" display="Aterros, Bases, Sub bases e Imprimações"/>
    <hyperlink ref="A861" r:id="rId851" display="Aterros, Bases, Sub bases e Imprimações"/>
    <hyperlink ref="A862" r:id="rId852" display="Aterros, Bases, Sub bases e Imprimações"/>
    <hyperlink ref="A863" r:id="rId853" display="Aterros, Bases, Sub bases e Imprimações"/>
    <hyperlink ref="A864" r:id="rId854" display="Aterros, Bases, Sub bases e Imprimações"/>
    <hyperlink ref="A865" r:id="rId855" display="Aterros, Bases, Sub bases e Imprimações"/>
    <hyperlink ref="A866" r:id="rId856" display="Aterros, Bases, Sub bases e Imprimações"/>
    <hyperlink ref="A867" r:id="rId857" display="Aterros, Bases, Sub bases e Imprimações"/>
    <hyperlink ref="A868" r:id="rId858" display="Aterros, Bases, Sub bases e Imprimações"/>
    <hyperlink ref="A869" r:id="rId859" display="Aterros, Bases, Sub bases e Imprimações"/>
    <hyperlink ref="A870" r:id="rId860" display="Aterros, Bases, Sub bases e Imprimações"/>
    <hyperlink ref="A871" r:id="rId861" display="Aterros, Bases, Sub bases e Imprimações"/>
    <hyperlink ref="A872" r:id="rId862" display="Aterros, Bases, Sub bases e Imprimações"/>
    <hyperlink ref="A873" r:id="rId863" display="Aterros, Bases, Sub bases e Imprimações"/>
    <hyperlink ref="A874" r:id="rId864" display="Aterros, Bases, Sub bases e Imprimações"/>
    <hyperlink ref="A875" r:id="rId865" display="Aterros, Bases, Sub bases e Imprimações"/>
    <hyperlink ref="A876" r:id="rId866" display="Aterros, Bases, Sub bases e Imprimações"/>
    <hyperlink ref="A877" r:id="rId867" display="Aterros, Bases, Sub bases e Imprimações"/>
    <hyperlink ref="A878" r:id="rId868" display="Aterros, Bases, Sub bases e Imprimações"/>
    <hyperlink ref="A879" r:id="rId869" display="Aterros, Bases, Sub bases e Imprimações"/>
    <hyperlink ref="A880" r:id="rId870" display="Aterros, Bases, Sub bases e Imprimações"/>
    <hyperlink ref="A881" r:id="rId871" display="Aterros, Bases, Sub bases e Imprimações"/>
    <hyperlink ref="A882" r:id="rId872" display="Aterros, Bases, Sub bases e Imprimações"/>
    <hyperlink ref="A883" r:id="rId873" display="Aterros, Bases, Sub bases e Imprimações"/>
    <hyperlink ref="A884" r:id="rId874" display="Aterros, Bases, Sub bases e Imprimações"/>
    <hyperlink ref="A885" r:id="rId875" display="Aterros, Bases, Sub bases e Imprimações"/>
    <hyperlink ref="A886" r:id="rId876" display="Aterros, Bases, Sub bases e Imprimações"/>
    <hyperlink ref="A887" r:id="rId877" display="Aterros, Bases, Sub bases e Imprimações"/>
    <hyperlink ref="A888" r:id="rId878" display="Aterros, Bases, Sub bases e Imprimações"/>
    <hyperlink ref="A889" r:id="rId879" display="Aterros, Bases, Sub bases e Imprimações"/>
    <hyperlink ref="A890" r:id="rId880" display="Aterros, Bases, Sub bases e Imprimações"/>
    <hyperlink ref="A891" r:id="rId881" display="Aterros, Bases, Sub bases e Imprimações"/>
    <hyperlink ref="A892" r:id="rId882" display="Aterros, Bases, Sub bases e Imprimações"/>
    <hyperlink ref="A893" r:id="rId883" display="Aterros, Bases, Sub bases e Imprimações"/>
    <hyperlink ref="A894" r:id="rId884" display="Aterros, Bases, Sub bases e Imprimações"/>
    <hyperlink ref="A895" r:id="rId885" display="Aterros, Bases, Sub bases e Imprimações"/>
    <hyperlink ref="A896" r:id="rId886" display="Aterros, Bases, Sub bases e Imprimações"/>
    <hyperlink ref="A897" r:id="rId887" display="Aterros, Bases, Sub bases e Imprimações"/>
    <hyperlink ref="A898" r:id="rId888" display="Aterros, Bases, Sub bases e Imprimações"/>
    <hyperlink ref="A899" r:id="rId889" display="Aterros, Bases, Sub bases e Imprimações"/>
    <hyperlink ref="A900" r:id="rId890" display="Aterros, Bases, Sub bases e Imprimações"/>
    <hyperlink ref="A901" r:id="rId891" display="Aterros, Bases, Sub bases e Imprimações"/>
    <hyperlink ref="A902" r:id="rId892" display="Aterros, Bases, Sub bases e Imprimações"/>
    <hyperlink ref="A903" r:id="rId893" display="Aterros, Bases, Sub bases e Imprimações"/>
    <hyperlink ref="A904" r:id="rId894" display="Aterros, Bases, Sub bases e Imprimações"/>
    <hyperlink ref="A905" r:id="rId895" display="Aterros, Bases, Sub bases e Imprimações"/>
    <hyperlink ref="A906" r:id="rId896" display="Aterros, Bases, Sub bases e Imprimações"/>
    <hyperlink ref="A907" r:id="rId897" display="Aterros, Bases, Sub bases e Imprimações"/>
    <hyperlink ref="A908" r:id="rId898" display="Aterros, Bases, Sub bases e Imprimações"/>
    <hyperlink ref="A909" r:id="rId899" display="Aterros, Bases, Sub bases e Imprimações"/>
    <hyperlink ref="A910" r:id="rId900" display="Aterros, Bases, Sub bases e Imprimações"/>
    <hyperlink ref="A911" r:id="rId901" display="Aterros, Bases, Sub bases e Imprimações"/>
    <hyperlink ref="A912" r:id="rId902" display="Aterros, Bases, Sub bases e Imprimações"/>
    <hyperlink ref="A913" r:id="rId903" display="Aterros, Bases, Sub bases e Imprimações"/>
    <hyperlink ref="A914" r:id="rId904" display="Aterros, Bases, Sub bases e Imprimações"/>
    <hyperlink ref="A915" r:id="rId905" display="Aterros, Bases, Sub bases e Imprimações"/>
    <hyperlink ref="A916" r:id="rId906" display="Aterros, Bases, Sub bases e Imprimações"/>
    <hyperlink ref="A917" r:id="rId907" display="Aterros, Bases, Sub bases e Imprimações"/>
    <hyperlink ref="A918" r:id="rId908" display="Aterros, Bases, Sub bases e Imprimações"/>
    <hyperlink ref="A919" r:id="rId909" display="Aterros, Bases, Sub bases e Imprimações"/>
    <hyperlink ref="A920" r:id="rId910" display="Aterros, Bases, Sub bases e Imprimações"/>
    <hyperlink ref="A921" r:id="rId911" display="Aterros, Bases, Sub bases e Imprimações"/>
    <hyperlink ref="A922" r:id="rId912" display="Aterros, Bases, Sub bases e Imprimações"/>
    <hyperlink ref="A923" r:id="rId913" display="Aterros, Bases, Sub bases e Imprimações"/>
    <hyperlink ref="A924" r:id="rId914" display="Aterros, Bases, Sub bases e Imprimações"/>
    <hyperlink ref="A925" r:id="rId915" display="Aterros, Bases, Sub bases e Imprimações"/>
    <hyperlink ref="A926" r:id="rId916" display="Aterros, Bases, Sub bases e Imprimações"/>
    <hyperlink ref="A927" r:id="rId917" display="Aterros, Bases, Sub bases e Imprimações"/>
    <hyperlink ref="A928" r:id="rId918" display="Aterros, Bases, Sub bases e Imprimações"/>
    <hyperlink ref="A929" r:id="rId919" display="Aterros, Bases, Sub bases e Imprimações"/>
    <hyperlink ref="A930" r:id="rId920" display="Aterros, Bases, Sub bases e Imprimações"/>
    <hyperlink ref="A931" r:id="rId921" display="Aterros, Bases, Sub bases e Imprimações"/>
    <hyperlink ref="A932" r:id="rId922" display="Aterros, Bases, Sub bases e Imprimações"/>
    <hyperlink ref="A933" r:id="rId923" display="Aterros, Bases, Sub bases e Imprimações"/>
    <hyperlink ref="A934" r:id="rId924" display="Aterros, Bases, Sub bases e Imprimações"/>
    <hyperlink ref="A935" r:id="rId925" display="Aterros, Bases, Sub bases e Imprimações"/>
    <hyperlink ref="A936" r:id="rId926" display="Aterros, Bases, Sub bases e Imprimações"/>
    <hyperlink ref="A937" r:id="rId927" display="Aterros, Bases, Sub bases e Imprimações"/>
    <hyperlink ref="A938" r:id="rId928" display="Aterros, Bases, Sub bases e Imprimações"/>
    <hyperlink ref="A939" r:id="rId929" display="Aterros, Bases, Sub bases e Imprimações"/>
    <hyperlink ref="A940" r:id="rId930" display="Aterros, Bases, Sub bases e Imprimações"/>
    <hyperlink ref="A941" r:id="rId931" display="Aterros, Bases, Sub bases e Imprimações"/>
    <hyperlink ref="A942" r:id="rId932" display="Aterros, Bases, Sub bases e Imprimações"/>
    <hyperlink ref="A943" r:id="rId933" display="Aterros, Bases, Sub bases e Imprimações"/>
    <hyperlink ref="A944" r:id="rId934" display="Aterros, Bases, Sub bases e Imprimações"/>
    <hyperlink ref="A945" r:id="rId935" display="Aterros, Bases, Sub bases e Imprimações"/>
    <hyperlink ref="A946" r:id="rId936" display="Aterros, Bases, Sub bases e Imprimações"/>
    <hyperlink ref="A947" r:id="rId937" display="Aterros, Bases, Sub bases e Imprimações"/>
    <hyperlink ref="A948" r:id="rId938" display="Aterros, Bases, Sub bases e Imprimações"/>
    <hyperlink ref="A949" r:id="rId939" display="Aterros, Bases, Sub bases e Imprimações"/>
    <hyperlink ref="A950" r:id="rId940" display="Aterros, Bases, Sub bases e Imprimações"/>
    <hyperlink ref="A951" r:id="rId941" display="Aterros, Bases, Sub bases e Imprimações"/>
    <hyperlink ref="A952" r:id="rId942" display="Aterros, Bases, Sub bases e Imprimações"/>
    <hyperlink ref="A953" r:id="rId943" display="Aterros, Bases, Sub bases e Imprimações"/>
    <hyperlink ref="A954" r:id="rId944" display="Aterros, Bases, Sub bases e Imprimações"/>
    <hyperlink ref="A955" r:id="rId945" display="Aterros, Bases, Sub bases e Imprimações"/>
    <hyperlink ref="A956" r:id="rId946" display="Aterros, Bases, Sub bases e Imprimações"/>
    <hyperlink ref="A957" r:id="rId947" display="Aterros, Bases, Sub bases e Imprimações"/>
    <hyperlink ref="A958" r:id="rId948" display="Aterros, Bases, Sub bases e Imprimações"/>
    <hyperlink ref="A959" r:id="rId949" display="Aterros, Bases, Sub bases e Imprimações"/>
    <hyperlink ref="A960" r:id="rId950" display="Aterros, Bases, Sub bases e Imprimações"/>
    <hyperlink ref="A961" r:id="rId951" display="Aterros, Bases, Sub bases e Imprimações"/>
    <hyperlink ref="A962" r:id="rId952" display="Aterros, Bases, Sub bases e Imprimações"/>
    <hyperlink ref="A963" r:id="rId953" display="Aterros, Bases, Sub bases e Imprimações"/>
    <hyperlink ref="A964" r:id="rId954" display="Aterros, Bases, Sub bases e Imprimações"/>
    <hyperlink ref="A965" r:id="rId955" display="Aterros, Bases, Sub bases e Imprimações"/>
    <hyperlink ref="A966" r:id="rId956" display="Aterros, Bases, Sub bases e Imprimações"/>
    <hyperlink ref="A967" r:id="rId957" display="Aterros, Bases, Sub bases e Imprimações"/>
    <hyperlink ref="A968" r:id="rId958" display="Aterros, Bases, Sub bases e Imprimações"/>
    <hyperlink ref="A969" r:id="rId959" display="Aterros, Bases, Sub bases e Imprimações"/>
    <hyperlink ref="A970" r:id="rId960" display="Aterros, Bases, Sub bases e Imprimações"/>
    <hyperlink ref="A971" r:id="rId961" display="Aterros, Bases, Sub bases e Imprimações"/>
    <hyperlink ref="A972" r:id="rId962" display="Aterros, Bases, Sub bases e Imprimações"/>
    <hyperlink ref="A973" r:id="rId963" display="Aterros, Bases, Sub bases e Imprimações"/>
    <hyperlink ref="A974" r:id="rId964" display="Aterros, Bases, Sub bases e Imprimações"/>
    <hyperlink ref="A975" r:id="rId965" display="Aterros, Bases, Sub bases e Imprimações"/>
    <hyperlink ref="A976" r:id="rId966" display="Aterros, Bases, Sub bases e Imprimações"/>
    <hyperlink ref="A977" r:id="rId967" display="Aterros, Bases, Sub bases e Imprimações"/>
    <hyperlink ref="A978" r:id="rId968" display="Aterros, Bases, Sub bases e Imprimações"/>
    <hyperlink ref="A979" r:id="rId969" display="Aterros, Bases, Sub bases e Imprimações"/>
    <hyperlink ref="A980" r:id="rId970" display="Aterros, Bases, Sub bases e Imprimações"/>
    <hyperlink ref="A981" r:id="rId971" display="Aterros, Bases, Sub bases e Imprimações"/>
    <hyperlink ref="A982" r:id="rId972" display="Aterros, Bases, Sub bases e Imprimações"/>
    <hyperlink ref="A983" r:id="rId973" display="Aterros, Bases, Sub bases e Imprimações"/>
    <hyperlink ref="A984" r:id="rId974" display="Aterros, Bases, Sub bases e Imprimações"/>
    <hyperlink ref="A985" r:id="rId975" display="Aterros, Bases, Sub bases e Imprimações"/>
    <hyperlink ref="A986" r:id="rId976" display="Aterros, Bases, Sub bases e Imprimações"/>
    <hyperlink ref="A987" r:id="rId977" display="Aterros, Bases, Sub bases e Imprimações"/>
    <hyperlink ref="A988" r:id="rId978" display="Aterros, Bases, Sub bases e Imprimações"/>
    <hyperlink ref="A989" r:id="rId979" display="Aterros, Bases, Sub bases e Imprimações"/>
    <hyperlink ref="A990" r:id="rId980" display="Aterros, Bases, Sub bases e Imprimações"/>
    <hyperlink ref="A991" r:id="rId981" display="Aterros, Bases, Sub bases e Imprimações"/>
    <hyperlink ref="A992" r:id="rId982" display="Aterros, Bases, Sub bases e Imprimações"/>
    <hyperlink ref="A993" r:id="rId983" display="Aterros, Bases, Sub bases e Imprimações"/>
    <hyperlink ref="A994" r:id="rId984" display="Aterros, Bases, Sub bases e Imprimações"/>
    <hyperlink ref="A995" r:id="rId985" display="Aterros, Bases, Sub bases e Imprimações"/>
    <hyperlink ref="A996" r:id="rId986" display="Aterros, Bases, Sub bases e Imprimações"/>
    <hyperlink ref="A997" r:id="rId987" display="Aterros, Bases, Sub bases e Imprimações"/>
    <hyperlink ref="A998" r:id="rId988" display="Aterros, Bases, Sub bases e Imprimações"/>
    <hyperlink ref="A999" r:id="rId989" display="Aterros, Bases, Sub bases e Imprimações"/>
    <hyperlink ref="A1000" r:id="rId990" display="Aterros, Bases, Sub bases e Imprimações"/>
    <hyperlink ref="A1001" r:id="rId991" display="Bocas para Bueiros"/>
    <hyperlink ref="A1002" r:id="rId992" display="Bocas para Bueiros"/>
    <hyperlink ref="A1003" r:id="rId993" display="Bocas para Bueiros"/>
    <hyperlink ref="A1004" r:id="rId994" display="Bocas para Bueiros"/>
    <hyperlink ref="A1005" r:id="rId995" display="Bocas para Bueiros"/>
    <hyperlink ref="A1006" r:id="rId996" display="Bocas para Bueiros"/>
    <hyperlink ref="A1007" r:id="rId997" display="Bocas para Bueiros"/>
    <hyperlink ref="A1008" r:id="rId998" display="Bocas para Bueiros"/>
    <hyperlink ref="A1009" r:id="rId999" display="Bocas para Bueiros"/>
    <hyperlink ref="A1010" r:id="rId1000" display="Bocas para Bueiros"/>
    <hyperlink ref="A1011" r:id="rId1001" display="Bocas para Bueiros"/>
    <hyperlink ref="A1012" r:id="rId1002" display="Bocas para Bueiros"/>
    <hyperlink ref="A1013" r:id="rId1003" display="Bocas para Bueiros"/>
    <hyperlink ref="A1014" r:id="rId1004" display="Bocas para Bueiros"/>
    <hyperlink ref="A1015" r:id="rId1005" display="Bocas para Bueiros"/>
    <hyperlink ref="A1016" r:id="rId1006" display="Bocas para Bueiros"/>
    <hyperlink ref="A1017" r:id="rId1007" display="Bocas para Bueiros"/>
    <hyperlink ref="A1018" r:id="rId1008" display="Bocas para Bueiros"/>
    <hyperlink ref="A1019" r:id="rId1009" display="Bocas para Bueiros"/>
    <hyperlink ref="A1020" r:id="rId1010" display="Bocas para Bueiros"/>
    <hyperlink ref="A1021" r:id="rId1011" display="Bocas para Bueiros"/>
    <hyperlink ref="A1022" r:id="rId1012" display="Bocas para Bueiros"/>
    <hyperlink ref="A1023" r:id="rId1013" display="Bocas para Bueiros"/>
    <hyperlink ref="A1024" r:id="rId1014" display="Bocas para Bueiros"/>
    <hyperlink ref="A1025" r:id="rId1015" display="Bocas para Bueiros"/>
    <hyperlink ref="A1026" r:id="rId1016" display="Bocas para Bueiros"/>
    <hyperlink ref="A1027" r:id="rId1017" display="Bocas para Bueiros"/>
    <hyperlink ref="A1028" r:id="rId1018" display="Bocas para Bueiros"/>
    <hyperlink ref="A1029" r:id="rId1019" display="Bocas para Bueiros"/>
    <hyperlink ref="A1030" r:id="rId1020" display="Bocas para Bueiros"/>
    <hyperlink ref="A1031" r:id="rId1021" display="Bocas para Bueiros"/>
    <hyperlink ref="A1032" r:id="rId1022" display="Bocas para Bueiros"/>
    <hyperlink ref="A1033" r:id="rId1023" display="Bocas para Bueiros"/>
    <hyperlink ref="A1034" r:id="rId1024" display="Bocas para Bueiros"/>
    <hyperlink ref="A1035" r:id="rId1025" display="Bocas para Bueiros"/>
    <hyperlink ref="A1036" r:id="rId1026" display="Bocas para Bueiros"/>
    <hyperlink ref="A1037" r:id="rId1027" display="Bocas para Bueiros"/>
    <hyperlink ref="A1038" r:id="rId1028" display="Bocas para Bueiros"/>
    <hyperlink ref="A1039" r:id="rId1029" display="Bocas para Bueiros"/>
    <hyperlink ref="A1040" r:id="rId1030" display="Bocas para Bueiros"/>
    <hyperlink ref="A1041" r:id="rId1031" display="Bocas para Bueiros"/>
    <hyperlink ref="A1042" r:id="rId1032" display="Bocas para Bueiros"/>
    <hyperlink ref="A1043" r:id="rId1033" display="Bocas para Bueiros"/>
    <hyperlink ref="A1044" r:id="rId1034" display="Bocas para Bueiros"/>
    <hyperlink ref="A1045" r:id="rId1035" display="Bocas para Bueiros"/>
    <hyperlink ref="A1046" r:id="rId1036" display="Bocas para Bueiros"/>
    <hyperlink ref="A1047" r:id="rId1037" display="Bocas para Bueiros"/>
    <hyperlink ref="A1048" r:id="rId1038" display="Bocas para Bueiros"/>
    <hyperlink ref="A1049" r:id="rId1039" display="Bocas para Bueiros"/>
    <hyperlink ref="A1050" r:id="rId1040" display="Bocas para Bueiros"/>
    <hyperlink ref="A1051" r:id="rId1041" display="Bocas para Bueiros"/>
    <hyperlink ref="A1052" r:id="rId1042" display="Bocas para Bueiros"/>
    <hyperlink ref="A1053" r:id="rId1043" display="Bocas para Bueiros"/>
    <hyperlink ref="A1054" r:id="rId1044" display="Bocas para Bueiros"/>
    <hyperlink ref="A1055" r:id="rId1045" display="Bocas para Bueiros"/>
    <hyperlink ref="A1056" r:id="rId1046" display="Bocas para Bueiros"/>
    <hyperlink ref="A1057" r:id="rId1047" display="Bocas para Bueiros"/>
    <hyperlink ref="A1058" r:id="rId1048" display="Bocas para Bueiros"/>
    <hyperlink ref="A1059" r:id="rId1049" display="Bocas para Bueiros"/>
    <hyperlink ref="A1060" r:id="rId1050" display="Bocas para Bueiros"/>
    <hyperlink ref="A1061" r:id="rId1051" display="Bocas para Bueiros"/>
    <hyperlink ref="A1062" r:id="rId1052" display="Bocas para Bueiros"/>
    <hyperlink ref="A1063" r:id="rId1053" display="Bocas para Bueiros"/>
    <hyperlink ref="A1064" r:id="rId1054" display="Bocas para Bueiros"/>
    <hyperlink ref="A1065" r:id="rId1055" display="Bocas para Bueiros"/>
    <hyperlink ref="A1066" r:id="rId1056" display="Bocas para Bueiros"/>
    <hyperlink ref="A1067" r:id="rId1057" display="Bocas para Bueiros"/>
    <hyperlink ref="A1068" r:id="rId1058" display="Bocas para Bueiros"/>
    <hyperlink ref="A1069" r:id="rId1059" display="Bocas para Bueiros"/>
    <hyperlink ref="A1070" r:id="rId1060" display="Bocas para Bueiros"/>
    <hyperlink ref="A1071" r:id="rId1061" display="Bocas para Bueiros"/>
    <hyperlink ref="A1072" r:id="rId1062" display="Bocas para Bueiros"/>
    <hyperlink ref="A1073" r:id="rId1063" display="Bocas para Bueiros"/>
    <hyperlink ref="A1074" r:id="rId1064" display="Bocas para Bueiros"/>
    <hyperlink ref="A1075" r:id="rId1065" display="Bocas para Bueiros"/>
    <hyperlink ref="A1076" r:id="rId1066" display="Bocas para Bueiros"/>
    <hyperlink ref="A1077" r:id="rId1067" display="Bombas Hidráulicas - Centrífugas, Horizontais e Submersíveis"/>
    <hyperlink ref="A1078" r:id="rId1068" display="Bombas Hidráulicas - Centrífugas, Horizontais e Submersíveis"/>
    <hyperlink ref="A1079" r:id="rId1069" display="Bombas Hidráulicas - Centrífugas, Horizontais e Submersíveis"/>
    <hyperlink ref="A1080" r:id="rId1070" display="Bombas Hidráulicas - Centrífugas, Horizontais e Submersíveis"/>
    <hyperlink ref="A1081" r:id="rId1071" display="Bombas Hidráulicas - Centrífugas, Horizontais e Submersíveis"/>
    <hyperlink ref="A1082" r:id="rId1072" display="Bombas Hidráulicas - Centrífugas, Horizontais e Submersíveis"/>
    <hyperlink ref="A1083" r:id="rId1073" display="Bombas Hidráulicas - Centrífugas, Horizontais e Submersíveis"/>
    <hyperlink ref="A1084" r:id="rId1074" display="Bombas Hidráulicas - Centrífugas, Horizontais e Submersíveis"/>
    <hyperlink ref="A1085" r:id="rId1075" display="Bombas Hidráulicas - Centrífugas, Horizontais e Submersíveis"/>
    <hyperlink ref="A1086" r:id="rId1076" display="Bombas Hidráulicas - Centrífugas, Horizontais e Submersíveis"/>
    <hyperlink ref="A1087" r:id="rId1077" display="Bombas Hidráulicas - Centrífugas, Horizontais e Submersíveis"/>
    <hyperlink ref="A1088" r:id="rId1078" display="Bombas Hidráulicas - Centrífugas, Horizontais e Submersíveis"/>
    <hyperlink ref="A1089" r:id="rId1079" display="Bombas Hidráulicas - Centrífugas, Horizontais e Submersíveis"/>
    <hyperlink ref="A1090" r:id="rId1080" display="Bombas Hidráulicas - Centrífugas, Horizontais e Submersíveis"/>
    <hyperlink ref="A1091" r:id="rId1081" display="Bombas Hidráulicas - Centrífugas, Horizontais e Submersíveis"/>
    <hyperlink ref="A1092" r:id="rId1082" display="Bombas Hidráulicas - Centrífugas, Horizontais e Submersíveis"/>
    <hyperlink ref="A1093" r:id="rId1083" display="Bombas Hidráulicas - Centrífugas, Horizontais e Submersíveis"/>
    <hyperlink ref="A1094" r:id="rId1084" display="Bombas Hidráulicas - Centrífugas, Horizontais e Submersíveis"/>
    <hyperlink ref="A1095" r:id="rId1085" display="Bombas Hidráulicas - Centrífugas, Horizontais e Submersíveis"/>
    <hyperlink ref="A1096" r:id="rId1086" display="Bombas Hidráulicas - Centrífugas, Horizontais e Submersíveis"/>
    <hyperlink ref="A1097" r:id="rId1087" display="Bombas Hidráulicas - Centrífugas, Horizontais e Submersíveis"/>
    <hyperlink ref="A1098" r:id="rId1088" display="Bombas Hidráulicas - Centrífugas, Horizontais e Submersíveis"/>
    <hyperlink ref="A1099" r:id="rId1089" display="Bombas Hidráulicas - Centrífugas, Horizontais e Submersíveis"/>
    <hyperlink ref="A1100" r:id="rId1090" display="Bombas Hidráulicas - Centrífugas, Horizontais e Submersíveis"/>
    <hyperlink ref="A1101" r:id="rId1091" display="Bombas Hidráulicas - Centrífugas, Horizontais e Submersíveis"/>
    <hyperlink ref="A1102" r:id="rId1092" display="Brises"/>
    <hyperlink ref="A1103" r:id="rId1093" display="Brises"/>
    <hyperlink ref="A1104" r:id="rId1094" display="Brises"/>
    <hyperlink ref="A1105" r:id="rId1095" display="Brises"/>
    <hyperlink ref="A1106" r:id="rId1096" display="Caixas Enterradas"/>
    <hyperlink ref="A1107" r:id="rId1097" display="Caixas Enterradas"/>
    <hyperlink ref="A1108" r:id="rId1098" display="Caixas Enterradas"/>
    <hyperlink ref="A1109" r:id="rId1099" display="Caixas Enterradas"/>
    <hyperlink ref="A1110" r:id="rId1100" display="Caixas Enterradas"/>
    <hyperlink ref="A1111" r:id="rId1101" display="Caixas Enterradas"/>
    <hyperlink ref="A1112" r:id="rId1102" display="Caixas Enterradas"/>
    <hyperlink ref="A1113" r:id="rId1103" display="Caixas Enterradas"/>
    <hyperlink ref="A1114" r:id="rId1104" display="Caixas Enterradas"/>
    <hyperlink ref="A1115" r:id="rId1105" display="Caixas Enterradas"/>
    <hyperlink ref="A1116" r:id="rId1106" display="Caixas Enterradas"/>
    <hyperlink ref="A1117" r:id="rId1107" display="Caixas Enterradas"/>
    <hyperlink ref="A1118" r:id="rId1108" display="Caixas Enterradas"/>
    <hyperlink ref="A1119" r:id="rId1109" display="Caixas Enterradas"/>
    <hyperlink ref="A1120" r:id="rId1110" display="Caixas Enterradas"/>
    <hyperlink ref="A1121" r:id="rId1111" display="Caixas Enterradas"/>
    <hyperlink ref="A1122" r:id="rId1112" display="Caixas Enterradas"/>
    <hyperlink ref="A1123" r:id="rId1113" display="Caixas Enterradas"/>
    <hyperlink ref="A1124" r:id="rId1114" display="Caixas Enterradas"/>
    <hyperlink ref="A1125" r:id="rId1115" display="Caixas Enterradas"/>
    <hyperlink ref="A1126" r:id="rId1116" display="Caixas Enterradas"/>
    <hyperlink ref="A1127" r:id="rId1117" display="Caixas Enterradas"/>
    <hyperlink ref="A1128" r:id="rId1118" display="Caixas Enterradas"/>
    <hyperlink ref="A1129" r:id="rId1119" display="Caixas Enterradas"/>
    <hyperlink ref="A1130" r:id="rId1120" display="Caixas Enterradas"/>
    <hyperlink ref="A1131" r:id="rId1121" display="Caixas Enterradas"/>
    <hyperlink ref="A1132" r:id="rId1122" display="Caixas Enterradas"/>
    <hyperlink ref="A1133" r:id="rId1123" display="Caixas Enterradas"/>
    <hyperlink ref="A1134" r:id="rId1124" display="Caixas Enterradas"/>
    <hyperlink ref="A1135" r:id="rId1125" display="Caixas Enterradas"/>
    <hyperlink ref="A1136" r:id="rId1126" display="Caixas Enterradas"/>
    <hyperlink ref="A1137" r:id="rId1127" display="Caixas Enterradas"/>
    <hyperlink ref="A1138" r:id="rId1128" display="Caixas Enterradas"/>
    <hyperlink ref="A1139" r:id="rId1129" display="Caixas Enterradas"/>
    <hyperlink ref="A1140" r:id="rId1130" display="Caixas Enterradas"/>
    <hyperlink ref="A1141" r:id="rId1131" display="Caixas Enterradas"/>
    <hyperlink ref="A1142" r:id="rId1132" display="Caixas Enterradas"/>
    <hyperlink ref="A1143" r:id="rId1133" display="Caixas Enterradas"/>
    <hyperlink ref="A1144" r:id="rId1134" display="Caixas Enterradas"/>
    <hyperlink ref="A1145" r:id="rId1135" display="Caixas Enterradas"/>
    <hyperlink ref="A1146" r:id="rId1136" display="Caixas Enterradas"/>
    <hyperlink ref="A1147" r:id="rId1137" display="Caixas Enterradas"/>
    <hyperlink ref="A1148" r:id="rId1138" display="Caixas Enterradas"/>
    <hyperlink ref="A1149" r:id="rId1139" display="Caixas Enterradas"/>
    <hyperlink ref="A1150" r:id="rId1140" display="Caixas Enterradas"/>
    <hyperlink ref="A1151" r:id="rId1141" display="Caixas Enterradas"/>
    <hyperlink ref="A1152" r:id="rId1142" display="Caixas Enterradas"/>
    <hyperlink ref="A1153" r:id="rId1143" display="Caixas Enterradas"/>
    <hyperlink ref="A1154" r:id="rId1144" display="Caixas Enterradas"/>
    <hyperlink ref="A1155" r:id="rId1145" display="Caixas Enterradas"/>
    <hyperlink ref="A1156" r:id="rId1146" display="Caixas Enterradas"/>
    <hyperlink ref="A1157" r:id="rId1147" display="Caixas Enterradas"/>
    <hyperlink ref="A1158" r:id="rId1148" display="Caixas Enterradas"/>
    <hyperlink ref="A1159" r:id="rId1149" display="Caixas Enterradas"/>
    <hyperlink ref="A1160" r:id="rId1150" display="Caixas Enterradas"/>
    <hyperlink ref="A1161" r:id="rId1151" display="Caixas Enterradas"/>
    <hyperlink ref="A1162" r:id="rId1152" display="Caixas Enterradas"/>
    <hyperlink ref="A1163" r:id="rId1153" display="Caixas Enterradas"/>
    <hyperlink ref="A1164" r:id="rId1154" display="Caixas Enterradas"/>
    <hyperlink ref="A1165" r:id="rId1155" display="Caixas de Água para Edificações"/>
    <hyperlink ref="A1166" r:id="rId1156" display="Caixas de Água para Edificações"/>
    <hyperlink ref="A1167" r:id="rId1157" display="Caixas de Água para Edificações"/>
    <hyperlink ref="A1168" r:id="rId1158" display="Caixas de Água para Edificações"/>
    <hyperlink ref="A1169" r:id="rId1159" display="Caixas de Água para Edificações"/>
    <hyperlink ref="A1170" r:id="rId1160" display="Caixas de Água para Edificações"/>
    <hyperlink ref="A1171" r:id="rId1161" display="Caixas de Água para Edificações"/>
    <hyperlink ref="A1172" r:id="rId1162" display="Caixas de Água para Edificações"/>
    <hyperlink ref="A1173" r:id="rId1163" display="Caixas de Água para Edificações"/>
    <hyperlink ref="A1174" r:id="rId1164" display="Caixas de Água para Edificações"/>
    <hyperlink ref="A1175" r:id="rId1165" display="Caixas de Água para Edificações"/>
    <hyperlink ref="A1176" r:id="rId1166" display="Caixas de Água para Edificações"/>
    <hyperlink ref="A1177" r:id="rId1167" display="Caixas de Água para Edificações"/>
    <hyperlink ref="A1178" r:id="rId1168" display="Caixas de Água para Edificações"/>
    <hyperlink ref="A1179" r:id="rId1169" display="Caixas de Água para Edificações"/>
    <hyperlink ref="A1180" r:id="rId1170" display="Caixas de Água para Edificações"/>
    <hyperlink ref="A1181" r:id="rId1171" display="Caixas de Água para Edificações"/>
    <hyperlink ref="A1182" r:id="rId1172" display="Caixas de Água para Edificações"/>
    <hyperlink ref="A1183" r:id="rId1173" display="Caixas de Água para Edificações"/>
    <hyperlink ref="A1184" r:id="rId1174" display="Caixas de Água para Edificações"/>
    <hyperlink ref="A1185" r:id="rId1175" display="Caixas de Água para Edificações"/>
    <hyperlink ref="A1186" r:id="rId1176" display="Caixas de Água para Edificações"/>
    <hyperlink ref="A1187" r:id="rId1177" display="Caixas de Água para Edificações"/>
    <hyperlink ref="A1188" r:id="rId1178" display="Caixas de Água para Edificações"/>
    <hyperlink ref="A1189" r:id="rId1179" display="Caixas de Água para Edificações"/>
    <hyperlink ref="A1190" r:id="rId1180" display="Caixas de Água para Edificações"/>
    <hyperlink ref="A1191" r:id="rId1181" display="Caixas de Água para Edificações"/>
    <hyperlink ref="A1192" r:id="rId1182" display="Caixas de Água para Edificações"/>
    <hyperlink ref="A1193" r:id="rId1183" display="Caixas de Água para Edificações"/>
    <hyperlink ref="A1194" r:id="rId1184" display="Caixas de Água para Edificações"/>
    <hyperlink ref="A1195" r:id="rId1185" display="Caixas de Água para Edificações"/>
    <hyperlink ref="A1196" r:id="rId1186" display="Caixas de Água para Edificações"/>
    <hyperlink ref="A1197" r:id="rId1187" display="Caixas de Água para Edificações"/>
    <hyperlink ref="A1198" r:id="rId1188" display="Caixas de Água para Edificações"/>
    <hyperlink ref="A1199" r:id="rId1189" display="Caixas de Água para Edificações"/>
    <hyperlink ref="A1200" r:id="rId1190" display="Caixas de Água para Edificações"/>
    <hyperlink ref="A1201" r:id="rId1191" display="Caixas de Água para Edificações"/>
    <hyperlink ref="A1202" r:id="rId1192" display="Canaletas, Grelhas e Caixas com Grelha para Drenagem"/>
    <hyperlink ref="A1203" r:id="rId1193" display="Canaletas, Grelhas e Caixas com Grelha para Drenagem"/>
    <hyperlink ref="A1204" r:id="rId1194" display="Canaletas, Grelhas e Caixas com Grelha para Drenagem"/>
    <hyperlink ref="A1205" r:id="rId1195" display="Canaletas, Grelhas e Caixas com Grelha para Drenagem"/>
    <hyperlink ref="A1206" r:id="rId1196" display="Canaletas, Grelhas e Caixas com Grelha para Drenagem"/>
    <hyperlink ref="A1207" r:id="rId1197" display="Canaletas, Grelhas e Caixas com Grelha para Drenagem"/>
    <hyperlink ref="A1208" r:id="rId1198" display="Canaletas, Grelhas e Caixas com Grelha para Drenagem"/>
    <hyperlink ref="A1209" r:id="rId1199" display="Canaletas, Grelhas e Caixas com Grelha para Drenagem"/>
    <hyperlink ref="A1210" r:id="rId1200" display="Canaletas, Grelhas e Caixas com Grelha para Drenagem"/>
    <hyperlink ref="A1211" r:id="rId1201" display="Canaletas, Grelhas e Caixas com Grelha para Drenagem"/>
    <hyperlink ref="A1212" r:id="rId1202" display="Canaletas, Grelhas e Caixas com Grelha para Drenagem"/>
    <hyperlink ref="A1213" r:id="rId1203" display="Canaletas, Grelhas e Caixas com Grelha para Drenagem"/>
    <hyperlink ref="A1214" r:id="rId1204" display="Canaletas, Grelhas e Caixas com Grelha para Drenagem"/>
    <hyperlink ref="A1215" r:id="rId1205" display="Canaletas, Grelhas e Caixas com Grelha para Drenagem"/>
    <hyperlink ref="A1216" r:id="rId1206" display="Canaletas, Grelhas e Caixas com Grelha para Drenagem"/>
    <hyperlink ref="A1217" r:id="rId1207" display="Canaletas, Grelhas e Caixas com Grelha para Drenagem"/>
    <hyperlink ref="A1218" r:id="rId1208" display="Canaletas, Grelhas e Caixas com Grelha para Drenagem"/>
    <hyperlink ref="A1219" r:id="rId1209" display="Canaletas, Grelhas e Caixas com Grelha para Drenagem"/>
    <hyperlink ref="A1220" r:id="rId1210" display="Canaletas, Grelhas e Caixas com Grelha para Drenagem"/>
    <hyperlink ref="A1221" r:id="rId1211" display="Canaletas, Grelhas e Caixas com Grelha para Drenagem"/>
    <hyperlink ref="A1222" r:id="rId1212" display="Canaletas, Grelhas e Caixas com Grelha para Drenagem"/>
    <hyperlink ref="A1223" r:id="rId1213" display="Canaletas, Grelhas e Caixas com Grelha para Drenagem"/>
    <hyperlink ref="A1224" r:id="rId1214" display="Canaletas, Grelhas e Caixas com Grelha para Drenagem"/>
    <hyperlink ref="A1225" r:id="rId1215" display="Canaletas, Grelhas e Caixas com Grelha para Drenagem"/>
    <hyperlink ref="A1226" r:id="rId1216" display="Canaletas, Grelhas e Caixas com Grelha para Drenagem"/>
    <hyperlink ref="A1227" r:id="rId1217" display="Canaletas, Grelhas e Caixas com Grelha para Drenagem"/>
    <hyperlink ref="A1228" r:id="rId1218" display="Canaletas, Grelhas e Caixas com Grelha para Drenagem"/>
    <hyperlink ref="A1229" r:id="rId1219" display="Canaletas, Grelhas e Caixas com Grelha para Drenagem"/>
    <hyperlink ref="A1230" r:id="rId1220" display="Canaletas, Grelhas e Caixas com Grelha para Drenagem"/>
    <hyperlink ref="A1231" r:id="rId1221" display="Canaletas, Grelhas e Caixas com Grelha para Drenagem"/>
    <hyperlink ref="A1232" r:id="rId1222" display="Canaletas, Grelhas e Caixas com Grelha para Drenagem"/>
    <hyperlink ref="A1233" r:id="rId1223" display="Canaletas, Grelhas e Caixas com Grelha para Drenagem"/>
    <hyperlink ref="A1234" r:id="rId1224" display="Canaletas, Grelhas e Caixas com Grelha para Drenagem"/>
    <hyperlink ref="A1235" r:id="rId1225" display="Canaletas, Grelhas e Caixas com Grelha para Drenagem"/>
    <hyperlink ref="A1236" r:id="rId1226" display="Canaletas, Grelhas e Caixas com Grelha para Drenagem"/>
    <hyperlink ref="A1237" r:id="rId1227" display="Canaletas, Grelhas e Caixas com Grelha para Drenagem"/>
    <hyperlink ref="A1238" r:id="rId1228" display="Canaletas, Grelhas e Caixas com Grelha para Drenagem"/>
    <hyperlink ref="A1239" r:id="rId1229" display="Canaletas, Grelhas e Caixas com Grelha para Drenagem"/>
    <hyperlink ref="A1240" r:id="rId1230" display="Canaletas, Grelhas e Caixas com Grelha para Drenagem"/>
    <hyperlink ref="A1241" r:id="rId1231" display="Canaletas, Grelhas e Caixas com Grelha para Drenagem"/>
    <hyperlink ref="A1242" r:id="rId1232" display="Canaletas, Grelhas e Caixas com Grelha para Drenagem"/>
    <hyperlink ref="A1243" r:id="rId1233" display="Canaletas, Grelhas e Caixas com Grelha para Drenagem"/>
    <hyperlink ref="A1244" r:id="rId1234" display="Canaletas, Grelhas e Caixas com Grelha para Drenagem"/>
    <hyperlink ref="A1245" r:id="rId1235" display="Canaletas, Grelhas e Caixas com Grelha para Drenagem"/>
    <hyperlink ref="A1246" r:id="rId1236" display="Canaletas, Grelhas e Caixas com Grelha para Drenagem"/>
    <hyperlink ref="A1247" r:id="rId1237" display="Canaletas, Grelhas e Caixas com Grelha para Drenagem"/>
    <hyperlink ref="A1248" r:id="rId1238" display="Canaletas, Grelhas e Caixas com Grelha para Drenagem"/>
    <hyperlink ref="A1249" r:id="rId1239" display="Canaletas, Grelhas e Caixas com Grelha para Drenagem"/>
    <hyperlink ref="A1250" r:id="rId1240" display="Canaletas, Grelhas e Caixas com Grelha para Drenagem"/>
    <hyperlink ref="A1251" r:id="rId1241" display="Cercas, Protetores e Alambrados"/>
    <hyperlink ref="A1252" r:id="rId1242" display="Cercas, Protetores e Alambrados"/>
    <hyperlink ref="A1253" r:id="rId1243" display="Cercas, Protetores e Alambrados"/>
    <hyperlink ref="A1254" r:id="rId1244" display="Cercas, Protetores e Alambrados"/>
    <hyperlink ref="A1255" r:id="rId1245" display="Cercas, Protetores e Alambrados"/>
    <hyperlink ref="A1256" r:id="rId1246" display="Cercas, Protetores e Alambrados"/>
    <hyperlink ref="A1257" r:id="rId1247" display="Cercas, Protetores e Alambrados"/>
    <hyperlink ref="A1258" r:id="rId1248" display="Cercas, Protetores e Alambrados"/>
    <hyperlink ref="A1259" r:id="rId1249" display="Cercas, Protetores e Alambrados"/>
    <hyperlink ref="A1260" r:id="rId1250" display="Cercas, Protetores e Alambrados"/>
    <hyperlink ref="A1261" r:id="rId1251" display="Cercas, Protetores e Alambrados"/>
    <hyperlink ref="A1262" r:id="rId1252" display="Cercas, Protetores e Alambrados"/>
    <hyperlink ref="A1263" r:id="rId1253" display="Cercas, Protetores e Alambrados"/>
    <hyperlink ref="A1264" r:id="rId1254" display="Cercas, Protetores e Alambrados"/>
    <hyperlink ref="A1265" r:id="rId1255" display="Cercas, Protetores e Alambrados"/>
    <hyperlink ref="A1266" r:id="rId1256" display="Cercas, Protetores e Alambrados"/>
    <hyperlink ref="A1267" r:id="rId1257" display="Cercas, Protetores e Alambrados"/>
    <hyperlink ref="A1268" r:id="rId1258" display="Cercas, Protetores e Alambrados"/>
    <hyperlink ref="A1269" r:id="rId1259" display="Cercas, Protetores e Alambrados"/>
    <hyperlink ref="A1270" r:id="rId1260" display="Cercas, Protetores e Alambrados"/>
    <hyperlink ref="A1271" r:id="rId1261" display="Cercas, Protetores e Alambrados"/>
    <hyperlink ref="A1272" r:id="rId1262" display="Cercas, Protetores e Alambrados"/>
    <hyperlink ref="A1273" r:id="rId1263" display="Cercas, Protetores e Alambrados"/>
    <hyperlink ref="A1274" r:id="rId1264" display="Cercas, Protetores e Alambrados"/>
    <hyperlink ref="A1275" r:id="rId1265" display="Cercas, Protetores e Alambrados"/>
    <hyperlink ref="A1276" r:id="rId1266" display="Cercas, Protetores e Alambrados"/>
    <hyperlink ref="A1277" r:id="rId1267" display="Cercas, Protetores e Alambrados"/>
    <hyperlink ref="A1278" r:id="rId1268" display="Cercas, Protetores e Alambrados"/>
    <hyperlink ref="A1279" r:id="rId1269" display="Cercas, Protetores e Alambrados"/>
    <hyperlink ref="A1280" r:id="rId1270" display="Cercas, Protetores e Alambrados"/>
    <hyperlink ref="A1281" r:id="rId1271" display="Cercas, Protetores e Alambrados"/>
    <hyperlink ref="A1282" r:id="rId1272" display="Cercas, Protetores e Alambrados"/>
    <hyperlink ref="A1283" r:id="rId1273" display="Cercas, Protetores e Alambrados"/>
    <hyperlink ref="A1284" r:id="rId1274" display="Cercas, Protetores e Alambrados"/>
    <hyperlink ref="A1285" r:id="rId1275" display="Cercas, Protetores e Alambrados"/>
    <hyperlink ref="A1286" r:id="rId1276" display="Cercas, Protetores e Alambrados"/>
    <hyperlink ref="A1287" r:id="rId1277" display="Cercas, Protetores e Alambrados"/>
    <hyperlink ref="A1288" r:id="rId1278" display="Cercas, Protetores e Alambrados"/>
    <hyperlink ref="A1289" r:id="rId1279" display="Cercas, Protetores e Alambrados"/>
    <hyperlink ref="A1290" r:id="rId1280" display="Cercas, Protetores e Alambrados"/>
    <hyperlink ref="A1291" r:id="rId1281" display="Cercas, Protetores e Alambrados"/>
    <hyperlink ref="A1292" r:id="rId1282" display="Cercas, Protetores e Alambrados"/>
    <hyperlink ref="A1293" r:id="rId1283" display="Cercas, Protetores e Alambrados"/>
    <hyperlink ref="A1294" r:id="rId1284" display="Cercas, Protetores e Alambrados"/>
    <hyperlink ref="A1295" r:id="rId1285" display="Cercas, Protetores e Alambrados"/>
    <hyperlink ref="A1296" r:id="rId1286" display="Chapisco"/>
    <hyperlink ref="A1297" r:id="rId1287" display="Chapisco"/>
    <hyperlink ref="A1298" r:id="rId1288" display="Chapisco"/>
    <hyperlink ref="A1299" r:id="rId1289" display="Chapisco"/>
    <hyperlink ref="A1300" r:id="rId1290" display="Chapisco"/>
    <hyperlink ref="A1301" r:id="rId1291" display="Chapisco"/>
    <hyperlink ref="A1302" r:id="rId1292" display="Chapisco"/>
    <hyperlink ref="A1303" r:id="rId1293" display="Chapisco"/>
    <hyperlink ref="A1304" r:id="rId1294" display="Chapisco"/>
    <hyperlink ref="A1305" r:id="rId1295" display="Chapisco"/>
    <hyperlink ref="A1306" r:id="rId1296" display="Chapisco"/>
    <hyperlink ref="A1307" r:id="rId1297" display="Chapisco"/>
    <hyperlink ref="A1308" r:id="rId1298" display="Chapisco"/>
    <hyperlink ref="A1309" r:id="rId1299" display="Chapisco"/>
    <hyperlink ref="A1310" r:id="rId1300" display="Chapisco"/>
    <hyperlink ref="A1311" r:id="rId1301" display="Chapisco"/>
    <hyperlink ref="A1312" r:id="rId1302" display="Chapisco"/>
    <hyperlink ref="A1313" r:id="rId1303" display="Chapisco"/>
    <hyperlink ref="A1314" r:id="rId1304" display="Chapisco"/>
    <hyperlink ref="A1315" r:id="rId1305" display="Chapisco"/>
    <hyperlink ref="A1316" r:id="rId1306" display="Chapisco"/>
    <hyperlink ref="A1317" r:id="rId1307" display="Chapisco"/>
    <hyperlink ref="A1318" r:id="rId1308" display="Chapisco"/>
    <hyperlink ref="A1319" r:id="rId1309" display="Chapisco"/>
    <hyperlink ref="A1320" r:id="rId1310" display="Chapisco"/>
    <hyperlink ref="A1321" r:id="rId1311" display="Chapisco"/>
    <hyperlink ref="A1322" r:id="rId1312" display="Chapisco"/>
    <hyperlink ref="A1323" r:id="rId1313" display="Chapisco"/>
    <hyperlink ref="A1324" r:id="rId1314" display="Concretagem para Estruturas de Concreto Armado"/>
    <hyperlink ref="A1325" r:id="rId1315" display="Concretagem para Estruturas de Concreto Armado"/>
    <hyperlink ref="A1326" r:id="rId1316" display="Concretagem para Estruturas de Concreto Armado"/>
    <hyperlink ref="A1327" r:id="rId1317" display="Concretagem para Estruturas de Concreto Armado"/>
    <hyperlink ref="A1328" r:id="rId1318" display="Concretagem para Estruturas de Concreto Armado"/>
    <hyperlink ref="A1329" r:id="rId1319" display="Concretagem para Estruturas de Concreto Armado"/>
    <hyperlink ref="A1330" r:id="rId1320" display="Concretagem para Estruturas de Concreto Armado"/>
    <hyperlink ref="A1331" r:id="rId1321" display="Concretagem para Estruturas de Concreto Armado"/>
    <hyperlink ref="A1332" r:id="rId1322" display="Concretagem para Estruturas de Concreto Armado"/>
    <hyperlink ref="A1333" r:id="rId1323" display="Concretagem para Estruturas de Concreto Armado"/>
    <hyperlink ref="A1334" r:id="rId1324" display="Concretagem para Estruturas de Concreto Armado"/>
    <hyperlink ref="A1335" r:id="rId1325" display="Concretagem para Estruturas de Concreto Armado"/>
    <hyperlink ref="A1336" r:id="rId1326" display="Concretagem para Estruturas de Concreto Armado"/>
    <hyperlink ref="A1337" r:id="rId1327" display="Concretagem para Estruturas de Concreto Armado"/>
    <hyperlink ref="A1338" r:id="rId1328" display="Concretagem para Estruturas de Concreto Armado"/>
    <hyperlink ref="A1339" r:id="rId1329" display="Concretagem para Estruturas de Concreto Armado"/>
    <hyperlink ref="A1340" r:id="rId1330" display="Concretagem para Estruturas de Concreto Armado"/>
    <hyperlink ref="A1341" r:id="rId1331" display="Concretagem para Estruturas de Concreto Armado"/>
    <hyperlink ref="A1342" r:id="rId1332" display="Concretagem para Estruturas de Concreto Armado"/>
    <hyperlink ref="A1343" r:id="rId1333" display="Concretagem para Estruturas de Concreto Armado"/>
    <hyperlink ref="A1344" r:id="rId1334" display="Concreto Projetado"/>
    <hyperlink ref="A1345" r:id="rId1335" display="Concreto Projetado"/>
    <hyperlink ref="A1346" r:id="rId1336" display="Concreto Projetado"/>
    <hyperlink ref="A1347" r:id="rId1337" display="Concreto Projetado"/>
    <hyperlink ref="A1348" r:id="rId1338" display="Concreto Projetado"/>
    <hyperlink ref="A1349" r:id="rId1339" display="Concreto Projetado"/>
    <hyperlink ref="A1350" r:id="rId1340" display="Concreto Projetado"/>
    <hyperlink ref="A1351" r:id="rId1341" display="Concreto Projetado"/>
    <hyperlink ref="A1352" r:id="rId1342" display="Concreto Projetado"/>
    <hyperlink ref="A1353" r:id="rId1343" display="Concreto Projetado"/>
    <hyperlink ref="A1354" r:id="rId1344" display="Concreto Projetado"/>
    <hyperlink ref="A1355" r:id="rId1345" display="Concreto Projetado"/>
    <hyperlink ref="A1356" r:id="rId1346" display="Concreto Projetado"/>
    <hyperlink ref="A1357" r:id="rId1347" display="Concreto Projetado"/>
    <hyperlink ref="A1358" r:id="rId1348" display="Concreto Projetado"/>
    <hyperlink ref="A1359" r:id="rId1349" display="Concreto Projetado"/>
    <hyperlink ref="A1360" r:id="rId1350" display="Concreto Projetado"/>
    <hyperlink ref="A1361" r:id="rId1351" display="Concreto Projetado"/>
    <hyperlink ref="A1362" r:id="rId1352" display="Concreto Projetado"/>
    <hyperlink ref="A1363" r:id="rId1353" display="Concreto Projetado"/>
    <hyperlink ref="A1364" r:id="rId1354" display="Concreto Projetado"/>
    <hyperlink ref="A1365" r:id="rId1355" display="Concreto Projetado"/>
    <hyperlink ref="A1366" r:id="rId1356" display="Concreto Projetado"/>
    <hyperlink ref="A1367" r:id="rId1357" display="Concreto Projetado"/>
    <hyperlink ref="A1368" r:id="rId1358" display="Concreto Projetado"/>
    <hyperlink ref="A1369" r:id="rId1359" display="Concreto Projetado"/>
    <hyperlink ref="A1370" r:id="rId1360" display="Concreto Projetado"/>
    <hyperlink ref="A1371" r:id="rId1361" display="Concreto Projetado"/>
    <hyperlink ref="A1372" r:id="rId1362" display="Concreto Projetado"/>
    <hyperlink ref="A1373" r:id="rId1363" display="Concreto Projetado"/>
    <hyperlink ref="A1374" r:id="rId1364" display="Concreto Projetado"/>
    <hyperlink ref="A1375" r:id="rId1365" display="Concreto Projetado"/>
    <hyperlink ref="A1376" r:id="rId1366" display="Concreto Projetado"/>
    <hyperlink ref="A1377" r:id="rId1367" display="Concreto Protendido"/>
    <hyperlink ref="A1378" r:id="rId1368" display="Concreto Protendido"/>
    <hyperlink ref="A1379" r:id="rId1369" display="Concreto Protendido"/>
    <hyperlink ref="A1380" r:id="rId1370" display="Concreto Protendido"/>
    <hyperlink ref="A1381" r:id="rId1371" display="Concreto Protendido"/>
    <hyperlink ref="A1382" r:id="rId1372" display="Concreto Protendido"/>
    <hyperlink ref="A1383" r:id="rId1373" display="Concreto Protendido"/>
    <hyperlink ref="A1384" r:id="rId1374" display="Concreto Protendido"/>
    <hyperlink ref="A1385" r:id="rId1375" display="Concreto Protendido"/>
    <hyperlink ref="A1386" r:id="rId1376" display="Concreto Protendido"/>
    <hyperlink ref="A1387" r:id="rId1377" display="Concreto Protendido"/>
    <hyperlink ref="A1388" r:id="rId1378" display="Concreto Protendido"/>
    <hyperlink ref="A1389" r:id="rId1379" display="Concreto Protendido"/>
    <hyperlink ref="A1390" r:id="rId1380" display="Concreto Protendido"/>
    <hyperlink ref="A1391" r:id="rId1381" display="Concreto Protendido"/>
    <hyperlink ref="A1392" r:id="rId1382" display="Concreto Protendido"/>
    <hyperlink ref="A1393" r:id="rId1383" display="Concreto Protendido"/>
    <hyperlink ref="A1394" r:id="rId1384" display="Concreto Protendido"/>
    <hyperlink ref="A1395" r:id="rId1385" display="Concreto Protendido"/>
    <hyperlink ref="A1396" r:id="rId1386" display="Concreto Protendido"/>
    <hyperlink ref="A1397" r:id="rId1387" display="Concreto Protendido"/>
    <hyperlink ref="A1398" r:id="rId1388" display="Concreto Protendido"/>
    <hyperlink ref="A1399" r:id="rId1389" display="Concreto Protendido"/>
    <hyperlink ref="A1400" r:id="rId1390" display="Concreto Protendido"/>
    <hyperlink ref="A1401" r:id="rId1391" display="Concreto Protendido"/>
    <hyperlink ref="A1402" r:id="rId1392" display="Concreto Protendido"/>
    <hyperlink ref="A1403" r:id="rId1393" display="Concreto Protendido"/>
    <hyperlink ref="A1404" r:id="rId1394" display="Concreto Protendido"/>
    <hyperlink ref="A1405" r:id="rId1395" display="Concreto Protendido"/>
    <hyperlink ref="A1406" r:id="rId1396" display="Concreto Protendido"/>
    <hyperlink ref="A1407" r:id="rId1397" display="Concreto Protendido"/>
    <hyperlink ref="A1408" r:id="rId1398" display="Concreto Protendido"/>
    <hyperlink ref="A1409" r:id="rId1399" display="Concreto Protendido"/>
    <hyperlink ref="A1410" r:id="rId1400" display="Concreto Protendido"/>
    <hyperlink ref="A1411" r:id="rId1401" display="Concreto Protendido"/>
    <hyperlink ref="A1412" r:id="rId1402" display="Concreto Protendido"/>
    <hyperlink ref="A1413" r:id="rId1403" display="Concreto Protendido"/>
    <hyperlink ref="A1414" r:id="rId1404" display="Concreto Protendido"/>
    <hyperlink ref="A1415" r:id="rId1405" display="Concreto Protendido"/>
    <hyperlink ref="A1416" r:id="rId1406" display="Concreto Protendido"/>
    <hyperlink ref="A1417" r:id="rId1407" display="Concreto Protendido"/>
    <hyperlink ref="A1418" r:id="rId1408" display="Concreto Protendido"/>
    <hyperlink ref="A1419" r:id="rId1409" display="Concreto Protendido"/>
    <hyperlink ref="A1420" r:id="rId1410" display="Concreto Protendido"/>
    <hyperlink ref="A1421" r:id="rId1411" display="Concreto Protendido"/>
    <hyperlink ref="A1422" r:id="rId1412" display="Concreto Protendido"/>
    <hyperlink ref="A1423" r:id="rId1413" display="Concreto Protendido"/>
    <hyperlink ref="A1424" r:id="rId1414" display="Contrapiso"/>
    <hyperlink ref="A1425" r:id="rId1415" display="Contrapiso"/>
    <hyperlink ref="A1426" r:id="rId1416" display="Contrapiso"/>
    <hyperlink ref="A1427" r:id="rId1417" display="Contrapiso"/>
    <hyperlink ref="A1428" r:id="rId1418" display="Contrapiso"/>
    <hyperlink ref="A1429" r:id="rId1419" display="Contrapiso"/>
    <hyperlink ref="A1430" r:id="rId1420" display="Contrapiso"/>
    <hyperlink ref="A1431" r:id="rId1421" display="Contrapiso"/>
    <hyperlink ref="A1432" r:id="rId1422" display="Contrapiso"/>
    <hyperlink ref="A1433" r:id="rId1423" display="Contrapiso"/>
    <hyperlink ref="A1434" r:id="rId1424" display="Contrapiso"/>
    <hyperlink ref="A1435" r:id="rId1425" display="Contrapiso"/>
    <hyperlink ref="A1436" r:id="rId1426" display="Contrapiso"/>
    <hyperlink ref="A1437" r:id="rId1427" display="Contrapiso"/>
    <hyperlink ref="A1438" r:id="rId1428" display="Contrapiso"/>
    <hyperlink ref="A1439" r:id="rId1429" display="Contrapiso"/>
    <hyperlink ref="A1440" r:id="rId1430" display="Contrapiso"/>
    <hyperlink ref="A1441" r:id="rId1431" display="Contrapiso"/>
    <hyperlink ref="A1442" r:id="rId1432" display="Contrapiso"/>
    <hyperlink ref="A1443" r:id="rId1433" display="Contrapiso"/>
    <hyperlink ref="A1444" r:id="rId1434" display="Contrapiso"/>
    <hyperlink ref="A1445" r:id="rId1435" display="Contrapiso"/>
    <hyperlink ref="A1446" r:id="rId1436" display="Contrapiso"/>
    <hyperlink ref="A1447" r:id="rId1437" display="Contrapiso"/>
    <hyperlink ref="A1448" r:id="rId1438" display="Contrapiso"/>
    <hyperlink ref="A1449" r:id="rId1439" display="Contrapiso"/>
    <hyperlink ref="A1450" r:id="rId1440" display="Contrapiso"/>
    <hyperlink ref="A1451" r:id="rId1441" display="Contrapiso"/>
    <hyperlink ref="A1452" r:id="rId1442" display="Contrapiso"/>
    <hyperlink ref="A1453" r:id="rId1443" display="Contrapiso"/>
    <hyperlink ref="A1454" r:id="rId1444" display="Contrapiso"/>
    <hyperlink ref="A1455" r:id="rId1445" display="Contrapiso"/>
    <hyperlink ref="A1456" r:id="rId1446" display="Contrapiso"/>
    <hyperlink ref="A1457" r:id="rId1447" display="Contrapiso"/>
    <hyperlink ref="A1458" r:id="rId1448" display="Contrapiso"/>
    <hyperlink ref="A1459" r:id="rId1449" display="Contrapiso"/>
    <hyperlink ref="A1460" r:id="rId1450" display="Contrapiso"/>
    <hyperlink ref="A1461" r:id="rId1451" display="Contrapiso"/>
    <hyperlink ref="A1462" r:id="rId1452" display="Contrapiso"/>
    <hyperlink ref="A1463" r:id="rId1453" display="Contrapiso"/>
    <hyperlink ref="A1464" r:id="rId1454" display="Contrapiso"/>
    <hyperlink ref="A1465" r:id="rId1455" display="Contrapiso"/>
    <hyperlink ref="A1466" r:id="rId1456" display="Contrapiso"/>
    <hyperlink ref="A1467" r:id="rId1457" display="Contrapiso"/>
    <hyperlink ref="A1468" r:id="rId1458" display="Contrapiso"/>
    <hyperlink ref="A1469" r:id="rId1459" display="Contrapiso"/>
    <hyperlink ref="A1470" r:id="rId1460" display="Contrapiso"/>
    <hyperlink ref="A1471" r:id="rId1461" display="Contrapiso"/>
    <hyperlink ref="A1472" r:id="rId1462" display="Contrapiso"/>
    <hyperlink ref="A1473" r:id="rId1463" display="Contrapiso"/>
    <hyperlink ref="A1474" r:id="rId1464" display="Contrapiso"/>
    <hyperlink ref="A1475" r:id="rId1465" display="Contrapiso"/>
    <hyperlink ref="A1476" r:id="rId1466" display="Contrapiso"/>
    <hyperlink ref="A1477" r:id="rId1467" display="Contrapiso"/>
    <hyperlink ref="A1478" r:id="rId1468" display="Contrapiso"/>
    <hyperlink ref="A1479" r:id="rId1469" display="Contrapiso"/>
    <hyperlink ref="A1480" r:id="rId1470" display="Contrapiso"/>
    <hyperlink ref="A1481" r:id="rId1471" display="Contrapiso"/>
    <hyperlink ref="A1482" r:id="rId1472" display="Contrapiso"/>
    <hyperlink ref="A1483" r:id="rId1473" display="Custos Horários Produtivo e Improdutivo dos Equipamentos"/>
    <hyperlink ref="A1484" r:id="rId1474" display="Custos Horários Produtivo e Improdutivo dos Equipamentos"/>
    <hyperlink ref="A1485" r:id="rId1475" display="Custos Horários Produtivo e Improdutivo dos Equipamentos"/>
    <hyperlink ref="A1486" r:id="rId1476" display="Custos Horários Produtivo e Improdutivo dos Equipamentos"/>
    <hyperlink ref="A1487" r:id="rId1477" display="Custos Horários Produtivo e Improdutivo dos Equipamentos"/>
    <hyperlink ref="A1488" r:id="rId1478" display="Custos Horários Produtivo e Improdutivo dos Equipamentos"/>
    <hyperlink ref="A1489" r:id="rId1479" display="Custos Horários Produtivo e Improdutivo dos Equipamentos"/>
    <hyperlink ref="A1490" r:id="rId1480" display="Custos Horários Produtivo e Improdutivo dos Equipamentos"/>
    <hyperlink ref="A1491" r:id="rId1481" display="Custos Horários Produtivo e Improdutivo dos Equipamentos"/>
    <hyperlink ref="A1492" r:id="rId1482" display="Custos Horários Produtivo e Improdutivo dos Equipamentos"/>
    <hyperlink ref="A1493" r:id="rId1483" display="Custos Horários Produtivo e Improdutivo dos Equipamentos"/>
    <hyperlink ref="A1494" r:id="rId1484" display="Custos Horários Produtivo e Improdutivo dos Equipamentos"/>
    <hyperlink ref="A1495" r:id="rId1485" display="Custos Horários Produtivo e Improdutivo dos Equipamentos"/>
    <hyperlink ref="A1496" r:id="rId1486" display="Custos Horários Produtivo e Improdutivo dos Equipamentos"/>
    <hyperlink ref="A1497" r:id="rId1487" display="Custos Horários Produtivo e Improdutivo dos Equipamentos"/>
    <hyperlink ref="A1498" r:id="rId1488" display="Custos Horários Produtivo e Improdutivo dos Equipamentos"/>
    <hyperlink ref="A1499" r:id="rId1489" display="Custos Horários Produtivo e Improdutivo dos Equipamentos"/>
    <hyperlink ref="A1500" r:id="rId1490" display="Custos Horários Produtivo e Improdutivo dos Equipamentos"/>
    <hyperlink ref="A1501" r:id="rId1491" display="Custos Horários Produtivo e Improdutivo dos Equipamentos"/>
    <hyperlink ref="A1502" r:id="rId1492" display="Custos Horários Produtivo e Improdutivo dos Equipamentos"/>
    <hyperlink ref="A1503" r:id="rId1493" display="Custos Horários Produtivo e Improdutivo dos Equipamentos"/>
    <hyperlink ref="A1504" r:id="rId1494" display="Custos Horários Produtivo e Improdutivo dos Equipamentos"/>
    <hyperlink ref="A1505" r:id="rId1495" display="Custos Horários Produtivo e Improdutivo dos Equipamentos"/>
    <hyperlink ref="A1506" r:id="rId1496" display="Custos Horários Produtivo e Improdutivo dos Equipamentos"/>
    <hyperlink ref="A1507" r:id="rId1497" display="Custos Horários Produtivo e Improdutivo dos Equipamentos"/>
    <hyperlink ref="A1508" r:id="rId1498" display="Custos Horários Produtivo e Improdutivo dos Equipamentos"/>
    <hyperlink ref="A1509" r:id="rId1499" display="Custos Horários Produtivo e Improdutivo dos Equipamentos"/>
    <hyperlink ref="A1510" r:id="rId1500" display="Custos Horários Produtivo e Improdutivo dos Equipamentos"/>
    <hyperlink ref="A1511" r:id="rId1501" display="Custos Horários Produtivo e Improdutivo dos Equipamentos"/>
    <hyperlink ref="A1512" r:id="rId1502" display="Custos Horários Produtivo e Improdutivo dos Equipamentos"/>
    <hyperlink ref="A1513" r:id="rId1503" display="Custos Horários Produtivo e Improdutivo dos Equipamentos"/>
    <hyperlink ref="A1514" r:id="rId1504" display="Custos Horários Produtivo e Improdutivo dos Equipamentos"/>
    <hyperlink ref="A1515" r:id="rId1505" display="Custos Horários Produtivo e Improdutivo dos Equipamentos"/>
    <hyperlink ref="A1516" r:id="rId1506" display="Custos Horários Produtivo e Improdutivo dos Equipamentos"/>
    <hyperlink ref="A1517" r:id="rId1507" display="Custos Horários Produtivo e Improdutivo dos Equipamentos"/>
    <hyperlink ref="A1518" r:id="rId1508" display="Custos Horários Produtivo e Improdutivo dos Equipamentos"/>
    <hyperlink ref="A1519" r:id="rId1509" display="Custos Horários Produtivo e Improdutivo dos Equipamentos"/>
    <hyperlink ref="A1520" r:id="rId1510" display="Custos Horários Produtivo e Improdutivo dos Equipamentos"/>
    <hyperlink ref="A1521" r:id="rId1511" display="Custos Horários Produtivo e Improdutivo dos Equipamentos"/>
    <hyperlink ref="A1522" r:id="rId1512" display="Custos Horários Produtivo e Improdutivo dos Equipamentos"/>
    <hyperlink ref="A1523" r:id="rId1513" display="Custos Horários Produtivo e Improdutivo dos Equipamentos"/>
    <hyperlink ref="A1524" r:id="rId1514" display="Custos Horários Produtivo e Improdutivo dos Equipamentos"/>
    <hyperlink ref="A1525" r:id="rId1515" display="Custos Horários Produtivo e Improdutivo dos Equipamentos"/>
    <hyperlink ref="A1526" r:id="rId1516" display="Custos Horários Produtivo e Improdutivo dos Equipamentos"/>
    <hyperlink ref="A1527" r:id="rId1517" display="Custos Horários Produtivo e Improdutivo dos Equipamentos"/>
    <hyperlink ref="A1528" r:id="rId1518" display="Custos Horários Produtivo e Improdutivo dos Equipamentos"/>
    <hyperlink ref="A1529" r:id="rId1519" display="Custos Horários Produtivo e Improdutivo dos Equipamentos"/>
    <hyperlink ref="A1530" r:id="rId1520" display="Custos Horários Produtivo e Improdutivo dos Equipamentos"/>
    <hyperlink ref="A1531" r:id="rId1521" display="Custos Horários Produtivo e Improdutivo dos Equipamentos"/>
    <hyperlink ref="A1532" r:id="rId1522" display="Custos Horários Produtivo e Improdutivo dos Equipamentos"/>
    <hyperlink ref="A1533" r:id="rId1523" display="Custos Horários Produtivo e Improdutivo dos Equipamentos"/>
    <hyperlink ref="A1534" r:id="rId1524" display="Custos Horários Produtivo e Improdutivo dos Equipamentos"/>
    <hyperlink ref="A1535" r:id="rId1525" display="Custos Horários Produtivo e Improdutivo dos Equipamentos"/>
    <hyperlink ref="A1536" r:id="rId1526" display="Custos Horários Produtivo e Improdutivo dos Equipamentos"/>
    <hyperlink ref="A1537" r:id="rId1527" display="Custos Horários Produtivo e Improdutivo dos Equipamentos"/>
    <hyperlink ref="A1538" r:id="rId1528" display="Custos Horários Produtivo e Improdutivo dos Equipamentos"/>
    <hyperlink ref="A1539" r:id="rId1529" display="Custos Horários Produtivo e Improdutivo dos Equipamentos"/>
    <hyperlink ref="A1540" r:id="rId1530" display="Custos Horários Produtivo e Improdutivo dos Equipamentos"/>
    <hyperlink ref="A1541" r:id="rId1531" display="Custos Horários Produtivo e Improdutivo dos Equipamentos"/>
    <hyperlink ref="A1542" r:id="rId1532" display="Custos Horários Produtivo e Improdutivo dos Equipamentos"/>
    <hyperlink ref="A1543" r:id="rId1533" display="Custos Horários Produtivo e Improdutivo dos Equipamentos"/>
    <hyperlink ref="A1544" r:id="rId1534" display="Custos Horários Produtivo e Improdutivo dos Equipamentos"/>
    <hyperlink ref="A1545" r:id="rId1535" display="Custos Horários Produtivo e Improdutivo dos Equipamentos"/>
    <hyperlink ref="A1546" r:id="rId1536" display="Custos Horários Produtivo e Improdutivo dos Equipamentos"/>
    <hyperlink ref="A1547" r:id="rId1537" display="Custos Horários Produtivo e Improdutivo dos Equipamentos"/>
    <hyperlink ref="A1548" r:id="rId1538" display="Custos Horários Produtivo e Improdutivo dos Equipamentos"/>
    <hyperlink ref="A1549" r:id="rId1539" display="Custos Horários Produtivo e Improdutivo dos Equipamentos"/>
    <hyperlink ref="A1550" r:id="rId1540" display="Custos Horários Produtivo e Improdutivo dos Equipamentos"/>
    <hyperlink ref="A1551" r:id="rId1541" display="Custos Horários Produtivo e Improdutivo dos Equipamentos"/>
    <hyperlink ref="A1552" r:id="rId1542" display="Custos Horários Produtivo e Improdutivo dos Equipamentos"/>
    <hyperlink ref="A1553" r:id="rId1543" display="Custos Horários Produtivo e Improdutivo dos Equipamentos"/>
    <hyperlink ref="A1554" r:id="rId1544" display="Custos Horários Produtivo e Improdutivo dos Equipamentos"/>
    <hyperlink ref="A1555" r:id="rId1545" display="Custos Horários Produtivo e Improdutivo dos Equipamentos"/>
    <hyperlink ref="A1556" r:id="rId1546" display="Custos Horários Produtivo e Improdutivo dos Equipamentos"/>
    <hyperlink ref="A1557" r:id="rId1547" display="Custos Horários Produtivo e Improdutivo dos Equipamentos"/>
    <hyperlink ref="A1558" r:id="rId1548" display="Custos Horários Produtivo e Improdutivo dos Equipamentos"/>
    <hyperlink ref="A1559" r:id="rId1549" display="Custos Horários Produtivo e Improdutivo dos Equipamentos"/>
    <hyperlink ref="A1560" r:id="rId1550" display="Custos Horários Produtivo e Improdutivo dos Equipamentos"/>
    <hyperlink ref="A1561" r:id="rId1551" display="Custos Horários Produtivo e Improdutivo dos Equipamentos"/>
    <hyperlink ref="A1562" r:id="rId1552" display="Custos Horários Produtivo e Improdutivo dos Equipamentos"/>
    <hyperlink ref="A1563" r:id="rId1553" display="Custos Horários Produtivo e Improdutivo dos Equipamentos"/>
    <hyperlink ref="A1564" r:id="rId1554" display="Custos Horários Produtivo e Improdutivo dos Equipamentos"/>
    <hyperlink ref="A1565" r:id="rId1555" display="Custos Horários Produtivo e Improdutivo dos Equipamentos"/>
    <hyperlink ref="A1566" r:id="rId1556" display="Custos Horários Produtivo e Improdutivo dos Equipamentos"/>
    <hyperlink ref="A1567" r:id="rId1557" display="Custos Horários Produtivo e Improdutivo dos Equipamentos"/>
    <hyperlink ref="A1568" r:id="rId1558" display="Custos Horários Produtivo e Improdutivo dos Equipamentos"/>
    <hyperlink ref="A1569" r:id="rId1559" display="Custos Horários Produtivo e Improdutivo dos Equipamentos"/>
    <hyperlink ref="A1570" r:id="rId1560" display="Custos Horários Produtivo e Improdutivo dos Equipamentos"/>
    <hyperlink ref="A1571" r:id="rId1561" display="Custos Horários Produtivo e Improdutivo dos Equipamentos"/>
    <hyperlink ref="A1572" r:id="rId1562" display="Custos Horários Produtivo e Improdutivo dos Equipamentos"/>
    <hyperlink ref="A1573" r:id="rId1563" display="Custos Horários Produtivo e Improdutivo dos Equipamentos"/>
    <hyperlink ref="A1574" r:id="rId1564" display="Custos Horários Produtivo e Improdutivo dos Equipamentos"/>
    <hyperlink ref="A1575" r:id="rId1565" display="Custos Horários Produtivo e Improdutivo dos Equipamentos"/>
    <hyperlink ref="A1576" r:id="rId1566" display="Custos Horários Produtivo e Improdutivo dos Equipamentos"/>
    <hyperlink ref="A1577" r:id="rId1567" display="Custos Horários Produtivo e Improdutivo dos Equipamentos"/>
    <hyperlink ref="A1578" r:id="rId1568" display="Custos Horários Produtivo e Improdutivo dos Equipamentos"/>
    <hyperlink ref="A1579" r:id="rId1569" display="Custos Horários Produtivo e Improdutivo dos Equipamentos"/>
    <hyperlink ref="A1580" r:id="rId1570" display="Custos Horários Produtivo e Improdutivo dos Equipamentos"/>
    <hyperlink ref="A1581" r:id="rId1571" display="Custos Horários Produtivo e Improdutivo dos Equipamentos"/>
    <hyperlink ref="A1582" r:id="rId1572" display="Custos Horários Produtivo e Improdutivo dos Equipamentos"/>
    <hyperlink ref="A1583" r:id="rId1573" display="Custos Horários Produtivo e Improdutivo dos Equipamentos"/>
    <hyperlink ref="A1584" r:id="rId1574" display="Custos Horários Produtivo e Improdutivo dos Equipamentos"/>
    <hyperlink ref="A1585" r:id="rId1575" display="Custos Horários Produtivo e Improdutivo dos Equipamentos"/>
    <hyperlink ref="A1586" r:id="rId1576" display="Custos Horários Produtivo e Improdutivo dos Equipamentos"/>
    <hyperlink ref="A1587" r:id="rId1577" display="Custos Horários Produtivo e Improdutivo dos Equipamentos"/>
    <hyperlink ref="A1588" r:id="rId1578" display="Custos Horários Produtivo e Improdutivo dos Equipamentos"/>
    <hyperlink ref="A1589" r:id="rId1579" display="Custos Horários Produtivo e Improdutivo dos Equipamentos"/>
    <hyperlink ref="A1590" r:id="rId1580" display="Custos Horários Produtivo e Improdutivo dos Equipamentos"/>
    <hyperlink ref="A1591" r:id="rId1581" display="Custos Horários Produtivo e Improdutivo dos Equipamentos"/>
    <hyperlink ref="A1592" r:id="rId1582" display="Custos Horários Produtivo e Improdutivo dos Equipamentos"/>
    <hyperlink ref="A1593" r:id="rId1583" display="Custos Horários Produtivo e Improdutivo dos Equipamentos"/>
    <hyperlink ref="A1594" r:id="rId1584" display="Custos Horários Produtivo e Improdutivo dos Equipamentos"/>
    <hyperlink ref="A1595" r:id="rId1585" display="Custos Horários Produtivo e Improdutivo dos Equipamentos"/>
    <hyperlink ref="A1596" r:id="rId1586" display="Custos Horários Produtivo e Improdutivo dos Equipamentos"/>
    <hyperlink ref="A1597" r:id="rId1587" display="Custos Horários Produtivo e Improdutivo dos Equipamentos"/>
    <hyperlink ref="A1598" r:id="rId1588" display="Custos Horários Produtivo e Improdutivo dos Equipamentos"/>
    <hyperlink ref="A1599" r:id="rId1589" display="Custos Horários Produtivo e Improdutivo dos Equipamentos"/>
    <hyperlink ref="A1600" r:id="rId1590" display="Custos Horários Produtivo e Improdutivo dos Equipamentos"/>
    <hyperlink ref="A1601" r:id="rId1591" display="Custos Horários Produtivo e Improdutivo dos Equipamentos"/>
    <hyperlink ref="A1602" r:id="rId1592" display="Custos Horários Produtivo e Improdutivo dos Equipamentos"/>
    <hyperlink ref="A1603" r:id="rId1593" display="Custos Horários Produtivo e Improdutivo dos Equipamentos"/>
    <hyperlink ref="A1604" r:id="rId1594" display="Custos Horários Produtivo e Improdutivo dos Equipamentos"/>
    <hyperlink ref="A1605" r:id="rId1595" display="Custos Horários Produtivo e Improdutivo dos Equipamentos"/>
    <hyperlink ref="A1606" r:id="rId1596" display="Custos Horários Produtivo e Improdutivo dos Equipamentos"/>
    <hyperlink ref="A1607" r:id="rId1597" display="Custos Horários Produtivo e Improdutivo dos Equipamentos"/>
    <hyperlink ref="A1608" r:id="rId1598" display="Custos Horários Produtivo e Improdutivo dos Equipamentos"/>
    <hyperlink ref="A1609" r:id="rId1599" display="Custos Horários Produtivo e Improdutivo dos Equipamentos"/>
    <hyperlink ref="A1610" r:id="rId1600" display="Custos Horários Produtivo e Improdutivo dos Equipamentos"/>
    <hyperlink ref="A1611" r:id="rId1601" display="Custos Horários Produtivo e Improdutivo dos Equipamentos"/>
    <hyperlink ref="A1612" r:id="rId1602" display="Custos Horários Produtivo e Improdutivo dos Equipamentos"/>
    <hyperlink ref="A1613" r:id="rId1603" display="Custos Horários Produtivo e Improdutivo dos Equipamentos"/>
    <hyperlink ref="A1614" r:id="rId1604" display="Custos Horários Produtivo e Improdutivo dos Equipamentos"/>
    <hyperlink ref="A1615" r:id="rId1605" display="Custos Horários Produtivo e Improdutivo dos Equipamentos"/>
    <hyperlink ref="A1616" r:id="rId1606" display="Custos Horários Produtivo e Improdutivo dos Equipamentos"/>
    <hyperlink ref="A1617" r:id="rId1607" display="Custos Horários Produtivo e Improdutivo dos Equipamentos"/>
    <hyperlink ref="A1618" r:id="rId1608" display="Custos Horários Produtivo e Improdutivo dos Equipamentos"/>
    <hyperlink ref="A1619" r:id="rId1609" display="Custos Horários Produtivo e Improdutivo dos Equipamentos"/>
    <hyperlink ref="A1620" r:id="rId1610" display="Custos Horários Produtivo e Improdutivo dos Equipamentos"/>
    <hyperlink ref="A1621" r:id="rId1611" display="Custos Horários Produtivo e Improdutivo dos Equipamentos"/>
    <hyperlink ref="A1622" r:id="rId1612" display="Custos Horários Produtivo e Improdutivo dos Equipamentos"/>
    <hyperlink ref="A1623" r:id="rId1613" display="Custos Horários Produtivo e Improdutivo dos Equipamentos"/>
    <hyperlink ref="A1624" r:id="rId1614" display="Custos Horários Produtivo e Improdutivo dos Equipamentos"/>
    <hyperlink ref="A1625" r:id="rId1615" display="Custos Horários Produtivo e Improdutivo dos Equipamentos"/>
    <hyperlink ref="A1626" r:id="rId1616" display="Custos Horários Produtivo e Improdutivo dos Equipamentos"/>
    <hyperlink ref="A1627" r:id="rId1617" display="Custos Horários Produtivo e Improdutivo dos Equipamentos"/>
    <hyperlink ref="A1628" r:id="rId1618" display="Custos Horários Produtivo e Improdutivo dos Equipamentos"/>
    <hyperlink ref="A1629" r:id="rId1619" display="Custos Horários Produtivo e Improdutivo dos Equipamentos"/>
    <hyperlink ref="A1630" r:id="rId1620" display="Custos Horários Produtivo e Improdutivo dos Equipamentos"/>
    <hyperlink ref="A1631" r:id="rId1621" display="Custos Horários Produtivo e Improdutivo dos Equipamentos"/>
    <hyperlink ref="A1632" r:id="rId1622" display="Custos Horários Produtivo e Improdutivo dos Equipamentos"/>
    <hyperlink ref="A1633" r:id="rId1623" display="Custos Horários Produtivo e Improdutivo dos Equipamentos"/>
    <hyperlink ref="A1634" r:id="rId1624" display="Custos Horários Produtivo e Improdutivo dos Equipamentos"/>
    <hyperlink ref="A1635" r:id="rId1625" display="Custos Horários Produtivo e Improdutivo dos Equipamentos"/>
    <hyperlink ref="A1636" r:id="rId1626" display="Custos Horários Produtivo e Improdutivo dos Equipamentos"/>
    <hyperlink ref="A1637" r:id="rId1627" display="Custos Horários Produtivo e Improdutivo dos Equipamentos"/>
    <hyperlink ref="A1638" r:id="rId1628" display="Custos Horários Produtivo e Improdutivo dos Equipamentos"/>
    <hyperlink ref="A1639" r:id="rId1629" display="Custos Horários Produtivo e Improdutivo dos Equipamentos"/>
    <hyperlink ref="A1640" r:id="rId1630" display="Custos Horários Produtivo e Improdutivo dos Equipamentos"/>
    <hyperlink ref="A1641" r:id="rId1631" display="Custos Horários Produtivo e Improdutivo dos Equipamentos"/>
    <hyperlink ref="A1642" r:id="rId1632" display="Custos Horários Produtivo e Improdutivo dos Equipamentos"/>
    <hyperlink ref="A1643" r:id="rId1633" display="Custos Horários Produtivo e Improdutivo dos Equipamentos"/>
    <hyperlink ref="A1644" r:id="rId1634" display="Custos Horários Produtivo e Improdutivo dos Equipamentos"/>
    <hyperlink ref="A1645" r:id="rId1635" display="Custos Horários Produtivo e Improdutivo dos Equipamentos"/>
    <hyperlink ref="A1646" r:id="rId1636" display="Custos Horários Produtivo e Improdutivo dos Equipamentos"/>
    <hyperlink ref="A1647" r:id="rId1637" display="Custos Horários Produtivo e Improdutivo dos Equipamentos"/>
    <hyperlink ref="A1648" r:id="rId1638" display="Custos Horários Produtivo e Improdutivo dos Equipamentos"/>
    <hyperlink ref="A1649" r:id="rId1639" display="Custos Horários Produtivo e Improdutivo dos Equipamentos"/>
    <hyperlink ref="A1650" r:id="rId1640" display="Custos Horários Produtivo e Improdutivo dos Equipamentos"/>
    <hyperlink ref="A1651" r:id="rId1641" display="Custos Horários Produtivo e Improdutivo dos Equipamentos"/>
    <hyperlink ref="A1652" r:id="rId1642" display="Custos Horários Produtivo e Improdutivo dos Equipamentos"/>
    <hyperlink ref="A1653" r:id="rId1643" display="Custos Horários Produtivo e Improdutivo dos Equipamentos"/>
    <hyperlink ref="A1654" r:id="rId1644" display="Custos Horários Produtivo e Improdutivo dos Equipamentos"/>
    <hyperlink ref="A1655" r:id="rId1645" display="Custos Horários Produtivo e Improdutivo dos Equipamentos"/>
    <hyperlink ref="A1656" r:id="rId1646" display="Custos Horários Produtivo e Improdutivo dos Equipamentos"/>
    <hyperlink ref="A1657" r:id="rId1647" display="Custos Horários Produtivo e Improdutivo dos Equipamentos"/>
    <hyperlink ref="A1658" r:id="rId1648" display="Custos Horários Produtivo e Improdutivo dos Equipamentos"/>
    <hyperlink ref="A1659" r:id="rId1649" display="Custos Horários Produtivo e Improdutivo dos Equipamentos"/>
    <hyperlink ref="A1660" r:id="rId1650" display="Custos Horários Produtivo e Improdutivo dos Equipamentos"/>
    <hyperlink ref="A1661" r:id="rId1651" display="Custos Horários Produtivo e Improdutivo dos Equipamentos"/>
    <hyperlink ref="A1662" r:id="rId1652" display="Custos Horários Produtivo e Improdutivo dos Equipamentos"/>
    <hyperlink ref="A1663" r:id="rId1653" display="Custos Horários Produtivo e Improdutivo dos Equipamentos"/>
    <hyperlink ref="A1664" r:id="rId1654" display="Custos Horários Produtivo e Improdutivo dos Equipamentos"/>
    <hyperlink ref="A1665" r:id="rId1655" display="Custos Horários Produtivo e Improdutivo dos Equipamentos"/>
    <hyperlink ref="A1666" r:id="rId1656" display="Custos Horários Produtivo e Improdutivo dos Equipamentos"/>
    <hyperlink ref="A1667" r:id="rId1657" display="Custos Horários Produtivo e Improdutivo dos Equipamentos"/>
    <hyperlink ref="A1668" r:id="rId1658" display="Custos Horários Produtivo e Improdutivo dos Equipamentos"/>
    <hyperlink ref="A1669" r:id="rId1659" display="Custos Horários Produtivo e Improdutivo dos Equipamentos"/>
    <hyperlink ref="A1670" r:id="rId1660" display="Custos Horários Produtivo e Improdutivo dos Equipamentos"/>
    <hyperlink ref="A1671" r:id="rId1661" display="Custos Horários Produtivo e Improdutivo dos Equipamentos"/>
    <hyperlink ref="A1672" r:id="rId1662" display="Custos Horários Produtivo e Improdutivo dos Equipamentos"/>
    <hyperlink ref="A1673" r:id="rId1663" display="Custos Horários Produtivo e Improdutivo dos Equipamentos"/>
    <hyperlink ref="A1674" r:id="rId1664" display="Custos Horários Produtivo e Improdutivo dos Equipamentos"/>
    <hyperlink ref="A1675" r:id="rId1665" display="Custos Horários Produtivo e Improdutivo dos Equipamentos"/>
    <hyperlink ref="A1676" r:id="rId1666" display="Custos Horários Produtivo e Improdutivo dos Equipamentos"/>
    <hyperlink ref="A1677" r:id="rId1667" display="Custos Horários Produtivo e Improdutivo dos Equipamentos"/>
    <hyperlink ref="A1678" r:id="rId1668" display="Custos Horários Produtivo e Improdutivo dos Equipamentos"/>
    <hyperlink ref="A1679" r:id="rId1669" display="Custos Horários Produtivo e Improdutivo dos Equipamentos"/>
    <hyperlink ref="A1680" r:id="rId1670" display="Custos Horários Produtivo e Improdutivo dos Equipamentos"/>
    <hyperlink ref="A1681" r:id="rId1671" display="Custos Horários Produtivo e Improdutivo dos Equipamentos"/>
    <hyperlink ref="A1682" r:id="rId1672" display="Custos Horários Produtivo e Improdutivo dos Equipamentos"/>
    <hyperlink ref="A1683" r:id="rId1673" display="Custos Horários Produtivo e Improdutivo dos Equipamentos"/>
    <hyperlink ref="A1684" r:id="rId1674" display="Custos Horários Produtivo e Improdutivo dos Equipamentos"/>
    <hyperlink ref="A1685" r:id="rId1675" display="Custos Horários Produtivo e Improdutivo dos Equipamentos"/>
    <hyperlink ref="A1686" r:id="rId1676" display="Custos Horários Produtivo e Improdutivo dos Equipamentos"/>
    <hyperlink ref="A1687" r:id="rId1677" display="Custos Horários Produtivo e Improdutivo dos Equipamentos"/>
    <hyperlink ref="A1688" r:id="rId1678" display="Custos Horários Produtivo e Improdutivo dos Equipamentos"/>
    <hyperlink ref="A1689" r:id="rId1679" display="Custos Horários Produtivo e Improdutivo dos Equipamentos"/>
    <hyperlink ref="A1690" r:id="rId1680" display="Custos Horários Produtivo e Improdutivo dos Equipamentos"/>
    <hyperlink ref="A1691" r:id="rId1681" display="Custos Horários Produtivo e Improdutivo dos Equipamentos"/>
    <hyperlink ref="A1692" r:id="rId1682" display="Custos Horários Produtivo e Improdutivo dos Equipamentos"/>
    <hyperlink ref="A1693" r:id="rId1683" display="Custos Horários Produtivo e Improdutivo dos Equipamentos"/>
    <hyperlink ref="A1694" r:id="rId1684" display="Custos Horários Produtivo e Improdutivo dos Equipamentos"/>
    <hyperlink ref="A1695" r:id="rId1685" display="Custos Horários Produtivo e Improdutivo dos Equipamentos"/>
    <hyperlink ref="A1696" r:id="rId1686" display="Custos Horários Produtivo e Improdutivo dos Equipamentos"/>
    <hyperlink ref="A1697" r:id="rId1687" display="Custos Horários Produtivo e Improdutivo dos Equipamentos"/>
    <hyperlink ref="A1698" r:id="rId1688" display="Custos Horários Produtivo e Improdutivo dos Equipamentos"/>
    <hyperlink ref="A1699" r:id="rId1689" display="Custos Horários Produtivo e Improdutivo dos Equipamentos"/>
    <hyperlink ref="A1700" r:id="rId1690" display="Custos Horários Produtivo e Improdutivo dos Equipamentos"/>
    <hyperlink ref="A1701" r:id="rId1691" display="Custos Horários Produtivo e Improdutivo dos Equipamentos"/>
    <hyperlink ref="A1702" r:id="rId1692" display="Custos Horários Produtivo e Improdutivo dos Equipamentos"/>
    <hyperlink ref="A1703" r:id="rId1693" display="Custos Horários Produtivo e Improdutivo dos Equipamentos"/>
    <hyperlink ref="A1704" r:id="rId1694" display="Custos Horários Produtivo e Improdutivo dos Equipamentos"/>
    <hyperlink ref="A1705" r:id="rId1695" display="Custos Horários Produtivo e Improdutivo dos Equipamentos"/>
    <hyperlink ref="A1706" r:id="rId1696" display="Custos Horários Produtivo e Improdutivo dos Equipamentos"/>
    <hyperlink ref="A1707" r:id="rId1697" display="Custos Horários Produtivo e Improdutivo dos Equipamentos"/>
    <hyperlink ref="A1708" r:id="rId1698" display="Custos Horários Produtivo e Improdutivo dos Equipamentos"/>
    <hyperlink ref="A1709" r:id="rId1699" display="Custos Horários Produtivo e Improdutivo dos Equipamentos"/>
    <hyperlink ref="A1710" r:id="rId1700" display="Custos Horários Produtivo e Improdutivo dos Equipamentos"/>
    <hyperlink ref="A1711" r:id="rId1701" display="Custos Horários Produtivo e Improdutivo dos Equipamentos"/>
    <hyperlink ref="A1712" r:id="rId1702" display="Custos Horários Produtivo e Improdutivo dos Equipamentos"/>
    <hyperlink ref="A1713" r:id="rId1703" display="Custos Horários Produtivo e Improdutivo dos Equipamentos"/>
    <hyperlink ref="A1714" r:id="rId1704" display="Custos Horários Produtivo e Improdutivo dos Equipamentos"/>
    <hyperlink ref="A1715" r:id="rId1705" display="Custos Horários Produtivo e Improdutivo dos Equipamentos"/>
    <hyperlink ref="A1716" r:id="rId1706" display="Custos Horários Produtivo e Improdutivo dos Equipamentos"/>
    <hyperlink ref="A1717" r:id="rId1707" display="Custos Horários Produtivo e Improdutivo dos Equipamentos"/>
    <hyperlink ref="A1718" r:id="rId1708" display="Custos Horários Produtivo e Improdutivo dos Equipamentos"/>
    <hyperlink ref="A1719" r:id="rId1709" display="Custos Horários Produtivo e Improdutivo dos Equipamentos"/>
    <hyperlink ref="A1720" r:id="rId1710" display="Custos Horários Produtivo e Improdutivo dos Equipamentos"/>
    <hyperlink ref="A1721" r:id="rId1711" display="Custos Horários Produtivo e Improdutivo dos Equipamentos"/>
    <hyperlink ref="A1722" r:id="rId1712" display="Custos Horários Produtivo e Improdutivo dos Equipamentos"/>
    <hyperlink ref="A1723" r:id="rId1713" display="Custos Horários Produtivo e Improdutivo dos Equipamentos"/>
    <hyperlink ref="A1724" r:id="rId1714" display="Custos Horários Produtivo e Improdutivo dos Equipamentos"/>
    <hyperlink ref="A1725" r:id="rId1715" display="Custos Horários Produtivo e Improdutivo dos Equipamentos"/>
    <hyperlink ref="A1726" r:id="rId1716" display="Custos Horários Produtivo e Improdutivo dos Equipamentos"/>
    <hyperlink ref="A1727" r:id="rId1717" display="Custos Horários Produtivo e Improdutivo dos Equipamentos"/>
    <hyperlink ref="A1728" r:id="rId1718" display="Custos Horários Produtivo e Improdutivo dos Equipamentos"/>
    <hyperlink ref="A1729" r:id="rId1719" display="Custos Horários Produtivo e Improdutivo dos Equipamentos"/>
    <hyperlink ref="A1730" r:id="rId1720" display="Custos Horários Produtivo e Improdutivo dos Equipamentos"/>
    <hyperlink ref="A1731" r:id="rId1721" display="Custos Horários Produtivo e Improdutivo dos Equipamentos"/>
    <hyperlink ref="A1732" r:id="rId1722" display="Custos Horários Produtivo e Improdutivo dos Equipamentos"/>
    <hyperlink ref="A1733" r:id="rId1723" display="Custos Horários Produtivo e Improdutivo dos Equipamentos"/>
    <hyperlink ref="A1734" r:id="rId1724" display="Custos Horários Produtivo e Improdutivo dos Equipamentos"/>
    <hyperlink ref="A1735" r:id="rId1725" display="Custos Horários Produtivo e Improdutivo dos Equipamentos"/>
    <hyperlink ref="A1736" r:id="rId1726" display="Custos Horários Produtivo e Improdutivo dos Equipamentos"/>
    <hyperlink ref="A1737" r:id="rId1727" display="Custos Horários Produtivo e Improdutivo dos Equipamentos"/>
    <hyperlink ref="A1738" r:id="rId1728" display="Custos Horários Produtivo e Improdutivo dos Equipamentos"/>
    <hyperlink ref="A1739" r:id="rId1729" display="Custos Horários Produtivo e Improdutivo dos Equipamentos"/>
    <hyperlink ref="A1740" r:id="rId1730" display="Custos Horários Produtivo e Improdutivo dos Equipamentos"/>
    <hyperlink ref="A1741" r:id="rId1731" display="Custos Horários Produtivo e Improdutivo dos Equipamentos"/>
    <hyperlink ref="A1742" r:id="rId1732" display="Custos Horários Produtivo e Improdutivo dos Equipamentos"/>
    <hyperlink ref="A1743" r:id="rId1733" display="Custos Horários Produtivo e Improdutivo dos Equipamentos"/>
    <hyperlink ref="A1744" r:id="rId1734" display="Custos Horários Produtivo e Improdutivo dos Equipamentos"/>
    <hyperlink ref="A1745" r:id="rId1735" display="Custos Horários Produtivo e Improdutivo dos Equipamentos"/>
    <hyperlink ref="A1746" r:id="rId1736" display="Custos Horários Produtivo e Improdutivo dos Equipamentos"/>
    <hyperlink ref="A1747" r:id="rId1737" display="Custos Horários Produtivo e Improdutivo dos Equipamentos"/>
    <hyperlink ref="A1748" r:id="rId1738" display="Custos Horários Produtivo e Improdutivo dos Equipamentos"/>
    <hyperlink ref="A1749" r:id="rId1739" display="Custos Horários Produtivo e Improdutivo dos Equipamentos"/>
    <hyperlink ref="A1750" r:id="rId1740" display="Custos Horários Produtivo e Improdutivo dos Equipamentos"/>
    <hyperlink ref="A1751" r:id="rId1741" display="Custos Horários Produtivo e Improdutivo dos Equipamentos"/>
    <hyperlink ref="A1752" r:id="rId1742" display="Custos Horários Produtivo e Improdutivo dos Equipamentos"/>
    <hyperlink ref="A1753" r:id="rId1743" display="Custos Horários Produtivo e Improdutivo dos Equipamentos"/>
    <hyperlink ref="A1754" r:id="rId1744" display="Custos Horários Produtivo e Improdutivo dos Equipamentos"/>
    <hyperlink ref="A1755" r:id="rId1745" display="Custos Horários Produtivo e Improdutivo dos Equipamentos"/>
    <hyperlink ref="A1756" r:id="rId1746" display="Custos Horários Produtivo e Improdutivo dos Equipamentos"/>
    <hyperlink ref="A1757" r:id="rId1747" display="Custos Horários Produtivo e Improdutivo dos Equipamentos"/>
    <hyperlink ref="A1758" r:id="rId1748" display="Custos Horários Produtivo e Improdutivo dos Equipamentos"/>
    <hyperlink ref="A1759" r:id="rId1749" display="Custos Horários Produtivo e Improdutivo dos Equipamentos"/>
    <hyperlink ref="A1760" r:id="rId1750" display="Custos Horários Produtivo e Improdutivo dos Equipamentos"/>
    <hyperlink ref="A1761" r:id="rId1751" display="Custos Horários Produtivo e Improdutivo dos Equipamentos"/>
    <hyperlink ref="A1762" r:id="rId1752" display="Custos Horários Produtivo e Improdutivo dos Equipamentos"/>
    <hyperlink ref="A1763" r:id="rId1753" display="Custos Horários Produtivo e Improdutivo dos Equipamentos"/>
    <hyperlink ref="A1764" r:id="rId1754" display="Custos Horários Produtivo e Improdutivo dos Equipamentos"/>
    <hyperlink ref="A1765" r:id="rId1755" display="Custos Horários Produtivo e Improdutivo dos Equipamentos"/>
    <hyperlink ref="A1766" r:id="rId1756" display="Custos Horários Produtivo e Improdutivo dos Equipamentos"/>
    <hyperlink ref="A1767" r:id="rId1757" display="Custos Horários Produtivo e Improdutivo dos Equipamentos"/>
    <hyperlink ref="A1768" r:id="rId1758" display="Custos Horários Produtivo e Improdutivo dos Equipamentos"/>
    <hyperlink ref="A1769" r:id="rId1759" display="Custos Horários Produtivo e Improdutivo dos Equipamentos"/>
    <hyperlink ref="A1770" r:id="rId1760" display="Custos Horários Produtivo e Improdutivo dos Equipamentos"/>
    <hyperlink ref="A1771" r:id="rId1761" display="Custos Horários Produtivo e Improdutivo dos Equipamentos"/>
    <hyperlink ref="A1772" r:id="rId1762" display="Custos Horários Produtivo e Improdutivo dos Equipamentos"/>
    <hyperlink ref="A1773" r:id="rId1763" display="Custos Horários Produtivo e Improdutivo dos Equipamentos"/>
    <hyperlink ref="A1774" r:id="rId1764" display="Custos Horários Produtivo e Improdutivo dos Equipamentos"/>
    <hyperlink ref="A1775" r:id="rId1765" display="Custos Horários Produtivo e Improdutivo dos Equipamentos"/>
    <hyperlink ref="A1776" r:id="rId1766" display="Custos Horários Produtivo e Improdutivo dos Equipamentos"/>
    <hyperlink ref="A1777" r:id="rId1767" display="Custos Horários Produtivo e Improdutivo dos Equipamentos"/>
    <hyperlink ref="A1778" r:id="rId1768" display="Custos Horários Produtivo e Improdutivo dos Equipamentos"/>
    <hyperlink ref="A1779" r:id="rId1769" display="Custos Horários Produtivo e Improdutivo dos Equipamentos"/>
    <hyperlink ref="A1780" r:id="rId1770" display="Custos Horários Produtivo e Improdutivo dos Equipamentos"/>
    <hyperlink ref="A1781" r:id="rId1771" display="Custos Horários Produtivo e Improdutivo dos Equipamentos"/>
    <hyperlink ref="A1782" r:id="rId1772" display="Custos Horários Produtivo e Improdutivo dos Equipamentos"/>
    <hyperlink ref="A1783" r:id="rId1773" display="Custos Horários Produtivo e Improdutivo dos Equipamentos"/>
    <hyperlink ref="A1784" r:id="rId1774" display="Custos Horários Produtivo e Improdutivo dos Equipamentos"/>
    <hyperlink ref="A1785" r:id="rId1775" display="Custos Horários Produtivo e Improdutivo dos Equipamentos"/>
    <hyperlink ref="A1786" r:id="rId1776" display="Custos Horários Produtivo e Improdutivo dos Equipamentos"/>
    <hyperlink ref="A1787" r:id="rId1777" display="Custos Horários Produtivo e Improdutivo dos Equipamentos"/>
    <hyperlink ref="A1788" r:id="rId1778" display="Custos Horários Produtivo e Improdutivo dos Equipamentos"/>
    <hyperlink ref="A1789" r:id="rId1779" display="Custos Horários Produtivo e Improdutivo dos Equipamentos"/>
    <hyperlink ref="A1790" r:id="rId1780" display="Custos Horários Produtivo e Improdutivo dos Equipamentos"/>
    <hyperlink ref="A1791" r:id="rId1781" display="Custos Horários Produtivo e Improdutivo dos Equipamentos"/>
    <hyperlink ref="A1792" r:id="rId1782" display="Custos Horários Produtivo e Improdutivo dos Equipamentos"/>
    <hyperlink ref="A1793" r:id="rId1783" display="Custos Horários Produtivo e Improdutivo dos Equipamentos"/>
    <hyperlink ref="A1794" r:id="rId1784" display="Custos Horários Produtivo e Improdutivo dos Equipamentos"/>
    <hyperlink ref="A1795" r:id="rId1785" display="Custos Horários Produtivo e Improdutivo dos Equipamentos"/>
    <hyperlink ref="A1796" r:id="rId1786" display="Custos Horários Produtivo e Improdutivo dos Equipamentos"/>
    <hyperlink ref="A1797" r:id="rId1787" display="Custos Horários Produtivo e Improdutivo dos Equipamentos"/>
    <hyperlink ref="A1798" r:id="rId1788" display="Custos Horários Produtivo e Improdutivo dos Equipamentos"/>
    <hyperlink ref="A1799" r:id="rId1789" display="Custos Horários Produtivo e Improdutivo dos Equipamentos"/>
    <hyperlink ref="A1800" r:id="rId1790" display="Custos Horários Produtivo e Improdutivo dos Equipamentos"/>
    <hyperlink ref="A1801" r:id="rId1791" display="Custos Horários Produtivo e Improdutivo dos Equipamentos"/>
    <hyperlink ref="A1802" r:id="rId1792" display="Custos Horários Produtivo e Improdutivo dos Equipamentos"/>
    <hyperlink ref="A1803" r:id="rId1793" display="Custos Horários Produtivo e Improdutivo dos Equipamentos"/>
    <hyperlink ref="A1804" r:id="rId1794" display="Custos Horários Produtivo e Improdutivo dos Equipamentos"/>
    <hyperlink ref="A1805" r:id="rId1795" display="Custos Horários Produtivo e Improdutivo dos Equipamentos"/>
    <hyperlink ref="A1806" r:id="rId1796" display="Custos Horários Produtivo e Improdutivo dos Equipamentos"/>
    <hyperlink ref="A1807" r:id="rId1797" display="Custos Horários Produtivo e Improdutivo dos Equipamentos"/>
    <hyperlink ref="A1808" r:id="rId1798" display="Custos Horários Produtivo e Improdutivo dos Equipamentos"/>
    <hyperlink ref="A1809" r:id="rId1799" display="Custos Horários Produtivo e Improdutivo dos Equipamentos"/>
    <hyperlink ref="A1810" r:id="rId1800" display="Custos Horários Produtivo e Improdutivo dos Equipamentos"/>
    <hyperlink ref="A1811" r:id="rId1801" display="Custos Horários Produtivo e Improdutivo dos Equipamentos"/>
    <hyperlink ref="A1812" r:id="rId1802" display="Custos Horários Produtivo e Improdutivo dos Equipamentos"/>
    <hyperlink ref="A1813" r:id="rId1803" display="Custos Horários Produtivo e Improdutivo dos Equipamentos"/>
    <hyperlink ref="A1814" r:id="rId1804" display="Custos Horários Produtivo e Improdutivo dos Equipamentos"/>
    <hyperlink ref="A1815" r:id="rId1805" display="Custos Horários Produtivo e Improdutivo dos Equipamentos"/>
    <hyperlink ref="A1816" r:id="rId1806" display="Custos Horários Produtivo e Improdutivo dos Equipamentos"/>
    <hyperlink ref="A1817" r:id="rId1807" display="Custos Horários Produtivo e Improdutivo dos Equipamentos"/>
    <hyperlink ref="A1818" r:id="rId1808" display="Custos Horários Produtivo e Improdutivo dos Equipamentos"/>
    <hyperlink ref="A1819" r:id="rId1809" display="Custos Horários Produtivo e Improdutivo dos Equipamentos"/>
    <hyperlink ref="A1820" r:id="rId1810" display="Custos Horários Produtivo e Improdutivo dos Equipamentos"/>
    <hyperlink ref="A1821" r:id="rId1811" display="Custos Horários Produtivo e Improdutivo dos Equipamentos"/>
    <hyperlink ref="A1822" r:id="rId1812" display="Custos Horários Produtivo e Improdutivo dos Equipamentos"/>
    <hyperlink ref="A1823" r:id="rId1813" display="Custos Horários Produtivo e Improdutivo dos Equipamentos"/>
    <hyperlink ref="A1824" r:id="rId1814" display="Custos Horários Produtivo e Improdutivo dos Equipamentos"/>
    <hyperlink ref="A1825" r:id="rId1815" display="Custos Horários Produtivo e Improdutivo dos Equipamentos"/>
    <hyperlink ref="A1826" r:id="rId1816" display="Custos Horários Produtivo e Improdutivo dos Equipamentos"/>
    <hyperlink ref="A1827" r:id="rId1817" display="Custos Horários Produtivo e Improdutivo dos Equipamentos"/>
    <hyperlink ref="A1828" r:id="rId1818" display="Custos Horários Produtivo e Improdutivo dos Equipamentos"/>
    <hyperlink ref="A1829" r:id="rId1819" display="Custos Horários Produtivo e Improdutivo dos Equipamentos"/>
    <hyperlink ref="A1830" r:id="rId1820" display="Custos Horários Produtivo e Improdutivo dos Equipamentos"/>
    <hyperlink ref="A1831" r:id="rId1821" display="Custos Horários Produtivo e Improdutivo dos Equipamentos"/>
    <hyperlink ref="A1832" r:id="rId1822" display="Custos Horários Produtivo e Improdutivo dos Equipamentos"/>
    <hyperlink ref="A1833" r:id="rId1823" display="Custos Horários Produtivo e Improdutivo dos Equipamentos"/>
    <hyperlink ref="A1834" r:id="rId1824" display="Custos Horários Produtivo e Improdutivo dos Equipamentos"/>
    <hyperlink ref="A1835" r:id="rId1825" display="Custos Horários Produtivo e Improdutivo dos Equipamentos"/>
    <hyperlink ref="A1836" r:id="rId1826" display="Custos Horários Produtivo e Improdutivo dos Equipamentos"/>
    <hyperlink ref="A1837" r:id="rId1827" display="Custos Horários Produtivo e Improdutivo dos Equipamentos"/>
    <hyperlink ref="A1838" r:id="rId1828" display="Custos Horários Produtivo e Improdutivo dos Equipamentos"/>
    <hyperlink ref="A1839" r:id="rId1829" display="Custos Horários Produtivo e Improdutivo dos Equipamentos"/>
    <hyperlink ref="A1840" r:id="rId1830" display="Custos Horários Produtivo e Improdutivo dos Equipamentos"/>
    <hyperlink ref="A1841" r:id="rId1831" display="Custos Horários Produtivo e Improdutivo dos Equipamentos"/>
    <hyperlink ref="A1842" r:id="rId1832" display="Custos Horários Produtivo e Improdutivo dos Equipamentos"/>
    <hyperlink ref="A1843" r:id="rId1833" display="Custos Horários Produtivo e Improdutivo dos Equipamentos"/>
    <hyperlink ref="A1844" r:id="rId1834" display="Custos Horários Produtivo e Improdutivo dos Equipamentos"/>
    <hyperlink ref="A1845" r:id="rId1835" display="Custos Horários Produtivo e Improdutivo dos Equipamentos"/>
    <hyperlink ref="A1846" r:id="rId1836" display="Custos Horários Produtivo e Improdutivo dos Equipamentos"/>
    <hyperlink ref="A1847" r:id="rId1837" display="Custos Horários Produtivo e Improdutivo dos Equipamentos"/>
    <hyperlink ref="A1848" r:id="rId1838" display="Custos Horários Produtivo e Improdutivo dos Equipamentos"/>
    <hyperlink ref="A1849" r:id="rId1839" display="Custos Horários Produtivo e Improdutivo dos Equipamentos"/>
    <hyperlink ref="A1850" r:id="rId1840" display="Custos Horários Produtivo e Improdutivo dos Equipamentos"/>
    <hyperlink ref="A1851" r:id="rId1841" display="Custos Horários Produtivo e Improdutivo dos Equipamentos"/>
    <hyperlink ref="A1852" r:id="rId1842" display="Custos Horários Produtivo e Improdutivo dos Equipamentos"/>
    <hyperlink ref="A1853" r:id="rId1843" display="Custos Horários Produtivo e Improdutivo dos Equipamentos"/>
    <hyperlink ref="A1854" r:id="rId1844" display="Custos Horários Produtivo e Improdutivo dos Equipamentos"/>
    <hyperlink ref="A1855" r:id="rId1845" display="Custos Horários Produtivo e Improdutivo dos Equipamentos"/>
    <hyperlink ref="A1856" r:id="rId1846" display="Custos Horários Produtivo e Improdutivo dos Equipamentos"/>
    <hyperlink ref="A1857" r:id="rId1847" display="Custos Horários Produtivo e Improdutivo dos Equipamentos"/>
    <hyperlink ref="A1858" r:id="rId1848" display="Custos Horários Produtivo e Improdutivo dos Equipamentos"/>
    <hyperlink ref="A1859" r:id="rId1849" display="Custos Horários Produtivo e Improdutivo dos Equipamentos"/>
    <hyperlink ref="A1860" r:id="rId1850" display="Custos Horários Produtivo e Improdutivo dos Equipamentos"/>
    <hyperlink ref="A1861" r:id="rId1851" display="Custos Horários Produtivo e Improdutivo dos Equipamentos"/>
    <hyperlink ref="A1862" r:id="rId1852" display="Custos Horários Produtivo e Improdutivo dos Equipamentos"/>
    <hyperlink ref="A1863" r:id="rId1853" display="Custos Horários Produtivo e Improdutivo dos Equipamentos"/>
    <hyperlink ref="A1864" r:id="rId1854" display="Custos Horários Produtivo e Improdutivo dos Equipamentos"/>
    <hyperlink ref="A1865" r:id="rId1855" display="Custos Horários Produtivo e Improdutivo dos Equipamentos"/>
    <hyperlink ref="A1866" r:id="rId1856" display="Custos Horários Produtivo e Improdutivo dos Equipamentos"/>
    <hyperlink ref="A1867" r:id="rId1857" display="Custos Horários Produtivo e Improdutivo dos Equipamentos"/>
    <hyperlink ref="A1868" r:id="rId1858" display="Custos Horários Produtivo e Improdutivo dos Equipamentos"/>
    <hyperlink ref="A1869" r:id="rId1859" display="Custos Horários Produtivo e Improdutivo dos Equipamentos"/>
    <hyperlink ref="A1870" r:id="rId1860" display="Custos Horários Produtivo e Improdutivo dos Equipamentos"/>
    <hyperlink ref="A1871" r:id="rId1861" display="Custos Horários Produtivo e Improdutivo dos Equipamentos"/>
    <hyperlink ref="A1872" r:id="rId1862" display="Custos Horários Produtivo e Improdutivo dos Equipamentos"/>
    <hyperlink ref="A1873" r:id="rId1863" display="Custos Horários Produtivo e Improdutivo dos Equipamentos"/>
    <hyperlink ref="A1874" r:id="rId1864" display="Custos Horários Produtivo e Improdutivo dos Equipamentos"/>
    <hyperlink ref="A1875" r:id="rId1865" display="Custos Horários Produtivo e Improdutivo dos Equipamentos"/>
    <hyperlink ref="A1876" r:id="rId1866" display="Custos Horários Produtivo e Improdutivo dos Equipamentos"/>
    <hyperlink ref="A1877" r:id="rId1867" display="Custos Horários Produtivo e Improdutivo dos Equipamentos"/>
    <hyperlink ref="A1878" r:id="rId1868" display="Custos Horários Produtivo e Improdutivo dos Equipamentos"/>
    <hyperlink ref="A1879" r:id="rId1869" display="Custos Horários Produtivo e Improdutivo dos Equipamentos"/>
    <hyperlink ref="A1880" r:id="rId1870" display="Custos Horários Produtivo e Improdutivo dos Equipamentos"/>
    <hyperlink ref="A1881" r:id="rId1871" display="Custos Horários Produtivo e Improdutivo dos Equipamentos"/>
    <hyperlink ref="A1882" r:id="rId1872" display="Custos Horários Produtivo e Improdutivo dos Equipamentos"/>
    <hyperlink ref="A1883" r:id="rId1873" display="Custos Horários Produtivo e Improdutivo dos Equipamentos"/>
    <hyperlink ref="A1884" r:id="rId1874" display="Custos Horários Produtivo e Improdutivo dos Equipamentos"/>
    <hyperlink ref="A1885" r:id="rId1875" display="Custos Horários Produtivo e Improdutivo dos Equipamentos"/>
    <hyperlink ref="A1886" r:id="rId1876" display="Custos Horários Produtivo e Improdutivo dos Equipamentos"/>
    <hyperlink ref="A1887" r:id="rId1877" display="Custos Horários Produtivo e Improdutivo dos Equipamentos"/>
    <hyperlink ref="A1888" r:id="rId1878" display="Custos Horários Produtivo e Improdutivo dos Equipamentos"/>
    <hyperlink ref="A1889" r:id="rId1879" display="Custos Horários Produtivo e Improdutivo dos Equipamentos"/>
    <hyperlink ref="A1890" r:id="rId1880" display="Custos Horários Produtivo e Improdutivo dos Equipamentos"/>
    <hyperlink ref="A1891" r:id="rId1881" display="Custos Horários Produtivo e Improdutivo dos Equipamentos"/>
    <hyperlink ref="A1892" r:id="rId1882" display="Custos Horários Produtivo e Improdutivo dos Equipamentos"/>
    <hyperlink ref="A1893" r:id="rId1883" display="Custos Horários Produtivo e Improdutivo dos Equipamentos"/>
    <hyperlink ref="A1894" r:id="rId1884" display="Custos Horários Produtivo e Improdutivo dos Equipamentos"/>
    <hyperlink ref="A1895" r:id="rId1885" display="Custos Horários Produtivo e Improdutivo dos Equipamentos"/>
    <hyperlink ref="A1896" r:id="rId1886" display="Custos Horários Produtivo e Improdutivo dos Equipamentos"/>
    <hyperlink ref="A1897" r:id="rId1887" display="Custos Horários Produtivo e Improdutivo dos Equipamentos"/>
    <hyperlink ref="A1898" r:id="rId1888" display="Custos Horários Produtivo e Improdutivo dos Equipamentos"/>
    <hyperlink ref="A1899" r:id="rId1889" display="Custos Horários Produtivo e Improdutivo dos Equipamentos"/>
    <hyperlink ref="A1900" r:id="rId1890" display="Custos Horários Produtivo e Improdutivo dos Equipamentos"/>
    <hyperlink ref="A1901" r:id="rId1891" display="Custos Horários Produtivo e Improdutivo dos Equipamentos"/>
    <hyperlink ref="A1902" r:id="rId1892" display="Custos Horários Produtivo e Improdutivo dos Equipamentos"/>
    <hyperlink ref="A1903" r:id="rId1893" display="Custos Horários Produtivo e Improdutivo dos Equipamentos"/>
    <hyperlink ref="A1904" r:id="rId1894" display="Custos Horários Produtivo e Improdutivo dos Equipamentos"/>
    <hyperlink ref="A1905" r:id="rId1895" display="Custos Horários Produtivo e Improdutivo dos Equipamentos"/>
    <hyperlink ref="A1906" r:id="rId1896" display="Custos Horários Produtivo e Improdutivo dos Equipamentos"/>
    <hyperlink ref="A1907" r:id="rId1897" display="Custos Horários Produtivo e Improdutivo dos Equipamentos"/>
    <hyperlink ref="A1908" r:id="rId1898" display="Custos Horários Produtivo e Improdutivo dos Equipamentos"/>
    <hyperlink ref="A1909" r:id="rId1899" display="Custos Horários Produtivo e Improdutivo dos Equipamentos"/>
    <hyperlink ref="A1910" r:id="rId1900" display="Custos Horários Produtivo e Improdutivo dos Equipamentos"/>
    <hyperlink ref="A1911" r:id="rId1901" display="Custos Horários Produtivo e Improdutivo dos Equipamentos"/>
    <hyperlink ref="A1912" r:id="rId1902" display="Custos Horários Produtivo e Improdutivo dos Equipamentos"/>
    <hyperlink ref="A1913" r:id="rId1903" display="Custos Horários Produtivo e Improdutivo dos Equipamentos"/>
    <hyperlink ref="A1914" r:id="rId1904" display="Custos Horários Produtivo e Improdutivo dos Equipamentos"/>
    <hyperlink ref="A1915" r:id="rId1905" display="Custos Horários Produtivo e Improdutivo dos Equipamentos"/>
    <hyperlink ref="A1916" r:id="rId1906" display="Custos Horários Produtivo e Improdutivo dos Equipamentos"/>
    <hyperlink ref="A1917" r:id="rId1907" display="Demolições e Remoções"/>
    <hyperlink ref="A1918" r:id="rId1908" display="Demolições e Remoções"/>
    <hyperlink ref="A1919" r:id="rId1909" display="Demolições e Remoções"/>
    <hyperlink ref="A1920" r:id="rId1910" display="Demolições e Remoções"/>
    <hyperlink ref="A1921" r:id="rId1911" display="Demolições e Remoções"/>
    <hyperlink ref="A1922" r:id="rId1912" display="Demolições e Remoções"/>
    <hyperlink ref="A1923" r:id="rId1913" display="Demolições e Remoções"/>
    <hyperlink ref="A1924" r:id="rId1914" display="Demolições e Remoções"/>
    <hyperlink ref="A1925" r:id="rId1915" display="Demolições e Remoções"/>
    <hyperlink ref="A1926" r:id="rId1916" display="Demolições e Remoções"/>
    <hyperlink ref="A1927" r:id="rId1917" display="Demolições e Remoções"/>
    <hyperlink ref="A1928" r:id="rId1918" display="Demolições e Remoções"/>
    <hyperlink ref="A1929" r:id="rId1919" display="Demolições e Remoções"/>
    <hyperlink ref="A1930" r:id="rId1920" display="Demolições e Remoções"/>
    <hyperlink ref="A1931" r:id="rId1921" display="Demolições e Remoções"/>
    <hyperlink ref="A1932" r:id="rId1922" display="Demolições e Remoções"/>
    <hyperlink ref="A1933" r:id="rId1923" display="Demolições e Remoções"/>
    <hyperlink ref="A1934" r:id="rId1924" display="Demolições e Remoções"/>
    <hyperlink ref="A1935" r:id="rId1925" display="Demolições e Remoções"/>
    <hyperlink ref="A1936" r:id="rId1926" display="Demolições e Remoções"/>
    <hyperlink ref="A1937" r:id="rId1927" display="Demolições e Remoções"/>
    <hyperlink ref="A1938" r:id="rId1928" display="Demolições e Remoções"/>
    <hyperlink ref="A1939" r:id="rId1929" display="Demolições e Remoções"/>
    <hyperlink ref="A1940" r:id="rId1930" display="Demolições e Remoções"/>
    <hyperlink ref="A1941" r:id="rId1931" display="Demolições e Remoções"/>
    <hyperlink ref="A1942" r:id="rId1932" display="Demolições e Remoções"/>
    <hyperlink ref="A1943" r:id="rId1933" display="Demolições e Remoções"/>
    <hyperlink ref="A1944" r:id="rId1934" display="Demolições e Remoções"/>
    <hyperlink ref="A1945" r:id="rId1935" display="Demolições e Remoções"/>
    <hyperlink ref="A1946" r:id="rId1936" display="Demolições e Remoções"/>
    <hyperlink ref="A1947" r:id="rId1937" display="Demolições e Remoções"/>
    <hyperlink ref="A1948" r:id="rId1938" display="Demolições e Remoções"/>
    <hyperlink ref="A1949" r:id="rId1939" display="Demolições e Remoções"/>
    <hyperlink ref="A1950" r:id="rId1940" display="Demolições e Remoções"/>
    <hyperlink ref="A1951" r:id="rId1941" display="Demolições e Remoções"/>
    <hyperlink ref="A1952" r:id="rId1942" display="Demolições e Remoções"/>
    <hyperlink ref="A1953" r:id="rId1943" display="Demolições e Remoções"/>
    <hyperlink ref="A1954" r:id="rId1944" display="Demolições e Remoções"/>
    <hyperlink ref="A1955" r:id="rId1945" display="Demolições e Remoções"/>
    <hyperlink ref="A1956" r:id="rId1946" display="Demolições e Remoções"/>
    <hyperlink ref="A1957" r:id="rId1947" display="Demolições e Remoções"/>
    <hyperlink ref="A1958" r:id="rId1948" display="Demolições e Remoções"/>
    <hyperlink ref="A1959" r:id="rId1949" display="Demolições e Remoções"/>
    <hyperlink ref="A1960" r:id="rId1950" display="Demolições e Remoções"/>
    <hyperlink ref="A1961" r:id="rId1951" display="Demolições e Remoções"/>
    <hyperlink ref="A1962" r:id="rId1952" display="Demolições e Remoções"/>
    <hyperlink ref="A1963" r:id="rId1953" display="Demolições e Remoções"/>
    <hyperlink ref="A1964" r:id="rId1954" display="Demolições e Remoções"/>
    <hyperlink ref="A1965" r:id="rId1955" display="Demolições e Remoções"/>
    <hyperlink ref="A1966" r:id="rId1956" display="Demolições e Remoções"/>
    <hyperlink ref="A1967" r:id="rId1957" display="Demolições e Remoções"/>
    <hyperlink ref="A1968" r:id="rId1958" display="Demolições e Remoções"/>
    <hyperlink ref="A1969" r:id="rId1959" display="Demolições e Remoções"/>
    <hyperlink ref="A1970" r:id="rId1960" display="Demolições e Remoções"/>
    <hyperlink ref="A1971" r:id="rId1961" display="Demolições e Remoções"/>
    <hyperlink ref="A1972" r:id="rId1962" display="Demolições e Remoções"/>
    <hyperlink ref="A1973" r:id="rId1963" display="Demolições e Remoções"/>
    <hyperlink ref="A1974" r:id="rId1964" display="Demolições e Remoções"/>
    <hyperlink ref="A1975" r:id="rId1965" display="Demolições e Remoções"/>
    <hyperlink ref="A1976" r:id="rId1966" display="Demolições e Remoções"/>
    <hyperlink ref="A1977" r:id="rId1967" display="Demolições e Remoções"/>
    <hyperlink ref="A1978" r:id="rId1968" display="Depreciação, Juros, Impostos e Seguros, Manutenção e Materiais na Operação dos Equipamentos"/>
    <hyperlink ref="A1979" r:id="rId1969" display="Depreciação, Juros, Impostos e Seguros, Manutenção e Materiais na Operação dos Equipamentos"/>
    <hyperlink ref="A1980" r:id="rId1970" display="Depreciação, Juros, Impostos e Seguros, Manutenção e Materiais na Operação dos Equipamentos"/>
    <hyperlink ref="A1981" r:id="rId1971" display="Depreciação, Juros, Impostos e Seguros, Manutenção e Materiais na Operação dos Equipamentos"/>
    <hyperlink ref="A1982" r:id="rId1972" display="Depreciação, Juros, Impostos e Seguros, Manutenção e Materiais na Operação dos Equipamentos"/>
    <hyperlink ref="A1983" r:id="rId1973" display="Depreciação, Juros, Impostos e Seguros, Manutenção e Materiais na Operação dos Equipamentos"/>
    <hyperlink ref="A1984" r:id="rId1974" display="Depreciação, Juros, Impostos e Seguros, Manutenção e Materiais na Operação dos Equipamentos"/>
    <hyperlink ref="A1985" r:id="rId1975" display="Depreciação, Juros, Impostos e Seguros, Manutenção e Materiais na Operação dos Equipamentos"/>
    <hyperlink ref="A1986" r:id="rId1976" display="Depreciação, Juros, Impostos e Seguros, Manutenção e Materiais na Operação dos Equipamentos"/>
    <hyperlink ref="A1987" r:id="rId1977" display="Depreciação, Juros, Impostos e Seguros, Manutenção e Materiais na Operação dos Equipamentos"/>
    <hyperlink ref="A1988" r:id="rId1978" display="Depreciação, Juros, Impostos e Seguros, Manutenção e Materiais na Operação dos Equipamentos"/>
    <hyperlink ref="A1989" r:id="rId1979" display="Depreciação, Juros, Impostos e Seguros, Manutenção e Materiais na Operação dos Equipamentos"/>
    <hyperlink ref="A1990" r:id="rId1980" display="Depreciação, Juros, Impostos e Seguros, Manutenção e Materiais na Operação dos Equipamentos"/>
    <hyperlink ref="A1991" r:id="rId1981" display="Depreciação, Juros, Impostos e Seguros, Manutenção e Materiais na Operação dos Equipamentos"/>
    <hyperlink ref="A1992" r:id="rId1982" display="Depreciação, Juros, Impostos e Seguros, Manutenção e Materiais na Operação dos Equipamentos"/>
    <hyperlink ref="A1993" r:id="rId1983" display="Depreciação, Juros, Impostos e Seguros, Manutenção e Materiais na Operação dos Equipamentos"/>
    <hyperlink ref="A1994" r:id="rId1984" display="Depreciação, Juros, Impostos e Seguros, Manutenção e Materiais na Operação dos Equipamentos"/>
    <hyperlink ref="A1995" r:id="rId1985" display="Depreciação, Juros, Impostos e Seguros, Manutenção e Materiais na Operação dos Equipamentos"/>
    <hyperlink ref="A1996" r:id="rId1986" display="Depreciação, Juros, Impostos e Seguros, Manutenção e Materiais na Operação dos Equipamentos"/>
    <hyperlink ref="A1997" r:id="rId1987" display="Depreciação, Juros, Impostos e Seguros, Manutenção e Materiais na Operação dos Equipamentos"/>
    <hyperlink ref="A1998" r:id="rId1988" display="Depreciação, Juros, Impostos e Seguros, Manutenção e Materiais na Operação dos Equipamentos"/>
    <hyperlink ref="A1999" r:id="rId1989" display="Depreciação, Juros, Impostos e Seguros, Manutenção e Materiais na Operação dos Equipamentos"/>
    <hyperlink ref="A2000" r:id="rId1990" display="Depreciação, Juros, Impostos e Seguros, Manutenção e Materiais na Operação dos Equipamentos"/>
    <hyperlink ref="A2001" r:id="rId1991" display="Depreciação, Juros, Impostos e Seguros, Manutenção e Materiais na Operação dos Equipamentos"/>
    <hyperlink ref="A2002" r:id="rId1992" display="Depreciação, Juros, Impostos e Seguros, Manutenção e Materiais na Operação dos Equipamentos"/>
    <hyperlink ref="A2003" r:id="rId1993" display="Depreciação, Juros, Impostos e Seguros, Manutenção e Materiais na Operação dos Equipamentos"/>
    <hyperlink ref="A2004" r:id="rId1994" display="Depreciação, Juros, Impostos e Seguros, Manutenção e Materiais na Operação dos Equipamentos"/>
    <hyperlink ref="A2005" r:id="rId1995" display="Depreciação, Juros, Impostos e Seguros, Manutenção e Materiais na Operação dos Equipamentos"/>
    <hyperlink ref="A2006" r:id="rId1996" display="Depreciação, Juros, Impostos e Seguros, Manutenção e Materiais na Operação dos Equipamentos"/>
    <hyperlink ref="A2007" r:id="rId1997" display="Depreciação, Juros, Impostos e Seguros, Manutenção e Materiais na Operação dos Equipamentos"/>
    <hyperlink ref="A2008" r:id="rId1998" display="Depreciação, Juros, Impostos e Seguros, Manutenção e Materiais na Operação dos Equipamentos"/>
    <hyperlink ref="A2009" r:id="rId1999" display="Depreciação, Juros, Impostos e Seguros, Manutenção e Materiais na Operação dos Equipamentos"/>
    <hyperlink ref="A2010" r:id="rId2000" display="Depreciação, Juros, Impostos e Seguros, Manutenção e Materiais na Operação dos Equipamentos"/>
    <hyperlink ref="A2011" r:id="rId2001" display="Depreciação, Juros, Impostos e Seguros, Manutenção e Materiais na Operação dos Equipamentos"/>
    <hyperlink ref="A2012" r:id="rId2002" display="Depreciação, Juros, Impostos e Seguros, Manutenção e Materiais na Operação dos Equipamentos"/>
    <hyperlink ref="A2013" r:id="rId2003" display="Depreciação, Juros, Impostos e Seguros, Manutenção e Materiais na Operação dos Equipamentos"/>
    <hyperlink ref="A2014" r:id="rId2004" display="Depreciação, Juros, Impostos e Seguros, Manutenção e Materiais na Operação dos Equipamentos"/>
    <hyperlink ref="A2015" r:id="rId2005" display="Depreciação, Juros, Impostos e Seguros, Manutenção e Materiais na Operação dos Equipamentos"/>
    <hyperlink ref="A2016" r:id="rId2006" display="Depreciação, Juros, Impostos e Seguros, Manutenção e Materiais na Operação dos Equipamentos"/>
    <hyperlink ref="A2017" r:id="rId2007" display="Depreciação, Juros, Impostos e Seguros, Manutenção e Materiais na Operação dos Equipamentos"/>
    <hyperlink ref="A2018" r:id="rId2008" display="Depreciação, Juros, Impostos e Seguros, Manutenção e Materiais na Operação dos Equipamentos"/>
    <hyperlink ref="A2019" r:id="rId2009" display="Depreciação, Juros, Impostos e Seguros, Manutenção e Materiais na Operação dos Equipamentos"/>
    <hyperlink ref="A2020" r:id="rId2010" display="Depreciação, Juros, Impostos e Seguros, Manutenção e Materiais na Operação dos Equipamentos"/>
    <hyperlink ref="A2021" r:id="rId2011" display="Depreciação, Juros, Impostos e Seguros, Manutenção e Materiais na Operação dos Equipamentos"/>
    <hyperlink ref="A2022" r:id="rId2012" display="Depreciação, Juros, Impostos e Seguros, Manutenção e Materiais na Operação dos Equipamentos"/>
    <hyperlink ref="A2023" r:id="rId2013" display="Depreciação, Juros, Impostos e Seguros, Manutenção e Materiais na Operação dos Equipamentos"/>
    <hyperlink ref="A2024" r:id="rId2014" display="Depreciação, Juros, Impostos e Seguros, Manutenção e Materiais na Operação dos Equipamentos"/>
    <hyperlink ref="A2025" r:id="rId2015" display="Depreciação, Juros, Impostos e Seguros, Manutenção e Materiais na Operação dos Equipamentos"/>
    <hyperlink ref="A2026" r:id="rId2016" display="Depreciação, Juros, Impostos e Seguros, Manutenção e Materiais na Operação dos Equipamentos"/>
    <hyperlink ref="A2027" r:id="rId2017" display="Depreciação, Juros, Impostos e Seguros, Manutenção e Materiais na Operação dos Equipamentos"/>
    <hyperlink ref="A2028" r:id="rId2018" display="Depreciação, Juros, Impostos e Seguros, Manutenção e Materiais na Operação dos Equipamentos"/>
    <hyperlink ref="A2029" r:id="rId2019" display="Depreciação, Juros, Impostos e Seguros, Manutenção e Materiais na Operação dos Equipamentos"/>
    <hyperlink ref="A2030" r:id="rId2020" display="Depreciação, Juros, Impostos e Seguros, Manutenção e Materiais na Operação dos Equipamentos"/>
    <hyperlink ref="A2031" r:id="rId2021" display="Depreciação, Juros, Impostos e Seguros, Manutenção e Materiais na Operação dos Equipamentos"/>
    <hyperlink ref="A2032" r:id="rId2022" display="Depreciação, Juros, Impostos e Seguros, Manutenção e Materiais na Operação dos Equipamentos"/>
    <hyperlink ref="A2033" r:id="rId2023" display="Depreciação, Juros, Impostos e Seguros, Manutenção e Materiais na Operação dos Equipamentos"/>
    <hyperlink ref="A2034" r:id="rId2024" display="Depreciação, Juros, Impostos e Seguros, Manutenção e Materiais na Operação dos Equipamentos"/>
    <hyperlink ref="A2035" r:id="rId2025" display="Depreciação, Juros, Impostos e Seguros, Manutenção e Materiais na Operação dos Equipamentos"/>
    <hyperlink ref="A2036" r:id="rId2026" display="Depreciação, Juros, Impostos e Seguros, Manutenção e Materiais na Operação dos Equipamentos"/>
    <hyperlink ref="A2037" r:id="rId2027" display="Depreciação, Juros, Impostos e Seguros, Manutenção e Materiais na Operação dos Equipamentos"/>
    <hyperlink ref="A2038" r:id="rId2028" display="Depreciação, Juros, Impostos e Seguros, Manutenção e Materiais na Operação dos Equipamentos"/>
    <hyperlink ref="A2039" r:id="rId2029" display="Depreciação, Juros, Impostos e Seguros, Manutenção e Materiais na Operação dos Equipamentos"/>
    <hyperlink ref="A2040" r:id="rId2030" display="Depreciação, Juros, Impostos e Seguros, Manutenção e Materiais na Operação dos Equipamentos"/>
    <hyperlink ref="A2041" r:id="rId2031" display="Depreciação, Juros, Impostos e Seguros, Manutenção e Materiais na Operação dos Equipamentos"/>
    <hyperlink ref="A2042" r:id="rId2032" display="Depreciação, Juros, Impostos e Seguros, Manutenção e Materiais na Operação dos Equipamentos"/>
    <hyperlink ref="A2043" r:id="rId2033" display="Depreciação, Juros, Impostos e Seguros, Manutenção e Materiais na Operação dos Equipamentos"/>
    <hyperlink ref="A2044" r:id="rId2034" display="Depreciação, Juros, Impostos e Seguros, Manutenção e Materiais na Operação dos Equipamentos"/>
    <hyperlink ref="A2045" r:id="rId2035" display="Depreciação, Juros, Impostos e Seguros, Manutenção e Materiais na Operação dos Equipamentos"/>
    <hyperlink ref="A2046" r:id="rId2036" display="Depreciação, Juros, Impostos e Seguros, Manutenção e Materiais na Operação dos Equipamentos"/>
    <hyperlink ref="A2047" r:id="rId2037" display="Depreciação, Juros, Impostos e Seguros, Manutenção e Materiais na Operação dos Equipamentos"/>
    <hyperlink ref="A2048" r:id="rId2038" display="Depreciação, Juros, Impostos e Seguros, Manutenção e Materiais na Operação dos Equipamentos"/>
    <hyperlink ref="A2049" r:id="rId2039" display="Depreciação, Juros, Impostos e Seguros, Manutenção e Materiais na Operação dos Equipamentos"/>
    <hyperlink ref="A2050" r:id="rId2040" display="Depreciação, Juros, Impostos e Seguros, Manutenção e Materiais na Operação dos Equipamentos"/>
    <hyperlink ref="A2051" r:id="rId2041" display="Depreciação, Juros, Impostos e Seguros, Manutenção e Materiais na Operação dos Equipamentos"/>
    <hyperlink ref="A2052" r:id="rId2042" display="Depreciação, Juros, Impostos e Seguros, Manutenção e Materiais na Operação dos Equipamentos"/>
    <hyperlink ref="A2053" r:id="rId2043" display="Depreciação, Juros, Impostos e Seguros, Manutenção e Materiais na Operação dos Equipamentos"/>
    <hyperlink ref="A2054" r:id="rId2044" display="Depreciação, Juros, Impostos e Seguros, Manutenção e Materiais na Operação dos Equipamentos"/>
    <hyperlink ref="A2055" r:id="rId2045" display="Depreciação, Juros, Impostos e Seguros, Manutenção e Materiais na Operação dos Equipamentos"/>
    <hyperlink ref="A2056" r:id="rId2046" display="Depreciação, Juros, Impostos e Seguros, Manutenção e Materiais na Operação dos Equipamentos"/>
    <hyperlink ref="A2057" r:id="rId2047" display="Depreciação, Juros, Impostos e Seguros, Manutenção e Materiais na Operação dos Equipamentos"/>
    <hyperlink ref="A2058" r:id="rId2048" display="Depreciação, Juros, Impostos e Seguros, Manutenção e Materiais na Operação dos Equipamentos"/>
    <hyperlink ref="A2059" r:id="rId2049" display="Depreciação, Juros, Impostos e Seguros, Manutenção e Materiais na Operação dos Equipamentos"/>
    <hyperlink ref="A2060" r:id="rId2050" display="Depreciação, Juros, Impostos e Seguros, Manutenção e Materiais na Operação dos Equipamentos"/>
    <hyperlink ref="A2061" r:id="rId2051" display="Depreciação, Juros, Impostos e Seguros, Manutenção e Materiais na Operação dos Equipamentos"/>
    <hyperlink ref="A2062" r:id="rId2052" display="Depreciação, Juros, Impostos e Seguros, Manutenção e Materiais na Operação dos Equipamentos"/>
    <hyperlink ref="A2063" r:id="rId2053" display="Depreciação, Juros, Impostos e Seguros, Manutenção e Materiais na Operação dos Equipamentos"/>
    <hyperlink ref="A2064" r:id="rId2054" display="Depreciação, Juros, Impostos e Seguros, Manutenção e Materiais na Operação dos Equipamentos"/>
    <hyperlink ref="A2065" r:id="rId2055" display="Depreciação, Juros, Impostos e Seguros, Manutenção e Materiais na Operação dos Equipamentos"/>
    <hyperlink ref="A2066" r:id="rId2056" display="Depreciação, Juros, Impostos e Seguros, Manutenção e Materiais na Operação dos Equipamentos"/>
    <hyperlink ref="A2067" r:id="rId2057" display="Depreciação, Juros, Impostos e Seguros, Manutenção e Materiais na Operação dos Equipamentos"/>
    <hyperlink ref="A2068" r:id="rId2058" display="Depreciação, Juros, Impostos e Seguros, Manutenção e Materiais na Operação dos Equipamentos"/>
    <hyperlink ref="A2069" r:id="rId2059" display="Depreciação, Juros, Impostos e Seguros, Manutenção e Materiais na Operação dos Equipamentos"/>
    <hyperlink ref="A2070" r:id="rId2060" display="Depreciação, Juros, Impostos e Seguros, Manutenção e Materiais na Operação dos Equipamentos"/>
    <hyperlink ref="A2071" r:id="rId2061" display="Depreciação, Juros, Impostos e Seguros, Manutenção e Materiais na Operação dos Equipamentos"/>
    <hyperlink ref="A2072" r:id="rId2062" display="Depreciação, Juros, Impostos e Seguros, Manutenção e Materiais na Operação dos Equipamentos"/>
    <hyperlink ref="A2073" r:id="rId2063" display="Depreciação, Juros, Impostos e Seguros, Manutenção e Materiais na Operação dos Equipamentos"/>
    <hyperlink ref="A2074" r:id="rId2064" display="Depreciação, Juros, Impostos e Seguros, Manutenção e Materiais na Operação dos Equipamentos"/>
    <hyperlink ref="A2075" r:id="rId2065" display="Depreciação, Juros, Impostos e Seguros, Manutenção e Materiais na Operação dos Equipamentos"/>
    <hyperlink ref="A2076" r:id="rId2066" display="Depreciação, Juros, Impostos e Seguros, Manutenção e Materiais na Operação dos Equipamentos"/>
    <hyperlink ref="A2077" r:id="rId2067" display="Depreciação, Juros, Impostos e Seguros, Manutenção e Materiais na Operação dos Equipamentos"/>
    <hyperlink ref="A2078" r:id="rId2068" display="Depreciação, Juros, Impostos e Seguros, Manutenção e Materiais na Operação dos Equipamentos"/>
    <hyperlink ref="A2079" r:id="rId2069" display="Depreciação, Juros, Impostos e Seguros, Manutenção e Materiais na Operação dos Equipamentos"/>
    <hyperlink ref="A2080" r:id="rId2070" display="Depreciação, Juros, Impostos e Seguros, Manutenção e Materiais na Operação dos Equipamentos"/>
    <hyperlink ref="A2081" r:id="rId2071" display="Depreciação, Juros, Impostos e Seguros, Manutenção e Materiais na Operação dos Equipamentos"/>
    <hyperlink ref="A2082" r:id="rId2072" display="Depreciação, Juros, Impostos e Seguros, Manutenção e Materiais na Operação dos Equipamentos"/>
    <hyperlink ref="A2083" r:id="rId2073" display="Depreciação, Juros, Impostos e Seguros, Manutenção e Materiais na Operação dos Equipamentos"/>
    <hyperlink ref="A2084" r:id="rId2074" display="Depreciação, Juros, Impostos e Seguros, Manutenção e Materiais na Operação dos Equipamentos"/>
    <hyperlink ref="A2085" r:id="rId2075" display="Depreciação, Juros, Impostos e Seguros, Manutenção e Materiais na Operação dos Equipamentos"/>
    <hyperlink ref="A2086" r:id="rId2076" display="Depreciação, Juros, Impostos e Seguros, Manutenção e Materiais na Operação dos Equipamentos"/>
    <hyperlink ref="A2087" r:id="rId2077" display="Depreciação, Juros, Impostos e Seguros, Manutenção e Materiais na Operação dos Equipamentos"/>
    <hyperlink ref="A2088" r:id="rId2078" display="Depreciação, Juros, Impostos e Seguros, Manutenção e Materiais na Operação dos Equipamentos"/>
    <hyperlink ref="A2089" r:id="rId2079" display="Depreciação, Juros, Impostos e Seguros, Manutenção e Materiais na Operação dos Equipamentos"/>
    <hyperlink ref="A2090" r:id="rId2080" display="Depreciação, Juros, Impostos e Seguros, Manutenção e Materiais na Operação dos Equipamentos"/>
    <hyperlink ref="A2091" r:id="rId2081" display="Depreciação, Juros, Impostos e Seguros, Manutenção e Materiais na Operação dos Equipamentos"/>
    <hyperlink ref="A2092" r:id="rId2082" display="Depreciação, Juros, Impostos e Seguros, Manutenção e Materiais na Operação dos Equipamentos"/>
    <hyperlink ref="A2093" r:id="rId2083" display="Depreciação, Juros, Impostos e Seguros, Manutenção e Materiais na Operação dos Equipamentos"/>
    <hyperlink ref="A2094" r:id="rId2084" display="Depreciação, Juros, Impostos e Seguros, Manutenção e Materiais na Operação dos Equipamentos"/>
    <hyperlink ref="A2095" r:id="rId2085" display="Depreciação, Juros, Impostos e Seguros, Manutenção e Materiais na Operação dos Equipamentos"/>
    <hyperlink ref="A2096" r:id="rId2086" display="Depreciação, Juros, Impostos e Seguros, Manutenção e Materiais na Operação dos Equipamentos"/>
    <hyperlink ref="A2097" r:id="rId2087" display="Depreciação, Juros, Impostos e Seguros, Manutenção e Materiais na Operação dos Equipamentos"/>
    <hyperlink ref="A2098" r:id="rId2088" display="Depreciação, Juros, Impostos e Seguros, Manutenção e Materiais na Operação dos Equipamentos"/>
    <hyperlink ref="A2099" r:id="rId2089" display="Depreciação, Juros, Impostos e Seguros, Manutenção e Materiais na Operação dos Equipamentos"/>
    <hyperlink ref="A2100" r:id="rId2090" display="Depreciação, Juros, Impostos e Seguros, Manutenção e Materiais na Operação dos Equipamentos"/>
    <hyperlink ref="A2101" r:id="rId2091" display="Depreciação, Juros, Impostos e Seguros, Manutenção e Materiais na Operação dos Equipamentos"/>
    <hyperlink ref="A2102" r:id="rId2092" display="Depreciação, Juros, Impostos e Seguros, Manutenção e Materiais na Operação dos Equipamentos"/>
    <hyperlink ref="A2103" r:id="rId2093" display="Depreciação, Juros, Impostos e Seguros, Manutenção e Materiais na Operação dos Equipamentos"/>
    <hyperlink ref="A2104" r:id="rId2094" display="Depreciação, Juros, Impostos e Seguros, Manutenção e Materiais na Operação dos Equipamentos"/>
    <hyperlink ref="A2105" r:id="rId2095" display="Depreciação, Juros, Impostos e Seguros, Manutenção e Materiais na Operação dos Equipamentos"/>
    <hyperlink ref="A2106" r:id="rId2096" display="Depreciação, Juros, Impostos e Seguros, Manutenção e Materiais na Operação dos Equipamentos"/>
    <hyperlink ref="A2107" r:id="rId2097" display="Depreciação, Juros, Impostos e Seguros, Manutenção e Materiais na Operação dos Equipamentos"/>
    <hyperlink ref="A2108" r:id="rId2098" display="Depreciação, Juros, Impostos e Seguros, Manutenção e Materiais na Operação dos Equipamentos"/>
    <hyperlink ref="A2109" r:id="rId2099" display="Depreciação, Juros, Impostos e Seguros, Manutenção e Materiais na Operação dos Equipamentos"/>
    <hyperlink ref="A2110" r:id="rId2100" display="Depreciação, Juros, Impostos e Seguros, Manutenção e Materiais na Operação dos Equipamentos"/>
    <hyperlink ref="A2111" r:id="rId2101" display="Depreciação, Juros, Impostos e Seguros, Manutenção e Materiais na Operação dos Equipamentos"/>
    <hyperlink ref="A2112" r:id="rId2102" display="Depreciação, Juros, Impostos e Seguros, Manutenção e Materiais na Operação dos Equipamentos"/>
    <hyperlink ref="A2113" r:id="rId2103" display="Depreciação, Juros, Impostos e Seguros, Manutenção e Materiais na Operação dos Equipamentos"/>
    <hyperlink ref="A2114" r:id="rId2104" display="Depreciação, Juros, Impostos e Seguros, Manutenção e Materiais na Operação dos Equipamentos"/>
    <hyperlink ref="A2115" r:id="rId2105" display="Depreciação, Juros, Impostos e Seguros, Manutenção e Materiais na Operação dos Equipamentos"/>
    <hyperlink ref="A2116" r:id="rId2106" display="Depreciação, Juros, Impostos e Seguros, Manutenção e Materiais na Operação dos Equipamentos"/>
    <hyperlink ref="A2117" r:id="rId2107" display="Depreciação, Juros, Impostos e Seguros, Manutenção e Materiais na Operação dos Equipamentos"/>
    <hyperlink ref="A2118" r:id="rId2108" display="Depreciação, Juros, Impostos e Seguros, Manutenção e Materiais na Operação dos Equipamentos"/>
    <hyperlink ref="A2119" r:id="rId2109" display="Depreciação, Juros, Impostos e Seguros, Manutenção e Materiais na Operação dos Equipamentos"/>
    <hyperlink ref="A2120" r:id="rId2110" display="Depreciação, Juros, Impostos e Seguros, Manutenção e Materiais na Operação dos Equipamentos"/>
    <hyperlink ref="A2121" r:id="rId2111" display="Depreciação, Juros, Impostos e Seguros, Manutenção e Materiais na Operação dos Equipamentos"/>
    <hyperlink ref="A2122" r:id="rId2112" display="Depreciação, Juros, Impostos e Seguros, Manutenção e Materiais na Operação dos Equipamentos"/>
    <hyperlink ref="A2123" r:id="rId2113" display="Depreciação, Juros, Impostos e Seguros, Manutenção e Materiais na Operação dos Equipamentos"/>
    <hyperlink ref="A2124" r:id="rId2114" display="Depreciação, Juros, Impostos e Seguros, Manutenção e Materiais na Operação dos Equipamentos"/>
    <hyperlink ref="A2125" r:id="rId2115" display="Depreciação, Juros, Impostos e Seguros, Manutenção e Materiais na Operação dos Equipamentos"/>
    <hyperlink ref="A2126" r:id="rId2116" display="Depreciação, Juros, Impostos e Seguros, Manutenção e Materiais na Operação dos Equipamentos"/>
    <hyperlink ref="A2127" r:id="rId2117" display="Depreciação, Juros, Impostos e Seguros, Manutenção e Materiais na Operação dos Equipamentos"/>
    <hyperlink ref="A2128" r:id="rId2118" display="Depreciação, Juros, Impostos e Seguros, Manutenção e Materiais na Operação dos Equipamentos"/>
    <hyperlink ref="A2129" r:id="rId2119" display="Depreciação, Juros, Impostos e Seguros, Manutenção e Materiais na Operação dos Equipamentos"/>
    <hyperlink ref="A2130" r:id="rId2120" display="Depreciação, Juros, Impostos e Seguros, Manutenção e Materiais na Operação dos Equipamentos"/>
    <hyperlink ref="A2131" r:id="rId2121" display="Depreciação, Juros, Impostos e Seguros, Manutenção e Materiais na Operação dos Equipamentos"/>
    <hyperlink ref="A2132" r:id="rId2122" display="Depreciação, Juros, Impostos e Seguros, Manutenção e Materiais na Operação dos Equipamentos"/>
    <hyperlink ref="A2133" r:id="rId2123" display="Depreciação, Juros, Impostos e Seguros, Manutenção e Materiais na Operação dos Equipamentos"/>
    <hyperlink ref="A2134" r:id="rId2124" display="Depreciação, Juros, Impostos e Seguros, Manutenção e Materiais na Operação dos Equipamentos"/>
    <hyperlink ref="A2135" r:id="rId2125" display="Depreciação, Juros, Impostos e Seguros, Manutenção e Materiais na Operação dos Equipamentos"/>
    <hyperlink ref="A2136" r:id="rId2126" display="Depreciação, Juros, Impostos e Seguros, Manutenção e Materiais na Operação dos Equipamentos"/>
    <hyperlink ref="A2137" r:id="rId2127" display="Depreciação, Juros, Impostos e Seguros, Manutenção e Materiais na Operação dos Equipamentos"/>
    <hyperlink ref="A2138" r:id="rId2128" display="Depreciação, Juros, Impostos e Seguros, Manutenção e Materiais na Operação dos Equipamentos"/>
    <hyperlink ref="A2139" r:id="rId2129" display="Depreciação, Juros, Impostos e Seguros, Manutenção e Materiais na Operação dos Equipamentos"/>
    <hyperlink ref="A2140" r:id="rId2130" display="Depreciação, Juros, Impostos e Seguros, Manutenção e Materiais na Operação dos Equipamentos"/>
    <hyperlink ref="A2141" r:id="rId2131" display="Depreciação, Juros, Impostos e Seguros, Manutenção e Materiais na Operação dos Equipamentos"/>
    <hyperlink ref="A2142" r:id="rId2132" display="Depreciação, Juros, Impostos e Seguros, Manutenção e Materiais na Operação dos Equipamentos"/>
    <hyperlink ref="A2143" r:id="rId2133" display="Depreciação, Juros, Impostos e Seguros, Manutenção e Materiais na Operação dos Equipamentos"/>
    <hyperlink ref="A2144" r:id="rId2134" display="Depreciação, Juros, Impostos e Seguros, Manutenção e Materiais na Operação dos Equipamentos"/>
    <hyperlink ref="A2145" r:id="rId2135" display="Depreciação, Juros, Impostos e Seguros, Manutenção e Materiais na Operação dos Equipamentos"/>
    <hyperlink ref="A2146" r:id="rId2136" display="Depreciação, Juros, Impostos e Seguros, Manutenção e Materiais na Operação dos Equipamentos"/>
    <hyperlink ref="A2147" r:id="rId2137" display="Depreciação, Juros, Impostos e Seguros, Manutenção e Materiais na Operação dos Equipamentos"/>
    <hyperlink ref="A2148" r:id="rId2138" display="Depreciação, Juros, Impostos e Seguros, Manutenção e Materiais na Operação dos Equipamentos"/>
    <hyperlink ref="A2149" r:id="rId2139" display="Depreciação, Juros, Impostos e Seguros, Manutenção e Materiais na Operação dos Equipamentos"/>
    <hyperlink ref="A2150" r:id="rId2140" display="Depreciação, Juros, Impostos e Seguros, Manutenção e Materiais na Operação dos Equipamentos"/>
    <hyperlink ref="A2151" r:id="rId2141" display="Depreciação, Juros, Impostos e Seguros, Manutenção e Materiais na Operação dos Equipamentos"/>
    <hyperlink ref="A2152" r:id="rId2142" display="Depreciação, Juros, Impostos e Seguros, Manutenção e Materiais na Operação dos Equipamentos"/>
    <hyperlink ref="A2153" r:id="rId2143" display="Depreciação, Juros, Impostos e Seguros, Manutenção e Materiais na Operação dos Equipamentos"/>
    <hyperlink ref="A2154" r:id="rId2144" display="Depreciação, Juros, Impostos e Seguros, Manutenção e Materiais na Operação dos Equipamentos"/>
    <hyperlink ref="A2155" r:id="rId2145" display="Depreciação, Juros, Impostos e Seguros, Manutenção e Materiais na Operação dos Equipamentos"/>
    <hyperlink ref="A2156" r:id="rId2146" display="Depreciação, Juros, Impostos e Seguros, Manutenção e Materiais na Operação dos Equipamentos"/>
    <hyperlink ref="A2157" r:id="rId2147" display="Depreciação, Juros, Impostos e Seguros, Manutenção e Materiais na Operação dos Equipamentos"/>
    <hyperlink ref="A2158" r:id="rId2148" display="Depreciação, Juros, Impostos e Seguros, Manutenção e Materiais na Operação dos Equipamentos"/>
    <hyperlink ref="A2159" r:id="rId2149" display="Depreciação, Juros, Impostos e Seguros, Manutenção e Materiais na Operação dos Equipamentos"/>
    <hyperlink ref="A2160" r:id="rId2150" display="Depreciação, Juros, Impostos e Seguros, Manutenção e Materiais na Operação dos Equipamentos"/>
    <hyperlink ref="A2161" r:id="rId2151" display="Depreciação, Juros, Impostos e Seguros, Manutenção e Materiais na Operação dos Equipamentos"/>
    <hyperlink ref="A2162" r:id="rId2152" display="Depreciação, Juros, Impostos e Seguros, Manutenção e Materiais na Operação dos Equipamentos"/>
    <hyperlink ref="A2163" r:id="rId2153" display="Depreciação, Juros, Impostos e Seguros, Manutenção e Materiais na Operação dos Equipamentos"/>
    <hyperlink ref="A2164" r:id="rId2154" display="Depreciação, Juros, Impostos e Seguros, Manutenção e Materiais na Operação dos Equipamentos"/>
    <hyperlink ref="A2165" r:id="rId2155" display="Depreciação, Juros, Impostos e Seguros, Manutenção e Materiais na Operação dos Equipamentos"/>
    <hyperlink ref="A2166" r:id="rId2156" display="Depreciação, Juros, Impostos e Seguros, Manutenção e Materiais na Operação dos Equipamentos"/>
    <hyperlink ref="A2167" r:id="rId2157" display="Depreciação, Juros, Impostos e Seguros, Manutenção e Materiais na Operação dos Equipamentos"/>
    <hyperlink ref="A2168" r:id="rId2158" display="Depreciação, Juros, Impostos e Seguros, Manutenção e Materiais na Operação dos Equipamentos"/>
    <hyperlink ref="A2169" r:id="rId2159" display="Depreciação, Juros, Impostos e Seguros, Manutenção e Materiais na Operação dos Equipamentos"/>
    <hyperlink ref="A2170" r:id="rId2160" display="Depreciação, Juros, Impostos e Seguros, Manutenção e Materiais na Operação dos Equipamentos"/>
    <hyperlink ref="A2171" r:id="rId2161" display="Depreciação, Juros, Impostos e Seguros, Manutenção e Materiais na Operação dos Equipamentos"/>
    <hyperlink ref="A2172" r:id="rId2162" display="Depreciação, Juros, Impostos e Seguros, Manutenção e Materiais na Operação dos Equipamentos"/>
    <hyperlink ref="A2173" r:id="rId2163" display="Depreciação, Juros, Impostos e Seguros, Manutenção e Materiais na Operação dos Equipamentos"/>
    <hyperlink ref="A2174" r:id="rId2164" display="Depreciação, Juros, Impostos e Seguros, Manutenção e Materiais na Operação dos Equipamentos"/>
    <hyperlink ref="A2175" r:id="rId2165" display="Depreciação, Juros, Impostos e Seguros, Manutenção e Materiais na Operação dos Equipamentos"/>
    <hyperlink ref="A2176" r:id="rId2166" display="Depreciação, Juros, Impostos e Seguros, Manutenção e Materiais na Operação dos Equipamentos"/>
    <hyperlink ref="A2177" r:id="rId2167" display="Depreciação, Juros, Impostos e Seguros, Manutenção e Materiais na Operação dos Equipamentos"/>
    <hyperlink ref="A2178" r:id="rId2168" display="Depreciação, Juros, Impostos e Seguros, Manutenção e Materiais na Operação dos Equipamentos"/>
    <hyperlink ref="A2179" r:id="rId2169" display="Depreciação, Juros, Impostos e Seguros, Manutenção e Materiais na Operação dos Equipamentos"/>
    <hyperlink ref="A2180" r:id="rId2170" display="Depreciação, Juros, Impostos e Seguros, Manutenção e Materiais na Operação dos Equipamentos"/>
    <hyperlink ref="A2181" r:id="rId2171" display="Depreciação, Juros, Impostos e Seguros, Manutenção e Materiais na Operação dos Equipamentos"/>
    <hyperlink ref="A2182" r:id="rId2172" display="Depreciação, Juros, Impostos e Seguros, Manutenção e Materiais na Operação dos Equipamentos"/>
    <hyperlink ref="A2183" r:id="rId2173" display="Depreciação, Juros, Impostos e Seguros, Manutenção e Materiais na Operação dos Equipamentos"/>
    <hyperlink ref="A2184" r:id="rId2174" display="Depreciação, Juros, Impostos e Seguros, Manutenção e Materiais na Operação dos Equipamentos"/>
    <hyperlink ref="A2185" r:id="rId2175" display="Depreciação, Juros, Impostos e Seguros, Manutenção e Materiais na Operação dos Equipamentos"/>
    <hyperlink ref="A2186" r:id="rId2176" display="Depreciação, Juros, Impostos e Seguros, Manutenção e Materiais na Operação dos Equipamentos"/>
    <hyperlink ref="A2187" r:id="rId2177" display="Depreciação, Juros, Impostos e Seguros, Manutenção e Materiais na Operação dos Equipamentos"/>
    <hyperlink ref="A2188" r:id="rId2178" display="Depreciação, Juros, Impostos e Seguros, Manutenção e Materiais na Operação dos Equipamentos"/>
    <hyperlink ref="A2189" r:id="rId2179" display="Depreciação, Juros, Impostos e Seguros, Manutenção e Materiais na Operação dos Equipamentos"/>
    <hyperlink ref="A2190" r:id="rId2180" display="Depreciação, Juros, Impostos e Seguros, Manutenção e Materiais na Operação dos Equipamentos"/>
    <hyperlink ref="A2191" r:id="rId2181" display="Depreciação, Juros, Impostos e Seguros, Manutenção e Materiais na Operação dos Equipamentos"/>
    <hyperlink ref="A2192" r:id="rId2182" display="Depreciação, Juros, Impostos e Seguros, Manutenção e Materiais na Operação dos Equipamentos"/>
    <hyperlink ref="A2193" r:id="rId2183" display="Depreciação, Juros, Impostos e Seguros, Manutenção e Materiais na Operação dos Equipamentos"/>
    <hyperlink ref="A2194" r:id="rId2184" display="Depreciação, Juros, Impostos e Seguros, Manutenção e Materiais na Operação dos Equipamentos"/>
    <hyperlink ref="A2195" r:id="rId2185" display="Depreciação, Juros, Impostos e Seguros, Manutenção e Materiais na Operação dos Equipamentos"/>
    <hyperlink ref="A2196" r:id="rId2186" display="Depreciação, Juros, Impostos e Seguros, Manutenção e Materiais na Operação dos Equipamentos"/>
    <hyperlink ref="A2197" r:id="rId2187" display="Depreciação, Juros, Impostos e Seguros, Manutenção e Materiais na Operação dos Equipamentos"/>
    <hyperlink ref="A2198" r:id="rId2188" display="Depreciação, Juros, Impostos e Seguros, Manutenção e Materiais na Operação dos Equipamentos"/>
    <hyperlink ref="A2199" r:id="rId2189" display="Depreciação, Juros, Impostos e Seguros, Manutenção e Materiais na Operação dos Equipamentos"/>
    <hyperlink ref="A2200" r:id="rId2190" display="Depreciação, Juros, Impostos e Seguros, Manutenção e Materiais na Operação dos Equipamentos"/>
    <hyperlink ref="A2201" r:id="rId2191" display="Depreciação, Juros, Impostos e Seguros, Manutenção e Materiais na Operação dos Equipamentos"/>
    <hyperlink ref="A2202" r:id="rId2192" display="Depreciação, Juros, Impostos e Seguros, Manutenção e Materiais na Operação dos Equipamentos"/>
    <hyperlink ref="A2203" r:id="rId2193" display="Depreciação, Juros, Impostos e Seguros, Manutenção e Materiais na Operação dos Equipamentos"/>
    <hyperlink ref="A2204" r:id="rId2194" display="Depreciação, Juros, Impostos e Seguros, Manutenção e Materiais na Operação dos Equipamentos"/>
    <hyperlink ref="A2205" r:id="rId2195" display="Depreciação, Juros, Impostos e Seguros, Manutenção e Materiais na Operação dos Equipamentos"/>
    <hyperlink ref="A2206" r:id="rId2196" display="Depreciação, Juros, Impostos e Seguros, Manutenção e Materiais na Operação dos Equipamentos"/>
    <hyperlink ref="A2207" r:id="rId2197" display="Depreciação, Juros, Impostos e Seguros, Manutenção e Materiais na Operação dos Equipamentos"/>
    <hyperlink ref="A2208" r:id="rId2198" display="Depreciação, Juros, Impostos e Seguros, Manutenção e Materiais na Operação dos Equipamentos"/>
    <hyperlink ref="A2209" r:id="rId2199" display="Depreciação, Juros, Impostos e Seguros, Manutenção e Materiais na Operação dos Equipamentos"/>
    <hyperlink ref="A2210" r:id="rId2200" display="Depreciação, Juros, Impostos e Seguros, Manutenção e Materiais na Operação dos Equipamentos"/>
    <hyperlink ref="A2211" r:id="rId2201" display="Depreciação, Juros, Impostos e Seguros, Manutenção e Materiais na Operação dos Equipamentos"/>
    <hyperlink ref="A2212" r:id="rId2202" display="Depreciação, Juros, Impostos e Seguros, Manutenção e Materiais na Operação dos Equipamentos"/>
    <hyperlink ref="A2213" r:id="rId2203" display="Depreciação, Juros, Impostos e Seguros, Manutenção e Materiais na Operação dos Equipamentos"/>
    <hyperlink ref="A2214" r:id="rId2204" display="Depreciação, Juros, Impostos e Seguros, Manutenção e Materiais na Operação dos Equipamentos"/>
    <hyperlink ref="A2215" r:id="rId2205" display="Depreciação, Juros, Impostos e Seguros, Manutenção e Materiais na Operação dos Equipamentos"/>
    <hyperlink ref="A2216" r:id="rId2206" display="Depreciação, Juros, Impostos e Seguros, Manutenção e Materiais na Operação dos Equipamentos"/>
    <hyperlink ref="A2217" r:id="rId2207" display="Depreciação, Juros, Impostos e Seguros, Manutenção e Materiais na Operação dos Equipamentos"/>
    <hyperlink ref="A2218" r:id="rId2208" display="Depreciação, Juros, Impostos e Seguros, Manutenção e Materiais na Operação dos Equipamentos"/>
    <hyperlink ref="A2219" r:id="rId2209" display="Depreciação, Juros, Impostos e Seguros, Manutenção e Materiais na Operação dos Equipamentos"/>
    <hyperlink ref="A2220" r:id="rId2210" display="Depreciação, Juros, Impostos e Seguros, Manutenção e Materiais na Operação dos Equipamentos"/>
    <hyperlink ref="A2221" r:id="rId2211" display="Depreciação, Juros, Impostos e Seguros, Manutenção e Materiais na Operação dos Equipamentos"/>
    <hyperlink ref="A2222" r:id="rId2212" display="Depreciação, Juros, Impostos e Seguros, Manutenção e Materiais na Operação dos Equipamentos"/>
    <hyperlink ref="A2223" r:id="rId2213" display="Depreciação, Juros, Impostos e Seguros, Manutenção e Materiais na Operação dos Equipamentos"/>
    <hyperlink ref="A2224" r:id="rId2214" display="Depreciação, Juros, Impostos e Seguros, Manutenção e Materiais na Operação dos Equipamentos"/>
    <hyperlink ref="A2225" r:id="rId2215" display="Depreciação, Juros, Impostos e Seguros, Manutenção e Materiais na Operação dos Equipamentos"/>
    <hyperlink ref="A2226" r:id="rId2216" display="Depreciação, Juros, Impostos e Seguros, Manutenção e Materiais na Operação dos Equipamentos"/>
    <hyperlink ref="A2227" r:id="rId2217" display="Depreciação, Juros, Impostos e Seguros, Manutenção e Materiais na Operação dos Equipamentos"/>
    <hyperlink ref="A2228" r:id="rId2218" display="Depreciação, Juros, Impostos e Seguros, Manutenção e Materiais na Operação dos Equipamentos"/>
    <hyperlink ref="A2229" r:id="rId2219" display="Depreciação, Juros, Impostos e Seguros, Manutenção e Materiais na Operação dos Equipamentos"/>
    <hyperlink ref="A2230" r:id="rId2220" display="Depreciação, Juros, Impostos e Seguros, Manutenção e Materiais na Operação dos Equipamentos"/>
    <hyperlink ref="A2231" r:id="rId2221" display="Depreciação, Juros, Impostos e Seguros, Manutenção e Materiais na Operação dos Equipamentos"/>
    <hyperlink ref="A2232" r:id="rId2222" display="Depreciação, Juros, Impostos e Seguros, Manutenção e Materiais na Operação dos Equipamentos"/>
    <hyperlink ref="A2233" r:id="rId2223" display="Depreciação, Juros, Impostos e Seguros, Manutenção e Materiais na Operação dos Equipamentos"/>
    <hyperlink ref="A2234" r:id="rId2224" display="Depreciação, Juros, Impostos e Seguros, Manutenção e Materiais na Operação dos Equipamentos"/>
    <hyperlink ref="A2235" r:id="rId2225" display="Depreciação, Juros, Impostos e Seguros, Manutenção e Materiais na Operação dos Equipamentos"/>
    <hyperlink ref="A2236" r:id="rId2226" display="Depreciação, Juros, Impostos e Seguros, Manutenção e Materiais na Operação dos Equipamentos"/>
    <hyperlink ref="A2237" r:id="rId2227" display="Depreciação, Juros, Impostos e Seguros, Manutenção e Materiais na Operação dos Equipamentos"/>
    <hyperlink ref="A2238" r:id="rId2228" display="Depreciação, Juros, Impostos e Seguros, Manutenção e Materiais na Operação dos Equipamentos"/>
    <hyperlink ref="A2239" r:id="rId2229" display="Depreciação, Juros, Impostos e Seguros, Manutenção e Materiais na Operação dos Equipamentos"/>
    <hyperlink ref="A2240" r:id="rId2230" display="Depreciação, Juros, Impostos e Seguros, Manutenção e Materiais na Operação dos Equipamentos"/>
    <hyperlink ref="A2241" r:id="rId2231" display="Depreciação, Juros, Impostos e Seguros, Manutenção e Materiais na Operação dos Equipamentos"/>
    <hyperlink ref="A2242" r:id="rId2232" display="Depreciação, Juros, Impostos e Seguros, Manutenção e Materiais na Operação dos Equipamentos"/>
    <hyperlink ref="A2243" r:id="rId2233" display="Depreciação, Juros, Impostos e Seguros, Manutenção e Materiais na Operação dos Equipamentos"/>
    <hyperlink ref="A2244" r:id="rId2234" display="Depreciação, Juros, Impostos e Seguros, Manutenção e Materiais na Operação dos Equipamentos"/>
    <hyperlink ref="A2245" r:id="rId2235" display="Depreciação, Juros, Impostos e Seguros, Manutenção e Materiais na Operação dos Equipamentos"/>
    <hyperlink ref="A2246" r:id="rId2236" display="Depreciação, Juros, Impostos e Seguros, Manutenção e Materiais na Operação dos Equipamentos"/>
    <hyperlink ref="A2247" r:id="rId2237" display="Depreciação, Juros, Impostos e Seguros, Manutenção e Materiais na Operação dos Equipamentos"/>
    <hyperlink ref="A2248" r:id="rId2238" display="Depreciação, Juros, Impostos e Seguros, Manutenção e Materiais na Operação dos Equipamentos"/>
    <hyperlink ref="A2249" r:id="rId2239" display="Depreciação, Juros, Impostos e Seguros, Manutenção e Materiais na Operação dos Equipamentos"/>
    <hyperlink ref="A2250" r:id="rId2240" display="Depreciação, Juros, Impostos e Seguros, Manutenção e Materiais na Operação dos Equipamentos"/>
    <hyperlink ref="A2251" r:id="rId2241" display="Depreciação, Juros, Impostos e Seguros, Manutenção e Materiais na Operação dos Equipamentos"/>
    <hyperlink ref="A2252" r:id="rId2242" display="Depreciação, Juros, Impostos e Seguros, Manutenção e Materiais na Operação dos Equipamentos"/>
    <hyperlink ref="A2253" r:id="rId2243" display="Depreciação, Juros, Impostos e Seguros, Manutenção e Materiais na Operação dos Equipamentos"/>
    <hyperlink ref="A2254" r:id="rId2244" display="Depreciação, Juros, Impostos e Seguros, Manutenção e Materiais na Operação dos Equipamentos"/>
    <hyperlink ref="A2255" r:id="rId2245" display="Depreciação, Juros, Impostos e Seguros, Manutenção e Materiais na Operação dos Equipamentos"/>
    <hyperlink ref="A2256" r:id="rId2246" display="Depreciação, Juros, Impostos e Seguros, Manutenção e Materiais na Operação dos Equipamentos"/>
    <hyperlink ref="A2257" r:id="rId2247" display="Depreciação, Juros, Impostos e Seguros, Manutenção e Materiais na Operação dos Equipamentos"/>
    <hyperlink ref="A2258" r:id="rId2248" display="Depreciação, Juros, Impostos e Seguros, Manutenção e Materiais na Operação dos Equipamentos"/>
    <hyperlink ref="A2259" r:id="rId2249" display="Depreciação, Juros, Impostos e Seguros, Manutenção e Materiais na Operação dos Equipamentos"/>
    <hyperlink ref="A2260" r:id="rId2250" display="Depreciação, Juros, Impostos e Seguros, Manutenção e Materiais na Operação dos Equipamentos"/>
    <hyperlink ref="A2261" r:id="rId2251" display="Depreciação, Juros, Impostos e Seguros, Manutenção e Materiais na Operação dos Equipamentos"/>
    <hyperlink ref="A2262" r:id="rId2252" display="Depreciação, Juros, Impostos e Seguros, Manutenção e Materiais na Operação dos Equipamentos"/>
    <hyperlink ref="A2263" r:id="rId2253" display="Depreciação, Juros, Impostos e Seguros, Manutenção e Materiais na Operação dos Equipamentos"/>
    <hyperlink ref="A2264" r:id="rId2254" display="Depreciação, Juros, Impostos e Seguros, Manutenção e Materiais na Operação dos Equipamentos"/>
    <hyperlink ref="A2265" r:id="rId2255" display="Depreciação, Juros, Impostos e Seguros, Manutenção e Materiais na Operação dos Equipamentos"/>
    <hyperlink ref="A2266" r:id="rId2256" display="Depreciação, Juros, Impostos e Seguros, Manutenção e Materiais na Operação dos Equipamentos"/>
    <hyperlink ref="A2267" r:id="rId2257" display="Depreciação, Juros, Impostos e Seguros, Manutenção e Materiais na Operação dos Equipamentos"/>
    <hyperlink ref="A2268" r:id="rId2258" display="Depreciação, Juros, Impostos e Seguros, Manutenção e Materiais na Operação dos Equipamentos"/>
    <hyperlink ref="A2269" r:id="rId2259" display="Depreciação, Juros, Impostos e Seguros, Manutenção e Materiais na Operação dos Equipamentos"/>
    <hyperlink ref="A2270" r:id="rId2260" display="Depreciação, Juros, Impostos e Seguros, Manutenção e Materiais na Operação dos Equipamentos"/>
    <hyperlink ref="A2271" r:id="rId2261" display="Depreciação, Juros, Impostos e Seguros, Manutenção e Materiais na Operação dos Equipamentos"/>
    <hyperlink ref="A2272" r:id="rId2262" display="Depreciação, Juros, Impostos e Seguros, Manutenção e Materiais na Operação dos Equipamentos"/>
    <hyperlink ref="A2273" r:id="rId2263" display="Depreciação, Juros, Impostos e Seguros, Manutenção e Materiais na Operação dos Equipamentos"/>
    <hyperlink ref="A2274" r:id="rId2264" display="Depreciação, Juros, Impostos e Seguros, Manutenção e Materiais na Operação dos Equipamentos"/>
    <hyperlink ref="A2275" r:id="rId2265" display="Depreciação, Juros, Impostos e Seguros, Manutenção e Materiais na Operação dos Equipamentos"/>
    <hyperlink ref="A2276" r:id="rId2266" display="Depreciação, Juros, Impostos e Seguros, Manutenção e Materiais na Operação dos Equipamentos"/>
    <hyperlink ref="A2277" r:id="rId2267" display="Depreciação, Juros, Impostos e Seguros, Manutenção e Materiais na Operação dos Equipamentos"/>
    <hyperlink ref="A2278" r:id="rId2268" display="Depreciação, Juros, Impostos e Seguros, Manutenção e Materiais na Operação dos Equipamentos"/>
    <hyperlink ref="A2279" r:id="rId2269" display="Depreciação, Juros, Impostos e Seguros, Manutenção e Materiais na Operação dos Equipamentos"/>
    <hyperlink ref="A2280" r:id="rId2270" display="Depreciação, Juros, Impostos e Seguros, Manutenção e Materiais na Operação dos Equipamentos"/>
    <hyperlink ref="A2281" r:id="rId2271" display="Depreciação, Juros, Impostos e Seguros, Manutenção e Materiais na Operação dos Equipamentos"/>
    <hyperlink ref="A2282" r:id="rId2272" display="Depreciação, Juros, Impostos e Seguros, Manutenção e Materiais na Operação dos Equipamentos"/>
    <hyperlink ref="A2283" r:id="rId2273" display="Depreciação, Juros, Impostos e Seguros, Manutenção e Materiais na Operação dos Equipamentos"/>
    <hyperlink ref="A2284" r:id="rId2274" display="Depreciação, Juros, Impostos e Seguros, Manutenção e Materiais na Operação dos Equipamentos"/>
    <hyperlink ref="A2285" r:id="rId2275" display="Depreciação, Juros, Impostos e Seguros, Manutenção e Materiais na Operação dos Equipamentos"/>
    <hyperlink ref="A2286" r:id="rId2276" display="Depreciação, Juros, Impostos e Seguros, Manutenção e Materiais na Operação dos Equipamentos"/>
    <hyperlink ref="A2287" r:id="rId2277" display="Depreciação, Juros, Impostos e Seguros, Manutenção e Materiais na Operação dos Equipamentos"/>
    <hyperlink ref="A2288" r:id="rId2278" display="Depreciação, Juros, Impostos e Seguros, Manutenção e Materiais na Operação dos Equipamentos"/>
    <hyperlink ref="A2289" r:id="rId2279" display="Depreciação, Juros, Impostos e Seguros, Manutenção e Materiais na Operação dos Equipamentos"/>
    <hyperlink ref="A2290" r:id="rId2280" display="Depreciação, Juros, Impostos e Seguros, Manutenção e Materiais na Operação dos Equipamentos"/>
    <hyperlink ref="A2291" r:id="rId2281" display="Depreciação, Juros, Impostos e Seguros, Manutenção e Materiais na Operação dos Equipamentos"/>
    <hyperlink ref="A2292" r:id="rId2282" display="Depreciação, Juros, Impostos e Seguros, Manutenção e Materiais na Operação dos Equipamentos"/>
    <hyperlink ref="A2293" r:id="rId2283" display="Depreciação, Juros, Impostos e Seguros, Manutenção e Materiais na Operação dos Equipamentos"/>
    <hyperlink ref="A2294" r:id="rId2284" display="Depreciação, Juros, Impostos e Seguros, Manutenção e Materiais na Operação dos Equipamentos"/>
    <hyperlink ref="A2295" r:id="rId2285" display="Depreciação, Juros, Impostos e Seguros, Manutenção e Materiais na Operação dos Equipamentos"/>
    <hyperlink ref="A2296" r:id="rId2286" display="Depreciação, Juros, Impostos e Seguros, Manutenção e Materiais na Operação dos Equipamentos"/>
    <hyperlink ref="A2297" r:id="rId2287" display="Depreciação, Juros, Impostos e Seguros, Manutenção e Materiais na Operação dos Equipamentos"/>
    <hyperlink ref="A2298" r:id="rId2288" display="Depreciação, Juros, Impostos e Seguros, Manutenção e Materiais na Operação dos Equipamentos"/>
    <hyperlink ref="A2299" r:id="rId2289" display="Depreciação, Juros, Impostos e Seguros, Manutenção e Materiais na Operação dos Equipamentos"/>
    <hyperlink ref="A2300" r:id="rId2290" display="Depreciação, Juros, Impostos e Seguros, Manutenção e Materiais na Operação dos Equipamentos"/>
    <hyperlink ref="A2301" r:id="rId2291" display="Depreciação, Juros, Impostos e Seguros, Manutenção e Materiais na Operação dos Equipamentos"/>
    <hyperlink ref="A2302" r:id="rId2292" display="Depreciação, Juros, Impostos e Seguros, Manutenção e Materiais na Operação dos Equipamentos"/>
    <hyperlink ref="A2303" r:id="rId2293" display="Depreciação, Juros, Impostos e Seguros, Manutenção e Materiais na Operação dos Equipamentos"/>
    <hyperlink ref="A2304" r:id="rId2294" display="Depreciação, Juros, Impostos e Seguros, Manutenção e Materiais na Operação dos Equipamentos"/>
    <hyperlink ref="A2305" r:id="rId2295" display="Depreciação, Juros, Impostos e Seguros, Manutenção e Materiais na Operação dos Equipamentos"/>
    <hyperlink ref="A2306" r:id="rId2296" display="Depreciação, Juros, Impostos e Seguros, Manutenção e Materiais na Operação dos Equipamentos"/>
    <hyperlink ref="A2307" r:id="rId2297" display="Depreciação, Juros, Impostos e Seguros, Manutenção e Materiais na Operação dos Equipamentos"/>
    <hyperlink ref="A2308" r:id="rId2298" display="Depreciação, Juros, Impostos e Seguros, Manutenção e Materiais na Operação dos Equipamentos"/>
    <hyperlink ref="A2309" r:id="rId2299" display="Depreciação, Juros, Impostos e Seguros, Manutenção e Materiais na Operação dos Equipamentos"/>
    <hyperlink ref="A2310" r:id="rId2300" display="Depreciação, Juros, Impostos e Seguros, Manutenção e Materiais na Operação dos Equipamentos"/>
    <hyperlink ref="A2311" r:id="rId2301" display="Depreciação, Juros, Impostos e Seguros, Manutenção e Materiais na Operação dos Equipamentos"/>
    <hyperlink ref="A2312" r:id="rId2302" display="Depreciação, Juros, Impostos e Seguros, Manutenção e Materiais na Operação dos Equipamentos"/>
    <hyperlink ref="A2313" r:id="rId2303" display="Depreciação, Juros, Impostos e Seguros, Manutenção e Materiais na Operação dos Equipamentos"/>
    <hyperlink ref="A2314" r:id="rId2304" display="Depreciação, Juros, Impostos e Seguros, Manutenção e Materiais na Operação dos Equipamentos"/>
    <hyperlink ref="A2315" r:id="rId2305" display="Depreciação, Juros, Impostos e Seguros, Manutenção e Materiais na Operação dos Equipamentos"/>
    <hyperlink ref="A2316" r:id="rId2306" display="Depreciação, Juros, Impostos e Seguros, Manutenção e Materiais na Operação dos Equipamentos"/>
    <hyperlink ref="A2317" r:id="rId2307" display="Depreciação, Juros, Impostos e Seguros, Manutenção e Materiais na Operação dos Equipamentos"/>
    <hyperlink ref="A2318" r:id="rId2308" display="Depreciação, Juros, Impostos e Seguros, Manutenção e Materiais na Operação dos Equipamentos"/>
    <hyperlink ref="A2319" r:id="rId2309" display="Depreciação, Juros, Impostos e Seguros, Manutenção e Materiais na Operação dos Equipamentos"/>
    <hyperlink ref="A2320" r:id="rId2310" display="Depreciação, Juros, Impostos e Seguros, Manutenção e Materiais na Operação dos Equipamentos"/>
    <hyperlink ref="A2321" r:id="rId2311" display="Depreciação, Juros, Impostos e Seguros, Manutenção e Materiais na Operação dos Equipamentos"/>
    <hyperlink ref="A2322" r:id="rId2312" display="Depreciação, Juros, Impostos e Seguros, Manutenção e Materiais na Operação dos Equipamentos"/>
    <hyperlink ref="A2323" r:id="rId2313" display="Depreciação, Juros, Impostos e Seguros, Manutenção e Materiais na Operação dos Equipamentos"/>
    <hyperlink ref="A2324" r:id="rId2314" display="Depreciação, Juros, Impostos e Seguros, Manutenção e Materiais na Operação dos Equipamentos"/>
    <hyperlink ref="A2325" r:id="rId2315" display="Depreciação, Juros, Impostos e Seguros, Manutenção e Materiais na Operação dos Equipamentos"/>
    <hyperlink ref="A2326" r:id="rId2316" display="Depreciação, Juros, Impostos e Seguros, Manutenção e Materiais na Operação dos Equipamentos"/>
    <hyperlink ref="A2327" r:id="rId2317" display="Depreciação, Juros, Impostos e Seguros, Manutenção e Materiais na Operação dos Equipamentos"/>
    <hyperlink ref="A2328" r:id="rId2318" display="Depreciação, Juros, Impostos e Seguros, Manutenção e Materiais na Operação dos Equipamentos"/>
    <hyperlink ref="A2329" r:id="rId2319" display="Depreciação, Juros, Impostos e Seguros, Manutenção e Materiais na Operação dos Equipamentos"/>
    <hyperlink ref="A2330" r:id="rId2320" display="Depreciação, Juros, Impostos e Seguros, Manutenção e Materiais na Operação dos Equipamentos"/>
    <hyperlink ref="A2331" r:id="rId2321" display="Depreciação, Juros, Impostos e Seguros, Manutenção e Materiais na Operação dos Equipamentos"/>
    <hyperlink ref="A2332" r:id="rId2322" display="Depreciação, Juros, Impostos e Seguros, Manutenção e Materiais na Operação dos Equipamentos"/>
    <hyperlink ref="A2333" r:id="rId2323" display="Depreciação, Juros, Impostos e Seguros, Manutenção e Materiais na Operação dos Equipamentos"/>
    <hyperlink ref="A2334" r:id="rId2324" display="Depreciação, Juros, Impostos e Seguros, Manutenção e Materiais na Operação dos Equipamentos"/>
    <hyperlink ref="A2335" r:id="rId2325" display="Depreciação, Juros, Impostos e Seguros, Manutenção e Materiais na Operação dos Equipamentos"/>
    <hyperlink ref="A2336" r:id="rId2326" display="Depreciação, Juros, Impostos e Seguros, Manutenção e Materiais na Operação dos Equipamentos"/>
    <hyperlink ref="A2337" r:id="rId2327" display="Depreciação, Juros, Impostos e Seguros, Manutenção e Materiais na Operação dos Equipamentos"/>
    <hyperlink ref="A2338" r:id="rId2328" display="Depreciação, Juros, Impostos e Seguros, Manutenção e Materiais na Operação dos Equipamentos"/>
    <hyperlink ref="A2339" r:id="rId2329" display="Depreciação, Juros, Impostos e Seguros, Manutenção e Materiais na Operação dos Equipamentos"/>
    <hyperlink ref="A2340" r:id="rId2330" display="Depreciação, Juros, Impostos e Seguros, Manutenção e Materiais na Operação dos Equipamentos"/>
    <hyperlink ref="A2341" r:id="rId2331" display="Depreciação, Juros, Impostos e Seguros, Manutenção e Materiais na Operação dos Equipamentos"/>
    <hyperlink ref="A2342" r:id="rId2332" display="Depreciação, Juros, Impostos e Seguros, Manutenção e Materiais na Operação dos Equipamentos"/>
    <hyperlink ref="A2343" r:id="rId2333" display="Depreciação, Juros, Impostos e Seguros, Manutenção e Materiais na Operação dos Equipamentos"/>
    <hyperlink ref="A2344" r:id="rId2334" display="Depreciação, Juros, Impostos e Seguros, Manutenção e Materiais na Operação dos Equipamentos"/>
    <hyperlink ref="A2345" r:id="rId2335" display="Depreciação, Juros, Impostos e Seguros, Manutenção e Materiais na Operação dos Equipamentos"/>
    <hyperlink ref="A2346" r:id="rId2336" display="Depreciação, Juros, Impostos e Seguros, Manutenção e Materiais na Operação dos Equipamentos"/>
    <hyperlink ref="A2347" r:id="rId2337" display="Depreciação, Juros, Impostos e Seguros, Manutenção e Materiais na Operação dos Equipamentos"/>
    <hyperlink ref="A2348" r:id="rId2338" display="Depreciação, Juros, Impostos e Seguros, Manutenção e Materiais na Operação dos Equipamentos"/>
    <hyperlink ref="A2349" r:id="rId2339" display="Depreciação, Juros, Impostos e Seguros, Manutenção e Materiais na Operação dos Equipamentos"/>
    <hyperlink ref="A2350" r:id="rId2340" display="Depreciação, Juros, Impostos e Seguros, Manutenção e Materiais na Operação dos Equipamentos"/>
    <hyperlink ref="A2351" r:id="rId2341" display="Depreciação, Juros, Impostos e Seguros, Manutenção e Materiais na Operação dos Equipamentos"/>
    <hyperlink ref="A2352" r:id="rId2342" display="Depreciação, Juros, Impostos e Seguros, Manutenção e Materiais na Operação dos Equipamentos"/>
    <hyperlink ref="A2353" r:id="rId2343" display="Depreciação, Juros, Impostos e Seguros, Manutenção e Materiais na Operação dos Equipamentos"/>
    <hyperlink ref="A2354" r:id="rId2344" display="Depreciação, Juros, Impostos e Seguros, Manutenção e Materiais na Operação dos Equipamentos"/>
    <hyperlink ref="A2355" r:id="rId2345" display="Depreciação, Juros, Impostos e Seguros, Manutenção e Materiais na Operação dos Equipamentos"/>
    <hyperlink ref="A2356" r:id="rId2346" display="Depreciação, Juros, Impostos e Seguros, Manutenção e Materiais na Operação dos Equipamentos"/>
    <hyperlink ref="A2357" r:id="rId2347" display="Depreciação, Juros, Impostos e Seguros, Manutenção e Materiais na Operação dos Equipamentos"/>
    <hyperlink ref="A2358" r:id="rId2348" display="Depreciação, Juros, Impostos e Seguros, Manutenção e Materiais na Operação dos Equipamentos"/>
    <hyperlink ref="A2359" r:id="rId2349" display="Depreciação, Juros, Impostos e Seguros, Manutenção e Materiais na Operação dos Equipamentos"/>
    <hyperlink ref="A2360" r:id="rId2350" display="Depreciação, Juros, Impostos e Seguros, Manutenção e Materiais na Operação dos Equipamentos"/>
    <hyperlink ref="A2361" r:id="rId2351" display="Depreciação, Juros, Impostos e Seguros, Manutenção e Materiais na Operação dos Equipamentos"/>
    <hyperlink ref="A2362" r:id="rId2352" display="Depreciação, Juros, Impostos e Seguros, Manutenção e Materiais na Operação dos Equipamentos"/>
    <hyperlink ref="A2363" r:id="rId2353" display="Depreciação, Juros, Impostos e Seguros, Manutenção e Materiais na Operação dos Equipamentos"/>
    <hyperlink ref="A2364" r:id="rId2354" display="Depreciação, Juros, Impostos e Seguros, Manutenção e Materiais na Operação dos Equipamentos"/>
    <hyperlink ref="A2365" r:id="rId2355" display="Depreciação, Juros, Impostos e Seguros, Manutenção e Materiais na Operação dos Equipamentos"/>
    <hyperlink ref="A2366" r:id="rId2356" display="Depreciação, Juros, Impostos e Seguros, Manutenção e Materiais na Operação dos Equipamentos"/>
    <hyperlink ref="A2367" r:id="rId2357" display="Depreciação, Juros, Impostos e Seguros, Manutenção e Materiais na Operação dos Equipamentos"/>
    <hyperlink ref="A2368" r:id="rId2358" display="Depreciação, Juros, Impostos e Seguros, Manutenção e Materiais na Operação dos Equipamentos"/>
    <hyperlink ref="A2369" r:id="rId2359" display="Depreciação, Juros, Impostos e Seguros, Manutenção e Materiais na Operação dos Equipamentos"/>
    <hyperlink ref="A2370" r:id="rId2360" display="Depreciação, Juros, Impostos e Seguros, Manutenção e Materiais na Operação dos Equipamentos"/>
    <hyperlink ref="A2371" r:id="rId2361" display="Depreciação, Juros, Impostos e Seguros, Manutenção e Materiais na Operação dos Equipamentos"/>
    <hyperlink ref="A2372" r:id="rId2362" display="Depreciação, Juros, Impostos e Seguros, Manutenção e Materiais na Operação dos Equipamentos"/>
    <hyperlink ref="A2373" r:id="rId2363" display="Depreciação, Juros, Impostos e Seguros, Manutenção e Materiais na Operação dos Equipamentos"/>
    <hyperlink ref="A2374" r:id="rId2364" display="Depreciação, Juros, Impostos e Seguros, Manutenção e Materiais na Operação dos Equipamentos"/>
    <hyperlink ref="A2375" r:id="rId2365" display="Depreciação, Juros, Impostos e Seguros, Manutenção e Materiais na Operação dos Equipamentos"/>
    <hyperlink ref="A2376" r:id="rId2366" display="Depreciação, Juros, Impostos e Seguros, Manutenção e Materiais na Operação dos Equipamentos"/>
    <hyperlink ref="A2377" r:id="rId2367" display="Depreciação, Juros, Impostos e Seguros, Manutenção e Materiais na Operação dos Equipamentos"/>
    <hyperlink ref="A2378" r:id="rId2368" display="Depreciação, Juros, Impostos e Seguros, Manutenção e Materiais na Operação dos Equipamentos"/>
    <hyperlink ref="A2379" r:id="rId2369" display="Depreciação, Juros, Impostos e Seguros, Manutenção e Materiais na Operação dos Equipamentos"/>
    <hyperlink ref="A2380" r:id="rId2370" display="Depreciação, Juros, Impostos e Seguros, Manutenção e Materiais na Operação dos Equipamentos"/>
    <hyperlink ref="A2381" r:id="rId2371" display="Depreciação, Juros, Impostos e Seguros, Manutenção e Materiais na Operação dos Equipamentos"/>
    <hyperlink ref="A2382" r:id="rId2372" display="Depreciação, Juros, Impostos e Seguros, Manutenção e Materiais na Operação dos Equipamentos"/>
    <hyperlink ref="A2383" r:id="rId2373" display="Depreciação, Juros, Impostos e Seguros, Manutenção e Materiais na Operação dos Equipamentos"/>
    <hyperlink ref="A2384" r:id="rId2374" display="Depreciação, Juros, Impostos e Seguros, Manutenção e Materiais na Operação dos Equipamentos"/>
    <hyperlink ref="A2385" r:id="rId2375" display="Depreciação, Juros, Impostos e Seguros, Manutenção e Materiais na Operação dos Equipamentos"/>
    <hyperlink ref="A2386" r:id="rId2376" display="Depreciação, Juros, Impostos e Seguros, Manutenção e Materiais na Operação dos Equipamentos"/>
    <hyperlink ref="A2387" r:id="rId2377" display="Depreciação, Juros, Impostos e Seguros, Manutenção e Materiais na Operação dos Equipamentos"/>
    <hyperlink ref="A2388" r:id="rId2378" display="Depreciação, Juros, Impostos e Seguros, Manutenção e Materiais na Operação dos Equipamentos"/>
    <hyperlink ref="A2389" r:id="rId2379" display="Depreciação, Juros, Impostos e Seguros, Manutenção e Materiais na Operação dos Equipamentos"/>
    <hyperlink ref="A2390" r:id="rId2380" display="Depreciação, Juros, Impostos e Seguros, Manutenção e Materiais na Operação dos Equipamentos"/>
    <hyperlink ref="A2391" r:id="rId2381" display="Depreciação, Juros, Impostos e Seguros, Manutenção e Materiais na Operação dos Equipamentos"/>
    <hyperlink ref="A2392" r:id="rId2382" display="Depreciação, Juros, Impostos e Seguros, Manutenção e Materiais na Operação dos Equipamentos"/>
    <hyperlink ref="A2393" r:id="rId2383" display="Depreciação, Juros, Impostos e Seguros, Manutenção e Materiais na Operação dos Equipamentos"/>
    <hyperlink ref="A2394" r:id="rId2384" display="Depreciação, Juros, Impostos e Seguros, Manutenção e Materiais na Operação dos Equipamentos"/>
    <hyperlink ref="A2395" r:id="rId2385" display="Depreciação, Juros, Impostos e Seguros, Manutenção e Materiais na Operação dos Equipamentos"/>
    <hyperlink ref="A2396" r:id="rId2386" display="Depreciação, Juros, Impostos e Seguros, Manutenção e Materiais na Operação dos Equipamentos"/>
    <hyperlink ref="A2397" r:id="rId2387" display="Depreciação, Juros, Impostos e Seguros, Manutenção e Materiais na Operação dos Equipamentos"/>
    <hyperlink ref="A2398" r:id="rId2388" display="Depreciação, Juros, Impostos e Seguros, Manutenção e Materiais na Operação dos Equipamentos"/>
    <hyperlink ref="A2399" r:id="rId2389" display="Depreciação, Juros, Impostos e Seguros, Manutenção e Materiais na Operação dos Equipamentos"/>
    <hyperlink ref="A2400" r:id="rId2390" display="Depreciação, Juros, Impostos e Seguros, Manutenção e Materiais na Operação dos Equipamentos"/>
    <hyperlink ref="A2401" r:id="rId2391" display="Depreciação, Juros, Impostos e Seguros, Manutenção e Materiais na Operação dos Equipamentos"/>
    <hyperlink ref="A2402" r:id="rId2392" display="Depreciação, Juros, Impostos e Seguros, Manutenção e Materiais na Operação dos Equipamentos"/>
    <hyperlink ref="A2403" r:id="rId2393" display="Depreciação, Juros, Impostos e Seguros, Manutenção e Materiais na Operação dos Equipamentos"/>
    <hyperlink ref="A2404" r:id="rId2394" display="Depreciação, Juros, Impostos e Seguros, Manutenção e Materiais na Operação dos Equipamentos"/>
    <hyperlink ref="A2405" r:id="rId2395" display="Depreciação, Juros, Impostos e Seguros, Manutenção e Materiais na Operação dos Equipamentos"/>
    <hyperlink ref="A2406" r:id="rId2396" display="Depreciação, Juros, Impostos e Seguros, Manutenção e Materiais na Operação dos Equipamentos"/>
    <hyperlink ref="A2407" r:id="rId2397" display="Depreciação, Juros, Impostos e Seguros, Manutenção e Materiais na Operação dos Equipamentos"/>
    <hyperlink ref="A2408" r:id="rId2398" display="Depreciação, Juros, Impostos e Seguros, Manutenção e Materiais na Operação dos Equipamentos"/>
    <hyperlink ref="A2409" r:id="rId2399" display="Depreciação, Juros, Impostos e Seguros, Manutenção e Materiais na Operação dos Equipamentos"/>
    <hyperlink ref="A2410" r:id="rId2400" display="Depreciação, Juros, Impostos e Seguros, Manutenção e Materiais na Operação dos Equipamentos"/>
    <hyperlink ref="A2411" r:id="rId2401" display="Depreciação, Juros, Impostos e Seguros, Manutenção e Materiais na Operação dos Equipamentos"/>
    <hyperlink ref="A2412" r:id="rId2402" display="Depreciação, Juros, Impostos e Seguros, Manutenção e Materiais na Operação dos Equipamentos"/>
    <hyperlink ref="A2413" r:id="rId2403" display="Depreciação, Juros, Impostos e Seguros, Manutenção e Materiais na Operação dos Equipamentos"/>
    <hyperlink ref="A2414" r:id="rId2404" display="Depreciação, Juros, Impostos e Seguros, Manutenção e Materiais na Operação dos Equipamentos"/>
    <hyperlink ref="A2415" r:id="rId2405" display="Depreciação, Juros, Impostos e Seguros, Manutenção e Materiais na Operação dos Equipamentos"/>
    <hyperlink ref="A2416" r:id="rId2406" display="Depreciação, Juros, Impostos e Seguros, Manutenção e Materiais na Operação dos Equipamentos"/>
    <hyperlink ref="A2417" r:id="rId2407" display="Depreciação, Juros, Impostos e Seguros, Manutenção e Materiais na Operação dos Equipamentos"/>
    <hyperlink ref="A2418" r:id="rId2408" display="Depreciação, Juros, Impostos e Seguros, Manutenção e Materiais na Operação dos Equipamentos"/>
    <hyperlink ref="A2419" r:id="rId2409" display="Depreciação, Juros, Impostos e Seguros, Manutenção e Materiais na Operação dos Equipamentos"/>
    <hyperlink ref="A2420" r:id="rId2410" display="Depreciação, Juros, Impostos e Seguros, Manutenção e Materiais na Operação dos Equipamentos"/>
    <hyperlink ref="A2421" r:id="rId2411" display="Depreciação, Juros, Impostos e Seguros, Manutenção e Materiais na Operação dos Equipamentos"/>
    <hyperlink ref="A2422" r:id="rId2412" display="Depreciação, Juros, Impostos e Seguros, Manutenção e Materiais na Operação dos Equipamentos"/>
    <hyperlink ref="A2423" r:id="rId2413" display="Depreciação, Juros, Impostos e Seguros, Manutenção e Materiais na Operação dos Equipamentos"/>
    <hyperlink ref="A2424" r:id="rId2414" display="Depreciação, Juros, Impostos e Seguros, Manutenção e Materiais na Operação dos Equipamentos"/>
    <hyperlink ref="A2425" r:id="rId2415" display="Depreciação, Juros, Impostos e Seguros, Manutenção e Materiais na Operação dos Equipamentos"/>
    <hyperlink ref="A2426" r:id="rId2416" display="Depreciação, Juros, Impostos e Seguros, Manutenção e Materiais na Operação dos Equipamentos"/>
    <hyperlink ref="A2427" r:id="rId2417" display="Depreciação, Juros, Impostos e Seguros, Manutenção e Materiais na Operação dos Equipamentos"/>
    <hyperlink ref="A2428" r:id="rId2418" display="Depreciação, Juros, Impostos e Seguros, Manutenção e Materiais na Operação dos Equipamentos"/>
    <hyperlink ref="A2429" r:id="rId2419" display="Depreciação, Juros, Impostos e Seguros, Manutenção e Materiais na Operação dos Equipamentos"/>
    <hyperlink ref="A2430" r:id="rId2420" display="Depreciação, Juros, Impostos e Seguros, Manutenção e Materiais na Operação dos Equipamentos"/>
    <hyperlink ref="A2431" r:id="rId2421" display="Depreciação, Juros, Impostos e Seguros, Manutenção e Materiais na Operação dos Equipamentos"/>
    <hyperlink ref="A2432" r:id="rId2422" display="Depreciação, Juros, Impostos e Seguros, Manutenção e Materiais na Operação dos Equipamentos"/>
    <hyperlink ref="A2433" r:id="rId2423" display="Depreciação, Juros, Impostos e Seguros, Manutenção e Materiais na Operação dos Equipamentos"/>
    <hyperlink ref="A2434" r:id="rId2424" display="Depreciação, Juros, Impostos e Seguros, Manutenção e Materiais na Operação dos Equipamentos"/>
    <hyperlink ref="A2435" r:id="rId2425" display="Depreciação, Juros, Impostos e Seguros, Manutenção e Materiais na Operação dos Equipamentos"/>
    <hyperlink ref="A2436" r:id="rId2426" display="Depreciação, Juros, Impostos e Seguros, Manutenção e Materiais na Operação dos Equipamentos"/>
    <hyperlink ref="A2437" r:id="rId2427" display="Depreciação, Juros, Impostos e Seguros, Manutenção e Materiais na Operação dos Equipamentos"/>
    <hyperlink ref="A2438" r:id="rId2428" display="Depreciação, Juros, Impostos e Seguros, Manutenção e Materiais na Operação dos Equipamentos"/>
    <hyperlink ref="A2439" r:id="rId2429" display="Depreciação, Juros, Impostos e Seguros, Manutenção e Materiais na Operação dos Equipamentos"/>
    <hyperlink ref="A2440" r:id="rId2430" display="Depreciação, Juros, Impostos e Seguros, Manutenção e Materiais na Operação dos Equipamentos"/>
    <hyperlink ref="A2441" r:id="rId2431" display="Depreciação, Juros, Impostos e Seguros, Manutenção e Materiais na Operação dos Equipamentos"/>
    <hyperlink ref="A2442" r:id="rId2432" display="Depreciação, Juros, Impostos e Seguros, Manutenção e Materiais na Operação dos Equipamentos"/>
    <hyperlink ref="A2443" r:id="rId2433" display="Depreciação, Juros, Impostos e Seguros, Manutenção e Materiais na Operação dos Equipamentos"/>
    <hyperlink ref="A2444" r:id="rId2434" display="Depreciação, Juros, Impostos e Seguros, Manutenção e Materiais na Operação dos Equipamentos"/>
    <hyperlink ref="A2445" r:id="rId2435" display="Depreciação, Juros, Impostos e Seguros, Manutenção e Materiais na Operação dos Equipamentos"/>
    <hyperlink ref="A2446" r:id="rId2436" display="Depreciação, Juros, Impostos e Seguros, Manutenção e Materiais na Operação dos Equipamentos"/>
    <hyperlink ref="A2447" r:id="rId2437" display="Depreciação, Juros, Impostos e Seguros, Manutenção e Materiais na Operação dos Equipamentos"/>
    <hyperlink ref="A2448" r:id="rId2438" display="Depreciação, Juros, Impostos e Seguros, Manutenção e Materiais na Operação dos Equipamentos"/>
    <hyperlink ref="A2449" r:id="rId2439" display="Depreciação, Juros, Impostos e Seguros, Manutenção e Materiais na Operação dos Equipamentos"/>
    <hyperlink ref="A2450" r:id="rId2440" display="Depreciação, Juros, Impostos e Seguros, Manutenção e Materiais na Operação dos Equipamentos"/>
    <hyperlink ref="A2451" r:id="rId2441" display="Depreciação, Juros, Impostos e Seguros, Manutenção e Materiais na Operação dos Equipamentos"/>
    <hyperlink ref="A2452" r:id="rId2442" display="Depreciação, Juros, Impostos e Seguros, Manutenção e Materiais na Operação dos Equipamentos"/>
    <hyperlink ref="A2453" r:id="rId2443" display="Depreciação, Juros, Impostos e Seguros, Manutenção e Materiais na Operação dos Equipamentos"/>
    <hyperlink ref="A2454" r:id="rId2444" display="Depreciação, Juros, Impostos e Seguros, Manutenção e Materiais na Operação dos Equipamentos"/>
    <hyperlink ref="A2455" r:id="rId2445" display="Depreciação, Juros, Impostos e Seguros, Manutenção e Materiais na Operação dos Equipamentos"/>
    <hyperlink ref="A2456" r:id="rId2446" display="Depreciação, Juros, Impostos e Seguros, Manutenção e Materiais na Operação dos Equipamentos"/>
    <hyperlink ref="A2457" r:id="rId2447" display="Depreciação, Juros, Impostos e Seguros, Manutenção e Materiais na Operação dos Equipamentos"/>
    <hyperlink ref="A2458" r:id="rId2448" display="Depreciação, Juros, Impostos e Seguros, Manutenção e Materiais na Operação dos Equipamentos"/>
    <hyperlink ref="A2459" r:id="rId2449" display="Depreciação, Juros, Impostos e Seguros, Manutenção e Materiais na Operação dos Equipamentos"/>
    <hyperlink ref="A2460" r:id="rId2450" display="Depreciação, Juros, Impostos e Seguros, Manutenção e Materiais na Operação dos Equipamentos"/>
    <hyperlink ref="A2461" r:id="rId2451" display="Depreciação, Juros, Impostos e Seguros, Manutenção e Materiais na Operação dos Equipamentos"/>
    <hyperlink ref="A2462" r:id="rId2452" display="Depreciação, Juros, Impostos e Seguros, Manutenção e Materiais na Operação dos Equipamentos"/>
    <hyperlink ref="A2463" r:id="rId2453" display="Depreciação, Juros, Impostos e Seguros, Manutenção e Materiais na Operação dos Equipamentos"/>
    <hyperlink ref="A2464" r:id="rId2454" display="Depreciação, Juros, Impostos e Seguros, Manutenção e Materiais na Operação dos Equipamentos"/>
    <hyperlink ref="A2465" r:id="rId2455" display="Depreciação, Juros, Impostos e Seguros, Manutenção e Materiais na Operação dos Equipamentos"/>
    <hyperlink ref="A2466" r:id="rId2456" display="Depreciação, Juros, Impostos e Seguros, Manutenção e Materiais na Operação dos Equipamentos"/>
    <hyperlink ref="A2467" r:id="rId2457" display="Depreciação, Juros, Impostos e Seguros, Manutenção e Materiais na Operação dos Equipamentos"/>
    <hyperlink ref="A2468" r:id="rId2458" display="Depreciação, Juros, Impostos e Seguros, Manutenção e Materiais na Operação dos Equipamentos"/>
    <hyperlink ref="A2469" r:id="rId2459" display="Depreciação, Juros, Impostos e Seguros, Manutenção e Materiais na Operação dos Equipamentos"/>
    <hyperlink ref="A2470" r:id="rId2460" display="Depreciação, Juros, Impostos e Seguros, Manutenção e Materiais na Operação dos Equipamentos"/>
    <hyperlink ref="A2471" r:id="rId2461" display="Depreciação, Juros, Impostos e Seguros, Manutenção e Materiais na Operação dos Equipamentos"/>
    <hyperlink ref="A2472" r:id="rId2462" display="Depreciação, Juros, Impostos e Seguros, Manutenção e Materiais na Operação dos Equipamentos"/>
    <hyperlink ref="A2473" r:id="rId2463" display="Depreciação, Juros, Impostos e Seguros, Manutenção e Materiais na Operação dos Equipamentos"/>
    <hyperlink ref="A2474" r:id="rId2464" display="Depreciação, Juros, Impostos e Seguros, Manutenção e Materiais na Operação dos Equipamentos"/>
    <hyperlink ref="A2475" r:id="rId2465" display="Depreciação, Juros, Impostos e Seguros, Manutenção e Materiais na Operação dos Equipamentos"/>
    <hyperlink ref="A2476" r:id="rId2466" display="Depreciação, Juros, Impostos e Seguros, Manutenção e Materiais na Operação dos Equipamentos"/>
    <hyperlink ref="A2477" r:id="rId2467" display="Depreciação, Juros, Impostos e Seguros, Manutenção e Materiais na Operação dos Equipamentos"/>
    <hyperlink ref="A2478" r:id="rId2468" display="Depreciação, Juros, Impostos e Seguros, Manutenção e Materiais na Operação dos Equipamentos"/>
    <hyperlink ref="A2479" r:id="rId2469" display="Depreciação, Juros, Impostos e Seguros, Manutenção e Materiais na Operação dos Equipamentos"/>
    <hyperlink ref="A2480" r:id="rId2470" display="Depreciação, Juros, Impostos e Seguros, Manutenção e Materiais na Operação dos Equipamentos"/>
    <hyperlink ref="A2481" r:id="rId2471" display="Depreciação, Juros, Impostos e Seguros, Manutenção e Materiais na Operação dos Equipamentos"/>
    <hyperlink ref="A2482" r:id="rId2472" display="Depreciação, Juros, Impostos e Seguros, Manutenção e Materiais na Operação dos Equipamentos"/>
    <hyperlink ref="A2483" r:id="rId2473" display="Depreciação, Juros, Impostos e Seguros, Manutenção e Materiais na Operação dos Equipamentos"/>
    <hyperlink ref="A2484" r:id="rId2474" display="Depreciação, Juros, Impostos e Seguros, Manutenção e Materiais na Operação dos Equipamentos"/>
    <hyperlink ref="A2485" r:id="rId2475" display="Depreciação, Juros, Impostos e Seguros, Manutenção e Materiais na Operação dos Equipamentos"/>
    <hyperlink ref="A2486" r:id="rId2476" display="Depreciação, Juros, Impostos e Seguros, Manutenção e Materiais na Operação dos Equipamentos"/>
    <hyperlink ref="A2487" r:id="rId2477" display="Depreciação, Juros, Impostos e Seguros, Manutenção e Materiais na Operação dos Equipamentos"/>
    <hyperlink ref="A2488" r:id="rId2478" display="Depreciação, Juros, Impostos e Seguros, Manutenção e Materiais na Operação dos Equipamentos"/>
    <hyperlink ref="A2489" r:id="rId2479" display="Depreciação, Juros, Impostos e Seguros, Manutenção e Materiais na Operação dos Equipamentos"/>
    <hyperlink ref="A2490" r:id="rId2480" display="Depreciação, Juros, Impostos e Seguros, Manutenção e Materiais na Operação dos Equipamentos"/>
    <hyperlink ref="A2491" r:id="rId2481" display="Depreciação, Juros, Impostos e Seguros, Manutenção e Materiais na Operação dos Equipamentos"/>
    <hyperlink ref="A2492" r:id="rId2482" display="Depreciação, Juros, Impostos e Seguros, Manutenção e Materiais na Operação dos Equipamentos"/>
    <hyperlink ref="A2493" r:id="rId2483" display="Depreciação, Juros, Impostos e Seguros, Manutenção e Materiais na Operação dos Equipamentos"/>
    <hyperlink ref="A2494" r:id="rId2484" display="Depreciação, Juros, Impostos e Seguros, Manutenção e Materiais na Operação dos Equipamentos"/>
    <hyperlink ref="A2495" r:id="rId2485" display="Depreciação, Juros, Impostos e Seguros, Manutenção e Materiais na Operação dos Equipamentos"/>
    <hyperlink ref="A2496" r:id="rId2486" display="Depreciação, Juros, Impostos e Seguros, Manutenção e Materiais na Operação dos Equipamentos"/>
    <hyperlink ref="A2497" r:id="rId2487" display="Depreciação, Juros, Impostos e Seguros, Manutenção e Materiais na Operação dos Equipamentos"/>
    <hyperlink ref="A2498" r:id="rId2488" display="Depreciação, Juros, Impostos e Seguros, Manutenção e Materiais na Operação dos Equipamentos"/>
    <hyperlink ref="A2499" r:id="rId2489" display="Depreciação, Juros, Impostos e Seguros, Manutenção e Materiais na Operação dos Equipamentos"/>
    <hyperlink ref="A2500" r:id="rId2490" display="Depreciação, Juros, Impostos e Seguros, Manutenção e Materiais na Operação dos Equipamentos"/>
    <hyperlink ref="A2501" r:id="rId2491" display="Depreciação, Juros, Impostos e Seguros, Manutenção e Materiais na Operação dos Equipamentos"/>
    <hyperlink ref="A2502" r:id="rId2492" display="Depreciação, Juros, Impostos e Seguros, Manutenção e Materiais na Operação dos Equipamentos"/>
    <hyperlink ref="A2503" r:id="rId2493" display="Depreciação, Juros, Impostos e Seguros, Manutenção e Materiais na Operação dos Equipamentos"/>
    <hyperlink ref="A2504" r:id="rId2494" display="Depreciação, Juros, Impostos e Seguros, Manutenção e Materiais na Operação dos Equipamentos"/>
    <hyperlink ref="A2505" r:id="rId2495" display="Depreciação, Juros, Impostos e Seguros, Manutenção e Materiais na Operação dos Equipamentos"/>
    <hyperlink ref="A2506" r:id="rId2496" display="Depreciação, Juros, Impostos e Seguros, Manutenção e Materiais na Operação dos Equipamentos"/>
    <hyperlink ref="A2507" r:id="rId2497" display="Depreciação, Juros, Impostos e Seguros, Manutenção e Materiais na Operação dos Equipamentos"/>
    <hyperlink ref="A2508" r:id="rId2498" display="Depreciação, Juros, Impostos e Seguros, Manutenção e Materiais na Operação dos Equipamentos"/>
    <hyperlink ref="A2509" r:id="rId2499" display="Depreciação, Juros, Impostos e Seguros, Manutenção e Materiais na Operação dos Equipamentos"/>
    <hyperlink ref="A2510" r:id="rId2500" display="Depreciação, Juros, Impostos e Seguros, Manutenção e Materiais na Operação dos Equipamentos"/>
    <hyperlink ref="A2511" r:id="rId2501" display="Depreciação, Juros, Impostos e Seguros, Manutenção e Materiais na Operação dos Equipamentos"/>
    <hyperlink ref="A2512" r:id="rId2502" display="Depreciação, Juros, Impostos e Seguros, Manutenção e Materiais na Operação dos Equipamentos"/>
    <hyperlink ref="A2513" r:id="rId2503" display="Depreciação, Juros, Impostos e Seguros, Manutenção e Materiais na Operação dos Equipamentos"/>
    <hyperlink ref="A2514" r:id="rId2504" display="Depreciação, Juros, Impostos e Seguros, Manutenção e Materiais na Operação dos Equipamentos"/>
    <hyperlink ref="A2515" r:id="rId2505" display="Depreciação, Juros, Impostos e Seguros, Manutenção e Materiais na Operação dos Equipamentos"/>
    <hyperlink ref="A2516" r:id="rId2506" display="Depreciação, Juros, Impostos e Seguros, Manutenção e Materiais na Operação dos Equipamentos"/>
    <hyperlink ref="A2517" r:id="rId2507" display="Depreciação, Juros, Impostos e Seguros, Manutenção e Materiais na Operação dos Equipamentos"/>
    <hyperlink ref="A2518" r:id="rId2508" display="Depreciação, Juros, Impostos e Seguros, Manutenção e Materiais na Operação dos Equipamentos"/>
    <hyperlink ref="A2519" r:id="rId2509" display="Depreciação, Juros, Impostos e Seguros, Manutenção e Materiais na Operação dos Equipamentos"/>
    <hyperlink ref="A2520" r:id="rId2510" display="Depreciação, Juros, Impostos e Seguros, Manutenção e Materiais na Operação dos Equipamentos"/>
    <hyperlink ref="A2521" r:id="rId2511" display="Depreciação, Juros, Impostos e Seguros, Manutenção e Materiais na Operação dos Equipamentos"/>
    <hyperlink ref="A2522" r:id="rId2512" display="Depreciação, Juros, Impostos e Seguros, Manutenção e Materiais na Operação dos Equipamentos"/>
    <hyperlink ref="A2523" r:id="rId2513" display="Depreciação, Juros, Impostos e Seguros, Manutenção e Materiais na Operação dos Equipamentos"/>
    <hyperlink ref="A2524" r:id="rId2514" display="Depreciação, Juros, Impostos e Seguros, Manutenção e Materiais na Operação dos Equipamentos"/>
    <hyperlink ref="A2525" r:id="rId2515" display="Depreciação, Juros, Impostos e Seguros, Manutenção e Materiais na Operação dos Equipamentos"/>
    <hyperlink ref="A2526" r:id="rId2516" display="Depreciação, Juros, Impostos e Seguros, Manutenção e Materiais na Operação dos Equipamentos"/>
    <hyperlink ref="A2527" r:id="rId2517" display="Depreciação, Juros, Impostos e Seguros, Manutenção e Materiais na Operação dos Equipamentos"/>
    <hyperlink ref="A2528" r:id="rId2518" display="Depreciação, Juros, Impostos e Seguros, Manutenção e Materiais na Operação dos Equipamentos"/>
    <hyperlink ref="A2529" r:id="rId2519" display="Depreciação, Juros, Impostos e Seguros, Manutenção e Materiais na Operação dos Equipamentos"/>
    <hyperlink ref="A2530" r:id="rId2520" display="Depreciação, Juros, Impostos e Seguros, Manutenção e Materiais na Operação dos Equipamentos"/>
    <hyperlink ref="A2531" r:id="rId2521" display="Depreciação, Juros, Impostos e Seguros, Manutenção e Materiais na Operação dos Equipamentos"/>
    <hyperlink ref="A2532" r:id="rId2522" display="Depreciação, Juros, Impostos e Seguros, Manutenção e Materiais na Operação dos Equipamentos"/>
    <hyperlink ref="A2533" r:id="rId2523" display="Depreciação, Juros, Impostos e Seguros, Manutenção e Materiais na Operação dos Equipamentos"/>
    <hyperlink ref="A2534" r:id="rId2524" display="Depreciação, Juros, Impostos e Seguros, Manutenção e Materiais na Operação dos Equipamentos"/>
    <hyperlink ref="A2535" r:id="rId2525" display="Depreciação, Juros, Impostos e Seguros, Manutenção e Materiais na Operação dos Equipamentos"/>
    <hyperlink ref="A2536" r:id="rId2526" display="Depreciação, Juros, Impostos e Seguros, Manutenção e Materiais na Operação dos Equipamentos"/>
    <hyperlink ref="A2537" r:id="rId2527" display="Depreciação, Juros, Impostos e Seguros, Manutenção e Materiais na Operação dos Equipamentos"/>
    <hyperlink ref="A2538" r:id="rId2528" display="Depreciação, Juros, Impostos e Seguros, Manutenção e Materiais na Operação dos Equipamentos"/>
    <hyperlink ref="A2539" r:id="rId2529" display="Depreciação, Juros, Impostos e Seguros, Manutenção e Materiais na Operação dos Equipamentos"/>
    <hyperlink ref="A2540" r:id="rId2530" display="Depreciação, Juros, Impostos e Seguros, Manutenção e Materiais na Operação dos Equipamentos"/>
    <hyperlink ref="A2541" r:id="rId2531" display="Depreciação, Juros, Impostos e Seguros, Manutenção e Materiais na Operação dos Equipamentos"/>
    <hyperlink ref="A2542" r:id="rId2532" display="Depreciação, Juros, Impostos e Seguros, Manutenção e Materiais na Operação dos Equipamentos"/>
    <hyperlink ref="A2543" r:id="rId2533" display="Depreciação, Juros, Impostos e Seguros, Manutenção e Materiais na Operação dos Equipamentos"/>
    <hyperlink ref="A2544" r:id="rId2534" display="Depreciação, Juros, Impostos e Seguros, Manutenção e Materiais na Operação dos Equipamentos"/>
    <hyperlink ref="A2545" r:id="rId2535" display="Depreciação, Juros, Impostos e Seguros, Manutenção e Materiais na Operação dos Equipamentos"/>
    <hyperlink ref="A2546" r:id="rId2536" display="Depreciação, Juros, Impostos e Seguros, Manutenção e Materiais na Operação dos Equipamentos"/>
    <hyperlink ref="A2547" r:id="rId2537" display="Depreciação, Juros, Impostos e Seguros, Manutenção e Materiais na Operação dos Equipamentos"/>
    <hyperlink ref="A2548" r:id="rId2538" display="Depreciação, Juros, Impostos e Seguros, Manutenção e Materiais na Operação dos Equipamentos"/>
    <hyperlink ref="A2549" r:id="rId2539" display="Depreciação, Juros, Impostos e Seguros, Manutenção e Materiais na Operação dos Equipamentos"/>
    <hyperlink ref="A2550" r:id="rId2540" display="Depreciação, Juros, Impostos e Seguros, Manutenção e Materiais na Operação dos Equipamentos"/>
    <hyperlink ref="A2551" r:id="rId2541" display="Depreciação, Juros, Impostos e Seguros, Manutenção e Materiais na Operação dos Equipamentos"/>
    <hyperlink ref="A2552" r:id="rId2542" display="Depreciação, Juros, Impostos e Seguros, Manutenção e Materiais na Operação dos Equipamentos"/>
    <hyperlink ref="A2553" r:id="rId2543" display="Depreciação, Juros, Impostos e Seguros, Manutenção e Materiais na Operação dos Equipamentos"/>
    <hyperlink ref="A2554" r:id="rId2544" display="Depreciação, Juros, Impostos e Seguros, Manutenção e Materiais na Operação dos Equipamentos"/>
    <hyperlink ref="A2555" r:id="rId2545" display="Depreciação, Juros, Impostos e Seguros, Manutenção e Materiais na Operação dos Equipamentos"/>
    <hyperlink ref="A2556" r:id="rId2546" display="Depreciação, Juros, Impostos e Seguros, Manutenção e Materiais na Operação dos Equipamentos"/>
    <hyperlink ref="A2557" r:id="rId2547" display="Depreciação, Juros, Impostos e Seguros, Manutenção e Materiais na Operação dos Equipamentos"/>
    <hyperlink ref="A2558" r:id="rId2548" display="Depreciação, Juros, Impostos e Seguros, Manutenção e Materiais na Operação dos Equipamentos"/>
    <hyperlink ref="A2559" r:id="rId2549" display="Depreciação, Juros, Impostos e Seguros, Manutenção e Materiais na Operação dos Equipamentos"/>
    <hyperlink ref="A2560" r:id="rId2550" display="Depreciação, Juros, Impostos e Seguros, Manutenção e Materiais na Operação dos Equipamentos"/>
    <hyperlink ref="A2561" r:id="rId2551" display="Depreciação, Juros, Impostos e Seguros, Manutenção e Materiais na Operação dos Equipamentos"/>
    <hyperlink ref="A2562" r:id="rId2552" display="Depreciação, Juros, Impostos e Seguros, Manutenção e Materiais na Operação dos Equipamentos"/>
    <hyperlink ref="A2563" r:id="rId2553" display="Depreciação, Juros, Impostos e Seguros, Manutenção e Materiais na Operação dos Equipamentos"/>
    <hyperlink ref="A2564" r:id="rId2554" display="Depreciação, Juros, Impostos e Seguros, Manutenção e Materiais na Operação dos Equipamentos"/>
    <hyperlink ref="A2565" r:id="rId2555" display="Depreciação, Juros, Impostos e Seguros, Manutenção e Materiais na Operação dos Equipamentos"/>
    <hyperlink ref="A2566" r:id="rId2556" display="Depreciação, Juros, Impostos e Seguros, Manutenção e Materiais na Operação dos Equipamentos"/>
    <hyperlink ref="A2567" r:id="rId2557" display="Depreciação, Juros, Impostos e Seguros, Manutenção e Materiais na Operação dos Equipamentos"/>
    <hyperlink ref="A2568" r:id="rId2558" display="Depreciação, Juros, Impostos e Seguros, Manutenção e Materiais na Operação dos Equipamentos"/>
    <hyperlink ref="A2569" r:id="rId2559" display="Depreciação, Juros, Impostos e Seguros, Manutenção e Materiais na Operação dos Equipamentos"/>
    <hyperlink ref="A2570" r:id="rId2560" display="Depreciação, Juros, Impostos e Seguros, Manutenção e Materiais na Operação dos Equipamentos"/>
    <hyperlink ref="A2571" r:id="rId2561" display="Depreciação, Juros, Impostos e Seguros, Manutenção e Materiais na Operação dos Equipamentos"/>
    <hyperlink ref="A2572" r:id="rId2562" display="Depreciação, Juros, Impostos e Seguros, Manutenção e Materiais na Operação dos Equipamentos"/>
    <hyperlink ref="A2573" r:id="rId2563" display="Depreciação, Juros, Impostos e Seguros, Manutenção e Materiais na Operação dos Equipamentos"/>
    <hyperlink ref="A2574" r:id="rId2564" display="Depreciação, Juros, Impostos e Seguros, Manutenção e Materiais na Operação dos Equipamentos"/>
    <hyperlink ref="A2575" r:id="rId2565" display="Depreciação, Juros, Impostos e Seguros, Manutenção e Materiais na Operação dos Equipamentos"/>
    <hyperlink ref="A2576" r:id="rId2566" display="Depreciação, Juros, Impostos e Seguros, Manutenção e Materiais na Operação dos Equipamentos"/>
    <hyperlink ref="A2577" r:id="rId2567" display="Depreciação, Juros, Impostos e Seguros, Manutenção e Materiais na Operação dos Equipamentos"/>
    <hyperlink ref="A2578" r:id="rId2568" display="Depreciação, Juros, Impostos e Seguros, Manutenção e Materiais na Operação dos Equipamentos"/>
    <hyperlink ref="A2579" r:id="rId2569" display="Depreciação, Juros, Impostos e Seguros, Manutenção e Materiais na Operação dos Equipamentos"/>
    <hyperlink ref="A2580" r:id="rId2570" display="Depreciação, Juros, Impostos e Seguros, Manutenção e Materiais na Operação dos Equipamentos"/>
    <hyperlink ref="A2581" r:id="rId2571" display="Depreciação, Juros, Impostos e Seguros, Manutenção e Materiais na Operação dos Equipamentos"/>
    <hyperlink ref="A2582" r:id="rId2572" display="Depreciação, Juros, Impostos e Seguros, Manutenção e Materiais na Operação dos Equipamentos"/>
    <hyperlink ref="A2583" r:id="rId2573" display="Depreciação, Juros, Impostos e Seguros, Manutenção e Materiais na Operação dos Equipamentos"/>
    <hyperlink ref="A2584" r:id="rId2574" display="Depreciação, Juros, Impostos e Seguros, Manutenção e Materiais na Operação dos Equipamentos"/>
    <hyperlink ref="A2585" r:id="rId2575" display="Depreciação, Juros, Impostos e Seguros, Manutenção e Materiais na Operação dos Equipamentos"/>
    <hyperlink ref="A2586" r:id="rId2576" display="Depreciação, Juros, Impostos e Seguros, Manutenção e Materiais na Operação dos Equipamentos"/>
    <hyperlink ref="A2587" r:id="rId2577" display="Depreciação, Juros, Impostos e Seguros, Manutenção e Materiais na Operação dos Equipamentos"/>
    <hyperlink ref="A2588" r:id="rId2578" display="Depreciação, Juros, Impostos e Seguros, Manutenção e Materiais na Operação dos Equipamentos"/>
    <hyperlink ref="A2589" r:id="rId2579" display="Depreciação, Juros, Impostos e Seguros, Manutenção e Materiais na Operação dos Equipamentos"/>
    <hyperlink ref="A2590" r:id="rId2580" display="Depreciação, Juros, Impostos e Seguros, Manutenção e Materiais na Operação dos Equipamentos"/>
    <hyperlink ref="A2591" r:id="rId2581" display="Depreciação, Juros, Impostos e Seguros, Manutenção e Materiais na Operação dos Equipamentos"/>
    <hyperlink ref="A2592" r:id="rId2582" display="Depreciação, Juros, Impostos e Seguros, Manutenção e Materiais na Operação dos Equipamentos"/>
    <hyperlink ref="A2593" r:id="rId2583" display="Depreciação, Juros, Impostos e Seguros, Manutenção e Materiais na Operação dos Equipamentos"/>
    <hyperlink ref="A2594" r:id="rId2584" display="Depreciação, Juros, Impostos e Seguros, Manutenção e Materiais na Operação dos Equipamentos"/>
    <hyperlink ref="A2595" r:id="rId2585" display="Depreciação, Juros, Impostos e Seguros, Manutenção e Materiais na Operação dos Equipamentos"/>
    <hyperlink ref="A2596" r:id="rId2586" display="Depreciação, Juros, Impostos e Seguros, Manutenção e Materiais na Operação dos Equipamentos"/>
    <hyperlink ref="A2597" r:id="rId2587" display="Depreciação, Juros, Impostos e Seguros, Manutenção e Materiais na Operação dos Equipamentos"/>
    <hyperlink ref="A2598" r:id="rId2588" display="Depreciação, Juros, Impostos e Seguros, Manutenção e Materiais na Operação dos Equipamentos"/>
    <hyperlink ref="A2599" r:id="rId2589" display="Depreciação, Juros, Impostos e Seguros, Manutenção e Materiais na Operação dos Equipamentos"/>
    <hyperlink ref="A2600" r:id="rId2590" display="Depreciação, Juros, Impostos e Seguros, Manutenção e Materiais na Operação dos Equipamentos"/>
    <hyperlink ref="A2601" r:id="rId2591" display="Depreciação, Juros, Impostos e Seguros, Manutenção e Materiais na Operação dos Equipamentos"/>
    <hyperlink ref="A2602" r:id="rId2592" display="Depreciação, Juros, Impostos e Seguros, Manutenção e Materiais na Operação dos Equipamentos"/>
    <hyperlink ref="A2603" r:id="rId2593" display="Depreciação, Juros, Impostos e Seguros, Manutenção e Materiais na Operação dos Equipamentos"/>
    <hyperlink ref="A2604" r:id="rId2594" display="Depreciação, Juros, Impostos e Seguros, Manutenção e Materiais na Operação dos Equipamentos"/>
    <hyperlink ref="A2605" r:id="rId2595" display="Depreciação, Juros, Impostos e Seguros, Manutenção e Materiais na Operação dos Equipamentos"/>
    <hyperlink ref="A2606" r:id="rId2596" display="Depreciação, Juros, Impostos e Seguros, Manutenção e Materiais na Operação dos Equipamentos"/>
    <hyperlink ref="A2607" r:id="rId2597" display="Depreciação, Juros, Impostos e Seguros, Manutenção e Materiais na Operação dos Equipamentos"/>
    <hyperlink ref="A2608" r:id="rId2598" display="Depreciação, Juros, Impostos e Seguros, Manutenção e Materiais na Operação dos Equipamentos"/>
    <hyperlink ref="A2609" r:id="rId2599" display="Depreciação, Juros, Impostos e Seguros, Manutenção e Materiais na Operação dos Equipamentos"/>
    <hyperlink ref="A2610" r:id="rId2600" display="Depreciação, Juros, Impostos e Seguros, Manutenção e Materiais na Operação dos Equipamentos"/>
    <hyperlink ref="A2611" r:id="rId2601" display="Depreciação, Juros, Impostos e Seguros, Manutenção e Materiais na Operação dos Equipamentos"/>
    <hyperlink ref="A2612" r:id="rId2602" display="Depreciação, Juros, Impostos e Seguros, Manutenção e Materiais na Operação dos Equipamentos"/>
    <hyperlink ref="A2613" r:id="rId2603" display="Depreciação, Juros, Impostos e Seguros, Manutenção e Materiais na Operação dos Equipamentos"/>
    <hyperlink ref="A2614" r:id="rId2604" display="Depreciação, Juros, Impostos e Seguros, Manutenção e Materiais na Operação dos Equipamentos"/>
    <hyperlink ref="A2615" r:id="rId2605" display="Depreciação, Juros, Impostos e Seguros, Manutenção e Materiais na Operação dos Equipamentos"/>
    <hyperlink ref="A2616" r:id="rId2606" display="Depreciação, Juros, Impostos e Seguros, Manutenção e Materiais na Operação dos Equipamentos"/>
    <hyperlink ref="A2617" r:id="rId2607" display="Depreciação, Juros, Impostos e Seguros, Manutenção e Materiais na Operação dos Equipamentos"/>
    <hyperlink ref="A2618" r:id="rId2608" display="Depreciação, Juros, Impostos e Seguros, Manutenção e Materiais na Operação dos Equipamentos"/>
    <hyperlink ref="A2619" r:id="rId2609" display="Depreciação, Juros, Impostos e Seguros, Manutenção e Materiais na Operação dos Equipamentos"/>
    <hyperlink ref="A2620" r:id="rId2610" display="Depreciação, Juros, Impostos e Seguros, Manutenção e Materiais na Operação dos Equipamentos"/>
    <hyperlink ref="A2621" r:id="rId2611" display="Depreciação, Juros, Impostos e Seguros, Manutenção e Materiais na Operação dos Equipamentos"/>
    <hyperlink ref="A2622" r:id="rId2612" display="Depreciação, Juros, Impostos e Seguros, Manutenção e Materiais na Operação dos Equipamentos"/>
    <hyperlink ref="A2623" r:id="rId2613" display="Depreciação, Juros, Impostos e Seguros, Manutenção e Materiais na Operação dos Equipamentos"/>
    <hyperlink ref="A2624" r:id="rId2614" display="Depreciação, Juros, Impostos e Seguros, Manutenção e Materiais na Operação dos Equipamentos"/>
    <hyperlink ref="A2625" r:id="rId2615" display="Depreciação, Juros, Impostos e Seguros, Manutenção e Materiais na Operação dos Equipamentos"/>
    <hyperlink ref="A2626" r:id="rId2616" display="Depreciação, Juros, Impostos e Seguros, Manutenção e Materiais na Operação dos Equipamentos"/>
    <hyperlink ref="A2627" r:id="rId2617" display="Depreciação, Juros, Impostos e Seguros, Manutenção e Materiais na Operação dos Equipamentos"/>
    <hyperlink ref="A2628" r:id="rId2618" display="Depreciação, Juros, Impostos e Seguros, Manutenção e Materiais na Operação dos Equipamentos"/>
    <hyperlink ref="A2629" r:id="rId2619" display="Depreciação, Juros, Impostos e Seguros, Manutenção e Materiais na Operação dos Equipamentos"/>
    <hyperlink ref="A2630" r:id="rId2620" display="Depreciação, Juros, Impostos e Seguros, Manutenção e Materiais na Operação dos Equipamentos"/>
    <hyperlink ref="A2631" r:id="rId2621" display="Depreciação, Juros, Impostos e Seguros, Manutenção e Materiais na Operação dos Equipamentos"/>
    <hyperlink ref="A2632" r:id="rId2622" display="Depreciação, Juros, Impostos e Seguros, Manutenção e Materiais na Operação dos Equipamentos"/>
    <hyperlink ref="A2633" r:id="rId2623" display="Depreciação, Juros, Impostos e Seguros, Manutenção e Materiais na Operação dos Equipamentos"/>
    <hyperlink ref="A2634" r:id="rId2624" display="Depreciação, Juros, Impostos e Seguros, Manutenção e Materiais na Operação dos Equipamentos"/>
    <hyperlink ref="A2635" r:id="rId2625" display="Depreciação, Juros, Impostos e Seguros, Manutenção e Materiais na Operação dos Equipamentos"/>
    <hyperlink ref="A2636" r:id="rId2626" display="Depreciação, Juros, Impostos e Seguros, Manutenção e Materiais na Operação dos Equipamentos"/>
    <hyperlink ref="A2637" r:id="rId2627" display="Depreciação, Juros, Impostos e Seguros, Manutenção e Materiais na Operação dos Equipamentos"/>
    <hyperlink ref="A2638" r:id="rId2628" display="Depreciação, Juros, Impostos e Seguros, Manutenção e Materiais na Operação dos Equipamentos"/>
    <hyperlink ref="A2639" r:id="rId2629" display="Depreciação, Juros, Impostos e Seguros, Manutenção e Materiais na Operação dos Equipamentos"/>
    <hyperlink ref="A2640" r:id="rId2630" display="Depreciação, Juros, Impostos e Seguros, Manutenção e Materiais na Operação dos Equipamentos"/>
    <hyperlink ref="A2641" r:id="rId2631" display="Depreciação, Juros, Impostos e Seguros, Manutenção e Materiais na Operação dos Equipamentos"/>
    <hyperlink ref="A2642" r:id="rId2632" display="Depreciação, Juros, Impostos e Seguros, Manutenção e Materiais na Operação dos Equipamentos"/>
    <hyperlink ref="A2643" r:id="rId2633" display="Depreciação, Juros, Impostos e Seguros, Manutenção e Materiais na Operação dos Equipamentos"/>
    <hyperlink ref="A2644" r:id="rId2634" display="Depreciação, Juros, Impostos e Seguros, Manutenção e Materiais na Operação dos Equipamentos"/>
    <hyperlink ref="A2645" r:id="rId2635" display="Depreciação, Juros, Impostos e Seguros, Manutenção e Materiais na Operação dos Equipamentos"/>
    <hyperlink ref="A2646" r:id="rId2636" display="Depreciação, Juros, Impostos e Seguros, Manutenção e Materiais na Operação dos Equipamentos"/>
    <hyperlink ref="A2647" r:id="rId2637" display="Depreciação, Juros, Impostos e Seguros, Manutenção e Materiais na Operação dos Equipamentos"/>
    <hyperlink ref="A2648" r:id="rId2638" display="Depreciação, Juros, Impostos e Seguros, Manutenção e Materiais na Operação dos Equipamentos"/>
    <hyperlink ref="A2649" r:id="rId2639" display="Depreciação, Juros, Impostos e Seguros, Manutenção e Materiais na Operação dos Equipamentos"/>
    <hyperlink ref="A2650" r:id="rId2640" display="Depreciação, Juros, Impostos e Seguros, Manutenção e Materiais na Operação dos Equipamentos"/>
    <hyperlink ref="A2651" r:id="rId2641" display="Depreciação, Juros, Impostos e Seguros, Manutenção e Materiais na Operação dos Equipamentos"/>
    <hyperlink ref="A2652" r:id="rId2642" display="Depreciação, Juros, Impostos e Seguros, Manutenção e Materiais na Operação dos Equipamentos"/>
    <hyperlink ref="A2653" r:id="rId2643" display="Depreciação, Juros, Impostos e Seguros, Manutenção e Materiais na Operação dos Equipamentos"/>
    <hyperlink ref="A2654" r:id="rId2644" display="Depreciação, Juros, Impostos e Seguros, Manutenção e Materiais na Operação dos Equipamentos"/>
    <hyperlink ref="A2655" r:id="rId2645" display="Depreciação, Juros, Impostos e Seguros, Manutenção e Materiais na Operação dos Equipamentos"/>
    <hyperlink ref="A2656" r:id="rId2646" display="Depreciação, Juros, Impostos e Seguros, Manutenção e Materiais na Operação dos Equipamentos"/>
    <hyperlink ref="A2657" r:id="rId2647" display="Depreciação, Juros, Impostos e Seguros, Manutenção e Materiais na Operação dos Equipamentos"/>
    <hyperlink ref="A2658" r:id="rId2648" display="Depreciação, Juros, Impostos e Seguros, Manutenção e Materiais na Operação dos Equipamentos"/>
    <hyperlink ref="A2659" r:id="rId2649" display="Depreciação, Juros, Impostos e Seguros, Manutenção e Materiais na Operação dos Equipamentos"/>
    <hyperlink ref="A2660" r:id="rId2650" display="Depreciação, Juros, Impostos e Seguros, Manutenção e Materiais na Operação dos Equipamentos"/>
    <hyperlink ref="A2661" r:id="rId2651" display="Depreciação, Juros, Impostos e Seguros, Manutenção e Materiais na Operação dos Equipamentos"/>
    <hyperlink ref="A2662" r:id="rId2652" display="Depreciação, Juros, Impostos e Seguros, Manutenção e Materiais na Operação dos Equipamentos"/>
    <hyperlink ref="A2663" r:id="rId2653" display="Depreciação, Juros, Impostos e Seguros, Manutenção e Materiais na Operação dos Equipamentos"/>
    <hyperlink ref="A2664" r:id="rId2654" display="Depreciação, Juros, Impostos e Seguros, Manutenção e Materiais na Operação dos Equipamentos"/>
    <hyperlink ref="A2665" r:id="rId2655" display="Depreciação, Juros, Impostos e Seguros, Manutenção e Materiais na Operação dos Equipamentos"/>
    <hyperlink ref="A2666" r:id="rId2656" display="Depreciação, Juros, Impostos e Seguros, Manutenção e Materiais na Operação dos Equipamentos"/>
    <hyperlink ref="A2667" r:id="rId2657" display="Depreciação, Juros, Impostos e Seguros, Manutenção e Materiais na Operação dos Equipamentos"/>
    <hyperlink ref="A2668" r:id="rId2658" display="Depreciação, Juros, Impostos e Seguros, Manutenção e Materiais na Operação dos Equipamentos"/>
    <hyperlink ref="A2669" r:id="rId2659" display="Depreciação, Juros, Impostos e Seguros, Manutenção e Materiais na Operação dos Equipamentos"/>
    <hyperlink ref="A2670" r:id="rId2660" display="Depreciação, Juros, Impostos e Seguros, Manutenção e Materiais na Operação dos Equipamentos"/>
    <hyperlink ref="A2671" r:id="rId2661" display="Depreciação, Juros, Impostos e Seguros, Manutenção e Materiais na Operação dos Equipamentos"/>
    <hyperlink ref="A2672" r:id="rId2662" display="Depreciação, Juros, Impostos e Seguros, Manutenção e Materiais na Operação dos Equipamentos"/>
    <hyperlink ref="A2673" r:id="rId2663" display="Depreciação, Juros, Impostos e Seguros, Manutenção e Materiais na Operação dos Equipamentos"/>
    <hyperlink ref="A2674" r:id="rId2664" display="Depreciação, Juros, Impostos e Seguros, Manutenção e Materiais na Operação dos Equipamentos"/>
    <hyperlink ref="A2675" r:id="rId2665" display="Depreciação, Juros, Impostos e Seguros, Manutenção e Materiais na Operação dos Equipamentos"/>
    <hyperlink ref="A2676" r:id="rId2666" display="Depreciação, Juros, Impostos e Seguros, Manutenção e Materiais na Operação dos Equipamentos"/>
    <hyperlink ref="A2677" r:id="rId2667" display="Depreciação, Juros, Impostos e Seguros, Manutenção e Materiais na Operação dos Equipamentos"/>
    <hyperlink ref="A2678" r:id="rId2668" display="Depreciação, Juros, Impostos e Seguros, Manutenção e Materiais na Operação dos Equipamentos"/>
    <hyperlink ref="A2679" r:id="rId2669" display="Depreciação, Juros, Impostos e Seguros, Manutenção e Materiais na Operação dos Equipamentos"/>
    <hyperlink ref="A2680" r:id="rId2670" display="Depreciação, Juros, Impostos e Seguros, Manutenção e Materiais na Operação dos Equipamentos"/>
    <hyperlink ref="A2681" r:id="rId2671" display="Depreciação, Juros, Impostos e Seguros, Manutenção e Materiais na Operação dos Equipamentos"/>
    <hyperlink ref="A2682" r:id="rId2672" display="Depreciação, Juros, Impostos e Seguros, Manutenção e Materiais na Operação dos Equipamentos"/>
    <hyperlink ref="A2683" r:id="rId2673" display="Depreciação, Juros, Impostos e Seguros, Manutenção e Materiais na Operação dos Equipamentos"/>
    <hyperlink ref="A2684" r:id="rId2674" display="Depreciação, Juros, Impostos e Seguros, Manutenção e Materiais na Operação dos Equipamentos"/>
    <hyperlink ref="A2685" r:id="rId2675" display="Depreciação, Juros, Impostos e Seguros, Manutenção e Materiais na Operação dos Equipamentos"/>
    <hyperlink ref="A2686" r:id="rId2676" display="Depreciação, Juros, Impostos e Seguros, Manutenção e Materiais na Operação dos Equipamentos"/>
    <hyperlink ref="A2687" r:id="rId2677" display="Depreciação, Juros, Impostos e Seguros, Manutenção e Materiais na Operação dos Equipamentos"/>
    <hyperlink ref="A2688" r:id="rId2678" display="Depreciação, Juros, Impostos e Seguros, Manutenção e Materiais na Operação dos Equipamentos"/>
    <hyperlink ref="A2689" r:id="rId2679" display="Depreciação, Juros, Impostos e Seguros, Manutenção e Materiais na Operação dos Equipamentos"/>
    <hyperlink ref="A2690" r:id="rId2680" display="Depreciação, Juros, Impostos e Seguros, Manutenção e Materiais na Operação dos Equipamentos"/>
    <hyperlink ref="A2691" r:id="rId2681" display="Depreciação, Juros, Impostos e Seguros, Manutenção e Materiais na Operação dos Equipamentos"/>
    <hyperlink ref="A2692" r:id="rId2682" display="Depreciação, Juros, Impostos e Seguros, Manutenção e Materiais na Operação dos Equipamentos"/>
    <hyperlink ref="A2693" r:id="rId2683" display="Depreciação, Juros, Impostos e Seguros, Manutenção e Materiais na Operação dos Equipamentos"/>
    <hyperlink ref="A2694" r:id="rId2684" display="Depreciação, Juros, Impostos e Seguros, Manutenção e Materiais na Operação dos Equipamentos"/>
    <hyperlink ref="A2695" r:id="rId2685" display="Depreciação, Juros, Impostos e Seguros, Manutenção e Materiais na Operação dos Equipamentos"/>
    <hyperlink ref="A2696" r:id="rId2686" display="Depreciação, Juros, Impostos e Seguros, Manutenção e Materiais na Operação dos Equipamentos"/>
    <hyperlink ref="A2697" r:id="rId2687" display="Depreciação, Juros, Impostos e Seguros, Manutenção e Materiais na Operação dos Equipamentos"/>
    <hyperlink ref="A2698" r:id="rId2688" display="Depreciação, Juros, Impostos e Seguros, Manutenção e Materiais na Operação dos Equipamentos"/>
    <hyperlink ref="A2699" r:id="rId2689" display="Depreciação, Juros, Impostos e Seguros, Manutenção e Materiais na Operação dos Equipamentos"/>
    <hyperlink ref="A2700" r:id="rId2690" display="Depreciação, Juros, Impostos e Seguros, Manutenção e Materiais na Operação dos Equipamentos"/>
    <hyperlink ref="A2701" r:id="rId2691" display="Depreciação, Juros, Impostos e Seguros, Manutenção e Materiais na Operação dos Equipamentos"/>
    <hyperlink ref="A2702" r:id="rId2692" display="Depreciação, Juros, Impostos e Seguros, Manutenção e Materiais na Operação dos Equipamentos"/>
    <hyperlink ref="A2703" r:id="rId2693" display="Depreciação, Juros, Impostos e Seguros, Manutenção e Materiais na Operação dos Equipamentos"/>
    <hyperlink ref="A2704" r:id="rId2694" display="Depreciação, Juros, Impostos e Seguros, Manutenção e Materiais na Operação dos Equipamentos"/>
    <hyperlink ref="A2705" r:id="rId2695" display="Depreciação, Juros, Impostos e Seguros, Manutenção e Materiais na Operação dos Equipamentos"/>
    <hyperlink ref="A2706" r:id="rId2696" display="Depreciação, Juros, Impostos e Seguros, Manutenção e Materiais na Operação dos Equipamentos"/>
    <hyperlink ref="A2707" r:id="rId2697" display="Depreciação, Juros, Impostos e Seguros, Manutenção e Materiais na Operação dos Equipamentos"/>
    <hyperlink ref="A2708" r:id="rId2698" display="Depreciação, Juros, Impostos e Seguros, Manutenção e Materiais na Operação dos Equipamentos"/>
    <hyperlink ref="A2709" r:id="rId2699" display="Depreciação, Juros, Impostos e Seguros, Manutenção e Materiais na Operação dos Equipamentos"/>
    <hyperlink ref="A2710" r:id="rId2700" display="Depreciação, Juros, Impostos e Seguros, Manutenção e Materiais na Operação dos Equipamentos"/>
    <hyperlink ref="A2711" r:id="rId2701" display="Depreciação, Juros, Impostos e Seguros, Manutenção e Materiais na Operação dos Equipamentos"/>
    <hyperlink ref="A2712" r:id="rId2702" display="Depreciação, Juros, Impostos e Seguros, Manutenção e Materiais na Operação dos Equipamentos"/>
    <hyperlink ref="A2713" r:id="rId2703" display="Depreciação, Juros, Impostos e Seguros, Manutenção e Materiais na Operação dos Equipamentos"/>
    <hyperlink ref="A2714" r:id="rId2704" display="Depreciação, Juros, Impostos e Seguros, Manutenção e Materiais na Operação dos Equipamentos"/>
    <hyperlink ref="A2715" r:id="rId2705" display="Depreciação, Juros, Impostos e Seguros, Manutenção e Materiais na Operação dos Equipamentos"/>
    <hyperlink ref="A2716" r:id="rId2706" display="Depreciação, Juros, Impostos e Seguros, Manutenção e Materiais na Operação dos Equipamentos"/>
    <hyperlink ref="A2717" r:id="rId2707" display="Depreciação, Juros, Impostos e Seguros, Manutenção e Materiais na Operação dos Equipamentos"/>
    <hyperlink ref="A2718" r:id="rId2708" display="Depreciação, Juros, Impostos e Seguros, Manutenção e Materiais na Operação dos Equipamentos"/>
    <hyperlink ref="A2719" r:id="rId2709" display="Depreciação, Juros, Impostos e Seguros, Manutenção e Materiais na Operação dos Equipamentos"/>
    <hyperlink ref="A2720" r:id="rId2710" display="Depreciação, Juros, Impostos e Seguros, Manutenção e Materiais na Operação dos Equipamentos"/>
    <hyperlink ref="A2721" r:id="rId2711" display="Depreciação, Juros, Impostos e Seguros, Manutenção e Materiais na Operação dos Equipamentos"/>
    <hyperlink ref="A2722" r:id="rId2712" display="Depreciação, Juros, Impostos e Seguros, Manutenção e Materiais na Operação dos Equipamentos"/>
    <hyperlink ref="A2723" r:id="rId2713" display="Depreciação, Juros, Impostos e Seguros, Manutenção e Materiais na Operação dos Equipamentos"/>
    <hyperlink ref="A2724" r:id="rId2714" display="Depreciação, Juros, Impostos e Seguros, Manutenção e Materiais na Operação dos Equipamentos"/>
    <hyperlink ref="A2725" r:id="rId2715" display="Depreciação, Juros, Impostos e Seguros, Manutenção e Materiais na Operação dos Equipamentos"/>
    <hyperlink ref="A2726" r:id="rId2716" display="Depreciação, Juros, Impostos e Seguros, Manutenção e Materiais na Operação dos Equipamentos"/>
    <hyperlink ref="A2727" r:id="rId2717" display="Depreciação, Juros, Impostos e Seguros, Manutenção e Materiais na Operação dos Equipamentos"/>
    <hyperlink ref="A2728" r:id="rId2718" display="Depreciação, Juros, Impostos e Seguros, Manutenção e Materiais na Operação dos Equipamentos"/>
    <hyperlink ref="A2729" r:id="rId2719" display="Depreciação, Juros, Impostos e Seguros, Manutenção e Materiais na Operação dos Equipamentos"/>
    <hyperlink ref="A2730" r:id="rId2720" display="Depreciação, Juros, Impostos e Seguros, Manutenção e Materiais na Operação dos Equipamentos"/>
    <hyperlink ref="A2731" r:id="rId2721" display="Depreciação, Juros, Impostos e Seguros, Manutenção e Materiais na Operação dos Equipamentos"/>
    <hyperlink ref="A2732" r:id="rId2722" display="Depreciação, Juros, Impostos e Seguros, Manutenção e Materiais na Operação dos Equipamentos"/>
    <hyperlink ref="A2733" r:id="rId2723" display="Depreciação, Juros, Impostos e Seguros, Manutenção e Materiais na Operação dos Equipamentos"/>
    <hyperlink ref="A2734" r:id="rId2724" display="Depreciação, Juros, Impostos e Seguros, Manutenção e Materiais na Operação dos Equipamentos"/>
    <hyperlink ref="A2735" r:id="rId2725" display="Depreciação, Juros, Impostos e Seguros, Manutenção e Materiais na Operação dos Equipamentos"/>
    <hyperlink ref="A2736" r:id="rId2726" display="Depreciação, Juros, Impostos e Seguros, Manutenção e Materiais na Operação dos Equipamentos"/>
    <hyperlink ref="A2737" r:id="rId2727" display="Depreciação, Juros, Impostos e Seguros, Manutenção e Materiais na Operação dos Equipamentos"/>
    <hyperlink ref="A2738" r:id="rId2728" display="Depreciação, Juros, Impostos e Seguros, Manutenção e Materiais na Operação dos Equipamentos"/>
    <hyperlink ref="A2739" r:id="rId2729" display="Depreciação, Juros, Impostos e Seguros, Manutenção e Materiais na Operação dos Equipamentos"/>
    <hyperlink ref="A2740" r:id="rId2730" display="Depreciação, Juros, Impostos e Seguros, Manutenção e Materiais na Operação dos Equipamentos"/>
    <hyperlink ref="A2741" r:id="rId2731" display="Depreciação, Juros, Impostos e Seguros, Manutenção e Materiais na Operação dos Equipamentos"/>
    <hyperlink ref="A2742" r:id="rId2732" display="Depreciação, Juros, Impostos e Seguros, Manutenção e Materiais na Operação dos Equipamentos"/>
    <hyperlink ref="A2743" r:id="rId2733" display="Depreciação, Juros, Impostos e Seguros, Manutenção e Materiais na Operação dos Equipamentos"/>
    <hyperlink ref="A2744" r:id="rId2734" display="Depreciação, Juros, Impostos e Seguros, Manutenção e Materiais na Operação dos Equipamentos"/>
    <hyperlink ref="A2745" r:id="rId2735" display="Depreciação, Juros, Impostos e Seguros, Manutenção e Materiais na Operação dos Equipamentos"/>
    <hyperlink ref="A2746" r:id="rId2736" display="Depreciação, Juros, Impostos e Seguros, Manutenção e Materiais na Operação dos Equipamentos"/>
    <hyperlink ref="A2747" r:id="rId2737" display="Depreciação, Juros, Impostos e Seguros, Manutenção e Materiais na Operação dos Equipamentos"/>
    <hyperlink ref="A2748" r:id="rId2738" display="Depreciação, Juros, Impostos e Seguros, Manutenção e Materiais na Operação dos Equipamentos"/>
    <hyperlink ref="A2749" r:id="rId2739" display="Depreciação, Juros, Impostos e Seguros, Manutenção e Materiais na Operação dos Equipamentos"/>
    <hyperlink ref="A2750" r:id="rId2740" display="Depreciação, Juros, Impostos e Seguros, Manutenção e Materiais na Operação dos Equipamentos"/>
    <hyperlink ref="A2751" r:id="rId2741" display="Depreciação, Juros, Impostos e Seguros, Manutenção e Materiais na Operação dos Equipamentos"/>
    <hyperlink ref="A2752" r:id="rId2742" display="Depreciação, Juros, Impostos e Seguros, Manutenção e Materiais na Operação dos Equipamentos"/>
    <hyperlink ref="A2753" r:id="rId2743" display="Depreciação, Juros, Impostos e Seguros, Manutenção e Materiais na Operação dos Equipamentos"/>
    <hyperlink ref="A2754" r:id="rId2744" display="Depreciação, Juros, Impostos e Seguros, Manutenção e Materiais na Operação dos Equipamentos"/>
    <hyperlink ref="A2755" r:id="rId2745" display="Depreciação, Juros, Impostos e Seguros, Manutenção e Materiais na Operação dos Equipamentos"/>
    <hyperlink ref="A2756" r:id="rId2746" display="Depreciação, Juros, Impostos e Seguros, Manutenção e Materiais na Operação dos Equipamentos"/>
    <hyperlink ref="A2757" r:id="rId2747" display="Depreciação, Juros, Impostos e Seguros, Manutenção e Materiais na Operação dos Equipamentos"/>
    <hyperlink ref="A2758" r:id="rId2748" display="Depreciação, Juros, Impostos e Seguros, Manutenção e Materiais na Operação dos Equipamentos"/>
    <hyperlink ref="A2759" r:id="rId2749" display="Depreciação, Juros, Impostos e Seguros, Manutenção e Materiais na Operação dos Equipamentos"/>
    <hyperlink ref="A2760" r:id="rId2750" display="Depreciação, Juros, Impostos e Seguros, Manutenção e Materiais na Operação dos Equipamentos"/>
    <hyperlink ref="A2761" r:id="rId2751" display="Depreciação, Juros, Impostos e Seguros, Manutenção e Materiais na Operação dos Equipamentos"/>
    <hyperlink ref="A2762" r:id="rId2752" display="Depreciação, Juros, Impostos e Seguros, Manutenção e Materiais na Operação dos Equipamentos"/>
    <hyperlink ref="A2763" r:id="rId2753" display="Depreciação, Juros, Impostos e Seguros, Manutenção e Materiais na Operação dos Equipamentos"/>
    <hyperlink ref="A2764" r:id="rId2754" display="Depreciação, Juros, Impostos e Seguros, Manutenção e Materiais na Operação dos Equipamentos"/>
    <hyperlink ref="A2765" r:id="rId2755" display="Depreciação, Juros, Impostos e Seguros, Manutenção e Materiais na Operação dos Equipamentos"/>
    <hyperlink ref="A2766" r:id="rId2756" display="Depreciação, Juros, Impostos e Seguros, Manutenção e Materiais na Operação dos Equipamentos"/>
    <hyperlink ref="A2767" r:id="rId2757" display="Depreciação, Juros, Impostos e Seguros, Manutenção e Materiais na Operação dos Equipamentos"/>
    <hyperlink ref="A2768" r:id="rId2758" display="Depreciação, Juros, Impostos e Seguros, Manutenção e Materiais na Operação dos Equipamentos"/>
    <hyperlink ref="A2769" r:id="rId2759" display="Depreciação, Juros, Impostos e Seguros, Manutenção e Materiais na Operação dos Equipamentos"/>
    <hyperlink ref="A2770" r:id="rId2760" display="Depreciação, Juros, Impostos e Seguros, Manutenção e Materiais na Operação dos Equipamentos"/>
    <hyperlink ref="A2771" r:id="rId2761" display="Depreciação, Juros, Impostos e Seguros, Manutenção e Materiais na Operação dos Equipamentos"/>
    <hyperlink ref="A2772" r:id="rId2762" display="Depreciação, Juros, Impostos e Seguros, Manutenção e Materiais na Operação dos Equipamentos"/>
    <hyperlink ref="A2773" r:id="rId2763" display="Depreciação, Juros, Impostos e Seguros, Manutenção e Materiais na Operação dos Equipamentos"/>
    <hyperlink ref="A2774" r:id="rId2764" display="Depreciação, Juros, Impostos e Seguros, Manutenção e Materiais na Operação dos Equipamentos"/>
    <hyperlink ref="A2775" r:id="rId2765" display="Depreciação, Juros, Impostos e Seguros, Manutenção e Materiais na Operação dos Equipamentos"/>
    <hyperlink ref="A2776" r:id="rId2766" display="Depreciação, Juros, Impostos e Seguros, Manutenção e Materiais na Operação dos Equipamentos"/>
    <hyperlink ref="A2777" r:id="rId2767" display="Depreciação, Juros, Impostos e Seguros, Manutenção e Materiais na Operação dos Equipamentos"/>
    <hyperlink ref="A2778" r:id="rId2768" display="Depreciação, Juros, Impostos e Seguros, Manutenção e Materiais na Operação dos Equipamentos"/>
    <hyperlink ref="A2779" r:id="rId2769" display="Depreciação, Juros, Impostos e Seguros, Manutenção e Materiais na Operação dos Equipamentos"/>
    <hyperlink ref="A2780" r:id="rId2770" display="Depreciação, Juros, Impostos e Seguros, Manutenção e Materiais na Operação dos Equipamentos"/>
    <hyperlink ref="A2781" r:id="rId2771" display="Depreciação, Juros, Impostos e Seguros, Manutenção e Materiais na Operação dos Equipamentos"/>
    <hyperlink ref="A2782" r:id="rId2772" display="Depreciação, Juros, Impostos e Seguros, Manutenção e Materiais na Operação dos Equipamentos"/>
    <hyperlink ref="A2783" r:id="rId2773" display="Depreciação, Juros, Impostos e Seguros, Manutenção e Materiais na Operação dos Equipamentos"/>
    <hyperlink ref="A2784" r:id="rId2774" display="Depreciação, Juros, Impostos e Seguros, Manutenção e Materiais na Operação dos Equipamentos"/>
    <hyperlink ref="A2785" r:id="rId2775" display="Depreciação, Juros, Impostos e Seguros, Manutenção e Materiais na Operação dos Equipamentos"/>
    <hyperlink ref="A2786" r:id="rId2776" display="Depreciação, Juros, Impostos e Seguros, Manutenção e Materiais na Operação dos Equipamentos"/>
    <hyperlink ref="A2787" r:id="rId2777" display="Depreciação, Juros, Impostos e Seguros, Manutenção e Materiais na Operação dos Equipamentos"/>
    <hyperlink ref="A2788" r:id="rId2778" display="Depreciação, Juros, Impostos e Seguros, Manutenção e Materiais na Operação dos Equipamentos"/>
    <hyperlink ref="A2789" r:id="rId2779" display="Depreciação, Juros, Impostos e Seguros, Manutenção e Materiais na Operação dos Equipamentos"/>
    <hyperlink ref="A2790" r:id="rId2780" display="Depreciação, Juros, Impostos e Seguros, Manutenção e Materiais na Operação dos Equipamentos"/>
    <hyperlink ref="A2791" r:id="rId2781" display="Depreciação, Juros, Impostos e Seguros, Manutenção e Materiais na Operação dos Equipamentos"/>
    <hyperlink ref="A2792" r:id="rId2782" display="Depreciação, Juros, Impostos e Seguros, Manutenção e Materiais na Operação dos Equipamentos"/>
    <hyperlink ref="A2793" r:id="rId2783" display="Depreciação, Juros, Impostos e Seguros, Manutenção e Materiais na Operação dos Equipamentos"/>
    <hyperlink ref="A2794" r:id="rId2784" display="Depreciação, Juros, Impostos e Seguros, Manutenção e Materiais na Operação dos Equipamentos"/>
    <hyperlink ref="A2795" r:id="rId2785" display="Depreciação, Juros, Impostos e Seguros, Manutenção e Materiais na Operação dos Equipamentos"/>
    <hyperlink ref="A2796" r:id="rId2786" display="Depreciação, Juros, Impostos e Seguros, Manutenção e Materiais na Operação dos Equipamentos"/>
    <hyperlink ref="A2797" r:id="rId2787" display="Depreciação, Juros, Impostos e Seguros, Manutenção e Materiais na Operação dos Equipamentos"/>
    <hyperlink ref="A2798" r:id="rId2788" display="Depreciação, Juros, Impostos e Seguros, Manutenção e Materiais na Operação dos Equipamentos"/>
    <hyperlink ref="A2799" r:id="rId2789" display="Depreciação, Juros, Impostos e Seguros, Manutenção e Materiais na Operação dos Equipamentos"/>
    <hyperlink ref="A2800" r:id="rId2790" display="Depreciação, Juros, Impostos e Seguros, Manutenção e Materiais na Operação dos Equipamentos"/>
    <hyperlink ref="A2801" r:id="rId2791" display="Depreciação, Juros, Impostos e Seguros, Manutenção e Materiais na Operação dos Equipamentos"/>
    <hyperlink ref="A2802" r:id="rId2792" display="Depreciação, Juros, Impostos e Seguros, Manutenção e Materiais na Operação dos Equipamentos"/>
    <hyperlink ref="A2803" r:id="rId2793" display="Depreciação, Juros, Impostos e Seguros, Manutenção e Materiais na Operação dos Equipamentos"/>
    <hyperlink ref="A2804" r:id="rId2794" display="Depreciação, Juros, Impostos e Seguros, Manutenção e Materiais na Operação dos Equipamentos"/>
    <hyperlink ref="A2805" r:id="rId2795" display="Depreciação, Juros, Impostos e Seguros, Manutenção e Materiais na Operação dos Equipamentos"/>
    <hyperlink ref="A2806" r:id="rId2796" display="Depreciação, Juros, Impostos e Seguros, Manutenção e Materiais na Operação dos Equipamentos"/>
    <hyperlink ref="A2807" r:id="rId2797" display="Depreciação, Juros, Impostos e Seguros, Manutenção e Materiais na Operação dos Equipamentos"/>
    <hyperlink ref="A2808" r:id="rId2798" display="Depreciação, Juros, Impostos e Seguros, Manutenção e Materiais na Operação dos Equipamentos"/>
    <hyperlink ref="A2809" r:id="rId2799" display="Depreciação, Juros, Impostos e Seguros, Manutenção e Materiais na Operação dos Equipamentos"/>
    <hyperlink ref="A2810" r:id="rId2800" display="Depreciação, Juros, Impostos e Seguros, Manutenção e Materiais na Operação dos Equipamentos"/>
    <hyperlink ref="A2811" r:id="rId2801" display="Depreciação, Juros, Impostos e Seguros, Manutenção e Materiais na Operação dos Equipamentos"/>
    <hyperlink ref="A2812" r:id="rId2802" display="Depreciação, Juros, Impostos e Seguros, Manutenção e Materiais na Operação dos Equipamentos"/>
    <hyperlink ref="A2813" r:id="rId2803" display="Depreciação, Juros, Impostos e Seguros, Manutenção e Materiais na Operação dos Equipamentos"/>
    <hyperlink ref="A2814" r:id="rId2804" display="Depreciação, Juros, Impostos e Seguros, Manutenção e Materiais na Operação dos Equipamentos"/>
    <hyperlink ref="A2815" r:id="rId2805" display="Depreciação, Juros, Impostos e Seguros, Manutenção e Materiais na Operação dos Equipamentos"/>
    <hyperlink ref="A2816" r:id="rId2806" display="Depreciação, Juros, Impostos e Seguros, Manutenção e Materiais na Operação dos Equipamentos"/>
    <hyperlink ref="A2817" r:id="rId2807" display="Depreciação, Juros, Impostos e Seguros, Manutenção e Materiais na Operação dos Equipamentos"/>
    <hyperlink ref="A2818" r:id="rId2808" display="Depreciação, Juros, Impostos e Seguros, Manutenção e Materiais na Operação dos Equipamentos"/>
    <hyperlink ref="A2819" r:id="rId2809" display="Depreciação, Juros, Impostos e Seguros, Manutenção e Materiais na Operação dos Equipamentos"/>
    <hyperlink ref="A2820" r:id="rId2810" display="Depreciação, Juros, Impostos e Seguros, Manutenção e Materiais na Operação dos Equipamentos"/>
    <hyperlink ref="A2821" r:id="rId2811" display="Depreciação, Juros, Impostos e Seguros, Manutenção e Materiais na Operação dos Equipamentos"/>
    <hyperlink ref="A2822" r:id="rId2812" display="Depreciação, Juros, Impostos e Seguros, Manutenção e Materiais na Operação dos Equipamentos"/>
    <hyperlink ref="A2823" r:id="rId2813" display="Depreciação, Juros, Impostos e Seguros, Manutenção e Materiais na Operação dos Equipamentos"/>
    <hyperlink ref="A2824" r:id="rId2814" display="Depreciação, Juros, Impostos e Seguros, Manutenção e Materiais na Operação dos Equipamentos"/>
    <hyperlink ref="A2825" r:id="rId2815" display="Depreciação, Juros, Impostos e Seguros, Manutenção e Materiais na Operação dos Equipamentos"/>
    <hyperlink ref="A2826" r:id="rId2816" display="Depreciação, Juros, Impostos e Seguros, Manutenção e Materiais na Operação dos Equipamentos"/>
    <hyperlink ref="A2827" r:id="rId2817" display="Depreciação, Juros, Impostos e Seguros, Manutenção e Materiais na Operação dos Equipamentos"/>
    <hyperlink ref="A2828" r:id="rId2818" display="Depreciação, Juros, Impostos e Seguros, Manutenção e Materiais na Operação dos Equipamentos"/>
    <hyperlink ref="A2829" r:id="rId2819" display="Depreciação, Juros, Impostos e Seguros, Manutenção e Materiais na Operação dos Equipamentos"/>
    <hyperlink ref="A2830" r:id="rId2820" display="Depreciação, Juros, Impostos e Seguros, Manutenção e Materiais na Operação dos Equipamentos"/>
    <hyperlink ref="A2831" r:id="rId2821" display="Depreciação, Juros, Impostos e Seguros, Manutenção e Materiais na Operação dos Equipamentos"/>
    <hyperlink ref="A2832" r:id="rId2822" display="Depreciação, Juros, Impostos e Seguros, Manutenção e Materiais na Operação dos Equipamentos"/>
    <hyperlink ref="A2833" r:id="rId2823" display="Depreciação, Juros, Impostos e Seguros, Manutenção e Materiais na Operação dos Equipamentos"/>
    <hyperlink ref="A2834" r:id="rId2824" display="Depreciação, Juros, Impostos e Seguros, Manutenção e Materiais na Operação dos Equipamentos"/>
    <hyperlink ref="A2835" r:id="rId2825" display="Depreciação, Juros, Impostos e Seguros, Manutenção e Materiais na Operação dos Equipamentos"/>
    <hyperlink ref="A2836" r:id="rId2826" display="Depreciação, Juros, Impostos e Seguros, Manutenção e Materiais na Operação dos Equipamentos"/>
    <hyperlink ref="A2837" r:id="rId2827" display="Depreciação, Juros, Impostos e Seguros, Manutenção e Materiais na Operação dos Equipamentos"/>
    <hyperlink ref="A2838" r:id="rId2828" display="Depreciação, Juros, Impostos e Seguros, Manutenção e Materiais na Operação dos Equipamentos"/>
    <hyperlink ref="A2839" r:id="rId2829" display="Depreciação, Juros, Impostos e Seguros, Manutenção e Materiais na Operação dos Equipamentos"/>
    <hyperlink ref="A2840" r:id="rId2830" display="Depreciação, Juros, Impostos e Seguros, Manutenção e Materiais na Operação dos Equipamentos"/>
    <hyperlink ref="A2841" r:id="rId2831" display="Depreciação, Juros, Impostos e Seguros, Manutenção e Materiais na Operação dos Equipamentos"/>
    <hyperlink ref="A2842" r:id="rId2832" display="Depreciação, Juros, Impostos e Seguros, Manutenção e Materiais na Operação dos Equipamentos"/>
    <hyperlink ref="A2843" r:id="rId2833" display="Depreciação, Juros, Impostos e Seguros, Manutenção e Materiais na Operação dos Equipamentos"/>
    <hyperlink ref="A2844" r:id="rId2834" display="Depreciação, Juros, Impostos e Seguros, Manutenção e Materiais na Operação dos Equipamentos"/>
    <hyperlink ref="A2845" r:id="rId2835" display="Depreciação, Juros, Impostos e Seguros, Manutenção e Materiais na Operação dos Equipamentos"/>
    <hyperlink ref="A2846" r:id="rId2836" display="Depreciação, Juros, Impostos e Seguros, Manutenção e Materiais na Operação dos Equipamentos"/>
    <hyperlink ref="A2847" r:id="rId2837" display="Depreciação, Juros, Impostos e Seguros, Manutenção e Materiais na Operação dos Equipamentos"/>
    <hyperlink ref="A2848" r:id="rId2838" display="Depreciação, Juros, Impostos e Seguros, Manutenção e Materiais na Operação dos Equipamentos"/>
    <hyperlink ref="A2849" r:id="rId2839" display="Depreciação, Juros, Impostos e Seguros, Manutenção e Materiais na Operação dos Equipamentos"/>
    <hyperlink ref="A2850" r:id="rId2840" display="Depreciação, Juros, Impostos e Seguros, Manutenção e Materiais na Operação dos Equipamentos"/>
    <hyperlink ref="A2851" r:id="rId2841" display="Depreciação, Juros, Impostos e Seguros, Manutenção e Materiais na Operação dos Equipamentos"/>
    <hyperlink ref="A2852" r:id="rId2842" display="Depreciação, Juros, Impostos e Seguros, Manutenção e Materiais na Operação dos Equipamentos"/>
    <hyperlink ref="A2853" r:id="rId2843" display="Depreciação, Juros, Impostos e Seguros, Manutenção e Materiais na Operação dos Equipamentos"/>
    <hyperlink ref="A2854" r:id="rId2844" display="Depreciação, Juros, Impostos e Seguros, Manutenção e Materiais na Operação dos Equipamentos"/>
    <hyperlink ref="A2855" r:id="rId2845" display="Depreciação, Juros, Impostos e Seguros, Manutenção e Materiais na Operação dos Equipamentos"/>
    <hyperlink ref="A2856" r:id="rId2846" display="Depreciação, Juros, Impostos e Seguros, Manutenção e Materiais na Operação dos Equipamentos"/>
    <hyperlink ref="A2857" r:id="rId2847" display="Depreciação, Juros, Impostos e Seguros, Manutenção e Materiais na Operação dos Equipamentos"/>
    <hyperlink ref="A2858" r:id="rId2848" display="Depreciação, Juros, Impostos e Seguros, Manutenção e Materiais na Operação dos Equipamentos"/>
    <hyperlink ref="A2859" r:id="rId2849" display="Depreciação, Juros, Impostos e Seguros, Manutenção e Materiais na Operação dos Equipamentos"/>
    <hyperlink ref="A2860" r:id="rId2850" display="Depreciação, Juros, Impostos e Seguros, Manutenção e Materiais na Operação dos Equipamentos"/>
    <hyperlink ref="A2861" r:id="rId2851" display="Depreciação, Juros, Impostos e Seguros, Manutenção e Materiais na Operação dos Equipamentos"/>
    <hyperlink ref="A2862" r:id="rId2852" display="Depreciação, Juros, Impostos e Seguros, Manutenção e Materiais na Operação dos Equipamentos"/>
    <hyperlink ref="A2863" r:id="rId2853" display="Depreciação, Juros, Impostos e Seguros, Manutenção e Materiais na Operação dos Equipamentos"/>
    <hyperlink ref="A2864" r:id="rId2854" display="Depreciação, Juros, Impostos e Seguros, Manutenção e Materiais na Operação dos Equipamentos"/>
    <hyperlink ref="A2865" r:id="rId2855" display="Depreciação, Juros, Impostos e Seguros, Manutenção e Materiais na Operação dos Equipamentos"/>
    <hyperlink ref="A2866" r:id="rId2856" display="Depreciação, Juros, Impostos e Seguros, Manutenção e Materiais na Operação dos Equipamentos"/>
    <hyperlink ref="A2867" r:id="rId2857" display="Depreciação, Juros, Impostos e Seguros, Manutenção e Materiais na Operação dos Equipamentos"/>
    <hyperlink ref="A2868" r:id="rId2858" display="Depreciação, Juros, Impostos e Seguros, Manutenção e Materiais na Operação dos Equipamentos"/>
    <hyperlink ref="A2869" r:id="rId2859" display="Depreciação, Juros, Impostos e Seguros, Manutenção e Materiais na Operação dos Equipamentos"/>
    <hyperlink ref="A2870" r:id="rId2860" display="Depreciação, Juros, Impostos e Seguros, Manutenção e Materiais na Operação dos Equipamentos"/>
    <hyperlink ref="A2871" r:id="rId2861" display="Depreciação, Juros, Impostos e Seguros, Manutenção e Materiais na Operação dos Equipamentos"/>
    <hyperlink ref="A2872" r:id="rId2862" display="Depreciação, Juros, Impostos e Seguros, Manutenção e Materiais na Operação dos Equipamentos"/>
    <hyperlink ref="A2873" r:id="rId2863" display="Depreciação, Juros, Impostos e Seguros, Manutenção e Materiais na Operação dos Equipamentos"/>
    <hyperlink ref="A2874" r:id="rId2864" display="Depreciação, Juros, Impostos e Seguros, Manutenção e Materiais na Operação dos Equipamentos"/>
    <hyperlink ref="A2875" r:id="rId2865" display="Depreciação, Juros, Impostos e Seguros, Manutenção e Materiais na Operação dos Equipamentos"/>
    <hyperlink ref="A2876" r:id="rId2866" display="Detecção de incêndio e alarme"/>
    <hyperlink ref="A2877" r:id="rId2867" display="Detecção de incêndio e alarme"/>
    <hyperlink ref="A2878" r:id="rId2868" display="Detecção de incêndio e alarme"/>
    <hyperlink ref="A2879" r:id="rId2869" display="Detecção de incêndio e alarme"/>
    <hyperlink ref="A2880" r:id="rId2870" display="Detecção de incêndio e alarme"/>
    <hyperlink ref="A2881" r:id="rId2871" display="Detecção de incêndio e alarme"/>
    <hyperlink ref="A2882" r:id="rId2872" display="Detecção de incêndio e alarme"/>
    <hyperlink ref="A2883" r:id="rId2873" display="Detecção de incêndio e alarme"/>
    <hyperlink ref="A2884" r:id="rId2874" display="Detecção de incêndio e alarme"/>
    <hyperlink ref="A2885" r:id="rId2875" display="Detecção de incêndio e alarme"/>
    <hyperlink ref="A2886" r:id="rId2876" display="Detecção de incêndio e alarme"/>
    <hyperlink ref="A2887" r:id="rId2877" display="Detecção de incêndio e alarme"/>
    <hyperlink ref="A2888" r:id="rId2878" display="Detecção de incêndio e alarme"/>
    <hyperlink ref="A2889" r:id="rId2879" display="Detecção de incêndio e alarme"/>
    <hyperlink ref="A2890" r:id="rId2880" display="Dissipadores de Energia"/>
    <hyperlink ref="A2891" r:id="rId2881" display="Dissipadores de Energia"/>
    <hyperlink ref="A2892" r:id="rId2882" display="Dissipadores de Energia"/>
    <hyperlink ref="A2893" r:id="rId2883" display="Dissipadores de Energia"/>
    <hyperlink ref="A2894" r:id="rId2884" display="Dissipadores de Energia"/>
    <hyperlink ref="A2895" r:id="rId2885" display="Dissipadores de Energia"/>
    <hyperlink ref="A2896" r:id="rId2886" display="Dissipadores de Energia"/>
    <hyperlink ref="A2897" r:id="rId2887" display="Dissipadores de Energia"/>
    <hyperlink ref="A2898" r:id="rId2888" display="Dissipadores de Energia"/>
    <hyperlink ref="A2899" r:id="rId2889" display="Dissipadores de Energia"/>
    <hyperlink ref="A2900" r:id="rId2890" display="Dissipadores de Energia"/>
    <hyperlink ref="A2901" r:id="rId2891" display="Dissipadores de Energia"/>
    <hyperlink ref="A2902" r:id="rId2892" display="Dissipadores de Energia"/>
    <hyperlink ref="A2903" r:id="rId2893" display="Dissipadores de Energia"/>
    <hyperlink ref="A2904" r:id="rId2894" display="Dissipadores de Energia"/>
    <hyperlink ref="A2905" r:id="rId2895" display="Dragagem"/>
    <hyperlink ref="A2906" r:id="rId2896" display="Dragagem"/>
    <hyperlink ref="A2907" r:id="rId2897" display="Dragagem"/>
    <hyperlink ref="A2908" r:id="rId2898" display="Dragagem"/>
    <hyperlink ref="A2909" r:id="rId2899" display="Drenagem com geocompostos"/>
    <hyperlink ref="A2910" r:id="rId2900" display="Drenagem com geocompostos"/>
    <hyperlink ref="A2911" r:id="rId2901" display="Drenagem com geocompostos"/>
    <hyperlink ref="A2912" r:id="rId2902" display="Drenagem com geocompostos"/>
    <hyperlink ref="A2913" r:id="rId2903" display="Drenagem com geocompostos"/>
    <hyperlink ref="A2914" r:id="rId2904" display="Drenagem com geocompostos"/>
    <hyperlink ref="A2915" r:id="rId2905" display="Drenagem com geocompostos"/>
    <hyperlink ref="A2916" r:id="rId2906" display="Drenagem com geocompostos"/>
    <hyperlink ref="A2917" r:id="rId2907" display="Drenagem com geocompostos"/>
    <hyperlink ref="A2918" r:id="rId2908" display="Drenagem com geocompostos"/>
    <hyperlink ref="A2919" r:id="rId2909" display="Drenagem com geocompostos"/>
    <hyperlink ref="A2920" r:id="rId2910" display="Drenagem com geocompostos"/>
    <hyperlink ref="A2921" r:id="rId2911" display="Drenagem com geocompostos"/>
    <hyperlink ref="A2922" r:id="rId2912" display="Drenagem com geocompostos"/>
    <hyperlink ref="A2923" r:id="rId2913" display="Drenagem com geocompostos"/>
    <hyperlink ref="A2924" r:id="rId2914" display="Drenagem com geocompostos"/>
    <hyperlink ref="A2925" r:id="rId2915" display="Drenagem com geocompostos"/>
    <hyperlink ref="A2926" r:id="rId2916" display="Drenagem com geocompostos"/>
    <hyperlink ref="A2927" r:id="rId2917" display="Drenagem de ar condicionado"/>
    <hyperlink ref="A2928" r:id="rId2918" display="Drenagem de ar condicionado"/>
    <hyperlink ref="A2929" r:id="rId2919" display="Drenagem de ar condicionado"/>
    <hyperlink ref="A2930" r:id="rId2920" display="Drenagem de ar condicionado"/>
    <hyperlink ref="A2931" r:id="rId2921" display="Drenagem de ar condicionado"/>
    <hyperlink ref="A2932" r:id="rId2922" display="Drenagem de ar condicionado"/>
    <hyperlink ref="A2933" r:id="rId2923" display="Drenagem de ar condicionado"/>
    <hyperlink ref="A2934" r:id="rId2924" display="Drenagem de ar condicionado"/>
    <hyperlink ref="A2935" r:id="rId2925" display="Drenagem de ar condicionado"/>
    <hyperlink ref="A2936" r:id="rId2926" display="Drenagem de ar condicionado"/>
    <hyperlink ref="A2937" r:id="rId2927" display="Drenagem de ar condicionado"/>
    <hyperlink ref="A2938" r:id="rId2928" display="Drenagem de ar condicionado"/>
    <hyperlink ref="A2939" r:id="rId2929" display="Drenagem de ar condicionado"/>
    <hyperlink ref="A2940" r:id="rId2930" display="Drenagem de ar condicionado"/>
    <hyperlink ref="A2941" r:id="rId2931" display="Drenagem de ar condicionado"/>
    <hyperlink ref="A2942" r:id="rId2932" display="Drenagem de ar condicionado"/>
    <hyperlink ref="A2943" r:id="rId2933" display="Drenos"/>
    <hyperlink ref="A2944" r:id="rId2934" display="Drenos"/>
    <hyperlink ref="A2945" r:id="rId2935" display="Drenos"/>
    <hyperlink ref="A2946" r:id="rId2936" display="Drenos"/>
    <hyperlink ref="A2947" r:id="rId2937" display="Drenos"/>
    <hyperlink ref="A2948" r:id="rId2938" display="Drenos"/>
    <hyperlink ref="A2949" r:id="rId2939" display="Drenos"/>
    <hyperlink ref="A2950" r:id="rId2940" display="Drenos"/>
    <hyperlink ref="A2951" r:id="rId2941" display="Drenos"/>
    <hyperlink ref="A2952" r:id="rId2942" display="Drenos"/>
    <hyperlink ref="A2953" r:id="rId2943" display="Drenos"/>
    <hyperlink ref="A2954" r:id="rId2944" display="Drenos"/>
    <hyperlink ref="A2955" r:id="rId2945" display="Drenos"/>
    <hyperlink ref="A2956" r:id="rId2946" display="Drenos"/>
    <hyperlink ref="A2957" r:id="rId2947" display="Drenos"/>
    <hyperlink ref="A2958" r:id="rId2948" display="Drenos"/>
    <hyperlink ref="A2959" r:id="rId2949" display="Drenos"/>
    <hyperlink ref="A2960" r:id="rId2950" display="Drenos"/>
    <hyperlink ref="A2961" r:id="rId2951" display="Drenos"/>
    <hyperlink ref="A2962" r:id="rId2952" display="Drenos"/>
    <hyperlink ref="A2963" r:id="rId2953" display="Drenos"/>
    <hyperlink ref="A2964" r:id="rId2954" display="Drenos"/>
    <hyperlink ref="A2965" r:id="rId2955" display="Drenos"/>
    <hyperlink ref="A2966" r:id="rId2956" display="Drenos"/>
    <hyperlink ref="A2967" r:id="rId2957" display="Drenos"/>
    <hyperlink ref="A2968" r:id="rId2958" display="Drenos"/>
    <hyperlink ref="A2969" r:id="rId2959" display="Drenos"/>
    <hyperlink ref="A2970" r:id="rId2960" display="Drenos"/>
    <hyperlink ref="A2971" r:id="rId2961" display="Drenos"/>
    <hyperlink ref="A2972" r:id="rId2962" display="Drenos"/>
    <hyperlink ref="A2973" r:id="rId2963" display="Drenos"/>
    <hyperlink ref="A2974" r:id="rId2964" display="Drenos"/>
    <hyperlink ref="A2975" r:id="rId2965" display="Drenos"/>
    <hyperlink ref="A2976" r:id="rId2966" display="Drenos"/>
    <hyperlink ref="A2977" r:id="rId2967" display="Drenos"/>
    <hyperlink ref="A2978" r:id="rId2968" display="Drenos"/>
    <hyperlink ref="A2979" r:id="rId2969" display="Drenos"/>
    <hyperlink ref="A2980" r:id="rId2970" display="Drenos"/>
    <hyperlink ref="A2981" r:id="rId2971" display="Drenos"/>
    <hyperlink ref="A2982" r:id="rId2972" display="Drenos"/>
    <hyperlink ref="A2983" r:id="rId2973" display="Drenos"/>
    <hyperlink ref="A2984" r:id="rId2974" display="Drenos"/>
    <hyperlink ref="A2985" r:id="rId2975" display="Drenos"/>
    <hyperlink ref="A2986" r:id="rId2976" display="Drenos"/>
    <hyperlink ref="A2987" r:id="rId2977" display="Drenos"/>
    <hyperlink ref="A2988" r:id="rId2978" display="Drenos"/>
    <hyperlink ref="A2989" r:id="rId2979" display="Drenos"/>
    <hyperlink ref="A2990" r:id="rId2980" display="Drenos"/>
    <hyperlink ref="A2991" r:id="rId2981" display="Drenos"/>
    <hyperlink ref="A2992" r:id="rId2982" display="Drenos"/>
    <hyperlink ref="A2993" r:id="rId2983" display="Drenos"/>
    <hyperlink ref="A2994" r:id="rId2984" display="Drenos"/>
    <hyperlink ref="A2995" r:id="rId2985" display="Dutos para ar condicionado"/>
    <hyperlink ref="A2996" r:id="rId2986" display="Dutos para ar condicionado"/>
    <hyperlink ref="A2997" r:id="rId2987" display="Dutos para ar condicionado"/>
    <hyperlink ref="A2998" r:id="rId2988" display="Dutos para ar condicionado"/>
    <hyperlink ref="A2999" r:id="rId2989" display="Dutos para ar condicionado"/>
    <hyperlink ref="A3000" r:id="rId2990" display="Dutos para ar condicionado"/>
    <hyperlink ref="A3001" r:id="rId2991" display="Dutos para ar condicionado"/>
    <hyperlink ref="A3002" r:id="rId2992" display="Dutos para ar condicionado"/>
    <hyperlink ref="A3003" r:id="rId2993" display="Dutos para ar condicionado"/>
    <hyperlink ref="A3004" r:id="rId2994" display="Dutos para ar condicionado"/>
    <hyperlink ref="A3005" r:id="rId2995" display="Dutos para ar condicionado"/>
    <hyperlink ref="A3006" r:id="rId2996" display="Dutos para ar condicionado"/>
    <hyperlink ref="A3007" r:id="rId2997" display="Dutos para ar condicionado"/>
    <hyperlink ref="A3008" r:id="rId2998" display="Dutos para ar condicionado"/>
    <hyperlink ref="A3009" r:id="rId2999" display="Dutos para ar condicionado"/>
    <hyperlink ref="A3010" r:id="rId3000" display="Dutos para ar condicionado"/>
    <hyperlink ref="A3011" r:id="rId3001" display="Dutos para ar condicionado"/>
    <hyperlink ref="A3012" r:id="rId3002" display="Dutos para ar condicionado"/>
    <hyperlink ref="A3013" r:id="rId3003" display="Dutos para ar condicionado"/>
    <hyperlink ref="A3014" r:id="rId3004" display="Dutos para ar condicionado"/>
    <hyperlink ref="A3015" r:id="rId3005" display="Dutos para ar condicionado"/>
    <hyperlink ref="A3016" r:id="rId3006" display="Dutos para ar condicionado"/>
    <hyperlink ref="A3017" r:id="rId3007" display="Dutos para ar condicionado"/>
    <hyperlink ref="A3018" r:id="rId3008" display="Dutos para ar condicionado"/>
    <hyperlink ref="A3019" r:id="rId3009" display="Dutos para ar condicionado"/>
    <hyperlink ref="A3020" r:id="rId3010" display="Dutos para ar condicionado"/>
    <hyperlink ref="A3021" r:id="rId3011" display="Dutos para ar condicionado"/>
    <hyperlink ref="A3022" r:id="rId3012" display="Dutos para ar condicionado"/>
    <hyperlink ref="A3023" r:id="rId3013" display="Dutos para ar condicionado"/>
    <hyperlink ref="A3024" r:id="rId3014" display="Dutos para ar condicionado"/>
    <hyperlink ref="A3025" r:id="rId3015" display="Dutos para ar condicionado"/>
    <hyperlink ref="A3026" r:id="rId3016" display="Dutos para ar condicionado"/>
    <hyperlink ref="A3027" r:id="rId3017" display="Dutos para ar condicionado"/>
    <hyperlink ref="A3028" r:id="rId3018" display="Dutos para ar condicionado"/>
    <hyperlink ref="A3029" r:id="rId3019" display="Dutos para ar condicionado"/>
    <hyperlink ref="A3030" r:id="rId3020" display="Dutos para ar condicionado"/>
    <hyperlink ref="A3031" r:id="rId3021" display="Dutos para ar condicionado"/>
    <hyperlink ref="A3032" r:id="rId3022" display="Dutos para ar condicionado"/>
    <hyperlink ref="A3033" r:id="rId3023" display="Dutos para ar condicionado"/>
    <hyperlink ref="A3034" r:id="rId3024" display="Dutos para ar condicionado"/>
    <hyperlink ref="A3035" r:id="rId3025" display="Dutos para ar condicionado"/>
    <hyperlink ref="A3036" r:id="rId3026" display="Dutos para ar condicionado"/>
    <hyperlink ref="A3037" r:id="rId3027" display="Dutos para ar condicionado"/>
    <hyperlink ref="A3038" r:id="rId3028" display="Dutos para ar condicionado"/>
    <hyperlink ref="A3039" r:id="rId3029" display="Dutos para ar condicionado"/>
    <hyperlink ref="A3040" r:id="rId3030" display="Dutos para ar condicionado"/>
    <hyperlink ref="A3041" r:id="rId3031" display="Dutos para ar condicionado"/>
    <hyperlink ref="A3042" r:id="rId3032" display="Dutos para ar condicionado"/>
    <hyperlink ref="A3043" r:id="rId3033" display="Dutos para ar condicionado"/>
    <hyperlink ref="A3044" r:id="rId3034" display="Eletrocalhas"/>
    <hyperlink ref="A3045" r:id="rId3035" display="Eletrocalhas"/>
    <hyperlink ref="A3046" r:id="rId3036" display="Eletrocalhas"/>
    <hyperlink ref="A3047" r:id="rId3037" display="Eletrocalhas"/>
    <hyperlink ref="A3048" r:id="rId3038" display="Eletrocalhas"/>
    <hyperlink ref="A3049" r:id="rId3039" display="Eletrocalhas"/>
    <hyperlink ref="A3050" r:id="rId3040" display="Eletrocalhas"/>
    <hyperlink ref="A3051" r:id="rId3041" display="Eletrocalhas"/>
    <hyperlink ref="A3052" r:id="rId3042" display="Eletrocalhas"/>
    <hyperlink ref="A3053" r:id="rId3043" display="Eletrocalhas"/>
    <hyperlink ref="A3054" r:id="rId3044" display="Eletrocalhas"/>
    <hyperlink ref="A3055" r:id="rId3045" display="Eletrocalhas"/>
    <hyperlink ref="A3056" r:id="rId3046" display="Eletrocalhas"/>
    <hyperlink ref="A3057" r:id="rId3047" display="Eletrocalhas"/>
    <hyperlink ref="A3058" r:id="rId3048" display="Eletrocalhas"/>
    <hyperlink ref="A3059" r:id="rId3049" display="Eletrocalhas"/>
    <hyperlink ref="A3060" r:id="rId3050" display="Eletrocalhas"/>
    <hyperlink ref="A3061" r:id="rId3051" display="Eletrocalhas"/>
    <hyperlink ref="A3062" r:id="rId3052" display="Eletrocalhas"/>
    <hyperlink ref="A3063" r:id="rId3053" display="Eletrocalhas"/>
    <hyperlink ref="A3064" r:id="rId3054" display="Eletrocalhas"/>
    <hyperlink ref="A3065" r:id="rId3055" display="Eletrocalhas"/>
    <hyperlink ref="A3066" r:id="rId3056" display="Eletrocalhas"/>
    <hyperlink ref="A3067" r:id="rId3057" display="Eletrocalhas"/>
    <hyperlink ref="A3068" r:id="rId3058" display="Eletrocalhas"/>
    <hyperlink ref="A3069" r:id="rId3059" display="Eletrocalhas"/>
    <hyperlink ref="A3070" r:id="rId3060" display="Eletrocalhas"/>
    <hyperlink ref="A3071" r:id="rId3061" display="Eletrocalhas"/>
    <hyperlink ref="A3072" r:id="rId3062" display="Eletrocalhas"/>
    <hyperlink ref="A3073" r:id="rId3063" display="Eletrocalhas"/>
    <hyperlink ref="A3074" r:id="rId3064" display="Eletrocalhas"/>
    <hyperlink ref="A3075" r:id="rId3065" display="Eletrocalhas"/>
    <hyperlink ref="A3076" r:id="rId3066" display="Eletrocalhas"/>
    <hyperlink ref="A3077" r:id="rId3067" display="Eletrocalhas"/>
    <hyperlink ref="A3078" r:id="rId3068" display="Eletrocalhas"/>
    <hyperlink ref="A3079" r:id="rId3069" display="Eletrocalhas"/>
    <hyperlink ref="A3080" r:id="rId3070" display="Eletrocalhas"/>
    <hyperlink ref="A3081" r:id="rId3071" display="Eletrocalhas"/>
    <hyperlink ref="A3082" r:id="rId3072" display="Eletrocalhas"/>
    <hyperlink ref="A3083" r:id="rId3073" display="Eletrocalhas"/>
    <hyperlink ref="A3084" r:id="rId3074" display="Eletrocalhas"/>
    <hyperlink ref="A3085" r:id="rId3075" display="Eletrocalhas"/>
    <hyperlink ref="A3086" r:id="rId3076" display="Eletrocalhas"/>
    <hyperlink ref="A3087" r:id="rId3077" display="Eletrocalhas"/>
    <hyperlink ref="A3088" r:id="rId3078" display="Eletrocalhas"/>
    <hyperlink ref="A3089" r:id="rId3079" display="Eletrocalhas"/>
    <hyperlink ref="A3090" r:id="rId3080" display="Eletrocalhas"/>
    <hyperlink ref="A3091" r:id="rId3081" display="Eletrocalhas"/>
    <hyperlink ref="A3092" r:id="rId3082" display="Eletrocalhas"/>
    <hyperlink ref="A3093" r:id="rId3083" display="Eletrocalhas"/>
    <hyperlink ref="A3094" r:id="rId3084" display="Eletrocalhas"/>
    <hyperlink ref="A3095" r:id="rId3085" display="Eletrocalhas"/>
    <hyperlink ref="A3096" r:id="rId3086" display="Eletrocalhas"/>
    <hyperlink ref="A3097" r:id="rId3087" display="Eletrocalhas"/>
    <hyperlink ref="A3098" r:id="rId3088" display="Eletrocalhas"/>
    <hyperlink ref="A3099" r:id="rId3089" display="Eletrocalhas"/>
    <hyperlink ref="A3100" r:id="rId3090" display="Eletrocalhas"/>
    <hyperlink ref="A3101" r:id="rId3091" display="Eletrocalhas"/>
    <hyperlink ref="A3102" r:id="rId3092" display="Eletrocalhas"/>
    <hyperlink ref="A3103" r:id="rId3093" display="Eletrocalhas"/>
    <hyperlink ref="A3104" r:id="rId3094" display="Eletrocalhas"/>
    <hyperlink ref="A3105" r:id="rId3095" display="Eletrocalhas"/>
    <hyperlink ref="A3106" r:id="rId3096" display="Eletrocalhas"/>
    <hyperlink ref="A3107" r:id="rId3097" display="Eletrocalhas"/>
    <hyperlink ref="A3108" r:id="rId3098" display="Eletrocalhas"/>
    <hyperlink ref="A3109" r:id="rId3099" display="Eletrocalhas"/>
    <hyperlink ref="A3110" r:id="rId3100" display="Eletrocalhas"/>
    <hyperlink ref="A3111" r:id="rId3101" display="Eletrocalhas"/>
    <hyperlink ref="A3112" r:id="rId3102" display="Eletrocalhas"/>
    <hyperlink ref="A3113" r:id="rId3103" display="Eletrocalhas"/>
    <hyperlink ref="A3114" r:id="rId3104" display="Eletrocalhas"/>
    <hyperlink ref="A3115" r:id="rId3105" display="Eletrocalhas"/>
    <hyperlink ref="A3116" r:id="rId3106" display="Eletrocalhas"/>
    <hyperlink ref="A3117" r:id="rId3107" display="Eletrocalhas"/>
    <hyperlink ref="A3118" r:id="rId3108" display="Eletrocalhas"/>
    <hyperlink ref="A3119" r:id="rId3109" display="Eletrocalhas"/>
    <hyperlink ref="A3120" r:id="rId3110" display="Eletrocalhas"/>
    <hyperlink ref="A3121" r:id="rId3111" display="Eletrocalhas"/>
    <hyperlink ref="A3122" r:id="rId3112" display="Eletrocalhas"/>
    <hyperlink ref="A3123" r:id="rId3113" display="Eletrocalhas"/>
    <hyperlink ref="A3124" r:id="rId3114" display="Eletrocalhas"/>
    <hyperlink ref="A3125" r:id="rId3115" display="Eletrocalhas"/>
    <hyperlink ref="A3126" r:id="rId3116" display="Eletrocalhas"/>
    <hyperlink ref="A3127" r:id="rId3117" display="Eletrocalhas"/>
    <hyperlink ref="A3128" r:id="rId3118" display="Eletrocalhas"/>
    <hyperlink ref="A3129" r:id="rId3119" display="Eletrocalhas"/>
    <hyperlink ref="A3130" r:id="rId3120" display="Eletrocalhas"/>
    <hyperlink ref="A3131" r:id="rId3121" display="Eletrocalhas"/>
    <hyperlink ref="A3132" r:id="rId3122" display="Eletrocalhas"/>
    <hyperlink ref="A3133" r:id="rId3123" display="Eletrocalhas"/>
    <hyperlink ref="A3134" r:id="rId3124" display="Energia Solar para Edificações"/>
    <hyperlink ref="A3135" r:id="rId3125" display="Energia Solar para Edificações"/>
    <hyperlink ref="A3136" r:id="rId3126" display="Energia Solar para Edificações"/>
    <hyperlink ref="A3137" r:id="rId3127" display="Energia Solar para Edificações"/>
    <hyperlink ref="A3138" r:id="rId3128" display="Energia Solar para Edificações"/>
    <hyperlink ref="A3139" r:id="rId3129" display="Energia Solar para Edificações"/>
    <hyperlink ref="A3140" r:id="rId3130" display="Energia Solar para Edificações"/>
    <hyperlink ref="A3141" r:id="rId3131" display="Energia Solar para Edificações"/>
    <hyperlink ref="A3142" r:id="rId3132" display="Energia Solar para Edificações"/>
    <hyperlink ref="A3143" r:id="rId3133" display="Energia Solar para Edificações"/>
    <hyperlink ref="A3144" r:id="rId3134" display="Energia Solar para Edificações"/>
    <hyperlink ref="A3145" r:id="rId3135" display="Energia Solar para Edificações"/>
    <hyperlink ref="A3146" r:id="rId3136" display="Energia Solar para Edificações"/>
    <hyperlink ref="A3147" r:id="rId3137" display="Energia Solar para Edificações"/>
    <hyperlink ref="A3148" r:id="rId3138" display="Energia Solar para Edificações"/>
    <hyperlink ref="A3149" r:id="rId3139" display="Energia Solar para Edificações"/>
    <hyperlink ref="A3150" r:id="rId3140" display="Energia Solar para Edificações"/>
    <hyperlink ref="A3151" r:id="rId3141" display="Energia Solar para Edificações"/>
    <hyperlink ref="A3152" r:id="rId3142" display="Energia Solar para Edificações"/>
    <hyperlink ref="A3153" r:id="rId3143" display="Energia Solar para Edificações"/>
    <hyperlink ref="A3154" r:id="rId3144" display="Energia Solar para Edificações"/>
    <hyperlink ref="A3155" r:id="rId3145" display="Energia Solar para Edificações"/>
    <hyperlink ref="A3156" r:id="rId3146" display="Energia Solar para Edificações"/>
    <hyperlink ref="A3157" r:id="rId3147" display="Energia Solar para Edificações"/>
    <hyperlink ref="A3158" r:id="rId3148" display="Energia Solar para Edificações"/>
    <hyperlink ref="A3159" r:id="rId3149" display="Energia Solar para Edificações"/>
    <hyperlink ref="A3160" r:id="rId3150" display="Energia Solar para Edificações"/>
    <hyperlink ref="A3161" r:id="rId3151" display="Energia Solar para Edificações"/>
    <hyperlink ref="A3162" r:id="rId3152" display="Energia Solar para Edificações"/>
    <hyperlink ref="A3163" r:id="rId3153" display="Energia Solar para Edificações"/>
    <hyperlink ref="A3164" r:id="rId3154" display="Energia Solar para Edificações"/>
    <hyperlink ref="A3165" r:id="rId3155" display="Energia Solar para Edificações"/>
    <hyperlink ref="A3166" r:id="rId3156" display="Energia Solar para Edificações"/>
    <hyperlink ref="A3167" r:id="rId3157" display="Energia Solar para Edificações"/>
    <hyperlink ref="A3168" r:id="rId3158" display="Energia Solar para Edificações"/>
    <hyperlink ref="A3169" r:id="rId3159" display="Energia Solar para Edificações"/>
    <hyperlink ref="A3170" r:id="rId3160" display="Equipamentos de Proteção Coletiva"/>
    <hyperlink ref="A3171" r:id="rId3161" display="Equipamentos de Proteção Coletiva"/>
    <hyperlink ref="A3172" r:id="rId3162" display="Equipamentos de Proteção Coletiva"/>
    <hyperlink ref="A3173" r:id="rId3163" display="Equipamentos de Proteção Coletiva"/>
    <hyperlink ref="A3174" r:id="rId3164" display="Equipamentos de Proteção Coletiva"/>
    <hyperlink ref="A3175" r:id="rId3165" display="Equipamentos de Proteção Coletiva"/>
    <hyperlink ref="A3176" r:id="rId3166" display="Equipamentos de Proteção Coletiva"/>
    <hyperlink ref="A3177" r:id="rId3167" display="Equipamentos de Proteção Coletiva"/>
    <hyperlink ref="A3178" r:id="rId3168" display="Equipamentos de Proteção Coletiva"/>
    <hyperlink ref="A3179" r:id="rId3169" display="Equipamentos de Proteção Coletiva"/>
    <hyperlink ref="A3180" r:id="rId3170" display="Equipamentos de Proteção Coletiva"/>
    <hyperlink ref="A3181" r:id="rId3171" display="Equipamentos de Proteção Coletiva"/>
    <hyperlink ref="A3182" r:id="rId3172" display="Equipamentos de Proteção Coletiva"/>
    <hyperlink ref="A3183" r:id="rId3173" display="Equipamentos de Proteção Coletiva"/>
    <hyperlink ref="A3184" r:id="rId3174" display="Equipamentos de Proteção Coletiva"/>
    <hyperlink ref="A3185" r:id="rId3175" display="Equipamentos de Proteção Coletiva"/>
    <hyperlink ref="A3186" r:id="rId3176" display="Equipamentos de Proteção Coletiva"/>
    <hyperlink ref="A3187" r:id="rId3177" display="Equipamentos de Proteção Coletiva"/>
    <hyperlink ref="A3188" r:id="rId3178" display="Equipamentos de Proteção Coletiva"/>
    <hyperlink ref="A3189" r:id="rId3179" display="Equipamentos de Proteção Coletiva"/>
    <hyperlink ref="A3190" r:id="rId3180" display="Equipamentos de Proteção Coletiva"/>
    <hyperlink ref="A3191" r:id="rId3181" display="Equipamentos de Proteção Coletiva"/>
    <hyperlink ref="A3192" r:id="rId3182" display="Equipamentos de Proteção Coletiva"/>
    <hyperlink ref="A3193" r:id="rId3183" display="Equipamentos de Proteção Coletiva"/>
    <hyperlink ref="A3194" r:id="rId3184" display="Equipamentos de Proteção Coletiva"/>
    <hyperlink ref="A3195" r:id="rId3185" display="Equipamentos de Proteção Coletiva"/>
    <hyperlink ref="A3196" r:id="rId3186" display="Equipamentos de Proteção Coletiva"/>
    <hyperlink ref="A3197" r:id="rId3187" display="Equipamentos de Proteção Coletiva"/>
    <hyperlink ref="A3198" r:id="rId3188" display="Equipamentos de Proteção Coletiva"/>
    <hyperlink ref="A3199" r:id="rId3189" display="Equipamentos de Proteção Coletiva"/>
    <hyperlink ref="A3200" r:id="rId3190" display="Equipamentos de Proteção Coletiva"/>
    <hyperlink ref="A3201" r:id="rId3191" display="Equipamentos de Proteção Coletiva"/>
    <hyperlink ref="A3202" r:id="rId3192" display="Equipamentos de Proteção Coletiva"/>
    <hyperlink ref="A3203" r:id="rId3193" display="Equipamentos de Proteção Coletiva"/>
    <hyperlink ref="A3204" r:id="rId3194" display="Equipamentos de Proteção Coletiva"/>
    <hyperlink ref="A3205" r:id="rId3195" display="Equipamentos de Proteção Coletiva"/>
    <hyperlink ref="A3206" r:id="rId3196" display="Equipamentos de Proteção Coletiva"/>
    <hyperlink ref="A3207" r:id="rId3197" display="Equipamentos de Proteção Coletiva"/>
    <hyperlink ref="A3208" r:id="rId3198" display="Equipamentos de Proteção Coletiva"/>
    <hyperlink ref="A3209" r:id="rId3199" display="Equipamentos de Proteção Coletiva"/>
    <hyperlink ref="A3210" r:id="rId3200" display="Equipamentos de Proteção Coletiva"/>
    <hyperlink ref="A3211" r:id="rId3201" display="Equipamentos de Proteção Coletiva"/>
    <hyperlink ref="A3212" r:id="rId3202" display="Equipamentos de Proteção Coletiva"/>
    <hyperlink ref="A3213" r:id="rId3203" display="Equipamentos de Proteção Coletiva"/>
    <hyperlink ref="A3214" r:id="rId3204" display="Equipamentos de Proteção Coletiva"/>
    <hyperlink ref="A3215" r:id="rId3205" display="Equipamentos de Proteção Coletiva"/>
    <hyperlink ref="A3216" r:id="rId3206" display="Equipamentos de Proteção Coletiva"/>
    <hyperlink ref="A3217" r:id="rId3207" display="Equipamentos de Proteção Coletiva"/>
    <hyperlink ref="A3218" r:id="rId3208" display="Equipamentos de Proteção Coletiva"/>
    <hyperlink ref="A3219" r:id="rId3209" display="Equipamentos de Proteção Coletiva"/>
    <hyperlink ref="A3220" r:id="rId3210" display="Equipamentos de Proteção Coletiva"/>
    <hyperlink ref="A3221" r:id="rId3211" display="Equipamentos de Proteção Coletiva"/>
    <hyperlink ref="A3222" r:id="rId3212" display="Equipamentos de Proteção Coletiva"/>
    <hyperlink ref="A3223" r:id="rId3213" display="Equipamentos de Proteção Coletiva"/>
    <hyperlink ref="A3224" r:id="rId3214" display="Equipamentos de Proteção Coletiva"/>
    <hyperlink ref="A3225" r:id="rId3215" display="Equipamentos de Proteção Coletiva"/>
    <hyperlink ref="A3226" r:id="rId3216" display="Equipamentos de Proteção Coletiva"/>
    <hyperlink ref="A3227" r:id="rId3217" display="Equipamentos de Proteção Coletiva"/>
    <hyperlink ref="A3228" r:id="rId3218" display="Equipamentos de Proteção Coletiva"/>
    <hyperlink ref="A3229" r:id="rId3219" display="Equipamentos de Proteção Coletiva"/>
    <hyperlink ref="A3230" r:id="rId3220" display="Equipamentos de Proteção Coletiva"/>
    <hyperlink ref="A3231" r:id="rId3221" display="Equipamentos de Proteção Coletiva"/>
    <hyperlink ref="A3232" r:id="rId3222" display="Equipamentos de Proteção Coletiva"/>
    <hyperlink ref="A3233" r:id="rId3223" display="Equipamentos de Proteção Coletiva"/>
    <hyperlink ref="A3234" r:id="rId3224" display="Equipamentos de Proteção Coletiva"/>
    <hyperlink ref="A3235" r:id="rId3225" display="Equipamentos de Proteção Coletiva"/>
    <hyperlink ref="A3236" r:id="rId3226" display="Equipamentos de Proteção Coletiva"/>
    <hyperlink ref="A3237" r:id="rId3227" display="Equipamentos de Proteção Coletiva"/>
    <hyperlink ref="A3238" r:id="rId3228" display="Equipamentos de Proteção Coletiva"/>
    <hyperlink ref="A3239" r:id="rId3229" display="Equipamentos de Proteção Coletiva"/>
    <hyperlink ref="A3240" r:id="rId3230" display="Equipamentos de Proteção Coletiva"/>
    <hyperlink ref="A3241" r:id="rId3231" display="Equipamentos de Proteção Coletiva"/>
    <hyperlink ref="A3242" r:id="rId3232" display="Equipamentos de Proteção Coletiva"/>
    <hyperlink ref="A3243" r:id="rId3233" display="Equipamentos de Proteção Coletiva"/>
    <hyperlink ref="A3244" r:id="rId3234" display="Equipamentos de Proteção Coletiva"/>
    <hyperlink ref="A3245" r:id="rId3235" display="Equipamentos de Proteção Coletiva"/>
    <hyperlink ref="A3246" r:id="rId3236" display="Equipamentos de Proteção Coletiva"/>
    <hyperlink ref="A3247" r:id="rId3237" display="Equipamentos de Proteção Coletiva"/>
    <hyperlink ref="A3248" r:id="rId3238" display="Escadas"/>
    <hyperlink ref="A3249" r:id="rId3239" display="Escadas"/>
    <hyperlink ref="A3250" r:id="rId3240" display="Escadas"/>
    <hyperlink ref="A3251" r:id="rId3241" display="Escadas"/>
    <hyperlink ref="A3252" r:id="rId3242" display="Escadas"/>
    <hyperlink ref="A3253" r:id="rId3243" display="Escadas"/>
    <hyperlink ref="A3254" r:id="rId3244" display="Escadas"/>
    <hyperlink ref="A3255" r:id="rId3245" display="Escadas"/>
    <hyperlink ref="A3256" r:id="rId3246" display="Escadas"/>
    <hyperlink ref="A3257" r:id="rId3247" display="Escadas"/>
    <hyperlink ref="A3258" r:id="rId3248" display="Escadas"/>
    <hyperlink ref="A3259" r:id="rId3249" display="Escadas"/>
    <hyperlink ref="A3260" r:id="rId3250" display="Escadas"/>
    <hyperlink ref="A3261" r:id="rId3251" display="Escadas"/>
    <hyperlink ref="A3262" r:id="rId3252" display="Escadas"/>
    <hyperlink ref="A3263" r:id="rId3253" display="Escadas"/>
    <hyperlink ref="A3264" r:id="rId3254" display="Escadas"/>
    <hyperlink ref="A3265" r:id="rId3255" display="Escadas"/>
    <hyperlink ref="A3266" r:id="rId3256" display="Escadas"/>
    <hyperlink ref="A3267" r:id="rId3257" display="Escadas"/>
    <hyperlink ref="A3268" r:id="rId3258" display="Escadas"/>
    <hyperlink ref="A3269" r:id="rId3259" display="Escadas"/>
    <hyperlink ref="A3270" r:id="rId3260" display="Escadas"/>
    <hyperlink ref="A3271" r:id="rId3261" display="Escadas"/>
    <hyperlink ref="A3272" r:id="rId3262" display="Escadas"/>
    <hyperlink ref="A3273" r:id="rId3263" display="Escadas"/>
    <hyperlink ref="A3274" r:id="rId3264" display="Escadas"/>
    <hyperlink ref="A3275" r:id="rId3265" display="Escadas"/>
    <hyperlink ref="A3276" r:id="rId3266" display="Escadas"/>
    <hyperlink ref="A3277" r:id="rId3267" display="Escadas"/>
    <hyperlink ref="A3278" r:id="rId3268" display="Escadas"/>
    <hyperlink ref="A3279" r:id="rId3269" display="Escadas"/>
    <hyperlink ref="A3280" r:id="rId3270" display="Escadas"/>
    <hyperlink ref="A3281" r:id="rId3271" display="Escadas"/>
    <hyperlink ref="A3282" r:id="rId3272" display="Escadas"/>
    <hyperlink ref="A3283" r:id="rId3273" display="Escadas"/>
    <hyperlink ref="A3284" r:id="rId3274" display="Escadas"/>
    <hyperlink ref="A3285" r:id="rId3275" display="Escadas"/>
    <hyperlink ref="A3286" r:id="rId3276" display="Escadas"/>
    <hyperlink ref="A3287" r:id="rId3277" display="Escadas"/>
    <hyperlink ref="A3288" r:id="rId3278" display="Escadas"/>
    <hyperlink ref="A3289" r:id="rId3279" display="Escadas"/>
    <hyperlink ref="A3290" r:id="rId3280" display="Escadas"/>
    <hyperlink ref="A3291" r:id="rId3281" display="Escadas"/>
    <hyperlink ref="A3292" r:id="rId3282" display="Escadas"/>
    <hyperlink ref="A3293" r:id="rId3283" display="Escadas"/>
    <hyperlink ref="A3294" r:id="rId3284" display="Escadas"/>
    <hyperlink ref="A3295" r:id="rId3285" display="Escadas"/>
    <hyperlink ref="A3296" r:id="rId3286" display="Escadas"/>
    <hyperlink ref="A3297" r:id="rId3287" display="Escadas"/>
    <hyperlink ref="A3298" r:id="rId3288" display="Escadas"/>
    <hyperlink ref="A3299" r:id="rId3289" display="Escadas"/>
    <hyperlink ref="A3300" r:id="rId3290" display="Escadas"/>
    <hyperlink ref="A3301" r:id="rId3291" display="Escadas"/>
    <hyperlink ref="A3302" r:id="rId3292" display="Escadas"/>
    <hyperlink ref="A3303" r:id="rId3293" display="Escadas"/>
    <hyperlink ref="A3304" r:id="rId3294" display="Escadas"/>
    <hyperlink ref="A3305" r:id="rId3295" display="Escadas"/>
    <hyperlink ref="A3306" r:id="rId3296" display="Escadas"/>
    <hyperlink ref="A3307" r:id="rId3297" display="Escadas"/>
    <hyperlink ref="A3308" r:id="rId3298" display="Escadas"/>
    <hyperlink ref="A3309" r:id="rId3299" display="Escadas"/>
    <hyperlink ref="A3310" r:id="rId3300" display="Escadas"/>
    <hyperlink ref="A3311" r:id="rId3301" display="Escadas"/>
    <hyperlink ref="A3312" r:id="rId3302" display="Escadas"/>
    <hyperlink ref="A3313" r:id="rId3303" display="Escadas"/>
    <hyperlink ref="A3314" r:id="rId3304" display="Escadas"/>
    <hyperlink ref="A3315" r:id="rId3305" display="Escadas"/>
    <hyperlink ref="A3316" r:id="rId3306" display="Escadas"/>
    <hyperlink ref="A3317" r:id="rId3307" display="Escadas"/>
    <hyperlink ref="A3318" r:id="rId3308" display="Escadas"/>
    <hyperlink ref="A3319" r:id="rId3309" display="Escadas"/>
    <hyperlink ref="A3320" r:id="rId3310" display="Escadas"/>
    <hyperlink ref="A3321" r:id="rId3311" display="Escadas"/>
    <hyperlink ref="A3322" r:id="rId3312" display="Escadas"/>
    <hyperlink ref="A3323" r:id="rId3313" display="Escadas"/>
    <hyperlink ref="A3324" r:id="rId3314" display="Escadas"/>
    <hyperlink ref="A3325" r:id="rId3315" display="Escadas"/>
    <hyperlink ref="A3326" r:id="rId3316" display="Escadas"/>
    <hyperlink ref="A3327" r:id="rId3317" display="Escadas"/>
    <hyperlink ref="A3328" r:id="rId3318" display="Escadas"/>
    <hyperlink ref="A3329" r:id="rId3319" display="Escadas"/>
    <hyperlink ref="A3330" r:id="rId3320" display="Escadas"/>
    <hyperlink ref="A3331" r:id="rId3321" display="Escadas"/>
    <hyperlink ref="A3332" r:id="rId3322" display="Escadas"/>
    <hyperlink ref="A3333" r:id="rId3323" display="Escadas"/>
    <hyperlink ref="A3334" r:id="rId3324" display="Escadas"/>
    <hyperlink ref="A3335" r:id="rId3325" display="Escadas"/>
    <hyperlink ref="A3336" r:id="rId3326" display="Escadas"/>
    <hyperlink ref="A3337" r:id="rId3327" display="Escadas"/>
    <hyperlink ref="A3338" r:id="rId3328" display="Escadas"/>
    <hyperlink ref="A3339" r:id="rId3329" display="Escadas"/>
    <hyperlink ref="A3340" r:id="rId3330" display="Escadas"/>
    <hyperlink ref="A3341" r:id="rId3331" display="Escadas"/>
    <hyperlink ref="A3342" r:id="rId3332" display="Escadas"/>
    <hyperlink ref="A3343" r:id="rId3333" display="Escadas"/>
    <hyperlink ref="A3344" r:id="rId3334" display="Escadas"/>
    <hyperlink ref="A3345" r:id="rId3335" display="Escadas"/>
    <hyperlink ref="A3346" r:id="rId3336" display="Escavação Horizontal"/>
    <hyperlink ref="A3347" r:id="rId3337" display="Escavação Horizontal"/>
    <hyperlink ref="A3348" r:id="rId3338" display="Escavação Horizontal"/>
    <hyperlink ref="A3349" r:id="rId3339" display="Escavação Horizontal"/>
    <hyperlink ref="A3350" r:id="rId3340" display="Escavação Horizontal"/>
    <hyperlink ref="A3351" r:id="rId3341" display="Escavação Horizontal"/>
    <hyperlink ref="A3352" r:id="rId3342" display="Escavação Horizontal"/>
    <hyperlink ref="A3353" r:id="rId3343" display="Escavação Horizontal"/>
    <hyperlink ref="A3354" r:id="rId3344" display="Escavação Horizontal"/>
    <hyperlink ref="A3355" r:id="rId3345" display="Escavação Horizontal"/>
    <hyperlink ref="A3356" r:id="rId3346" display="Escavação Horizontal"/>
    <hyperlink ref="A3357" r:id="rId3347" display="Escavação Horizontal"/>
    <hyperlink ref="A3358" r:id="rId3348" display="Escavação Horizontal"/>
    <hyperlink ref="A3359" r:id="rId3349" display="Escavação Horizontal"/>
    <hyperlink ref="A3360" r:id="rId3350" display="Escavação Horizontal"/>
    <hyperlink ref="A3361" r:id="rId3351" display="Escavação Horizontal"/>
    <hyperlink ref="A3362" r:id="rId3352" display="Escavação Horizontal"/>
    <hyperlink ref="A3363" r:id="rId3353" display="Escavação Horizontal"/>
    <hyperlink ref="A3364" r:id="rId3354" display="Escavação Horizontal"/>
    <hyperlink ref="A3365" r:id="rId3355" display="Escavação Horizontal"/>
    <hyperlink ref="A3366" r:id="rId3356" display="Escavação Horizontal"/>
    <hyperlink ref="A3367" r:id="rId3357" display="Escavação Horizontal"/>
    <hyperlink ref="A3368" r:id="rId3358" display="Escavação Horizontal"/>
    <hyperlink ref="A3369" r:id="rId3359" display="Escavação Horizontal"/>
    <hyperlink ref="A3370" r:id="rId3360" display="Escavação Horizontal"/>
    <hyperlink ref="A3371" r:id="rId3361" display="Escavação Horizontal"/>
    <hyperlink ref="A3372" r:id="rId3362" display="Escavação Horizontal"/>
    <hyperlink ref="A3373" r:id="rId3363" display="Escavação Horizontal"/>
    <hyperlink ref="A3374" r:id="rId3364" display="Escavação Horizontal"/>
    <hyperlink ref="A3375" r:id="rId3365" display="Escavação Horizontal"/>
    <hyperlink ref="A3376" r:id="rId3366" display="Escavação Horizontal"/>
    <hyperlink ref="A3377" r:id="rId3367" display="Escavação Horizontal"/>
    <hyperlink ref="A3378" r:id="rId3368" display="Escavação Horizontal"/>
    <hyperlink ref="A3379" r:id="rId3369" display="Escavação Horizontal"/>
    <hyperlink ref="A3380" r:id="rId3370" display="Escavação Horizontal"/>
    <hyperlink ref="A3381" r:id="rId3371" display="Escavação Horizontal"/>
    <hyperlink ref="A3382" r:id="rId3372" display="Escavação Horizontal"/>
    <hyperlink ref="A3383" r:id="rId3373" display="Escavação Horizontal"/>
    <hyperlink ref="A3384" r:id="rId3374" display="Escavação Horizontal"/>
    <hyperlink ref="A3385" r:id="rId3375" display="Escavação Horizontal"/>
    <hyperlink ref="A3386" r:id="rId3376" display="Escavação Vertical a Céu Aberto"/>
    <hyperlink ref="A3387" r:id="rId3377" display="Escavação Vertical a Céu Aberto"/>
    <hyperlink ref="A3388" r:id="rId3378" display="Escavação Vertical a Céu Aberto"/>
    <hyperlink ref="A3389" r:id="rId3379" display="Escavação Vertical a Céu Aberto"/>
    <hyperlink ref="A3390" r:id="rId3380" display="Escavação Vertical a Céu Aberto"/>
    <hyperlink ref="A3391" r:id="rId3381" display="Escavação Vertical a Céu Aberto"/>
    <hyperlink ref="A3392" r:id="rId3382" display="Escavação Vertical a Céu Aberto"/>
    <hyperlink ref="A3393" r:id="rId3383" display="Escavação Vertical a Céu Aberto"/>
    <hyperlink ref="A3394" r:id="rId3384" display="Escavação Vertical a Céu Aberto"/>
    <hyperlink ref="A3395" r:id="rId3385" display="Escavação Vertical a Céu Aberto"/>
    <hyperlink ref="A3396" r:id="rId3386" display="Escavação Vertical a Céu Aberto"/>
    <hyperlink ref="A3397" r:id="rId3387" display="Escavação Vertical a Céu Aberto"/>
    <hyperlink ref="A3398" r:id="rId3388" display="Escavação Vertical a Céu Aberto"/>
    <hyperlink ref="A3399" r:id="rId3389" display="Escavação Vertical a Céu Aberto"/>
    <hyperlink ref="A3400" r:id="rId3390" display="Escavação Vertical a Céu Aberto"/>
    <hyperlink ref="A3401" r:id="rId3391" display="Escavação Vertical a Céu Aberto"/>
    <hyperlink ref="A3402" r:id="rId3392" display="Escavação Vertical a Céu Aberto"/>
    <hyperlink ref="A3403" r:id="rId3393" display="Escavação Vertical a Céu Aberto"/>
    <hyperlink ref="A3404" r:id="rId3394" display="Escavação Vertical a Céu Aberto"/>
    <hyperlink ref="A3405" r:id="rId3395" display="Escavação Vertical a Céu Aberto"/>
    <hyperlink ref="A3406" r:id="rId3396" display="Escavação Vertical a Céu Aberto"/>
    <hyperlink ref="A3407" r:id="rId3397" display="Escavação Vertical a Céu Aberto"/>
    <hyperlink ref="A3408" r:id="rId3398" display="Escavação Vertical a Céu Aberto"/>
    <hyperlink ref="A3409" r:id="rId3399" display="Escavação Vertical a Céu Aberto"/>
    <hyperlink ref="A3410" r:id="rId3400" display="Escavação Vertical a Céu Aberto"/>
    <hyperlink ref="A3411" r:id="rId3401" display="Escavação Vertical a Céu Aberto"/>
    <hyperlink ref="A3412" r:id="rId3402" display="Escavação Vertical a Céu Aberto"/>
    <hyperlink ref="A3413" r:id="rId3403" display="Escavação Vertical a Céu Aberto"/>
    <hyperlink ref="A3414" r:id="rId3404" display="Escavação Vertical a Céu Aberto"/>
    <hyperlink ref="A3415" r:id="rId3405" display="Escavação Vertical a Céu Aberto"/>
    <hyperlink ref="A3416" r:id="rId3406" display="Escavação Vertical a Céu Aberto"/>
    <hyperlink ref="A3417" r:id="rId3407" display="Escavação Vertical a Céu Aberto"/>
    <hyperlink ref="A3418" r:id="rId3408" display="Escavação Vertical a Céu Aberto"/>
    <hyperlink ref="A3419" r:id="rId3409" display="Escavação Vertical a Céu Aberto"/>
    <hyperlink ref="A3420" r:id="rId3410" display="Escavação Vertical a Céu Aberto"/>
    <hyperlink ref="A3421" r:id="rId3411" display="Escavação Vertical a Céu Aberto"/>
    <hyperlink ref="A3422" r:id="rId3412" display="Escavação Vertical a Céu Aberto"/>
    <hyperlink ref="A3423" r:id="rId3413" display="Escavação Vertical a Céu Aberto"/>
    <hyperlink ref="A3424" r:id="rId3414" display="Escavação Vertical a Céu Aberto"/>
    <hyperlink ref="A3425" r:id="rId3415" display="Escavação Vertical a Céu Aberto"/>
    <hyperlink ref="A3426" r:id="rId3416" display="Escavação Vertical a Céu Aberto"/>
    <hyperlink ref="A3427" r:id="rId3417" display="Escavação Vertical a Céu Aberto"/>
    <hyperlink ref="A3428" r:id="rId3418" display="Escavação Vertical a Céu Aberto"/>
    <hyperlink ref="A3429" r:id="rId3419" display="Escavação Vertical a Céu Aberto"/>
    <hyperlink ref="A3430" r:id="rId3420" display="Escavação Vertical a Céu Aberto"/>
    <hyperlink ref="A3431" r:id="rId3421" display="Escavação Vertical a Céu Aberto"/>
    <hyperlink ref="A3432" r:id="rId3422" display="Escavação Vertical a Céu Aberto"/>
    <hyperlink ref="A3433" r:id="rId3423" display="Escavação Vertical a Céu Aberto"/>
    <hyperlink ref="A3434" r:id="rId3424" display="Escavação Vertical a Céu Aberto"/>
    <hyperlink ref="A3435" r:id="rId3425" display="Escavação Vertical a Céu Aberto"/>
    <hyperlink ref="A3436" r:id="rId3426" display="Escavação Vertical a Céu Aberto"/>
    <hyperlink ref="A3437" r:id="rId3427" display="Escavação Vertical a Céu Aberto"/>
    <hyperlink ref="A3438" r:id="rId3428" display="Escavação Vertical a Céu Aberto"/>
    <hyperlink ref="A3439" r:id="rId3429" display="Escavação Vertical a Céu Aberto"/>
    <hyperlink ref="A3440" r:id="rId3430" display="Escavação Vertical a Céu Aberto"/>
    <hyperlink ref="A3441" r:id="rId3431" display="Escavação Vertical a Céu Aberto"/>
    <hyperlink ref="A3442" r:id="rId3432" display="Escavação Vertical a Céu Aberto"/>
    <hyperlink ref="A3443" r:id="rId3433" display="Escavação Vertical a Céu Aberto"/>
    <hyperlink ref="A3444" r:id="rId3434" display="Escavação Vertical a Céu Aberto"/>
    <hyperlink ref="A3445" r:id="rId3435" display="Escavação Vertical a Céu Aberto"/>
    <hyperlink ref="A3446" r:id="rId3436" display="Escavação Vertical a Céu Aberto"/>
    <hyperlink ref="A3447" r:id="rId3437" display="Escavação Vertical a Céu Aberto"/>
    <hyperlink ref="A3448" r:id="rId3438" display="Escavação Vertical a Céu Aberto"/>
    <hyperlink ref="A3449" r:id="rId3439" display="Escavação Vertical a Céu Aberto"/>
    <hyperlink ref="A3450" r:id="rId3440" display="Escavação Vertical a Céu Aberto"/>
    <hyperlink ref="A3451" r:id="rId3441" display="Escavação Vertical a Céu Aberto"/>
    <hyperlink ref="A3452" r:id="rId3442" display="Escavação Vertical a Céu Aberto"/>
    <hyperlink ref="A3453" r:id="rId3443" display="Escavação Vertical a Céu Aberto"/>
    <hyperlink ref="A3454" r:id="rId3444" display="Escavação Vertical a Céu Aberto"/>
    <hyperlink ref="A3455" r:id="rId3445" display="Escavação Vertical a Céu Aberto"/>
    <hyperlink ref="A3456" r:id="rId3446" display="Escavação Vertical a Céu Aberto"/>
    <hyperlink ref="A3457" r:id="rId3447" display="Escavação Vertical a Céu Aberto"/>
    <hyperlink ref="A3458" r:id="rId3448" display="Escavação de Valas"/>
    <hyperlink ref="A3459" r:id="rId3449" display="Escavação de Valas"/>
    <hyperlink ref="A3460" r:id="rId3450" display="Escavação de Valas"/>
    <hyperlink ref="A3461" r:id="rId3451" display="Escavação de Valas"/>
    <hyperlink ref="A3462" r:id="rId3452" display="Escavação de Valas"/>
    <hyperlink ref="A3463" r:id="rId3453" display="Escavação de Valas"/>
    <hyperlink ref="A3464" r:id="rId3454" display="Escavação de Valas"/>
    <hyperlink ref="A3465" r:id="rId3455" display="Escavação de Valas"/>
    <hyperlink ref="A3466" r:id="rId3456" display="Escavação de Valas"/>
    <hyperlink ref="A3467" r:id="rId3457" display="Escavação de Valas"/>
    <hyperlink ref="A3468" r:id="rId3458" display="Escavação de Valas"/>
    <hyperlink ref="A3469" r:id="rId3459" display="Escavação de Valas"/>
    <hyperlink ref="A3470" r:id="rId3460" display="Escavação de Valas"/>
    <hyperlink ref="A3471" r:id="rId3461" display="Escavação de Valas"/>
    <hyperlink ref="A3472" r:id="rId3462" display="Escavação de Valas"/>
    <hyperlink ref="A3473" r:id="rId3463" display="Escavação de Valas"/>
    <hyperlink ref="A3474" r:id="rId3464" display="Escavação de Valas"/>
    <hyperlink ref="A3475" r:id="rId3465" display="Escavação de Valas"/>
    <hyperlink ref="A3476" r:id="rId3466" display="Escavação de Valas"/>
    <hyperlink ref="A3477" r:id="rId3467" display="Escavação de Valas"/>
    <hyperlink ref="A3478" r:id="rId3468" display="Escavação de Valas"/>
    <hyperlink ref="A3479" r:id="rId3469" display="Escavação de Valas"/>
    <hyperlink ref="A3480" r:id="rId3470" display="Escavação de Valas"/>
    <hyperlink ref="A3481" r:id="rId3471" display="Escavação de Valas"/>
    <hyperlink ref="A3482" r:id="rId3472" display="Escavação de Valas"/>
    <hyperlink ref="A3483" r:id="rId3473" display="Escavação de Valas"/>
    <hyperlink ref="A3484" r:id="rId3474" display="Escavação de Valas"/>
    <hyperlink ref="A3485" r:id="rId3475" display="Escavação de Valas"/>
    <hyperlink ref="A3486" r:id="rId3476" display="Escavação de Valas"/>
    <hyperlink ref="A3487" r:id="rId3477" display="Escavação de Valas"/>
    <hyperlink ref="A3488" r:id="rId3478" display="Escavação de Valas"/>
    <hyperlink ref="A3489" r:id="rId3479" display="Escavação de Valas"/>
    <hyperlink ref="A3490" r:id="rId3480" display="Escavação de Valas"/>
    <hyperlink ref="A3491" r:id="rId3481" display="Escavação de Valas"/>
    <hyperlink ref="A3492" r:id="rId3482" display="Escavação de Valas"/>
    <hyperlink ref="A3493" r:id="rId3483" display="Escavação de Valas"/>
    <hyperlink ref="A3494" r:id="rId3484" display="Escavação de Valas"/>
    <hyperlink ref="A3495" r:id="rId3485" display="Escavação de Valas"/>
    <hyperlink ref="A3496" r:id="rId3486" display="Escavação de Valas"/>
    <hyperlink ref="A3497" r:id="rId3487" display="Escavação de Valas"/>
    <hyperlink ref="A3498" r:id="rId3488" display="Escavação de Valas"/>
    <hyperlink ref="A3499" r:id="rId3489" display="Escavação de Valas"/>
    <hyperlink ref="A3500" r:id="rId3490" display="Escavação de Valas"/>
    <hyperlink ref="A3501" r:id="rId3491" display="Escavação de Valas"/>
    <hyperlink ref="A3502" r:id="rId3492" display="Escavação de Valas"/>
    <hyperlink ref="A3503" r:id="rId3493" display="Escavação de Valas"/>
    <hyperlink ref="A3504" r:id="rId3494" display="Escavação de Valas"/>
    <hyperlink ref="A3505" r:id="rId3495" display="Escavação de Valas"/>
    <hyperlink ref="A3506" r:id="rId3496" display="Escavação de Valas"/>
    <hyperlink ref="A3507" r:id="rId3497" display="Escavação de Valas"/>
    <hyperlink ref="A3508" r:id="rId3498" display="Escavação de Valas"/>
    <hyperlink ref="A3509" r:id="rId3499" display="Escavação de Valas"/>
    <hyperlink ref="A3510" r:id="rId3500" display="Escavação de Valas"/>
    <hyperlink ref="A3511" r:id="rId3501" display="Escavação de Valas"/>
    <hyperlink ref="A3512" r:id="rId3502" display="Escavação de Valas"/>
    <hyperlink ref="A3513" r:id="rId3503" display="Escavação de Valas"/>
    <hyperlink ref="A3514" r:id="rId3504" display="Escavação de Valas"/>
    <hyperlink ref="A3515" r:id="rId3505" display="Escavação de Valas"/>
    <hyperlink ref="A3516" r:id="rId3506" display="Escavação de Valas"/>
    <hyperlink ref="A3517" r:id="rId3507" display="Escavação de Valas"/>
    <hyperlink ref="A3518" r:id="rId3508" display="Escavação de Valas"/>
    <hyperlink ref="A3519" r:id="rId3509" display="Escavação de Valas"/>
    <hyperlink ref="A3520" r:id="rId3510" display="Escavação de Valas"/>
    <hyperlink ref="A3521" r:id="rId3511" display="Escavação de Valas"/>
    <hyperlink ref="A3522" r:id="rId3512" display="Escavação de Valas"/>
    <hyperlink ref="A3523" r:id="rId3513" display="Escavação de Valas"/>
    <hyperlink ref="A3524" r:id="rId3514" display="Escavação de Valas"/>
    <hyperlink ref="A3525" r:id="rId3515" display="Escavação de Valas"/>
    <hyperlink ref="A3526" r:id="rId3516" display="Escavação de Valas"/>
    <hyperlink ref="A3527" r:id="rId3517" display="Escavação de Valas"/>
    <hyperlink ref="A3528" r:id="rId3518" display="Escavação de Valas"/>
    <hyperlink ref="A3529" r:id="rId3519" display="Escavação de Valas"/>
    <hyperlink ref="A3530" r:id="rId3520" display="Escavação de Valas"/>
    <hyperlink ref="A3531" r:id="rId3521" display="Escavação em Material de 3ª Categoria"/>
    <hyperlink ref="A3532" r:id="rId3522" display="Escavação em Material de 3ª Categoria"/>
    <hyperlink ref="A3533" r:id="rId3523" display="Escavação em Material de 3ª Categoria"/>
    <hyperlink ref="A3534" r:id="rId3524" display="Escavação em Material de 3ª Categoria"/>
    <hyperlink ref="A3535" r:id="rId3525" display="Escavação em Material de 3ª Categoria"/>
    <hyperlink ref="A3536" r:id="rId3526" display="Escavação em Material de 3ª Categoria"/>
    <hyperlink ref="A3537" r:id="rId3527" display="Escavação em Material de 3ª Categoria"/>
    <hyperlink ref="A3538" r:id="rId3528" display="Escavação em Material de 3ª Categoria"/>
    <hyperlink ref="A3539" r:id="rId3529" display="Escavação em Material de 3ª Categoria"/>
    <hyperlink ref="A3540" r:id="rId3530" display="Escavação em Material de 3ª Categoria"/>
    <hyperlink ref="A3541" r:id="rId3531" display="Escavação em Material de 3ª Categoria"/>
    <hyperlink ref="A3542" r:id="rId3532" display="Escavação em Material de 3ª Categoria"/>
    <hyperlink ref="A3543" r:id="rId3533" display="Escavação em Material de 3ª Categoria"/>
    <hyperlink ref="A3544" r:id="rId3534" display="Escavação em Material de 3ª Categoria"/>
    <hyperlink ref="A3545" r:id="rId3535" display="Escavação em Material de 3ª Categoria"/>
    <hyperlink ref="A3546" r:id="rId3536" display="Escavação em Material de 3ª Categoria"/>
    <hyperlink ref="A3547" r:id="rId3537" display="Escoramento e Preparo de Fundo de Valas"/>
    <hyperlink ref="A3548" r:id="rId3538" display="Escoramento e Preparo de Fundo de Valas"/>
    <hyperlink ref="A3549" r:id="rId3539" display="Escoramento e Preparo de Fundo de Valas"/>
    <hyperlink ref="A3550" r:id="rId3540" display="Escoramento e Preparo de Fundo de Valas"/>
    <hyperlink ref="A3551" r:id="rId3541" display="Escoramento e Preparo de Fundo de Valas"/>
    <hyperlink ref="A3552" r:id="rId3542" display="Escoramento e Preparo de Fundo de Valas"/>
    <hyperlink ref="A3553" r:id="rId3543" display="Escoramento e Preparo de Fundo de Valas"/>
    <hyperlink ref="A3554" r:id="rId3544" display="Escoramento e Preparo de Fundo de Valas"/>
    <hyperlink ref="A3555" r:id="rId3545" display="Escoramento e Preparo de Fundo de Valas"/>
    <hyperlink ref="A3556" r:id="rId3546" display="Escoramento e Preparo de Fundo de Valas"/>
    <hyperlink ref="A3557" r:id="rId3547" display="Escoramento e Preparo de Fundo de Valas"/>
    <hyperlink ref="A3558" r:id="rId3548" display="Escoramento e Preparo de Fundo de Valas"/>
    <hyperlink ref="A3559" r:id="rId3549" display="Escoramento e Preparo de Fundo de Valas"/>
    <hyperlink ref="A3560" r:id="rId3550" display="Escoramento e Preparo de Fundo de Valas"/>
    <hyperlink ref="A3561" r:id="rId3551" display="Escoramento e Preparo de Fundo de Valas"/>
    <hyperlink ref="A3562" r:id="rId3552" display="Escoramento e Preparo de Fundo de Valas"/>
    <hyperlink ref="A3563" r:id="rId3553" display="Escoramento e Preparo de Fundo de Valas"/>
    <hyperlink ref="A3564" r:id="rId3554" display="Escoramento e Preparo de Fundo de Valas"/>
    <hyperlink ref="A3565" r:id="rId3555" display="Escoramento e Preparo de Fundo de Valas"/>
    <hyperlink ref="A3566" r:id="rId3556" display="Escoramento e Preparo de Fundo de Valas"/>
    <hyperlink ref="A3567" r:id="rId3557" display="Escoramento e Preparo de Fundo de Valas"/>
    <hyperlink ref="A3568" r:id="rId3558" display="Escoramento e Preparo de Fundo de Valas"/>
    <hyperlink ref="A3569" r:id="rId3559" display="Escoramento e Preparo de Fundo de Valas"/>
    <hyperlink ref="A3570" r:id="rId3560" display="Escoramento e Preparo de Fundo de Valas"/>
    <hyperlink ref="A3571" r:id="rId3561" display="Escoramento e Preparo de Fundo de Valas"/>
    <hyperlink ref="A3572" r:id="rId3562" display="Escoramento e Preparo de Fundo de Valas"/>
    <hyperlink ref="A3573" r:id="rId3563" display="Escoramento e Preparo de Fundo de Valas"/>
    <hyperlink ref="A3574" r:id="rId3564" display="Escoramento e Preparo de Fundo de Valas"/>
    <hyperlink ref="A3575" r:id="rId3565" display="Escoramento e Preparo de Fundo de Valas"/>
    <hyperlink ref="A3576" r:id="rId3566" display="Escoramento e Preparo de Fundo de Valas"/>
    <hyperlink ref="A3577" r:id="rId3567" display="Escoramento e Preparo de Fundo de Valas"/>
    <hyperlink ref="A3578" r:id="rId3568" display="Escoramento e Preparo de Fundo de Valas"/>
    <hyperlink ref="A3579" r:id="rId3569" display="Escoramento e Preparo de Fundo de Valas"/>
    <hyperlink ref="A3580" r:id="rId3570" display="Escoramento e Preparo de Fundo de Valas"/>
    <hyperlink ref="A3581" r:id="rId3571" display="Escoramento e Preparo de Fundo de Valas"/>
    <hyperlink ref="A3582" r:id="rId3572" display="Escoramento e Preparo de Fundo de Valas"/>
    <hyperlink ref="A3583" r:id="rId3573" display="Escoramento e Preparo de Fundo de Valas"/>
    <hyperlink ref="A3584" r:id="rId3574" display="Escoramento e Preparo de Fundo de Valas"/>
    <hyperlink ref="A3585" r:id="rId3575" display="Escoramento e Preparo de Fundo de Valas"/>
    <hyperlink ref="A3586" r:id="rId3576" display="Escoramento e Preparo de Fundo de Valas"/>
    <hyperlink ref="A3587" r:id="rId3577" display="Escoramento e Preparo de Fundo de Valas"/>
    <hyperlink ref="A3588" r:id="rId3578" display="Escoramento e Preparo de Fundo de Valas"/>
    <hyperlink ref="A3589" r:id="rId3579" display="Escoramento e Preparo de Fundo de Valas"/>
    <hyperlink ref="A3590" r:id="rId3580" display="Escoramento e Preparo de Fundo de Valas"/>
    <hyperlink ref="A3591" r:id="rId3581" display="Escoramento e Preparo de Fundo de Valas"/>
    <hyperlink ref="A3592" r:id="rId3582" display="Escoramento e Preparo de Fundo de Valas"/>
    <hyperlink ref="A3593" r:id="rId3583" display="Escoramento e Preparo de Fundo de Valas"/>
    <hyperlink ref="A3594" r:id="rId3584" display="Escoramento e Preparo de Fundo de Valas"/>
    <hyperlink ref="A3595" r:id="rId3585" display="Escoramento e Preparo de Fundo de Valas"/>
    <hyperlink ref="A3596" r:id="rId3586" display="Escoramento e Preparo de Fundo de Valas"/>
    <hyperlink ref="A3597" r:id="rId3587" display="Escoramento e Preparo de Fundo de Valas"/>
    <hyperlink ref="A3598" r:id="rId3588" display="Esgotamento de Vala e Rebaixamento do Lençol Freático"/>
    <hyperlink ref="A3599" r:id="rId3589" display="Esgotamento de Vala e Rebaixamento do Lençol Freático"/>
    <hyperlink ref="A3600" r:id="rId3590" display="Esgotamento de Vala e Rebaixamento do Lençol Freático"/>
    <hyperlink ref="A3601" r:id="rId3591" display="Esgotamento de Vala e Rebaixamento do Lençol Freático"/>
    <hyperlink ref="A3602" r:id="rId3592" display="Esgotamento de Vala e Rebaixamento do Lençol Freático"/>
    <hyperlink ref="A3603" r:id="rId3593" display="Esgotamento de Vala e Rebaixamento do Lençol Freático"/>
    <hyperlink ref="A3604" r:id="rId3594" display="Esgotamento de Vala e Rebaixamento do Lençol Freático"/>
    <hyperlink ref="A3605" r:id="rId3595" display="Esgotamento de Vala e Rebaixamento do Lençol Freático"/>
    <hyperlink ref="A3606" r:id="rId3596" display="Esgotamento de Vala e Rebaixamento do Lençol Freático"/>
    <hyperlink ref="A3607" r:id="rId3597" display="Esgotamento de Vala e Rebaixamento do Lençol Freático"/>
    <hyperlink ref="A3608" r:id="rId3598" display="Esgotamento de Vala e Rebaixamento do Lençol Freático"/>
    <hyperlink ref="A3609" r:id="rId3599" display="Esgotamento de Vala e Rebaixamento do Lençol Freático"/>
    <hyperlink ref="A3610" r:id="rId3600" display="Esgotamento de Vala e Rebaixamento do Lençol Freático"/>
    <hyperlink ref="A3611" r:id="rId3601" display="Esgotamento de Vala e Rebaixamento do Lençol Freático"/>
    <hyperlink ref="A3612" r:id="rId3602" display="Esgotamento de Vala e Rebaixamento do Lençol Freático"/>
    <hyperlink ref="A3613" r:id="rId3603" display="Esquadrias - Janelas"/>
    <hyperlink ref="A3614" r:id="rId3604" display="Esquadrias - Janelas"/>
    <hyperlink ref="A3615" r:id="rId3605" display="Esquadrias - Janelas"/>
    <hyperlink ref="A3616" r:id="rId3606" display="Esquadrias - Janelas"/>
    <hyperlink ref="A3617" r:id="rId3607" display="Esquadrias - Janelas"/>
    <hyperlink ref="A3618" r:id="rId3608" display="Esquadrias - Janelas"/>
    <hyperlink ref="A3619" r:id="rId3609" display="Esquadrias - Janelas"/>
    <hyperlink ref="A3620" r:id="rId3610" display="Esquadrias - Janelas"/>
    <hyperlink ref="A3621" r:id="rId3611" display="Esquadrias - Janelas"/>
    <hyperlink ref="A3622" r:id="rId3612" display="Esquadrias - Janelas"/>
    <hyperlink ref="A3623" r:id="rId3613" display="Esquadrias - Janelas"/>
    <hyperlink ref="A3624" r:id="rId3614" display="Esquadrias - Janelas"/>
    <hyperlink ref="A3625" r:id="rId3615" display="Esquadrias - Janelas"/>
    <hyperlink ref="A3626" r:id="rId3616" display="Esquadrias - Janelas"/>
    <hyperlink ref="A3627" r:id="rId3617" display="Esquadrias - Janelas"/>
    <hyperlink ref="A3628" r:id="rId3618" display="Esquadrias - Janelas"/>
    <hyperlink ref="A3629" r:id="rId3619" display="Esquadrias - Janelas"/>
    <hyperlink ref="A3630" r:id="rId3620" display="Esquadrias - Janelas"/>
    <hyperlink ref="A3631" r:id="rId3621" display="Esquadrias - Janelas"/>
    <hyperlink ref="A3632" r:id="rId3622" display="Esquadrias - Janelas"/>
    <hyperlink ref="A3633" r:id="rId3623" display="Esquadrias - Janelas"/>
    <hyperlink ref="A3634" r:id="rId3624" display="Esquadrias - Janelas"/>
    <hyperlink ref="A3635" r:id="rId3625" display="Esquadrias - Janelas"/>
    <hyperlink ref="A3636" r:id="rId3626" display="Esquadrias - Janelas"/>
    <hyperlink ref="A3637" r:id="rId3627" display="Esquadrias - Janelas"/>
    <hyperlink ref="A3638" r:id="rId3628" display="Esquadrias - Janelas"/>
    <hyperlink ref="A3639" r:id="rId3629" display="Esquadrias - Janelas"/>
    <hyperlink ref="A3640" r:id="rId3630" display="Esquadrias - Janelas"/>
    <hyperlink ref="A3641" r:id="rId3631" display="Esquadrias - Janelas"/>
    <hyperlink ref="A3642" r:id="rId3632" display="Esquadrias - Janelas"/>
    <hyperlink ref="A3643" r:id="rId3633" display="Esquadrias - Janelas"/>
    <hyperlink ref="A3644" r:id="rId3634" display="Esquadrias - Portas"/>
    <hyperlink ref="A3645" r:id="rId3635" display="Esquadrias - Portas"/>
    <hyperlink ref="A3646" r:id="rId3636" display="Esquadrias - Portas"/>
    <hyperlink ref="A3647" r:id="rId3637" display="Esquadrias - Portas"/>
    <hyperlink ref="A3648" r:id="rId3638" display="Esquadrias - Portas"/>
    <hyperlink ref="A3649" r:id="rId3639" display="Esquadrias - Portas"/>
    <hyperlink ref="A3650" r:id="rId3640" display="Esquadrias - Portas"/>
    <hyperlink ref="A3651" r:id="rId3641" display="Esquadrias - Portas"/>
    <hyperlink ref="A3652" r:id="rId3642" display="Esquadrias - Portas"/>
    <hyperlink ref="A3653" r:id="rId3643" display="Esquadrias - Portas"/>
    <hyperlink ref="A3654" r:id="rId3644" display="Esquadrias - Portas"/>
    <hyperlink ref="A3655" r:id="rId3645" display="Esquadrias - Portas"/>
    <hyperlink ref="A3656" r:id="rId3646" display="Esquadrias - Portas"/>
    <hyperlink ref="A3657" r:id="rId3647" display="Esquadrias - Portas"/>
    <hyperlink ref="A3658" r:id="rId3648" display="Esquadrias - Portas"/>
    <hyperlink ref="A3659" r:id="rId3649" display="Esquadrias - Portas"/>
    <hyperlink ref="A3660" r:id="rId3650" display="Esquadrias - Portas"/>
    <hyperlink ref="A3661" r:id="rId3651" display="Esquadrias - Portas"/>
    <hyperlink ref="A3662" r:id="rId3652" display="Esquadrias - Portas"/>
    <hyperlink ref="A3663" r:id="rId3653" display="Esquadrias - Portas"/>
    <hyperlink ref="A3664" r:id="rId3654" display="Esquadrias - Portas"/>
    <hyperlink ref="A3665" r:id="rId3655" display="Esquadrias - Portas"/>
    <hyperlink ref="A3666" r:id="rId3656" display="Esquadrias - Portas"/>
    <hyperlink ref="A3667" r:id="rId3657" display="Esquadrias - Portas"/>
    <hyperlink ref="A3668" r:id="rId3658" display="Esquadrias - Portas"/>
    <hyperlink ref="A3669" r:id="rId3659" display="Esquadrias - Portas"/>
    <hyperlink ref="A3670" r:id="rId3660" display="Esquadrias - Portas"/>
    <hyperlink ref="A3671" r:id="rId3661" display="Esquadrias - Portas"/>
    <hyperlink ref="A3672" r:id="rId3662" display="Esquadrias - Portas"/>
    <hyperlink ref="A3673" r:id="rId3663" display="Esquadrias - Portas"/>
    <hyperlink ref="A3674" r:id="rId3664" display="Esquadrias - Portas"/>
    <hyperlink ref="A3675" r:id="rId3665" display="Esquadrias - Portas"/>
    <hyperlink ref="A3676" r:id="rId3666" display="Esquadrias - Portas"/>
    <hyperlink ref="A3677" r:id="rId3667" display="Esquadrias - Portas"/>
    <hyperlink ref="A3678" r:id="rId3668" display="Esquadrias - Portas"/>
    <hyperlink ref="A3679" r:id="rId3669" display="Esquadrias - Portas"/>
    <hyperlink ref="A3680" r:id="rId3670" display="Esquadrias - Portas"/>
    <hyperlink ref="A3681" r:id="rId3671" display="Esquadrias - Portas"/>
    <hyperlink ref="A3682" r:id="rId3672" display="Esquadrias - Portas"/>
    <hyperlink ref="A3683" r:id="rId3673" display="Esquadrias - Portas"/>
    <hyperlink ref="A3684" r:id="rId3674" display="Esquadrias - Portas"/>
    <hyperlink ref="A3685" r:id="rId3675" display="Esquadrias - Portas"/>
    <hyperlink ref="A3686" r:id="rId3676" display="Esquadrias - Portas"/>
    <hyperlink ref="A3687" r:id="rId3677" display="Esquadrias - Portas"/>
    <hyperlink ref="A3688" r:id="rId3678" display="Esquadrias - Portas"/>
    <hyperlink ref="A3689" r:id="rId3679" display="Esquadrias - Portas"/>
    <hyperlink ref="A3690" r:id="rId3680" display="Esquadrias - Portas"/>
    <hyperlink ref="A3691" r:id="rId3681" display="Esquadrias - Portas"/>
    <hyperlink ref="A3692" r:id="rId3682" display="Esquadrias - Portas"/>
    <hyperlink ref="A3693" r:id="rId3683" display="Esquadrias - Portas"/>
    <hyperlink ref="A3694" r:id="rId3684" display="Esquadrias - Portas"/>
    <hyperlink ref="A3695" r:id="rId3685" display="Esquadrias - Portas"/>
    <hyperlink ref="A3696" r:id="rId3686" display="Esquadrias - Portas"/>
    <hyperlink ref="A3697" r:id="rId3687" display="Esquadrias - Portas"/>
    <hyperlink ref="A3698" r:id="rId3688" display="Esquadrias - Portas"/>
    <hyperlink ref="A3699" r:id="rId3689" display="Esquadrias - Portas"/>
    <hyperlink ref="A3700" r:id="rId3690" display="Esquadrias - Portas"/>
    <hyperlink ref="A3701" r:id="rId3691" display="Esquadrias - Portas"/>
    <hyperlink ref="A3702" r:id="rId3692" display="Esquadrias - Portas"/>
    <hyperlink ref="A3703" r:id="rId3693" display="Esquadrias - Portas"/>
    <hyperlink ref="A3704" r:id="rId3694" display="Esquadrias - Portas"/>
    <hyperlink ref="A3705" r:id="rId3695" display="Esquadrias - Portas"/>
    <hyperlink ref="A3706" r:id="rId3696" display="Esquadrias - Portas"/>
    <hyperlink ref="A3707" r:id="rId3697" display="Esquadrias - Portas"/>
    <hyperlink ref="A3708" r:id="rId3698" display="Esquadrias - Portas"/>
    <hyperlink ref="A3709" r:id="rId3699" display="Esquadrias - Portas"/>
    <hyperlink ref="A3710" r:id="rId3700" display="Esquadrias - Portas"/>
    <hyperlink ref="A3711" r:id="rId3701" display="Esquadrias - Portas"/>
    <hyperlink ref="A3712" r:id="rId3702" display="Esquadrias - Portas"/>
    <hyperlink ref="A3713" r:id="rId3703" display="Esquadrias - Portas"/>
    <hyperlink ref="A3714" r:id="rId3704" display="Esquadrias - Portas"/>
    <hyperlink ref="A3715" r:id="rId3705" display="Esquadrias - Portas"/>
    <hyperlink ref="A3716" r:id="rId3706" display="Esquadrias - Portas"/>
    <hyperlink ref="A3717" r:id="rId3707" display="Esquadrias - Portas"/>
    <hyperlink ref="A3718" r:id="rId3708" display="Esquadrias - Portas"/>
    <hyperlink ref="A3719" r:id="rId3709" display="Esquadrias - Portas"/>
    <hyperlink ref="A3720" r:id="rId3710" display="Esquadrias - Portas"/>
    <hyperlink ref="A3721" r:id="rId3711" display="Esquadrias - Portas"/>
    <hyperlink ref="A3722" r:id="rId3712" display="Esquadrias - Portas"/>
    <hyperlink ref="A3723" r:id="rId3713" display="Esquadrias - Portas"/>
    <hyperlink ref="A3724" r:id="rId3714" display="Esquadrias - Portas"/>
    <hyperlink ref="A3725" r:id="rId3715" display="Esquadrias - Portas"/>
    <hyperlink ref="A3726" r:id="rId3716" display="Esquadrias - Portas"/>
    <hyperlink ref="A3727" r:id="rId3717" display="Esquadrias - Portas"/>
    <hyperlink ref="A3728" r:id="rId3718" display="Esquadrias - Portas"/>
    <hyperlink ref="A3729" r:id="rId3719" display="Esquadrias - Portas"/>
    <hyperlink ref="A3730" r:id="rId3720" display="Esquadrias - Portas"/>
    <hyperlink ref="A3731" r:id="rId3721" display="Esquadrias - Portas"/>
    <hyperlink ref="A3732" r:id="rId3722" display="Esquadrias - Portas"/>
    <hyperlink ref="A3733" r:id="rId3723" display="Esquadrias - Portas"/>
    <hyperlink ref="A3734" r:id="rId3724" display="Esquadrias - Portas"/>
    <hyperlink ref="A3735" r:id="rId3725" display="Esquadrias - Portas"/>
    <hyperlink ref="A3736" r:id="rId3726" display="Esquadrias - Portas"/>
    <hyperlink ref="A3737" r:id="rId3727" display="Esquadrias - Portas"/>
    <hyperlink ref="A3738" r:id="rId3728" display="Esquadrias - Portas"/>
    <hyperlink ref="A3739" r:id="rId3729" display="Esquadrias - Portas"/>
    <hyperlink ref="A3740" r:id="rId3730" display="Esquadrias - Portas"/>
    <hyperlink ref="A3741" r:id="rId3731" display="Esquadrias - Portas"/>
    <hyperlink ref="A3742" r:id="rId3732" display="Esquadrias - Portas"/>
    <hyperlink ref="A3743" r:id="rId3733" display="Esquadrias - Portas"/>
    <hyperlink ref="A3744" r:id="rId3734" display="Esquadrias - Portas"/>
    <hyperlink ref="A3745" r:id="rId3735" display="Esquadrias - Portas"/>
    <hyperlink ref="A3746" r:id="rId3736" display="Esquadrias - Portas"/>
    <hyperlink ref="A3747" r:id="rId3737" display="Esquadrias - Portas"/>
    <hyperlink ref="A3748" r:id="rId3738" display="Esquadrias - Portas"/>
    <hyperlink ref="A3749" r:id="rId3739" display="Esquadrias - Portas"/>
    <hyperlink ref="A3750" r:id="rId3740" display="Esquadrias - Portas"/>
    <hyperlink ref="A3751" r:id="rId3741" display="Esquadrias - Portas"/>
    <hyperlink ref="A3752" r:id="rId3742" display="Esquadrias - Portas"/>
    <hyperlink ref="A3753" r:id="rId3743" display="Esquadrias - Portas"/>
    <hyperlink ref="A3754" r:id="rId3744" display="Esquadrias - Portas"/>
    <hyperlink ref="A3755" r:id="rId3745" display="Esquadrias - Portas"/>
    <hyperlink ref="A3756" r:id="rId3746" display="Esquadrias - Portas"/>
    <hyperlink ref="A3757" r:id="rId3747" display="Esquadrias - Portas"/>
    <hyperlink ref="A3758" r:id="rId3748" display="Esquadrias - Portas"/>
    <hyperlink ref="A3759" r:id="rId3749" display="Esquadrias - Portas"/>
    <hyperlink ref="A3760" r:id="rId3750" display="Esquadrias - Portas"/>
    <hyperlink ref="A3761" r:id="rId3751" display="Esquadrias - Portas"/>
    <hyperlink ref="A3762" r:id="rId3752" display="Esquadrias - Portas"/>
    <hyperlink ref="A3763" r:id="rId3753" display="Esquadrias - Portas"/>
    <hyperlink ref="A3764" r:id="rId3754" display="Esquadrias - Portas"/>
    <hyperlink ref="A3765" r:id="rId3755" display="Esquadrias - Portas"/>
    <hyperlink ref="A3766" r:id="rId3756" display="Esquadrias - Portas"/>
    <hyperlink ref="A3767" r:id="rId3757" display="Esquadrias - Portas"/>
    <hyperlink ref="A3768" r:id="rId3758" display="Esquadrias - Portas"/>
    <hyperlink ref="A3769" r:id="rId3759" display="Esquadrias - Portas"/>
    <hyperlink ref="A3770" r:id="rId3760" display="Esquadrias - Portas"/>
    <hyperlink ref="A3771" r:id="rId3761" display="Esquadrias - Portas"/>
    <hyperlink ref="A3772" r:id="rId3762" display="Esquadrias - Portas"/>
    <hyperlink ref="A3773" r:id="rId3763" display="Esquadrias - Portas"/>
    <hyperlink ref="A3774" r:id="rId3764" display="Esquadrias - Portas"/>
    <hyperlink ref="A3775" r:id="rId3765" display="Esquadrias - Portas"/>
    <hyperlink ref="A3776" r:id="rId3766" display="Estacas Broca, Strauss e Escavada com Fluido Estabilizante"/>
    <hyperlink ref="A3777" r:id="rId3767" display="Estacas Broca, Strauss e Escavada com Fluido Estabilizante"/>
    <hyperlink ref="A3778" r:id="rId3768" display="Estacas Broca, Strauss e Escavada com Fluido Estabilizante"/>
    <hyperlink ref="A3779" r:id="rId3769" display="Estacas Broca, Strauss e Escavada com Fluido Estabilizante"/>
    <hyperlink ref="A3780" r:id="rId3770" display="Estacas Broca, Strauss e Escavada com Fluido Estabilizante"/>
    <hyperlink ref="A3781" r:id="rId3771" display="Estacas Broca, Strauss e Escavada com Fluido Estabilizante"/>
    <hyperlink ref="A3782" r:id="rId3772" display="Estacas Broca, Strauss e Escavada com Fluido Estabilizante"/>
    <hyperlink ref="A3783" r:id="rId3773" display="Estacas Broca, Strauss e Escavada com Fluido Estabilizante"/>
    <hyperlink ref="A3784" r:id="rId3774" display="Estacas Broca, Strauss e Escavada com Fluido Estabilizante"/>
    <hyperlink ref="A3785" r:id="rId3775" display="Estacas Broca, Strauss e Escavada com Fluido Estabilizante"/>
    <hyperlink ref="A3786" r:id="rId3776" display="Estacas Broca, Strauss e Escavada com Fluido Estabilizante"/>
    <hyperlink ref="A3787" r:id="rId3777" display="Estacas Broca, Strauss e Escavada com Fluido Estabilizante"/>
    <hyperlink ref="A3788" r:id="rId3778" display="Estacas Broca, Strauss e Escavada com Fluido Estabilizante"/>
    <hyperlink ref="A3789" r:id="rId3779" display="Estacas Broca, Strauss e Escavada com Fluido Estabilizante"/>
    <hyperlink ref="A3790" r:id="rId3780" display="Estacas Broca, Strauss e Escavada com Fluido Estabilizante"/>
    <hyperlink ref="A3791" r:id="rId3781" display="Estacas Escavadas Sem Fluido Estabilizante"/>
    <hyperlink ref="A3792" r:id="rId3782" display="Estacas Escavadas Sem Fluido Estabilizante"/>
    <hyperlink ref="A3793" r:id="rId3783" display="Estacas Escavadas Sem Fluido Estabilizante"/>
    <hyperlink ref="A3794" r:id="rId3784" display="Estacas Escavadas Sem Fluido Estabilizante"/>
    <hyperlink ref="A3795" r:id="rId3785" display="Estacas Escavadas Sem Fluido Estabilizante"/>
    <hyperlink ref="A3796" r:id="rId3786" display="Estacas Metálicas"/>
    <hyperlink ref="A3797" r:id="rId3787" display="Estacas Metálicas"/>
    <hyperlink ref="A3798" r:id="rId3788" display="Estacas Metálicas"/>
    <hyperlink ref="A3799" r:id="rId3789" display="Estacas Metálicas"/>
    <hyperlink ref="A3800" r:id="rId3790" display="Estacas Metálicas"/>
    <hyperlink ref="A3801" r:id="rId3791" display="Estacas Metálicas"/>
    <hyperlink ref="A3802" r:id="rId3792" display="Estacas Pré-Moldadas"/>
    <hyperlink ref="A3803" r:id="rId3793" display="Estacas Pré-Moldadas"/>
    <hyperlink ref="A3804" r:id="rId3794" display="Estacas Pré-Moldadas"/>
    <hyperlink ref="A3805" r:id="rId3795" display="Estacas Raiz"/>
    <hyperlink ref="A3806" r:id="rId3796" display="Estacas Raiz"/>
    <hyperlink ref="A3807" r:id="rId3797" display="Estacas Raiz"/>
    <hyperlink ref="A3808" r:id="rId3798" display="Estacas Raiz"/>
    <hyperlink ref="A3809" r:id="rId3799" display="Estacas Raiz"/>
    <hyperlink ref="A3810" r:id="rId3800" display="Estacas Raiz"/>
    <hyperlink ref="A3811" r:id="rId3801" display="Estacas Raiz"/>
    <hyperlink ref="A3812" r:id="rId3802" display="Estacas Raiz"/>
    <hyperlink ref="A3813" r:id="rId3803" display="Estacas em Hélice Contínua"/>
    <hyperlink ref="A3814" r:id="rId3804" display="Estacas em Hélice Contínua"/>
    <hyperlink ref="A3815" r:id="rId3805" display="Estacas em Hélice Contínua"/>
    <hyperlink ref="A3816" r:id="rId3806" display="Estacas em Hélice Contínua"/>
    <hyperlink ref="A3817" r:id="rId3807" display="Estacas em Hélice Contínua"/>
    <hyperlink ref="A3818" r:id="rId3808" display="Estacas em Hélice Contínua"/>
    <hyperlink ref="A3819" r:id="rId3809" display="Estacas em Hélice Contínua"/>
    <hyperlink ref="A3820" r:id="rId3810" display="Estacas em Hélice Contínua"/>
    <hyperlink ref="A3821" r:id="rId3811" display="Estacas em Hélice Contínua"/>
    <hyperlink ref="A3822" r:id="rId3812" display="Estacas em Hélice Contínua"/>
    <hyperlink ref="A3823" r:id="rId3813" display="Estacas em Hélice Contínua"/>
    <hyperlink ref="A3824" r:id="rId3814" display="Estacas em Hélice Contínua"/>
    <hyperlink ref="A3825" r:id="rId3815" display="Estacas em Hélice Contínua"/>
    <hyperlink ref="A3826" r:id="rId3816" display="Estacas em Hélice Contínua"/>
    <hyperlink ref="A3827" r:id="rId3817" display="Estacas em Hélice Contínua"/>
    <hyperlink ref="A3828" r:id="rId3818" display="Estacas em Hélice Contínua"/>
    <hyperlink ref="A3829" r:id="rId3819" display="Estacas em Hélice Contínua"/>
    <hyperlink ref="A3830" r:id="rId3820" display="Estacas em Hélice Contínua"/>
    <hyperlink ref="A3831" r:id="rId3821" display="Estacas em Hélice Contínua"/>
    <hyperlink ref="A3832" r:id="rId3822" display="Estacas em Hélice Contínua"/>
    <hyperlink ref="A3833" r:id="rId3823" display="Estrutura e Trama para Cobertura"/>
    <hyperlink ref="A3834" r:id="rId3824" display="Estrutura e Trama para Cobertura"/>
    <hyperlink ref="A3835" r:id="rId3825" display="Estrutura e Trama para Cobertura"/>
    <hyperlink ref="A3836" r:id="rId3826" display="Estrutura e Trama para Cobertura"/>
    <hyperlink ref="A3837" r:id="rId3827" display="Estrutura e Trama para Cobertura"/>
    <hyperlink ref="A3838" r:id="rId3828" display="Estrutura e Trama para Cobertura"/>
    <hyperlink ref="A3839" r:id="rId3829" display="Estrutura e Trama para Cobertura"/>
    <hyperlink ref="A3840" r:id="rId3830" display="Estrutura e Trama para Cobertura"/>
    <hyperlink ref="A3841" r:id="rId3831" display="Estrutura e Trama para Cobertura"/>
    <hyperlink ref="A3842" r:id="rId3832" display="Estrutura e Trama para Cobertura"/>
    <hyperlink ref="A3843" r:id="rId3833" display="Estrutura e Trama para Cobertura"/>
    <hyperlink ref="A3844" r:id="rId3834" display="Estrutura e Trama para Cobertura"/>
    <hyperlink ref="A3845" r:id="rId3835" display="Estrutura e Trama para Cobertura"/>
    <hyperlink ref="A3846" r:id="rId3836" display="Estrutura e Trama para Cobertura"/>
    <hyperlink ref="A3847" r:id="rId3837" display="Estrutura e Trama para Cobertura"/>
    <hyperlink ref="A3848" r:id="rId3838" display="Estrutura e Trama para Cobertura"/>
    <hyperlink ref="A3849" r:id="rId3839" display="Estrutura e Trama para Cobertura"/>
    <hyperlink ref="A3850" r:id="rId3840" display="Estrutura e Trama para Cobertura"/>
    <hyperlink ref="A3851" r:id="rId3841" display="Estrutura e Trama para Cobertura"/>
    <hyperlink ref="A3852" r:id="rId3842" display="Estrutura e Trama para Cobertura"/>
    <hyperlink ref="A3853" r:id="rId3843" display="Estrutura e Trama para Cobertura"/>
    <hyperlink ref="A3854" r:id="rId3844" display="Estrutura e Trama para Cobertura"/>
    <hyperlink ref="A3855" r:id="rId3845" display="Estrutura e Trama para Cobertura"/>
    <hyperlink ref="A3856" r:id="rId3846" display="Estrutura e Trama para Cobertura"/>
    <hyperlink ref="A3857" r:id="rId3847" display="Estrutura e Trama para Cobertura"/>
    <hyperlink ref="A3858" r:id="rId3848" display="Estrutura e Trama para Cobertura"/>
    <hyperlink ref="A3859" r:id="rId3849" display="Estrutura e Trama para Cobertura"/>
    <hyperlink ref="A3860" r:id="rId3850" display="Estrutura e Trama para Cobertura"/>
    <hyperlink ref="A3861" r:id="rId3851" display="Estrutura e Trama para Cobertura"/>
    <hyperlink ref="A3862" r:id="rId3852" display="Estrutura e Trama para Cobertura"/>
    <hyperlink ref="A3863" r:id="rId3853" display="Estrutura e Trama para Cobertura"/>
    <hyperlink ref="A3864" r:id="rId3854" display="Estrutura e Trama para Cobertura"/>
    <hyperlink ref="A3865" r:id="rId3855" display="Estrutura e Trama para Cobertura"/>
    <hyperlink ref="A3866" r:id="rId3856" display="Estrutura e Trama para Cobertura"/>
    <hyperlink ref="A3867" r:id="rId3857" display="Estrutura e Trama para Cobertura"/>
    <hyperlink ref="A3868" r:id="rId3858" display="Estrutura e Trama para Cobertura"/>
    <hyperlink ref="A3869" r:id="rId3859" display="Estrutura e Trama para Cobertura"/>
    <hyperlink ref="A3870" r:id="rId3860" display="Estrutura e Trama para Cobertura"/>
    <hyperlink ref="A3871" r:id="rId3861" display="Estrutura e Trama para Cobertura"/>
    <hyperlink ref="A3872" r:id="rId3862" display="Estrutura e Trama para Cobertura"/>
    <hyperlink ref="A3873" r:id="rId3863" display="Estrutura e Trama para Cobertura"/>
    <hyperlink ref="A3874" r:id="rId3864" display="Estrutura e Trama para Cobertura"/>
    <hyperlink ref="A3875" r:id="rId3865" display="Estrutura e Trama para Cobertura"/>
    <hyperlink ref="A3876" r:id="rId3866" display="Estrutura e Trama para Cobertura"/>
    <hyperlink ref="A3877" r:id="rId3867" display="Estrutura e Trama para Cobertura"/>
    <hyperlink ref="A3878" r:id="rId3868" display="Estrutura e Trama para Cobertura"/>
    <hyperlink ref="A3879" r:id="rId3869" display="Estrutura e Trama para Cobertura"/>
    <hyperlink ref="A3880" r:id="rId3870" display="Estrutura e Trama para Cobertura"/>
    <hyperlink ref="A3881" r:id="rId3871" display="Estrutura e Trama para Cobertura"/>
    <hyperlink ref="A3882" r:id="rId3872" display="Estrutura e Trama para Cobertura"/>
    <hyperlink ref="A3883" r:id="rId3873" display="Estrutura e Trama para Cobertura"/>
    <hyperlink ref="A3884" r:id="rId3874" display="Estrutura e Trama para Cobertura"/>
    <hyperlink ref="A3885" r:id="rId3875" display="Estrutura e Trama para Cobertura"/>
    <hyperlink ref="A3886" r:id="rId3876" display="Estrutura e Trama para Cobertura"/>
    <hyperlink ref="A3887" r:id="rId3877" display="Estrutura e Trama para Cobertura"/>
    <hyperlink ref="A3888" r:id="rId3878" display="Estrutura e Trama para Cobertura"/>
    <hyperlink ref="A3889" r:id="rId3879" display="Estrutura e Trama para Cobertura"/>
    <hyperlink ref="A3890" r:id="rId3880" display="Estrutura e Trama para Cobertura"/>
    <hyperlink ref="A3891" r:id="rId3881" display="Estrutura e Trama para Cobertura"/>
    <hyperlink ref="A3892" r:id="rId3882" display="Estrutura e Trama para Cobertura"/>
    <hyperlink ref="A3893" r:id="rId3883" display="Estrutura e Trama para Cobertura"/>
    <hyperlink ref="A3894" r:id="rId3884" display="Estrutura e Trama para Cobertura"/>
    <hyperlink ref="A3895" r:id="rId3885" display="Estrutura e Trama para Cobertura"/>
    <hyperlink ref="A3896" r:id="rId3886" display="Estrutura e Trama para Cobertura"/>
    <hyperlink ref="A3897" r:id="rId3887" display="Estrutura e Trama para Cobertura"/>
    <hyperlink ref="A3898" r:id="rId3888" display="Estrutura e Trama para Cobertura"/>
    <hyperlink ref="A3899" r:id="rId3889" display="Estrutura e Trama para Cobertura"/>
    <hyperlink ref="A3900" r:id="rId3890" display="Estrutura e Trama para Cobertura"/>
    <hyperlink ref="A3901" r:id="rId3891" display="Estrutura e Trama para Cobertura"/>
    <hyperlink ref="A3902" r:id="rId3892" display="Estrutura e Trama para Cobertura"/>
    <hyperlink ref="A3903" r:id="rId3893" display="Estrutura e Trama para Cobertura"/>
    <hyperlink ref="A3904" r:id="rId3894" display="Estrutura e Trama para Cobertura"/>
    <hyperlink ref="A3905" r:id="rId3895" display="Estrutura e Trama para Cobertura"/>
    <hyperlink ref="A3906" r:id="rId3896" display="Estrutura e Trama para Cobertura"/>
    <hyperlink ref="A3907" r:id="rId3897" display="Estrutura e Trama para Cobertura"/>
    <hyperlink ref="A3908" r:id="rId3898" display="Estrutura e Trama para Cobertura"/>
    <hyperlink ref="A3909" r:id="rId3899" display="Estrutura e Trama para Cobertura"/>
    <hyperlink ref="A3910" r:id="rId3900" display="Estrutura e Trama para Cobertura"/>
    <hyperlink ref="A3911" r:id="rId3901" display="Estrutura e Trama para Cobertura"/>
    <hyperlink ref="A3912" r:id="rId3902" display="Estrutura e Trama para Cobertura"/>
    <hyperlink ref="A3913" r:id="rId3903" display="Estrutura e Trama para Cobertura"/>
    <hyperlink ref="A3914" r:id="rId3904" display="Estrutura e Trama para Cobertura"/>
    <hyperlink ref="A3915" r:id="rId3905" display="Estrutura e Trama para Cobertura"/>
    <hyperlink ref="A3916" r:id="rId3906" display="Estrutura e Trama para Cobertura"/>
    <hyperlink ref="A3917" r:id="rId3907" display="Estrutura e Trama para Cobertura"/>
    <hyperlink ref="A3918" r:id="rId3908" display="Estrutura e Trama para Cobertura"/>
    <hyperlink ref="A3919" r:id="rId3909" display="Estrutura e Trama para Cobertura"/>
    <hyperlink ref="A3920" r:id="rId3910" display="Estrutura e Trama para Cobertura"/>
    <hyperlink ref="A3921" r:id="rId3911" display="Estrutura e Trama para Cobertura"/>
    <hyperlink ref="A3922" r:id="rId3912" display="Estrutura e Trama para Cobertura"/>
    <hyperlink ref="A3923" r:id="rId3913" display="Estrutura e Trama para Cobertura"/>
    <hyperlink ref="A3924" r:id="rId3914" display="Estrutura e Trama para Cobertura"/>
    <hyperlink ref="A3925" r:id="rId3915" display="Estrutura e Trama para Cobertura"/>
    <hyperlink ref="A3926" r:id="rId3916" display="Estrutura e Trama para Cobertura"/>
    <hyperlink ref="A3927" r:id="rId3917" display="Estrutura e Trama para Cobertura"/>
    <hyperlink ref="A3928" r:id="rId3918" display="Estrutura e Trama para Cobertura"/>
    <hyperlink ref="A3929" r:id="rId3919" display="Estrutura e Trama para Cobertura"/>
    <hyperlink ref="A3930" r:id="rId3920" display="Estrutura e Trama para Cobertura"/>
    <hyperlink ref="A3931" r:id="rId3921" display="Estrutura e Trama para Cobertura"/>
    <hyperlink ref="A3932" r:id="rId3922" display="Estrutura e Trama para Cobertura"/>
    <hyperlink ref="A3933" r:id="rId3923" display="Estrutura e Trama para Cobertura"/>
    <hyperlink ref="A3934" r:id="rId3924" display="Estrutura e Trama para Cobertura"/>
    <hyperlink ref="A3935" r:id="rId3925" display="Estrutura e Trama para Cobertura"/>
    <hyperlink ref="A3936" r:id="rId3926" display="Estrutura e Trama para Cobertura"/>
    <hyperlink ref="A3937" r:id="rId3927" display="Estrutura e Trama para Cobertura"/>
    <hyperlink ref="A3938" r:id="rId3928" display="Estrutura e Trama para Cobertura"/>
    <hyperlink ref="A3939" r:id="rId3929" display="Estrutura e Trama para Cobertura"/>
    <hyperlink ref="A3940" r:id="rId3930" display="Estrutura e Trama para Cobertura"/>
    <hyperlink ref="A3941" r:id="rId3931" display="Estrutura e Trama para Cobertura"/>
    <hyperlink ref="A3942" r:id="rId3932" display="Estrutura e Trama para Cobertura"/>
    <hyperlink ref="A3943" r:id="rId3933" display="Estrutura e Trama para Cobertura"/>
    <hyperlink ref="A3944" r:id="rId3934" display="Estrutura e Trama para Cobertura"/>
    <hyperlink ref="A3945" r:id="rId3935" display="Estrutura e Trama para Cobertura"/>
    <hyperlink ref="A3946" r:id="rId3936" display="Estrutura e Trama para Cobertura"/>
    <hyperlink ref="A3947" r:id="rId3937" display="Estrutura e Trama para Cobertura"/>
    <hyperlink ref="A3948" r:id="rId3938" display="Estrutura e Trama para Cobertura"/>
    <hyperlink ref="A3949" r:id="rId3939" display="Estrutura e Trama para Cobertura"/>
    <hyperlink ref="A3950" r:id="rId3940" display="Estrutura e Trama para Cobertura"/>
    <hyperlink ref="A3951" r:id="rId3941" display="Estrutura e Trama para Cobertura"/>
    <hyperlink ref="A3952" r:id="rId3942" display="Estrutura e Trama para Cobertura"/>
    <hyperlink ref="A3953" r:id="rId3943" display="Estrutura e Trama para Cobertura"/>
    <hyperlink ref="A3954" r:id="rId3944" display="Estruturas Pré-Fabricadas e Pré-Moldadas"/>
    <hyperlink ref="A3955" r:id="rId3945" display="Estruturas Pré-Fabricadas e Pré-Moldadas"/>
    <hyperlink ref="A3956" r:id="rId3946" display="Estruturas Pré-Fabricadas e Pré-Moldadas"/>
    <hyperlink ref="A3957" r:id="rId3947" display="Estruturas Pré-Fabricadas e Pré-Moldadas"/>
    <hyperlink ref="A3958" r:id="rId3948" display="Estruturas Pré-Fabricadas e Pré-Moldadas"/>
    <hyperlink ref="A3959" r:id="rId3949" display="Estruturas Pré-Fabricadas e Pré-Moldadas"/>
    <hyperlink ref="A3960" r:id="rId3950" display="Estruturas Pré-Fabricadas e Pré-Moldadas"/>
    <hyperlink ref="A3961" r:id="rId3951" display="Estruturas Pré-Fabricadas e Pré-Moldadas"/>
    <hyperlink ref="A3962" r:id="rId3952" display="Estruturas Pré-Fabricadas e Pré-Moldadas"/>
    <hyperlink ref="A3963" r:id="rId3953" display="Estruturas Pré-Fabricadas e Pré-Moldadas"/>
    <hyperlink ref="A3964" r:id="rId3954" display="Estruturas Pré-Fabricadas e Pré-Moldadas"/>
    <hyperlink ref="A3965" r:id="rId3955" display="Estruturas Pré-Fabricadas e Pré-Moldadas"/>
    <hyperlink ref="A3966" r:id="rId3956" display="Estruturas Pré-Fabricadas e Pré-Moldadas"/>
    <hyperlink ref="A3967" r:id="rId3957" display="Estruturas Pré-Fabricadas e Pré-Moldadas"/>
    <hyperlink ref="A3968" r:id="rId3958" display="Estruturas Pré-Fabricadas e Pré-Moldadas"/>
    <hyperlink ref="A3969" r:id="rId3959" display="Estruturas Pré-Fabricadas e Pré-Moldadas"/>
    <hyperlink ref="A3970" r:id="rId3960" display="Estruturas Pré-Fabricadas e Pré-Moldadas"/>
    <hyperlink ref="A3971" r:id="rId3961" display="Estruturas Pré-Fabricadas e Pré-Moldadas"/>
    <hyperlink ref="A3972" r:id="rId3962" display="Estruturas de Contenção - Estacas, Paredes Diafragma e Mureta Guia"/>
    <hyperlink ref="A3973" r:id="rId3963" display="Estruturas de Contenção - Estacas, Paredes Diafragma e Mureta Guia"/>
    <hyperlink ref="A3974" r:id="rId3964" display="Estruturas de Contenção - Estacas, Paredes Diafragma e Mureta Guia"/>
    <hyperlink ref="A3975" r:id="rId3965" display="Estruturas de Contenção - Estacas, Paredes Diafragma e Mureta Guia"/>
    <hyperlink ref="A3976" r:id="rId3966" display="Estruturas de Contenção - Estacas, Paredes Diafragma e Mureta Guia"/>
    <hyperlink ref="A3977" r:id="rId3967" display="Estruturas de Contenção - Estacas, Paredes Diafragma e Mureta Guia"/>
    <hyperlink ref="A3978" r:id="rId3968" display="Estruturas de Contenção - Estacas, Paredes Diafragma e Mureta Guia"/>
    <hyperlink ref="A3979" r:id="rId3969" display="Estruturas de Contenção - Estacas, Paredes Diafragma e Mureta Guia"/>
    <hyperlink ref="A3980" r:id="rId3970" display="Estruturas de Contenção - Estacas, Paredes Diafragma e Mureta Guia"/>
    <hyperlink ref="A3981" r:id="rId3971" display="Estruturas de Contenção - Estacas, Paredes Diafragma e Mureta Guia"/>
    <hyperlink ref="A3982" r:id="rId3972" display="Estruturas de Contenção - Estacas, Paredes Diafragma e Mureta Guia"/>
    <hyperlink ref="A3983" r:id="rId3973" display="Estruturas de Contenção - Estacas, Paredes Diafragma e Mureta Guia"/>
    <hyperlink ref="A3984" r:id="rId3974" display="Estruturas de Contenção - Perfis Pranchados, Cortinas e Muros de Arrimo"/>
    <hyperlink ref="A3985" r:id="rId3975" display="Estruturas de Contenção - Perfis Pranchados, Cortinas e Muros de Arrimo"/>
    <hyperlink ref="A3986" r:id="rId3976" display="Estruturas de Contenção - Perfis Pranchados, Cortinas e Muros de Arrimo"/>
    <hyperlink ref="A3987" r:id="rId3977" display="Estruturas de Contenção - Perfis Pranchados, Cortinas e Muros de Arrimo"/>
    <hyperlink ref="A3988" r:id="rId3978" display="Estruturas de Contenção - Perfis Pranchados, Cortinas e Muros de Arrimo"/>
    <hyperlink ref="A3989" r:id="rId3979" display="Estruturas de Contenção - Perfis Pranchados, Cortinas e Muros de Arrimo"/>
    <hyperlink ref="A3990" r:id="rId3980" display="Estruturas de Contenção - Perfis Pranchados, Cortinas e Muros de Arrimo"/>
    <hyperlink ref="A3991" r:id="rId3981" display="Estruturas de Contenção - Perfis Pranchados, Cortinas e Muros de Arrimo"/>
    <hyperlink ref="A3992" r:id="rId3982" display="Estruturas de Contenção - Perfis Pranchados, Cortinas e Muros de Arrimo"/>
    <hyperlink ref="A3993" r:id="rId3983" display="Estruturas de Contenção - Perfis Pranchados, Cortinas e Muros de Arrimo"/>
    <hyperlink ref="A3994" r:id="rId3984" display="Estruturas de Contenção - Perfis Pranchados, Cortinas e Muros de Arrimo"/>
    <hyperlink ref="A3995" r:id="rId3985" display="Estruturas de Contenção - Perfis Pranchados, Cortinas e Muros de Arrimo"/>
    <hyperlink ref="A3996" r:id="rId3986" display="Estruturas de Contenção - Perfis Pranchados, Cortinas e Muros de Arrimo"/>
    <hyperlink ref="A3997" r:id="rId3987" display="Estruturas de Contenção - Perfis Pranchados, Cortinas e Muros de Arrimo"/>
    <hyperlink ref="A3998" r:id="rId3988" display="Estruturas de Contenção - Perfis Pranchados, Cortinas e Muros de Arrimo"/>
    <hyperlink ref="A3999" r:id="rId3989" display="Estruturas de Contenção - Perfis Pranchados, Cortinas e Muros de Arrimo"/>
    <hyperlink ref="A4000" r:id="rId3990" display="Estruturas de Contenção - Perfis Pranchados, Cortinas e Muros de Arrimo"/>
    <hyperlink ref="A4001" r:id="rId3991" display="Estruturas de Contenção - Perfis Pranchados, Cortinas e Muros de Arrimo"/>
    <hyperlink ref="A4002" r:id="rId3992" display="Estruturas de Contenção - Perfis Pranchados, Cortinas e Muros de Arrimo"/>
    <hyperlink ref="A4003" r:id="rId3993" display="Estruturas de Contenção - Perfis Pranchados, Cortinas e Muros de Arrimo"/>
    <hyperlink ref="A4004" r:id="rId3994" display="Estruturas de Madeira"/>
    <hyperlink ref="A4005" r:id="rId3995" display="Estruturas de Madeira"/>
    <hyperlink ref="A4006" r:id="rId3996" display="Estruturas de Madeira"/>
    <hyperlink ref="A4007" r:id="rId3997" display="Estruturas de Madeira"/>
    <hyperlink ref="A4008" r:id="rId3998" display="Estruturas de Madeira"/>
    <hyperlink ref="A4009" r:id="rId3999" display="Estruturas de Madeira"/>
    <hyperlink ref="A4010" r:id="rId4000" display="Estruturas de Madeira"/>
    <hyperlink ref="A4011" r:id="rId4001" display="Estruturas de Madeira"/>
    <hyperlink ref="A4012" r:id="rId4002" display="Estruturas de Madeira"/>
    <hyperlink ref="A4013" r:id="rId4003" display="Estruturas de Madeira"/>
    <hyperlink ref="A4014" r:id="rId4004" display="Estruturas de Madeira"/>
    <hyperlink ref="A4015" r:id="rId4005" display="Estruturas de Madeira"/>
    <hyperlink ref="A4016" r:id="rId4006" display="Estruturas de Madeira"/>
    <hyperlink ref="A4017" r:id="rId4007" display="Estruturas de Madeira"/>
    <hyperlink ref="A4018" r:id="rId4008" display="Estruturas de Madeira"/>
    <hyperlink ref="A4019" r:id="rId4009" display="Estruturas de Madeira"/>
    <hyperlink ref="A4020" r:id="rId4010" display="Estruturas de Madeira"/>
    <hyperlink ref="A4021" r:id="rId4011" display="Estruturas de Madeira"/>
    <hyperlink ref="A4022" r:id="rId4012" display="Estruturas de Madeira"/>
    <hyperlink ref="A4023" r:id="rId4013" display="Estruturas de Madeira"/>
    <hyperlink ref="A4024" r:id="rId4014" display="Estruturas de Madeira"/>
    <hyperlink ref="A4025" r:id="rId4015" display="Estruturas de Madeira"/>
    <hyperlink ref="A4026" r:id="rId4016" display="Estruturas de Madeira"/>
    <hyperlink ref="A4027" r:id="rId4017" display="Estruturas de Madeira"/>
    <hyperlink ref="A4028" r:id="rId4018" display="Estruturas de Madeira"/>
    <hyperlink ref="A4029" r:id="rId4019" display="Estruturas de Madeira"/>
    <hyperlink ref="A4030" r:id="rId4020" display="Estruturas de Madeira"/>
    <hyperlink ref="A4031" r:id="rId4021" display="Estruturas de Madeira"/>
    <hyperlink ref="A4032" r:id="rId4022" display="Estruturas de Madeira"/>
    <hyperlink ref="A4033" r:id="rId4023" display="Estruturas de Madeira"/>
    <hyperlink ref="A4034" r:id="rId4024" display="Estruturas de Madeira"/>
    <hyperlink ref="A4035" r:id="rId4025" display="Estruturas de Madeira"/>
    <hyperlink ref="A4036" r:id="rId4026" display="Estruturas de Madeira"/>
    <hyperlink ref="A4037" r:id="rId4027" display="Estruturas de Madeira"/>
    <hyperlink ref="A4038" r:id="rId4028" display="Estruturas de Madeira"/>
    <hyperlink ref="A4039" r:id="rId4029" display="Estruturas de Madeira"/>
    <hyperlink ref="A4040" r:id="rId4030" display="Estruturas de Madeira"/>
    <hyperlink ref="A4041" r:id="rId4031" display="Estruturas de Madeira"/>
    <hyperlink ref="A4042" r:id="rId4032" display="Estruturas de Madeira"/>
    <hyperlink ref="A4043" r:id="rId4033" display="Estruturas de Madeira"/>
    <hyperlink ref="A4044" r:id="rId4034" display="Estruturas de Madeira"/>
    <hyperlink ref="A4045" r:id="rId4035" display="Estruturas de Madeira"/>
    <hyperlink ref="A4046" r:id="rId4036" display="Estruturas de Madeira"/>
    <hyperlink ref="A4047" r:id="rId4037" display="Estruturas de Madeira"/>
    <hyperlink ref="A4048" r:id="rId4038" display="Estruturas de Madeira"/>
    <hyperlink ref="A4049" r:id="rId4039" display="Estruturas de Madeira"/>
    <hyperlink ref="A4050" r:id="rId4040" display="Estruturas de Madeira"/>
    <hyperlink ref="A4051" r:id="rId4041" display="Estruturas de Madeira"/>
    <hyperlink ref="A4052" r:id="rId4042" display="Estruturas de Madeira"/>
    <hyperlink ref="A4053" r:id="rId4043" display="Estruturas de Madeira"/>
    <hyperlink ref="A4054" r:id="rId4044" display="Estruturas de Madeira"/>
    <hyperlink ref="A4055" r:id="rId4045" display="Estruturas de Madeira"/>
    <hyperlink ref="A4056" r:id="rId4046" display="Estruturas de Madeira"/>
    <hyperlink ref="A4057" r:id="rId4047" display="Estruturas de Madeira"/>
    <hyperlink ref="A4058" r:id="rId4048" display="Estruturas de Madeira"/>
    <hyperlink ref="A4059" r:id="rId4049" display="Estruturas de Madeira"/>
    <hyperlink ref="A4060" r:id="rId4050" display="Estruturas de Madeira"/>
    <hyperlink ref="A4061" r:id="rId4051" display="Estruturas de Madeira"/>
    <hyperlink ref="A4062" r:id="rId4052" display="Estruturas de Madeira"/>
    <hyperlink ref="A4063" r:id="rId4053" display="Estruturas de Madeira"/>
    <hyperlink ref="A4064" r:id="rId4054" display="Estruturas de Madeira"/>
    <hyperlink ref="A4065" r:id="rId4055" display="Estruturas de Madeira"/>
    <hyperlink ref="A4066" r:id="rId4056" display="Execução de Grampo para Solo Grampeado"/>
    <hyperlink ref="A4067" r:id="rId4057" display="Execução de Grampo para Solo Grampeado"/>
    <hyperlink ref="A4068" r:id="rId4058" display="Execução de Grampo para Solo Grampeado"/>
    <hyperlink ref="A4069" r:id="rId4059" display="Execução de Grampo para Solo Grampeado"/>
    <hyperlink ref="A4070" r:id="rId4060" display="Execução de Grampo para Solo Grampeado"/>
    <hyperlink ref="A4071" r:id="rId4061" display="Execução de Grampo para Solo Grampeado"/>
    <hyperlink ref="A4072" r:id="rId4062" display="Execução de Tirantes"/>
    <hyperlink ref="A4073" r:id="rId4063" display="Execução de Tirantes"/>
    <hyperlink ref="A4074" r:id="rId4064" display="Execução de Tirantes"/>
    <hyperlink ref="A4075" r:id="rId4065" display="Execução de Tirantes"/>
    <hyperlink ref="A4076" r:id="rId4066" display="Execução de Tirantes"/>
    <hyperlink ref="A4077" r:id="rId4067" display="Execução de Tirantes"/>
    <hyperlink ref="A4078" r:id="rId4068" display="Execução de Tirantes"/>
    <hyperlink ref="A4079" r:id="rId4069" display="Execução de Tirantes"/>
    <hyperlink ref="A4080" r:id="rId4070" display="Execução de Tirantes"/>
    <hyperlink ref="A4081" r:id="rId4071" display="Execução de Tirantes"/>
    <hyperlink ref="A4082" r:id="rId4072" display="Execução de Tirantes"/>
    <hyperlink ref="A4083" r:id="rId4073" display="Execução de Tirantes"/>
    <hyperlink ref="A4084" r:id="rId4074" display="Execução de Tirantes"/>
    <hyperlink ref="A4085" r:id="rId4075" display="Execução de Tirantes"/>
    <hyperlink ref="A4086" r:id="rId4076" display="Execução de Tirantes"/>
    <hyperlink ref="A4087" r:id="rId4077" display="Execução de Tirantes"/>
    <hyperlink ref="A4088" r:id="rId4078" display="Execução de Tirantes"/>
    <hyperlink ref="A4089" r:id="rId4079" display="Execução de Tirantes"/>
    <hyperlink ref="A4090" r:id="rId4080" display="Execução de Tirantes"/>
    <hyperlink ref="A4091" r:id="rId4081" display="Execução de Tirantes"/>
    <hyperlink ref="A4092" r:id="rId4082" display="Execução de Tirantes"/>
    <hyperlink ref="A4093" r:id="rId4083" display="Execução de Tirantes"/>
    <hyperlink ref="A4094" r:id="rId4084" display="Execução de Tirantes"/>
    <hyperlink ref="A4095" r:id="rId4085" display="Execução de Tirantes"/>
    <hyperlink ref="A4096" r:id="rId4086" display="Execução de Tirantes"/>
    <hyperlink ref="A4097" r:id="rId4087" display="Execução de Tirantes"/>
    <hyperlink ref="A4098" r:id="rId4088" display="Execução de Tirantes"/>
    <hyperlink ref="A4099" r:id="rId4089" display="Execução de Tirantes"/>
    <hyperlink ref="A4100" r:id="rId4090" display="Execução de Tirantes"/>
    <hyperlink ref="A4101" r:id="rId4091" display="Execução de Tirantes"/>
    <hyperlink ref="A4102" r:id="rId4092" display="Execução de Tirantes"/>
    <hyperlink ref="A4103" r:id="rId4093" display="Execução de Tirantes"/>
    <hyperlink ref="A4104" r:id="rId4094" display="Execução de Tirantes"/>
    <hyperlink ref="A4105" r:id="rId4095" display="Execução de Tirantes"/>
    <hyperlink ref="A4106" r:id="rId4096" display="Execução de Tirantes"/>
    <hyperlink ref="A4107" r:id="rId4097" display="Execução de Tirantes"/>
    <hyperlink ref="A4108" r:id="rId4098" display="Execução de Tirantes"/>
    <hyperlink ref="A4109" r:id="rId4099" display="Execução de Tirantes"/>
    <hyperlink ref="A4110" r:id="rId4100" display="Execução de Tirantes"/>
    <hyperlink ref="A4111" r:id="rId4101" display="Execução de Tirantes"/>
    <hyperlink ref="A4112" r:id="rId4102" display="Execução de Tirantes"/>
    <hyperlink ref="A4113" r:id="rId4103" display="Execução de Tirantes"/>
    <hyperlink ref="A4114" r:id="rId4104" display="Execução de Tirantes"/>
    <hyperlink ref="A4115" r:id="rId4105" display="Execução de Tirantes"/>
    <hyperlink ref="A4116" r:id="rId4106" display="Execução de Tirantes"/>
    <hyperlink ref="A4117" r:id="rId4107" display="Execução de Tirantes"/>
    <hyperlink ref="A4118" r:id="rId4108" display="Execução de Tirantes"/>
    <hyperlink ref="A4119" r:id="rId4109" display="Execução de Tirantes"/>
    <hyperlink ref="A4120" r:id="rId4110" display="Execução de Tirantes"/>
    <hyperlink ref="A4121" r:id="rId4111" display="Execução de Tirantes"/>
    <hyperlink ref="A4122" r:id="rId4112" display="Execução de Tirantes"/>
    <hyperlink ref="A4123" r:id="rId4113" display="Execução de Tirantes"/>
    <hyperlink ref="A4124" r:id="rId4114" display="Execução de Tirantes"/>
    <hyperlink ref="A4125" r:id="rId4115" display="Fachadas com Placas Cerâmicas e Granito - Insertadas"/>
    <hyperlink ref="A4126" r:id="rId4116" display="Fachadas com Placas Cerâmicas e Granito - Insertadas"/>
    <hyperlink ref="A4127" r:id="rId4117" display="Fachadas com Placas Cerâmicas e Granito - Insertadas"/>
    <hyperlink ref="A4128" r:id="rId4118" display="Fachadas com Placas Cerâmicas e Granito - Insertadas"/>
    <hyperlink ref="A4129" r:id="rId4119" display="Fachadas com Placas Cerâmicas e Granito - Insertadas"/>
    <hyperlink ref="A4130" r:id="rId4120" display="Fachadas com Placas Cerâmicas e Granito - Insertadas"/>
    <hyperlink ref="A4131" r:id="rId4121" display="Forros"/>
    <hyperlink ref="A4132" r:id="rId4122" display="Forros"/>
    <hyperlink ref="A4133" r:id="rId4123" display="Forros"/>
    <hyperlink ref="A4134" r:id="rId4124" display="Forros"/>
    <hyperlink ref="A4135" r:id="rId4125" display="Forros"/>
    <hyperlink ref="A4136" r:id="rId4126" display="Forros"/>
    <hyperlink ref="A4137" r:id="rId4127" display="Forros"/>
    <hyperlink ref="A4138" r:id="rId4128" display="Forros"/>
    <hyperlink ref="A4139" r:id="rId4129" display="Forros"/>
    <hyperlink ref="A4140" r:id="rId4130" display="Forros"/>
    <hyperlink ref="A4141" r:id="rId4131" display="Forros"/>
    <hyperlink ref="A4142" r:id="rId4132" display="Forros"/>
    <hyperlink ref="A4143" r:id="rId4133" display="Forros"/>
    <hyperlink ref="A4144" r:id="rId4134" display="Forros"/>
    <hyperlink ref="A4145" r:id="rId4135" display="Forros"/>
    <hyperlink ref="A4146" r:id="rId4136" display="Forros"/>
    <hyperlink ref="A4147" r:id="rId4137" display="Forros"/>
    <hyperlink ref="A4148" r:id="rId4138" display="Fossas e Sumidouros"/>
    <hyperlink ref="A4149" r:id="rId4139" display="Fossas e Sumidouros"/>
    <hyperlink ref="A4150" r:id="rId4140" display="Fossas e Sumidouros"/>
    <hyperlink ref="A4151" r:id="rId4141" display="Fossas e Sumidouros"/>
    <hyperlink ref="A4152" r:id="rId4142" display="Fossas e Sumidouros"/>
    <hyperlink ref="A4153" r:id="rId4143" display="Fossas e Sumidouros"/>
    <hyperlink ref="A4154" r:id="rId4144" display="Fossas e Sumidouros"/>
    <hyperlink ref="A4155" r:id="rId4145" display="Fossas e Sumidouros"/>
    <hyperlink ref="A4156" r:id="rId4146" display="Fossas e Sumidouros"/>
    <hyperlink ref="A4157" r:id="rId4147" display="Fossas e Sumidouros"/>
    <hyperlink ref="A4158" r:id="rId4148" display="Fossas e Sumidouros"/>
    <hyperlink ref="A4159" r:id="rId4149" display="Fossas e Sumidouros"/>
    <hyperlink ref="A4160" r:id="rId4150" display="Fossas e Sumidouros"/>
    <hyperlink ref="A4161" r:id="rId4151" display="Fossas e Sumidouros"/>
    <hyperlink ref="A4162" r:id="rId4152" display="Fossas e Sumidouros"/>
    <hyperlink ref="A4163" r:id="rId4153" display="Fossas e Sumidouros"/>
    <hyperlink ref="A4164" r:id="rId4154" display="Fossas e Sumidouros"/>
    <hyperlink ref="A4165" r:id="rId4155" display="Fossas e Sumidouros"/>
    <hyperlink ref="A4166" r:id="rId4156" display="Fossas e Sumidouros"/>
    <hyperlink ref="A4167" r:id="rId4157" display="Fossas e Sumidouros"/>
    <hyperlink ref="A4168" r:id="rId4158" display="Fossas e Sumidouros"/>
    <hyperlink ref="A4169" r:id="rId4159" display="Fossas e Sumidouros"/>
    <hyperlink ref="A4170" r:id="rId4160" display="Fossas e Sumidouros"/>
    <hyperlink ref="A4171" r:id="rId4161" display="Fossas e Sumidouros"/>
    <hyperlink ref="A4172" r:id="rId4162" display="Fossas e Sumidouros"/>
    <hyperlink ref="A4173" r:id="rId4163" display="Fossas e Sumidouros"/>
    <hyperlink ref="A4174" r:id="rId4164" display="Fossas e Sumidouros"/>
    <hyperlink ref="A4175" r:id="rId4165" display="Fossas e Sumidouros"/>
    <hyperlink ref="A4176" r:id="rId4166" display="Fossas e Sumidouros"/>
    <hyperlink ref="A4177" r:id="rId4167" display="Fossas e Sumidouros"/>
    <hyperlink ref="A4178" r:id="rId4168" display="Fossas e Sumidouros"/>
    <hyperlink ref="A4179" r:id="rId4169" display="Fossas e Sumidouros"/>
    <hyperlink ref="A4180" r:id="rId4170" display="Fossas e Sumidouros"/>
    <hyperlink ref="A4181" r:id="rId4171" display="Fossas e Sumidouros"/>
    <hyperlink ref="A4182" r:id="rId4172" display="Fossas e Sumidouros"/>
    <hyperlink ref="A4183" r:id="rId4173" display="Fossas e Sumidouros"/>
    <hyperlink ref="A4184" r:id="rId4174" display="Fossas e Sumidouros"/>
    <hyperlink ref="A4185" r:id="rId4175" display="Fossas e Sumidouros"/>
    <hyperlink ref="A4186" r:id="rId4176" display="Fossas e Sumidouros"/>
    <hyperlink ref="A4187" r:id="rId4177" display="Fossas e Sumidouros"/>
    <hyperlink ref="A4188" r:id="rId4178" display="Fossas e Sumidouros"/>
    <hyperlink ref="A4189" r:id="rId4179" display="Fossas e Sumidouros"/>
    <hyperlink ref="A4190" r:id="rId4180" display="Fossas e Sumidouros"/>
    <hyperlink ref="A4191" r:id="rId4181" display="Fossas e Sumidouros"/>
    <hyperlink ref="A4192" r:id="rId4182" display="Fossas e Sumidouros"/>
    <hyperlink ref="A4193" r:id="rId4183" display="Fossas e Sumidouros"/>
    <hyperlink ref="A4194" r:id="rId4184" display="Fossas e Sumidouros"/>
    <hyperlink ref="A4195" r:id="rId4185" display="Fossas e Sumidouros"/>
    <hyperlink ref="A4196" r:id="rId4186" display="Fossas e Sumidouros"/>
    <hyperlink ref="A4197" r:id="rId4187" display="Fundações Rasas (Blocos, Sapatas, Vigas Baldrame)"/>
    <hyperlink ref="A4198" r:id="rId4188" display="Fundações Rasas (Blocos, Sapatas, Vigas Baldrame)"/>
    <hyperlink ref="A4199" r:id="rId4189" display="Fundações Rasas (Blocos, Sapatas, Vigas Baldrame)"/>
    <hyperlink ref="A4200" r:id="rId4190" display="Fundações Rasas (Blocos, Sapatas, Vigas Baldrame)"/>
    <hyperlink ref="A4201" r:id="rId4191" display="Fundações Rasas (Blocos, Sapatas, Vigas Baldrame)"/>
    <hyperlink ref="A4202" r:id="rId4192" display="Fundações Rasas (Blocos, Sapatas, Vigas Baldrame)"/>
    <hyperlink ref="A4203" r:id="rId4193" display="Fundações Rasas (Blocos, Sapatas, Vigas Baldrame)"/>
    <hyperlink ref="A4204" r:id="rId4194" display="Fundações Rasas (Blocos, Sapatas, Vigas Baldrame)"/>
    <hyperlink ref="A4205" r:id="rId4195" display="Fundações Rasas (Blocos, Sapatas, Vigas Baldrame)"/>
    <hyperlink ref="A4206" r:id="rId4196" display="Fundações Rasas (Blocos, Sapatas, Vigas Baldrame)"/>
    <hyperlink ref="A4207" r:id="rId4197" display="Fundações Rasas (Blocos, Sapatas, Vigas Baldrame)"/>
    <hyperlink ref="A4208" r:id="rId4198" display="Fundações Rasas (Blocos, Sapatas, Vigas Baldrame)"/>
    <hyperlink ref="A4209" r:id="rId4199" display="Fundações Rasas (Blocos, Sapatas, Vigas Baldrame)"/>
    <hyperlink ref="A4210" r:id="rId4200" display="Fundações Rasas (Blocos, Sapatas, Vigas Baldrame)"/>
    <hyperlink ref="A4211" r:id="rId4201" display="Fundações Rasas (Blocos, Sapatas, Vigas Baldrame)"/>
    <hyperlink ref="A4212" r:id="rId4202" display="Fundações Rasas (Blocos, Sapatas, Vigas Baldrame)"/>
    <hyperlink ref="A4213" r:id="rId4203" display="Fundações Rasas (Blocos, Sapatas, Vigas Baldrame)"/>
    <hyperlink ref="A4214" r:id="rId4204" display="Fundações Rasas (Blocos, Sapatas, Vigas Baldrame)"/>
    <hyperlink ref="A4215" r:id="rId4205" display="Fundações Rasas (Blocos, Sapatas, Vigas Baldrame)"/>
    <hyperlink ref="A4216" r:id="rId4206" display="Fundações Rasas (Blocos, Sapatas, Vigas Baldrame)"/>
    <hyperlink ref="A4217" r:id="rId4207" display="Fundações Rasas (Blocos, Sapatas, Vigas Baldrame)"/>
    <hyperlink ref="A4218" r:id="rId4208" display="Fundações Rasas (Blocos, Sapatas, Vigas Baldrame)"/>
    <hyperlink ref="A4219" r:id="rId4209" display="Fundações Rasas (Blocos, Sapatas, Vigas Baldrame)"/>
    <hyperlink ref="A4220" r:id="rId4210" display="Fundações Rasas (Blocos, Sapatas, Vigas Baldrame)"/>
    <hyperlink ref="A4221" r:id="rId4211" display="Fundações Rasas (Blocos, Sapatas, Vigas Baldrame)"/>
    <hyperlink ref="A4222" r:id="rId4212" display="Fundações Rasas (Blocos, Sapatas, Vigas Baldrame)"/>
    <hyperlink ref="A4223" r:id="rId4213" display="Fundações Rasas (Blocos, Sapatas, Vigas Baldrame)"/>
    <hyperlink ref="A4224" r:id="rId4214" display="Fundações Rasas (Blocos, Sapatas, Vigas Baldrame)"/>
    <hyperlink ref="A4225" r:id="rId4215" display="Fundações Rasas (Blocos, Sapatas, Vigas Baldrame)"/>
    <hyperlink ref="A4226" r:id="rId4216" display="Fundações Rasas (Blocos, Sapatas, Vigas Baldrame)"/>
    <hyperlink ref="A4227" r:id="rId4217" display="Fundações Rasas (Blocos, Sapatas, Vigas Baldrame)"/>
    <hyperlink ref="A4228" r:id="rId4218" display="Fundações Rasas (Blocos, Sapatas, Vigas Baldrame)"/>
    <hyperlink ref="A4229" r:id="rId4219" display="Fundações Rasas (Blocos, Sapatas, Vigas Baldrame)"/>
    <hyperlink ref="A4230" r:id="rId4220" display="Fundações Rasas (Blocos, Sapatas, Vigas Baldrame)"/>
    <hyperlink ref="A4231" r:id="rId4221" display="Fundações Rasas (Blocos, Sapatas, Vigas Baldrame)"/>
    <hyperlink ref="A4232" r:id="rId4222" display="Fundações Rasas (Blocos, Sapatas, Vigas Baldrame)"/>
    <hyperlink ref="A4233" r:id="rId4223" display="Fundações Rasas (Blocos, Sapatas, Vigas Baldrame)"/>
    <hyperlink ref="A4234" r:id="rId4224" display="Fundações Rasas (Blocos, Sapatas, Vigas Baldrame)"/>
    <hyperlink ref="A4235" r:id="rId4225" display="Fundações Rasas (Blocos, Sapatas, Vigas Baldrame)"/>
    <hyperlink ref="A4236" r:id="rId4226" display="Fundações Rasas (Blocos, Sapatas, Vigas Baldrame)"/>
    <hyperlink ref="A4237" r:id="rId4227" display="Fundações Rasas (Blocos, Sapatas, Vigas Baldrame)"/>
    <hyperlink ref="A4238" r:id="rId4228" display="Fundações Rasas (Blocos, Sapatas, Vigas Baldrame)"/>
    <hyperlink ref="A4239" r:id="rId4229" display="Fundações Rasas (Blocos, Sapatas, Vigas Baldrame)"/>
    <hyperlink ref="A4240" r:id="rId4230" display="Fundações Rasas (Blocos, Sapatas, Vigas Baldrame)"/>
    <hyperlink ref="A4241" r:id="rId4231" display="Fundações Rasas (Blocos, Sapatas, Vigas Baldrame)"/>
    <hyperlink ref="A4242" r:id="rId4232" display="Fundações Rasas (Blocos, Sapatas, Vigas Baldrame)"/>
    <hyperlink ref="A4243" r:id="rId4233" display="Fôrmas Curvas para Paredes de Reservatórios de Concreto"/>
    <hyperlink ref="A4244" r:id="rId4234" display="Fôrmas Curvas para Paredes de Reservatórios de Concreto"/>
    <hyperlink ref="A4245" r:id="rId4235" display="Fôrmas Curvas para Paredes de Reservatórios de Concreto"/>
    <hyperlink ref="A4246" r:id="rId4236" display="Fôrmas Curvas para Paredes de Reservatórios de Concreto"/>
    <hyperlink ref="A4247" r:id="rId4237" display="Fôrmas para Estruturas de Concreto Armado"/>
    <hyperlink ref="A4248" r:id="rId4238" display="Fôrmas para Estruturas de Concreto Armado"/>
    <hyperlink ref="A4249" r:id="rId4239" display="Fôrmas para Estruturas de Concreto Armado"/>
    <hyperlink ref="A4250" r:id="rId4240" display="Fôrmas para Estruturas de Concreto Armado"/>
    <hyperlink ref="A4251" r:id="rId4241" display="Fôrmas para Estruturas de Concreto Armado"/>
    <hyperlink ref="A4252" r:id="rId4242" display="Fôrmas para Estruturas de Concreto Armado"/>
    <hyperlink ref="A4253" r:id="rId4243" display="Fôrmas para Estruturas de Concreto Armado"/>
    <hyperlink ref="A4254" r:id="rId4244" display="Fôrmas para Estruturas de Concreto Armado"/>
    <hyperlink ref="A4255" r:id="rId4245" display="Fôrmas para Estruturas de Concreto Armado"/>
    <hyperlink ref="A4256" r:id="rId4246" display="Fôrmas para Estruturas de Concreto Armado"/>
    <hyperlink ref="A4257" r:id="rId4247" display="Fôrmas para Estruturas de Concreto Armado"/>
    <hyperlink ref="A4258" r:id="rId4248" display="Fôrmas para Estruturas de Concreto Armado"/>
    <hyperlink ref="A4259" r:id="rId4249" display="Fôrmas para Estruturas de Concreto Armado"/>
    <hyperlink ref="A4260" r:id="rId4250" display="Fôrmas para Estruturas de Concreto Armado"/>
    <hyperlink ref="A4261" r:id="rId4251" display="Fôrmas para Estruturas de Concreto Armado"/>
    <hyperlink ref="A4262" r:id="rId4252" display="Fôrmas para Estruturas de Concreto Armado"/>
    <hyperlink ref="A4263" r:id="rId4253" display="Fôrmas para Estruturas de Concreto Armado"/>
    <hyperlink ref="A4264" r:id="rId4254" display="Fôrmas para Estruturas de Concreto Armado"/>
    <hyperlink ref="A4265" r:id="rId4255" display="Fôrmas para Estruturas de Concreto Armado"/>
    <hyperlink ref="A4266" r:id="rId4256" display="Fôrmas para Estruturas de Concreto Armado"/>
    <hyperlink ref="A4267" r:id="rId4257" display="Fôrmas para Estruturas de Concreto Armado"/>
    <hyperlink ref="A4268" r:id="rId4258" display="Fôrmas para Estruturas de Concreto Armado"/>
    <hyperlink ref="A4269" r:id="rId4259" display="Fôrmas para Estruturas de Concreto Armado"/>
    <hyperlink ref="A4270" r:id="rId4260" display="Fôrmas para Estruturas de Concreto Armado"/>
    <hyperlink ref="A4271" r:id="rId4261" display="Fôrmas para Estruturas de Concreto Armado"/>
    <hyperlink ref="A4272" r:id="rId4262" display="Fôrmas para Estruturas de Concreto Armado"/>
    <hyperlink ref="A4273" r:id="rId4263" display="Fôrmas para Estruturas de Concreto Armado"/>
    <hyperlink ref="A4274" r:id="rId4264" display="Fôrmas para Estruturas de Concreto Armado"/>
    <hyperlink ref="A4275" r:id="rId4265" display="Fôrmas para Estruturas de Concreto Armado"/>
    <hyperlink ref="A4276" r:id="rId4266" display="Fôrmas para Estruturas de Concreto Armado"/>
    <hyperlink ref="A4277" r:id="rId4267" display="Fôrmas para Estruturas de Concreto Armado"/>
    <hyperlink ref="A4278" r:id="rId4268" display="Fôrmas para Estruturas de Concreto Armado"/>
    <hyperlink ref="A4279" r:id="rId4269" display="Fôrmas para Estruturas de Concreto Armado"/>
    <hyperlink ref="A4280" r:id="rId4270" display="Fôrmas para Estruturas de Concreto Armado"/>
    <hyperlink ref="A4281" r:id="rId4271" display="Fôrmas para Estruturas de Concreto Armado"/>
    <hyperlink ref="A4282" r:id="rId4272" display="Fôrmas para Estruturas de Concreto Armado"/>
    <hyperlink ref="A4283" r:id="rId4273" display="Fôrmas para Estruturas de Concreto Armado"/>
    <hyperlink ref="A4284" r:id="rId4274" display="Fôrmas para Estruturas de Concreto Armado"/>
    <hyperlink ref="A4285" r:id="rId4275" display="Fôrmas para Estruturas de Concreto Armado"/>
    <hyperlink ref="A4286" r:id="rId4276" display="Fôrmas para Estruturas de Concreto Armado"/>
    <hyperlink ref="A4287" r:id="rId4277" display="Fôrmas para Estruturas de Concreto Armado"/>
    <hyperlink ref="A4288" r:id="rId4278" display="Fôrmas para Estruturas de Concreto Armado"/>
    <hyperlink ref="A4289" r:id="rId4279" display="Fôrmas para Estruturas de Concreto Armado"/>
    <hyperlink ref="A4290" r:id="rId4280" display="Fôrmas para Estruturas de Concreto Armado"/>
    <hyperlink ref="A4291" r:id="rId4281" display="Fôrmas para Estruturas de Concreto Armado"/>
    <hyperlink ref="A4292" r:id="rId4282" display="Fôrmas para Estruturas de Concreto Armado"/>
    <hyperlink ref="A4293" r:id="rId4283" display="Fôrmas para Estruturas de Concreto Armado"/>
    <hyperlink ref="A4294" r:id="rId4284" display="Fôrmas para Estruturas de Concreto Armado"/>
    <hyperlink ref="A4295" r:id="rId4285" display="Fôrmas para Estruturas de Concreto Armado"/>
    <hyperlink ref="A4296" r:id="rId4286" display="Fôrmas para Estruturas de Concreto Armado"/>
    <hyperlink ref="A4297" r:id="rId4287" display="Fôrmas para Estruturas de Concreto Armado"/>
    <hyperlink ref="A4298" r:id="rId4288" display="Fôrmas para Estruturas de Concreto Armado"/>
    <hyperlink ref="A4299" r:id="rId4289" display="Fôrmas para Estruturas de Concreto Armado"/>
    <hyperlink ref="A4300" r:id="rId4290" display="Fôrmas para Estruturas de Concreto Armado"/>
    <hyperlink ref="A4301" r:id="rId4291" display="Fôrmas para Estruturas de Concreto Armado"/>
    <hyperlink ref="A4302" r:id="rId4292" display="Fôrmas para Estruturas de Concreto Armado"/>
    <hyperlink ref="A4303" r:id="rId4293" display="Fôrmas para Estruturas de Concreto Armado"/>
    <hyperlink ref="A4304" r:id="rId4294" display="Fôrmas para Estruturas de Concreto Armado"/>
    <hyperlink ref="A4305" r:id="rId4295" display="Fôrmas para Estruturas de Concreto Armado"/>
    <hyperlink ref="A4306" r:id="rId4296" display="Fôrmas para Estruturas de Concreto Armado"/>
    <hyperlink ref="A4307" r:id="rId4297" display="Fôrmas para Estruturas de Concreto Armado"/>
    <hyperlink ref="A4308" r:id="rId4298" display="Fôrmas para Estruturas de Concreto Armado"/>
    <hyperlink ref="A4309" r:id="rId4299" display="Fôrmas para Estruturas de Concreto Armado"/>
    <hyperlink ref="A4310" r:id="rId4300" display="Fôrmas para Estruturas de Concreto Armado"/>
    <hyperlink ref="A4311" r:id="rId4301" display="Fôrmas para Estruturas de Concreto Armado"/>
    <hyperlink ref="A4312" r:id="rId4302" display="Fôrmas para Estruturas de Concreto Armado"/>
    <hyperlink ref="A4313" r:id="rId4303" display="Fôrmas para Estruturas de Concreto Armado"/>
    <hyperlink ref="A4314" r:id="rId4304" display="Fôrmas para Estruturas de Concreto Armado"/>
    <hyperlink ref="A4315" r:id="rId4305" display="Fôrmas para Estruturas de Concreto Armado"/>
    <hyperlink ref="A4316" r:id="rId4306" display="Fôrmas para Estruturas de Concreto Armado"/>
    <hyperlink ref="A4317" r:id="rId4307" display="Fôrmas para Estruturas de Concreto Armado"/>
    <hyperlink ref="A4318" r:id="rId4308" display="Fôrmas para Estruturas de Concreto Armado"/>
    <hyperlink ref="A4319" r:id="rId4309" display="Fôrmas para Estruturas de Concreto Armado"/>
    <hyperlink ref="A4320" r:id="rId4310" display="Fôrmas para Estruturas de Concreto Armado"/>
    <hyperlink ref="A4321" r:id="rId4311" display="Fôrmas para Estruturas de Concreto Armado"/>
    <hyperlink ref="A4322" r:id="rId4312" display="Fôrmas para Estruturas de Concreto Armado"/>
    <hyperlink ref="A4323" r:id="rId4313" display="Fôrmas para Estruturas de Concreto Armado"/>
    <hyperlink ref="A4324" r:id="rId4314" display="Fôrmas para Estruturas de Concreto Armado"/>
    <hyperlink ref="A4325" r:id="rId4315" display="Fôrmas para Estruturas de Concreto Armado"/>
    <hyperlink ref="A4326" r:id="rId4316" display="Fôrmas para Estruturas de Concreto Armado"/>
    <hyperlink ref="A4327" r:id="rId4317" display="Fôrmas para Estruturas de Concreto Armado"/>
    <hyperlink ref="A4328" r:id="rId4318" display="Fôrmas para Estruturas de Concreto Armado"/>
    <hyperlink ref="A4329" r:id="rId4319" display="Fôrmas para Estruturas de Concreto Armado"/>
    <hyperlink ref="A4330" r:id="rId4320" display="Fôrmas para Estruturas de Concreto Armado"/>
    <hyperlink ref="A4331" r:id="rId4321" display="Fôrmas para Estruturas de Concreto Armado"/>
    <hyperlink ref="A4332" r:id="rId4322" display="Fôrmas para Estruturas de Concreto Armado"/>
    <hyperlink ref="A4333" r:id="rId4323" display="Fôrmas para Estruturas de Concreto Armado"/>
    <hyperlink ref="A4334" r:id="rId4324" display="Fôrmas para Estruturas de Concreto Armado"/>
    <hyperlink ref="A4335" r:id="rId4325" display="Fôrmas para Estruturas de Concreto Armado"/>
    <hyperlink ref="A4336" r:id="rId4326" display="Fôrmas para Estruturas de Concreto Armado"/>
    <hyperlink ref="A4337" r:id="rId4327" display="Fôrmas para Estruturas de Concreto Armado"/>
    <hyperlink ref="A4338" r:id="rId4328" display="Fôrmas para Estruturas de Concreto Armado"/>
    <hyperlink ref="A4339" r:id="rId4329" display="Fôrmas para Estruturas de Concreto Armado"/>
    <hyperlink ref="A4340" r:id="rId4330" display="Fôrmas para Estruturas de Concreto Armado"/>
    <hyperlink ref="A4341" r:id="rId4331" display="Fôrmas para Estruturas de Concreto Armado"/>
    <hyperlink ref="A4342" r:id="rId4332" display="Fôrmas para Estruturas de Concreto Armado"/>
    <hyperlink ref="A4343" r:id="rId4333" display="Fôrmas para Estruturas de Concreto Armado"/>
    <hyperlink ref="A4344" r:id="rId4334" display="Fôrmas para Estruturas de Concreto Armado"/>
    <hyperlink ref="A4345" r:id="rId4335" display="Fôrmas para Estruturas de Concreto Armado"/>
    <hyperlink ref="A4346" r:id="rId4336" display="Fôrmas para Estruturas de Concreto Armado"/>
    <hyperlink ref="A4347" r:id="rId4337" display="Fôrmas para Estruturas de Concreto Armado"/>
    <hyperlink ref="A4348" r:id="rId4338" display="Fôrmas para Pilares Circulares"/>
    <hyperlink ref="A4349" r:id="rId4339" display="Fôrmas para Pilares Circulares"/>
    <hyperlink ref="A4350" r:id="rId4340" display="Fôrmas para Pilares Circulares"/>
    <hyperlink ref="A4351" r:id="rId4341" display="Fôrmas para Pilares Circulares"/>
    <hyperlink ref="A4352" r:id="rId4342" display="Fôrmas para Pilares Circulares"/>
    <hyperlink ref="A4353" r:id="rId4343" display="Fôrmas para Pilares Circulares"/>
    <hyperlink ref="A4354" r:id="rId4344" display="Fôrmas para Pilares Circulares"/>
    <hyperlink ref="A4355" r:id="rId4345" display="Fôrmas para Pilares Circulares"/>
    <hyperlink ref="A4356" r:id="rId4346" display="Fôrmas para Pilares Circulares"/>
    <hyperlink ref="A4357" r:id="rId4347" display="Fôrmas para Pilares Circulares"/>
    <hyperlink ref="A4358" r:id="rId4348" display="Gabiões - Execução de Muro e Proteção Superficial"/>
    <hyperlink ref="A4359" r:id="rId4349" display="Gabiões - Execução de Muro e Proteção Superficial"/>
    <hyperlink ref="A4360" r:id="rId4350" display="Gabiões - Execução de Muro e Proteção Superficial"/>
    <hyperlink ref="A4361" r:id="rId4351" display="Gabiões - Execução de Muro e Proteção Superficial"/>
    <hyperlink ref="A4362" r:id="rId4352" display="Gabiões - Execução de Muro e Proteção Superficial"/>
    <hyperlink ref="A4363" r:id="rId4353" display="Gabiões - Execução de Muro e Proteção Superficial"/>
    <hyperlink ref="A4364" r:id="rId4354" display="Gabiões - Execução de Muro e Proteção Superficial"/>
    <hyperlink ref="A4365" r:id="rId4355" display="Gabiões - Execução de Muro e Proteção Superficial"/>
    <hyperlink ref="A4366" r:id="rId4356" display="Gabiões - Execução de Muro e Proteção Superficial"/>
    <hyperlink ref="A4367" r:id="rId4357" display="Gabiões - Execução de Muro e Proteção Superficial"/>
    <hyperlink ref="A4368" r:id="rId4358" display="Gabiões - Execução de Muro e Proteção Superficial"/>
    <hyperlink ref="A4369" r:id="rId4359" display="Gabiões - Execução de Muro e Proteção Superficial"/>
    <hyperlink ref="A4370" r:id="rId4360" display="Gabiões - Execução de Muro e Proteção Superficial"/>
    <hyperlink ref="A4371" r:id="rId4361" display="Gabiões - Execução de Muro e Proteção Superficial"/>
    <hyperlink ref="A4372" r:id="rId4362" display="Gabiões - Execução de Muro e Proteção Superficial"/>
    <hyperlink ref="A4373" r:id="rId4363" display="Gabiões - Execução de Muro e Proteção Superficial"/>
    <hyperlink ref="A4374" r:id="rId4364" display="Galerias com Aduelas de Concreto"/>
    <hyperlink ref="A4375" r:id="rId4365" display="Galerias com Aduelas de Concreto"/>
    <hyperlink ref="A4376" r:id="rId4366" display="Galerias com Aduelas de Concreto"/>
    <hyperlink ref="A4377" r:id="rId4367" display="Galerias com Aduelas de Concreto"/>
    <hyperlink ref="A4378" r:id="rId4368" display="Galerias com Aduelas de Concreto"/>
    <hyperlink ref="A4379" r:id="rId4369" display="Galerias com Aduelas de Concreto"/>
    <hyperlink ref="A4380" r:id="rId4370" display="Galerias com Aduelas de Concreto"/>
    <hyperlink ref="A4381" r:id="rId4371" display="Galerias com Aduelas de Concreto"/>
    <hyperlink ref="A4382" r:id="rId4372" display="Galerias com Aduelas de Concreto"/>
    <hyperlink ref="A4383" r:id="rId4373" display="Galerias com Aduelas de Concreto"/>
    <hyperlink ref="A4384" r:id="rId4374" display="Galerias com Aduelas de Concreto"/>
    <hyperlink ref="A4385" r:id="rId4375" display="Galerias com Aduelas de Concreto"/>
    <hyperlink ref="A4386" r:id="rId4376" display="Galerias com Aduelas de Concreto"/>
    <hyperlink ref="A4387" r:id="rId4377" display="Galerias com Aduelas de Concreto"/>
    <hyperlink ref="A4388" r:id="rId4378" display="Galerias com Aduelas de Concreto"/>
    <hyperlink ref="A4389" r:id="rId4379" display="Galerias com Aduelas de Concreto"/>
    <hyperlink ref="A4390" r:id="rId4380" display="Galerias com Aduelas de Concreto"/>
    <hyperlink ref="A4391" r:id="rId4381" display="Galerias com Aduelas de Concreto"/>
    <hyperlink ref="A4392" r:id="rId4382" display="Galerias com Aduelas de Concreto"/>
    <hyperlink ref="A4393" r:id="rId4383" display="Galerias com Aduelas de Concreto"/>
    <hyperlink ref="A4394" r:id="rId4384" display="Galerias com Aduelas de Concreto"/>
    <hyperlink ref="A4395" r:id="rId4385" display="Galerias com Aduelas de Concreto"/>
    <hyperlink ref="A4396" r:id="rId4386" display="Galerias com Aduelas de Concreto"/>
    <hyperlink ref="A4397" r:id="rId4387" display="Galerias com Aduelas de Concreto"/>
    <hyperlink ref="A4398" r:id="rId4388" display="Galerias com Aduelas de Concreto"/>
    <hyperlink ref="A4399" r:id="rId4389" display="Geodrenos Verticais"/>
    <hyperlink ref="A4400" r:id="rId4390" display="Geodrenos Verticais"/>
    <hyperlink ref="A4401" r:id="rId4391" display="Geodrenos Verticais"/>
    <hyperlink ref="A4402" r:id="rId4392" display="Gesso"/>
    <hyperlink ref="A4403" r:id="rId4393" display="Gesso"/>
    <hyperlink ref="A4404" r:id="rId4394" display="Gesso"/>
    <hyperlink ref="A4405" r:id="rId4395" display="Gesso"/>
    <hyperlink ref="A4406" r:id="rId4396" display="Gesso"/>
    <hyperlink ref="A4407" r:id="rId4397" display="Gesso"/>
    <hyperlink ref="A4408" r:id="rId4398" display="Gesso"/>
    <hyperlink ref="A4409" r:id="rId4399" display="Gesso"/>
    <hyperlink ref="A4410" r:id="rId4400" display="Gesso"/>
    <hyperlink ref="A4411" r:id="rId4401" display="Gesso"/>
    <hyperlink ref="A4412" r:id="rId4402" display="Gesso"/>
    <hyperlink ref="A4413" r:id="rId4403" display="Gesso"/>
    <hyperlink ref="A4414" r:id="rId4404" display="Gesso"/>
    <hyperlink ref="A4415" r:id="rId4405" display="Gesso"/>
    <hyperlink ref="A4416" r:id="rId4406" display="Gesso"/>
    <hyperlink ref="A4417" r:id="rId4407" display="Gesso"/>
    <hyperlink ref="A4418" r:id="rId4408" display="Gesso"/>
    <hyperlink ref="A4419" r:id="rId4409" display="Gesso"/>
    <hyperlink ref="A4420" r:id="rId4410" display="Gesso"/>
    <hyperlink ref="A4421" r:id="rId4411" display="Gesso"/>
    <hyperlink ref="A4422" r:id="rId4412" display="Gesso"/>
    <hyperlink ref="A4423" r:id="rId4413" display="Gesso"/>
    <hyperlink ref="A4424" r:id="rId4414" display="Gesso"/>
    <hyperlink ref="A4425" r:id="rId4415" display="Gesso"/>
    <hyperlink ref="A4426" r:id="rId4416" display="Graute e Armação"/>
    <hyperlink ref="A4427" r:id="rId4417" display="Graute e Armação"/>
    <hyperlink ref="A4428" r:id="rId4418" display="Graute e Armação"/>
    <hyperlink ref="A4429" r:id="rId4419" display="Graute e Armação"/>
    <hyperlink ref="A4430" r:id="rId4420" display="Graute e Armação"/>
    <hyperlink ref="A4431" r:id="rId4421" display="Graute e Armação"/>
    <hyperlink ref="A4432" r:id="rId4422" display="Graute e Armação"/>
    <hyperlink ref="A4433" r:id="rId4423" display="Graute e Armação"/>
    <hyperlink ref="A4434" r:id="rId4424" display="Graute e Armação"/>
    <hyperlink ref="A4435" r:id="rId4425" display="Graute e Armação"/>
    <hyperlink ref="A4436" r:id="rId4426" display="Graute e Armação"/>
    <hyperlink ref="A4437" r:id="rId4427" display="Graute e Armação"/>
    <hyperlink ref="A4438" r:id="rId4428" display="Graute e Armação"/>
    <hyperlink ref="A4439" r:id="rId4429" display="Graute e Armação"/>
    <hyperlink ref="A4440" r:id="rId4430" display="Graute e Armação"/>
    <hyperlink ref="A4441" r:id="rId4431" display="Graute e Armação"/>
    <hyperlink ref="A4442" r:id="rId4432" display="Graute e Armação"/>
    <hyperlink ref="A4443" r:id="rId4433" display="Graute e Armação"/>
    <hyperlink ref="A4444" r:id="rId4434" display="Graute e Armação"/>
    <hyperlink ref="A4445" r:id="rId4435" display="Graute e Armação"/>
    <hyperlink ref="A4446" r:id="rId4436" display="Graute e Armação"/>
    <hyperlink ref="A4447" r:id="rId4437" display="Guarda-Corpo, Corrimão e Grade para Esquadrias"/>
    <hyperlink ref="A4448" r:id="rId4438" display="Guarda-Corpo, Corrimão e Grade para Esquadrias"/>
    <hyperlink ref="A4449" r:id="rId4439" display="Guarda-Corpo, Corrimão e Grade para Esquadrias"/>
    <hyperlink ref="A4450" r:id="rId4440" display="Guarda-Corpo, Corrimão e Grade para Esquadrias"/>
    <hyperlink ref="A4451" r:id="rId4441" display="Guarda-Corpo, Corrimão e Grade para Esquadrias"/>
    <hyperlink ref="A4452" r:id="rId4442" display="Guarda-Corpo, Corrimão e Grade para Esquadrias"/>
    <hyperlink ref="A4453" r:id="rId4443" display="Guarda-Corpo, Corrimão e Grade para Esquadrias"/>
    <hyperlink ref="A4454" r:id="rId4444" display="Guarda-Corpo, Corrimão e Grade para Esquadrias"/>
    <hyperlink ref="A4455" r:id="rId4445" display="Guarda-Corpo, Corrimão e Grade para Esquadrias"/>
    <hyperlink ref="A4456" r:id="rId4446" display="Guarda-Corpo, Corrimão e Grade para Esquadrias"/>
    <hyperlink ref="A4457" r:id="rId4447" display="Guarda-Corpo, Corrimão e Grade para Esquadrias"/>
    <hyperlink ref="A4458" r:id="rId4448" display="Guarda-Corpo, Corrimão e Grade para Esquadrias"/>
    <hyperlink ref="A4459" r:id="rId4449" display="Guarda-Corpo, Corrimão e Grade para Esquadrias"/>
    <hyperlink ref="A4460" r:id="rId4450" display="Guarda-Corpo, Corrimão e Grade para Esquadrias"/>
    <hyperlink ref="A4461" r:id="rId4451" display="Guarda-Corpo, Corrimão e Grade para Esquadrias"/>
    <hyperlink ref="A4462" r:id="rId4452" display="Guarda-Corpo, Corrimão e Grade para Esquadrias"/>
    <hyperlink ref="A4463" r:id="rId4453" display="Guarda-Corpo, Corrimão e Grade para Esquadrias"/>
    <hyperlink ref="A4464" r:id="rId4454" display="Guarda-Corpo, Corrimão e Grade para Esquadrias"/>
    <hyperlink ref="A4465" r:id="rId4455" display="Guarda-Corpo, Corrimão e Grade para Esquadrias"/>
    <hyperlink ref="A4466" r:id="rId4456" display="Guarda-Corpo, Corrimão e Grade para Esquadrias"/>
    <hyperlink ref="A4467" r:id="rId4457" display="Guarda-Corpo, Corrimão e Grade para Esquadrias"/>
    <hyperlink ref="A4468" r:id="rId4458" display="Guarda-Corpo, Corrimão e Grade para Esquadrias"/>
    <hyperlink ref="A4469" r:id="rId4459" display="Guarda-Corpo, Corrimão e Grade para Esquadrias"/>
    <hyperlink ref="A4470" r:id="rId4460" display="Guarda-Corpo, Corrimão e Grade para Esquadrias"/>
    <hyperlink ref="A4471" r:id="rId4461" display="Guarda-Corpo, Corrimão e Grade para Esquadrias"/>
    <hyperlink ref="A4472" r:id="rId4462" display="Guarda-Corpo, Corrimão e Grade para Esquadrias"/>
    <hyperlink ref="A4473" r:id="rId4463" display="Guarda-Corpo, Corrimão e Grade para Esquadrias"/>
    <hyperlink ref="A4474" r:id="rId4464" display="Guarda-Corpo, Corrimão e Grade para Esquadrias"/>
    <hyperlink ref="A4475" r:id="rId4465" display="Guarda-Corpo, Corrimão e Grade para Esquadrias"/>
    <hyperlink ref="A4476" r:id="rId4466" display="Guias e sarjetas"/>
    <hyperlink ref="A4477" r:id="rId4467" display="Guias e sarjetas"/>
    <hyperlink ref="A4478" r:id="rId4468" display="Guias e sarjetas"/>
    <hyperlink ref="A4479" r:id="rId4469" display="Guias e sarjetas"/>
    <hyperlink ref="A4480" r:id="rId4470" display="Guias e sarjetas"/>
    <hyperlink ref="A4481" r:id="rId4471" display="Guias e sarjetas"/>
    <hyperlink ref="A4482" r:id="rId4472" display="Guias e sarjetas"/>
    <hyperlink ref="A4483" r:id="rId4473" display="Guias e sarjetas"/>
    <hyperlink ref="A4484" r:id="rId4474" display="Guias e sarjetas"/>
    <hyperlink ref="A4485" r:id="rId4475" display="Guias e sarjetas"/>
    <hyperlink ref="A4486" r:id="rId4476" display="Guias e sarjetas"/>
    <hyperlink ref="A4487" r:id="rId4477" display="Guias e sarjetas"/>
    <hyperlink ref="A4488" r:id="rId4478" display="Guias e sarjetas"/>
    <hyperlink ref="A4489" r:id="rId4479" display="Guias e sarjetas"/>
    <hyperlink ref="A4490" r:id="rId4480" display="Guias e sarjetas"/>
    <hyperlink ref="A4491" r:id="rId4481" display="Guias e sarjetas"/>
    <hyperlink ref="A4492" r:id="rId4482" display="Guias e sarjetas"/>
    <hyperlink ref="A4493" r:id="rId4483" display="Guias e sarjetas"/>
    <hyperlink ref="A4494" r:id="rId4484" display="Guias e sarjetas"/>
    <hyperlink ref="A4495" r:id="rId4485" display="Guias e sarjetas"/>
    <hyperlink ref="A4496" r:id="rId4486" display="Guias e sarjetas"/>
    <hyperlink ref="A4497" r:id="rId4487" display="Guias e sarjetas"/>
    <hyperlink ref="A4498" r:id="rId4488" display="Guias e sarjetas"/>
    <hyperlink ref="A4499" r:id="rId4489" display="Guias e sarjetas"/>
    <hyperlink ref="A4500" r:id="rId4490" display="Guias e sarjetas"/>
    <hyperlink ref="A4501" r:id="rId4491" display="Guias e sarjetas"/>
    <hyperlink ref="A4502" r:id="rId4492" display="Guias e sarjetas"/>
    <hyperlink ref="A4503" r:id="rId4493" display="Guias e sarjetas"/>
    <hyperlink ref="A4504" r:id="rId4494" display="Guias e sarjetas"/>
    <hyperlink ref="A4505" r:id="rId4495" display="Guias e sarjetas"/>
    <hyperlink ref="A4506" r:id="rId4496" display="Guias e sarjetas"/>
    <hyperlink ref="A4507" r:id="rId4497" display="Guias e sarjetas"/>
    <hyperlink ref="A4508" r:id="rId4498" display="Guias e sarjetas"/>
    <hyperlink ref="A4509" r:id="rId4499" display="Guias e sarjetas"/>
    <hyperlink ref="A4510" r:id="rId4500" display="Iluminação Predial e Monitoramento"/>
    <hyperlink ref="A4511" r:id="rId4501" display="Iluminação Predial e Monitoramento"/>
    <hyperlink ref="A4512" r:id="rId4502" display="Iluminação Predial e Monitoramento"/>
    <hyperlink ref="A4513" r:id="rId4503" display="Iluminação Predial e Monitoramento"/>
    <hyperlink ref="A4514" r:id="rId4504" display="Iluminação Predial e Monitoramento"/>
    <hyperlink ref="A4515" r:id="rId4505" display="Iluminação Predial e Monitoramento"/>
    <hyperlink ref="A4516" r:id="rId4506" display="Iluminação Predial e Monitoramento"/>
    <hyperlink ref="A4517" r:id="rId4507" display="Iluminação Predial e Monitoramento"/>
    <hyperlink ref="A4518" r:id="rId4508" display="Iluminação Predial e Monitoramento"/>
    <hyperlink ref="A4519" r:id="rId4509" display="Iluminação Predial e Monitoramento"/>
    <hyperlink ref="A4520" r:id="rId4510" display="Iluminação Predial e Monitoramento"/>
    <hyperlink ref="A4521" r:id="rId4511" display="Iluminação Predial e Monitoramento"/>
    <hyperlink ref="A4522" r:id="rId4512" display="Iluminação Predial e Monitoramento"/>
    <hyperlink ref="A4523" r:id="rId4513" display="Iluminação Predial e Monitoramento"/>
    <hyperlink ref="A4524" r:id="rId4514" display="Iluminação Predial e Monitoramento"/>
    <hyperlink ref="A4525" r:id="rId4515" display="Iluminação Predial e Monitoramento"/>
    <hyperlink ref="A4526" r:id="rId4516" display="Iluminação Predial e Monitoramento"/>
    <hyperlink ref="A4527" r:id="rId4517" display="Iluminação Predial e Monitoramento"/>
    <hyperlink ref="A4528" r:id="rId4518" display="Iluminação Predial e Monitoramento"/>
    <hyperlink ref="A4529" r:id="rId4519" display="Iluminação Predial e Monitoramento"/>
    <hyperlink ref="A4530" r:id="rId4520" display="Iluminação Predial e Monitoramento"/>
    <hyperlink ref="A4531" r:id="rId4521" display="Iluminação Predial e Monitoramento"/>
    <hyperlink ref="A4532" r:id="rId4522" display="Iluminação Predial e Monitoramento"/>
    <hyperlink ref="A4533" r:id="rId4523" display="Iluminação Predial e Monitoramento"/>
    <hyperlink ref="A4534" r:id="rId4524" display="Iluminação Predial e Monitoramento"/>
    <hyperlink ref="A4535" r:id="rId4525" display="Iluminação Predial e Monitoramento"/>
    <hyperlink ref="A4536" r:id="rId4526" display="Iluminação Predial e Monitoramento"/>
    <hyperlink ref="A4537" r:id="rId4527" display="Iluminação Predial e Monitoramento"/>
    <hyperlink ref="A4538" r:id="rId4528" display="Iluminação Predial e Monitoramento"/>
    <hyperlink ref="A4539" r:id="rId4529" display="Iluminação Predial e Monitoramento"/>
    <hyperlink ref="A4540" r:id="rId4530" display="Iluminação Predial e Monitoramento"/>
    <hyperlink ref="A4541" r:id="rId4531" display="Iluminação Predial e Monitoramento"/>
    <hyperlink ref="A4542" r:id="rId4532" display="Iluminação Predial e Monitoramento"/>
    <hyperlink ref="A4543" r:id="rId4533" display="Iluminação Predial e Monitoramento"/>
    <hyperlink ref="A4544" r:id="rId4534" display="Iluminação Predial e Monitoramento"/>
    <hyperlink ref="A4545" r:id="rId4535" display="Iluminação Predial e Monitoramento"/>
    <hyperlink ref="A4546" r:id="rId4536" display="Iluminação Predial e Monitoramento"/>
    <hyperlink ref="A4547" r:id="rId4537" display="Iluminação Predial e Monitoramento"/>
    <hyperlink ref="A4548" r:id="rId4538" display="Iluminação Predial e Monitoramento"/>
    <hyperlink ref="A4549" r:id="rId4539" display="Iluminação Predial e Monitoramento"/>
    <hyperlink ref="A4550" r:id="rId4540" display="Iluminação Predial e Monitoramento"/>
    <hyperlink ref="A4551" r:id="rId4541" display="Iluminação Predial e Monitoramento"/>
    <hyperlink ref="A4552" r:id="rId4542" display="Iluminação Predial e Monitoramento"/>
    <hyperlink ref="A4553" r:id="rId4543" display="Iluminação Predial e Monitoramento"/>
    <hyperlink ref="A4554" r:id="rId4544" display="Iluminação Predial e Monitoramento"/>
    <hyperlink ref="A4555" r:id="rId4545" display="Iluminação Predial e Monitoramento"/>
    <hyperlink ref="A4556" r:id="rId4546" display="Impermeabilização, Proteção Mecânica e Tratamento de Junta"/>
    <hyperlink ref="A4557" r:id="rId4547" display="Impermeabilização, Proteção Mecânica e Tratamento de Junta"/>
    <hyperlink ref="A4558" r:id="rId4548" display="Impermeabilização, Proteção Mecânica e Tratamento de Junta"/>
    <hyperlink ref="A4559" r:id="rId4549" display="Impermeabilização, Proteção Mecânica e Tratamento de Junta"/>
    <hyperlink ref="A4560" r:id="rId4550" display="Impermeabilização, Proteção Mecânica e Tratamento de Junta"/>
    <hyperlink ref="A4561" r:id="rId4551" display="Impermeabilização, Proteção Mecânica e Tratamento de Junta"/>
    <hyperlink ref="A4562" r:id="rId4552" display="Impermeabilização, Proteção Mecânica e Tratamento de Junta"/>
    <hyperlink ref="A4563" r:id="rId4553" display="Impermeabilização, Proteção Mecânica e Tratamento de Junta"/>
    <hyperlink ref="A4564" r:id="rId4554" display="Impermeabilização, Proteção Mecânica e Tratamento de Junta"/>
    <hyperlink ref="A4565" r:id="rId4555" display="Impermeabilização, Proteção Mecânica e Tratamento de Junta"/>
    <hyperlink ref="A4566" r:id="rId4556" display="Impermeabilização, Proteção Mecânica e Tratamento de Junta"/>
    <hyperlink ref="A4567" r:id="rId4557" display="Impermeabilização, Proteção Mecânica e Tratamento de Junta"/>
    <hyperlink ref="A4568" r:id="rId4558" display="Impermeabilização, Proteção Mecânica e Tratamento de Junta"/>
    <hyperlink ref="A4569" r:id="rId4559" display="Impermeabilização, Proteção Mecânica e Tratamento de Junta"/>
    <hyperlink ref="A4570" r:id="rId4560" display="Impermeabilização, Proteção Mecânica e Tratamento de Junta"/>
    <hyperlink ref="A4571" r:id="rId4561" display="Impermeabilização, Proteção Mecânica e Tratamento de Junta"/>
    <hyperlink ref="A4572" r:id="rId4562" display="Impermeabilização, Proteção Mecânica e Tratamento de Junta"/>
    <hyperlink ref="A4573" r:id="rId4563" display="Impermeabilização, Proteção Mecânica e Tratamento de Junta"/>
    <hyperlink ref="A4574" r:id="rId4564" display="Impermeabilização, Proteção Mecânica e Tratamento de Junta"/>
    <hyperlink ref="A4575" r:id="rId4565" display="Impermeabilização, Proteção Mecânica e Tratamento de Junta"/>
    <hyperlink ref="A4576" r:id="rId4566" display="Impermeabilização, Proteção Mecânica e Tratamento de Junta"/>
    <hyperlink ref="A4577" r:id="rId4567" display="Impermeabilização, Proteção Mecânica e Tratamento de Junta"/>
    <hyperlink ref="A4578" r:id="rId4568" display="Impermeabilização, Proteção Mecânica e Tratamento de Junta"/>
    <hyperlink ref="A4579" r:id="rId4569" display="Impermeabilização, Proteção Mecânica e Tratamento de Junta"/>
    <hyperlink ref="A4580" r:id="rId4570" display="Impermeabilização, Proteção Mecânica e Tratamento de Junta"/>
    <hyperlink ref="A4581" r:id="rId4571" display="Impermeabilização, Proteção Mecânica e Tratamento de Junta"/>
    <hyperlink ref="A4582" r:id="rId4572" display="Impermeabilização, Proteção Mecânica e Tratamento de Junta"/>
    <hyperlink ref="A4583" r:id="rId4573" display="Impermeabilização, Proteção Mecânica e Tratamento de Junta"/>
    <hyperlink ref="A4584" r:id="rId4574" display="Impermeabilização, Proteção Mecânica e Tratamento de Junta"/>
    <hyperlink ref="A4585" r:id="rId4575" display="Instalações Elétricas - Eletrodutos Embutidos, Cabos, Caixas, Tomadas e Interruptores"/>
    <hyperlink ref="A4586" r:id="rId4576" display="Instalações Elétricas - Eletrodutos Embutidos, Cabos, Caixas, Tomadas e Interruptores"/>
    <hyperlink ref="A4587" r:id="rId4577" display="Instalações Elétricas - Eletrodutos Embutidos, Cabos, Caixas, Tomadas e Interruptores"/>
    <hyperlink ref="A4588" r:id="rId4578" display="Instalações Elétricas - Eletrodutos Embutidos, Cabos, Caixas, Tomadas e Interruptores"/>
    <hyperlink ref="A4589" r:id="rId4579" display="Instalações Elétricas - Eletrodutos Embutidos, Cabos, Caixas, Tomadas e Interruptores"/>
    <hyperlink ref="A4590" r:id="rId4580" display="Instalações Elétricas - Eletrodutos Embutidos, Cabos, Caixas, Tomadas e Interruptores"/>
    <hyperlink ref="A4591" r:id="rId4581" display="Instalações Elétricas - Eletrodutos Embutidos, Cabos, Caixas, Tomadas e Interruptores"/>
    <hyperlink ref="A4592" r:id="rId4582" display="Instalações Elétricas - Eletrodutos Embutidos, Cabos, Caixas, Tomadas e Interruptores"/>
    <hyperlink ref="A4593" r:id="rId4583" display="Instalações Elétricas - Eletrodutos Embutidos, Cabos, Caixas, Tomadas e Interruptores"/>
    <hyperlink ref="A4594" r:id="rId4584" display="Instalações Elétricas - Eletrodutos Embutidos, Cabos, Caixas, Tomadas e Interruptores"/>
    <hyperlink ref="A4595" r:id="rId4585" display="Instalações Elétricas - Eletrodutos Embutidos, Cabos, Caixas, Tomadas e Interruptores"/>
    <hyperlink ref="A4596" r:id="rId4586" display="Instalações Elétricas - Eletrodutos Embutidos, Cabos, Caixas, Tomadas e Interruptores"/>
    <hyperlink ref="A4597" r:id="rId4587" display="Instalações Elétricas - Eletrodutos Embutidos, Cabos, Caixas, Tomadas e Interruptores"/>
    <hyperlink ref="A4598" r:id="rId4588" display="Instalações Elétricas - Eletrodutos Embutidos, Cabos, Caixas, Tomadas e Interruptores"/>
    <hyperlink ref="A4599" r:id="rId4589" display="Instalações Elétricas - Eletrodutos Embutidos, Cabos, Caixas, Tomadas e Interruptores"/>
    <hyperlink ref="A4600" r:id="rId4590" display="Instalações Elétricas - Eletrodutos Embutidos, Cabos, Caixas, Tomadas e Interruptores"/>
    <hyperlink ref="A4601" r:id="rId4591" display="Instalações Elétricas - Eletrodutos Embutidos, Cabos, Caixas, Tomadas e Interruptores"/>
    <hyperlink ref="A4602" r:id="rId4592" display="Instalações Elétricas - Eletrodutos Embutidos, Cabos, Caixas, Tomadas e Interruptores"/>
    <hyperlink ref="A4603" r:id="rId4593" display="Instalações Elétricas - Eletrodutos Embutidos, Cabos, Caixas, Tomadas e Interruptores"/>
    <hyperlink ref="A4604" r:id="rId4594" display="Instalações Elétricas - Eletrodutos Embutidos, Cabos, Caixas, Tomadas e Interruptores"/>
    <hyperlink ref="A4605" r:id="rId4595" display="Instalações Elétricas - Eletrodutos Embutidos, Cabos, Caixas, Tomadas e Interruptores"/>
    <hyperlink ref="A4606" r:id="rId4596" display="Instalações Elétricas - Eletrodutos Embutidos, Cabos, Caixas, Tomadas e Interruptores"/>
    <hyperlink ref="A4607" r:id="rId4597" display="Instalações Elétricas - Eletrodutos Embutidos, Cabos, Caixas, Tomadas e Interruptores"/>
    <hyperlink ref="A4608" r:id="rId4598" display="Instalações Elétricas - Eletrodutos Embutidos, Cabos, Caixas, Tomadas e Interruptores"/>
    <hyperlink ref="A4609" r:id="rId4599" display="Instalações Elétricas - Eletrodutos Embutidos, Cabos, Caixas, Tomadas e Interruptores"/>
    <hyperlink ref="A4610" r:id="rId4600" display="Instalações Elétricas - Eletrodutos Embutidos, Cabos, Caixas, Tomadas e Interruptores"/>
    <hyperlink ref="A4611" r:id="rId4601" display="Instalações Elétricas - Eletrodutos Embutidos, Cabos, Caixas, Tomadas e Interruptores"/>
    <hyperlink ref="A4612" r:id="rId4602" display="Instalações Elétricas - Eletrodutos Embutidos, Cabos, Caixas, Tomadas e Interruptores"/>
    <hyperlink ref="A4613" r:id="rId4603" display="Instalações Elétricas - Eletrodutos Embutidos, Cabos, Caixas, Tomadas e Interruptores"/>
    <hyperlink ref="A4614" r:id="rId4604" display="Instalações Elétricas - Eletrodutos Embutidos, Cabos, Caixas, Tomadas e Interruptores"/>
    <hyperlink ref="A4615" r:id="rId4605" display="Instalações Elétricas - Eletrodutos Embutidos, Cabos, Caixas, Tomadas e Interruptores"/>
    <hyperlink ref="A4616" r:id="rId4606" display="Instalações Elétricas - Eletrodutos Embutidos, Cabos, Caixas, Tomadas e Interruptores"/>
    <hyperlink ref="A4617" r:id="rId4607" display="Instalações Elétricas - Eletrodutos Embutidos, Cabos, Caixas, Tomadas e Interruptores"/>
    <hyperlink ref="A4618" r:id="rId4608" display="Instalações Elétricas - Eletrodutos Embutidos, Cabos, Caixas, Tomadas e Interruptores"/>
    <hyperlink ref="A4619" r:id="rId4609" display="Instalações Elétricas - Eletrodutos Embutidos, Cabos, Caixas, Tomadas e Interruptores"/>
    <hyperlink ref="A4620" r:id="rId4610" display="Instalações Elétricas - Eletrodutos Embutidos, Cabos, Caixas, Tomadas e Interruptores"/>
    <hyperlink ref="A4621" r:id="rId4611" display="Instalações Elétricas - Eletrodutos Embutidos, Cabos, Caixas, Tomadas e Interruptores"/>
    <hyperlink ref="A4622" r:id="rId4612" display="Instalações Elétricas - Eletrodutos Embutidos, Cabos, Caixas, Tomadas e Interruptores"/>
    <hyperlink ref="A4623" r:id="rId4613" display="Instalações Elétricas - Eletrodutos Embutidos, Cabos, Caixas, Tomadas e Interruptores"/>
    <hyperlink ref="A4624" r:id="rId4614" display="Instalações Elétricas - Eletrodutos Embutidos, Cabos, Caixas, Tomadas e Interruptores"/>
    <hyperlink ref="A4625" r:id="rId4615" display="Instalações Elétricas - Eletrodutos Embutidos, Cabos, Caixas, Tomadas e Interruptores"/>
    <hyperlink ref="A4626" r:id="rId4616" display="Instalações Elétricas - Eletrodutos Embutidos, Cabos, Caixas, Tomadas e Interruptores"/>
    <hyperlink ref="A4627" r:id="rId4617" display="Instalações Elétricas - Eletrodutos Embutidos, Cabos, Caixas, Tomadas e Interruptores"/>
    <hyperlink ref="A4628" r:id="rId4618" display="Instalações Elétricas - Eletrodutos Embutidos, Cabos, Caixas, Tomadas e Interruptores"/>
    <hyperlink ref="A4629" r:id="rId4619" display="Instalações Elétricas - Eletrodutos Embutidos, Cabos, Caixas, Tomadas e Interruptores"/>
    <hyperlink ref="A4630" r:id="rId4620" display="Instalações Elétricas - Eletrodutos Embutidos, Cabos, Caixas, Tomadas e Interruptores"/>
    <hyperlink ref="A4631" r:id="rId4621" display="Instalações Elétricas - Eletrodutos Embutidos, Cabos, Caixas, Tomadas e Interruptores"/>
    <hyperlink ref="A4632" r:id="rId4622" display="Instalações Elétricas - Eletrodutos Embutidos, Cabos, Caixas, Tomadas e Interruptores"/>
    <hyperlink ref="A4633" r:id="rId4623" display="Instalações Elétricas - Eletrodutos Embutidos, Cabos, Caixas, Tomadas e Interruptores"/>
    <hyperlink ref="A4634" r:id="rId4624" display="Instalações Elétricas - Eletrodutos Embutidos, Cabos, Caixas, Tomadas e Interruptores"/>
    <hyperlink ref="A4635" r:id="rId4625" display="Instalações Elétricas - Eletrodutos Embutidos, Cabos, Caixas, Tomadas e Interruptores"/>
    <hyperlink ref="A4636" r:id="rId4626" display="Instalações Elétricas - Eletrodutos Embutidos, Cabos, Caixas, Tomadas e Interruptores"/>
    <hyperlink ref="A4637" r:id="rId4627" display="Instalações Elétricas - Eletrodutos Embutidos, Cabos, Caixas, Tomadas e Interruptores"/>
    <hyperlink ref="A4638" r:id="rId4628" display="Instalações Elétricas - Eletrodutos Embutidos, Cabos, Caixas, Tomadas e Interruptores"/>
    <hyperlink ref="A4639" r:id="rId4629" display="Instalações Elétricas - Eletrodutos Embutidos, Cabos, Caixas, Tomadas e Interruptores"/>
    <hyperlink ref="A4640" r:id="rId4630" display="Instalações Elétricas - Eletrodutos Embutidos, Cabos, Caixas, Tomadas e Interruptores"/>
    <hyperlink ref="A4641" r:id="rId4631" display="Instalações Elétricas - Eletrodutos Embutidos, Cabos, Caixas, Tomadas e Interruptores"/>
    <hyperlink ref="A4642" r:id="rId4632" display="Instalações Elétricas - Eletrodutos Embutidos, Cabos, Caixas, Tomadas e Interruptores"/>
    <hyperlink ref="A4643" r:id="rId4633" display="Instalações Elétricas - Eletrodutos Embutidos, Cabos, Caixas, Tomadas e Interruptores"/>
    <hyperlink ref="A4644" r:id="rId4634" display="Instalações Elétricas - Eletrodutos Embutidos, Cabos, Caixas, Tomadas e Interruptores"/>
    <hyperlink ref="A4645" r:id="rId4635" display="Instalações Elétricas - Eletrodutos Embutidos, Cabos, Caixas, Tomadas e Interruptores"/>
    <hyperlink ref="A4646" r:id="rId4636" display="Instalações Elétricas - Eletrodutos Embutidos, Cabos, Caixas, Tomadas e Interruptores"/>
    <hyperlink ref="A4647" r:id="rId4637" display="Instalações Elétricas - Eletrodutos Embutidos, Cabos, Caixas, Tomadas e Interruptores"/>
    <hyperlink ref="A4648" r:id="rId4638" display="Instalações Elétricas - Eletrodutos Embutidos, Cabos, Caixas, Tomadas e Interruptores"/>
    <hyperlink ref="A4649" r:id="rId4639" display="Instalações Elétricas - Eletrodutos Embutidos, Cabos, Caixas, Tomadas e Interruptores"/>
    <hyperlink ref="A4650" r:id="rId4640" display="Instalações Elétricas - Eletrodutos Embutidos, Cabos, Caixas, Tomadas e Interruptores"/>
    <hyperlink ref="A4651" r:id="rId4641" display="Instalações Elétricas - Eletrodutos Embutidos, Cabos, Caixas, Tomadas e Interruptores"/>
    <hyperlink ref="A4652" r:id="rId4642" display="Instalações Elétricas - Eletrodutos Embutidos, Cabos, Caixas, Tomadas e Interruptores"/>
    <hyperlink ref="A4653" r:id="rId4643" display="Instalações Elétricas - Eletrodutos Embutidos, Cabos, Caixas, Tomadas e Interruptores"/>
    <hyperlink ref="A4654" r:id="rId4644" display="Instalações Elétricas - Eletrodutos Embutidos, Cabos, Caixas, Tomadas e Interruptores"/>
    <hyperlink ref="A4655" r:id="rId4645" display="Instalações Elétricas - Eletrodutos Embutidos, Cabos, Caixas, Tomadas e Interruptores"/>
    <hyperlink ref="A4656" r:id="rId4646" display="Instalações Elétricas - Eletrodutos Embutidos, Cabos, Caixas, Tomadas e Interruptores"/>
    <hyperlink ref="A4657" r:id="rId4647" display="Instalações Elétricas - Eletrodutos Embutidos, Cabos, Caixas, Tomadas e Interruptores"/>
    <hyperlink ref="A4658" r:id="rId4648" display="Instalações Elétricas - Eletrodutos Embutidos, Cabos, Caixas, Tomadas e Interruptores"/>
    <hyperlink ref="A4659" r:id="rId4649" display="Instalações Elétricas - Eletrodutos Embutidos, Cabos, Caixas, Tomadas e Interruptores"/>
    <hyperlink ref="A4660" r:id="rId4650" display="Instalações Elétricas - Eletrodutos Embutidos, Cabos, Caixas, Tomadas e Interruptores"/>
    <hyperlink ref="A4661" r:id="rId4651" display="Instalações Elétricas - Eletrodutos Embutidos, Cabos, Caixas, Tomadas e Interruptores"/>
    <hyperlink ref="A4662" r:id="rId4652" display="Instalações Elétricas - Eletrodutos Embutidos, Cabos, Caixas, Tomadas e Interruptores"/>
    <hyperlink ref="A4663" r:id="rId4653" display="Instalações Elétricas - Eletrodutos Embutidos, Cabos, Caixas, Tomadas e Interruptores"/>
    <hyperlink ref="A4664" r:id="rId4654" display="Instalações Elétricas - Eletrodutos Embutidos, Cabos, Caixas, Tomadas e Interruptores"/>
    <hyperlink ref="A4665" r:id="rId4655" display="Instalações Elétricas - Eletrodutos Embutidos, Cabos, Caixas, Tomadas e Interruptores"/>
    <hyperlink ref="A4666" r:id="rId4656" display="Instalações Elétricas - Eletrodutos Embutidos, Cabos, Caixas, Tomadas e Interruptores"/>
    <hyperlink ref="A4667" r:id="rId4657" display="Instalações Elétricas - Eletrodutos Embutidos, Cabos, Caixas, Tomadas e Interruptores"/>
    <hyperlink ref="A4668" r:id="rId4658" display="Instalações Elétricas - Eletrodutos Embutidos, Cabos, Caixas, Tomadas e Interruptores"/>
    <hyperlink ref="A4669" r:id="rId4659" display="Instalações Elétricas - Eletrodutos Embutidos, Cabos, Caixas, Tomadas e Interruptores"/>
    <hyperlink ref="A4670" r:id="rId4660" display="Instalações Elétricas - Eletrodutos Embutidos, Cabos, Caixas, Tomadas e Interruptores"/>
    <hyperlink ref="A4671" r:id="rId4661" display="Instalações Elétricas - Eletrodutos Embutidos, Cabos, Caixas, Tomadas e Interruptores"/>
    <hyperlink ref="A4672" r:id="rId4662" display="Instalações Elétricas - Eletrodutos Embutidos, Cabos, Caixas, Tomadas e Interruptores"/>
    <hyperlink ref="A4673" r:id="rId4663" display="Instalações Elétricas - Eletrodutos Embutidos, Cabos, Caixas, Tomadas e Interruptores"/>
    <hyperlink ref="A4674" r:id="rId4664" display="Instalações Elétricas - Eletrodutos Embutidos, Cabos, Caixas, Tomadas e Interruptores"/>
    <hyperlink ref="A4675" r:id="rId4665" display="Instalações Elétricas - Eletrodutos Embutidos, Cabos, Caixas, Tomadas e Interruptores"/>
    <hyperlink ref="A4676" r:id="rId4666" display="Instalações Elétricas - Eletrodutos Embutidos, Cabos, Caixas, Tomadas e Interruptores"/>
    <hyperlink ref="A4677" r:id="rId4667" display="Instalações Elétricas - Eletrodutos Embutidos, Cabos, Caixas, Tomadas e Interruptores"/>
    <hyperlink ref="A4678" r:id="rId4668" display="Instalações Elétricas - Eletrodutos Embutidos, Cabos, Caixas, Tomadas e Interruptores"/>
    <hyperlink ref="A4679" r:id="rId4669" display="Instalações Elétricas - Eletrodutos Embutidos, Cabos, Caixas, Tomadas e Interruptores"/>
    <hyperlink ref="A4680" r:id="rId4670" display="Instalações Elétricas - Eletrodutos Embutidos, Cabos, Caixas, Tomadas e Interruptores"/>
    <hyperlink ref="A4681" r:id="rId4671" display="Instalações Elétricas - Eletrodutos Embutidos, Cabos, Caixas, Tomadas e Interruptores"/>
    <hyperlink ref="A4682" r:id="rId4672" display="Instalações Elétricas - Eletrodutos Embutidos, Cabos, Caixas, Tomadas e Interruptores"/>
    <hyperlink ref="A4683" r:id="rId4673" display="Instalações Elétricas - Eletrodutos Embutidos, Cabos, Caixas, Tomadas e Interruptores"/>
    <hyperlink ref="A4684" r:id="rId4674" display="Instalações Elétricas - Eletrodutos Embutidos, Cabos, Caixas, Tomadas e Interruptores"/>
    <hyperlink ref="A4685" r:id="rId4675" display="Instalações Elétricas - Eletrodutos Embutidos, Cabos, Caixas, Tomadas e Interruptores"/>
    <hyperlink ref="A4686" r:id="rId4676" display="Instalações Elétricas - Eletrodutos Embutidos, Cabos, Caixas, Tomadas e Interruptores"/>
    <hyperlink ref="A4687" r:id="rId4677" display="Instalações Elétricas - Eletrodutos Embutidos, Cabos, Caixas, Tomadas e Interruptores"/>
    <hyperlink ref="A4688" r:id="rId4678" display="Instalações Elétricas - Eletrodutos Embutidos, Cabos, Caixas, Tomadas e Interruptores"/>
    <hyperlink ref="A4689" r:id="rId4679" display="Instalações Elétricas - Eletrodutos Embutidos, Cabos, Caixas, Tomadas e Interruptores"/>
    <hyperlink ref="A4690" r:id="rId4680" display="Instalações Elétricas - Eletrodutos Embutidos, Cabos, Caixas, Tomadas e Interruptores"/>
    <hyperlink ref="A4691" r:id="rId4681" display="Instalações Elétricas - Eletrodutos Embutidos, Cabos, Caixas, Tomadas e Interruptores"/>
    <hyperlink ref="A4692" r:id="rId4682" display="Instalações Elétricas - Eletrodutos Embutidos, Cabos, Caixas, Tomadas e Interruptores"/>
    <hyperlink ref="A4693" r:id="rId4683" display="Instalações Elétricas - Eletrodutos Embutidos, Cabos, Caixas, Tomadas e Interruptores"/>
    <hyperlink ref="A4694" r:id="rId4684" display="Instalações Elétricas - Eletrodutos Embutidos, Cabos, Caixas, Tomadas e Interruptores"/>
    <hyperlink ref="A4695" r:id="rId4685" display="Instalações Elétricas - Eletrodutos Embutidos, Cabos, Caixas, Tomadas e Interruptores"/>
    <hyperlink ref="A4696" r:id="rId4686" display="Instalações Elétricas - Eletrodutos Embutidos, Cabos, Caixas, Tomadas e Interruptores"/>
    <hyperlink ref="A4697" r:id="rId4687" display="Instalações Elétricas - Eletrodutos Embutidos, Cabos, Caixas, Tomadas e Interruptores"/>
    <hyperlink ref="A4698" r:id="rId4688" display="Instalações Elétricas - Eletrodutos Embutidos, Cabos, Caixas, Tomadas e Interruptores"/>
    <hyperlink ref="A4699" r:id="rId4689" display="Instalações Elétricas - Eletrodutos Embutidos, Cabos, Caixas, Tomadas e Interruptores"/>
    <hyperlink ref="A4700" r:id="rId4690" display="Instalações Elétricas - Eletrodutos Embutidos, Cabos, Caixas, Tomadas e Interruptores"/>
    <hyperlink ref="A4701" r:id="rId4691" display="Instalações Elétricas - Eletrodutos Embutidos, Cabos, Caixas, Tomadas e Interruptores"/>
    <hyperlink ref="A4702" r:id="rId4692" display="Instalações Elétricas - Eletrodutos Embutidos, Cabos, Caixas, Tomadas e Interruptores"/>
    <hyperlink ref="A4703" r:id="rId4693" display="Instalações Elétricas - Eletrodutos Embutidos, Cabos, Caixas, Tomadas e Interruptores"/>
    <hyperlink ref="A4704" r:id="rId4694" display="Instalações Elétricas - Eletrodutos Embutidos, Cabos, Caixas, Tomadas e Interruptores"/>
    <hyperlink ref="A4705" r:id="rId4695" display="Instalações Elétricas - Eletrodutos Embutidos, Cabos, Caixas, Tomadas e Interruptores"/>
    <hyperlink ref="A4706" r:id="rId4696" display="Instalações Elétricas - Eletrodutos Embutidos, Cabos, Caixas, Tomadas e Interruptores"/>
    <hyperlink ref="A4707" r:id="rId4697" display="Instalações Elétricas - Eletrodutos Embutidos, Cabos, Caixas, Tomadas e Interruptores"/>
    <hyperlink ref="A4708" r:id="rId4698" display="Instalações Elétricas - Eletrodutos Embutidos, Cabos, Caixas, Tomadas e Interruptores"/>
    <hyperlink ref="A4709" r:id="rId4699" display="Instalações Elétricas - Eletrodutos Embutidos, Cabos, Caixas, Tomadas e Interruptores"/>
    <hyperlink ref="A4710" r:id="rId4700" display="Instalações Elétricas - Eletrodutos Embutidos, Cabos, Caixas, Tomadas e Interruptores"/>
    <hyperlink ref="A4711" r:id="rId4701" display="Instalações Elétricas - Eletrodutos Embutidos, Cabos, Caixas, Tomadas e Interruptores"/>
    <hyperlink ref="A4712" r:id="rId4702" display="Instalações Elétricas - Eletrodutos Embutidos, Cabos, Caixas, Tomadas e Interruptores"/>
    <hyperlink ref="A4713" r:id="rId4703" display="Instalações Elétricas - Eletrodutos Embutidos, Cabos, Caixas, Tomadas e Interruptores"/>
    <hyperlink ref="A4714" r:id="rId4704" display="Instalações Elétricas - Eletrodutos Embutidos, Cabos, Caixas, Tomadas e Interruptores"/>
    <hyperlink ref="A4715" r:id="rId4705" display="Instalações Elétricas - Eletrodutos Embutidos, Cabos, Caixas, Tomadas e Interruptores"/>
    <hyperlink ref="A4716" r:id="rId4706" display="Instalações Elétricas - Eletrodutos Embutidos, Cabos, Caixas, Tomadas e Interruptores"/>
    <hyperlink ref="A4717" r:id="rId4707" display="Instalações Elétricas - Eletrodutos Embutidos, Cabos, Caixas, Tomadas e Interruptores"/>
    <hyperlink ref="A4718" r:id="rId4708" display="Instalações Elétricas - Eletrodutos Embutidos, Cabos, Caixas, Tomadas e Interruptores"/>
    <hyperlink ref="A4719" r:id="rId4709" display="Instalações Elétricas - Eletrodutos Embutidos, Cabos, Caixas, Tomadas e Interruptores"/>
    <hyperlink ref="A4720" r:id="rId4710" display="Instalações Elétricas - Eletrodutos Embutidos, Cabos, Caixas, Tomadas e Interruptores"/>
    <hyperlink ref="A4721" r:id="rId4711" display="Instalações Elétricas - Eletrodutos Embutidos, Cabos, Caixas, Tomadas e Interruptores"/>
    <hyperlink ref="A4722" r:id="rId4712" display="Instalações Elétricas - Eletrodutos Embutidos, Cabos, Caixas, Tomadas e Interruptores"/>
    <hyperlink ref="A4723" r:id="rId4713" display="Instalações Elétricas - Eletrodutos Embutidos, Cabos, Caixas, Tomadas e Interruptores"/>
    <hyperlink ref="A4724" r:id="rId4714" display="Instalações Elétricas - Eletrodutos Embutidos, Cabos, Caixas, Tomadas e Interruptores"/>
    <hyperlink ref="A4725" r:id="rId4715" display="Instalações Elétricas - Eletrodutos Embutidos, Cabos, Caixas, Tomadas e Interruptores"/>
    <hyperlink ref="A4726" r:id="rId4716" display="Instalações Elétricas - Eletrodutos Embutidos, Cabos, Caixas, Tomadas e Interruptores"/>
    <hyperlink ref="A4727" r:id="rId4717" display="Instalações Elétricas - Eletrodutos Embutidos, Cabos, Caixas, Tomadas e Interruptores"/>
    <hyperlink ref="A4728" r:id="rId4718" display="Instalações Elétricas - Eletrodutos Embutidos, Cabos, Caixas, Tomadas e Interruptores"/>
    <hyperlink ref="A4729" r:id="rId4719" display="Instalações Elétricas - Eletrodutos Embutidos, Cabos, Caixas, Tomadas e Interruptores"/>
    <hyperlink ref="A4730" r:id="rId4720" display="Instalações Elétricas - Eletrodutos Embutidos, Cabos, Caixas, Tomadas e Interruptores"/>
    <hyperlink ref="A4731" r:id="rId4721" display="Instalações Elétricas - Eletrodutos Embutidos, Cabos, Caixas, Tomadas e Interruptores"/>
    <hyperlink ref="A4732" r:id="rId4722" display="Instalações Elétricas - Eletrodutos Embutidos, Cabos, Caixas, Tomadas e Interruptores"/>
    <hyperlink ref="A4733" r:id="rId4723" display="Instalações Elétricas - Eletrodutos Embutidos, Cabos, Caixas, Tomadas e Interruptores"/>
    <hyperlink ref="A4734" r:id="rId4724" display="Instalações Elétricas - Eletrodutos Embutidos, Cabos, Caixas, Tomadas e Interruptores"/>
    <hyperlink ref="A4735" r:id="rId4725" display="Instalações Elétricas - Eletrodutos Embutidos, Cabos, Caixas, Tomadas e Interruptores"/>
    <hyperlink ref="A4736" r:id="rId4726" display="Instalações Elétricas - Eletrodutos Embutidos, Cabos, Caixas, Tomadas e Interruptores"/>
    <hyperlink ref="A4737" r:id="rId4727" display="Instalações Elétricas - Eletrodutos Embutidos, Cabos, Caixas, Tomadas e Interruptores"/>
    <hyperlink ref="A4738" r:id="rId4728" display="Instalações Elétricas - Eletrodutos Embutidos, Cabos, Caixas, Tomadas e Interruptores"/>
    <hyperlink ref="A4739" r:id="rId4729" display="Instalações Elétricas - Eletrodutos Embutidos, Cabos, Caixas, Tomadas e Interruptores"/>
    <hyperlink ref="A4740" r:id="rId4730" display="Instalações Elétricas - Eletrodutos Embutidos, Cabos, Caixas, Tomadas e Interruptores"/>
    <hyperlink ref="A4741" r:id="rId4731" display="Instalações Elétricas - Eletrodutos Embutidos, Cabos, Caixas, Tomadas e Interruptores"/>
    <hyperlink ref="A4742" r:id="rId4732" display="Instalações Elétricas - Eletrodutos Embutidos, Cabos, Caixas, Tomadas e Interruptores"/>
    <hyperlink ref="A4743" r:id="rId4733" display="Instalações Elétricas - Eletrodutos Embutidos, Cabos, Caixas, Tomadas e Interruptores"/>
    <hyperlink ref="A4744" r:id="rId4734" display="Instalações Elétricas - Eletrodutos Embutidos, Cabos, Caixas, Tomadas e Interruptores"/>
    <hyperlink ref="A4745" r:id="rId4735" display="Instalações Elétricas - Eletrodutos Embutidos, Cabos, Caixas, Tomadas e Interruptores"/>
    <hyperlink ref="A4746" r:id="rId4736" display="Instalações Elétricas - Eletrodutos Embutidos, Cabos, Caixas, Tomadas e Interruptores"/>
    <hyperlink ref="A4747" r:id="rId4737" display="Instalações Elétricas - Eletrodutos Embutidos, Cabos, Caixas, Tomadas e Interruptores"/>
    <hyperlink ref="A4748" r:id="rId4738" display="Instalações Elétricas - Eletrodutos Embutidos, Cabos, Caixas, Tomadas e Interruptores"/>
    <hyperlink ref="A4749" r:id="rId4739" display="Instalações Elétricas - Eletrodutos Embutidos, Cabos, Caixas, Tomadas e Interruptores"/>
    <hyperlink ref="A4750" r:id="rId4740" display="Instalações Elétricas - Eletrodutos Embutidos, Cabos, Caixas, Tomadas e Interruptores"/>
    <hyperlink ref="A4751" r:id="rId4741" display="Instalações Elétricas - Eletrodutos Embutidos, Cabos, Caixas, Tomadas e Interruptores"/>
    <hyperlink ref="A4752" r:id="rId4742" display="Instalações Elétricas - Eletrodutos Embutidos, Cabos, Caixas, Tomadas e Interruptores"/>
    <hyperlink ref="A4753" r:id="rId4743" display="Instalações Elétricas - Eletrodutos Embutidos, Cabos, Caixas, Tomadas e Interruptores"/>
    <hyperlink ref="A4754" r:id="rId4744" display="Instalações Elétricas - Eletrodutos Embutidos, Cabos, Caixas, Tomadas e Interruptores"/>
    <hyperlink ref="A4755" r:id="rId4745" display="Instalações Elétricas - Eletrodutos Embutidos, Cabos, Caixas, Tomadas e Interruptores"/>
    <hyperlink ref="A4756" r:id="rId4746" display="Instalações Elétricas - Eletrodutos Embutidos, Cabos, Caixas, Tomadas e Interruptores"/>
    <hyperlink ref="A4757" r:id="rId4747" display="Instalações Elétricas - Eletrodutos Embutidos, Cabos, Caixas, Tomadas e Interruptores"/>
    <hyperlink ref="A4758" r:id="rId4748" display="Instalações Elétricas - Eletrodutos Embutidos, Cabos, Caixas, Tomadas e Interruptores"/>
    <hyperlink ref="A4759" r:id="rId4749" display="Instalações Elétricas - Eletrodutos Embutidos, Cabos, Caixas, Tomadas e Interruptores"/>
    <hyperlink ref="A4760" r:id="rId4750" display="Instalações Elétricas - Eletrodutos Embutidos, Cabos, Caixas, Tomadas e Interruptores"/>
    <hyperlink ref="A4761" r:id="rId4751" display="Instalações Elétricas - Eletrodutos Embutidos, Cabos, Caixas, Tomadas e Interruptores"/>
    <hyperlink ref="A4762" r:id="rId4752" display="Instalações Elétricas - Eletrodutos Embutidos, Cabos, Caixas, Tomadas e Interruptores"/>
    <hyperlink ref="A4763" r:id="rId4753" display="Instalações Elétricas - Eletrodutos Embutidos, Cabos, Caixas, Tomadas e Interruptores"/>
    <hyperlink ref="A4764" r:id="rId4754" display="Instalações Elétricas - Eletrodutos Embutidos, Cabos, Caixas, Tomadas e Interruptores"/>
    <hyperlink ref="A4765" r:id="rId4755" display="Instalações Elétricas - Eletrodutos Embutidos, Cabos, Caixas, Tomadas e Interruptores"/>
    <hyperlink ref="A4766" r:id="rId4756" display="Instalações Elétricas - Eletrodutos Embutidos, Cabos, Caixas, Tomadas e Interruptores"/>
    <hyperlink ref="A4767" r:id="rId4757" display="Instalações Elétricas - Eletrodutos Embutidos, Cabos, Caixas, Tomadas e Interruptores"/>
    <hyperlink ref="A4768" r:id="rId4758" display="Instalações Elétricas - Eletrodutos Embutidos, Cabos, Caixas, Tomadas e Interruptores"/>
    <hyperlink ref="A4769" r:id="rId4759" display="Instalações Elétricas - Eletrodutos Embutidos, Cabos, Caixas, Tomadas e Interruptores"/>
    <hyperlink ref="A4770" r:id="rId4760" display="Instalações Elétricas - Eletrodutos Embutidos, Cabos, Caixas, Tomadas e Interruptores"/>
    <hyperlink ref="A4771" r:id="rId4761" display="Instalações Elétricas - Eletrodutos Embutidos, Cabos, Caixas, Tomadas e Interruptores"/>
    <hyperlink ref="A4772" r:id="rId4762" display="Instalações Elétricas - Eletrodutos Embutidos, Cabos, Caixas, Tomadas e Interruptores"/>
    <hyperlink ref="A4773" r:id="rId4763" display="Instalações Elétricas - Eletrodutos Embutidos, Cabos, Caixas, Tomadas e Interruptores"/>
    <hyperlink ref="A4774" r:id="rId4764" display="Instalações Elétricas - Eletrodutos Embutidos, Cabos, Caixas, Tomadas e Interruptores"/>
    <hyperlink ref="A4775" r:id="rId4765" display="Instalações Elétricas - Eletrodutos Embutidos, Cabos, Caixas, Tomadas e Interruptores"/>
    <hyperlink ref="A4776" r:id="rId4766" display="Instalações Elétricas - Eletrodutos Embutidos, Cabos, Caixas, Tomadas e Interruptores"/>
    <hyperlink ref="A4777" r:id="rId4767" display="Instalações Elétricas - Eletrodutos Embutidos, Cabos, Caixas, Tomadas e Interruptores"/>
    <hyperlink ref="A4778" r:id="rId4768" display="Instalações Elétricas - Eletrodutos Embutidos, Cabos, Caixas, Tomadas e Interruptores"/>
    <hyperlink ref="A4779" r:id="rId4769" display="Instalações Elétricas - Eletrodutos Embutidos, Cabos, Caixas, Tomadas e Interruptores"/>
    <hyperlink ref="A4780" r:id="rId4770" display="Instalações Elétricas - Eletrodutos Embutidos, Cabos, Caixas, Tomadas e Interruptores"/>
    <hyperlink ref="A4781" r:id="rId4771" display="Instalações Elétricas - Eletrodutos Embutidos, Cabos, Caixas, Tomadas e Interruptores"/>
    <hyperlink ref="A4782" r:id="rId4772" display="Instalações Elétricas - Eletrodutos Embutidos, Cabos, Caixas, Tomadas e Interruptores"/>
    <hyperlink ref="A4783" r:id="rId4773" display="Instalações Elétricas - Eletrodutos Embutidos, Cabos, Caixas, Tomadas e Interruptores"/>
    <hyperlink ref="A4784" r:id="rId4774" display="Instalações Elétricas - Eletrodutos Embutidos, Cabos, Caixas, Tomadas e Interruptores"/>
    <hyperlink ref="A4785" r:id="rId4775" display="Instalações Elétricas - Eletrodutos Embutidos, Cabos, Caixas, Tomadas e Interruptores"/>
    <hyperlink ref="A4786" r:id="rId4776" display="Instalações Elétricas - Eletrodutos Embutidos, Cabos, Caixas, Tomadas e Interruptores"/>
    <hyperlink ref="A4787" r:id="rId4777" display="Instalações Elétricas - Eletrodutos, Conexões e Conduletes Aparentes"/>
    <hyperlink ref="A4788" r:id="rId4778" display="Instalações Elétricas - Eletrodutos, Conexões e Conduletes Aparentes"/>
    <hyperlink ref="A4789" r:id="rId4779" display="Instalações Elétricas - Eletrodutos, Conexões e Conduletes Aparentes"/>
    <hyperlink ref="A4790" r:id="rId4780" display="Instalações Elétricas - Eletrodutos, Conexões e Conduletes Aparentes"/>
    <hyperlink ref="A4791" r:id="rId4781" display="Instalações Elétricas - Eletrodutos, Conexões e Conduletes Aparentes"/>
    <hyperlink ref="A4792" r:id="rId4782" display="Instalações Elétricas - Eletrodutos, Conexões e Conduletes Aparentes"/>
    <hyperlink ref="A4793" r:id="rId4783" display="Instalações Elétricas - Eletrodutos, Conexões e Conduletes Aparentes"/>
    <hyperlink ref="A4794" r:id="rId4784" display="Instalações Elétricas - Eletrodutos, Conexões e Conduletes Aparentes"/>
    <hyperlink ref="A4795" r:id="rId4785" display="Instalações Elétricas - Eletrodutos, Conexões e Conduletes Aparentes"/>
    <hyperlink ref="A4796" r:id="rId4786" display="Instalações Elétricas - Eletrodutos, Conexões e Conduletes Aparentes"/>
    <hyperlink ref="A4797" r:id="rId4787" display="Instalações Elétricas - Eletrodutos, Conexões e Conduletes Aparentes"/>
    <hyperlink ref="A4798" r:id="rId4788" display="Instalações Elétricas - Eletrodutos, Conexões e Conduletes Aparentes"/>
    <hyperlink ref="A4799" r:id="rId4789" display="Instalações Elétricas - Eletrodutos, Conexões e Conduletes Aparentes"/>
    <hyperlink ref="A4800" r:id="rId4790" display="Instalações Elétricas - Eletrodutos, Conexões e Conduletes Aparentes"/>
    <hyperlink ref="A4801" r:id="rId4791" display="Instalações Elétricas - Eletrodutos, Conexões e Conduletes Aparentes"/>
    <hyperlink ref="A4802" r:id="rId4792" display="Instalações Elétricas - Eletrodutos, Conexões e Conduletes Aparentes"/>
    <hyperlink ref="A4803" r:id="rId4793" display="Instalações Elétricas - Eletrodutos, Conexões e Conduletes Aparentes"/>
    <hyperlink ref="A4804" r:id="rId4794" display="Instalações Elétricas - Eletrodutos, Conexões e Conduletes Aparentes"/>
    <hyperlink ref="A4805" r:id="rId4795" display="Instalações Elétricas - Eletrodutos, Conexões e Conduletes Aparentes"/>
    <hyperlink ref="A4806" r:id="rId4796" display="Instalações Elétricas - Eletrodutos, Conexões e Conduletes Aparentes"/>
    <hyperlink ref="A4807" r:id="rId4797" display="Instalações Elétricas - Eletrodutos, Conexões e Conduletes Aparentes"/>
    <hyperlink ref="A4808" r:id="rId4798" display="Instalações Elétricas - Eletrodutos, Conexões e Conduletes Aparentes"/>
    <hyperlink ref="A4809" r:id="rId4799" display="Instalações Elétricas - Eletrodutos, Conexões e Conduletes Aparentes"/>
    <hyperlink ref="A4810" r:id="rId4800" display="Instalações Elétricas - Eletrodutos, Conexões e Conduletes Aparentes"/>
    <hyperlink ref="A4811" r:id="rId4801" display="Instalações Elétricas - Eletrodutos, Conexões e Conduletes Aparentes"/>
    <hyperlink ref="A4812" r:id="rId4802" display="Instalações Elétricas - Eletrodutos, Conexões e Conduletes Aparentes"/>
    <hyperlink ref="A4813" r:id="rId4803" display="Instalações Elétricas - Eletrodutos, Conexões e Conduletes Aparentes"/>
    <hyperlink ref="A4814" r:id="rId4804" display="Instalações Elétricas - Eletrodutos, Conexões e Conduletes Aparentes"/>
    <hyperlink ref="A4815" r:id="rId4805" display="Instalações Elétricas - Eletrodutos, Conexões e Conduletes Aparentes"/>
    <hyperlink ref="A4816" r:id="rId4806" display="Instalações Elétricas - Eletrodutos, Conexões e Conduletes Aparentes"/>
    <hyperlink ref="A4817" r:id="rId4807" display="Instalações Elétricas - Eletrodutos, Conexões e Conduletes Aparentes"/>
    <hyperlink ref="A4818" r:id="rId4808" display="Instalações Elétricas - Eletrodutos, Conexões e Conduletes Aparentes"/>
    <hyperlink ref="A4819" r:id="rId4809" display="Instalações Elétricas - Eletrodutos, Conexões e Conduletes Aparentes"/>
    <hyperlink ref="A4820" r:id="rId4810" display="Instalações Elétricas - Eletrodutos, Conexões e Conduletes Aparentes"/>
    <hyperlink ref="A4821" r:id="rId4811" display="Instalações Elétricas - Eletrodutos, Conexões e Conduletes Aparentes"/>
    <hyperlink ref="A4822" r:id="rId4812" display="Instalações Elétricas - Eletrodutos, Conexões e Conduletes Aparentes"/>
    <hyperlink ref="A4823" r:id="rId4813" display="Instalações Elétricas - Eletrodutos, Conexões e Conduletes Aparentes"/>
    <hyperlink ref="A4824" r:id="rId4814" display="Instalações Elétricas - Eletrodutos, Conexões e Conduletes Aparentes"/>
    <hyperlink ref="A4825" r:id="rId4815" display="Instalações Elétricas - Eletrodutos, Conexões e Conduletes Aparentes"/>
    <hyperlink ref="A4826" r:id="rId4816" display="Instalações Elétricas - Eletrodutos, Conexões e Conduletes Aparentes"/>
    <hyperlink ref="A4827" r:id="rId4817" display="Instalações Elétricas - Eletrodutos, Conexões e Conduletes Aparentes"/>
    <hyperlink ref="A4828" r:id="rId4818" display="Instalações Elétricas - Eletrodutos, Conexões e Conduletes Aparentes"/>
    <hyperlink ref="A4829" r:id="rId4819" display="Instalações Elétricas - Eletrodutos, Conexões e Conduletes Aparentes"/>
    <hyperlink ref="A4830" r:id="rId4820" display="Instalações Elétricas - Eletrodutos, Conexões e Conduletes Aparentes"/>
    <hyperlink ref="A4831" r:id="rId4821" display="Instalações Elétricas - Eletrodutos, Conexões e Conduletes Aparentes"/>
    <hyperlink ref="A4832" r:id="rId4822" display="Instalações Elétricas - Eletrodutos, Conexões e Conduletes Aparentes"/>
    <hyperlink ref="A4833" r:id="rId4823" display="Instalações Elétricas - Eletrodutos, Conexões e Conduletes Aparentes"/>
    <hyperlink ref="A4834" r:id="rId4824" display="Instalações Elétricas - Eletrodutos, Conexões e Conduletes Aparentes"/>
    <hyperlink ref="A4835" r:id="rId4825" display="Instalações Elétricas - Eletrodutos, Conexões e Conduletes Aparentes"/>
    <hyperlink ref="A4836" r:id="rId4826" display="Instalações Elétricas - Eletrodutos, Conexões e Conduletes Aparentes"/>
    <hyperlink ref="A4837" r:id="rId4827" display="Instalações Elétricas - Eletrodutos, Conexões e Conduletes Aparentes"/>
    <hyperlink ref="A4838" r:id="rId4828" display="Instalações Elétricas - Eletrodutos, Conexões e Conduletes Aparentes"/>
    <hyperlink ref="A4839" r:id="rId4829" display="Instalações Elétricas - Eletrodutos, Conexões e Conduletes Aparentes"/>
    <hyperlink ref="A4840" r:id="rId4830" display="Instalações Elétricas - Eletrodutos, Conexões e Conduletes Aparentes"/>
    <hyperlink ref="A4841" r:id="rId4831" display="Instalações Elétricas - Eletrodutos, Conexões e Conduletes Aparentes"/>
    <hyperlink ref="A4842" r:id="rId4832" display="Instalações Elétricas - Eletrodutos, Conexões e Conduletes Aparentes"/>
    <hyperlink ref="A4843" r:id="rId4833" display="Instalações Elétricas - Eletrodutos, Conexões e Conduletes Aparentes"/>
    <hyperlink ref="A4844" r:id="rId4834" display="Instalações Elétricas - Eletrodutos, Conexões e Conduletes Aparentes"/>
    <hyperlink ref="A4845" r:id="rId4835" display="Instalações Elétricas - Eletrodutos, Conexões e Conduletes Aparentes"/>
    <hyperlink ref="A4846" r:id="rId4836" display="Instalações Elétricas - Eletrodutos, Conexões e Conduletes Aparentes"/>
    <hyperlink ref="A4847" r:id="rId4837" display="Instalações Elétricas - Eletrodutos, Conexões e Conduletes Aparentes"/>
    <hyperlink ref="A4848" r:id="rId4838" display="Instalações Elétricas - Eletrodutos, Conexões e Conduletes Aparentes"/>
    <hyperlink ref="A4849" r:id="rId4839" display="Instalações Elétricas - Eletrodutos, Conexões e Conduletes Aparentes"/>
    <hyperlink ref="A4850" r:id="rId4840" display="Instalações Elétricas - Eletrodutos, Conexões e Conduletes Aparentes"/>
    <hyperlink ref="A4851" r:id="rId4841" display="Instalações Elétricas - Eletrodutos, Conexões e Conduletes Aparentes"/>
    <hyperlink ref="A4852" r:id="rId4842" display="Instalações Elétricas - Eletrodutos, Conexões e Conduletes Aparentes"/>
    <hyperlink ref="A4853" r:id="rId4843" display="Instalações Elétricas - Eletrodutos, Conexões e Conduletes Aparentes"/>
    <hyperlink ref="A4854" r:id="rId4844" display="Instalações Elétricas - Eletrodutos, Conexões e Conduletes Aparentes"/>
    <hyperlink ref="A4855" r:id="rId4845" display="Instalações Elétricas - Eletrodutos, Conexões e Conduletes Aparentes"/>
    <hyperlink ref="A4856" r:id="rId4846" display="Instalações Elétricas - Eletrodutos, Conexões e Conduletes Aparentes"/>
    <hyperlink ref="A4857" r:id="rId4847" display="Instalações Elétricas - Eletrodutos, Conexões e Conduletes Aparentes"/>
    <hyperlink ref="A4858" r:id="rId4848" display="Instalações Elétricas - Eletrodutos, Conexões e Conduletes Aparentes"/>
    <hyperlink ref="A4859" r:id="rId4849" display="Instalações Elétricas - Eletrodutos, Conexões e Conduletes Aparentes"/>
    <hyperlink ref="A4860" r:id="rId4850" display="Instalações Elétricas - Eletrodutos, Conexões e Conduletes Aparentes"/>
    <hyperlink ref="A4861" r:id="rId4851" display="Instalações Elétricas - Eletrodutos, Conexões e Conduletes Aparentes"/>
    <hyperlink ref="A4862" r:id="rId4852" display="Instalações Elétricas - Eletrodutos, Conexões e Conduletes Aparentes"/>
    <hyperlink ref="A4863" r:id="rId4853" display="Instalações Elétricas - Eletrodutos, Conexões e Conduletes Aparentes"/>
    <hyperlink ref="A4864" r:id="rId4854" display="Instalações Elétricas - Eletrodutos, Conexões e Conduletes Aparentes"/>
    <hyperlink ref="A4865" r:id="rId4855" display="Instalações Elétricas - Eletrodutos, Conexões e Conduletes Aparentes"/>
    <hyperlink ref="A4866" r:id="rId4856" display="Instalações Elétricas - Eletrodutos, Conexões e Conduletes Aparentes"/>
    <hyperlink ref="A4867" r:id="rId4857" display="Instalações Elétricas - Eletrodutos, Conexões e Conduletes Aparentes"/>
    <hyperlink ref="A4868" r:id="rId4858" display="Instalações Elétricas - Eletrodutos, Conexões e Conduletes Aparentes"/>
    <hyperlink ref="A4869" r:id="rId4859" display="Instalações Elétricas - Eletrodutos, Conexões e Conduletes Aparentes"/>
    <hyperlink ref="A4870" r:id="rId4860" display="Instalações Elétricas - Eletrodutos, Conexões e Conduletes Aparentes"/>
    <hyperlink ref="A4871" r:id="rId4861" display="Instalações Elétricas - Eletrodutos, Conexões e Conduletes Aparentes"/>
    <hyperlink ref="A4872" r:id="rId4862" display="Instalações Elétricas - Eletrodutos, Conexões e Conduletes Aparentes"/>
    <hyperlink ref="A4873" r:id="rId4863" display="Instalações Elétricas - Eletrodutos, Conexões e Conduletes Aparentes"/>
    <hyperlink ref="A4874" r:id="rId4864" display="Instalações Elétricas - Eletrodutos, Conexões e Conduletes Aparentes"/>
    <hyperlink ref="A4875" r:id="rId4865" display="Instalações Elétricas - Quadros, Cabos, Disjuntores, Contatores e Barramentos Blindados"/>
    <hyperlink ref="A4876" r:id="rId4866" display="Instalações Elétricas - Quadros, Cabos, Disjuntores, Contatores e Barramentos Blindados"/>
    <hyperlink ref="A4877" r:id="rId4867" display="Instalações Elétricas - Quadros, Cabos, Disjuntores, Contatores e Barramentos Blindados"/>
    <hyperlink ref="A4878" r:id="rId4868" display="Instalações Elétricas - Quadros, Cabos, Disjuntores, Contatores e Barramentos Blindados"/>
    <hyperlink ref="A4879" r:id="rId4869" display="Instalações Elétricas - Quadros, Cabos, Disjuntores, Contatores e Barramentos Blindados"/>
    <hyperlink ref="A4880" r:id="rId4870" display="Instalações Elétricas - Quadros, Cabos, Disjuntores, Contatores e Barramentos Blindados"/>
    <hyperlink ref="A4881" r:id="rId4871" display="Instalações Elétricas - Quadros, Cabos, Disjuntores, Contatores e Barramentos Blindados"/>
    <hyperlink ref="A4882" r:id="rId4872" display="Instalações Elétricas - Quadros, Cabos, Disjuntores, Contatores e Barramentos Blindados"/>
    <hyperlink ref="A4883" r:id="rId4873" display="Instalações Elétricas - Quadros, Cabos, Disjuntores, Contatores e Barramentos Blindados"/>
    <hyperlink ref="A4884" r:id="rId4874" display="Instalações Elétricas - Quadros, Cabos, Disjuntores, Contatores e Barramentos Blindados"/>
    <hyperlink ref="A4885" r:id="rId4875" display="Instalações Elétricas - Quadros, Cabos, Disjuntores, Contatores e Barramentos Blindados"/>
    <hyperlink ref="A4886" r:id="rId4876" display="Instalações Elétricas - Quadros, Cabos, Disjuntores, Contatores e Barramentos Blindados"/>
    <hyperlink ref="A4887" r:id="rId4877" display="Instalações Elétricas - Quadros, Cabos, Disjuntores, Contatores e Barramentos Blindados"/>
    <hyperlink ref="A4888" r:id="rId4878" display="Instalações Elétricas - Quadros, Cabos, Disjuntores, Contatores e Barramentos Blindados"/>
    <hyperlink ref="A4889" r:id="rId4879" display="Instalações Elétricas - Quadros, Cabos, Disjuntores, Contatores e Barramentos Blindados"/>
    <hyperlink ref="A4890" r:id="rId4880" display="Instalações Elétricas - Quadros, Cabos, Disjuntores, Contatores e Barramentos Blindados"/>
    <hyperlink ref="A4891" r:id="rId4881" display="Instalações Elétricas - Quadros, Cabos, Disjuntores, Contatores e Barramentos Blindados"/>
    <hyperlink ref="A4892" r:id="rId4882" display="Instalações Elétricas - Quadros, Cabos, Disjuntores, Contatores e Barramentos Blindados"/>
    <hyperlink ref="A4893" r:id="rId4883" display="Instalações Elétricas - Quadros, Cabos, Disjuntores, Contatores e Barramentos Blindados"/>
    <hyperlink ref="A4894" r:id="rId4884" display="Instalações Elétricas - Quadros, Cabos, Disjuntores, Contatores e Barramentos Blindados"/>
    <hyperlink ref="A4895" r:id="rId4885" display="Instalações Elétricas - Quadros, Cabos, Disjuntores, Contatores e Barramentos Blindados"/>
    <hyperlink ref="A4896" r:id="rId4886" display="Instalações Elétricas - Quadros, Cabos, Disjuntores, Contatores e Barramentos Blindados"/>
    <hyperlink ref="A4897" r:id="rId4887" display="Instalações Elétricas - Quadros, Cabos, Disjuntores, Contatores e Barramentos Blindados"/>
    <hyperlink ref="A4898" r:id="rId4888" display="Instalações Elétricas - Quadros, Cabos, Disjuntores, Contatores e Barramentos Blindados"/>
    <hyperlink ref="A4899" r:id="rId4889" display="Instalações Elétricas - Quadros, Cabos, Disjuntores, Contatores e Barramentos Blindados"/>
    <hyperlink ref="A4900" r:id="rId4890" display="Instalações Elétricas - Quadros, Cabos, Disjuntores, Contatores e Barramentos Blindados"/>
    <hyperlink ref="A4901" r:id="rId4891" display="Instalações Elétricas - Quadros, Cabos, Disjuntores, Contatores e Barramentos Blindados"/>
    <hyperlink ref="A4902" r:id="rId4892" display="Instalações Elétricas - Quadros, Cabos, Disjuntores, Contatores e Barramentos Blindados"/>
    <hyperlink ref="A4903" r:id="rId4893" display="Instalações Elétricas - Quadros, Cabos, Disjuntores, Contatores e Barramentos Blindados"/>
    <hyperlink ref="A4904" r:id="rId4894" display="Instalações Elétricas - Quadros, Cabos, Disjuntores, Contatores e Barramentos Blindados"/>
    <hyperlink ref="A4905" r:id="rId4895" display="Instalações Elétricas - Quadros, Cabos, Disjuntores, Contatores e Barramentos Blindados"/>
    <hyperlink ref="A4906" r:id="rId4896" display="Instalações Elétricas - Quadros, Cabos, Disjuntores, Contatores e Barramentos Blindados"/>
    <hyperlink ref="A4907" r:id="rId4897" display="Instalações Elétricas - Quadros, Cabos, Disjuntores, Contatores e Barramentos Blindados"/>
    <hyperlink ref="A4908" r:id="rId4898" display="Instalações Elétricas - Quadros, Cabos, Disjuntores, Contatores e Barramentos Blindados"/>
    <hyperlink ref="A4909" r:id="rId4899" display="Instalações Elétricas - Quadros, Cabos, Disjuntores, Contatores e Barramentos Blindados"/>
    <hyperlink ref="A4910" r:id="rId4900" display="Instalações Elétricas - Quadros, Cabos, Disjuntores, Contatores e Barramentos Blindados"/>
    <hyperlink ref="A4911" r:id="rId4901" display="Instalações Elétricas - Quadros, Cabos, Disjuntores, Contatores e Barramentos Blindados"/>
    <hyperlink ref="A4912" r:id="rId4902" display="Instalações Elétricas - Quadros, Cabos, Disjuntores, Contatores e Barramentos Blindados"/>
    <hyperlink ref="A4913" r:id="rId4903" display="Instalações Elétricas - Quadros, Cabos, Disjuntores, Contatores e Barramentos Blindados"/>
    <hyperlink ref="A4914" r:id="rId4904" display="Instalações Elétricas - Quadros, Cabos, Disjuntores, Contatores e Barramentos Blindados"/>
    <hyperlink ref="A4915" r:id="rId4905" display="Instalações Elétricas - Quadros, Cabos, Disjuntores, Contatores e Barramentos Blindados"/>
    <hyperlink ref="A4916" r:id="rId4906" display="Instalações Elétricas - Quadros, Cabos, Disjuntores, Contatores e Barramentos Blindados"/>
    <hyperlink ref="A4917" r:id="rId4907" display="Instalações Elétricas - Quadros, Cabos, Disjuntores, Contatores e Barramentos Blindados"/>
    <hyperlink ref="A4918" r:id="rId4908" display="Instalações Elétricas - Quadros, Cabos, Disjuntores, Contatores e Barramentos Blindados"/>
    <hyperlink ref="A4919" r:id="rId4909" display="Instalações Elétricas - Quadros, Cabos, Disjuntores, Contatores e Barramentos Blindados"/>
    <hyperlink ref="A4920" r:id="rId4910" display="Instalações Elétricas - Quadros, Cabos, Disjuntores, Contatores e Barramentos Blindados"/>
    <hyperlink ref="A4921" r:id="rId4911" display="Instalações Elétricas - Quadros, Cabos, Disjuntores, Contatores e Barramentos Blindados"/>
    <hyperlink ref="A4922" r:id="rId4912" display="Instalações Elétricas - Quadros, Cabos, Disjuntores, Contatores e Barramentos Blindados"/>
    <hyperlink ref="A4923" r:id="rId4913" display="Instalações Elétricas - Quadros, Cabos, Disjuntores, Contatores e Barramentos Blindados"/>
    <hyperlink ref="A4924" r:id="rId4914" display="Instalações Elétricas - Quadros, Cabos, Disjuntores, Contatores e Barramentos Blindados"/>
    <hyperlink ref="A4925" r:id="rId4915" display="Instalações Elétricas - Quadros, Cabos, Disjuntores, Contatores e Barramentos Blindados"/>
    <hyperlink ref="A4926" r:id="rId4916" display="Instalações Elétricas - Quadros, Cabos, Disjuntores, Contatores e Barramentos Blindados"/>
    <hyperlink ref="A4927" r:id="rId4917" display="Instalações Elétricas - Quadros, Cabos, Disjuntores, Contatores e Barramentos Blindados"/>
    <hyperlink ref="A4928" r:id="rId4918" display="Instalações Elétricas - Quadros, Cabos, Disjuntores, Contatores e Barramentos Blindados"/>
    <hyperlink ref="A4929" r:id="rId4919" display="Instalações Elétricas - Quadros, Cabos, Disjuntores, Contatores e Barramentos Blindados"/>
    <hyperlink ref="A4930" r:id="rId4920" display="Instalações Elétricas - Quadros, Cabos, Disjuntores, Contatores e Barramentos Blindados"/>
    <hyperlink ref="A4931" r:id="rId4921" display="Instalações Elétricas - Quadros, Cabos, Disjuntores, Contatores e Barramentos Blindados"/>
    <hyperlink ref="A4932" r:id="rId4922" display="Instalações Elétricas - Quadros, Cabos, Disjuntores, Contatores e Barramentos Blindados"/>
    <hyperlink ref="A4933" r:id="rId4923" display="Instalações Elétricas - Quadros, Cabos, Disjuntores, Contatores e Barramentos Blindados"/>
    <hyperlink ref="A4934" r:id="rId4924" display="Instalações Elétricas - Quadros, Cabos, Disjuntores, Contatores e Barramentos Blindados"/>
    <hyperlink ref="A4935" r:id="rId4925" display="Instalações Elétricas - Quadros, Cabos, Disjuntores, Contatores e Barramentos Blindados"/>
    <hyperlink ref="A4936" r:id="rId4926" display="Instalações Elétricas - Quadros, Cabos, Disjuntores, Contatores e Barramentos Blindados"/>
    <hyperlink ref="A4937" r:id="rId4927" display="Instalações Elétricas - Quadros, Cabos, Disjuntores, Contatores e Barramentos Blindados"/>
    <hyperlink ref="A4938" r:id="rId4928" display="Instalações Elétricas - Quadros, Cabos, Disjuntores, Contatores e Barramentos Blindados"/>
    <hyperlink ref="A4939" r:id="rId4929" display="Instalações Elétricas - Quadros, Cabos, Disjuntores, Contatores e Barramentos Blindados"/>
    <hyperlink ref="A4940" r:id="rId4930" display="Instalações Elétricas - Quadros, Cabos, Disjuntores, Contatores e Barramentos Blindados"/>
    <hyperlink ref="A4941" r:id="rId4931" display="Instalações Elétricas - Quadros, Cabos, Disjuntores, Contatores e Barramentos Blindados"/>
    <hyperlink ref="A4942" r:id="rId4932" display="Instalações Elétricas - Quadros, Cabos, Disjuntores, Contatores e Barramentos Blindados"/>
    <hyperlink ref="A4943" r:id="rId4933" display="Instalações Elétricas - Quadros, Cabos, Disjuntores, Contatores e Barramentos Blindados"/>
    <hyperlink ref="A4944" r:id="rId4934" display="Instalações Elétricas - Quadros, Cabos, Disjuntores, Contatores e Barramentos Blindados"/>
    <hyperlink ref="A4945" r:id="rId4935" display="Instalações Elétricas - Quadros, Cabos, Disjuntores, Contatores e Barramentos Blindados"/>
    <hyperlink ref="A4946" r:id="rId4936" display="Instalações Elétricas - Quadros, Cabos, Disjuntores, Contatores e Barramentos Blindados"/>
    <hyperlink ref="A4947" r:id="rId4937" display="Instalações Elétricas - Quadros, Cabos, Disjuntores, Contatores e Barramentos Blindados"/>
    <hyperlink ref="A4948" r:id="rId4938" display="Instalações Elétricas - Quadros, Cabos, Disjuntores, Contatores e Barramentos Blindados"/>
    <hyperlink ref="A4949" r:id="rId4939" display="Instalações Elétricas - Quadros, Cabos, Disjuntores, Contatores e Barramentos Blindados"/>
    <hyperlink ref="A4950" r:id="rId4940" display="Instalações Elétricas - Quadros, Cabos, Disjuntores, Contatores e Barramentos Blindados"/>
    <hyperlink ref="A4951" r:id="rId4941" display="Instalações Elétricas - Quadros, Cabos, Disjuntores, Contatores e Barramentos Blindados"/>
    <hyperlink ref="A4952" r:id="rId4942" display="Instalações Elétricas - Quadros, Cabos, Disjuntores, Contatores e Barramentos Blindados"/>
    <hyperlink ref="A4953" r:id="rId4943" display="Instalações Elétricas - Quadros, Cabos, Disjuntores, Contatores e Barramentos Blindados"/>
    <hyperlink ref="A4954" r:id="rId4944" display="Instalações Elétricas - Quadros, Cabos, Disjuntores, Contatores e Barramentos Blindados"/>
    <hyperlink ref="A4955" r:id="rId4945" display="Instalações Elétricas - Quadros, Cabos, Disjuntores, Contatores e Barramentos Blindados"/>
    <hyperlink ref="A4956" r:id="rId4946" display="Instalações Elétricas - Quadros, Cabos, Disjuntores, Contatores e Barramentos Blindados"/>
    <hyperlink ref="A4957" r:id="rId4947" display="Instalações Elétricas - Quadros, Cabos, Disjuntores, Contatores e Barramentos Blindados"/>
    <hyperlink ref="A4958" r:id="rId4948" display="Instalações Elétricas - Quadros, Cabos, Disjuntores, Contatores e Barramentos Blindados"/>
    <hyperlink ref="A4959" r:id="rId4949" display="Instalações Elétricas - Quadros, Cabos, Disjuntores, Contatores e Barramentos Blindados"/>
    <hyperlink ref="A4960" r:id="rId4950" display="Instalações Elétricas - Quadros, Cabos, Disjuntores, Contatores e Barramentos Blindados"/>
    <hyperlink ref="A4961" r:id="rId4951" display="Instalações Elétricas - Quadros, Cabos, Disjuntores, Contatores e Barramentos Blindados"/>
    <hyperlink ref="A4962" r:id="rId4952" display="Instalações Elétricas - Quadros, Cabos, Disjuntores, Contatores e Barramentos Blindados"/>
    <hyperlink ref="A4963" r:id="rId4953" display="Instalações Elétricas - Quadros, Cabos, Disjuntores, Contatores e Barramentos Blindados"/>
    <hyperlink ref="A4964" r:id="rId4954" display="Instalações Elétricas - Quadros, Cabos, Disjuntores, Contatores e Barramentos Blindados"/>
    <hyperlink ref="A4965" r:id="rId4955" display="Instalações Elétricas - Quadros, Cabos, Disjuntores, Contatores e Barramentos Blindados"/>
    <hyperlink ref="A4966" r:id="rId4956" display="Instalações Elétricas - Quadros, Cabos, Disjuntores, Contatores e Barramentos Blindados"/>
    <hyperlink ref="A4967" r:id="rId4957" display="Instalações Elétricas - Quadros, Cabos, Disjuntores, Contatores e Barramentos Blindados"/>
    <hyperlink ref="A4968" r:id="rId4958" display="Instalações Elétricas - Quadros, Cabos, Disjuntores, Contatores e Barramentos Blindados"/>
    <hyperlink ref="A4969" r:id="rId4959" display="Instalações Elétricas - Quadros, Cabos, Disjuntores, Contatores e Barramentos Blindados"/>
    <hyperlink ref="A4970" r:id="rId4960" display="Instalações Elétricas - Rede de Distribuição"/>
    <hyperlink ref="A4971" r:id="rId4961" display="Instalações Elétricas - Rede de Distribuição"/>
    <hyperlink ref="A4972" r:id="rId4962" display="Instalações Elétricas - Rede de Distribuição"/>
    <hyperlink ref="A4973" r:id="rId4963" display="Instalações Elétricas - Rede de Distribuição"/>
    <hyperlink ref="A4974" r:id="rId4964" display="Instalações Elétricas - Rede de Distribuição"/>
    <hyperlink ref="A4975" r:id="rId4965" display="Instalações Elétricas - Rede de Distribuição"/>
    <hyperlink ref="A4976" r:id="rId4966" display="Instalações Elétricas - Rede de Distribuição"/>
    <hyperlink ref="A4977" r:id="rId4967" display="Instalações Elétricas - Rede de Distribuição"/>
    <hyperlink ref="A4978" r:id="rId4968" display="Instalações Elétricas - Rede de Distribuição"/>
    <hyperlink ref="A4979" r:id="rId4969" display="Instalações Elétricas - Rede de Distribuição"/>
    <hyperlink ref="A4980" r:id="rId4970" display="Instalações Elétricas - Rede de Distribuição"/>
    <hyperlink ref="A4981" r:id="rId4971" display="Instalações Elétricas - Rede de Distribuição"/>
    <hyperlink ref="A4982" r:id="rId4972" display="Instalações Elétricas - Rede de Distribuição"/>
    <hyperlink ref="A4983" r:id="rId4973" display="Instalações Elétricas - Rede de Distribuição"/>
    <hyperlink ref="A4984" r:id="rId4974" display="Instalações Elétricas - Rede de Distribuição"/>
    <hyperlink ref="A4985" r:id="rId4975" display="Instalações Elétricas - Rede de Distribuição"/>
    <hyperlink ref="A4986" r:id="rId4976" display="Instalações Elétricas - Rede de Distribuição"/>
    <hyperlink ref="A4987" r:id="rId4977" display="Instalações Elétricas - Rede de Distribuição"/>
    <hyperlink ref="A4988" r:id="rId4978" display="Instalações Elétricas - Rede de Distribuição"/>
    <hyperlink ref="A4989" r:id="rId4979" display="Instalações Elétricas - Rede de Distribuição"/>
    <hyperlink ref="A4990" r:id="rId4980" display="Instalações Elétricas - Rede de Distribuição"/>
    <hyperlink ref="A4991" r:id="rId4981" display="Instalações Elétricas - Rede de Distribuição"/>
    <hyperlink ref="A4992" r:id="rId4982" display="Instalações Elétricas - Rede de Distribuição"/>
    <hyperlink ref="A4993" r:id="rId4983" display="Instalações Elétricas - Rede de Distribuição"/>
    <hyperlink ref="A4994" r:id="rId4984" display="Instalações Elétricas - Rede de Distribuição"/>
    <hyperlink ref="A4995" r:id="rId4985" display="Instalações Elétricas - Rede de Distribuição"/>
    <hyperlink ref="A4996" r:id="rId4986" display="Instalações Elétricas - Rede de Distribuição"/>
    <hyperlink ref="A4997" r:id="rId4987" display="Instalações Elétricas - Rede de Distribuição"/>
    <hyperlink ref="A4998" r:id="rId4988" display="Instalações Elétricas - Rede de Distribuição"/>
    <hyperlink ref="A4999" r:id="rId4989" display="Instalações Elétricas - Rede de Distribuição"/>
    <hyperlink ref="A5000" r:id="rId4990" display="Instalações Elétricas - Rede de Distribuição"/>
    <hyperlink ref="A5001" r:id="rId4991" display="Instalações Elétricas - Rede de Distribuição"/>
    <hyperlink ref="A5002" r:id="rId4992" display="Instalações Elétricas - Rede de Distribuição"/>
    <hyperlink ref="A5003" r:id="rId4993" display="Instalações Elétricas - Rede de Distribuição"/>
    <hyperlink ref="A5004" r:id="rId4994" display="Instalações Elétricas - Rede de Distribuição"/>
    <hyperlink ref="A5005" r:id="rId4995" display="Instalações Elétricas - Rede de Distribuição"/>
    <hyperlink ref="A5006" r:id="rId4996" display="Instalações Elétricas - Rede de Distribuição"/>
    <hyperlink ref="A5007" r:id="rId4997" display="Instalações Elétricas - Rede de Distribuição"/>
    <hyperlink ref="A5008" r:id="rId4998" display="Instalações Elétricas - Rede de Distribuição"/>
    <hyperlink ref="A5009" r:id="rId4999" display="Instalações Elétricas - Rede de Distribuição"/>
    <hyperlink ref="A5010" r:id="rId5000" display="Instalações Elétricas - Rede de Distribuição"/>
    <hyperlink ref="A5011" r:id="rId5001" display="Instalações Elétricas - Rede de Distribuição"/>
    <hyperlink ref="A5012" r:id="rId5002" display="Instalações Elétricas - Rede de Distribuição"/>
    <hyperlink ref="A5013" r:id="rId5003" display="Instalações Elétricas - Rede de Distribuição"/>
    <hyperlink ref="A5014" r:id="rId5004" display="Instalações Elétricas - Rede de Distribuição"/>
    <hyperlink ref="A5015" r:id="rId5005" display="Instalações Elétricas - Rede de Distribuição"/>
    <hyperlink ref="A5016" r:id="rId5006" display="Instalações Elétricas - Rede de Distribuição"/>
    <hyperlink ref="A5017" r:id="rId5007" display="Instalações Elétricas - Rede de Distribuição"/>
    <hyperlink ref="A5018" r:id="rId5008" display="Instalações Elétricas - Rede de Distribuição"/>
    <hyperlink ref="A5019" r:id="rId5009" display="Instalações Elétricas - Rede de Distribuição"/>
    <hyperlink ref="A5020" r:id="rId5010" display="Instalações Elétricas - Rede de Distribuição"/>
    <hyperlink ref="A5021" r:id="rId5011" display="Instalações Elétricas - Rede de Distribuição"/>
    <hyperlink ref="A5022" r:id="rId5012" display="Instalações Elétricas - Rede de Distribuição"/>
    <hyperlink ref="A5023" r:id="rId5013" display="Instalações Elétricas - Rede de Distribuição"/>
    <hyperlink ref="A5024" r:id="rId5014" display="Instalações Elétricas - Rede de Distribuição"/>
    <hyperlink ref="A5025" r:id="rId5015" display="Instalações Elétricas - Rede de Distribuição"/>
    <hyperlink ref="A5026" r:id="rId5016" display="Instalações Elétricas - Rede de Distribuição"/>
    <hyperlink ref="A5027" r:id="rId5017" display="Instalações Elétricas - Rede de Distribuição"/>
    <hyperlink ref="A5028" r:id="rId5018" display="Instalações Elétricas - Rede de Distribuição"/>
    <hyperlink ref="A5029" r:id="rId5019" display="Instalações Elétricas - Rede de Distribuição"/>
    <hyperlink ref="A5030" r:id="rId5020" display="Instalações Elétricas - Rede de Distribuição"/>
    <hyperlink ref="A5031" r:id="rId5021" display="Instalações Elétricas - Rede de Distribuição"/>
    <hyperlink ref="A5032" r:id="rId5022" display="Instalações Elétricas - Rede de Distribuição"/>
    <hyperlink ref="A5033" r:id="rId5023" display="Instalações Elétricas - Rede de Distribuição"/>
    <hyperlink ref="A5034" r:id="rId5024" display="Instalações Elétricas - Rede de Distribuição"/>
    <hyperlink ref="A5035" r:id="rId5025" display="Instalações Elétricas - Rede de Distribuição"/>
    <hyperlink ref="A5036" r:id="rId5026" display="Instalações Elétricas - Rede de Distribuição"/>
    <hyperlink ref="A5037" r:id="rId5027" display="Instalações Elétricas - Rede de Distribuição"/>
    <hyperlink ref="A5038" r:id="rId5028" display="Instalações Elétricas - Rede de Distribuição"/>
    <hyperlink ref="A5039" r:id="rId5029" display="Instalações Elétricas - Rede de Distribuição"/>
    <hyperlink ref="A5040" r:id="rId5030" display="Instalações Elétricas - Rede de Distribuição"/>
    <hyperlink ref="A5041" r:id="rId5031" display="Instalações Elétricas - Rede de Distribuição"/>
    <hyperlink ref="A5042" r:id="rId5032" display="Instalações Elétricas - Rede de Distribuição"/>
    <hyperlink ref="A5043" r:id="rId5033" display="Instalações Elétricas - Rede de Distribuição"/>
    <hyperlink ref="A5044" r:id="rId5034" display="Instalações Elétricas - Rede de Distribuição"/>
    <hyperlink ref="A5045" r:id="rId5035" display="Instalações Elétricas - Rede de Distribuição"/>
    <hyperlink ref="A5046" r:id="rId5036" display="Instalações Elétricas - Rede de Distribuição"/>
    <hyperlink ref="A5047" r:id="rId5037" display="Instalações Elétricas - Rede de Distribuição"/>
    <hyperlink ref="A5048" r:id="rId5038" display="Instalações Elétricas - Rede de Distribuição"/>
    <hyperlink ref="A5049" r:id="rId5039" display="Instalações Elétricas - Rede de Distribuição"/>
    <hyperlink ref="A5050" r:id="rId5040" display="Instalações Elétricas - Rede de Distribuição"/>
    <hyperlink ref="A5051" r:id="rId5041" display="Instalações Elétricas - Rede de Distribuição"/>
    <hyperlink ref="A5052" r:id="rId5042" display="Instalações Elétricas - Rede de Distribuição"/>
    <hyperlink ref="A5053" r:id="rId5043" display="Instalações Elétricas - Rede de Distribuição"/>
    <hyperlink ref="A5054" r:id="rId5044" display="Instalações Elétricas - Rede de Distribuição"/>
    <hyperlink ref="A5055" r:id="rId5045" display="Instalações Elétricas - Rede de Distribuição"/>
    <hyperlink ref="A5056" r:id="rId5046" display="Instalações Elétricas - Rede de Distribuição"/>
    <hyperlink ref="A5057" r:id="rId5047" display="Instalações Elétricas - Rede de Distribuição"/>
    <hyperlink ref="A5058" r:id="rId5048" display="Instalações Elétricas - Rede de Distribuição"/>
    <hyperlink ref="A5059" r:id="rId5049" display="Instalações Elétricas - Rede de Distribuição"/>
    <hyperlink ref="A5060" r:id="rId5050" display="Instalações Elétricas - Rede de Distribuição"/>
    <hyperlink ref="A5061" r:id="rId5051" display="Instalações Elétricas - Rede de Distribuição"/>
    <hyperlink ref="A5062" r:id="rId5052" display="Instalações Elétricas - Rede de Distribuição"/>
    <hyperlink ref="A5063" r:id="rId5053" display="Instalações Elétricas - Rede de Distribuição"/>
    <hyperlink ref="A5064" r:id="rId5054" display="Instalações Elétricas - Rede de Distribuição"/>
    <hyperlink ref="A5065" r:id="rId5055" display="Instalações Elétricas - Rede de Distribuição"/>
    <hyperlink ref="A5066" r:id="rId5056" display="Instalações Elétricas - Rede de Distribuição"/>
    <hyperlink ref="A5067" r:id="rId5057" display="Instalações Elétricas - Rede de Distribuição"/>
    <hyperlink ref="A5068" r:id="rId5058" display="Instalações Elétricas - Rede de Distribuição"/>
    <hyperlink ref="A5069" r:id="rId5059" display="Instalações Elétricas - Rede de Distribuição"/>
    <hyperlink ref="A5070" r:id="rId5060" display="Instalações Elétricas - Rede de Distribuição"/>
    <hyperlink ref="A5071" r:id="rId5061" display="Instalações Elétricas - Rede de Distribuição"/>
    <hyperlink ref="A5072" r:id="rId5062" display="Instalações Elétricas - Rede de Distribuição"/>
    <hyperlink ref="A5073" r:id="rId5063" display="Instalações Elétricas - Rede de Distribuição"/>
    <hyperlink ref="A5074" r:id="rId5064" display="Instalações Elétricas - Rede de Distribuição"/>
    <hyperlink ref="A5075" r:id="rId5065" display="Instalações Elétricas - Rede de Distribuição"/>
    <hyperlink ref="A5076" r:id="rId5066" display="Instalações Hidráulicas - Reservação e Bombas de Recalque"/>
    <hyperlink ref="A5077" r:id="rId5067" display="Instalações Hidráulicas - Reservação e Bombas de Recalque"/>
    <hyperlink ref="A5078" r:id="rId5068" display="Instalações Hidráulicas - Reservação e Bombas de Recalque"/>
    <hyperlink ref="A5079" r:id="rId5069" display="Instalações Hidráulicas - Reservação e Bombas de Recalque"/>
    <hyperlink ref="A5080" r:id="rId5070" display="Instalações Hidráulicas - Reservação e Bombas de Recalque"/>
    <hyperlink ref="A5081" r:id="rId5071" display="Instalações Hidráulicas - Reservação e Bombas de Recalque"/>
    <hyperlink ref="A5082" r:id="rId5072" display="Instalações Hidráulicas - Reservação e Bombas de Recalque"/>
    <hyperlink ref="A5083" r:id="rId5073" display="Instalações Hidráulicas - Reservação e Bombas de Recalque"/>
    <hyperlink ref="A5084" r:id="rId5074" display="Instalações Hidráulicas - Reservação e Bombas de Recalque"/>
    <hyperlink ref="A5085" r:id="rId5075" display="Instalações Hidráulicas - Reservação e Bombas de Recalque"/>
    <hyperlink ref="A5086" r:id="rId5076" display="Instalações Hidráulicas - Reservação e Bombas de Recalque"/>
    <hyperlink ref="A5087" r:id="rId5077" display="Instalações Hidráulicas - Reservação e Bombas de Recalque"/>
    <hyperlink ref="A5088" r:id="rId5078" display="Instalações Hidráulicas - Reservação e Bombas de Recalque"/>
    <hyperlink ref="A5089" r:id="rId5079" display="Instalações Hidráulicas - Reservação e Bombas de Recalque"/>
    <hyperlink ref="A5090" r:id="rId5080" display="Instalações Hidráulicas - Reservação e Bombas de Recalque"/>
    <hyperlink ref="A5091" r:id="rId5081" display="Instalações Hidráulicas - Reservação e Bombas de Recalque"/>
    <hyperlink ref="A5092" r:id="rId5082" display="Instalações Hidráulicas - Reservação e Bombas de Recalque"/>
    <hyperlink ref="A5093" r:id="rId5083" display="Instalações Hidráulicas - Reservação e Bombas de Recalque"/>
    <hyperlink ref="A5094" r:id="rId5084" display="Instalações Hidráulicas - Reservação e Bombas de Recalque"/>
    <hyperlink ref="A5095" r:id="rId5085" display="Instalações Hidráulicas - Reservação e Bombas de Recalque"/>
    <hyperlink ref="A5096" r:id="rId5086" display="Instalações Hidráulicas - Reservação e Bombas de Recalque"/>
    <hyperlink ref="A5097" r:id="rId5087" display="Instalações Hidráulicas - Reservação e Bombas de Recalque"/>
    <hyperlink ref="A5098" r:id="rId5088" display="Instalações Hidráulicas - Reservação e Bombas de Recalque"/>
    <hyperlink ref="A5099" r:id="rId5089" display="Instalações Hidráulicas - Reservação e Bombas de Recalque"/>
    <hyperlink ref="A5100" r:id="rId5090" display="Instalações Hidráulicas - Reservação e Bombas de Recalque"/>
    <hyperlink ref="A5101" r:id="rId5091" display="Instalações Hidráulicas - Reservação e Bombas de Recalque"/>
    <hyperlink ref="A5102" r:id="rId5092" display="Instalações Hidráulicas - Reservação e Bombas de Recalque"/>
    <hyperlink ref="A5103" r:id="rId5093" display="Instalações Hidráulicas - Reservação e Bombas de Recalque"/>
    <hyperlink ref="A5104" r:id="rId5094" display="Instalações Hidráulicas - Reservação e Bombas de Recalque"/>
    <hyperlink ref="A5105" r:id="rId5095" display="Instalações Hidráulicas - Reservação e Bombas de Recalque"/>
    <hyperlink ref="A5106" r:id="rId5096" display="Instalações Hidráulicas - Reservação e Bombas de Recalque"/>
    <hyperlink ref="A5107" r:id="rId5097" display="Instalações Hidráulicas - Reservação e Bombas de Recalque"/>
    <hyperlink ref="A5108" r:id="rId5098" display="Instalações Hidráulicas - Reservação e Bombas de Recalque"/>
    <hyperlink ref="A5109" r:id="rId5099" display="Instalações Hidráulicas - Reservação e Bombas de Recalque"/>
    <hyperlink ref="A5110" r:id="rId5100" display="Instalações Hidráulicas - Reservação e Bombas de Recalque"/>
    <hyperlink ref="A5111" r:id="rId5101" display="Instalações Hidráulicas - Reservação e Bombas de Recalque"/>
    <hyperlink ref="A5112" r:id="rId5102" display="Instalações Hidráulicas - Reservação e Bombas de Recalque"/>
    <hyperlink ref="A5113" r:id="rId5103" display="Instalações Hidráulicas - Reservação e Bombas de Recalque"/>
    <hyperlink ref="A5114" r:id="rId5104" display="Instalações Hidráulicas - Reservação e Bombas de Recalque"/>
    <hyperlink ref="A5115" r:id="rId5105" display="Instalações Hidráulicas - Reservação e Bombas de Recalque"/>
    <hyperlink ref="A5116" r:id="rId5106" display="Instalações Hidráulicas - Reservação e Bombas de Recalque"/>
    <hyperlink ref="A5117" r:id="rId5107" display="Instalações Hidráulicas - Reservação e Bombas de Recalque"/>
    <hyperlink ref="A5118" r:id="rId5108" display="Instalações Hidráulicas - Reservação e Bombas de Recalque"/>
    <hyperlink ref="A5119" r:id="rId5109" display="Instalações Hidráulicas - Reservação e Bombas de Recalque"/>
    <hyperlink ref="A5120" r:id="rId5110" display="Instalações Hidráulicas - Reservação e Bombas de Recalque"/>
    <hyperlink ref="A5121" r:id="rId5111" display="Instalações Hidráulicas - Reservação e Bombas de Recalque"/>
    <hyperlink ref="A5122" r:id="rId5112" display="Instalações Hidráulicas - Reservação e Bombas de Recalque"/>
    <hyperlink ref="A5123" r:id="rId5113" display="Instalações Hidráulicas - Reservação e Bombas de Recalque"/>
    <hyperlink ref="A5124" r:id="rId5114" display="Instalações Hidráulicas - Reservação e Bombas de Recalque"/>
    <hyperlink ref="A5125" r:id="rId5115" display="Instalações Hidráulicas - Reservação e Bombas de Recalque"/>
    <hyperlink ref="A5126" r:id="rId5116" display="Instalações Hidráulicas - Reservação e Bombas de Recalque"/>
    <hyperlink ref="A5127" r:id="rId5117" display="Instalações Hidráulicas - Reservação e Bombas de Recalque"/>
    <hyperlink ref="A5128" r:id="rId5118" display="Instalações Hidráulicas - Reservação e Bombas de Recalque"/>
    <hyperlink ref="A5129" r:id="rId5119" display="Instalações Hidráulicas - Reservação e Bombas de Recalque"/>
    <hyperlink ref="A5130" r:id="rId5120" display="Instalações Hidráulicas - Reservação e Bombas de Recalque"/>
    <hyperlink ref="A5131" r:id="rId5121" display="Instalações Hidráulicas - Reservação e Bombas de Recalque"/>
    <hyperlink ref="A5132" r:id="rId5122" display="Instalações Hidráulicas - Reservação e Bombas de Recalque"/>
    <hyperlink ref="A5133" r:id="rId5123" display="Instalações Hidráulicas - Reservação e Bombas de Recalque"/>
    <hyperlink ref="A5134" r:id="rId5124" display="Instalações Hidráulicas - Reservação e Bombas de Recalque"/>
    <hyperlink ref="A5135" r:id="rId5125" display="Instalações Hidráulicas - Reservação e Bombas de Recalque"/>
    <hyperlink ref="A5136" r:id="rId5126" display="Instalações Hidráulicas - Reservação e Bombas de Recalque"/>
    <hyperlink ref="A5137" r:id="rId5127" display="Instalações Hidráulicas - Reservação e Bombas de Recalque"/>
    <hyperlink ref="A5138" r:id="rId5128" display="Instalações Hidráulicas - Reservação e Bombas de Recalque"/>
    <hyperlink ref="A5139" r:id="rId5129" display="Instalações Hidráulicas - Reservação e Bombas de Recalque"/>
    <hyperlink ref="A5140" r:id="rId5130" display="Instalações Hidráulicas - Reservação e Bombas de Recalque"/>
    <hyperlink ref="A5141" r:id="rId5131" display="Instalações Hidráulicas - Reservação e Bombas de Recalque"/>
    <hyperlink ref="A5142" r:id="rId5132" display="Instalações Hidráulicas - Reservação e Bombas de Recalque"/>
    <hyperlink ref="A5143" r:id="rId5133" display="Instalações Hidráulicas - Reservação e Bombas de Recalque"/>
    <hyperlink ref="A5144" r:id="rId5134" display="Instalações Hidráulicas - Reservação e Bombas de Recalque"/>
    <hyperlink ref="A5145" r:id="rId5135" display="Instalações Hidráulicas - Reservação e Bombas de Recalque"/>
    <hyperlink ref="A5146" r:id="rId5136" display="Instalações Hidráulicas - Reservação e Bombas de Recalque"/>
    <hyperlink ref="A5147" r:id="rId5137" display="Instalações Hidráulicas - Reservação e Bombas de Recalque"/>
    <hyperlink ref="A5148" r:id="rId5138" display="Instalações Hidráulicas - Reservação e Bombas de Recalque"/>
    <hyperlink ref="A5149" r:id="rId5139" display="Instalações Hidráulicas - Reservação e Bombas de Recalque"/>
    <hyperlink ref="A5150" r:id="rId5140" display="Instalações Hidráulicas - Reservação e Bombas de Recalque"/>
    <hyperlink ref="A5151" r:id="rId5141" display="Instalações Hidráulicas - Reservação e Bombas de Recalque"/>
    <hyperlink ref="A5152" r:id="rId5142" display="Instalações Hidráulicas - Reservação e Bombas de Recalque"/>
    <hyperlink ref="A5153" r:id="rId5143" display="Instalações Hidráulicas - Reservação e Bombas de Recalque"/>
    <hyperlink ref="A5154" r:id="rId5144" display="Instalações Hidráulicas - Reservação e Bombas de Recalque"/>
    <hyperlink ref="A5155" r:id="rId5145" display="Instalações Hidráulicas - Reservação e Bombas de Recalque"/>
    <hyperlink ref="A5156" r:id="rId5146" display="Instalações Hidráulicas - Reservação e Bombas de Recalque"/>
    <hyperlink ref="A5157" r:id="rId5147" display="Instalações Hidráulicas - Reservação e Bombas de Recalque"/>
    <hyperlink ref="A5158" r:id="rId5148" display="Instalações Hidráulicas - Reservação e Bombas de Recalque"/>
    <hyperlink ref="A5159" r:id="rId5149" display="Instalações Hidráulicas - Reservação e Bombas de Recalque"/>
    <hyperlink ref="A5160" r:id="rId5150" display="Instalações Hidráulicas - Reservação e Bombas de Recalque"/>
    <hyperlink ref="A5161" r:id="rId5151" display="Instalações Hidráulicas - Reservação e Bombas de Recalque"/>
    <hyperlink ref="A5162" r:id="rId5152" display="Instalações Hidráulicas - Reservação e Bombas de Recalque"/>
    <hyperlink ref="A5163" r:id="rId5153" display="Instalações Hidráulicas - Reservação e Bombas de Recalque"/>
    <hyperlink ref="A5164" r:id="rId5154" display="Instalações Hidráulicas - Reservação e Bombas de Recalque"/>
    <hyperlink ref="A5165" r:id="rId5155" display="Instalações Hidráulicas - Reservação e Bombas de Recalque"/>
    <hyperlink ref="A5166" r:id="rId5156" display="Instalações Hidráulicas - Reservação e Bombas de Recalque"/>
    <hyperlink ref="A5167" r:id="rId5157" display="Instalações Hidráulicas - Reservação e Bombas de Recalque"/>
    <hyperlink ref="A5168" r:id="rId5158" display="Instalações Hidráulicas - Reservação e Bombas de Recalque"/>
    <hyperlink ref="A5169" r:id="rId5159" display="Instalações Hidráulicas - Reservação e Bombas de Recalque"/>
    <hyperlink ref="A5170" r:id="rId5160" display="Instalações Hidráulicas - Reservação e Bombas de Recalque"/>
    <hyperlink ref="A5171" r:id="rId5161" display="Instalações Hidráulicas - Reservação e Bombas de Recalque"/>
    <hyperlink ref="A5172" r:id="rId5162" display="Instalações Hidráulicas - Reservação e Bombas de Recalque"/>
    <hyperlink ref="A5173" r:id="rId5163" display="Instalações Hidráulicas - Reservação e Bombas de Recalque"/>
    <hyperlink ref="A5174" r:id="rId5164" display="Instalações Hidráulicas - Reservação e Bombas de Recalque"/>
    <hyperlink ref="A5175" r:id="rId5165" display="Instalações Hidráulicas - Reservação e Bombas de Recalque"/>
    <hyperlink ref="A5176" r:id="rId5166" display="Instalações Hidráulicas - Reservação e Bombas de Recalque"/>
    <hyperlink ref="A5177" r:id="rId5167" display="Instalações Hidráulicas - Reservação e Bombas de Recalque"/>
    <hyperlink ref="A5178" r:id="rId5168" display="Instalações Hidráulicas - Reservação e Bombas de Recalque"/>
    <hyperlink ref="A5179" r:id="rId5169" display="Instalações Hidráulicas - Reservação e Bombas de Recalque"/>
    <hyperlink ref="A5180" r:id="rId5170" display="Instalações Hidráulicas - Reservação e Bombas de Recalque"/>
    <hyperlink ref="A5181" r:id="rId5171" display="Instalações Hidráulicas - Reservação e Bombas de Recalque"/>
    <hyperlink ref="A5182" r:id="rId5172" display="Instalações Hidráulicas - Reservação e Bombas de Recalque"/>
    <hyperlink ref="A5183" r:id="rId5173" display="Instalações Hidráulicas - Reservação e Bombas de Recalque"/>
    <hyperlink ref="A5184" r:id="rId5174" display="Instalações Hidráulicas - Reservação e Bombas de Recalque"/>
    <hyperlink ref="A5185" r:id="rId5175" display="Instalações Hidráulicas - Reservação e Bombas de Recalque"/>
    <hyperlink ref="A5186" r:id="rId5176" display="Instalações Hidráulicas - Reservação e Bombas de Recalque"/>
    <hyperlink ref="A5187" r:id="rId5177" display="Instalações Hidráulicas - Reservação e Bombas de Recalque"/>
    <hyperlink ref="A5188" r:id="rId5178" display="Instalações Hidráulicas - Reservação e Bombas de Recalque"/>
    <hyperlink ref="A5189" r:id="rId5179" display="Instalações Hidráulicas - Reservação e Bombas de Recalque"/>
    <hyperlink ref="A5190" r:id="rId5180" display="Instalações Hidráulicas - Reservação e Bombas de Recalque"/>
    <hyperlink ref="A5191" r:id="rId5181" display="Instalações Hidráulicas - Reservação e Bombas de Recalque"/>
    <hyperlink ref="A5192" r:id="rId5182" display="Instalações Hidráulicas - Reservação e Bombas de Recalque"/>
    <hyperlink ref="A5193" r:id="rId5183" display="Instalações Hidráulicas - Reservação e Bombas de Recalque"/>
    <hyperlink ref="A5194" r:id="rId5184" display="Instalações Hidráulicas - Reservação e Bombas de Recalque"/>
    <hyperlink ref="A5195" r:id="rId5185" display="Instalações Hidráulicas - Reservação e Bombas de Recalque"/>
    <hyperlink ref="A5196" r:id="rId5186" display="Instalações Hidráulicas - Reservação e Bombas de Recalque"/>
    <hyperlink ref="A5197" r:id="rId5187" display="Instalações Hidráulicas - Reservação e Bombas de Recalque"/>
    <hyperlink ref="A5198" r:id="rId5188" display="Instalações Hidráulicas - Reservação e Bombas de Recalque"/>
    <hyperlink ref="A5199" r:id="rId5189" display="Instalações Hidráulicas - Reservação e Bombas de Recalque"/>
    <hyperlink ref="A5200" r:id="rId5190" display="Instalações Hidráulicas - Reservação e Bombas de Recalque"/>
    <hyperlink ref="A5201" r:id="rId5191" display="Instalações Hidráulicas - Reservação e Bombas de Recalque"/>
    <hyperlink ref="A5202" r:id="rId5192" display="Instalações Hidráulicas - Reservação e Bombas de Recalque"/>
    <hyperlink ref="A5203" r:id="rId5193" display="Instalações Hidráulicas - Reservação e Bombas de Recalque"/>
    <hyperlink ref="A5204" r:id="rId5194" display="Instalações Hidráulicas - Reservação e Bombas de Recalque"/>
    <hyperlink ref="A5205" r:id="rId5195" display="Instalações Hidráulicas - Reservação e Bombas de Recalque"/>
    <hyperlink ref="A5206" r:id="rId5196" display="Instalações Hidráulicas - Reservação e Bombas de Recalque"/>
    <hyperlink ref="A5207" r:id="rId5197" display="Instalações Hidráulicas - Reservação e Bombas de Recalque"/>
    <hyperlink ref="A5208" r:id="rId5198" display="Instalações Hidráulicas - Reservação e Bombas de Recalque"/>
    <hyperlink ref="A5209" r:id="rId5199" display="Instalações Hidráulicas - Reservação e Bombas de Recalque"/>
    <hyperlink ref="A5210" r:id="rId5200" display="Instalações Hidráulicas - Reservação e Bombas de Recalque"/>
    <hyperlink ref="A5211" r:id="rId5201" display="Instalações Hidráulicas - Reservação e Bombas de Recalque"/>
    <hyperlink ref="A5212" r:id="rId5202" display="Instalações Hidráulicas - Reservação e Bombas de Recalque"/>
    <hyperlink ref="A5213" r:id="rId5203" display="Instalações Hidráulicas - Reservação e Bombas de Recalque"/>
    <hyperlink ref="A5214" r:id="rId5204" display="Instalações Hidráulicas - Reservação e Bombas de Recalque"/>
    <hyperlink ref="A5215" r:id="rId5205" display="Instalações Hidráulicas - Reservação e Bombas de Recalque"/>
    <hyperlink ref="A5216" r:id="rId5206" display="Instalações Hidráulicas - Reservação e Bombas de Recalque"/>
    <hyperlink ref="A5217" r:id="rId5207" display="Instalações Hidráulicas - Reservação e Bombas de Recalque"/>
    <hyperlink ref="A5218" r:id="rId5208" display="Instalações Hidráulicas - Reservação e Bombas de Recalque"/>
    <hyperlink ref="A5219" r:id="rId5209" display="Instalações Hidráulicas - Reservação e Bombas de Recalque"/>
    <hyperlink ref="A5220" r:id="rId5210" display="Instalações Hidráulicas - Reservação e Bombas de Recalque"/>
    <hyperlink ref="A5221" r:id="rId5211" display="Instalações Hidráulicas - Reservação e Bombas de Recalque"/>
    <hyperlink ref="A5222" r:id="rId5212" display="Instalações Hidráulicas - Reservação e Bombas de Recalque"/>
    <hyperlink ref="A5223" r:id="rId5213" display="Instalações Hidráulicas - Reservação e Bombas de Recalque"/>
    <hyperlink ref="A5224" r:id="rId5214" display="Instalações Hidráulicas - Reservação e Bombas de Recalque"/>
    <hyperlink ref="A5225" r:id="rId5215" display="Instalações Hidráulicas - Reservação e Bombas de Recalque"/>
    <hyperlink ref="A5226" r:id="rId5216" display="Instalações Hidráulicas - Reservação e Bombas de Recalque"/>
    <hyperlink ref="A5227" r:id="rId5217" display="Instalações Hidráulicas - Reservação e Bombas de Recalque"/>
    <hyperlink ref="A5228" r:id="rId5218" display="Instalações Hidráulicas - Reservação e Bombas de Recalque"/>
    <hyperlink ref="A5229" r:id="rId5219" display="Instalações Hidráulicas - Reservação e Bombas de Recalque"/>
    <hyperlink ref="A5230" r:id="rId5220" display="Instalações Hidráulicas - Reservação e Bombas de Recalque"/>
    <hyperlink ref="A5231" r:id="rId5221" display="Instalações Hidráulicas - Reservação e Bombas de Recalque"/>
    <hyperlink ref="A5232" r:id="rId5222" display="Instalações Hidráulicas - Reservação e Bombas de Recalque"/>
    <hyperlink ref="A5233" r:id="rId5223" display="Instalações Hidráulicas - Reservação e Bombas de Recalque"/>
    <hyperlink ref="A5234" r:id="rId5224" display="Instalações Hidráulicas - Reservação e Bombas de Recalque"/>
    <hyperlink ref="A5235" r:id="rId5225" display="Instalações Hidráulicas - Reservação e Bombas de Recalque"/>
    <hyperlink ref="A5236" r:id="rId5226" display="Instalações Hidráulicas - Reservação e Bombas de Recalque"/>
    <hyperlink ref="A5237" r:id="rId5227" display="Instalações Hidráulicas - Reservação e Bombas de Recalque"/>
    <hyperlink ref="A5238" r:id="rId5228" display="Instalações Hidráulicas - Reservação e Bombas de Recalque"/>
    <hyperlink ref="A5239" r:id="rId5229" display="Instalações Hidráulicas - Reservação e Bombas de Recalque"/>
    <hyperlink ref="A5240" r:id="rId5230" display="Instalações Hidráulicas - Reservação e Bombas de Recalque"/>
    <hyperlink ref="A5241" r:id="rId5231" display="Instalações Hidráulicas - Reservação e Bombas de Recalque"/>
    <hyperlink ref="A5242" r:id="rId5232" display="Instalações Hidráulicas - Reservação e Bombas de Recalque"/>
    <hyperlink ref="A5243" r:id="rId5233" display="Instalações Hidráulicas - Reservação e Bombas de Recalque"/>
    <hyperlink ref="A5244" r:id="rId5234" display="Instalações Hidráulicas - Reservação e Bombas de Recalque"/>
    <hyperlink ref="A5245" r:id="rId5235" display="Instalações Hidráulicas - Reservação e Bombas de Recalque"/>
    <hyperlink ref="A5246" r:id="rId5236" display="Instalações Hidráulicas - Reservação e Bombas de Recalque"/>
    <hyperlink ref="A5247" r:id="rId5237" display="Instalações Hidráulicas - Reservação e Bombas de Recalque"/>
    <hyperlink ref="A5248" r:id="rId5238" display="Instalações Hidráulicas - Reservação e Bombas de Recalque"/>
    <hyperlink ref="A5249" r:id="rId5239" display="Instalações Hidráulicas - Reservação e Bombas de Recalque"/>
    <hyperlink ref="A5250" r:id="rId5240" display="Instalações Hidráulicas - Reservação e Bombas de Recalque"/>
    <hyperlink ref="A5251" r:id="rId5241" display="Instalações Hidráulicas - Reservação e Bombas de Recalque"/>
    <hyperlink ref="A5252" r:id="rId5242" display="Instalações Hidráulicas - Reservação e Bombas de Recalque"/>
    <hyperlink ref="A5253" r:id="rId5243" display="Instalações Hidráulicas - Reservação e Bombas de Recalque"/>
    <hyperlink ref="A5254" r:id="rId5244" display="Instalações Hidráulicas - Reservação e Bombas de Recalque"/>
    <hyperlink ref="A5255" r:id="rId5245" display="Instalações Hidráulicas - Reservação e Bombas de Recalque"/>
    <hyperlink ref="A5256" r:id="rId5246" display="Instalações Hidráulicas - Reservação e Bombas de Recalque"/>
    <hyperlink ref="A5257" r:id="rId5247" display="Instalações Hidráulicas - Reservação e Bombas de Recalque"/>
    <hyperlink ref="A5258" r:id="rId5248" display="Instalações Hidráulicas - Reservação e Bombas de Recalque"/>
    <hyperlink ref="A5259" r:id="rId5249" display="Instalações Hidráulicas - Reservação e Bombas de Recalque"/>
    <hyperlink ref="A5260" r:id="rId5250" display="Instalações Hidráulicas - Reservação e Bombas de Recalque"/>
    <hyperlink ref="A5261" r:id="rId5251" display="Instalações Hidráulicas - Reservação e Bombas de Recalque"/>
    <hyperlink ref="A5262" r:id="rId5252" display="Instalações Hidráulicas - Reservação e Bombas de Recalque"/>
    <hyperlink ref="A5263" r:id="rId5253" display="Instalações Hidráulicas - Reservação e Bombas de Recalque"/>
    <hyperlink ref="A5264" r:id="rId5254" display="Instalações Hidráulicas - Reservação e Bombas de Recalque"/>
    <hyperlink ref="A5265" r:id="rId5255" display="Instalações Hidráulicas - Reservação e Bombas de Recalque"/>
    <hyperlink ref="A5266" r:id="rId5256" display="Instalações Hidráulicas - Reservação e Bombas de Recalque"/>
    <hyperlink ref="A5267" r:id="rId5257" display="Instalações Hidráulicas - Reservação e Bombas de Recalque"/>
    <hyperlink ref="A5268" r:id="rId5258" display="Instalações Hidráulicas - Reservação e Bombas de Recalque"/>
    <hyperlink ref="A5269" r:id="rId5259" display="Instalações Hidráulicas - Reservação e Bombas de Recalque"/>
    <hyperlink ref="A5270" r:id="rId5260" display="Instalações Hidráulicas - Reservação e Bombas de Recalque"/>
    <hyperlink ref="A5271" r:id="rId5261" display="Instalações Hidráulicas - Reservação e Bombas de Recalque"/>
    <hyperlink ref="A5272" r:id="rId5262" display="Instalações Hidráulicas - Reservação e Bombas de Recalque"/>
    <hyperlink ref="A5273" r:id="rId5263" display="Instalações Hidráulicas - Reservação e Bombas de Recalque"/>
    <hyperlink ref="A5274" r:id="rId5264" display="Instalações Hidráulicas - Reservação e Bombas de Recalque"/>
    <hyperlink ref="A5275" r:id="rId5265" display="Instalações Hidráulicas - Reservação e Bombas de Recalque"/>
    <hyperlink ref="A5276" r:id="rId5266" display="Instalações Hidráulicas - Reservação e Bombas de Recalque"/>
    <hyperlink ref="A5277" r:id="rId5267" display="Instalações Hidráulicas - Reservação e Bombas de Recalque"/>
    <hyperlink ref="A5278" r:id="rId5268" display="Instalações Hidráulicas - Reservação e Bombas de Recalque"/>
    <hyperlink ref="A5279" r:id="rId5269" display="Instalações Hidráulicas - Reservação e Bombas de Recalque"/>
    <hyperlink ref="A5280" r:id="rId5270" display="Instalações Hidráulicas - Reservação e Bombas de Recalque"/>
    <hyperlink ref="A5281" r:id="rId5271" display="Instalações Hidráulicas - Reservação e Bombas de Recalque"/>
    <hyperlink ref="A5282" r:id="rId5272" display="Instalações Hidráulicas - Reservação e Bombas de Recalque"/>
    <hyperlink ref="A5283" r:id="rId5273" display="Instalações Hidráulicas - Reservação e Bombas de Recalque"/>
    <hyperlink ref="A5284" r:id="rId5274" display="Instalações Hidráulicas - Reservação e Bombas de Recalque"/>
    <hyperlink ref="A5285" r:id="rId5275" display="Instalações Hidráulicas - Reservação e Bombas de Recalque"/>
    <hyperlink ref="A5286" r:id="rId5276" display="Instalações Hidráulicas - Reservação e Bombas de Recalque"/>
    <hyperlink ref="A5287" r:id="rId5277" display="Instalações Hidráulicas - Reservação e Bombas de Recalque"/>
    <hyperlink ref="A5288" r:id="rId5278" display="Instalações Hidráulicas - Reservação e Bombas de Recalque"/>
    <hyperlink ref="A5289" r:id="rId5279" display="Instalações Hidráulicas - Reservação e Bombas de Recalque"/>
    <hyperlink ref="A5290" r:id="rId5280" display="Instalações Hidráulicas - Reservação e Bombas de Recalque"/>
    <hyperlink ref="A5291" r:id="rId5281" display="Instalações Hidráulicas - Reservação e Bombas de Recalque"/>
    <hyperlink ref="A5292" r:id="rId5282" display="Instalações Hidráulicas - Reservação e Bombas de Recalque"/>
    <hyperlink ref="A5293" r:id="rId5283" display="Instalações Hidráulicas - Reservação e Bombas de Recalque"/>
    <hyperlink ref="A5294" r:id="rId5284" display="Instalações Hidráulicas - Reservação e Bombas de Recalque"/>
    <hyperlink ref="A5295" r:id="rId5285" display="Instalações Hidráulicas - Reservação e Bombas de Recalque"/>
    <hyperlink ref="A5296" r:id="rId5286" display="Instalações Hidráulicas - Reservação e Bombas de Recalque"/>
    <hyperlink ref="A5297" r:id="rId5287" display="Instalações Hidráulicas - Reservação e Bombas de Recalque"/>
    <hyperlink ref="A5298" r:id="rId5288" display="Instalações Hidráulicas - Reservação e Bombas de Recalque"/>
    <hyperlink ref="A5299" r:id="rId5289" display="Instalações Hidráulicas - Reservação e Bombas de Recalque"/>
    <hyperlink ref="A5300" r:id="rId5290" display="Instalações Hidráulicas - Reservação e Bombas de Recalque"/>
    <hyperlink ref="A5301" r:id="rId5291" display="Instalações Hidráulicas - Reservação e Bombas de Recalque"/>
    <hyperlink ref="A5302" r:id="rId5292" display="Instalações Hidráulicas - Reservação e Bombas de Recalque"/>
    <hyperlink ref="A5303" r:id="rId5293" display="Instalações Hidráulicas - Reservação e Bombas de Recalque"/>
    <hyperlink ref="A5304" r:id="rId5294" display="Instalações Hidráulicas - Reservação e Bombas de Recalque"/>
    <hyperlink ref="A5305" r:id="rId5295" display="Instalações Hidráulicas - Reservação e Bombas de Recalque"/>
    <hyperlink ref="A5306" r:id="rId5296" display="Instalações Hidráulicas - Reservação e Bombas de Recalque"/>
    <hyperlink ref="A5307" r:id="rId5297" display="Instalações Hidráulicas - Reservação e Bombas de Recalque"/>
    <hyperlink ref="A5308" r:id="rId5298" display="Instalações Hidráulicas - Reservação e Bombas de Recalque"/>
    <hyperlink ref="A5309" r:id="rId5299" display="Instalações Hidráulicas - Reservação e Bombas de Recalque"/>
    <hyperlink ref="A5310" r:id="rId5300" display="Instalações Hidráulicas - Reservação e Bombas de Recalque"/>
    <hyperlink ref="A5311" r:id="rId5301" display="Instalações Hidráulicas - Reservação e Bombas de Recalque"/>
    <hyperlink ref="A5312" r:id="rId5302" display="Instalações Hidráulicas - Reservação e Bombas de Recalque"/>
    <hyperlink ref="A5313" r:id="rId5303" display="Instalações Hidráulicas - Reservação e Bombas de Recalque"/>
    <hyperlink ref="A5314" r:id="rId5304" display="Instalações Hidráulicas - Reservação e Bombas de Recalque"/>
    <hyperlink ref="A5315" r:id="rId5305" display="Instalações Hidráulicas - Reservação e Bombas de Recalque"/>
    <hyperlink ref="A5316" r:id="rId5306" display="Instalações Hidráulicas - Reservação e Bombas de Recalque"/>
    <hyperlink ref="A5317" r:id="rId5307" display="Instalações Hidráulicas - Reservação e Bombas de Recalque"/>
    <hyperlink ref="A5318" r:id="rId5308" display="Instalações Hidráulicas - Reservação e Bombas de Recalque"/>
    <hyperlink ref="A5319" r:id="rId5309" display="Instalações Hidráulicas - Reservação e Bombas de Recalque"/>
    <hyperlink ref="A5320" r:id="rId5310" display="Instalações Hidráulicas - Reservação e Bombas de Recalque"/>
    <hyperlink ref="A5321" r:id="rId5311" display="Instalações Hidráulicas - Reservação e Bombas de Recalque"/>
    <hyperlink ref="A5322" r:id="rId5312" display="Instalações Hidráulicas - Reservação e Bombas de Recalque"/>
    <hyperlink ref="A5323" r:id="rId5313" display="Instalações Hidráulicas - Reservação e Bombas de Recalque"/>
    <hyperlink ref="A5324" r:id="rId5314" display="Instalações Hidráulicas - Reservação e Bombas de Recalque"/>
    <hyperlink ref="A5325" r:id="rId5315" display="Instalações Hidráulicas - Reservação e Bombas de Recalque"/>
    <hyperlink ref="A5326" r:id="rId5316" display="Instalações Hidráulicas - Reservação e Bombas de Recalque"/>
    <hyperlink ref="A5327" r:id="rId5317" display="Instalações Hidráulicas - Reservação e Bombas de Recalque"/>
    <hyperlink ref="A5328" r:id="rId5318" display="Instalações Hidráulicas - Reservação e Bombas de Recalque"/>
    <hyperlink ref="A5329" r:id="rId5319" display="Instalações Hidráulicas - Reservação e Bombas de Recalque"/>
    <hyperlink ref="A5330" r:id="rId5320" display="Instalações Hidráulicas - Reservação e Bombas de Recalque"/>
    <hyperlink ref="A5331" r:id="rId5321" display="Instalações Hidráulicas - Reservação e Bombas de Recalque"/>
    <hyperlink ref="A5332" r:id="rId5322" display="Instalações Hidráulicas - Reservação e Bombas de Recalque"/>
    <hyperlink ref="A5333" r:id="rId5323" display="Instalações Hidráulicas - Reservação e Bombas de Recalque"/>
    <hyperlink ref="A5334" r:id="rId5324" display="Instalações Hidráulicas - Reservação e Bombas de Recalque"/>
    <hyperlink ref="A5335" r:id="rId5325" display="Instalações Hidráulicas - Reservação e Bombas de Recalque"/>
    <hyperlink ref="A5336" r:id="rId5326" display="Instalações Hidráulicas - Reservação e Bombas de Recalque"/>
    <hyperlink ref="A5337" r:id="rId5327" display="Instalações Hidráulicas - Reservação e Bombas de Recalque"/>
    <hyperlink ref="A5338" r:id="rId5328" display="Instalações Hidráulicas - Reservação e Bombas de Recalque"/>
    <hyperlink ref="A5339" r:id="rId5329" display="Instalações Hidráulicas - Reservação e Bombas de Recalque"/>
    <hyperlink ref="A5340" r:id="rId5330" display="Instalações Hidráulicas - Reservação e Bombas de Recalque"/>
    <hyperlink ref="A5341" r:id="rId5331" display="Instalações Hidráulicas - Reservação e Bombas de Recalque"/>
    <hyperlink ref="A5342" r:id="rId5332" display="Instalações Hidráulicas - Reservação e Bombas de Recalque"/>
    <hyperlink ref="A5343" r:id="rId5333" display="Instalações Hidráulicas - Reservação e Bombas de Recalque"/>
    <hyperlink ref="A5344" r:id="rId5334" display="Instalações Hidráulicas - Reservação e Bombas de Recalque"/>
    <hyperlink ref="A5345" r:id="rId5335" display="Instalações Hidráulicas - Reservação e Bombas de Recalque"/>
    <hyperlink ref="A5346" r:id="rId5336" display="Instalações Hidráulicas - Reservação e Bombas de Recalque"/>
    <hyperlink ref="A5347" r:id="rId5337" display="Instalações Hidráulicas - Reservação e Bombas de Recalque"/>
    <hyperlink ref="A5348" r:id="rId5338" display="Instalações Hidráulicas - Reservação e Bombas de Recalque"/>
    <hyperlink ref="A5349" r:id="rId5339" display="Instalações Hidráulicas - Reservação e Bombas de Recalque"/>
    <hyperlink ref="A5350" r:id="rId5340" display="Instalações Hidráulicas - Reservação e Bombas de Recalque"/>
    <hyperlink ref="A5351" r:id="rId5341" display="Instalações Hidráulicas - Reservação e Bombas de Recalque"/>
    <hyperlink ref="A5352" r:id="rId5342" display="Instalações Hidráulicas - Reservação e Bombas de Recalque"/>
    <hyperlink ref="A5353" r:id="rId5343" display="Instalações Hidráulicas - Reservação e Bombas de Recalque"/>
    <hyperlink ref="A5354" r:id="rId5344" display="Instalações Hidráulicas - Reservação e Bombas de Recalque"/>
    <hyperlink ref="A5355" r:id="rId5345" display="Instalações Hidráulicas - Reservação e Bombas de Recalque"/>
    <hyperlink ref="A5356" r:id="rId5346" display="Instalações Hidráulicas - Reservação e Bombas de Recalque"/>
    <hyperlink ref="A5357" r:id="rId5347" display="Instalações Hidráulicas - Reservação e Bombas de Recalque"/>
    <hyperlink ref="A5358" r:id="rId5348" display="Instalações Hidráulicas - Reservação e Bombas de Recalque"/>
    <hyperlink ref="A5359" r:id="rId5349" display="Instalações Hidráulicas - Reservação e Bombas de Recalque"/>
    <hyperlink ref="A5360" r:id="rId5350" display="Instalações Hidráulicas - Reservação e Bombas de Recalque"/>
    <hyperlink ref="A5361" r:id="rId5351" display="Instalações Hidráulicas - Reservação e Bombas de Recalque"/>
    <hyperlink ref="A5362" r:id="rId5352" display="Instalações Hidráulicas - Reservação e Bombas de Recalque"/>
    <hyperlink ref="A5363" r:id="rId5353" display="Instalações Hidráulicas - Reservação e Bombas de Recalque"/>
    <hyperlink ref="A5364" r:id="rId5354" display="Instalações Hidráulicas - Reservação e Bombas de Recalque"/>
    <hyperlink ref="A5365" r:id="rId5355" display="Instalações Hidráulicas - Reservação e Bombas de Recalque"/>
    <hyperlink ref="A5366" r:id="rId5356" display="Instalações Hidráulicas - Reservação e Bombas de Recalque"/>
    <hyperlink ref="A5367" r:id="rId5357" display="Instalações Hidráulicas - Reservação e Bombas de Recalque"/>
    <hyperlink ref="A5368" r:id="rId5358" display="Instalações Hidráulicas - Reservação e Bombas de Recalque"/>
    <hyperlink ref="A5369" r:id="rId5359" display="Instalações Hidráulicas - Reservação e Bombas de Recalque"/>
    <hyperlink ref="A5370" r:id="rId5360" display="Instalações Hidráulicas - Reservação e Bombas de Recalque"/>
    <hyperlink ref="A5371" r:id="rId5361" display="Instalações Hidráulicas - Reservação e Bombas de Recalque"/>
    <hyperlink ref="A5372" r:id="rId5362" display="Instalações Hidráulicas - Reservação e Bombas de Recalque"/>
    <hyperlink ref="A5373" r:id="rId5363" display="Instalações Hidráulicas - Reservação e Bombas de Recalque"/>
    <hyperlink ref="A5374" r:id="rId5364" display="Instalações Hidráulicas - Reservação e Bombas de Recalque"/>
    <hyperlink ref="A5375" r:id="rId5365" display="Instalações Hidráulicas - Reservação e Bombas de Recalque"/>
    <hyperlink ref="A5376" r:id="rId5366" display="Instalações Hidráulicas - Reservação e Bombas de Recalque"/>
    <hyperlink ref="A5377" r:id="rId5367" display="Instalações Hidráulicas - Reservação e Bombas de Recalque"/>
    <hyperlink ref="A5378" r:id="rId5368" display="Instalações Hidráulicas - Reservação e Bombas de Recalque"/>
    <hyperlink ref="A5379" r:id="rId5369" display="Instalações Hidráulicas - Reservação e Bombas de Recalque"/>
    <hyperlink ref="A5380" r:id="rId5370" display="Instalações Hidráulicas - Reservação e Bombas de Recalque"/>
    <hyperlink ref="A5381" r:id="rId5371" display="Instalações Hidráulicas - Reservação e Bombas de Recalque"/>
    <hyperlink ref="A5382" r:id="rId5372" display="Instalações Hidráulicas em PEX"/>
    <hyperlink ref="A5383" r:id="rId5373" display="Instalações Hidráulicas em PEX"/>
    <hyperlink ref="A5384" r:id="rId5374" display="Instalações Hidráulicas em PEX"/>
    <hyperlink ref="A5385" r:id="rId5375" display="Instalações Hidráulicas em PEX"/>
    <hyperlink ref="A5386" r:id="rId5376" display="Instalações Hidráulicas em PEX"/>
    <hyperlink ref="A5387" r:id="rId5377" display="Instalações Hidráulicas em PEX"/>
    <hyperlink ref="A5388" r:id="rId5378" display="Instalações Hidráulicas em PEX"/>
    <hyperlink ref="A5389" r:id="rId5379" display="Instalações Hidráulicas em PEX"/>
    <hyperlink ref="A5390" r:id="rId5380" display="Instalações Hidráulicas em PEX"/>
    <hyperlink ref="A5391" r:id="rId5381" display="Instalações Hidráulicas em PEX"/>
    <hyperlink ref="A5392" r:id="rId5382" display="Instalações Hidráulicas em PEX"/>
    <hyperlink ref="A5393" r:id="rId5383" display="Instalações Hidráulicas em PEX"/>
    <hyperlink ref="A5394" r:id="rId5384" display="Instalações Hidráulicas em PEX"/>
    <hyperlink ref="A5395" r:id="rId5385" display="Instalações Hidráulicas em PEX"/>
    <hyperlink ref="A5396" r:id="rId5386" display="Instalações Hidráulicas em PEX"/>
    <hyperlink ref="A5397" r:id="rId5387" display="Instalações Hidráulicas em PEX"/>
    <hyperlink ref="A5398" r:id="rId5388" display="Instalações Hidráulicas em PEX"/>
    <hyperlink ref="A5399" r:id="rId5389" display="Instalações Hidráulicas em PEX"/>
    <hyperlink ref="A5400" r:id="rId5390" display="Instalações Hidráulicas em PEX"/>
    <hyperlink ref="A5401" r:id="rId5391" display="Instalações Hidráulicas em PEX"/>
    <hyperlink ref="A5402" r:id="rId5392" display="Instalações Hidráulicas em PEX"/>
    <hyperlink ref="A5403" r:id="rId5393" display="Instalações Hidráulicas em PEX"/>
    <hyperlink ref="A5404" r:id="rId5394" display="Instalações Hidráulicas em PEX"/>
    <hyperlink ref="A5405" r:id="rId5395" display="Instalações Hidráulicas em PEX"/>
    <hyperlink ref="A5406" r:id="rId5396" display="Instalações Hidráulicas em PEX"/>
    <hyperlink ref="A5407" r:id="rId5397" display="Instalações Hidráulicas em PEX"/>
    <hyperlink ref="A5408" r:id="rId5398" display="Instalações Hidráulicas em PEX"/>
    <hyperlink ref="A5409" r:id="rId5399" display="Instalações Hidráulicas em PEX"/>
    <hyperlink ref="A5410" r:id="rId5400" display="Instalações Hidráulicas em PEX"/>
    <hyperlink ref="A5411" r:id="rId5401" display="Instalações Hidráulicas em PEX"/>
    <hyperlink ref="A5412" r:id="rId5402" display="Instalações Hidráulicas em PEX"/>
    <hyperlink ref="A5413" r:id="rId5403" display="Instalações Hidráulicas em PEX"/>
    <hyperlink ref="A5414" r:id="rId5404" display="Instalações Hidráulicas em PEX"/>
    <hyperlink ref="A5415" r:id="rId5405" display="Instalações Hidráulicas em PEX"/>
    <hyperlink ref="A5416" r:id="rId5406" display="Instalações Hidráulicas em PEX"/>
    <hyperlink ref="A5417" r:id="rId5407" display="Instalações Hidráulicas em PEX"/>
    <hyperlink ref="A5418" r:id="rId5408" display="Instalações Hidráulicas em PEX"/>
    <hyperlink ref="A5419" r:id="rId5409" display="Instalações Hidráulicas em PEX"/>
    <hyperlink ref="A5420" r:id="rId5410" display="Instalações Hidráulicas em PEX"/>
    <hyperlink ref="A5421" r:id="rId5411" display="Instalações Hidráulicas em PEX"/>
    <hyperlink ref="A5422" r:id="rId5412" display="Instalações Hidráulicas em PEX"/>
    <hyperlink ref="A5423" r:id="rId5413" display="Instalações Hidráulicas em PEX"/>
    <hyperlink ref="A5424" r:id="rId5414" display="Instalações Hidráulicas em PEX"/>
    <hyperlink ref="A5425" r:id="rId5415" display="Instalações Hidráulicas em PEX"/>
    <hyperlink ref="A5426" r:id="rId5416" display="Instalações Hidráulicas em PEX"/>
    <hyperlink ref="A5427" r:id="rId5417" display="Instalações Hidráulicas em PEX"/>
    <hyperlink ref="A5428" r:id="rId5418" display="Instalações Hidráulicas em PEX"/>
    <hyperlink ref="A5429" r:id="rId5419" display="Instalações Hidráulicas em PEX"/>
    <hyperlink ref="A5430" r:id="rId5420" display="Instalações Hidráulicas em PEX"/>
    <hyperlink ref="A5431" r:id="rId5421" display="Instalações Hidráulicas em PEX"/>
    <hyperlink ref="A5432" r:id="rId5422" display="Instalações Hidráulicas em PEX"/>
    <hyperlink ref="A5433" r:id="rId5423" display="Instalações Hidráulicas em PEX"/>
    <hyperlink ref="A5434" r:id="rId5424" display="Instalações Hidráulicas em PEX"/>
    <hyperlink ref="A5435" r:id="rId5425" display="Instalações Hidráulicas em PEX"/>
    <hyperlink ref="A5436" r:id="rId5426" display="Instalações Hidráulicas em PEX"/>
    <hyperlink ref="A5437" r:id="rId5427" display="Instalações Hidráulicas em PEX"/>
    <hyperlink ref="A5438" r:id="rId5428" display="Instalações Hidráulicas em PEX"/>
    <hyperlink ref="A5439" r:id="rId5429" display="Instalações Hidráulicas em PEX"/>
    <hyperlink ref="A5440" r:id="rId5430" display="Instalações Hidráulicas em PEX"/>
    <hyperlink ref="A5441" r:id="rId5431" display="Instalações Hidráulicas em PEX"/>
    <hyperlink ref="A5442" r:id="rId5432" display="Instalações Hidráulicas em PEX"/>
    <hyperlink ref="A5443" r:id="rId5433" display="Instalações Hidráulicas em PEX"/>
    <hyperlink ref="A5444" r:id="rId5434" display="Instalações Hidráulicas em PEX"/>
    <hyperlink ref="A5445" r:id="rId5435" display="Instalações Hidráulicas em PEX"/>
    <hyperlink ref="A5446" r:id="rId5436" display="Instalações Hidráulicas em PEX"/>
    <hyperlink ref="A5447" r:id="rId5437" display="Instalações Hidráulicas em PEX"/>
    <hyperlink ref="A5448" r:id="rId5438" display="Instalações Hidráulicas em PEX"/>
    <hyperlink ref="A5449" r:id="rId5439" display="Instalações Hidráulicas em PEX"/>
    <hyperlink ref="A5450" r:id="rId5440" display="Instalações Hidráulicas em PEX"/>
    <hyperlink ref="A5451" r:id="rId5441" display="Instalações Hidráulicas em PEX"/>
    <hyperlink ref="A5452" r:id="rId5442" display="Instalações Hidráulicas em PEX"/>
    <hyperlink ref="A5453" r:id="rId5443" display="Instalações Hidráulicas em PEX"/>
    <hyperlink ref="A5454" r:id="rId5444" display="Instalações Hidráulicas em PEX"/>
    <hyperlink ref="A5455" r:id="rId5445" display="Instalações Hidráulicas em PEX"/>
    <hyperlink ref="A5456" r:id="rId5446" display="Instalações Hidráulicas em PEX"/>
    <hyperlink ref="A5457" r:id="rId5447" display="Instalações Hidráulicas em PEX"/>
    <hyperlink ref="A5458" r:id="rId5448" display="Instalações Hidráulicas em PEX"/>
    <hyperlink ref="A5459" r:id="rId5449" display="Instalações Hidráulicas em PEX"/>
    <hyperlink ref="A5460" r:id="rId5450" display="Instalações Hidráulicas em PEX"/>
    <hyperlink ref="A5461" r:id="rId5451" display="Instalações Hidráulicas em PEX"/>
    <hyperlink ref="A5462" r:id="rId5452" display="Instalações Hidráulicas em PEX"/>
    <hyperlink ref="A5463" r:id="rId5453" display="Instalações Hidráulicas em PEX"/>
    <hyperlink ref="A5464" r:id="rId5454" display="Instalações Hidráulicas em PEX"/>
    <hyperlink ref="A5465" r:id="rId5455" display="Instalações Hidráulicas em PEX"/>
    <hyperlink ref="A5466" r:id="rId5456" display="Instalações Hidráulicas em PEX"/>
    <hyperlink ref="A5467" r:id="rId5457" display="Instalações Hidráulicas em PEX"/>
    <hyperlink ref="A5468" r:id="rId5458" display="Instalações Hidráulicas em PEX"/>
    <hyperlink ref="A5469" r:id="rId5459" display="Instalações Hidráulicas em PEX"/>
    <hyperlink ref="A5470" r:id="rId5460" display="Instalações Hidráulicas em PEX"/>
    <hyperlink ref="A5471" r:id="rId5461" display="Instalações Hidráulicas em PEX"/>
    <hyperlink ref="A5472" r:id="rId5462" display="Instalações Hidráulicas em PEX"/>
    <hyperlink ref="A5473" r:id="rId5463" display="Instalações Hidráulicas em PEX"/>
    <hyperlink ref="A5474" r:id="rId5464" display="Instalações Hidráulicas em PEX"/>
    <hyperlink ref="A5475" r:id="rId5465" display="Instalações Hidráulicas em PEX"/>
    <hyperlink ref="A5476" r:id="rId5466" display="Instalações Hidráulicas em PEX"/>
    <hyperlink ref="A5477" r:id="rId5467" display="Instalações Hidráulicas em PEX"/>
    <hyperlink ref="A5478" r:id="rId5468" display="Instalações Hidráulicas em PEX"/>
    <hyperlink ref="A5479" r:id="rId5469" display="Instalações Hidráulicas em PEX"/>
    <hyperlink ref="A5480" r:id="rId5470" display="Instalações Hidráulicas em PEX"/>
    <hyperlink ref="A5481" r:id="rId5471" display="Instalações Hidráulicas em PEX"/>
    <hyperlink ref="A5482" r:id="rId5472" display="Instalações Hidráulicas em PEX"/>
    <hyperlink ref="A5483" r:id="rId5473" display="Instalações Hidráulicas em PEX"/>
    <hyperlink ref="A5484" r:id="rId5474" display="Instalações Hidráulicas em PEX"/>
    <hyperlink ref="A5485" r:id="rId5475" display="Instalações Hidráulicas em PEX"/>
    <hyperlink ref="A5486" r:id="rId5476" display="Instalações Hidráulicas em PEX"/>
    <hyperlink ref="A5487" r:id="rId5477" display="Instalações Hidráulicas em PEX"/>
    <hyperlink ref="A5488" r:id="rId5478" display="Instalações Hidráulicas em PEX"/>
    <hyperlink ref="A5489" r:id="rId5479" display="Instalações Hidráulicas em PEX"/>
    <hyperlink ref="A5490" r:id="rId5480" display="Instalações Hidráulicas em PEX"/>
    <hyperlink ref="A5491" r:id="rId5481" display="Instalações Hidráulicas em PEX"/>
    <hyperlink ref="A5492" r:id="rId5482" display="Instalações Hidráulicas em PEX"/>
    <hyperlink ref="A5493" r:id="rId5483" display="Instalações Hidráulicas em PEX"/>
    <hyperlink ref="A5494" r:id="rId5484" display="Instalações Hidráulicas em PEX"/>
    <hyperlink ref="A5495" r:id="rId5485" display="Instalações Hidráulicas em PEX"/>
    <hyperlink ref="A5496" r:id="rId5486" display="Instalações Hidráulicas em PEX"/>
    <hyperlink ref="A5497" r:id="rId5487" display="Instalações Hidráulicas em PEX"/>
    <hyperlink ref="A5498" r:id="rId5488" display="Instalações Hidráulicas em PEX"/>
    <hyperlink ref="A5499" r:id="rId5489" display="Instalações Hidráulicas em PEX"/>
    <hyperlink ref="A5500" r:id="rId5490" display="Instalações Hidráulicas em PEX"/>
    <hyperlink ref="A5501" r:id="rId5491" display="Instalações Hidráulicas em PEX"/>
    <hyperlink ref="A5502" r:id="rId5492" display="Instalações Hidráulicas em PEX"/>
    <hyperlink ref="A5503" r:id="rId5493" display="Instalações Hidráulicas em PEX"/>
    <hyperlink ref="A5504" r:id="rId5494" display="Instalações Hidráulicas em PEX"/>
    <hyperlink ref="A5505" r:id="rId5495" display="Instalações Hidráulicas em PEX"/>
    <hyperlink ref="A5506" r:id="rId5496" display="Instalações Hidráulicas em PEX"/>
    <hyperlink ref="A5507" r:id="rId5497" display="Instalações Hidráulicas em PEX"/>
    <hyperlink ref="A5508" r:id="rId5498" display="Instalações Hidráulicas em PEX"/>
    <hyperlink ref="A5509" r:id="rId5499" display="Instalações Hidráulicas em PEX"/>
    <hyperlink ref="A5510" r:id="rId5500" display="Instalações Hidráulicas em PEX"/>
    <hyperlink ref="A5511" r:id="rId5501" display="Instalações Hidráulicas em PEX"/>
    <hyperlink ref="A5512" r:id="rId5502" display="Instalações Hidráulicas em PEX"/>
    <hyperlink ref="A5513" r:id="rId5503" display="Instalações Hidráulicas em PEX"/>
    <hyperlink ref="A5514" r:id="rId5504" display="Instalações Hidráulicas em PEX"/>
    <hyperlink ref="A5515" r:id="rId5505" display="Instalações Hidráulicas em PEX"/>
    <hyperlink ref="A5516" r:id="rId5506" display="Instalações Hidráulicas em PEX"/>
    <hyperlink ref="A5517" r:id="rId5507" display="Instalações Hidráulicas em PEX"/>
    <hyperlink ref="A5518" r:id="rId5508" display="Instalações Hidráulicas em PEX"/>
    <hyperlink ref="A5519" r:id="rId5509" display="Instalações Hidráulicas em PEX"/>
    <hyperlink ref="A5520" r:id="rId5510" display="Instalações Hidráulicas em PPR"/>
    <hyperlink ref="A5521" r:id="rId5511" display="Instalações Hidráulicas em PPR"/>
    <hyperlink ref="A5522" r:id="rId5512" display="Instalações Hidráulicas em PPR"/>
    <hyperlink ref="A5523" r:id="rId5513" display="Instalações Hidráulicas em PPR"/>
    <hyperlink ref="A5524" r:id="rId5514" display="Instalações Hidráulicas em PPR"/>
    <hyperlink ref="A5525" r:id="rId5515" display="Instalações Hidráulicas em PPR"/>
    <hyperlink ref="A5526" r:id="rId5516" display="Instalações Hidráulicas em PPR"/>
    <hyperlink ref="A5527" r:id="rId5517" display="Instalações Hidráulicas em PPR"/>
    <hyperlink ref="A5528" r:id="rId5518" display="Instalações Hidráulicas em PPR"/>
    <hyperlink ref="A5529" r:id="rId5519" display="Instalações Hidráulicas em PPR"/>
    <hyperlink ref="A5530" r:id="rId5520" display="Instalações Hidráulicas em PPR"/>
    <hyperlink ref="A5531" r:id="rId5521" display="Instalações Hidráulicas em PPR"/>
    <hyperlink ref="A5532" r:id="rId5522" display="Instalações Hidráulicas em PPR"/>
    <hyperlink ref="A5533" r:id="rId5523" display="Instalações Hidráulicas em PPR"/>
    <hyperlink ref="A5534" r:id="rId5524" display="Instalações Hidráulicas em PPR"/>
    <hyperlink ref="A5535" r:id="rId5525" display="Instalações Hidráulicas em PPR"/>
    <hyperlink ref="A5536" r:id="rId5526" display="Instalações Hidráulicas em PPR"/>
    <hyperlink ref="A5537" r:id="rId5527" display="Instalações Hidráulicas em PPR"/>
    <hyperlink ref="A5538" r:id="rId5528" display="Instalações Hidráulicas em PPR"/>
    <hyperlink ref="A5539" r:id="rId5529" display="Instalações Hidráulicas em PPR"/>
    <hyperlink ref="A5540" r:id="rId5530" display="Instalações Hidráulicas em PPR"/>
    <hyperlink ref="A5541" r:id="rId5531" display="Instalações Hidráulicas em PPR"/>
    <hyperlink ref="A5542" r:id="rId5532" display="Instalações Hidráulicas em PPR"/>
    <hyperlink ref="A5543" r:id="rId5533" display="Instalações Hidráulicas em PPR"/>
    <hyperlink ref="A5544" r:id="rId5534" display="Instalações Hidráulicas em PPR"/>
    <hyperlink ref="A5545" r:id="rId5535" display="Instalações Hidráulicas em PPR"/>
    <hyperlink ref="A5546" r:id="rId5536" display="Instalações Hidráulicas em PPR"/>
    <hyperlink ref="A5547" r:id="rId5537" display="Instalações Hidráulicas em PPR"/>
    <hyperlink ref="A5548" r:id="rId5538" display="Instalações Hidráulicas em PPR"/>
    <hyperlink ref="A5549" r:id="rId5539" display="Instalações Hidráulicas em PPR"/>
    <hyperlink ref="A5550" r:id="rId5540" display="Instalações Hidráulicas em PPR"/>
    <hyperlink ref="A5551" r:id="rId5541" display="Instalações Hidráulicas em PPR"/>
    <hyperlink ref="A5552" r:id="rId5542" display="Instalações Hidráulicas em PPR"/>
    <hyperlink ref="A5553" r:id="rId5543" display="Instalações Hidráulicas em PPR"/>
    <hyperlink ref="A5554" r:id="rId5544" display="Instalações Hidráulicas em PPR"/>
    <hyperlink ref="A5555" r:id="rId5545" display="Instalações Hidráulicas em PPR"/>
    <hyperlink ref="A5556" r:id="rId5546" display="Instalações Hidráulicas em PPR"/>
    <hyperlink ref="A5557" r:id="rId5547" display="Instalações Hidráulicas em PPR"/>
    <hyperlink ref="A5558" r:id="rId5548" display="Instalações Hidráulicas em PPR"/>
    <hyperlink ref="A5559" r:id="rId5549" display="Instalações Hidráulicas em PPR"/>
    <hyperlink ref="A5560" r:id="rId5550" display="Instalações Hidráulicas em PPR"/>
    <hyperlink ref="A5561" r:id="rId5551" display="Instalações Hidráulicas em PPR"/>
    <hyperlink ref="A5562" r:id="rId5552" display="Instalações Hidráulicas em PPR"/>
    <hyperlink ref="A5563" r:id="rId5553" display="Instalações Hidráulicas em PPR"/>
    <hyperlink ref="A5564" r:id="rId5554" display="Instalações Hidráulicas em PPR"/>
    <hyperlink ref="A5565" r:id="rId5555" display="Instalações Hidráulicas em PPR"/>
    <hyperlink ref="A5566" r:id="rId5556" display="Instalações Hidráulicas em PPR"/>
    <hyperlink ref="A5567" r:id="rId5557" display="Instalações Hidráulicas em PPR"/>
    <hyperlink ref="A5568" r:id="rId5558" display="Instalações Hidráulicas em PPR"/>
    <hyperlink ref="A5569" r:id="rId5559" display="Instalações Hidráulicas em PPR"/>
    <hyperlink ref="A5570" r:id="rId5560" display="Instalações Hidráulicas em PPR"/>
    <hyperlink ref="A5571" r:id="rId5561" display="Instalações Hidráulicas em PPR"/>
    <hyperlink ref="A5572" r:id="rId5562" display="Instalações Hidráulicas em PPR"/>
    <hyperlink ref="A5573" r:id="rId5563" display="Instalações Hidráulicas em PPR"/>
    <hyperlink ref="A5574" r:id="rId5564" display="Instalações Hidráulicas em PPR"/>
    <hyperlink ref="A5575" r:id="rId5565" display="Instalações Hidráulicas em PPR"/>
    <hyperlink ref="A5576" r:id="rId5566" display="Instalações Hidráulicas em PPR"/>
    <hyperlink ref="A5577" r:id="rId5567" display="Instalações Hidráulicas em PPR"/>
    <hyperlink ref="A5578" r:id="rId5568" display="Instalações Hidráulicas em PPR"/>
    <hyperlink ref="A5579" r:id="rId5569" display="Instalações Hidráulicas em PPR"/>
    <hyperlink ref="A5580" r:id="rId5570" display="Instalações Hidráulicas em PPR"/>
    <hyperlink ref="A5581" r:id="rId5571" display="Instalações Hidráulicas em PPR"/>
    <hyperlink ref="A5582" r:id="rId5572" display="Instalações Hidráulicas em PPR"/>
    <hyperlink ref="A5583" r:id="rId5573" display="Instalações Hidráulicas em PPR"/>
    <hyperlink ref="A5584" r:id="rId5574" display="Instalações Hidráulicas em PPR"/>
    <hyperlink ref="A5585" r:id="rId5575" display="Instalações Hidráulicas em PPR"/>
    <hyperlink ref="A5586" r:id="rId5576" display="Instalações Hidráulicas em PPR"/>
    <hyperlink ref="A5587" r:id="rId5577" display="Instalações Hidráulicas em PPR"/>
    <hyperlink ref="A5588" r:id="rId5578" display="Instalações Hidráulicas em PPR"/>
    <hyperlink ref="A5589" r:id="rId5579" display="Instalações Hidráulicas em PPR"/>
    <hyperlink ref="A5590" r:id="rId5580" display="Instalações Hidráulicas em PPR"/>
    <hyperlink ref="A5591" r:id="rId5581" display="Instalações Hidráulicas em PPR"/>
    <hyperlink ref="A5592" r:id="rId5582" display="Instalações Hidráulicas em PPR"/>
    <hyperlink ref="A5593" r:id="rId5583" display="Instalações Hidráulicas em PPR"/>
    <hyperlink ref="A5594" r:id="rId5584" display="Instalações Hidráulicas em PPR"/>
    <hyperlink ref="A5595" r:id="rId5585" display="Instalações Hidráulicas em PPR"/>
    <hyperlink ref="A5596" r:id="rId5586" display="Instalações Hidráulicas em PPR"/>
    <hyperlink ref="A5597" r:id="rId5587" display="Instalações Hidráulicas em PPR"/>
    <hyperlink ref="A5598" r:id="rId5588" display="Instalações Hidráulicas em PPR"/>
    <hyperlink ref="A5599" r:id="rId5589" display="Instalações Hidráulicas em PPR"/>
    <hyperlink ref="A5600" r:id="rId5590" display="Instalações Hidráulicas em PPR"/>
    <hyperlink ref="A5601" r:id="rId5591" display="Instalações Hidráulicas em PPR"/>
    <hyperlink ref="A5602" r:id="rId5592" display="Instalações Hidráulicas em PPR"/>
    <hyperlink ref="A5603" r:id="rId5593" display="Instalações Hidráulicas em PPR"/>
    <hyperlink ref="A5604" r:id="rId5594" display="Instalações Hidráulicas em PPR"/>
    <hyperlink ref="A5605" r:id="rId5595" display="Instalações Hidráulicas em PPR"/>
    <hyperlink ref="A5606" r:id="rId5596" display="Instalações Hidráulicas em PPR"/>
    <hyperlink ref="A5607" r:id="rId5597" display="Instalações Hidráulicas em PPR"/>
    <hyperlink ref="A5608" r:id="rId5598" display="Instalações Hidráulicas em PPR"/>
    <hyperlink ref="A5609" r:id="rId5599" display="Instalações Hidráulicas em PPR"/>
    <hyperlink ref="A5610" r:id="rId5600" display="Instalações Hidráulicas em PPR"/>
    <hyperlink ref="A5611" r:id="rId5601" display="Instalações Hidráulicas em PPR"/>
    <hyperlink ref="A5612" r:id="rId5602" display="Instalações Hidráulicas em PPR"/>
    <hyperlink ref="A5613" r:id="rId5603" display="Instalações Hidráulicas em PPR"/>
    <hyperlink ref="A5614" r:id="rId5604" display="Instalações Hidráulicas em PPR"/>
    <hyperlink ref="A5615" r:id="rId5605" display="Instalações Prediais de Esgoto - Caixas e Ralos"/>
    <hyperlink ref="A5616" r:id="rId5606" display="Instalações Prediais de Esgoto - Caixas e Ralos"/>
    <hyperlink ref="A5617" r:id="rId5607" display="Instalações Prediais de Esgoto - Caixas e Ralos"/>
    <hyperlink ref="A5618" r:id="rId5608" display="Instalações Prediais de Esgoto - Caixas e Ralos"/>
    <hyperlink ref="A5619" r:id="rId5609" display="Instalações Prediais de Esgoto - Caixas e Ralos"/>
    <hyperlink ref="A5620" r:id="rId5610" display="Instalações Prediais de Esgoto - Caixas e Ralos"/>
    <hyperlink ref="A5621" r:id="rId5611" display="Instalações Prediais de Esgoto - Caixas e Ralos"/>
    <hyperlink ref="A5622" r:id="rId5612" display="Instalações Prediais de Esgoto - Caixas e Ralos"/>
    <hyperlink ref="A5623" r:id="rId5613" display="Instalações Prediais de Esgoto - Caixas e Ralos"/>
    <hyperlink ref="A5624" r:id="rId5614" display="Instalações Prediais de Esgoto - Tubos e Conexões"/>
    <hyperlink ref="A5625" r:id="rId5615" display="Instalações Prediais de Esgoto - Tubos e Conexões"/>
    <hyperlink ref="A5626" r:id="rId5616" display="Instalações Prediais de Esgoto - Tubos e Conexões"/>
    <hyperlink ref="A5627" r:id="rId5617" display="Instalações Prediais de Esgoto - Tubos e Conexões"/>
    <hyperlink ref="A5628" r:id="rId5618" display="Instalações Prediais de Esgoto - Tubos e Conexões"/>
    <hyperlink ref="A5629" r:id="rId5619" display="Instalações Prediais de Esgoto - Tubos e Conexões"/>
    <hyperlink ref="A5630" r:id="rId5620" display="Instalações Prediais de Esgoto - Tubos e Conexões"/>
    <hyperlink ref="A5631" r:id="rId5621" display="Instalações Prediais de Esgoto - Tubos e Conexões"/>
    <hyperlink ref="A5632" r:id="rId5622" display="Instalações Prediais de Esgoto - Tubos e Conexões"/>
    <hyperlink ref="A5633" r:id="rId5623" display="Instalações Prediais de Esgoto - Tubos e Conexões"/>
    <hyperlink ref="A5634" r:id="rId5624" display="Instalações Prediais de Esgoto - Tubos e Conexões"/>
    <hyperlink ref="A5635" r:id="rId5625" display="Instalações Prediais de Esgoto - Tubos e Conexões"/>
    <hyperlink ref="A5636" r:id="rId5626" display="Instalações Prediais de Esgoto - Tubos e Conexões"/>
    <hyperlink ref="A5637" r:id="rId5627" display="Instalações Prediais de Esgoto - Tubos e Conexões"/>
    <hyperlink ref="A5638" r:id="rId5628" display="Instalações Prediais de Esgoto - Tubos e Conexões"/>
    <hyperlink ref="A5639" r:id="rId5629" display="Instalações Prediais de Esgoto - Tubos e Conexões"/>
    <hyperlink ref="A5640" r:id="rId5630" display="Instalações Prediais de Esgoto - Tubos e Conexões"/>
    <hyperlink ref="A5641" r:id="rId5631" display="Instalações Prediais de Esgoto - Tubos e Conexões"/>
    <hyperlink ref="A5642" r:id="rId5632" display="Instalações Prediais de Esgoto - Tubos e Conexões"/>
    <hyperlink ref="A5643" r:id="rId5633" display="Instalações Prediais de Esgoto - Tubos e Conexões"/>
    <hyperlink ref="A5644" r:id="rId5634" display="Instalações Prediais de Esgoto - Tubos e Conexões"/>
    <hyperlink ref="A5645" r:id="rId5635" display="Instalações Prediais de Esgoto - Tubos e Conexões"/>
    <hyperlink ref="A5646" r:id="rId5636" display="Instalações Prediais de Esgoto - Tubos e Conexões"/>
    <hyperlink ref="A5647" r:id="rId5637" display="Instalações Prediais de Esgoto - Tubos e Conexões"/>
    <hyperlink ref="A5648" r:id="rId5638" display="Instalações Prediais de Esgoto - Tubos e Conexões"/>
    <hyperlink ref="A5649" r:id="rId5639" display="Instalações Prediais de Esgoto - Tubos e Conexões"/>
    <hyperlink ref="A5650" r:id="rId5640" display="Instalações Prediais de Esgoto - Tubos e Conexões"/>
    <hyperlink ref="A5651" r:id="rId5641" display="Instalações Prediais de Esgoto - Tubos e Conexões"/>
    <hyperlink ref="A5652" r:id="rId5642" display="Instalações Prediais de Esgoto - Tubos e Conexões"/>
    <hyperlink ref="A5653" r:id="rId5643" display="Instalações Prediais de Esgoto - Tubos e Conexões"/>
    <hyperlink ref="A5654" r:id="rId5644" display="Instalações Prediais de Esgoto - Tubos e Conexões"/>
    <hyperlink ref="A5655" r:id="rId5645" display="Instalações Prediais de Esgoto - Tubos e Conexões"/>
    <hyperlink ref="A5656" r:id="rId5646" display="Instalações Prediais de Esgoto - Tubos e Conexões"/>
    <hyperlink ref="A5657" r:id="rId5647" display="Instalações Prediais de Esgoto - Tubos e Conexões"/>
    <hyperlink ref="A5658" r:id="rId5648" display="Instalações Prediais de Esgoto - Tubos e Conexões"/>
    <hyperlink ref="A5659" r:id="rId5649" display="Instalações Prediais de Esgoto - Tubos e Conexões"/>
    <hyperlink ref="A5660" r:id="rId5650" display="Instalações Prediais de Esgoto - Tubos e Conexões"/>
    <hyperlink ref="A5661" r:id="rId5651" display="Instalações Prediais de Esgoto - Tubos e Conexões"/>
    <hyperlink ref="A5662" r:id="rId5652" display="Instalações Prediais de Esgoto - Tubos e Conexões"/>
    <hyperlink ref="A5663" r:id="rId5653" display="Instalações Prediais de Esgoto - Tubos e Conexões"/>
    <hyperlink ref="A5664" r:id="rId5654" display="Instalações Prediais de Esgoto - Tubos e Conexões"/>
    <hyperlink ref="A5665" r:id="rId5655" display="Instalações Prediais de Esgoto - Tubos e Conexões"/>
    <hyperlink ref="A5666" r:id="rId5656" display="Instalações Prediais de Esgoto - Tubos e Conexões"/>
    <hyperlink ref="A5667" r:id="rId5657" display="Instalações Prediais de Esgoto - Tubos e Conexões"/>
    <hyperlink ref="A5668" r:id="rId5658" display="Instalações Prediais de Esgoto - Tubos e Conexões"/>
    <hyperlink ref="A5669" r:id="rId5659" display="Instalações Prediais de Esgoto - Tubos e Conexões"/>
    <hyperlink ref="A5670" r:id="rId5660" display="Instalações Prediais de Esgoto - Tubos e Conexões"/>
    <hyperlink ref="A5671" r:id="rId5661" display="Instalações Prediais de Esgoto - Tubos e Conexões"/>
    <hyperlink ref="A5672" r:id="rId5662" display="Instalações Prediais de Esgoto - Tubos e Conexões"/>
    <hyperlink ref="A5673" r:id="rId5663" display="Instalações Prediais de Esgoto - Tubos e Conexões"/>
    <hyperlink ref="A5674" r:id="rId5664" display="Instalações Prediais de Esgoto - Tubos e Conexões"/>
    <hyperlink ref="A5675" r:id="rId5665" display="Instalações Prediais de Esgoto - Tubos e Conexões"/>
    <hyperlink ref="A5676" r:id="rId5666" display="Instalações Prediais de Esgoto - Tubos e Conexões"/>
    <hyperlink ref="A5677" r:id="rId5667" display="Instalações Prediais de Esgoto - Tubos e Conexões"/>
    <hyperlink ref="A5678" r:id="rId5668" display="Instalações Prediais de Esgoto - Tubos e Conexões"/>
    <hyperlink ref="A5679" r:id="rId5669" display="Instalações Prediais de Esgoto - Tubos e Conexões"/>
    <hyperlink ref="A5680" r:id="rId5670" display="Instalações Prediais de Esgoto - Tubos e Conexões"/>
    <hyperlink ref="A5681" r:id="rId5671" display="Instalações Prediais de Esgoto - Tubos e Conexões"/>
    <hyperlink ref="A5682" r:id="rId5672" display="Instalações Prediais de Esgoto - Tubos e Conexões"/>
    <hyperlink ref="A5683" r:id="rId5673" display="Instalações Prediais de Esgoto - Tubos e Conexões"/>
    <hyperlink ref="A5684" r:id="rId5674" display="Instalações Prediais de Esgoto - Tubos e Conexões"/>
    <hyperlink ref="A5685" r:id="rId5675" display="Instalações Prediais de Esgoto - Tubos e Conexões"/>
    <hyperlink ref="A5686" r:id="rId5676" display="Instalações Prediais de Esgoto - Tubos e Conexões"/>
    <hyperlink ref="A5687" r:id="rId5677" display="Instalações Prediais de Esgoto - Tubos e Conexões"/>
    <hyperlink ref="A5688" r:id="rId5678" display="Instalações Prediais de Esgoto - Tubos e Conexões"/>
    <hyperlink ref="A5689" r:id="rId5679" display="Instalações Prediais de Esgoto - Tubos e Conexões"/>
    <hyperlink ref="A5690" r:id="rId5680" display="Instalações Prediais de Esgoto - Tubos e Conexões"/>
    <hyperlink ref="A5691" r:id="rId5681" display="Instalações Prediais de Esgoto - Tubos e Conexões"/>
    <hyperlink ref="A5692" r:id="rId5682" display="Instalações Prediais de Esgoto - Tubos e Conexões"/>
    <hyperlink ref="A5693" r:id="rId5683" display="Instalações Prediais de Esgoto - Tubos e Conexões"/>
    <hyperlink ref="A5694" r:id="rId5684" display="Instalações Prediais de Esgoto - Tubos e Conexões"/>
    <hyperlink ref="A5695" r:id="rId5685" display="Instalações Prediais de Esgoto - Tubos e Conexões"/>
    <hyperlink ref="A5696" r:id="rId5686" display="Instalações Prediais de Esgoto - Tubos e Conexões"/>
    <hyperlink ref="A5697" r:id="rId5687" display="Instalações Prediais de Esgoto - Tubos e Conexões"/>
    <hyperlink ref="A5698" r:id="rId5688" display="Instalações Prediais de Esgoto - Tubos e Conexões"/>
    <hyperlink ref="A5699" r:id="rId5689" display="Instalações Prediais de Esgoto - Tubos e Conexões"/>
    <hyperlink ref="A5700" r:id="rId5690" display="Instalações Prediais de Esgoto - Tubos e Conexões"/>
    <hyperlink ref="A5701" r:id="rId5691" display="Instalações Prediais de Esgoto - Tubos e Conexões"/>
    <hyperlink ref="A5702" r:id="rId5692" display="Instalações Prediais de Esgoto - Tubos e Conexões"/>
    <hyperlink ref="A5703" r:id="rId5693" display="Instalações Prediais de Esgoto - Tubos e Conexões"/>
    <hyperlink ref="A5704" r:id="rId5694" display="Instalações Prediais de Esgoto - Tubos e Conexões"/>
    <hyperlink ref="A5705" r:id="rId5695" display="Instalações Prediais de Esgoto - Tubos e Conexões"/>
    <hyperlink ref="A5706" r:id="rId5696" display="Instalações Prediais de Esgoto - Tubos e Conexões"/>
    <hyperlink ref="A5707" r:id="rId5697" display="Instalações Prediais de Esgoto - Tubos e Conexões"/>
    <hyperlink ref="A5708" r:id="rId5698" display="Instalações Prediais de Esgoto - Tubos e Conexões"/>
    <hyperlink ref="A5709" r:id="rId5699" display="Instalações Prediais de Esgoto - Tubos e Conexões"/>
    <hyperlink ref="A5710" r:id="rId5700" display="Instalações Prediais de Esgoto - Tubos e Conexões"/>
    <hyperlink ref="A5711" r:id="rId5701" display="Instalações Prediais de Esgoto - Tubos e Conexões"/>
    <hyperlink ref="A5712" r:id="rId5702" display="Instalações Prediais de Esgoto - Tubos e Conexões"/>
    <hyperlink ref="A5713" r:id="rId5703" display="Instalações Prediais de Esgoto - Tubos e Conexões"/>
    <hyperlink ref="A5714" r:id="rId5704" display="Instalações Prediais de Água Fria em PVC"/>
    <hyperlink ref="A5715" r:id="rId5705" display="Instalações Prediais de Água Fria em PVC"/>
    <hyperlink ref="A5716" r:id="rId5706" display="Instalações Prediais de Água Fria em PVC"/>
    <hyperlink ref="A5717" r:id="rId5707" display="Instalações Prediais de Água Fria em PVC"/>
    <hyperlink ref="A5718" r:id="rId5708" display="Instalações Prediais de Água Fria em PVC"/>
    <hyperlink ref="A5719" r:id="rId5709" display="Instalações Prediais de Água Fria em PVC"/>
    <hyperlink ref="A5720" r:id="rId5710" display="Instalações Prediais de Água Fria em PVC"/>
    <hyperlink ref="A5721" r:id="rId5711" display="Instalações Prediais de Água Fria em PVC"/>
    <hyperlink ref="A5722" r:id="rId5712" display="Instalações Prediais de Água Fria em PVC"/>
    <hyperlink ref="A5723" r:id="rId5713" display="Instalações Prediais de Água Fria em PVC"/>
    <hyperlink ref="A5724" r:id="rId5714" display="Instalações Prediais de Água Fria em PVC"/>
    <hyperlink ref="A5725" r:id="rId5715" display="Instalações Prediais de Água Fria em PVC"/>
    <hyperlink ref="A5726" r:id="rId5716" display="Instalações Prediais de Água Fria em PVC"/>
    <hyperlink ref="A5727" r:id="rId5717" display="Instalações Prediais de Água Fria em PVC"/>
    <hyperlink ref="A5728" r:id="rId5718" display="Instalações Prediais de Água Fria em PVC"/>
    <hyperlink ref="A5729" r:id="rId5719" display="Instalações Prediais de Água Fria em PVC"/>
    <hyperlink ref="A5730" r:id="rId5720" display="Instalações Prediais de Água Fria em PVC"/>
    <hyperlink ref="A5731" r:id="rId5721" display="Instalações Prediais de Água Fria em PVC"/>
    <hyperlink ref="A5732" r:id="rId5722" display="Instalações Prediais de Água Fria em PVC"/>
    <hyperlink ref="A5733" r:id="rId5723" display="Instalações Prediais de Água Fria em PVC"/>
    <hyperlink ref="A5734" r:id="rId5724" display="Instalações Prediais de Água Fria em PVC"/>
    <hyperlink ref="A5735" r:id="rId5725" display="Instalações Prediais de Água Fria em PVC"/>
    <hyperlink ref="A5736" r:id="rId5726" display="Instalações Prediais de Água Fria em PVC"/>
    <hyperlink ref="A5737" r:id="rId5727" display="Instalações Prediais de Água Fria em PVC"/>
    <hyperlink ref="A5738" r:id="rId5728" display="Instalações Prediais de Água Fria em PVC"/>
    <hyperlink ref="A5739" r:id="rId5729" display="Instalações Prediais de Água Fria em PVC"/>
    <hyperlink ref="A5740" r:id="rId5730" display="Instalações Prediais de Água Fria em PVC"/>
    <hyperlink ref="A5741" r:id="rId5731" display="Instalações Prediais de Água Fria em PVC"/>
    <hyperlink ref="A5742" r:id="rId5732" display="Instalações Prediais de Água Fria em PVC"/>
    <hyperlink ref="A5743" r:id="rId5733" display="Instalações Prediais de Água Fria em PVC"/>
    <hyperlink ref="A5744" r:id="rId5734" display="Instalações Prediais de Água Fria em PVC"/>
    <hyperlink ref="A5745" r:id="rId5735" display="Instalações Prediais de Água Fria em PVC"/>
    <hyperlink ref="A5746" r:id="rId5736" display="Instalações Prediais de Água Fria em PVC"/>
    <hyperlink ref="A5747" r:id="rId5737" display="Instalações Prediais de Água Fria em PVC"/>
    <hyperlink ref="A5748" r:id="rId5738" display="Instalações Prediais de Água Fria em PVC"/>
    <hyperlink ref="A5749" r:id="rId5739" display="Instalações Prediais de Água Fria em PVC"/>
    <hyperlink ref="A5750" r:id="rId5740" display="Instalações Prediais de Água Fria em PVC"/>
    <hyperlink ref="A5751" r:id="rId5741" display="Instalações Prediais de Água Fria em PVC"/>
    <hyperlink ref="A5752" r:id="rId5742" display="Instalações Prediais de Água Fria em PVC"/>
    <hyperlink ref="A5753" r:id="rId5743" display="Instalações Prediais de Água Fria em PVC"/>
    <hyperlink ref="A5754" r:id="rId5744" display="Instalações Prediais de Água Fria em PVC"/>
    <hyperlink ref="A5755" r:id="rId5745" display="Instalações Prediais de Água Fria em PVC"/>
    <hyperlink ref="A5756" r:id="rId5746" display="Instalações Prediais de Água Fria em PVC"/>
    <hyperlink ref="A5757" r:id="rId5747" display="Instalações Prediais de Água Fria em PVC"/>
    <hyperlink ref="A5758" r:id="rId5748" display="Instalações Prediais de Água Fria em PVC"/>
    <hyperlink ref="A5759" r:id="rId5749" display="Instalações Prediais de Água Fria em PVC"/>
    <hyperlink ref="A5760" r:id="rId5750" display="Instalações Prediais de Água Fria em PVC"/>
    <hyperlink ref="A5761" r:id="rId5751" display="Instalações Prediais de Água Fria em PVC"/>
    <hyperlink ref="A5762" r:id="rId5752" display="Instalações Prediais de Água Fria em PVC"/>
    <hyperlink ref="A5763" r:id="rId5753" display="Instalações Prediais de Água Fria em PVC"/>
    <hyperlink ref="A5764" r:id="rId5754" display="Instalações Prediais de Água Fria em PVC"/>
    <hyperlink ref="A5765" r:id="rId5755" display="Instalações Prediais de Água Fria em PVC"/>
    <hyperlink ref="A5766" r:id="rId5756" display="Instalações Prediais de Água Fria em PVC"/>
    <hyperlink ref="A5767" r:id="rId5757" display="Instalações Prediais de Água Fria em PVC"/>
    <hyperlink ref="A5768" r:id="rId5758" display="Instalações Prediais de Água Fria em PVC"/>
    <hyperlink ref="A5769" r:id="rId5759" display="Instalações Prediais de Água Fria em PVC"/>
    <hyperlink ref="A5770" r:id="rId5760" display="Instalações Prediais de Água Fria em PVC"/>
    <hyperlink ref="A5771" r:id="rId5761" display="Instalações Prediais de Água Fria em PVC"/>
    <hyperlink ref="A5772" r:id="rId5762" display="Instalações Prediais de Água Fria em PVC"/>
    <hyperlink ref="A5773" r:id="rId5763" display="Instalações Prediais de Água Fria em PVC"/>
    <hyperlink ref="A5774" r:id="rId5764" display="Instalações Prediais de Água Fria em PVC"/>
    <hyperlink ref="A5775" r:id="rId5765" display="Instalações Prediais de Água Fria em PVC"/>
    <hyperlink ref="A5776" r:id="rId5766" display="Instalações Prediais de Água Fria em PVC"/>
    <hyperlink ref="A5777" r:id="rId5767" display="Instalações Prediais de Água Fria em PVC"/>
    <hyperlink ref="A5778" r:id="rId5768" display="Instalações Prediais de Água Fria em PVC"/>
    <hyperlink ref="A5779" r:id="rId5769" display="Instalações Prediais de Água Fria em PVC"/>
    <hyperlink ref="A5780" r:id="rId5770" display="Instalações Prediais de Água Fria em PVC"/>
    <hyperlink ref="A5781" r:id="rId5771" display="Instalações Prediais de Água Fria em PVC"/>
    <hyperlink ref="A5782" r:id="rId5772" display="Instalações Prediais de Água Fria em PVC"/>
    <hyperlink ref="A5783" r:id="rId5773" display="Instalações Prediais de Água Fria em PVC"/>
    <hyperlink ref="A5784" r:id="rId5774" display="Instalações Prediais de Água Fria em PVC"/>
    <hyperlink ref="A5785" r:id="rId5775" display="Instalações Prediais de Água Fria em PVC"/>
    <hyperlink ref="A5786" r:id="rId5776" display="Instalações Prediais de Água Fria em PVC"/>
    <hyperlink ref="A5787" r:id="rId5777" display="Instalações Prediais de Água Fria em PVC"/>
    <hyperlink ref="A5788" r:id="rId5778" display="Instalações Prediais de Água Fria em PVC"/>
    <hyperlink ref="A5789" r:id="rId5779" display="Instalações Prediais de Água Fria em PVC"/>
    <hyperlink ref="A5790" r:id="rId5780" display="Instalações Prediais de Água Fria em PVC"/>
    <hyperlink ref="A5791" r:id="rId5781" display="Instalações Prediais de Água Fria em PVC"/>
    <hyperlink ref="A5792" r:id="rId5782" display="Instalações Prediais de Água Fria em PVC"/>
    <hyperlink ref="A5793" r:id="rId5783" display="Instalações Prediais de Água Fria em PVC"/>
    <hyperlink ref="A5794" r:id="rId5784" display="Instalações Prediais de Água Fria em PVC"/>
    <hyperlink ref="A5795" r:id="rId5785" display="Instalações Prediais de Água Fria em PVC"/>
    <hyperlink ref="A5796" r:id="rId5786" display="Instalações Prediais de Água Fria em PVC"/>
    <hyperlink ref="A5797" r:id="rId5787" display="Instalações Prediais de Água Fria em PVC"/>
    <hyperlink ref="A5798" r:id="rId5788" display="Instalações Prediais de Água Fria em PVC"/>
    <hyperlink ref="A5799" r:id="rId5789" display="Instalações Prediais de Água Fria em PVC"/>
    <hyperlink ref="A5800" r:id="rId5790" display="Instalações Prediais de Água Fria em PVC"/>
    <hyperlink ref="A5801" r:id="rId5791" display="Instalações Prediais de Água Fria em PVC"/>
    <hyperlink ref="A5802" r:id="rId5792" display="Instalações Prediais de Água Fria em PVC"/>
    <hyperlink ref="A5803" r:id="rId5793" display="Instalações Prediais de Água Fria em PVC"/>
    <hyperlink ref="A5804" r:id="rId5794" display="Instalações Prediais de Água Fria em PVC"/>
    <hyperlink ref="A5805" r:id="rId5795" display="Instalações Prediais de Água Fria em PVC"/>
    <hyperlink ref="A5806" r:id="rId5796" display="Instalações Prediais de Água Fria em PVC"/>
    <hyperlink ref="A5807" r:id="rId5797" display="Instalações Prediais de Água Fria em PVC"/>
    <hyperlink ref="A5808" r:id="rId5798" display="Instalações Prediais de Água Fria em PVC"/>
    <hyperlink ref="A5809" r:id="rId5799" display="Instalações Prediais de Água Fria em PVC"/>
    <hyperlink ref="A5810" r:id="rId5800" display="Instalações Prediais de Água Fria em PVC"/>
    <hyperlink ref="A5811" r:id="rId5801" display="Instalações Prediais de Água Fria em PVC"/>
    <hyperlink ref="A5812" r:id="rId5802" display="Instalações Prediais de Água Fria em PVC"/>
    <hyperlink ref="A5813" r:id="rId5803" display="Instalações Prediais de Água Fria em PVC"/>
    <hyperlink ref="A5814" r:id="rId5804" display="Instalações Prediais de Água Fria em PVC"/>
    <hyperlink ref="A5815" r:id="rId5805" display="Instalações Prediais de Água Fria em PVC"/>
    <hyperlink ref="A5816" r:id="rId5806" display="Instalações Prediais de Água Fria em PVC"/>
    <hyperlink ref="A5817" r:id="rId5807" display="Instalações Prediais de Água Fria em PVC"/>
    <hyperlink ref="A5818" r:id="rId5808" display="Instalações Prediais de Água Fria em PVC"/>
    <hyperlink ref="A5819" r:id="rId5809" display="Instalações Prediais de Água Fria em PVC"/>
    <hyperlink ref="A5820" r:id="rId5810" display="Instalações Prediais de Água Fria em PVC"/>
    <hyperlink ref="A5821" r:id="rId5811" display="Instalações Prediais de Água Fria em PVC"/>
    <hyperlink ref="A5822" r:id="rId5812" display="Instalações Prediais de Água Fria em PVC"/>
    <hyperlink ref="A5823" r:id="rId5813" display="Instalações Prediais de Água Fria em PVC"/>
    <hyperlink ref="A5824" r:id="rId5814" display="Instalações Prediais de Água Fria em PVC"/>
    <hyperlink ref="A5825" r:id="rId5815" display="Instalações Prediais de Água Fria em PVC"/>
    <hyperlink ref="A5826" r:id="rId5816" display="Instalações Prediais de Água Fria em PVC"/>
    <hyperlink ref="A5827" r:id="rId5817" display="Instalações Prediais de Água Fria em PVC"/>
    <hyperlink ref="A5828" r:id="rId5818" display="Instalações Prediais de Água Fria em PVC"/>
    <hyperlink ref="A5829" r:id="rId5819" display="Instalações Prediais de Água Fria em PVC"/>
    <hyperlink ref="A5830" r:id="rId5820" display="Instalações Prediais de Água Fria em PVC"/>
    <hyperlink ref="A5831" r:id="rId5821" display="Instalações Prediais de Água Fria em PVC"/>
    <hyperlink ref="A5832" r:id="rId5822" display="Instalações Prediais de Água Fria em PVC"/>
    <hyperlink ref="A5833" r:id="rId5823" display="Instalações Prediais de Água Fria em PVC"/>
    <hyperlink ref="A5834" r:id="rId5824" display="Instalações Prediais de Água Fria em PVC"/>
    <hyperlink ref="A5835" r:id="rId5825" display="Instalações Prediais de Água Fria em PVC"/>
    <hyperlink ref="A5836" r:id="rId5826" display="Instalações Prediais de Água Fria em PVC"/>
    <hyperlink ref="A5837" r:id="rId5827" display="Instalações Prediais de Água Fria em PVC"/>
    <hyperlink ref="A5838" r:id="rId5828" display="Instalações Prediais de Água Fria em PVC"/>
    <hyperlink ref="A5839" r:id="rId5829" display="Instalações Prediais de Água Fria em PVC"/>
    <hyperlink ref="A5840" r:id="rId5830" display="Instalações Prediais de Água Fria em PVC"/>
    <hyperlink ref="A5841" r:id="rId5831" display="Instalações Prediais de Água Fria em PVC"/>
    <hyperlink ref="A5842" r:id="rId5832" display="Instalações Prediais de Água Fria em PVC"/>
    <hyperlink ref="A5843" r:id="rId5833" display="Instalações Prediais de Água Fria em PVC"/>
    <hyperlink ref="A5844" r:id="rId5834" display="Instalações Prediais de Água Fria em PVC"/>
    <hyperlink ref="A5845" r:id="rId5835" display="Instalações Prediais de Água Fria em PVC"/>
    <hyperlink ref="A5846" r:id="rId5836" display="Instalações Prediais de Água Fria em PVC"/>
    <hyperlink ref="A5847" r:id="rId5837" display="Instalações Prediais de Água Fria em PVC"/>
    <hyperlink ref="A5848" r:id="rId5838" display="Instalações Prediais de Água Fria em PVC"/>
    <hyperlink ref="A5849" r:id="rId5839" display="Instalações Prediais de Água Fria em PVC"/>
    <hyperlink ref="A5850" r:id="rId5840" display="Instalações Prediais de Água Fria em PVC"/>
    <hyperlink ref="A5851" r:id="rId5841" display="Instalações Prediais de Água Fria em PVC"/>
    <hyperlink ref="A5852" r:id="rId5842" display="Instalações Prediais de Água Fria em PVC"/>
    <hyperlink ref="A5853" r:id="rId5843" display="Instalações Prediais de Água Fria em PVC"/>
    <hyperlink ref="A5854" r:id="rId5844" display="Instalações Prediais de Água Fria em PVC"/>
    <hyperlink ref="A5855" r:id="rId5845" display="Instalações Prediais de Água Fria em PVC"/>
    <hyperlink ref="A5856" r:id="rId5846" display="Instalações Prediais de Água Fria em PVC"/>
    <hyperlink ref="A5857" r:id="rId5847" display="Instalações Prediais de Água Fria em PVC"/>
    <hyperlink ref="A5858" r:id="rId5848" display="Instalações Prediais de Água Fria em PVC"/>
    <hyperlink ref="A5859" r:id="rId5849" display="Instalações Prediais de Água Fria em PVC"/>
    <hyperlink ref="A5860" r:id="rId5850" display="Instalações Prediais de Água Fria em PVC"/>
    <hyperlink ref="A5861" r:id="rId5851" display="Instalações Prediais de Água Fria em PVC"/>
    <hyperlink ref="A5862" r:id="rId5852" display="Instalações Prediais de Água Fria em PVC"/>
    <hyperlink ref="A5863" r:id="rId5853" display="Instalações Prediais de Água Fria em PVC"/>
    <hyperlink ref="A5864" r:id="rId5854" display="Instalações Prediais de Água Fria em PVC"/>
    <hyperlink ref="A5865" r:id="rId5855" display="Instalações Prediais de Água Fria em PVC"/>
    <hyperlink ref="A5866" r:id="rId5856" display="Instalações Prediais de Água Fria em PVC"/>
    <hyperlink ref="A5867" r:id="rId5857" display="Instalações Prediais de Água Fria em PVC"/>
    <hyperlink ref="A5868" r:id="rId5858" display="Instalações Prediais de Água Fria em PVC"/>
    <hyperlink ref="A5869" r:id="rId5859" display="Instalações Prediais de Água Fria em PVC"/>
    <hyperlink ref="A5870" r:id="rId5860" display="Instalações Prediais de Água Fria em PVC"/>
    <hyperlink ref="A5871" r:id="rId5861" display="Instalações Prediais de Água Fria em PVC"/>
    <hyperlink ref="A5872" r:id="rId5862" display="Instalações Prediais de Água Fria em PVC"/>
    <hyperlink ref="A5873" r:id="rId5863" display="Instalações Prediais de Água Fria em PVC"/>
    <hyperlink ref="A5874" r:id="rId5864" display="Instalações Prediais de Água Fria em PVC"/>
    <hyperlink ref="A5875" r:id="rId5865" display="Instalações Prediais de Água Fria em PVC"/>
    <hyperlink ref="A5876" r:id="rId5866" display="Instalações Prediais de Água Fria em PVC"/>
    <hyperlink ref="A5877" r:id="rId5867" display="Instalações Prediais de Água Fria em PVC"/>
    <hyperlink ref="A5878" r:id="rId5868" display="Instalações Prediais de Água Fria em PVC"/>
    <hyperlink ref="A5879" r:id="rId5869" display="Instalações Prediais de Água Fria em PVC"/>
    <hyperlink ref="A5880" r:id="rId5870" display="Instalações Prediais de Água Fria em PVC"/>
    <hyperlink ref="A5881" r:id="rId5871" display="Instalações Prediais de Água Fria em PVC"/>
    <hyperlink ref="A5882" r:id="rId5872" display="Instalações Prediais de Água Fria em PVC"/>
    <hyperlink ref="A5883" r:id="rId5873" display="Instalações Prediais de Água Fria em PVC"/>
    <hyperlink ref="A5884" r:id="rId5874" display="Instalações Prediais de Água Fria em PVC"/>
    <hyperlink ref="A5885" r:id="rId5875" display="Instalações Prediais de Água Fria em PVC"/>
    <hyperlink ref="A5886" r:id="rId5876" display="Instalações Prediais de Água Fria em PVC"/>
    <hyperlink ref="A5887" r:id="rId5877" display="Instalações Prediais de Água Fria em PVC"/>
    <hyperlink ref="A5888" r:id="rId5878" display="Instalações Prediais de Água Fria em PVC"/>
    <hyperlink ref="A5889" r:id="rId5879" display="Instalações Prediais de Água Fria em PVC"/>
    <hyperlink ref="A5890" r:id="rId5880" display="Instalações Prediais de Água Fria em PVC"/>
    <hyperlink ref="A5891" r:id="rId5881" display="Instalações Prediais de Água Fria em PVC"/>
    <hyperlink ref="A5892" r:id="rId5882" display="Instalações Prediais de Água Fria em PVC"/>
    <hyperlink ref="A5893" r:id="rId5883" display="Instalações Prediais de Água Fria em PVC"/>
    <hyperlink ref="A5894" r:id="rId5884" display="Instalações Prediais de Água Fria em PVC"/>
    <hyperlink ref="A5895" r:id="rId5885" display="Instalações Prediais de Água Fria em PVC"/>
    <hyperlink ref="A5896" r:id="rId5886" display="Instalações Prediais de Água Fria em PVC"/>
    <hyperlink ref="A5897" r:id="rId5887" display="Instalações Prediais de Água Fria em PVC"/>
    <hyperlink ref="A5898" r:id="rId5888" display="Instalações Prediais de Água Fria em PVC"/>
    <hyperlink ref="A5899" r:id="rId5889" display="Instalações Prediais de Água Fria em PVC"/>
    <hyperlink ref="A5900" r:id="rId5890" display="Instalações Prediais de Água Fria em PVC"/>
    <hyperlink ref="A5901" r:id="rId5891" display="Instalações Prediais de Água Fria em PVC"/>
    <hyperlink ref="A5902" r:id="rId5892" display="Instalações Prediais de Água Fria em PVC"/>
    <hyperlink ref="A5903" r:id="rId5893" display="Instalações Prediais de Água Fria em PVC"/>
    <hyperlink ref="A5904" r:id="rId5894" display="Instalações Prediais de Água Fria em PVC"/>
    <hyperlink ref="A5905" r:id="rId5895" display="Instalações Prediais de Água Fria em PVC"/>
    <hyperlink ref="A5906" r:id="rId5896" display="Instalações Prediais de Água Fria em PVC"/>
    <hyperlink ref="A5907" r:id="rId5897" display="Instalações Prediais de Água Fria em PVC"/>
    <hyperlink ref="A5908" r:id="rId5898" display="Instalações Prediais de Água Fria em PVC"/>
    <hyperlink ref="A5909" r:id="rId5899" display="Instalações Prediais de Água Fria em PVC"/>
    <hyperlink ref="A5910" r:id="rId5900" display="Instalações Prediais de Água Fria em PVC"/>
    <hyperlink ref="A5911" r:id="rId5901" display="Instalações Prediais de Água Fria em PVC"/>
    <hyperlink ref="A5912" r:id="rId5902" display="Instalações Prediais de Água Fria em PVC"/>
    <hyperlink ref="A5913" r:id="rId5903" display="Instalações Prediais de Água Fria em PVC"/>
    <hyperlink ref="A5914" r:id="rId5904" display="Instalações Prediais de Água Fria em PVC"/>
    <hyperlink ref="A5915" r:id="rId5905" display="Instalações Prediais de Água Fria em PVC"/>
    <hyperlink ref="A5916" r:id="rId5906" display="Instalações Prediais de Água Fria em PVC"/>
    <hyperlink ref="A5917" r:id="rId5907" display="Instalações Prediais de Água Fria em PVC"/>
    <hyperlink ref="A5918" r:id="rId5908" display="Instalações Prediais de Água Fria em PVC"/>
    <hyperlink ref="A5919" r:id="rId5909" display="Instalações Prediais de Água Fria em PVC"/>
    <hyperlink ref="A5920" r:id="rId5910" display="Instalações Prediais de Água Fria em PVC"/>
    <hyperlink ref="A5921" r:id="rId5911" display="Instalações Prediais de Água Fria em PVC"/>
    <hyperlink ref="A5922" r:id="rId5912" display="Instalações Prediais de Água Fria em PVC"/>
    <hyperlink ref="A5923" r:id="rId5913" display="Instalações Prediais de Água Fria em PVC"/>
    <hyperlink ref="A5924" r:id="rId5914" display="Instalações Prediais de Água Fria em PVC"/>
    <hyperlink ref="A5925" r:id="rId5915" display="Instalações Prediais de Água Fria em PVC"/>
    <hyperlink ref="A5926" r:id="rId5916" display="Instalações Prediais de Água Fria em PVC"/>
    <hyperlink ref="A5927" r:id="rId5917" display="Instalações Prediais de Água Fria em PVC"/>
    <hyperlink ref="A5928" r:id="rId5918" display="Instalações Prediais de Água Fria em PVC"/>
    <hyperlink ref="A5929" r:id="rId5919" display="Instalações Prediais de Água Fria em PVC"/>
    <hyperlink ref="A5930" r:id="rId5920" display="Instalações Prediais de Água Fria em PVC"/>
    <hyperlink ref="A5931" r:id="rId5921" display="Instalações Prediais de Água Fria em PVC"/>
    <hyperlink ref="A5932" r:id="rId5922" display="Instalações Prediais de Água Fria em PVC"/>
    <hyperlink ref="A5933" r:id="rId5923" display="Instalações Prediais de Água Fria em PVC"/>
    <hyperlink ref="A5934" r:id="rId5924" display="Instalações Prediais de Água Fria em PVC"/>
    <hyperlink ref="A5935" r:id="rId5925" display="Instalações Prediais de Água Fria em PVC"/>
    <hyperlink ref="A5936" r:id="rId5926" display="Instalações Prediais de Água Fria em PVC"/>
    <hyperlink ref="A5937" r:id="rId5927" display="Instalações Prediais de Água Fria em PVC"/>
    <hyperlink ref="A5938" r:id="rId5928" display="Instalações Prediais de Água Fria em PVC"/>
    <hyperlink ref="A5939" r:id="rId5929" display="Instalações Prediais de Água Fria em PVC"/>
    <hyperlink ref="A5940" r:id="rId5930" display="Instalações Prediais de Água Fria em PVC"/>
    <hyperlink ref="A5941" r:id="rId5931" display="Instalações Prediais de Água Fria em PVC"/>
    <hyperlink ref="A5942" r:id="rId5932" display="Instalações Prediais de Água Fria em PVC"/>
    <hyperlink ref="A5943" r:id="rId5933" display="Instalações Prediais de Água Fria em PVC"/>
    <hyperlink ref="A5944" r:id="rId5934" display="Instalações Prediais de Água Fria em PVC"/>
    <hyperlink ref="A5945" r:id="rId5935" display="Instalações Prediais de Água Fria em PVC"/>
    <hyperlink ref="A5946" r:id="rId5936" display="Instalações Prediais de Água Fria em PVC"/>
    <hyperlink ref="A5947" r:id="rId5937" display="Instalações Prediais de Água Fria em PVC"/>
    <hyperlink ref="A5948" r:id="rId5938" display="Instalações Prediais de Água Fria em PVC"/>
    <hyperlink ref="A5949" r:id="rId5939" display="Instalações Prediais de Água Quente em CPVC"/>
    <hyperlink ref="A5950" r:id="rId5940" display="Instalações Prediais de Água Quente em CPVC"/>
    <hyperlink ref="A5951" r:id="rId5941" display="Instalações Prediais de Água Quente em CPVC"/>
    <hyperlink ref="A5952" r:id="rId5942" display="Instalações Prediais de Água Quente em CPVC"/>
    <hyperlink ref="A5953" r:id="rId5943" display="Instalações Prediais de Água Quente em CPVC"/>
    <hyperlink ref="A5954" r:id="rId5944" display="Instalações Prediais de Água Quente em CPVC"/>
    <hyperlink ref="A5955" r:id="rId5945" display="Instalações Prediais de Água Quente em CPVC"/>
    <hyperlink ref="A5956" r:id="rId5946" display="Instalações Prediais de Água Quente em CPVC"/>
    <hyperlink ref="A5957" r:id="rId5947" display="Instalações Prediais de Água Quente em CPVC"/>
    <hyperlink ref="A5958" r:id="rId5948" display="Instalações Prediais de Água Quente em CPVC"/>
    <hyperlink ref="A5959" r:id="rId5949" display="Instalações Prediais de Água Quente em CPVC"/>
    <hyperlink ref="A5960" r:id="rId5950" display="Instalações Prediais de Água Quente em CPVC"/>
    <hyperlink ref="A5961" r:id="rId5951" display="Instalações Prediais de Água Quente em CPVC"/>
    <hyperlink ref="A5962" r:id="rId5952" display="Instalações Prediais de Água Quente em CPVC"/>
    <hyperlink ref="A5963" r:id="rId5953" display="Instalações Prediais de Água Quente em CPVC"/>
    <hyperlink ref="A5964" r:id="rId5954" display="Instalações Prediais de Água Quente em CPVC"/>
    <hyperlink ref="A5965" r:id="rId5955" display="Instalações Prediais de Água Quente em CPVC"/>
    <hyperlink ref="A5966" r:id="rId5956" display="Instalações Prediais de Água Quente em CPVC"/>
    <hyperlink ref="A5967" r:id="rId5957" display="Instalações Prediais de Água Quente em CPVC"/>
    <hyperlink ref="A5968" r:id="rId5958" display="Instalações Prediais de Água Quente em CPVC"/>
    <hyperlink ref="A5969" r:id="rId5959" display="Instalações Prediais de Água Quente em CPVC"/>
    <hyperlink ref="A5970" r:id="rId5960" display="Instalações Prediais de Água Quente em CPVC"/>
    <hyperlink ref="A5971" r:id="rId5961" display="Instalações Prediais de Água Quente em CPVC"/>
    <hyperlink ref="A5972" r:id="rId5962" display="Instalações Prediais de Água Quente em CPVC"/>
    <hyperlink ref="A5973" r:id="rId5963" display="Instalações Prediais de Água Quente em CPVC"/>
    <hyperlink ref="A5974" r:id="rId5964" display="Instalações Prediais de Água Quente em CPVC"/>
    <hyperlink ref="A5975" r:id="rId5965" display="Instalações Prediais de Água Quente em CPVC"/>
    <hyperlink ref="A5976" r:id="rId5966" display="Instalações Prediais de Água Quente em CPVC"/>
    <hyperlink ref="A5977" r:id="rId5967" display="Instalações Prediais de Água Quente em CPVC"/>
    <hyperlink ref="A5978" r:id="rId5968" display="Instalações Prediais de Água Quente em CPVC"/>
    <hyperlink ref="A5979" r:id="rId5969" display="Instalações Prediais de Água Quente em CPVC"/>
    <hyperlink ref="A5980" r:id="rId5970" display="Instalações Prediais de Água Quente em CPVC"/>
    <hyperlink ref="A5981" r:id="rId5971" display="Instalações Prediais de Água Quente em CPVC"/>
    <hyperlink ref="A5982" r:id="rId5972" display="Instalações Prediais de Água Quente em CPVC"/>
    <hyperlink ref="A5983" r:id="rId5973" display="Instalações Prediais de Água Quente em CPVC"/>
    <hyperlink ref="A5984" r:id="rId5974" display="Instalações Prediais de Água Quente em CPVC"/>
    <hyperlink ref="A5985" r:id="rId5975" display="Instalações Prediais de Água Quente em CPVC"/>
    <hyperlink ref="A5986" r:id="rId5976" display="Instalações Prediais de Água Quente em CPVC"/>
    <hyperlink ref="A5987" r:id="rId5977" display="Instalações Prediais de Água Quente em CPVC"/>
    <hyperlink ref="A5988" r:id="rId5978" display="Instalações Prediais de Água Quente em CPVC"/>
    <hyperlink ref="A5989" r:id="rId5979" display="Instalações Prediais de Água Quente em CPVC"/>
    <hyperlink ref="A5990" r:id="rId5980" display="Instalações Prediais de Água Quente em CPVC"/>
    <hyperlink ref="A5991" r:id="rId5981" display="Instalações Prediais de Água Quente em CPVC"/>
    <hyperlink ref="A5992" r:id="rId5982" display="Instalações Prediais de Água Quente em CPVC"/>
    <hyperlink ref="A5993" r:id="rId5983" display="Instalações Prediais de Água Quente em CPVC"/>
    <hyperlink ref="A5994" r:id="rId5984" display="Instalações Prediais de Água Quente em CPVC"/>
    <hyperlink ref="A5995" r:id="rId5985" display="Instalações Prediais de Água Quente em CPVC"/>
    <hyperlink ref="A5996" r:id="rId5986" display="Instalações Prediais de Água Quente em CPVC"/>
    <hyperlink ref="A5997" r:id="rId5987" display="Instalações Prediais de Água Quente em CPVC"/>
    <hyperlink ref="A5998" r:id="rId5988" display="Instalações Prediais de Água Quente em CPVC"/>
    <hyperlink ref="A5999" r:id="rId5989" display="Instalações Prediais de Água Quente em CPVC"/>
    <hyperlink ref="A6000" r:id="rId5990" display="Instalações Prediais de Água Quente em CPVC"/>
    <hyperlink ref="A6001" r:id="rId5991" display="Instalações Prediais de Água Quente em CPVC"/>
    <hyperlink ref="A6002" r:id="rId5992" display="Instalações Prediais de Água Quente em CPVC"/>
    <hyperlink ref="A6003" r:id="rId5993" display="Instalações Prediais de Água Quente em CPVC"/>
    <hyperlink ref="A6004" r:id="rId5994" display="Instalações Prediais de Água Quente em CPVC"/>
    <hyperlink ref="A6005" r:id="rId5995" display="Instalações Prediais de Água Quente em CPVC"/>
    <hyperlink ref="A6006" r:id="rId5996" display="Instalações Prediais de Água Quente em CPVC"/>
    <hyperlink ref="A6007" r:id="rId5997" display="Instalações Prediais de Água Quente em CPVC"/>
    <hyperlink ref="A6008" r:id="rId5998" display="Instalações Prediais de Água Quente em CPVC"/>
    <hyperlink ref="A6009" r:id="rId5999" display="Instalações Prediais de Água Quente em CPVC"/>
    <hyperlink ref="A6010" r:id="rId6000" display="Instalações Prediais de Água Quente em CPVC"/>
    <hyperlink ref="A6011" r:id="rId6001" display="Instalações Prediais de Água Quente em CPVC"/>
    <hyperlink ref="A6012" r:id="rId6002" display="Instalações Prediais de Água Quente em CPVC"/>
    <hyperlink ref="A6013" r:id="rId6003" display="Instalações Prediais de Água Quente em CPVC"/>
    <hyperlink ref="A6014" r:id="rId6004" display="Instalações Prediais de Água Quente em CPVC"/>
    <hyperlink ref="A6015" r:id="rId6005" display="Instalações Prediais de Água Quente em CPVC"/>
    <hyperlink ref="A6016" r:id="rId6006" display="Instalações Prediais de Água Quente em CPVC"/>
    <hyperlink ref="A6017" r:id="rId6007" display="Instalações Prediais de Água Quente em CPVC"/>
    <hyperlink ref="A6018" r:id="rId6008" display="Instalações Prediais de Água Quente em CPVC"/>
    <hyperlink ref="A6019" r:id="rId6009" display="Instalações Prediais de Água Quente em CPVC"/>
    <hyperlink ref="A6020" r:id="rId6010" display="Instalações Prediais de Água Quente em CPVC"/>
    <hyperlink ref="A6021" r:id="rId6011" display="Instalações Prediais de Água Quente em CPVC"/>
    <hyperlink ref="A6022" r:id="rId6012" display="Instalações Prediais de Água Quente em CPVC"/>
    <hyperlink ref="A6023" r:id="rId6013" display="Instalações Prediais de Água Quente em CPVC"/>
    <hyperlink ref="A6024" r:id="rId6014" display="Instalações Prediais de Água Quente em CPVC"/>
    <hyperlink ref="A6025" r:id="rId6015" display="Instalações Prediais de Água Quente em CPVC"/>
    <hyperlink ref="A6026" r:id="rId6016" display="Instalações Prediais de Água Quente em CPVC"/>
    <hyperlink ref="A6027" r:id="rId6017" display="Instalações Prediais de Água Quente em CPVC"/>
    <hyperlink ref="A6028" r:id="rId6018" display="Instalações Prediais de Água Quente em CPVC"/>
    <hyperlink ref="A6029" r:id="rId6019" display="Instalações Prediais de Água Quente em CPVC"/>
    <hyperlink ref="A6030" r:id="rId6020" display="Instalações Prediais de Água Quente em CPVC"/>
    <hyperlink ref="A6031" r:id="rId6021" display="Instalações Prediais de Água Quente em CPVC"/>
    <hyperlink ref="A6032" r:id="rId6022" display="Instalações Prediais de Água Quente em CPVC"/>
    <hyperlink ref="A6033" r:id="rId6023" display="Instalações Prediais de Água Quente em CPVC"/>
    <hyperlink ref="A6034" r:id="rId6024" display="Instalações Prediais de Água Quente em CPVC"/>
    <hyperlink ref="A6035" r:id="rId6025" display="Instalações Prediais de Água Quente em CPVC"/>
    <hyperlink ref="A6036" r:id="rId6026" display="Instalações Prediais de Água Quente em CPVC"/>
    <hyperlink ref="A6037" r:id="rId6027" display="Instalações Prediais de Água Quente em CPVC"/>
    <hyperlink ref="A6038" r:id="rId6028" display="Instalações Prediais de Água Quente em CPVC"/>
    <hyperlink ref="A6039" r:id="rId6029" display="Instalações Prediais de Água Quente em CPVC"/>
    <hyperlink ref="A6040" r:id="rId6030" display="Instalações Prediais de Água Quente em CPVC"/>
    <hyperlink ref="A6041" r:id="rId6031" display="Instalações Prediais de Água Quente em CPVC"/>
    <hyperlink ref="A6042" r:id="rId6032" display="Instalações Prediais de Água Quente em CPVC"/>
    <hyperlink ref="A6043" r:id="rId6033" display="Instalações Prediais de Água Quente em CPVC"/>
    <hyperlink ref="A6044" r:id="rId6034" display="Instalações Prediais de Água Quente em CPVC"/>
    <hyperlink ref="A6045" r:id="rId6035" display="Instalações Prediais de Água Quente em CPVC"/>
    <hyperlink ref="A6046" r:id="rId6036" display="Instalações Prediais de Água Quente em CPVC"/>
    <hyperlink ref="A6047" r:id="rId6037" display="Instalações Prediais de Água Quente em CPVC"/>
    <hyperlink ref="A6048" r:id="rId6038" display="Instalações Prediais de Água Quente em CPVC"/>
    <hyperlink ref="A6049" r:id="rId6039" display="Instalações Prediais de Água Quente em CPVC"/>
    <hyperlink ref="A6050" r:id="rId6040" display="Instalações Prediais de Água Quente em CPVC"/>
    <hyperlink ref="A6051" r:id="rId6041" display="Instalações Prediais de Água Quente em CPVC"/>
    <hyperlink ref="A6052" r:id="rId6042" display="Instalações Prediais de Água Quente em CPVC"/>
    <hyperlink ref="A6053" r:id="rId6043" display="Instalações Prediais de Água Quente em CPVC"/>
    <hyperlink ref="A6054" r:id="rId6044" display="Instalações Prediais de Água Quente em CPVC"/>
    <hyperlink ref="A6055" r:id="rId6045" display="Instalações Prediais de Água Quente em CPVC"/>
    <hyperlink ref="A6056" r:id="rId6046" display="Instalações Prediais de Água Quente em CPVC"/>
    <hyperlink ref="A6057" r:id="rId6047" display="Instalações Prediais de Água Quente em CPVC"/>
    <hyperlink ref="A6058" r:id="rId6048" display="Instalações Prediais de Água Quente em CPVC"/>
    <hyperlink ref="A6059" r:id="rId6049" display="Instalações Prediais de Água Quente em CPVC"/>
    <hyperlink ref="A6060" r:id="rId6050" display="Instalações Prediais de Água Quente em CPVC"/>
    <hyperlink ref="A6061" r:id="rId6051" display="Instalações Prediais de Água Quente em CPVC"/>
    <hyperlink ref="A6062" r:id="rId6052" display="Instalações Prediais de Água Quente em CPVC"/>
    <hyperlink ref="A6063" r:id="rId6053" display="Instalações Prediais de Água Quente em CPVC"/>
    <hyperlink ref="A6064" r:id="rId6054" display="Instalações Prediais de Água Quente em CPVC"/>
    <hyperlink ref="A6065" r:id="rId6055" display="Instalações Prediais de Água Quente em CPVC"/>
    <hyperlink ref="A6066" r:id="rId6056" display="Instalações Prediais de Água Quente em CPVC"/>
    <hyperlink ref="A6067" r:id="rId6057" display="Instalações Prediais de Água Quente em CPVC"/>
    <hyperlink ref="A6068" r:id="rId6058" display="Instalações Prediais de Água Quente em CPVC"/>
    <hyperlink ref="A6069" r:id="rId6059" display="Instalações Prediais de Água Quente em CPVC"/>
    <hyperlink ref="A6070" r:id="rId6060" display="Instalações Prediais de Água Quente em CPVC"/>
    <hyperlink ref="A6071" r:id="rId6061" display="Instalações Prediais de Água Quente em CPVC"/>
    <hyperlink ref="A6072" r:id="rId6062" display="Instalações Prediais de Água Quente em CPVC"/>
    <hyperlink ref="A6073" r:id="rId6063" display="Instalações Prediais de Água Quente em CPVC"/>
    <hyperlink ref="A6074" r:id="rId6064" display="Instalações Prediais de Água Quente em CPVC"/>
    <hyperlink ref="A6075" r:id="rId6065" display="Instalações Prediais de Água Quente em CPVC"/>
    <hyperlink ref="A6076" r:id="rId6066" display="Instalações Prediais de Água Quente em CPVC"/>
    <hyperlink ref="A6077" r:id="rId6067" display="Instalações Prediais de Água Quente em CPVC"/>
    <hyperlink ref="A6078" r:id="rId6068" display="Instalações Prediais de Água Quente em CPVC"/>
    <hyperlink ref="A6079" r:id="rId6069" display="Instalações Prediais de Água Quente em CPVC"/>
    <hyperlink ref="A6080" r:id="rId6070" display="Instalações Prediais de Água Quente em CPVC"/>
    <hyperlink ref="A6081" r:id="rId6071" display="Instalações Prediais de Água Quente em CPVC"/>
    <hyperlink ref="A6082" r:id="rId6072" display="Instalações Prediais de Água Quente em CPVC"/>
    <hyperlink ref="A6083" r:id="rId6073" display="Instalações Prediais de Água Quente em CPVC"/>
    <hyperlink ref="A6084" r:id="rId6074" display="Instalações Prediais de Água Quente em CPVC"/>
    <hyperlink ref="A6085" r:id="rId6075" display="Instalações Prediais de Água Quente em CPVC"/>
    <hyperlink ref="A6086" r:id="rId6076" display="Instalações Prediais de Águas Pluviais - Tubos, Conexões, Caixas e Ralos"/>
    <hyperlink ref="A6087" r:id="rId6077" display="Instalações Prediais de Águas Pluviais - Tubos, Conexões, Caixas e Ralos"/>
    <hyperlink ref="A6088" r:id="rId6078" display="Instalações Prediais de Águas Pluviais - Tubos, Conexões, Caixas e Ralos"/>
    <hyperlink ref="A6089" r:id="rId6079" display="Instalações Prediais de Águas Pluviais - Tubos, Conexões, Caixas e Ralos"/>
    <hyperlink ref="A6090" r:id="rId6080" display="Instalações Prediais de Águas Pluviais - Tubos, Conexões, Caixas e Ralos"/>
    <hyperlink ref="A6091" r:id="rId6081" display="Instalações Prediais de Águas Pluviais - Tubos, Conexões, Caixas e Ralos"/>
    <hyperlink ref="A6092" r:id="rId6082" display="Instalações Prediais de Águas Pluviais - Tubos, Conexões, Caixas e Ralos"/>
    <hyperlink ref="A6093" r:id="rId6083" display="Instalações Prediais de Águas Pluviais - Tubos, Conexões, Caixas e Ralos"/>
    <hyperlink ref="A6094" r:id="rId6084" display="Instalações Prediais de Águas Pluviais - Tubos, Conexões, Caixas e Ralos"/>
    <hyperlink ref="A6095" r:id="rId6085" display="Instalações Prediais de Águas Pluviais - Tubos, Conexões, Caixas e Ralos"/>
    <hyperlink ref="A6096" r:id="rId6086" display="Instalações Prediais de Águas Pluviais - Tubos, Conexões, Caixas e Ralos"/>
    <hyperlink ref="A6097" r:id="rId6087" display="Instalações Prediais de Águas Pluviais - Tubos, Conexões, Caixas e Ralos"/>
    <hyperlink ref="A6098" r:id="rId6088" display="Instalações Prediais de Águas Pluviais - Tubos, Conexões, Caixas e Ralos"/>
    <hyperlink ref="A6099" r:id="rId6089" display="Instalações Prediais de Águas Pluviais - Tubos, Conexões, Caixas e Ralos"/>
    <hyperlink ref="A6100" r:id="rId6090" display="Instalações Prediais de Águas Pluviais - Tubos, Conexões, Caixas e Ralos"/>
    <hyperlink ref="A6101" r:id="rId6091" display="Instalações Prediais de Águas Pluviais - Tubos, Conexões, Caixas e Ralos"/>
    <hyperlink ref="A6102" r:id="rId6092" display="Instalações Prediais de Águas Pluviais - Tubos, Conexões, Caixas e Ralos"/>
    <hyperlink ref="A6103" r:id="rId6093" display="Instalações Prediais de Águas Pluviais - Tubos, Conexões, Caixas e Ralos"/>
    <hyperlink ref="A6104" r:id="rId6094" display="Instalações Prediais de Águas Pluviais - Tubos, Conexões, Caixas e Ralos"/>
    <hyperlink ref="A6105" r:id="rId6095" display="Instalações Prediais de Águas Pluviais - Tubos, Conexões, Caixas e Ralos"/>
    <hyperlink ref="A6106" r:id="rId6096" display="Instalações Prediais de Águas Pluviais - Tubos, Conexões, Caixas e Ralos"/>
    <hyperlink ref="A6107" r:id="rId6097" display="Instalações Prediais de Águas Pluviais - Tubos, Conexões, Caixas e Ralos"/>
    <hyperlink ref="A6108" r:id="rId6098" display="Instalações Prediais de Águas Pluviais - Tubos, Conexões, Caixas e Ralos"/>
    <hyperlink ref="A6109" r:id="rId6099" display="Instalações Prediais de Águas Pluviais - Tubos, Conexões, Caixas e Ralos"/>
    <hyperlink ref="A6110" r:id="rId6100" display="Instalações Prediais de Águas Pluviais - Tubos, Conexões, Caixas e Ralos"/>
    <hyperlink ref="A6111" r:id="rId6101" display="Instalações Prediais de Águas Pluviais - Tubos, Conexões, Caixas e Ralos"/>
    <hyperlink ref="A6112" r:id="rId6102" display="Instalações Prediais de Águas Pluviais - Tubos, Conexões, Caixas e Ralos"/>
    <hyperlink ref="A6113" r:id="rId6103" display="Instalações Prediais de Águas Pluviais - Tubos, Conexões, Caixas e Ralos"/>
    <hyperlink ref="A6114" r:id="rId6104" display="Instalações Prediais de Águas Pluviais - Tubos, Conexões, Caixas e Ralos"/>
    <hyperlink ref="A6115" r:id="rId6105" display="Instalações Prediais de Águas Pluviais - Tubos, Conexões, Caixas e Ralos"/>
    <hyperlink ref="A6116" r:id="rId6106" display="Instalações Prediais de Águas Pluviais - Tubos, Conexões, Caixas e Ralos"/>
    <hyperlink ref="A6117" r:id="rId6107" display="Instalações Prediais de Águas Pluviais - Tubos, Conexões, Caixas e Ralos"/>
    <hyperlink ref="A6118" r:id="rId6108" display="Instalações Prediais de Águas Pluviais - Tubos, Conexões, Caixas e Ralos"/>
    <hyperlink ref="A6119" r:id="rId6109" display="Instalações Prediais de Águas Pluviais - Tubos, Conexões, Caixas e Ralos"/>
    <hyperlink ref="A6120" r:id="rId6110" display="Instalações Prediais de Águas Pluviais - Tubos, Conexões, Caixas e Ralos"/>
    <hyperlink ref="A6121" r:id="rId6111" display="Instalações Prediais de Águas Pluviais - Tubos, Conexões, Caixas e Ralos"/>
    <hyperlink ref="A6122" r:id="rId6112" display="Instalações Prediais de Águas Pluviais - Tubos, Conexões, Caixas e Ralos"/>
    <hyperlink ref="A6123" r:id="rId6113" display="Instalações Prediais de Águas Pluviais - Tubos, Conexões, Caixas e Ralos"/>
    <hyperlink ref="A6124" r:id="rId6114" display="Instalações Prediais de Águas Pluviais - Tubos, Conexões, Caixas e Ralos"/>
    <hyperlink ref="A6125" r:id="rId6115" display="Instalações Prediais de Águas Pluviais - Tubos, Conexões, Caixas e Ralos"/>
    <hyperlink ref="A6126" r:id="rId6116" display="Instalações Prediais de Águas Pluviais - Tubos, Conexões, Caixas e Ralos"/>
    <hyperlink ref="A6127" r:id="rId6117" display="Instalações Prediais de Águas Pluviais - Tubos, Conexões, Caixas e Ralos"/>
    <hyperlink ref="A6128" r:id="rId6118" display="Instalações Prediais de Águas Pluviais - Tubos, Conexões, Caixas e Ralos"/>
    <hyperlink ref="A6129" r:id="rId6119" display="Instalações Prediais de Águas Pluviais - Tubos, Conexões, Caixas e Ralos"/>
    <hyperlink ref="A6130" r:id="rId6120" display="Instalações Prediais de Águas Pluviais - Tubos, Conexões, Caixas e Ralos"/>
    <hyperlink ref="A6131" r:id="rId6121" display="Instalações Prediais de Águas Pluviais - Tubos, Conexões, Caixas e Ralos"/>
    <hyperlink ref="A6132" r:id="rId6122" display="Instalações Prediais de Águas Pluviais - Tubos, Conexões, Caixas e Ralos"/>
    <hyperlink ref="A6133" r:id="rId6123" display="Instalações Prediais de Águas Pluviais - Tubos, Conexões, Caixas e Ralos"/>
    <hyperlink ref="A6134" r:id="rId6124" display="Instalações Prediais de Águas Pluviais - Tubos, Conexões, Caixas e Ralos"/>
    <hyperlink ref="A6135" r:id="rId6125" display="Instalações Prediais de Águas Pluviais - Tubos, Conexões, Caixas e Ralos"/>
    <hyperlink ref="A6136" r:id="rId6126" display="Instalações Prediais de Águas Pluviais - Tubos, Conexões, Caixas e Ralos"/>
    <hyperlink ref="A6137" r:id="rId6127" display="Instalações Prediais de Águas Pluviais - Tubos, Conexões, Caixas e Ralos"/>
    <hyperlink ref="A6138" r:id="rId6128" display="Instalações Prediais de Águas Pluviais - Tubos, Conexões, Caixas e Ralos"/>
    <hyperlink ref="A6139" r:id="rId6129" display="Instalações Prediais de Águas Pluviais - Tubos, Conexões, Caixas e Ralos"/>
    <hyperlink ref="A6140" r:id="rId6130" display="Instalações Prediais de Águas Pluviais - Tubos, Conexões, Caixas e Ralos"/>
    <hyperlink ref="A6141" r:id="rId6131" display="Instalações Prediais de Águas Pluviais - Tubos, Conexões, Caixas e Ralos"/>
    <hyperlink ref="A6142" r:id="rId6132" display="Instalações Prediais de Águas Pluviais - Tubos, Conexões, Caixas e Ralos"/>
    <hyperlink ref="A6143" r:id="rId6133" display="Instalações Prediais de Águas Pluviais - Tubos, Conexões, Caixas e Ralos"/>
    <hyperlink ref="A6144" r:id="rId6134" display="Instalações Prediais de Águas Pluviais - Tubos, Conexões, Caixas e Ralos"/>
    <hyperlink ref="A6145" r:id="rId6135" display="Instalações Prediais de Águas Pluviais - Tubos, Conexões, Caixas e Ralos"/>
    <hyperlink ref="A6146" r:id="rId6136" display="Instalações Prediais de Águas Pluviais - Tubos, Conexões, Caixas e Ralos"/>
    <hyperlink ref="A6147" r:id="rId6137" display="Instalações Prediais de Águas Pluviais - Tubos, Conexões, Caixas e Ralos"/>
    <hyperlink ref="A6148" r:id="rId6138" display="Instalações Prediais de Águas Pluviais - Tubos, Conexões, Caixas e Ralos"/>
    <hyperlink ref="A6149" r:id="rId6139" display="Instalações Prediais de Águas Pluviais - Tubos, Conexões, Caixas e Ralos"/>
    <hyperlink ref="A6150" r:id="rId6140" display="Instalações Prediais de Águas Pluviais - Tubos, Conexões, Caixas e Ralos"/>
    <hyperlink ref="A6151" r:id="rId6141" display="Instalações Prediais de Águas Pluviais - Tubos, Conexões, Caixas e Ralos"/>
    <hyperlink ref="A6152" r:id="rId6142" display="Instalações Prediais de Águas Pluviais - Tubos, Conexões, Caixas e Ralos"/>
    <hyperlink ref="A6153" r:id="rId6143" display="Instalações Prediais de Águas Pluviais - Tubos, Conexões, Caixas e Ralos"/>
    <hyperlink ref="A6154" r:id="rId6144" display="Instalações Prediais de Águas Pluviais - Tubos, Conexões, Caixas e Ralos"/>
    <hyperlink ref="A6155" r:id="rId6145" display="Instalações Prediais de Águas Pluviais - Tubos, Conexões, Caixas e Ralos"/>
    <hyperlink ref="A6156" r:id="rId6146" display="Instalações Prediais de Águas Pluviais - Tubos, Conexões, Caixas e Ralos"/>
    <hyperlink ref="A6157" r:id="rId6147" display="Instalações Prediais de Águas Pluviais - Tubos, Conexões, Caixas e Ralos"/>
    <hyperlink ref="A6158" r:id="rId6148" display="Instalações Prediais de Águas Pluviais - Tubos, Conexões, Caixas e Ralos"/>
    <hyperlink ref="A6159" r:id="rId6149" display="Instalações Prediais de Águas Pluviais - Tubos, Conexões, Caixas e Ralos"/>
    <hyperlink ref="A6160" r:id="rId6150" display="Instalações Prediais de Águas Pluviais - Tubos, Conexões, Caixas e Ralos"/>
    <hyperlink ref="A6161" r:id="rId6151" display="Instalações Prediais de Águas Pluviais - Tubos, Conexões, Caixas e Ralos"/>
    <hyperlink ref="A6162" r:id="rId6152" display="Instalações Prediais de Águas Pluviais - Tubos, Conexões, Caixas e Ralos"/>
    <hyperlink ref="A6163" r:id="rId6153" display="Instalações Prediais de Águas Pluviais - Tubos, Conexões, Caixas e Ralos"/>
    <hyperlink ref="A6164" r:id="rId6154" display="Instalações Prediais de Águas Pluviais - Tubos, Conexões, Caixas e Ralos"/>
    <hyperlink ref="A6165" r:id="rId6155" display="Instalações Prediais de Águas Pluviais - Tubos, Conexões, Caixas e Ralos"/>
    <hyperlink ref="A6166" r:id="rId6156" display="Instalações Prediais de Águas Pluviais - Tubos, Conexões, Caixas e Ralos"/>
    <hyperlink ref="A6167" r:id="rId6157" display="Instalações Prediais de Águas Pluviais - Tubos, Conexões, Caixas e Ralos"/>
    <hyperlink ref="A6168" r:id="rId6158" display="Instalações Prediais de Águas Pluviais - Tubos, Conexões, Caixas e Ralos"/>
    <hyperlink ref="A6169" r:id="rId6159" display="Instalações Prediais de Águas Pluviais - Tubos, Conexões, Caixas e Ralos"/>
    <hyperlink ref="A6170" r:id="rId6160" display="Instalações Prediais de Águas Pluviais - Tubos, Conexões, Caixas e Ralos"/>
    <hyperlink ref="A6171" r:id="rId6161" display="Instalações Prediais de Águas Pluviais - Tubos, Conexões, Caixas e Ralos"/>
    <hyperlink ref="A6172" r:id="rId6162" display="Instalações de Divisórias Diversas"/>
    <hyperlink ref="A6173" r:id="rId6163" display="Instalações de Divisórias Diversas"/>
    <hyperlink ref="A6174" r:id="rId6164" display="Instalações de Divisórias Diversas"/>
    <hyperlink ref="A6175" r:id="rId6165" display="Instalações de Divisórias Diversas"/>
    <hyperlink ref="A6176" r:id="rId6166" display="Instalações de Divisórias Diversas"/>
    <hyperlink ref="A6177" r:id="rId6167" display="Instalações de Divisórias Diversas"/>
    <hyperlink ref="A6178" r:id="rId6168" display="Instalações de Divisórias Diversas"/>
    <hyperlink ref="A6179" r:id="rId6169" display="Instalações de Divisórias Diversas"/>
    <hyperlink ref="A6180" r:id="rId6170" display="Instalações de Divisórias Diversas"/>
    <hyperlink ref="A6181" r:id="rId6171" display="Instalações de Divisórias Diversas"/>
    <hyperlink ref="A6182" r:id="rId6172" display="Instalações de Divisórias Diversas"/>
    <hyperlink ref="A6183" r:id="rId6173" display="Instalações de Divisórias Diversas"/>
    <hyperlink ref="A6184" r:id="rId6174" display="Instalações de Divisórias Diversas"/>
    <hyperlink ref="A6185" r:id="rId6175" display="Instalações de Divisórias Diversas"/>
    <hyperlink ref="A6186" r:id="rId6176" display="Instalações de Divisórias Diversas"/>
    <hyperlink ref="A6187" r:id="rId6177" display="Instalações de Divisórias Diversas"/>
    <hyperlink ref="A6188" r:id="rId6178" display="Instalações de Divisórias Diversas"/>
    <hyperlink ref="A6189" r:id="rId6179" display="Instalações de Divisórias Diversas"/>
    <hyperlink ref="A6190" r:id="rId6180" display="Instalações de Divisórias Diversas"/>
    <hyperlink ref="A6191" r:id="rId6181" display="Instalações de Divisórias Diversas"/>
    <hyperlink ref="A6192" r:id="rId6182" display="Instalações de Divisórias Diversas"/>
    <hyperlink ref="A6193" r:id="rId6183" display="Instalações de Divisórias Diversas"/>
    <hyperlink ref="A6194" r:id="rId6184" display="Instalações de Gás e Incêndio em Aço e Ferro Galvanizado"/>
    <hyperlink ref="A6195" r:id="rId6185" display="Instalações de Gás e Incêndio em Aço e Ferro Galvanizado"/>
    <hyperlink ref="A6196" r:id="rId6186" display="Instalações de Gás e Incêndio em Aço e Ferro Galvanizado"/>
    <hyperlink ref="A6197" r:id="rId6187" display="Instalações de Gás e Incêndio em Aço e Ferro Galvanizado"/>
    <hyperlink ref="A6198" r:id="rId6188" display="Instalações de Gás e Incêndio em Aço e Ferro Galvanizado"/>
    <hyperlink ref="A6199" r:id="rId6189" display="Instalações de Gás e Incêndio em Aço e Ferro Galvanizado"/>
    <hyperlink ref="A6200" r:id="rId6190" display="Instalações de Gás e Incêndio em Aço e Ferro Galvanizado"/>
    <hyperlink ref="A6201" r:id="rId6191" display="Instalações de Gás e Incêndio em Aço e Ferro Galvanizado"/>
    <hyperlink ref="A6202" r:id="rId6192" display="Instalações de Gás e Incêndio em Aço e Ferro Galvanizado"/>
    <hyperlink ref="A6203" r:id="rId6193" display="Instalações de Gás e Incêndio em Aço e Ferro Galvanizado"/>
    <hyperlink ref="A6204" r:id="rId6194" display="Instalações de Gás e Incêndio em Aço e Ferro Galvanizado"/>
    <hyperlink ref="A6205" r:id="rId6195" display="Instalações de Gás e Incêndio em Aço e Ferro Galvanizado"/>
    <hyperlink ref="A6206" r:id="rId6196" display="Instalações de Gás e Incêndio em Aço e Ferro Galvanizado"/>
    <hyperlink ref="A6207" r:id="rId6197" display="Instalações de Gás e Incêndio em Aço e Ferro Galvanizado"/>
    <hyperlink ref="A6208" r:id="rId6198" display="Instalações de Gás e Incêndio em Aço e Ferro Galvanizado"/>
    <hyperlink ref="A6209" r:id="rId6199" display="Instalações de Gás e Incêndio em Aço e Ferro Galvanizado"/>
    <hyperlink ref="A6210" r:id="rId6200" display="Instalações de Gás e Incêndio em Aço e Ferro Galvanizado"/>
    <hyperlink ref="A6211" r:id="rId6201" display="Instalações de Gás e Incêndio em Aço e Ferro Galvanizado"/>
    <hyperlink ref="A6212" r:id="rId6202" display="Instalações de Gás e Incêndio em Aço e Ferro Galvanizado"/>
    <hyperlink ref="A6213" r:id="rId6203" display="Instalações de Gás e Incêndio em Aço e Ferro Galvanizado"/>
    <hyperlink ref="A6214" r:id="rId6204" display="Instalações de Gás e Incêndio em Aço e Ferro Galvanizado"/>
    <hyperlink ref="A6215" r:id="rId6205" display="Instalações de Gás e Incêndio em Aço e Ferro Galvanizado"/>
    <hyperlink ref="A6216" r:id="rId6206" display="Instalações de Gás e Incêndio em Aço e Ferro Galvanizado"/>
    <hyperlink ref="A6217" r:id="rId6207" display="Instalações de Gás e Incêndio em Aço e Ferro Galvanizado"/>
    <hyperlink ref="A6218" r:id="rId6208" display="Instalações de Gás e Incêndio em Aço e Ferro Galvanizado"/>
    <hyperlink ref="A6219" r:id="rId6209" display="Instalações de Gás e Incêndio em Aço e Ferro Galvanizado"/>
    <hyperlink ref="A6220" r:id="rId6210" display="Instalações de Gás e Incêndio em Aço e Ferro Galvanizado"/>
    <hyperlink ref="A6221" r:id="rId6211" display="Instalações de Gás e Incêndio em Aço e Ferro Galvanizado"/>
    <hyperlink ref="A6222" r:id="rId6212" display="Instalações de Gás e Incêndio em Aço e Ferro Galvanizado"/>
    <hyperlink ref="A6223" r:id="rId6213" display="Instalações de Gás e Incêndio em Aço e Ferro Galvanizado"/>
    <hyperlink ref="A6224" r:id="rId6214" display="Instalações de Gás e Incêndio em Aço e Ferro Galvanizado"/>
    <hyperlink ref="A6225" r:id="rId6215" display="Instalações de Gás e Incêndio em Aço e Ferro Galvanizado"/>
    <hyperlink ref="A6226" r:id="rId6216" display="Instalações de Gás e Incêndio em Aço e Ferro Galvanizado"/>
    <hyperlink ref="A6227" r:id="rId6217" display="Instalações de Gás e Incêndio em Aço e Ferro Galvanizado"/>
    <hyperlink ref="A6228" r:id="rId6218" display="Instalações de Gás e Incêndio em Aço e Ferro Galvanizado"/>
    <hyperlink ref="A6229" r:id="rId6219" display="Instalações de Gás e Incêndio em Aço e Ferro Galvanizado"/>
    <hyperlink ref="A6230" r:id="rId6220" display="Instalações de Gás e Incêndio em Aço e Ferro Galvanizado"/>
    <hyperlink ref="A6231" r:id="rId6221" display="Instalações de Gás e Incêndio em Aço e Ferro Galvanizado"/>
    <hyperlink ref="A6232" r:id="rId6222" display="Instalações de Gás e Incêndio em Aço e Ferro Galvanizado"/>
    <hyperlink ref="A6233" r:id="rId6223" display="Instalações de Gás e Incêndio em Aço e Ferro Galvanizado"/>
    <hyperlink ref="A6234" r:id="rId6224" display="Instalações de Gás e Incêndio em Aço e Ferro Galvanizado"/>
    <hyperlink ref="A6235" r:id="rId6225" display="Instalações de Gás e Incêndio em Aço e Ferro Galvanizado"/>
    <hyperlink ref="A6236" r:id="rId6226" display="Instalações de Gás e Incêndio em Aço e Ferro Galvanizado"/>
    <hyperlink ref="A6237" r:id="rId6227" display="Instalações de Gás e Incêndio em Aço e Ferro Galvanizado"/>
    <hyperlink ref="A6238" r:id="rId6228" display="Instalações de Gás e Incêndio em Aço e Ferro Galvanizado"/>
    <hyperlink ref="A6239" r:id="rId6229" display="Instalações de Gás e Incêndio em Aço e Ferro Galvanizado"/>
    <hyperlink ref="A6240" r:id="rId6230" display="Instalações de Gás e Incêndio em Aço e Ferro Galvanizado"/>
    <hyperlink ref="A6241" r:id="rId6231" display="Instalações de Gás e Incêndio em Aço e Ferro Galvanizado"/>
    <hyperlink ref="A6242" r:id="rId6232" display="Instalações de Gás e Incêndio em Aço e Ferro Galvanizado"/>
    <hyperlink ref="A6243" r:id="rId6233" display="Instalações de Gás e Incêndio em Aço e Ferro Galvanizado"/>
    <hyperlink ref="A6244" r:id="rId6234" display="Instalações de Gás e Incêndio em Aço e Ferro Galvanizado"/>
    <hyperlink ref="A6245" r:id="rId6235" display="Instalações de Gás e Incêndio em Aço e Ferro Galvanizado"/>
    <hyperlink ref="A6246" r:id="rId6236" display="Instalações de Gás e Incêndio em Aço e Ferro Galvanizado"/>
    <hyperlink ref="A6247" r:id="rId6237" display="Instalações de Gás e Incêndio em Aço e Ferro Galvanizado"/>
    <hyperlink ref="A6248" r:id="rId6238" display="Instalações de Gás e Incêndio em Aço e Ferro Galvanizado"/>
    <hyperlink ref="A6249" r:id="rId6239" display="Instalações de Gás e Incêndio em Aço e Ferro Galvanizado"/>
    <hyperlink ref="A6250" r:id="rId6240" display="Instalações de Gás e Incêndio em Aço e Ferro Galvanizado"/>
    <hyperlink ref="A6251" r:id="rId6241" display="Instalações de Gás e Incêndio em Aço e Ferro Galvanizado"/>
    <hyperlink ref="A6252" r:id="rId6242" display="Instalações de Gás e Incêndio em Aço e Ferro Galvanizado"/>
    <hyperlink ref="A6253" r:id="rId6243" display="Instalações de Gás e Incêndio em Aço e Ferro Galvanizado"/>
    <hyperlink ref="A6254" r:id="rId6244" display="Instalações de Gás e Incêndio em Aço e Ferro Galvanizado"/>
    <hyperlink ref="A6255" r:id="rId6245" display="Instalações de Gás e Incêndio em Aço e Ferro Galvanizado"/>
    <hyperlink ref="A6256" r:id="rId6246" display="Instalações de Gás e Incêndio em Aço e Ferro Galvanizado"/>
    <hyperlink ref="A6257" r:id="rId6247" display="Instalações de Gás e Incêndio em Aço e Ferro Galvanizado"/>
    <hyperlink ref="A6258" r:id="rId6248" display="Instalações de Gás e Incêndio em Aço e Ferro Galvanizado"/>
    <hyperlink ref="A6259" r:id="rId6249" display="Instalações de Gás e Incêndio em Aço e Ferro Galvanizado"/>
    <hyperlink ref="A6260" r:id="rId6250" display="Instalações de Gás e Incêndio em Aço e Ferro Galvanizado"/>
    <hyperlink ref="A6261" r:id="rId6251" display="Instalações de Gás e Incêndio em Aço e Ferro Galvanizado"/>
    <hyperlink ref="A6262" r:id="rId6252" display="Instalações de Gás e Incêndio em Aço e Ferro Galvanizado"/>
    <hyperlink ref="A6263" r:id="rId6253" display="Instalações de Gás e Incêndio em Aço e Ferro Galvanizado"/>
    <hyperlink ref="A6264" r:id="rId6254" display="Instalações de Gás e Incêndio em Aço e Ferro Galvanizado"/>
    <hyperlink ref="A6265" r:id="rId6255" display="Instalações de Gás e Incêndio em Aço e Ferro Galvanizado"/>
    <hyperlink ref="A6266" r:id="rId6256" display="Instalações de Gás e Incêndio em Aço e Ferro Galvanizado"/>
    <hyperlink ref="A6267" r:id="rId6257" display="Instalações de Gás e Incêndio em Aço e Ferro Galvanizado"/>
    <hyperlink ref="A6268" r:id="rId6258" display="Instalações de Gás e Incêndio em Aço e Ferro Galvanizado"/>
    <hyperlink ref="A6269" r:id="rId6259" display="Instalações de Gás e Incêndio em Aço e Ferro Galvanizado"/>
    <hyperlink ref="A6270" r:id="rId6260" display="Instalações de Gás e Incêndio em Aço e Ferro Galvanizado"/>
    <hyperlink ref="A6271" r:id="rId6261" display="Instalações de Gás e Incêndio em Aço e Ferro Galvanizado"/>
    <hyperlink ref="A6272" r:id="rId6262" display="Instalações de Gás e Incêndio em Aço e Ferro Galvanizado"/>
    <hyperlink ref="A6273" r:id="rId6263" display="Instalações de Gás e Incêndio em Aço e Ferro Galvanizado"/>
    <hyperlink ref="A6274" r:id="rId6264" display="Instalações de Gás e Incêndio em Aço e Ferro Galvanizado"/>
    <hyperlink ref="A6275" r:id="rId6265" display="Instalações de Gás e Incêndio em Aço e Ferro Galvanizado"/>
    <hyperlink ref="A6276" r:id="rId6266" display="Instalações de Gás e Incêndio em Aço e Ferro Galvanizado"/>
    <hyperlink ref="A6277" r:id="rId6267" display="Instalações de Gás e Incêndio em Aço e Ferro Galvanizado"/>
    <hyperlink ref="A6278" r:id="rId6268" display="Instalações de Gás e Incêndio em Aço e Ferro Galvanizado"/>
    <hyperlink ref="A6279" r:id="rId6269" display="Instalações de Gás e Incêndio em Aço e Ferro Galvanizado"/>
    <hyperlink ref="A6280" r:id="rId6270" display="Instalações de Gás e Incêndio em Aço e Ferro Galvanizado"/>
    <hyperlink ref="A6281" r:id="rId6271" display="Instalações de Gás e Incêndio em Aço e Ferro Galvanizado"/>
    <hyperlink ref="A6282" r:id="rId6272" display="Instalações de Gás e Incêndio em Aço e Ferro Galvanizado"/>
    <hyperlink ref="A6283" r:id="rId6273" display="Instalações de Gás e Incêndio em Aço e Ferro Galvanizado"/>
    <hyperlink ref="A6284" r:id="rId6274" display="Instalações de Gás e Incêndio em Aço e Ferro Galvanizado"/>
    <hyperlink ref="A6285" r:id="rId6275" display="Instalações de Gás e Incêndio em Aço e Ferro Galvanizado"/>
    <hyperlink ref="A6286" r:id="rId6276" display="Instalações de Gás e Incêndio em Aço e Ferro Galvanizado"/>
    <hyperlink ref="A6287" r:id="rId6277" display="Instalações de Gás e Incêndio em Aço e Ferro Galvanizado"/>
    <hyperlink ref="A6288" r:id="rId6278" display="Instalações de Gás e Incêndio em Aço e Ferro Galvanizado"/>
    <hyperlink ref="A6289" r:id="rId6279" display="Instalações de Gás e Incêndio em Aço e Ferro Galvanizado"/>
    <hyperlink ref="A6290" r:id="rId6280" display="Instalações de Gás e Incêndio em Aço e Ferro Galvanizado"/>
    <hyperlink ref="A6291" r:id="rId6281" display="Instalações de Gás e Incêndio em Aço e Ferro Galvanizado"/>
    <hyperlink ref="A6292" r:id="rId6282" display="Instalações de Gás e Incêndio em Aço e Ferro Galvanizado"/>
    <hyperlink ref="A6293" r:id="rId6283" display="Instalações de Gás e Incêndio em Aço e Ferro Galvanizado"/>
    <hyperlink ref="A6294" r:id="rId6284" display="Instalações de Gás e Incêndio em Aço e Ferro Galvanizado"/>
    <hyperlink ref="A6295" r:id="rId6285" display="Instalações de Gás e Incêndio em Aço e Ferro Galvanizado"/>
    <hyperlink ref="A6296" r:id="rId6286" display="Instalações de Gás e Incêndio em Aço e Ferro Galvanizado"/>
    <hyperlink ref="A6297" r:id="rId6287" display="Instalações de Gás e Incêndio em Aço e Ferro Galvanizado"/>
    <hyperlink ref="A6298" r:id="rId6288" display="Instalações de Gás e Incêndio em Aço e Ferro Galvanizado"/>
    <hyperlink ref="A6299" r:id="rId6289" display="Instalações de Gás e Incêndio em Aço e Ferro Galvanizado"/>
    <hyperlink ref="A6300" r:id="rId6290" display="Instalações de Gás e Incêndio em Aço e Ferro Galvanizado"/>
    <hyperlink ref="A6301" r:id="rId6291" display="Instalações de Gás e Incêndio em Aço e Ferro Galvanizado"/>
    <hyperlink ref="A6302" r:id="rId6292" display="Instalações de Gás e Incêndio em Aço e Ferro Galvanizado"/>
    <hyperlink ref="A6303" r:id="rId6293" display="Instalações de Gás e Incêndio em Aço e Ferro Galvanizado"/>
    <hyperlink ref="A6304" r:id="rId6294" display="Instalações de Gás e Incêndio em Aço e Ferro Galvanizado"/>
    <hyperlink ref="A6305" r:id="rId6295" display="Instalações de Gás e Incêndio em Aço e Ferro Galvanizado"/>
    <hyperlink ref="A6306" r:id="rId6296" display="Instalações de Gás e Incêndio em Aço e Ferro Galvanizado"/>
    <hyperlink ref="A6307" r:id="rId6297" display="Instalações de Gás e Incêndio em Aço e Ferro Galvanizado"/>
    <hyperlink ref="A6308" r:id="rId6298" display="Instalações de Gás e Incêndio em Aço e Ferro Galvanizado"/>
    <hyperlink ref="A6309" r:id="rId6299" display="Instalações de Gás e Incêndio em Aço e Ferro Galvanizado"/>
    <hyperlink ref="A6310" r:id="rId6300" display="Instalações de Gás e Incêndio em Aço e Ferro Galvanizado"/>
    <hyperlink ref="A6311" r:id="rId6301" display="Instalações de Gás e Incêndio em Aço e Ferro Galvanizado"/>
    <hyperlink ref="A6312" r:id="rId6302" display="Instalações de Gás e Incêndio em Aço e Ferro Galvanizado"/>
    <hyperlink ref="A6313" r:id="rId6303" display="Instalações de Gás e Incêndio em Aço e Ferro Galvanizado"/>
    <hyperlink ref="A6314" r:id="rId6304" display="Instalações de Gás e Incêndio em Aço e Ferro Galvanizado"/>
    <hyperlink ref="A6315" r:id="rId6305" display="Instalações de Gás e Incêndio em Aço e Ferro Galvanizado"/>
    <hyperlink ref="A6316" r:id="rId6306" display="Instalações de Gás e Incêndio em Aço e Ferro Galvanizado"/>
    <hyperlink ref="A6317" r:id="rId6307" display="Instalações de Gás e Incêndio em Aço e Ferro Galvanizado"/>
    <hyperlink ref="A6318" r:id="rId6308" display="Instalações de Gás e Incêndio em Aço e Ferro Galvanizado"/>
    <hyperlink ref="A6319" r:id="rId6309" display="Instalações de Gás e Incêndio em Aço e Ferro Galvanizado"/>
    <hyperlink ref="A6320" r:id="rId6310" display="Instalações de Gás e Incêndio em Aço e Ferro Galvanizado"/>
    <hyperlink ref="A6321" r:id="rId6311" display="Instalações de Gás e Incêndio em Aço e Ferro Galvanizado"/>
    <hyperlink ref="A6322" r:id="rId6312" display="Instalações de Gás e Incêndio em Aço e Ferro Galvanizado"/>
    <hyperlink ref="A6323" r:id="rId6313" display="Instalações de Gás e Incêndio em Aço e Ferro Galvanizado"/>
    <hyperlink ref="A6324" r:id="rId6314" display="Instalações de Gás e Incêndio em Aço e Ferro Galvanizado"/>
    <hyperlink ref="A6325" r:id="rId6315" display="Instalações de Gás e Incêndio em Aço e Ferro Galvanizado"/>
    <hyperlink ref="A6326" r:id="rId6316" display="Instalações de Gás e Incêndio em Aço e Ferro Galvanizado"/>
    <hyperlink ref="A6327" r:id="rId6317" display="Instalações de Gás e Incêndio em Aço e Ferro Galvanizado"/>
    <hyperlink ref="A6328" r:id="rId6318" display="Instalações de Gás e Incêndio em Aço e Ferro Galvanizado"/>
    <hyperlink ref="A6329" r:id="rId6319" display="Instalações de Gás e Incêndio em Aço e Ferro Galvanizado"/>
    <hyperlink ref="A6330" r:id="rId6320" display="Instalações de Gás e Incêndio em Aço e Ferro Galvanizado"/>
    <hyperlink ref="A6331" r:id="rId6321" display="Instalações de Gás e Incêndio em Aço e Ferro Galvanizado"/>
    <hyperlink ref="A6332" r:id="rId6322" display="Instalações de Gás e Incêndio em Aço e Ferro Galvanizado"/>
    <hyperlink ref="A6333" r:id="rId6323" display="Instalações de Gás e Incêndio em Aço e Ferro Galvanizado"/>
    <hyperlink ref="A6334" r:id="rId6324" display="Instalações de Gás e Incêndio em Aço e Ferro Galvanizado"/>
    <hyperlink ref="A6335" r:id="rId6325" display="Instalações de Gás e Incêndio em Aço e Ferro Galvanizado"/>
    <hyperlink ref="A6336" r:id="rId6326" display="Instalações de Gás e Incêndio em Aço e Ferro Galvanizado"/>
    <hyperlink ref="A6337" r:id="rId6327" display="Instalações de Gás e Incêndio em Aço e Ferro Galvanizado"/>
    <hyperlink ref="A6338" r:id="rId6328" display="Instalações de Gás e Incêndio em Aço e Ferro Galvanizado"/>
    <hyperlink ref="A6339" r:id="rId6329" display="Instalações de Gás e Incêndio em Aço e Ferro Galvanizado"/>
    <hyperlink ref="A6340" r:id="rId6330" display="Instalações de Gás e Incêndio em Aço e Ferro Galvanizado"/>
    <hyperlink ref="A6341" r:id="rId6331" display="Instalações de Gás e Incêndio em Aço e Ferro Galvanizado"/>
    <hyperlink ref="A6342" r:id="rId6332" display="Instalações de Gás e Incêndio em Aço e Ferro Galvanizado"/>
    <hyperlink ref="A6343" r:id="rId6333" display="Instalações de Gás e Incêndio em Aço e Ferro Galvanizado"/>
    <hyperlink ref="A6344" r:id="rId6334" display="Instalações de Gás e Incêndio em Aço e Ferro Galvanizado"/>
    <hyperlink ref="A6345" r:id="rId6335" display="Instalações de Gás e Incêndio em Aço e Ferro Galvanizado"/>
    <hyperlink ref="A6346" r:id="rId6336" display="Instalações de Gás e Incêndio em Aço e Ferro Galvanizado"/>
    <hyperlink ref="A6347" r:id="rId6337" display="Instalações de Gás e Incêndio em Aço e Ferro Galvanizado"/>
    <hyperlink ref="A6348" r:id="rId6338" display="Instalações de Gás e Incêndio em Aço e Ferro Galvanizado"/>
    <hyperlink ref="A6349" r:id="rId6339" display="Instalações de Gás e Incêndio em Aço e Ferro Galvanizado"/>
    <hyperlink ref="A6350" r:id="rId6340" display="Instalações de Gás e Incêndio em Aço e Ferro Galvanizado"/>
    <hyperlink ref="A6351" r:id="rId6341" display="Instalações de Gás e Incêndio em Aço e Ferro Galvanizado"/>
    <hyperlink ref="A6352" r:id="rId6342" display="Instalações de Gás e Incêndio em Aço e Ferro Galvanizado"/>
    <hyperlink ref="A6353" r:id="rId6343" display="Instalações de Gás e Incêndio em Aço e Ferro Galvanizado"/>
    <hyperlink ref="A6354" r:id="rId6344" display="Instalações de Gás e Incêndio em Aço e Ferro Galvanizado"/>
    <hyperlink ref="A6355" r:id="rId6345" display="Instalações de Gás e Incêndio em Aço e Ferro Galvanizado"/>
    <hyperlink ref="A6356" r:id="rId6346" display="Instalações de Gás e Incêndio em Aço e Ferro Galvanizado"/>
    <hyperlink ref="A6357" r:id="rId6347" display="Instalações de Gás e Incêndio em Aço e Ferro Galvanizado"/>
    <hyperlink ref="A6358" r:id="rId6348" display="Instalações de Gás e Incêndio em Aço e Ferro Galvanizado"/>
    <hyperlink ref="A6359" r:id="rId6349" display="Instalações de Gás e Incêndio em Aço e Ferro Galvanizado"/>
    <hyperlink ref="A6360" r:id="rId6350" display="Instalações de Gás e Incêndio em Aço e Ferro Galvanizado"/>
    <hyperlink ref="A6361" r:id="rId6351" display="Instalações de Gás e Incêndio em Aço e Ferro Galvanizado"/>
    <hyperlink ref="A6362" r:id="rId6352" display="Instalações de Gás e Incêndio em Aço e Ferro Galvanizado"/>
    <hyperlink ref="A6363" r:id="rId6353" display="Instalações de Gás e Incêndio em Aço e Ferro Galvanizado"/>
    <hyperlink ref="A6364" r:id="rId6354" display="Instalações de Gás e Incêndio em Aço e Ferro Galvanizado"/>
    <hyperlink ref="A6365" r:id="rId6355" display="Instalações de Gás e Incêndio em Aço e Ferro Galvanizado"/>
    <hyperlink ref="A6366" r:id="rId6356" display="Instalações de Gás e Incêndio em Aço e Ferro Galvanizado"/>
    <hyperlink ref="A6367" r:id="rId6357" display="Instalações de Gás e Incêndio em Aço e Ferro Galvanizado"/>
    <hyperlink ref="A6368" r:id="rId6358" display="Instalações de Gás e Incêndio em Aço e Ferro Galvanizado"/>
    <hyperlink ref="A6369" r:id="rId6359" display="Instalações de Gás e Incêndio em Aço e Ferro Galvanizado"/>
    <hyperlink ref="A6370" r:id="rId6360" display="Instalações de Gás e Incêndio em Aço e Ferro Galvanizado"/>
    <hyperlink ref="A6371" r:id="rId6361" display="Instalações de Gás e Incêndio em Aço e Ferro Galvanizado"/>
    <hyperlink ref="A6372" r:id="rId6362" display="Instalações de Gás e Incêndio em Aço e Ferro Galvanizado"/>
    <hyperlink ref="A6373" r:id="rId6363" display="Instalações de Gás e Incêndio em Aço e Ferro Galvanizado"/>
    <hyperlink ref="A6374" r:id="rId6364" display="Instalações de Gás e Incêndio em Aço e Ferro Galvanizado"/>
    <hyperlink ref="A6375" r:id="rId6365" display="Instalações de Gás e Incêndio em Aço e Ferro Galvanizado"/>
    <hyperlink ref="A6376" r:id="rId6366" display="Instalações de Gás e Incêndio em Aço e Ferro Galvanizado"/>
    <hyperlink ref="A6377" r:id="rId6367" display="Instalações de Gás e Incêndio em Aço e Ferro Galvanizado"/>
    <hyperlink ref="A6378" r:id="rId6368" display="Instalações de Gás e Incêndio em Aço e Ferro Galvanizado"/>
    <hyperlink ref="A6379" r:id="rId6369" display="Instalações de Gás e Incêndio em Aço e Ferro Galvanizado"/>
    <hyperlink ref="A6380" r:id="rId6370" display="Instalações de Gás e Incêndio em Aço e Ferro Galvanizado"/>
    <hyperlink ref="A6381" r:id="rId6371" display="Instalações de Gás e Incêndio em Aço e Ferro Galvanizado"/>
    <hyperlink ref="A6382" r:id="rId6372" display="Instalações de Gás e Incêndio em Aço e Ferro Galvanizado"/>
    <hyperlink ref="A6383" r:id="rId6373" display="Instalações de Gás e Incêndio em Aço e Ferro Galvanizado"/>
    <hyperlink ref="A6384" r:id="rId6374" display="Instalações de Gás e Incêndio em Aço e Ferro Galvanizado"/>
    <hyperlink ref="A6385" r:id="rId6375" display="Instalações de Gás e Incêndio em Aço e Ferro Galvanizado"/>
    <hyperlink ref="A6386" r:id="rId6376" display="Instalações de Gás e Incêndio em Aço e Ferro Galvanizado"/>
    <hyperlink ref="A6387" r:id="rId6377" display="Instalações de Gás e Incêndio em Aço e Ferro Galvanizado"/>
    <hyperlink ref="A6388" r:id="rId6378" display="Instalações de Gás e Incêndio em Aço e Ferro Galvanizado"/>
    <hyperlink ref="A6389" r:id="rId6379" display="Instalações de Gás e Incêndio em Aço e Ferro Galvanizado"/>
    <hyperlink ref="A6390" r:id="rId6380" display="Instalações de Gás e Incêndio em Aço e Ferro Galvanizado"/>
    <hyperlink ref="A6391" r:id="rId6381" display="Instalações de Gás e Incêndio em Aço e Ferro Galvanizado"/>
    <hyperlink ref="A6392" r:id="rId6382" display="Instalações de Gás e Incêndio em Aço e Ferro Galvanizado"/>
    <hyperlink ref="A6393" r:id="rId6383" display="Instalações de Gás e Incêndio em Aço e Ferro Galvanizado"/>
    <hyperlink ref="A6394" r:id="rId6384" display="Instalações de Gás e Incêndio em Aço e Ferro Galvanizado"/>
    <hyperlink ref="A6395" r:id="rId6385" display="Instalações de Gás e Incêndio em Aço e Ferro Galvanizado"/>
    <hyperlink ref="A6396" r:id="rId6386" display="Instalações de Gás e Incêndio em Aço e Ferro Galvanizado"/>
    <hyperlink ref="A6397" r:id="rId6387" display="Instalações de Gás e Incêndio em Aço e Ferro Galvanizado"/>
    <hyperlink ref="A6398" r:id="rId6388" display="Instalações de Gás e Incêndio em Aço e Ferro Galvanizado"/>
    <hyperlink ref="A6399" r:id="rId6389" display="Instalações de Gás e Incêndio em Aço e Ferro Galvanizado"/>
    <hyperlink ref="A6400" r:id="rId6390" display="Instalações de Gás e Incêndio em Aço e Ferro Galvanizado"/>
    <hyperlink ref="A6401" r:id="rId6391" display="Instalações de Gás e Incêndio em Aço e Ferro Galvanizado"/>
    <hyperlink ref="A6402" r:id="rId6392" display="Instalações de Gás e Incêndio em Aço e Ferro Galvanizado"/>
    <hyperlink ref="A6403" r:id="rId6393" display="Instalações de Gás e Incêndio em Aço e Ferro Galvanizado"/>
    <hyperlink ref="A6404" r:id="rId6394" display="Instalações de Gás e Incêndio em Aço e Ferro Galvanizado"/>
    <hyperlink ref="A6405" r:id="rId6395" display="Instalações de Gás e Incêndio em Aço e Ferro Galvanizado"/>
    <hyperlink ref="A6406" r:id="rId6396" display="Instalações de Gás e Incêndio em Aço e Ferro Galvanizado"/>
    <hyperlink ref="A6407" r:id="rId6397" display="Instalações de Gás e Incêndio em Aço e Ferro Galvanizado"/>
    <hyperlink ref="A6408" r:id="rId6398" display="Instalações de Gás e Incêndio em Aço e Ferro Galvanizado"/>
    <hyperlink ref="A6409" r:id="rId6399" display="Instalações de Gás e Incêndio em Aço e Ferro Galvanizado"/>
    <hyperlink ref="A6410" r:id="rId6400" display="Instalações de Gás e Incêndio em Aço e Ferro Galvanizado"/>
    <hyperlink ref="A6411" r:id="rId6401" display="Instalações de Gás e Incêndio em Aço e Ferro Galvanizado"/>
    <hyperlink ref="A6412" r:id="rId6402" display="Instalações de Gás e Incêndio em Aço e Ferro Galvanizado"/>
    <hyperlink ref="A6413" r:id="rId6403" display="Instalações de Gás e Incêndio em Aço e Ferro Galvanizado"/>
    <hyperlink ref="A6414" r:id="rId6404" display="Instalações de Gás e Incêndio em Aço e Ferro Galvanizado"/>
    <hyperlink ref="A6415" r:id="rId6405" display="Instalações de Gás e Incêndio em Aço e Ferro Galvanizado"/>
    <hyperlink ref="A6416" r:id="rId6406" display="Instalações de Gás e Incêndio em Aço e Ferro Galvanizado"/>
    <hyperlink ref="A6417" r:id="rId6407" display="Instalações de Gás e Incêndio em Aço e Ferro Galvanizado"/>
    <hyperlink ref="A6418" r:id="rId6408" display="Instalações de Gás e Incêndio em Aço e Ferro Galvanizado"/>
    <hyperlink ref="A6419" r:id="rId6409" display="Instalações de Gás e Incêndio em Aço e Ferro Galvanizado"/>
    <hyperlink ref="A6420" r:id="rId6410" display="Instalações de Gás e Incêndio em Aço e Ferro Galvanizado"/>
    <hyperlink ref="A6421" r:id="rId6411" display="Instalações de Gás e Incêndio em Aço e Ferro Galvanizado"/>
    <hyperlink ref="A6422" r:id="rId6412" display="Instalações de Gás e Incêndio em Aço e Ferro Galvanizado"/>
    <hyperlink ref="A6423" r:id="rId6413" display="Instalações de Gás e Incêndio em Aço e Ferro Galvanizado"/>
    <hyperlink ref="A6424" r:id="rId6414" display="Instalações de Gás e Incêndio em Aço e Ferro Galvanizado"/>
    <hyperlink ref="A6425" r:id="rId6415" display="Instalações de Gás e Incêndio em Aço e Ferro Galvanizado"/>
    <hyperlink ref="A6426" r:id="rId6416" display="Instalações de Gás e Incêndio em Aço e Ferro Galvanizado"/>
    <hyperlink ref="A6427" r:id="rId6417" display="Instalações de Gás e Incêndio em Aço e Ferro Galvanizado"/>
    <hyperlink ref="A6428" r:id="rId6418" display="Instalações de Gás e Incêndio em Aço e Ferro Galvanizado"/>
    <hyperlink ref="A6429" r:id="rId6419" display="Instalações de Gás e Incêndio em Aço e Ferro Galvanizado"/>
    <hyperlink ref="A6430" r:id="rId6420" display="Instalações de Gás e Incêndio em Aço e Ferro Galvanizado"/>
    <hyperlink ref="A6431" r:id="rId6421" display="Instalações de Gás e Incêndio em Aço e Ferro Galvanizado"/>
    <hyperlink ref="A6432" r:id="rId6422" display="Instalações de Gás e Incêndio em Aço e Ferro Galvanizado"/>
    <hyperlink ref="A6433" r:id="rId6423" display="Instalações de Gás e Incêndio em Aço e Ferro Galvanizado"/>
    <hyperlink ref="A6434" r:id="rId6424" display="Instalações de Gás e Incêndio em Aço e Ferro Galvanizado"/>
    <hyperlink ref="A6435" r:id="rId6425" display="Instalações de Gás e Incêndio em Aço e Ferro Galvanizado"/>
    <hyperlink ref="A6436" r:id="rId6426" display="Instalações de Gás e Incêndio em Aço e Ferro Galvanizado"/>
    <hyperlink ref="A6437" r:id="rId6427" display="Instalações de Gás e Incêndio em Aço e Ferro Galvanizado"/>
    <hyperlink ref="A6438" r:id="rId6428" display="Instalações de Gás e Incêndio em Aço e Ferro Galvanizado"/>
    <hyperlink ref="A6439" r:id="rId6429" display="Instalações de Gás e Incêndio em Aço e Ferro Galvanizado"/>
    <hyperlink ref="A6440" r:id="rId6430" display="Instalações de Gás e Incêndio em Aço e Ferro Galvanizado"/>
    <hyperlink ref="A6441" r:id="rId6431" display="Instalações de Gás e Incêndio em Aço e Ferro Galvanizado"/>
    <hyperlink ref="A6442" r:id="rId6432" display="Instalações de Gás e Incêndio em Aço e Ferro Galvanizado"/>
    <hyperlink ref="A6443" r:id="rId6433" display="Instalações de Gás e Incêndio em Aço e Ferro Galvanizado"/>
    <hyperlink ref="A6444" r:id="rId6434" display="Instalações de Gás e Incêndio em Aço e Ferro Galvanizado"/>
    <hyperlink ref="A6445" r:id="rId6435" display="Instalações de Gás e Incêndio em Aço e Ferro Galvanizado"/>
    <hyperlink ref="A6446" r:id="rId6436" display="Instalações de Gás e Incêndio em Aço e Ferro Galvanizado"/>
    <hyperlink ref="A6447" r:id="rId6437" display="Instalações de Gás e Incêndio em Aço e Ferro Galvanizado"/>
    <hyperlink ref="A6448" r:id="rId6438" display="Instalações de Gás e Incêndio em Aço e Ferro Galvanizado"/>
    <hyperlink ref="A6449" r:id="rId6439" display="Instalações de Gás e Incêndio em Aço e Ferro Galvanizado"/>
    <hyperlink ref="A6450" r:id="rId6440" display="Instalações de Gás e Incêndio em Aço e Ferro Galvanizado"/>
    <hyperlink ref="A6451" r:id="rId6441" display="Instalações de Gás e Incêndio em Aço e Ferro Galvanizado"/>
    <hyperlink ref="A6452" r:id="rId6442" display="Instalações de Gás e Incêndio em Aço e Ferro Galvanizado"/>
    <hyperlink ref="A6453" r:id="rId6443" display="Instalações de Gás e Incêndio em Aço e Ferro Galvanizado"/>
    <hyperlink ref="A6454" r:id="rId6444" display="Instalações de Gás e Incêndio em Aço e Ferro Galvanizado"/>
    <hyperlink ref="A6455" r:id="rId6445" display="Instalações de Gás e Incêndio em Aço e Ferro Galvanizado"/>
    <hyperlink ref="A6456" r:id="rId6446" display="Instalações de Gás e Incêndio em Aço e Ferro Galvanizado"/>
    <hyperlink ref="A6457" r:id="rId6447" display="Instalações de Gás e Incêndio em Aço e Ferro Galvanizado"/>
    <hyperlink ref="A6458" r:id="rId6448" display="Instalações de Gás e Incêndio em Aço e Ferro Galvanizado"/>
    <hyperlink ref="A6459" r:id="rId6449" display="Instalações de Gás e Incêndio em Aço e Ferro Galvanizado"/>
    <hyperlink ref="A6460" r:id="rId6450" display="Instalações de Gás e Incêndio em Aço e Ferro Galvanizado"/>
    <hyperlink ref="A6461" r:id="rId6451" display="Instalações de Gás e Incêndio em Aço e Ferro Galvanizado"/>
    <hyperlink ref="A6462" r:id="rId6452" display="Instalações de Gás e Incêndio em Aço e Ferro Galvanizado"/>
    <hyperlink ref="A6463" r:id="rId6453" display="Instalações de Gás e Incêndio em Aço e Ferro Galvanizado"/>
    <hyperlink ref="A6464" r:id="rId6454" display="Instalações de Gás e Incêndio em Aço e Ferro Galvanizado"/>
    <hyperlink ref="A6465" r:id="rId6455" display="Instalações de Gás e Incêndio em Aço e Ferro Galvanizado"/>
    <hyperlink ref="A6466" r:id="rId6456" display="Instalações de Gás e Incêndio em Aço e Ferro Galvanizado"/>
    <hyperlink ref="A6467" r:id="rId6457" display="Instalações de Gás e Incêndio em Aço e Ferro Galvanizado"/>
    <hyperlink ref="A6468" r:id="rId6458" display="Instalações de Gás e Incêndio em Aço e Ferro Galvanizado"/>
    <hyperlink ref="A6469" r:id="rId6459" display="Instalações de Gás e Incêndio em Aço e Ferro Galvanizado"/>
    <hyperlink ref="A6470" r:id="rId6460" display="Instalações de Gás e Incêndio em Aço e Ferro Galvanizado"/>
    <hyperlink ref="A6471" r:id="rId6461" display="Instalações de Gás e Incêndio em Aço e Ferro Galvanizado"/>
    <hyperlink ref="A6472" r:id="rId6462" display="Instalações de Gás e Incêndio em Aço e Ferro Galvanizado"/>
    <hyperlink ref="A6473" r:id="rId6463" display="Instalações de Gás e Incêndio em Aço e Ferro Galvanizado"/>
    <hyperlink ref="A6474" r:id="rId6464" display="Instalações de Gás e Incêndio em Aço e Ferro Galvanizado"/>
    <hyperlink ref="A6475" r:id="rId6465" display="Instalações de Gás e Incêndio em Aço e Ferro Galvanizado"/>
    <hyperlink ref="A6476" r:id="rId6466" display="Instalações de Gás e Incêndio em Aço e Ferro Galvanizado"/>
    <hyperlink ref="A6477" r:id="rId6467" display="Instalações de Gás e Incêndio em Aço e Ferro Galvanizado"/>
    <hyperlink ref="A6478" r:id="rId6468" display="Instalações de Gás e Incêndio em Aço e Ferro Galvanizado"/>
    <hyperlink ref="A6479" r:id="rId6469" display="Instalações de Gás e Incêndio em Aço e Ferro Galvanizado"/>
    <hyperlink ref="A6480" r:id="rId6470" display="Instalações de Gás e Incêndio em Aço e Ferro Galvanizado"/>
    <hyperlink ref="A6481" r:id="rId6471" display="Instalações de Gás e Incêndio em Aço e Ferro Galvanizado"/>
    <hyperlink ref="A6482" r:id="rId6472" display="Instalações de Gás e Incêndio em Aço e Ferro Galvanizado"/>
    <hyperlink ref="A6483" r:id="rId6473" display="Instalações de Gás e Incêndio em Aço e Ferro Galvanizado"/>
    <hyperlink ref="A6484" r:id="rId6474" display="Instalações de Gás e Incêndio em Aço e Ferro Galvanizado"/>
    <hyperlink ref="A6485" r:id="rId6475" display="Instalações de Gás e Incêndio em Aço e Ferro Galvanizado"/>
    <hyperlink ref="A6486" r:id="rId6476" display="Instalações de Gás e Incêndio em Aço e Ferro Galvanizado"/>
    <hyperlink ref="A6487" r:id="rId6477" display="Instalações de Gás e Incêndio em Aço e Ferro Galvanizado"/>
    <hyperlink ref="A6488" r:id="rId6478" display="Instalações de Gás e Incêndio em Aço e Ferro Galvanizado"/>
    <hyperlink ref="A6489" r:id="rId6479" display="Instalações de Gás e Incêndio em Aço e Ferro Galvanizado"/>
    <hyperlink ref="A6490" r:id="rId6480" display="Instalações de Gás e Incêndio em Aço e Ferro Galvanizado"/>
    <hyperlink ref="A6491" r:id="rId6481" display="Instalações de Gás e Incêndio em Aço e Ferro Galvanizado"/>
    <hyperlink ref="A6492" r:id="rId6482" display="Instalações de Gás e Incêndio em Aço e Ferro Galvanizado"/>
    <hyperlink ref="A6493" r:id="rId6483" display="Instalações de Gás e Incêndio em Aço e Ferro Galvanizado"/>
    <hyperlink ref="A6494" r:id="rId6484" display="Instalações de Gás e Incêndio em Aço e Ferro Galvanizado"/>
    <hyperlink ref="A6495" r:id="rId6485" display="Instalações de Gás e Incêndio em Aço e Ferro Galvanizado"/>
    <hyperlink ref="A6496" r:id="rId6486" display="Instalações de Gás e Incêndio em Aço e Ferro Galvanizado"/>
    <hyperlink ref="A6497" r:id="rId6487" display="Instalações de Gás e Incêndio em Aço e Ferro Galvanizado"/>
    <hyperlink ref="A6498" r:id="rId6488" display="Instalações de Gás e Incêndio em Aço e Ferro Galvanizado"/>
    <hyperlink ref="A6499" r:id="rId6489" display="Instalações de Gás e Incêndio em Aço e Ferro Galvanizado"/>
    <hyperlink ref="A6500" r:id="rId6490" display="Instalações de Gás e Incêndio em Aço e Ferro Galvanizado"/>
    <hyperlink ref="A6501" r:id="rId6491" display="Instalações de Gás e Incêndio em Aço e Ferro Galvanizado"/>
    <hyperlink ref="A6502" r:id="rId6492" display="Instalações de Gás e Incêndio em Aço e Ferro Galvanizado"/>
    <hyperlink ref="A6503" r:id="rId6493" display="Instalações de Gás e Incêndio em Aço e Ferro Galvanizado"/>
    <hyperlink ref="A6504" r:id="rId6494" display="Instalações de Gás e Incêndio em Aço e Ferro Galvanizado"/>
    <hyperlink ref="A6505" r:id="rId6495" display="Instalações de Gás e Incêndio em Aço e Ferro Galvanizado"/>
    <hyperlink ref="A6506" r:id="rId6496" display="Instalações de Gás e Incêndio em Aço e Ferro Galvanizado"/>
    <hyperlink ref="A6507" r:id="rId6497" display="Instalações de Gás e Incêndio em Aço e Ferro Galvanizado"/>
    <hyperlink ref="A6508" r:id="rId6498" display="Instalações de Gás e Incêndio em Aço e Ferro Galvanizado"/>
    <hyperlink ref="A6509" r:id="rId6499" display="Instalações de Gás e Incêndio em Aço e Ferro Galvanizado"/>
    <hyperlink ref="A6510" r:id="rId6500" display="Instalações de Gás e Incêndio em Aço e Ferro Galvanizado"/>
    <hyperlink ref="A6511" r:id="rId6501" display="Instalações de Gás e Incêndio em Aço e Ferro Galvanizado"/>
    <hyperlink ref="A6512" r:id="rId6502" display="Instalações de Gás e Incêndio em Aço e Ferro Galvanizado"/>
    <hyperlink ref="A6513" r:id="rId6503" display="Instalações de Gás e Incêndio em Aço e Ferro Galvanizado"/>
    <hyperlink ref="A6514" r:id="rId6504" display="Instalações de Gás em PEX Multicamadas"/>
    <hyperlink ref="A6515" r:id="rId6505" display="Instalações de Gás em PEX Multicamadas"/>
    <hyperlink ref="A6516" r:id="rId6506" display="Instalações de Gás em PEX Multicamadas"/>
    <hyperlink ref="A6517" r:id="rId6507" display="Instalações de Gás em PEX Multicamadas"/>
    <hyperlink ref="A6518" r:id="rId6508" display="Instalações de Gás em PEX Multicamadas"/>
    <hyperlink ref="A6519" r:id="rId6509" display="Instalações de Gás em PEX Multicamadas"/>
    <hyperlink ref="A6520" r:id="rId6510" display="Instalações de Gás em PEX Multicamadas"/>
    <hyperlink ref="A6521" r:id="rId6511" display="Instalações de Gás em PEX Multicamadas"/>
    <hyperlink ref="A6522" r:id="rId6512" display="Instalações de Gás em PEX Multicamadas"/>
    <hyperlink ref="A6523" r:id="rId6513" display="Instalações de Gás em PEX Multicamadas"/>
    <hyperlink ref="A6524" r:id="rId6514" display="Instalações de Gás em PEX Multicamadas"/>
    <hyperlink ref="A6525" r:id="rId6515" display="Instalações de Gás em PEX Multicamadas"/>
    <hyperlink ref="A6526" r:id="rId6516" display="Instalações de Gás em PEX Multicamadas"/>
    <hyperlink ref="A6527" r:id="rId6517" display="Instalações de Gás em PEX Multicamadas"/>
    <hyperlink ref="A6528" r:id="rId6518" display="Instalações de Gás em PEX Multicamadas"/>
    <hyperlink ref="A6529" r:id="rId6519" display="Instalações de Gás em PEX Multicamadas"/>
    <hyperlink ref="A6530" r:id="rId6520" display="Instalações de Gás em PEX Multicamadas"/>
    <hyperlink ref="A6531" r:id="rId6521" display="Instalações de Gás em PEX Multicamadas"/>
    <hyperlink ref="A6532" r:id="rId6522" display="Instalações de Gás em PEX Multicamadas"/>
    <hyperlink ref="A6533" r:id="rId6523" display="Instalações de Gás em PEX Multicamadas"/>
    <hyperlink ref="A6534" r:id="rId6524" display="Instalações de Gás em PEX Multicamadas"/>
    <hyperlink ref="A6535" r:id="rId6525" display="Instalações de Gás em PEX Multicamadas"/>
    <hyperlink ref="A6536" r:id="rId6526" display="Instalações de Gás em PEX Multicamadas"/>
    <hyperlink ref="A6537" r:id="rId6527" display="Instalações de Gás em PEX Multicamadas"/>
    <hyperlink ref="A6538" r:id="rId6528" display="Instalações de Gás em PEX Multicamadas"/>
    <hyperlink ref="A6539" r:id="rId6529" display="Instalações de Gás em PEX Multicamadas"/>
    <hyperlink ref="A6540" r:id="rId6530" display="Instalações de Gás em PEX Multicamadas"/>
    <hyperlink ref="A6541" r:id="rId6531" display="Instalações de Gás em PEX Multicamadas"/>
    <hyperlink ref="A6542" r:id="rId6532" display="Instalações de Gás em PEX Multicamadas"/>
    <hyperlink ref="A6543" r:id="rId6533" display="Instalações de Gás em PEX Multicamadas"/>
    <hyperlink ref="A6544" r:id="rId6534" display="Instalações de Gás em PEX Multicamadas"/>
    <hyperlink ref="A6545" r:id="rId6535" display="Instalações de Gás em PEX Multicamadas"/>
    <hyperlink ref="A6546" r:id="rId6536" display="Instalações de Gás em PEX Multicamadas"/>
    <hyperlink ref="A6547" r:id="rId6537" display="Instalações de Gás em PEX Multicamadas"/>
    <hyperlink ref="A6548" r:id="rId6538" display="Instalações de Gás em PEX Multicamadas"/>
    <hyperlink ref="A6549" r:id="rId6539" display="Instalações de Gás em PEX Multicamadas"/>
    <hyperlink ref="A6550" r:id="rId6540" display="Instalações de Gás em PEX Multicamadas"/>
    <hyperlink ref="A6551" r:id="rId6541" display="Instalações de Gás em PEX Multicamadas"/>
    <hyperlink ref="A6552" r:id="rId6542" display="Instalações de Gás em PEX Multicamadas"/>
    <hyperlink ref="A6553" r:id="rId6543" display="Instalações de Gás em PEX Multicamadas"/>
    <hyperlink ref="A6554" r:id="rId6544" display="Instalações de Gás em PEX Multicamadas"/>
    <hyperlink ref="A6555" r:id="rId6545" display="Instalações de Gás em PEX Multicamadas"/>
    <hyperlink ref="A6556" r:id="rId6546" display="Instalações de Gás em PEX Multicamadas"/>
    <hyperlink ref="A6557" r:id="rId6547" display="Instalações de Gás em PEX Multicamadas"/>
    <hyperlink ref="A6558" r:id="rId6548" display="Instalações de Gás em PEX Multicamadas"/>
    <hyperlink ref="A6559" r:id="rId6549" display="Instalações de Gás em PEX Multicamadas"/>
    <hyperlink ref="A6560" r:id="rId6550" display="Instalações de Gás em PEX Multicamadas"/>
    <hyperlink ref="A6561" r:id="rId6551" display="Instalações de Gás em PEX Multicamadas"/>
    <hyperlink ref="A6562" r:id="rId6552" display="Instalações de Gás em PEX Multicamadas"/>
    <hyperlink ref="A6563" r:id="rId6553" display="Instalações de Gás em PEX Multicamadas"/>
    <hyperlink ref="A6564" r:id="rId6554" display="Instalações de Gás em PEX Multicamadas"/>
    <hyperlink ref="A6565" r:id="rId6555" display="Instalações de Gás em PEX Multicamadas"/>
    <hyperlink ref="A6566" r:id="rId6556" display="Instalações de Gás em PEX Multicamadas"/>
    <hyperlink ref="A6567" r:id="rId6557" display="Instalações de Gás em PEX Multicamadas"/>
    <hyperlink ref="A6568" r:id="rId6558" display="Instalações de Gás em PEX Multicamadas"/>
    <hyperlink ref="A6569" r:id="rId6559" display="Instalações de Gás em PEX Multicamadas"/>
    <hyperlink ref="A6570" r:id="rId6560" display="Instalações de Gás em PEX Multicamadas"/>
    <hyperlink ref="A6571" r:id="rId6561" display="Instalações de Gás em PEX Multicamadas"/>
    <hyperlink ref="A6572" r:id="rId6562" display="Instalações de Gás em PEX Multicamadas"/>
    <hyperlink ref="A6573" r:id="rId6563" display="Instalações de ar condicionado"/>
    <hyperlink ref="A6574" r:id="rId6564" display="Instalações de ar condicionado"/>
    <hyperlink ref="A6575" r:id="rId6565" display="Instalações de ar condicionado"/>
    <hyperlink ref="A6576" r:id="rId6566" display="Instalações de ar condicionado"/>
    <hyperlink ref="A6577" r:id="rId6567" display="Instalações de ar condicionado"/>
    <hyperlink ref="A6578" r:id="rId6568" display="Instalações de ar condicionado"/>
    <hyperlink ref="A6579" r:id="rId6569" display="Instalações de ar condicionado"/>
    <hyperlink ref="A6580" r:id="rId6570" display="Instalações de ar condicionado"/>
    <hyperlink ref="A6581" r:id="rId6571" display="Instalações de ar condicionado"/>
    <hyperlink ref="A6582" r:id="rId6572" display="Instalações de ar condicionado"/>
    <hyperlink ref="A6583" r:id="rId6573" display="Instalações de ar condicionado"/>
    <hyperlink ref="A6584" r:id="rId6574" display="Instalações de ar condicionado"/>
    <hyperlink ref="A6585" r:id="rId6575" display="Instalações de ar condicionado"/>
    <hyperlink ref="A6586" r:id="rId6576" display="Instalações de ar condicionado"/>
    <hyperlink ref="A6587" r:id="rId6577" display="Instalações de ar condicionado"/>
    <hyperlink ref="A6588" r:id="rId6578" display="Instalações de ar condicionado"/>
    <hyperlink ref="A6589" r:id="rId6579" display="Instalações de ar condicionado"/>
    <hyperlink ref="A6590" r:id="rId6580" display="Instalações de ar condicionado"/>
    <hyperlink ref="A6591" r:id="rId6581" display="Instalações de ar condicionado"/>
    <hyperlink ref="A6592" r:id="rId6582" display="Instalações de ar condicionado"/>
    <hyperlink ref="A6593" r:id="rId6583" display="Instalações de ar condicionado"/>
    <hyperlink ref="A6594" r:id="rId6584" display="Instalações de ar condicionado"/>
    <hyperlink ref="A6595" r:id="rId6585" display="Instalações de ar condicionado"/>
    <hyperlink ref="A6596" r:id="rId6586" display="Instalações de ar condicionado"/>
    <hyperlink ref="A6597" r:id="rId6587" display="Instalações de ar condicionado"/>
    <hyperlink ref="A6598" r:id="rId6588" display="Instalações de ar condicionado"/>
    <hyperlink ref="A6599" r:id="rId6589" display="Instalações de ar condicionado"/>
    <hyperlink ref="A6600" r:id="rId6590" display="Instalações de ar condicionado"/>
    <hyperlink ref="A6601" r:id="rId6591" display="Instalações de ar condicionado"/>
    <hyperlink ref="A6602" r:id="rId6592" display="Instalações de ar condicionado"/>
    <hyperlink ref="A6603" r:id="rId6593" display="Instalações de ar condicionado"/>
    <hyperlink ref="A6604" r:id="rId6594" display="Instalações de ar condicionado"/>
    <hyperlink ref="A6605" r:id="rId6595" display="Instalações de ar condicionado"/>
    <hyperlink ref="A6606" r:id="rId6596" display="Instalações de ar condicionado"/>
    <hyperlink ref="A6607" r:id="rId6597" display="Instalações de ar condicionado"/>
    <hyperlink ref="A6608" r:id="rId6598" display="Instalações de ar condicionado"/>
    <hyperlink ref="A6609" r:id="rId6599" display="Instalações de ar condicionado"/>
    <hyperlink ref="A6610" r:id="rId6600" display="Instalações de ar condicionado"/>
    <hyperlink ref="A6611" r:id="rId6601" display="Instalações de ar condicionado"/>
    <hyperlink ref="A6612" r:id="rId6602" display="Instalações de ar condicionado"/>
    <hyperlink ref="A6613" r:id="rId6603" display="Instalações de ar condicionado"/>
    <hyperlink ref="A6614" r:id="rId6604" display="Instalações de ar condicionado"/>
    <hyperlink ref="A6615" r:id="rId6605" display="Instalações de ar condicionado"/>
    <hyperlink ref="A6616" r:id="rId6606" display="Instalações de ar condicionado"/>
    <hyperlink ref="A6617" r:id="rId6607" display="Instalações de ar condicionado"/>
    <hyperlink ref="A6618" r:id="rId6608" display="Instalações de ar condicionado"/>
    <hyperlink ref="A6619" r:id="rId6609" display="Instalações de ar condicionado"/>
    <hyperlink ref="A6620" r:id="rId6610" display="Instalações de ar condicionado"/>
    <hyperlink ref="A6621" r:id="rId6611" display="Instalações de ar condicionado"/>
    <hyperlink ref="A6622" r:id="rId6612" display="Instalações de ar condicionado em cobre"/>
    <hyperlink ref="A6623" r:id="rId6613" display="Instalações de ar condicionado em cobre"/>
    <hyperlink ref="A6624" r:id="rId6614" display="Instalações de ar condicionado em cobre"/>
    <hyperlink ref="A6625" r:id="rId6615" display="Instalações de ar condicionado em cobre"/>
    <hyperlink ref="A6626" r:id="rId6616" display="Instalações de ar condicionado em cobre"/>
    <hyperlink ref="A6627" r:id="rId6617" display="Instalações de ar condicionado em cobre"/>
    <hyperlink ref="A6628" r:id="rId6618" display="Instalações de ar condicionado em cobre"/>
    <hyperlink ref="A6629" r:id="rId6619" display="Instalações de ar condicionado em cobre"/>
    <hyperlink ref="A6630" r:id="rId6620" display="Instalações de ar condicionado em cobre"/>
    <hyperlink ref="A6631" r:id="rId6621" display="Instalações de ar condicionado em cobre"/>
    <hyperlink ref="A6632" r:id="rId6622" display="Instalações de ar condicionado em cobre"/>
    <hyperlink ref="A6633" r:id="rId6623" display="Instalações de ar condicionado em cobre"/>
    <hyperlink ref="A6634" r:id="rId6624" display="Instalações de ar condicionado em cobre"/>
    <hyperlink ref="A6635" r:id="rId6625" display="Instalações de ar condicionado em cobre"/>
    <hyperlink ref="A6636" r:id="rId6626" display="Instalações de ar condicionado em cobre"/>
    <hyperlink ref="A6637" r:id="rId6627" display="Instalações de ar condicionado em cobre"/>
    <hyperlink ref="A6638" r:id="rId6628" display="Instalações de ar condicionado em cobre"/>
    <hyperlink ref="A6639" r:id="rId6629" display="Instalações de ar condicionado em cobre"/>
    <hyperlink ref="A6640" r:id="rId6630" display="Instalações em Cobre"/>
    <hyperlink ref="A6641" r:id="rId6631" display="Instalações em Cobre"/>
    <hyperlink ref="A6642" r:id="rId6632" display="Instalações em Cobre"/>
    <hyperlink ref="A6643" r:id="rId6633" display="Instalações em Cobre"/>
    <hyperlink ref="A6644" r:id="rId6634" display="Instalações em Cobre"/>
    <hyperlink ref="A6645" r:id="rId6635" display="Instalações em Cobre"/>
    <hyperlink ref="A6646" r:id="rId6636" display="Instalações em Cobre"/>
    <hyperlink ref="A6647" r:id="rId6637" display="Instalações em Cobre"/>
    <hyperlink ref="A6648" r:id="rId6638" display="Instalações em Cobre"/>
    <hyperlink ref="A6649" r:id="rId6639" display="Instalações em Cobre"/>
    <hyperlink ref="A6650" r:id="rId6640" display="Instalações em Cobre"/>
    <hyperlink ref="A6651" r:id="rId6641" display="Instalações em Cobre"/>
    <hyperlink ref="A6652" r:id="rId6642" display="Instalações em Cobre"/>
    <hyperlink ref="A6653" r:id="rId6643" display="Instalações em Cobre"/>
    <hyperlink ref="A6654" r:id="rId6644" display="Instalações em Cobre"/>
    <hyperlink ref="A6655" r:id="rId6645" display="Instalações em Cobre"/>
    <hyperlink ref="A6656" r:id="rId6646" display="Instalações em Cobre"/>
    <hyperlink ref="A6657" r:id="rId6647" display="Instalações em Cobre"/>
    <hyperlink ref="A6658" r:id="rId6648" display="Instalações em Cobre"/>
    <hyperlink ref="A6659" r:id="rId6649" display="Instalações em Cobre"/>
    <hyperlink ref="A6660" r:id="rId6650" display="Instalações em Cobre"/>
    <hyperlink ref="A6661" r:id="rId6651" display="Instalações em Cobre"/>
    <hyperlink ref="A6662" r:id="rId6652" display="Instalações em Cobre"/>
    <hyperlink ref="A6663" r:id="rId6653" display="Instalações em Cobre"/>
    <hyperlink ref="A6664" r:id="rId6654" display="Instalações em Cobre"/>
    <hyperlink ref="A6665" r:id="rId6655" display="Instalações em Cobre"/>
    <hyperlink ref="A6666" r:id="rId6656" display="Instalações em Cobre"/>
    <hyperlink ref="A6667" r:id="rId6657" display="Instalações em Cobre"/>
    <hyperlink ref="A6668" r:id="rId6658" display="Instalações em Cobre"/>
    <hyperlink ref="A6669" r:id="rId6659" display="Instalações em Cobre"/>
    <hyperlink ref="A6670" r:id="rId6660" display="Instalações em Cobre"/>
    <hyperlink ref="A6671" r:id="rId6661" display="Instalações em Cobre"/>
    <hyperlink ref="A6672" r:id="rId6662" display="Instalações em Cobre"/>
    <hyperlink ref="A6673" r:id="rId6663" display="Instalações em Cobre"/>
    <hyperlink ref="A6674" r:id="rId6664" display="Instalações em Cobre"/>
    <hyperlink ref="A6675" r:id="rId6665" display="Instalações em Cobre"/>
    <hyperlink ref="A6676" r:id="rId6666" display="Instalações em Cobre"/>
    <hyperlink ref="A6677" r:id="rId6667" display="Instalações em Cobre"/>
    <hyperlink ref="A6678" r:id="rId6668" display="Instalações em Cobre"/>
    <hyperlink ref="A6679" r:id="rId6669" display="Instalações em Cobre"/>
    <hyperlink ref="A6680" r:id="rId6670" display="Instalações em Cobre"/>
    <hyperlink ref="A6681" r:id="rId6671" display="Instalações em Cobre"/>
    <hyperlink ref="A6682" r:id="rId6672" display="Instalações em Cobre"/>
    <hyperlink ref="A6683" r:id="rId6673" display="Instalações em Cobre"/>
    <hyperlink ref="A6684" r:id="rId6674" display="Instalações em Cobre"/>
    <hyperlink ref="A6685" r:id="rId6675" display="Instalações em Cobre"/>
    <hyperlink ref="A6686" r:id="rId6676" display="Instalações em Cobre"/>
    <hyperlink ref="A6687" r:id="rId6677" display="Instalações em Cobre"/>
    <hyperlink ref="A6688" r:id="rId6678" display="Instalações em Cobre"/>
    <hyperlink ref="A6689" r:id="rId6679" display="Instalações em Cobre"/>
    <hyperlink ref="A6690" r:id="rId6680" display="Instalações em Cobre"/>
    <hyperlink ref="A6691" r:id="rId6681" display="Instalações em Cobre"/>
    <hyperlink ref="A6692" r:id="rId6682" display="Instalações em Cobre"/>
    <hyperlink ref="A6693" r:id="rId6683" display="Instalações em Cobre"/>
    <hyperlink ref="A6694" r:id="rId6684" display="Instalações em Cobre"/>
    <hyperlink ref="A6695" r:id="rId6685" display="Instalações em Cobre"/>
    <hyperlink ref="A6696" r:id="rId6686" display="Instalações em Cobre"/>
    <hyperlink ref="A6697" r:id="rId6687" display="Instalações em Cobre"/>
    <hyperlink ref="A6698" r:id="rId6688" display="Instalações em Cobre"/>
    <hyperlink ref="A6699" r:id="rId6689" display="Instalações em Cobre"/>
    <hyperlink ref="A6700" r:id="rId6690" display="Instalações em Cobre"/>
    <hyperlink ref="A6701" r:id="rId6691" display="Instalações em Cobre"/>
    <hyperlink ref="A6702" r:id="rId6692" display="Instalações em Cobre"/>
    <hyperlink ref="A6703" r:id="rId6693" display="Instalações em Cobre"/>
    <hyperlink ref="A6704" r:id="rId6694" display="Instalações em Cobre"/>
    <hyperlink ref="A6705" r:id="rId6695" display="Instalações em Cobre"/>
    <hyperlink ref="A6706" r:id="rId6696" display="Instalações em Cobre"/>
    <hyperlink ref="A6707" r:id="rId6697" display="Instalações em Cobre"/>
    <hyperlink ref="A6708" r:id="rId6698" display="Instalações em Cobre"/>
    <hyperlink ref="A6709" r:id="rId6699" display="Instalações em Cobre"/>
    <hyperlink ref="A6710" r:id="rId6700" display="Instalações em Cobre"/>
    <hyperlink ref="A6711" r:id="rId6701" display="Instalações em Cobre"/>
    <hyperlink ref="A6712" r:id="rId6702" display="Instalações em Cobre"/>
    <hyperlink ref="A6713" r:id="rId6703" display="Instalações em Cobre"/>
    <hyperlink ref="A6714" r:id="rId6704" display="Instalações em Cobre"/>
    <hyperlink ref="A6715" r:id="rId6705" display="Instalações em Cobre"/>
    <hyperlink ref="A6716" r:id="rId6706" display="Instalações em Cobre"/>
    <hyperlink ref="A6717" r:id="rId6707" display="Instalações em Cobre"/>
    <hyperlink ref="A6718" r:id="rId6708" display="Instalações em Cobre"/>
    <hyperlink ref="A6719" r:id="rId6709" display="Instalações em Cobre"/>
    <hyperlink ref="A6720" r:id="rId6710" display="Instalações em Cobre"/>
    <hyperlink ref="A6721" r:id="rId6711" display="Instalações em Cobre"/>
    <hyperlink ref="A6722" r:id="rId6712" display="Instalações em Cobre"/>
    <hyperlink ref="A6723" r:id="rId6713" display="Instalações em Cobre"/>
    <hyperlink ref="A6724" r:id="rId6714" display="Instalações em Cobre"/>
    <hyperlink ref="A6725" r:id="rId6715" display="Instalações em Cobre"/>
    <hyperlink ref="A6726" r:id="rId6716" display="Instalações em Cobre"/>
    <hyperlink ref="A6727" r:id="rId6717" display="Instalações em Cobre"/>
    <hyperlink ref="A6728" r:id="rId6718" display="Instalações em Cobre"/>
    <hyperlink ref="A6729" r:id="rId6719" display="Instalações em Cobre"/>
    <hyperlink ref="A6730" r:id="rId6720" display="Instalações em Cobre"/>
    <hyperlink ref="A6731" r:id="rId6721" display="Instalações em Cobre"/>
    <hyperlink ref="A6732" r:id="rId6722" display="Instalações em Cobre"/>
    <hyperlink ref="A6733" r:id="rId6723" display="Instalações em Cobre"/>
    <hyperlink ref="A6734" r:id="rId6724" display="Instalações em Cobre"/>
    <hyperlink ref="A6735" r:id="rId6725" display="Instalações em Cobre"/>
    <hyperlink ref="A6736" r:id="rId6726" display="Instalações em Cobre"/>
    <hyperlink ref="A6737" r:id="rId6727" display="Instalações em Cobre"/>
    <hyperlink ref="A6738" r:id="rId6728" display="Instalações em Cobre"/>
    <hyperlink ref="A6739" r:id="rId6729" display="Instalações em Cobre"/>
    <hyperlink ref="A6740" r:id="rId6730" display="Instalações em Cobre"/>
    <hyperlink ref="A6741" r:id="rId6731" display="Instalações em Cobre"/>
    <hyperlink ref="A6742" r:id="rId6732" display="Instalações em Cobre"/>
    <hyperlink ref="A6743" r:id="rId6733" display="Instalações em Cobre"/>
    <hyperlink ref="A6744" r:id="rId6734" display="Instalações em Cobre"/>
    <hyperlink ref="A6745" r:id="rId6735" display="Instalações em Cobre"/>
    <hyperlink ref="A6746" r:id="rId6736" display="Instalações em Cobre"/>
    <hyperlink ref="A6747" r:id="rId6737" display="Instalações em Cobre"/>
    <hyperlink ref="A6748" r:id="rId6738" display="Instalações em Cobre"/>
    <hyperlink ref="A6749" r:id="rId6739" display="Instalações em Cobre"/>
    <hyperlink ref="A6750" r:id="rId6740" display="Instalações em Cobre"/>
    <hyperlink ref="A6751" r:id="rId6741" display="Instalações em Cobre"/>
    <hyperlink ref="A6752" r:id="rId6742" display="Instalações em Cobre"/>
    <hyperlink ref="A6753" r:id="rId6743" display="Instalações em Cobre"/>
    <hyperlink ref="A6754" r:id="rId6744" display="Instalações em Cobre"/>
    <hyperlink ref="A6755" r:id="rId6745" display="Instalações em Cobre"/>
    <hyperlink ref="A6756" r:id="rId6746" display="Instalações em Cobre"/>
    <hyperlink ref="A6757" r:id="rId6747" display="Instalações em Cobre"/>
    <hyperlink ref="A6758" r:id="rId6748" display="Instalações em Cobre"/>
    <hyperlink ref="A6759" r:id="rId6749" display="Instalações em Cobre"/>
    <hyperlink ref="A6760" r:id="rId6750" display="Instalações em Cobre"/>
    <hyperlink ref="A6761" r:id="rId6751" display="Instalações em Cobre"/>
    <hyperlink ref="A6762" r:id="rId6752" display="Instalações em Cobre"/>
    <hyperlink ref="A6763" r:id="rId6753" display="Instalações em Cobre"/>
    <hyperlink ref="A6764" r:id="rId6754" display="Instalações em Cobre"/>
    <hyperlink ref="A6765" r:id="rId6755" display="Instalações em Cobre"/>
    <hyperlink ref="A6766" r:id="rId6756" display="Instalações em Cobre"/>
    <hyperlink ref="A6767" r:id="rId6757" display="Instalações em Cobre"/>
    <hyperlink ref="A6768" r:id="rId6758" display="Instalações em Cobre"/>
    <hyperlink ref="A6769" r:id="rId6759" display="Instalações em Cobre"/>
    <hyperlink ref="A6770" r:id="rId6760" display="Instalações em Cobre"/>
    <hyperlink ref="A6771" r:id="rId6761" display="Instalações em Cobre"/>
    <hyperlink ref="A6772" r:id="rId6762" display="Instalações em Cobre"/>
    <hyperlink ref="A6773" r:id="rId6763" display="Instalações em Cobre"/>
    <hyperlink ref="A6774" r:id="rId6764" display="Instalações em Cobre"/>
    <hyperlink ref="A6775" r:id="rId6765" display="Instalações em Cobre"/>
    <hyperlink ref="A6776" r:id="rId6766" display="Instalações em Cobre"/>
    <hyperlink ref="A6777" r:id="rId6767" display="Instalações em Cobre"/>
    <hyperlink ref="A6778" r:id="rId6768" display="Instalações em Cobre"/>
    <hyperlink ref="A6779" r:id="rId6769" display="Instalações em Cobre"/>
    <hyperlink ref="A6780" r:id="rId6770" display="Instalações em Cobre"/>
    <hyperlink ref="A6781" r:id="rId6771" display="Instalações em Cobre"/>
    <hyperlink ref="A6782" r:id="rId6772" display="Instalações em Cobre"/>
    <hyperlink ref="A6783" r:id="rId6773" display="Instalações em Cobre"/>
    <hyperlink ref="A6784" r:id="rId6774" display="Instalações em Cobre"/>
    <hyperlink ref="A6785" r:id="rId6775" display="Instalações em Cobre"/>
    <hyperlink ref="A6786" r:id="rId6776" display="Instalações em Cobre"/>
    <hyperlink ref="A6787" r:id="rId6777" display="Instalações em Cobre"/>
    <hyperlink ref="A6788" r:id="rId6778" display="Instalações em Cobre"/>
    <hyperlink ref="A6789" r:id="rId6779" display="Instalações em Cobre"/>
    <hyperlink ref="A6790" r:id="rId6780" display="Instalações em Cobre"/>
    <hyperlink ref="A6791" r:id="rId6781" display="Instalações em Cobre"/>
    <hyperlink ref="A6792" r:id="rId6782" display="Instalações em Cobre"/>
    <hyperlink ref="A6793" r:id="rId6783" display="Instalações em Cobre"/>
    <hyperlink ref="A6794" r:id="rId6784" display="Instalações em Cobre"/>
    <hyperlink ref="A6795" r:id="rId6785" display="Instalações em Cobre"/>
    <hyperlink ref="A6796" r:id="rId6786" display="Instalações em Cobre"/>
    <hyperlink ref="A6797" r:id="rId6787" display="Instalações em Cobre"/>
    <hyperlink ref="A6798" r:id="rId6788" display="Instalações em Cobre"/>
    <hyperlink ref="A6799" r:id="rId6789" display="Instalações em Cobre"/>
    <hyperlink ref="A6800" r:id="rId6790" display="Instalações em Cobre"/>
    <hyperlink ref="A6801" r:id="rId6791" display="Instalações em Cobre"/>
    <hyperlink ref="A6802" r:id="rId6792" display="Instalações em Cobre"/>
    <hyperlink ref="A6803" r:id="rId6793" display="Instalações em Cobre"/>
    <hyperlink ref="A6804" r:id="rId6794" display="Instalações em Cobre"/>
    <hyperlink ref="A6805" r:id="rId6795" display="Instalações em Cobre"/>
    <hyperlink ref="A6806" r:id="rId6796" display="Instalações em Cobre"/>
    <hyperlink ref="A6807" r:id="rId6797" display="Instalações em Cobre"/>
    <hyperlink ref="A6808" r:id="rId6798" display="Instalações em Cobre"/>
    <hyperlink ref="A6809" r:id="rId6799" display="Instalações em Cobre"/>
    <hyperlink ref="A6810" r:id="rId6800" display="Instalações em Cobre"/>
    <hyperlink ref="A6811" r:id="rId6801" display="Instalações em Cobre"/>
    <hyperlink ref="A6812" r:id="rId6802" display="Instalações em Cobre"/>
    <hyperlink ref="A6813" r:id="rId6803" display="Instalações em Cobre"/>
    <hyperlink ref="A6814" r:id="rId6804" display="Instalações em Cobre"/>
    <hyperlink ref="A6815" r:id="rId6805" display="Instalações em Cobre"/>
    <hyperlink ref="A6816" r:id="rId6806" display="Instalações em Cobre"/>
    <hyperlink ref="A6817" r:id="rId6807" display="Instalações em Cobre"/>
    <hyperlink ref="A6818" r:id="rId6808" display="Instalações em Cobre"/>
    <hyperlink ref="A6819" r:id="rId6809" display="Instalações em Cobre"/>
    <hyperlink ref="A6820" r:id="rId6810" display="Instalações em Cobre"/>
    <hyperlink ref="A6821" r:id="rId6811" display="Instalações em Cobre"/>
    <hyperlink ref="A6822" r:id="rId6812" display="Instalações em Cobre"/>
    <hyperlink ref="A6823" r:id="rId6813" display="Instalações em Cobre"/>
    <hyperlink ref="A6824" r:id="rId6814" display="Instalações em Cobre"/>
    <hyperlink ref="A6825" r:id="rId6815" display="Instalações em Cobre"/>
    <hyperlink ref="A6826" r:id="rId6816" display="Instalações em Cobre"/>
    <hyperlink ref="A6827" r:id="rId6817" display="Instalações em Cobre"/>
    <hyperlink ref="A6828" r:id="rId6818" display="Instalações em Cobre"/>
    <hyperlink ref="A6829" r:id="rId6819" display="Instalações em Cobre"/>
    <hyperlink ref="A6830" r:id="rId6820" display="Instalações em Cobre"/>
    <hyperlink ref="A6831" r:id="rId6821" display="Instalações em Cobre"/>
    <hyperlink ref="A6832" r:id="rId6822" display="Instalações em Cobre"/>
    <hyperlink ref="A6833" r:id="rId6823" display="Instalações em Cobre"/>
    <hyperlink ref="A6834" r:id="rId6824" display="Instalações em Cobre"/>
    <hyperlink ref="A6835" r:id="rId6825" display="Instalações em Cobre"/>
    <hyperlink ref="A6836" r:id="rId6826" display="Instalações em Cobre"/>
    <hyperlink ref="A6837" r:id="rId6827" display="Instalações em Cobre"/>
    <hyperlink ref="A6838" r:id="rId6828" display="Instalações em Cobre"/>
    <hyperlink ref="A6839" r:id="rId6829" display="Instalações em Cobre"/>
    <hyperlink ref="A6840" r:id="rId6830" display="Instalações em Cobre"/>
    <hyperlink ref="A6841" r:id="rId6831" display="Instalações em Cobre"/>
    <hyperlink ref="A6842" r:id="rId6832" display="Instalações em Cobre"/>
    <hyperlink ref="A6843" r:id="rId6833" display="Instalações em Cobre"/>
    <hyperlink ref="A6844" r:id="rId6834" display="Instalações em Cobre"/>
    <hyperlink ref="A6845" r:id="rId6835" display="Instalações em Cobre"/>
    <hyperlink ref="A6846" r:id="rId6836" display="Instalações em Cobre"/>
    <hyperlink ref="A6847" r:id="rId6837" display="Instalações em Cobre"/>
    <hyperlink ref="A6848" r:id="rId6838" display="Instalações em Cobre"/>
    <hyperlink ref="A6849" r:id="rId6839" display="Instalações em Cobre"/>
    <hyperlink ref="A6850" r:id="rId6840" display="Instalações em Cobre"/>
    <hyperlink ref="A6851" r:id="rId6841" display="Instalações em Cobre"/>
    <hyperlink ref="A6852" r:id="rId6842" display="Instalações em Cobre"/>
    <hyperlink ref="A6853" r:id="rId6843" display="Instalações em Cobre"/>
    <hyperlink ref="A6854" r:id="rId6844" display="Instalações em Cobre"/>
    <hyperlink ref="A6855" r:id="rId6845" display="Instalações em Cobre"/>
    <hyperlink ref="A6856" r:id="rId6846" display="Instalações em Cobre"/>
    <hyperlink ref="A6857" r:id="rId6847" display="Instalações em Cobre"/>
    <hyperlink ref="A6858" r:id="rId6848" display="Instalações em Cobre"/>
    <hyperlink ref="A6859" r:id="rId6849" display="Instalações em Cobre"/>
    <hyperlink ref="A6860" r:id="rId6850" display="Instalações em Cobre"/>
    <hyperlink ref="A6861" r:id="rId6851" display="Instalações em Cobre"/>
    <hyperlink ref="A6862" r:id="rId6852" display="Instalações em Cobre"/>
    <hyperlink ref="A6863" r:id="rId6853" display="Instalações em Cobre"/>
    <hyperlink ref="A6864" r:id="rId6854" display="Instalações em Cobre"/>
    <hyperlink ref="A6865" r:id="rId6855" display="Instalações em Cobre"/>
    <hyperlink ref="A6866" r:id="rId6856" display="Instalações em Cobre"/>
    <hyperlink ref="A6867" r:id="rId6857" display="Instalações em Cobre"/>
    <hyperlink ref="A6868" r:id="rId6858" display="Instalações em Cobre"/>
    <hyperlink ref="A6869" r:id="rId6859" display="Instalações em Cobre"/>
    <hyperlink ref="A6870" r:id="rId6860" display="Instalações em Cobre"/>
    <hyperlink ref="A6871" r:id="rId6861" display="Instalações em Cobre"/>
    <hyperlink ref="A6872" r:id="rId6862" display="Instalações em Cobre"/>
    <hyperlink ref="A6873" r:id="rId6863" display="Instalações em Cobre"/>
    <hyperlink ref="A6874" r:id="rId6864" display="Instalações em Cobre"/>
    <hyperlink ref="A6875" r:id="rId6865" display="Instalações em Cobre"/>
    <hyperlink ref="A6876" r:id="rId6866" display="Instalações em Cobre"/>
    <hyperlink ref="A6877" r:id="rId6867" display="Instalações em Cobre"/>
    <hyperlink ref="A6878" r:id="rId6868" display="Instalações em Cobre"/>
    <hyperlink ref="A6879" r:id="rId6869" display="Instalações em Cobre"/>
    <hyperlink ref="A6880" r:id="rId6870" display="Instalações em Cobre"/>
    <hyperlink ref="A6881" r:id="rId6871" display="Instalações em Cobre"/>
    <hyperlink ref="A6882" r:id="rId6872" display="Instalações para Canteiros de Obras"/>
    <hyperlink ref="A6883" r:id="rId6873" display="Instalações para Canteiros de Obras"/>
    <hyperlink ref="A6884" r:id="rId6874" display="Instalações para Canteiros de Obras"/>
    <hyperlink ref="A6885" r:id="rId6875" display="Instalações para Canteiros de Obras"/>
    <hyperlink ref="A6886" r:id="rId6876" display="Instalações para Canteiros de Obras"/>
    <hyperlink ref="A6887" r:id="rId6877" display="Instalações para Canteiros de Obras"/>
    <hyperlink ref="A6888" r:id="rId6878" display="Instalações para Canteiros de Obras"/>
    <hyperlink ref="A6889" r:id="rId6879" display="Instalações para Canteiros de Obras"/>
    <hyperlink ref="A6890" r:id="rId6880" display="Instalações para Canteiros de Obras"/>
    <hyperlink ref="A6891" r:id="rId6881" display="Instalações para Canteiros de Obras"/>
    <hyperlink ref="A6892" r:id="rId6882" display="Instalações para Canteiros de Obras"/>
    <hyperlink ref="A6893" r:id="rId6883" display="Instalações para Canteiros de Obras"/>
    <hyperlink ref="A6894" r:id="rId6884" display="Instalações para Canteiros de Obras"/>
    <hyperlink ref="A6895" r:id="rId6885" display="Instalações para Canteiros de Obras"/>
    <hyperlink ref="A6896" r:id="rId6886" display="Instalações para Canteiros de Obras"/>
    <hyperlink ref="A6897" r:id="rId6887" display="Instalações para Canteiros de Obras"/>
    <hyperlink ref="A6898" r:id="rId6888" display="Instalações para Canteiros de Obras"/>
    <hyperlink ref="A6899" r:id="rId6889" display="Instalações para Canteiros de Obras"/>
    <hyperlink ref="A6900" r:id="rId6890" display="Instalações para Canteiros de Obras"/>
    <hyperlink ref="A6901" r:id="rId6891" display="Instalações para Canteiros de Obras"/>
    <hyperlink ref="A6902" r:id="rId6892" display="Instalações para Canteiros de Obras"/>
    <hyperlink ref="A6903" r:id="rId6893" display="Instalações para Canteiros de Obras"/>
    <hyperlink ref="A6904" r:id="rId6894" display="Instalações para Canteiros de Obras"/>
    <hyperlink ref="A6905" r:id="rId6895" display="Instalações para Canteiros de Obras"/>
    <hyperlink ref="A6906" r:id="rId6896" display="Instalações para Canteiros de Obras"/>
    <hyperlink ref="A6907" r:id="rId6897" display="Instalações para Canteiros de Obras"/>
    <hyperlink ref="A6908" r:id="rId6898" display="Instalações para Canteiros de Obras"/>
    <hyperlink ref="A6909" r:id="rId6899" display="Instalações para Canteiros de Obras"/>
    <hyperlink ref="A6910" r:id="rId6900" display="Instalações para Canteiros de Obras"/>
    <hyperlink ref="A6911" r:id="rId6901" display="Instalações para Canteiros de Obras"/>
    <hyperlink ref="A6912" r:id="rId6902" display="Instalações para Canteiros de Obras"/>
    <hyperlink ref="A6913" r:id="rId6903" display="Instalações para Canteiros de Obras"/>
    <hyperlink ref="A6914" r:id="rId6904" display="Instalações para Canteiros de Obras"/>
    <hyperlink ref="A6915" r:id="rId6905" display="Instalações para Canteiros de Obras"/>
    <hyperlink ref="A6916" r:id="rId6906" display="Instalações para Canteiros de Obras"/>
    <hyperlink ref="A6917" r:id="rId6907" display="Instalações para Canteiros de Obras"/>
    <hyperlink ref="A6918" r:id="rId6908" display="Instalações para Canteiros de Obras"/>
    <hyperlink ref="A6919" r:id="rId6909" display="Instalações para Canteiros de Obras"/>
    <hyperlink ref="A6920" r:id="rId6910" display="Instalações para Canteiros de Obras"/>
    <hyperlink ref="A6921" r:id="rId6911" display="Instalações para Canteiros de Obras"/>
    <hyperlink ref="A6922" r:id="rId6912" display="Lajes Pré-Moldadas"/>
    <hyperlink ref="A6923" r:id="rId6913" display="Lajes Pré-Moldadas"/>
    <hyperlink ref="A6924" r:id="rId6914" display="Lajes Pré-Moldadas"/>
    <hyperlink ref="A6925" r:id="rId6915" display="Lajes Pré-Moldadas"/>
    <hyperlink ref="A6926" r:id="rId6916" display="Lajes Pré-Moldadas"/>
    <hyperlink ref="A6927" r:id="rId6917" display="Lajes Pré-Moldadas"/>
    <hyperlink ref="A6928" r:id="rId6918" display="Lajes Pré-Moldadas"/>
    <hyperlink ref="A6929" r:id="rId6919" display="Lajes Pré-Moldadas"/>
    <hyperlink ref="A6930" r:id="rId6920" display="Lajes Pré-Moldadas"/>
    <hyperlink ref="A6931" r:id="rId6921" display="Lajes Pré-Moldadas"/>
    <hyperlink ref="A6932" r:id="rId6922" display="Lajes Pré-Moldadas"/>
    <hyperlink ref="A6933" r:id="rId6923" display="Lajes Pré-Moldadas"/>
    <hyperlink ref="A6934" r:id="rId6924" display="Lajes Pré-Moldadas"/>
    <hyperlink ref="A6935" r:id="rId6925" display="Lajes Pré-Moldadas"/>
    <hyperlink ref="A6936" r:id="rId6926" display="Lajes Pré-Moldadas"/>
    <hyperlink ref="A6937" r:id="rId6927" display="Lajes Pré-Moldadas"/>
    <hyperlink ref="A6938" r:id="rId6928" display="Lajes Pré-Moldadas"/>
    <hyperlink ref="A6939" r:id="rId6929" display="Lajes Pré-Moldadas"/>
    <hyperlink ref="A6940" r:id="rId6930" display="Lajes Pré-Moldadas"/>
    <hyperlink ref="A6941" r:id="rId6931" display="Lajes Pré-Moldadas"/>
    <hyperlink ref="A6942" r:id="rId6932" display="Lajes Pré-Moldadas"/>
    <hyperlink ref="A6943" r:id="rId6933" display="Lajes Pré-Moldadas"/>
    <hyperlink ref="A6944" r:id="rId6934" display="Lajes Pré-Moldadas"/>
    <hyperlink ref="A6945" r:id="rId6935" display="Lajes Pré-Moldadas"/>
    <hyperlink ref="A6946" r:id="rId6936" display="Lajes Pré-Moldadas"/>
    <hyperlink ref="A6947" r:id="rId6937" display="Lajes Pré-Moldadas"/>
    <hyperlink ref="A6948" r:id="rId6938" display="Lajes Pré-Moldadas"/>
    <hyperlink ref="A6949" r:id="rId6939" display="Lajes Pré-Moldadas"/>
    <hyperlink ref="A6950" r:id="rId6940" display="Lajes Pré-Moldadas"/>
    <hyperlink ref="A6951" r:id="rId6941" display="Lajes Pré-Moldadas"/>
    <hyperlink ref="A6952" r:id="rId6942" display="Lajes Pré-Moldadas"/>
    <hyperlink ref="A6953" r:id="rId6943" display="Lajes Pré-Moldadas"/>
    <hyperlink ref="A6954" r:id="rId6944" display="Lajes Pré-Moldadas"/>
    <hyperlink ref="A6955" r:id="rId6945" display="Lajes Pré-Moldadas"/>
    <hyperlink ref="A6956" r:id="rId6946" display="Lajes Pré-Moldadas"/>
    <hyperlink ref="A6957" r:id="rId6947" display="Lajes Pré-Moldadas"/>
    <hyperlink ref="A6958" r:id="rId6948" display="Lajes Pré-Moldadas"/>
    <hyperlink ref="A6959" r:id="rId6949" display="Lajes Pré-Moldadas"/>
    <hyperlink ref="A6960" r:id="rId6950" display="Lajes Pré-Moldadas"/>
    <hyperlink ref="A6961" r:id="rId6951" display="Lajes Pré-Moldadas"/>
    <hyperlink ref="A6962" r:id="rId6952" display="Lajes Pré-Moldadas"/>
    <hyperlink ref="A6963" r:id="rId6953" display="Lajes Pré-Moldadas"/>
    <hyperlink ref="A6964" r:id="rId6954" display="Lajes Pré-Moldadas"/>
    <hyperlink ref="A6965" r:id="rId6955" display="Lastro"/>
    <hyperlink ref="A6966" r:id="rId6956" display="Lastro"/>
    <hyperlink ref="A6967" r:id="rId6957" display="Lastro"/>
    <hyperlink ref="A6968" r:id="rId6958" display="Lastro"/>
    <hyperlink ref="A6969" r:id="rId6959" display="Lastro"/>
    <hyperlink ref="A6970" r:id="rId6960" display="Lastro"/>
    <hyperlink ref="A6971" r:id="rId6961" display="Lastro"/>
    <hyperlink ref="A6972" r:id="rId6962" display="Lastro"/>
    <hyperlink ref="A6973" r:id="rId6963" display="Lastro"/>
    <hyperlink ref="A6974" r:id="rId6964" display="Lastro"/>
    <hyperlink ref="A6975" r:id="rId6965" display="Lastro"/>
    <hyperlink ref="A6976" r:id="rId6966" display="Lastro"/>
    <hyperlink ref="A6977" r:id="rId6967" display="Lastro"/>
    <hyperlink ref="A6978" r:id="rId6968" display="Ligações Prediais de Água e Esgoto"/>
    <hyperlink ref="A6979" r:id="rId6969" display="Ligações Prediais de Água e Esgoto"/>
    <hyperlink ref="A6980" r:id="rId6970" display="Ligações Prediais de Água e Esgoto"/>
    <hyperlink ref="A6981" r:id="rId6971" display="Ligações Prediais de Água e Esgoto"/>
    <hyperlink ref="A6982" r:id="rId6972" display="Ligações Prediais de Água e Esgoto"/>
    <hyperlink ref="A6983" r:id="rId6973" display="Ligações Prediais de Água e Esgoto"/>
    <hyperlink ref="A6984" r:id="rId6974" display="Ligações Prediais de Água e Esgoto"/>
    <hyperlink ref="A6985" r:id="rId6975" display="Ligações Prediais de Água e Esgoto"/>
    <hyperlink ref="A6986" r:id="rId6976" display="Ligações Prediais de Água e Esgoto"/>
    <hyperlink ref="A6987" r:id="rId6977" display="Ligações Prediais de Água e Esgoto"/>
    <hyperlink ref="A6988" r:id="rId6978" display="Ligações Prediais de Água e Esgoto"/>
    <hyperlink ref="A6989" r:id="rId6979" display="Ligações Prediais de Água e Esgoto"/>
    <hyperlink ref="A6990" r:id="rId6980" display="Ligações Prediais de Água e Esgoto"/>
    <hyperlink ref="A6991" r:id="rId6981" display="Ligações Prediais de Água e Esgoto"/>
    <hyperlink ref="A6992" r:id="rId6982" display="Ligações Prediais de Água e Esgoto"/>
    <hyperlink ref="A6993" r:id="rId6983" display="Ligações Prediais de Água e Esgoto"/>
    <hyperlink ref="A6994" r:id="rId6984" display="Ligações Prediais de Água e Esgoto"/>
    <hyperlink ref="A6995" r:id="rId6985" display="Ligações Prediais de Água e Esgoto"/>
    <hyperlink ref="A6996" r:id="rId6986" display="Ligações Prediais de Água e Esgoto"/>
    <hyperlink ref="A6997" r:id="rId6987" display="Ligações Prediais de Água e Esgoto"/>
    <hyperlink ref="A6998" r:id="rId6988" display="Ligações Prediais de Água e Esgoto"/>
    <hyperlink ref="A6999" r:id="rId6989" display="Ligações Prediais de Água e Esgoto"/>
    <hyperlink ref="A7000" r:id="rId6990" display="Ligações Prediais de Água e Esgoto"/>
    <hyperlink ref="A7001" r:id="rId6991" display="Ligações Prediais de Água e Esgoto"/>
    <hyperlink ref="A7002" r:id="rId6992" display="Ligações Prediais de Água e Esgoto"/>
    <hyperlink ref="A7003" r:id="rId6993" display="Ligações Prediais de Água e Esgoto"/>
    <hyperlink ref="A7004" r:id="rId6994" display="Ligações Prediais de Água e Esgoto"/>
    <hyperlink ref="A7005" r:id="rId6995" display="Ligações Prediais de Água e Esgoto"/>
    <hyperlink ref="A7006" r:id="rId6996" display="Ligações Prediais de Água e Esgoto"/>
    <hyperlink ref="A7007" r:id="rId6997" display="Ligações Prediais de Água e Esgoto"/>
    <hyperlink ref="A7008" r:id="rId6998" display="Ligações Prediais de Água e Esgoto"/>
    <hyperlink ref="A7009" r:id="rId6999" display="Ligações Prediais de Água e Esgoto"/>
    <hyperlink ref="A7010" r:id="rId7000" display="Ligações Prediais de Água e Esgoto"/>
    <hyperlink ref="A7011" r:id="rId7001" display="Ligações Prediais de Água e Esgoto"/>
    <hyperlink ref="A7012" r:id="rId7002" display="Ligações Prediais de Água e Esgoto"/>
    <hyperlink ref="A7013" r:id="rId7003" display="Ligações Prediais de Água e Esgoto"/>
    <hyperlink ref="A7014" r:id="rId7004" display="Ligações Prediais de Água e Esgoto"/>
    <hyperlink ref="A7015" r:id="rId7005" display="Ligações Prediais de Água e Esgoto"/>
    <hyperlink ref="A7016" r:id="rId7006" display="Ligações Prediais de Água e Esgoto"/>
    <hyperlink ref="A7017" r:id="rId7007" display="Ligações Prediais de Água e Esgoto"/>
    <hyperlink ref="A7018" r:id="rId7008" display="Ligações Prediais de Água e Esgoto"/>
    <hyperlink ref="A7019" r:id="rId7009" display="Ligações Prediais de Água e Esgoto"/>
    <hyperlink ref="A7020" r:id="rId7010" display="Ligações Prediais de Água e Esgoto"/>
    <hyperlink ref="A7021" r:id="rId7011" display="Ligações Prediais de Água e Esgoto"/>
    <hyperlink ref="A7022" r:id="rId7012" display="Ligações Prediais de Água e Esgoto"/>
    <hyperlink ref="A7023" r:id="rId7013" display="Limpeza de Obra"/>
    <hyperlink ref="A7024" r:id="rId7014" display="Limpeza de Obra"/>
    <hyperlink ref="A7025" r:id="rId7015" display="Limpeza de Obra"/>
    <hyperlink ref="A7026" r:id="rId7016" display="Limpeza de Obra"/>
    <hyperlink ref="A7027" r:id="rId7017" display="Limpeza de Obra"/>
    <hyperlink ref="A7028" r:id="rId7018" display="Limpeza de Obra"/>
    <hyperlink ref="A7029" r:id="rId7019" display="Limpeza de Obra"/>
    <hyperlink ref="A7030" r:id="rId7020" display="Limpeza de Obra"/>
    <hyperlink ref="A7031" r:id="rId7021" display="Limpeza de Obra"/>
    <hyperlink ref="A7032" r:id="rId7022" display="Limpeza de Obra"/>
    <hyperlink ref="A7033" r:id="rId7023" display="Limpeza de Obra"/>
    <hyperlink ref="A7034" r:id="rId7024" display="Limpeza de Obra"/>
    <hyperlink ref="A7035" r:id="rId7025" display="Limpeza de Obra"/>
    <hyperlink ref="A7036" r:id="rId7026" display="Limpeza de Obra"/>
    <hyperlink ref="A7037" r:id="rId7027" display="Limpeza de Obra"/>
    <hyperlink ref="A7038" r:id="rId7028" display="Limpeza de Obra"/>
    <hyperlink ref="A7039" r:id="rId7029" display="Limpeza de Obra"/>
    <hyperlink ref="A7040" r:id="rId7030" display="Limpeza de Obra"/>
    <hyperlink ref="A7041" r:id="rId7031" display="Limpeza de Obra"/>
    <hyperlink ref="A7042" r:id="rId7032" display="Limpeza de Obra"/>
    <hyperlink ref="A7043" r:id="rId7033" display="Limpeza de Obra"/>
    <hyperlink ref="A7044" r:id="rId7034" display="Limpeza de Obra"/>
    <hyperlink ref="A7045" r:id="rId7035" display="Limpeza de Obra"/>
    <hyperlink ref="A7046" r:id="rId7036" display="Limpeza de Obra"/>
    <hyperlink ref="A7047" r:id="rId7037" display="Limpeza de Obra"/>
    <hyperlink ref="A7048" r:id="rId7038" display="Limpeza de Obra"/>
    <hyperlink ref="A7049" r:id="rId7039" display="Limpeza de Obra"/>
    <hyperlink ref="A7050" r:id="rId7040" display="Limpeza de Obra"/>
    <hyperlink ref="A7051" r:id="rId7041" display="Livro SINAPI: Cálculos e Parâmetros"/>
    <hyperlink ref="A7052" r:id="rId7042" display="Livro SINAPI: Cálculos e Parâmetros"/>
    <hyperlink ref="A7053" r:id="rId7043" display="Livro SINAPI: Cálculos e Parâmetros"/>
    <hyperlink ref="A7054" r:id="rId7044" display="Livro SINAPI: Cálculos e Parâmetros"/>
    <hyperlink ref="A7055" r:id="rId7045" display="Livro SINAPI: Cálculos e Parâmetros"/>
    <hyperlink ref="A7056" r:id="rId7046" display="Livro SINAPI: Cálculos e Parâmetros"/>
    <hyperlink ref="A7057" r:id="rId7047" display="Livro SINAPI: Cálculos e Parâmetros"/>
    <hyperlink ref="A7058" r:id="rId7048" display="Livro SINAPI: Cálculos e Parâmetros"/>
    <hyperlink ref="A7059" r:id="rId7049" display="Livro SINAPI: Cálculos e Parâmetros"/>
    <hyperlink ref="A7060" r:id="rId7050" display="Livro SINAPI: Cálculos e Parâmetros"/>
    <hyperlink ref="A7061" r:id="rId7051" display="Livro SINAPI: Cálculos e Parâmetros"/>
    <hyperlink ref="A7062" r:id="rId7052" display="Livro SINAPI: Cálculos e Parâmetros"/>
    <hyperlink ref="A7063" r:id="rId7053" display="Livro SINAPI: Cálculos e Parâmetros"/>
    <hyperlink ref="A7064" r:id="rId7054" display="Livro SINAPI: Cálculos e Parâmetros"/>
    <hyperlink ref="A7065" r:id="rId7055" display="Livro SINAPI: Cálculos e Parâmetros"/>
    <hyperlink ref="A7066" r:id="rId7056" display="Livro SINAPI: Cálculos e Parâmetros"/>
    <hyperlink ref="A7067" r:id="rId7057" display="Livro SINAPI: Cálculos e Parâmetros"/>
    <hyperlink ref="A7068" r:id="rId7058" display="Livro SINAPI: Cálculos e Parâmetros"/>
    <hyperlink ref="A7069" r:id="rId7059" display="Livro SINAPI: Cálculos e Parâmetros"/>
    <hyperlink ref="A7070" r:id="rId7060" display="Livro SINAPI: Cálculos e Parâmetros"/>
    <hyperlink ref="A7071" r:id="rId7061" display="Livro SINAPI: Cálculos e Parâmetros"/>
    <hyperlink ref="A7072" r:id="rId7062" display="Livro SINAPI: Cálculos e Parâmetros"/>
    <hyperlink ref="A7073" r:id="rId7063" display="Livro SINAPI: Cálculos e Parâmetros"/>
    <hyperlink ref="A7074" r:id="rId7064" display="Livro SINAPI: Cálculos e Parâmetros"/>
    <hyperlink ref="A7075" r:id="rId7065" display="Livro SINAPI: Cálculos e Parâmetros"/>
    <hyperlink ref="A7076" r:id="rId7066" display="Livro SINAPI: Cálculos e Parâmetros"/>
    <hyperlink ref="A7077" r:id="rId7067" display="Livro SINAPI: Cálculos e Parâmetros"/>
    <hyperlink ref="A7078" r:id="rId7068" display="Livro SINAPI: Cálculos e Parâmetros"/>
    <hyperlink ref="A7079" r:id="rId7069" display="Livro SINAPI: Cálculos e Parâmetros"/>
    <hyperlink ref="A7080" r:id="rId7070" display="Livro SINAPI: Cálculos e Parâmetros"/>
    <hyperlink ref="A7081" r:id="rId7071" display="Livro SINAPI: Cálculos e Parâmetros"/>
    <hyperlink ref="A7082" r:id="rId7072" display="Livro SINAPI: Cálculos e Parâmetros"/>
    <hyperlink ref="A7083" r:id="rId7073" display="Livro SINAPI: Cálculos e Parâmetros"/>
    <hyperlink ref="A7084" r:id="rId7074" display="Livro SINAPI: Cálculos e Parâmetros"/>
    <hyperlink ref="A7085" r:id="rId7075" display="Livro SINAPI: Cálculos e Parâmetros"/>
    <hyperlink ref="A7086" r:id="rId7076" display="Livro SINAPI: Cálculos e Parâmetros"/>
    <hyperlink ref="A7087" r:id="rId7077" display="Livro SINAPI: Cálculos e Parâmetros"/>
    <hyperlink ref="A7088" r:id="rId7078" display="Livro SINAPI: Cálculos e Parâmetros"/>
    <hyperlink ref="A7089" r:id="rId7079" display="Livro SINAPI: Cálculos e Parâmetros"/>
    <hyperlink ref="A7090" r:id="rId7080" display="Livro SINAPI: Cálculos e Parâmetros"/>
    <hyperlink ref="A7091" r:id="rId7081" display="Livro SINAPI: Cálculos e Parâmetros"/>
    <hyperlink ref="A7092" r:id="rId7082" display="Livro SINAPI: Cálculos e Parâmetros"/>
    <hyperlink ref="A7093" r:id="rId7083" display="Livro SINAPI: Cálculos e Parâmetros"/>
    <hyperlink ref="A7094" r:id="rId7084" display="Livro SINAPI: Cálculos e Parâmetros"/>
    <hyperlink ref="A7095" r:id="rId7085" display="Livro SINAPI: Cálculos e Parâmetros"/>
    <hyperlink ref="A7096" r:id="rId7086" display="Livro SINAPI: Cálculos e Parâmetros"/>
    <hyperlink ref="A7097" r:id="rId7087" display="Livro SINAPI: Cálculos e Parâmetros"/>
    <hyperlink ref="A7098" r:id="rId7088" display="Livro SINAPI: Cálculos e Parâmetros"/>
    <hyperlink ref="A7099" r:id="rId7089" display="Livro SINAPI: Cálculos e Parâmetros"/>
    <hyperlink ref="A7100" r:id="rId7090" display="Livro SINAPI: Cálculos e Parâmetros"/>
    <hyperlink ref="A7101" r:id="rId7091" display="Livro SINAPI: Cálculos e Parâmetros"/>
    <hyperlink ref="A7102" r:id="rId7092" display="Livro SINAPI: Cálculos e Parâmetros"/>
    <hyperlink ref="A7103" r:id="rId7093" display="Livro SINAPI: Cálculos e Parâmetros"/>
    <hyperlink ref="A7104" r:id="rId7094" display="Livro SINAPI: Cálculos e Parâmetros"/>
    <hyperlink ref="A7105" r:id="rId7095" display="Livro SINAPI: Cálculos e Parâmetros"/>
    <hyperlink ref="A7106" r:id="rId7096" display="Livro SINAPI: Cálculos e Parâmetros"/>
    <hyperlink ref="A7107" r:id="rId7097" display="Livro SINAPI: Cálculos e Parâmetros"/>
    <hyperlink ref="A7108" r:id="rId7098" display="Livro SINAPI: Cálculos e Parâmetros"/>
    <hyperlink ref="A7109" r:id="rId7099" display="Livro SINAPI: Cálculos e Parâmetros"/>
    <hyperlink ref="A7110" r:id="rId7100" display="Livro SINAPI: Cálculos e Parâmetros"/>
    <hyperlink ref="A7111" r:id="rId7101" display="Livro SINAPI: Cálculos e Parâmetros"/>
    <hyperlink ref="A7112" r:id="rId7102" display="Livro SINAPI: Cálculos e Parâmetros"/>
    <hyperlink ref="A7113" r:id="rId7103" display="Livro SINAPI: Cálculos e Parâmetros"/>
    <hyperlink ref="A7114" r:id="rId7104" display="Livro SINAPI: Cálculos e Parâmetros"/>
    <hyperlink ref="A7115" r:id="rId7105" display="Livro SINAPI: Cálculos e Parâmetros"/>
    <hyperlink ref="A7116" r:id="rId7106" display="Livro SINAPI: Cálculos e Parâmetros"/>
    <hyperlink ref="A7117" r:id="rId7107" display="Livro SINAPI: Cálculos e Parâmetros"/>
    <hyperlink ref="A7118" r:id="rId7108" display="Livro SINAPI: Cálculos e Parâmetros"/>
    <hyperlink ref="A7119" r:id="rId7109" display="Livro SINAPI: Cálculos e Parâmetros"/>
    <hyperlink ref="A7120" r:id="rId7110" display="Livro SINAPI: Cálculos e Parâmetros"/>
    <hyperlink ref="A7121" r:id="rId7111" display="Livro SINAPI: Cálculos e Parâmetros"/>
    <hyperlink ref="A7122" r:id="rId7112" display="Livro SINAPI: Cálculos e Parâmetros"/>
    <hyperlink ref="A7123" r:id="rId7113" display="Livro SINAPI: Cálculos e Parâmetros"/>
    <hyperlink ref="A7124" r:id="rId7114" display="Livro SINAPI: Cálculos e Parâmetros"/>
    <hyperlink ref="A7125" r:id="rId7115" display="Livro SINAPI: Cálculos e Parâmetros"/>
    <hyperlink ref="A7126" r:id="rId7116" display="Livro SINAPI: Cálculos e Parâmetros"/>
    <hyperlink ref="A7127" r:id="rId7117" display="Livro SINAPI: Cálculos e Parâmetros"/>
    <hyperlink ref="A7128" r:id="rId7118" display="Livro SINAPI: Cálculos e Parâmetros"/>
    <hyperlink ref="A7129" r:id="rId7119" display="Livro SINAPI: Cálculos e Parâmetros"/>
    <hyperlink ref="A7130" r:id="rId7120" display="Livro SINAPI: Cálculos e Parâmetros"/>
    <hyperlink ref="A7131" r:id="rId7121" display="Livro SINAPI: Cálculos e Parâmetros"/>
    <hyperlink ref="A7132" r:id="rId7122" display="Livro SINAPI: Cálculos e Parâmetros"/>
    <hyperlink ref="A7133" r:id="rId7123" display="Livro SINAPI: Cálculos e Parâmetros"/>
    <hyperlink ref="A7134" r:id="rId7124" display="Livro SINAPI: Cálculos e Parâmetros"/>
    <hyperlink ref="A7135" r:id="rId7125" display="Livro SINAPI: Cálculos e Parâmetros"/>
    <hyperlink ref="A7136" r:id="rId7126" display="Livro SINAPI: Cálculos e Parâmetros"/>
    <hyperlink ref="A7137" r:id="rId7127" display="Livro SINAPI: Cálculos e Parâmetros"/>
    <hyperlink ref="A7138" r:id="rId7128" display="Livro SINAPI: Cálculos e Parâmetros"/>
    <hyperlink ref="A7139" r:id="rId7129" display="Livro SINAPI: Cálculos e Parâmetros"/>
    <hyperlink ref="A7140" r:id="rId7130" display="Livro SINAPI: Cálculos e Parâmetros"/>
    <hyperlink ref="A7141" r:id="rId7131" display="Livro SINAPI: Cálculos e Parâmetros"/>
    <hyperlink ref="A7142" r:id="rId7132" display="Livro SINAPI: Cálculos e Parâmetros"/>
    <hyperlink ref="A7143" r:id="rId7133" display="Livro SINAPI: Cálculos e Parâmetros"/>
    <hyperlink ref="A7144" r:id="rId7134" display="Livro SINAPI: Cálculos e Parâmetros"/>
    <hyperlink ref="A7145" r:id="rId7135" display="Livro SINAPI: Cálculos e Parâmetros"/>
    <hyperlink ref="A7146" r:id="rId7136" display="Livro SINAPI: Cálculos e Parâmetros"/>
    <hyperlink ref="A7147" r:id="rId7137" display="Livro SINAPI: Cálculos e Parâmetros"/>
    <hyperlink ref="A7148" r:id="rId7138" display="Livro SINAPI: Cálculos e Parâmetros"/>
    <hyperlink ref="A7149" r:id="rId7139" display="Livro SINAPI: Cálculos e Parâmetros"/>
    <hyperlink ref="A7150" r:id="rId7140" display="Livro SINAPI: Cálculos e Parâmetros"/>
    <hyperlink ref="A7151" r:id="rId7141" display="Livro SINAPI: Cálculos e Parâmetros"/>
    <hyperlink ref="A7152" r:id="rId7142" display="Livro SINAPI: Cálculos e Parâmetros"/>
    <hyperlink ref="A7153" r:id="rId7143" display="Livro SINAPI: Cálculos e Parâmetros"/>
    <hyperlink ref="A7154" r:id="rId7144" display="Livro SINAPI: Cálculos e Parâmetros"/>
    <hyperlink ref="A7155" r:id="rId7145" display="Livro SINAPI: Cálculos e Parâmetros"/>
    <hyperlink ref="A7156" r:id="rId7146" display="Livro SINAPI: Cálculos e Parâmetros"/>
    <hyperlink ref="A7157" r:id="rId7147" display="Livro SINAPI: Cálculos e Parâmetros"/>
    <hyperlink ref="A7158" r:id="rId7148" display="Livro SINAPI: Cálculos e Parâmetros"/>
    <hyperlink ref="A7159" r:id="rId7149" display="Livro SINAPI: Cálculos e Parâmetros"/>
    <hyperlink ref="A7160" r:id="rId7150" display="Livro SINAPI: Cálculos e Parâmetros"/>
    <hyperlink ref="A7161" r:id="rId7151" display="Livro SINAPI: Cálculos e Parâmetros"/>
    <hyperlink ref="A7162" r:id="rId7152" display="Livro SINAPI: Cálculos e Parâmetros"/>
    <hyperlink ref="A7163" r:id="rId7153" display="Livro SINAPI: Cálculos e Parâmetros"/>
    <hyperlink ref="A7164" r:id="rId7154" display="Livro SINAPI: Cálculos e Parâmetros"/>
    <hyperlink ref="A7165" r:id="rId7155" display="Livro SINAPI: Cálculos e Parâmetros"/>
    <hyperlink ref="A7166" r:id="rId7156" display="Livro SINAPI: Cálculos e Parâmetros"/>
    <hyperlink ref="A7167" r:id="rId7157" display="Livro SINAPI: Cálculos e Parâmetros"/>
    <hyperlink ref="A7168" r:id="rId7158" display="Livro SINAPI: Cálculos e Parâmetros"/>
    <hyperlink ref="A7169" r:id="rId7159" display="Livro SINAPI: Cálculos e Parâmetros"/>
    <hyperlink ref="A7170" r:id="rId7160" display="Livro SINAPI: Cálculos e Parâmetros"/>
    <hyperlink ref="A7171" r:id="rId7161" display="Livro SINAPI: Cálculos e Parâmetros"/>
    <hyperlink ref="A7172" r:id="rId7162" display="Livro SINAPI: Cálculos e Parâmetros"/>
    <hyperlink ref="A7173" r:id="rId7163" display="Livro SINAPI: Cálculos e Parâmetros"/>
    <hyperlink ref="A7174" r:id="rId7164" display="Livro SINAPI: Cálculos e Parâmetros"/>
    <hyperlink ref="A7175" r:id="rId7165" display="Livro SINAPI: Cálculos e Parâmetros"/>
    <hyperlink ref="A7176" r:id="rId7166" display="Livro SINAPI: Cálculos e Parâmetros"/>
    <hyperlink ref="A7177" r:id="rId7167" display="Livro SINAPI: Cálculos e Parâmetros"/>
    <hyperlink ref="A7178" r:id="rId7168" display="Livro SINAPI: Cálculos e Parâmetros"/>
    <hyperlink ref="A7179" r:id="rId7169" display="Livro SINAPI: Cálculos e Parâmetros"/>
    <hyperlink ref="A7180" r:id="rId7170" display="Livro SINAPI: Cálculos e Parâmetros"/>
    <hyperlink ref="A7181" r:id="rId7171" display="Livro SINAPI: Cálculos e Parâmetros"/>
    <hyperlink ref="A7182" r:id="rId7172" display="Livro SINAPI: Cálculos e Parâmetros"/>
    <hyperlink ref="A7183" r:id="rId7173" display="Livro SINAPI: Cálculos e Parâmetros"/>
    <hyperlink ref="A7184" r:id="rId7174" display="Livro SINAPI: Cálculos e Parâmetros"/>
    <hyperlink ref="A7185" r:id="rId7175" display="Livro SINAPI: Cálculos e Parâmetros"/>
    <hyperlink ref="A7186" r:id="rId7176" display="Livro SINAPI: Cálculos e Parâmetros"/>
    <hyperlink ref="A7187" r:id="rId7177" display="Livro SINAPI: Cálculos e Parâmetros"/>
    <hyperlink ref="A7188" r:id="rId7178" display="Livro SINAPI: Cálculos e Parâmetros"/>
    <hyperlink ref="A7189" r:id="rId7179" display="Livro SINAPI: Cálculos e Parâmetros"/>
    <hyperlink ref="A7190" r:id="rId7180" display="Livro SINAPI: Cálculos e Parâmetros"/>
    <hyperlink ref="A7191" r:id="rId7181" display="Livro SINAPI: Cálculos e Parâmetros"/>
    <hyperlink ref="A7192" r:id="rId7182" display="Livro SINAPI: Cálculos e Parâmetros"/>
    <hyperlink ref="A7193" r:id="rId7183" display="Livro SINAPI: Cálculos e Parâmetros"/>
    <hyperlink ref="A7194" r:id="rId7184" display="Livro SINAPI: Cálculos e Parâmetros"/>
    <hyperlink ref="A7195" r:id="rId7185" display="Livro SINAPI: Cálculos e Parâmetros"/>
    <hyperlink ref="A7196" r:id="rId7186" display="Livro SINAPI: Cálculos e Parâmetros"/>
    <hyperlink ref="A7197" r:id="rId7187" display="Livro SINAPI: Cálculos e Parâmetros"/>
    <hyperlink ref="A7198" r:id="rId7188" display="Livro SINAPI: Cálculos e Parâmetros"/>
    <hyperlink ref="A7199" r:id="rId7189" display="Livro SINAPI: Cálculos e Parâmetros"/>
    <hyperlink ref="A7200" r:id="rId7190" display="Livro SINAPI: Cálculos e Parâmetros"/>
    <hyperlink ref="A7201" r:id="rId7191" display="Livro SINAPI: Cálculos e Parâmetros"/>
    <hyperlink ref="A7202" r:id="rId7192" display="Livro SINAPI: Cálculos e Parâmetros"/>
    <hyperlink ref="A7203" r:id="rId7193" display="Livro SINAPI: Cálculos e Parâmetros"/>
    <hyperlink ref="A7204" r:id="rId7194" display="Livro SINAPI: Cálculos e Parâmetros"/>
    <hyperlink ref="A7205" r:id="rId7195" display="Livro SINAPI: Cálculos e Parâmetros"/>
    <hyperlink ref="A7206" r:id="rId7196" display="Livro SINAPI: Cálculos e Parâmetros"/>
    <hyperlink ref="A7207" r:id="rId7197" display="Livro SINAPI: Cálculos e Parâmetros"/>
    <hyperlink ref="A7208" r:id="rId7198" display="Livro SINAPI: Cálculos e Parâmetros"/>
    <hyperlink ref="A7209" r:id="rId7199" display="Livro SINAPI: Cálculos e Parâmetros"/>
    <hyperlink ref="A7210" r:id="rId7200" display="Livro SINAPI: Cálculos e Parâmetros"/>
    <hyperlink ref="A7211" r:id="rId7201" display="Livro SINAPI: Cálculos e Parâmetros"/>
    <hyperlink ref="A7212" r:id="rId7202" display="Livro SINAPI: Cálculos e Parâmetros"/>
    <hyperlink ref="A7213" r:id="rId7203" display="Livro SINAPI: Cálculos e Parâmetros"/>
    <hyperlink ref="A7214" r:id="rId7204" display="Livro SINAPI: Cálculos e Parâmetros"/>
    <hyperlink ref="A7215" r:id="rId7205" display="Livro SINAPI: Cálculos e Parâmetros"/>
    <hyperlink ref="A7216" r:id="rId7206" display="Livro SINAPI: Cálculos e Parâmetros"/>
    <hyperlink ref="A7217" r:id="rId7207" display="Livro SINAPI: Cálculos e Parâmetros"/>
    <hyperlink ref="A7218" r:id="rId7208" display="Livro SINAPI: Cálculos e Parâmetros"/>
    <hyperlink ref="A7219" r:id="rId7209" display="Livro SINAPI: Cálculos e Parâmetros"/>
    <hyperlink ref="A7220" r:id="rId7210" display="Livro SINAPI: Cálculos e Parâmetros"/>
    <hyperlink ref="A7221" r:id="rId7211" display="Livro SINAPI: Cálculos e Parâmetros"/>
    <hyperlink ref="A7222" r:id="rId7212" display="Livro SINAPI: Cálculos e Parâmetros"/>
    <hyperlink ref="A7223" r:id="rId7213" display="Livro SINAPI: Cálculos e Parâmetros"/>
    <hyperlink ref="A7224" r:id="rId7214" display="Livro SINAPI: Cálculos e Parâmetros"/>
    <hyperlink ref="A7225" r:id="rId7215" display="Livro SINAPI: Cálculos e Parâmetros"/>
    <hyperlink ref="A7226" r:id="rId7216" display="Livro SINAPI: Cálculos e Parâmetros"/>
    <hyperlink ref="A7227" r:id="rId7217" display="Livro SINAPI: Cálculos e Parâmetros"/>
    <hyperlink ref="A7228" r:id="rId7218" display="Livro SINAPI: Cálculos e Parâmetros"/>
    <hyperlink ref="A7229" r:id="rId7219" display="Livro SINAPI: Cálculos e Parâmetros"/>
    <hyperlink ref="A7230" r:id="rId7220" display="Livro SINAPI: Cálculos e Parâmetros"/>
    <hyperlink ref="A7231" r:id="rId7221" display="Livro SINAPI: Cálculos e Parâmetros"/>
    <hyperlink ref="A7232" r:id="rId7222" display="Livro SINAPI: Cálculos e Parâmetros"/>
    <hyperlink ref="A7233" r:id="rId7223" display="Livro SINAPI: Cálculos e Parâmetros"/>
    <hyperlink ref="A7234" r:id="rId7224" display="Livro SINAPI: Cálculos e Parâmetros"/>
    <hyperlink ref="A7235" r:id="rId7225" display="Livro SINAPI: Cálculos e Parâmetros"/>
    <hyperlink ref="A7236" r:id="rId7226" display="Livro SINAPI: Cálculos e Parâmetros"/>
    <hyperlink ref="A7237" r:id="rId7227" display="Livro SINAPI: Cálculos e Parâmetros"/>
    <hyperlink ref="A7238" r:id="rId7228" display="Livro SINAPI: Cálculos e Parâmetros"/>
    <hyperlink ref="A7239" r:id="rId7229" display="Livro SINAPI: Cálculos e Parâmetros"/>
    <hyperlink ref="A7240" r:id="rId7230" display="Livro SINAPI: Cálculos e Parâmetros"/>
    <hyperlink ref="A7241" r:id="rId7231" display="Livro SINAPI: Cálculos e Parâmetros"/>
    <hyperlink ref="A7242" r:id="rId7232" display="Livro SINAPI: Cálculos e Parâmetros"/>
    <hyperlink ref="A7243" r:id="rId7233" display="Livro SINAPI: Cálculos e Parâmetros"/>
    <hyperlink ref="A7244" r:id="rId7234" display="Livro SINAPI: Cálculos e Parâmetros"/>
    <hyperlink ref="A7245" r:id="rId7235" display="Livro SINAPI: Cálculos e Parâmetros"/>
    <hyperlink ref="A7246" r:id="rId7236" display="Livro SINAPI: Cálculos e Parâmetros"/>
    <hyperlink ref="A7247" r:id="rId7237" display="Livro SINAPI: Cálculos e Parâmetros"/>
    <hyperlink ref="A7248" r:id="rId7238" display="Livro SINAPI: Cálculos e Parâmetros"/>
    <hyperlink ref="A7249" r:id="rId7239" display="Livro SINAPI: Cálculos e Parâmetros"/>
    <hyperlink ref="A7250" r:id="rId7240" display="Livro SINAPI: Cálculos e Parâmetros"/>
    <hyperlink ref="A7251" r:id="rId7241" display="Livro SINAPI: Cálculos e Parâmetros"/>
    <hyperlink ref="A7252" r:id="rId7242" display="Livro SINAPI: Cálculos e Parâmetros"/>
    <hyperlink ref="A7253" r:id="rId7243" display="Livro SINAPI: Cálculos e Parâmetros"/>
    <hyperlink ref="A7254" r:id="rId7244" display="Livro SINAPI: Cálculos e Parâmetros"/>
    <hyperlink ref="A7255" r:id="rId7245" display="Livro SINAPI: Cálculos e Parâmetros"/>
    <hyperlink ref="A7256" r:id="rId7246" display="Livro SINAPI: Cálculos e Parâmetros"/>
    <hyperlink ref="A7257" r:id="rId7247" display="Livro SINAPI: Cálculos e Parâmetros"/>
    <hyperlink ref="A7258" r:id="rId7248" display="Livro SINAPI: Cálculos e Parâmetros"/>
    <hyperlink ref="A7259" r:id="rId7249" display="Livro SINAPI: Cálculos e Parâmetros"/>
    <hyperlink ref="A7260" r:id="rId7250" display="Livro SINAPI: Cálculos e Parâmetros"/>
    <hyperlink ref="A7261" r:id="rId7251" display="Livro SINAPI: Cálculos e Parâmetros"/>
    <hyperlink ref="A7262" r:id="rId7252" display="Livro SINAPI: Cálculos e Parâmetros"/>
    <hyperlink ref="A7263" r:id="rId7253" display="Livro SINAPI: Cálculos e Parâmetros"/>
    <hyperlink ref="A7264" r:id="rId7254" display="Livro SINAPI: Cálculos e Parâmetros"/>
    <hyperlink ref="A7265" r:id="rId7255" display="Livro SINAPI: Cálculos e Parâmetros"/>
    <hyperlink ref="A7266" r:id="rId7256" display="Livro SINAPI: Cálculos e Parâmetros"/>
    <hyperlink ref="A7267" r:id="rId7257" display="Livro SINAPI: Cálculos e Parâmetros"/>
    <hyperlink ref="A7268" r:id="rId7258" display="Livro SINAPI: Cálculos e Parâmetros"/>
    <hyperlink ref="A7269" r:id="rId7259" display="Livro SINAPI: Cálculos e Parâmetros"/>
    <hyperlink ref="A7270" r:id="rId7260" display="Livro SINAPI: Cálculos e Parâmetros"/>
    <hyperlink ref="A7271" r:id="rId7261" display="Livro SINAPI: Cálculos e Parâmetros"/>
    <hyperlink ref="A7272" r:id="rId7262" display="Livro SINAPI: Cálculos e Parâmetros"/>
    <hyperlink ref="A7273" r:id="rId7263" display="Livro SINAPI: Cálculos e Parâmetros"/>
    <hyperlink ref="A7274" r:id="rId7264" display="Livro SINAPI: Cálculos e Parâmetros"/>
    <hyperlink ref="A7275" r:id="rId7265" display="Livro SINAPI: Cálculos e Parâmetros"/>
    <hyperlink ref="A7276" r:id="rId7266" display="Livro SINAPI: Cálculos e Parâmetros"/>
    <hyperlink ref="A7277" r:id="rId7267" display="Livro SINAPI: Cálculos e Parâmetros"/>
    <hyperlink ref="A7278" r:id="rId7268" display="Livro SINAPI: Cálculos e Parâmetros"/>
    <hyperlink ref="A7279" r:id="rId7269" display="Livro SINAPI: Cálculos e Parâmetros"/>
    <hyperlink ref="A7280" r:id="rId7270" display="Livro SINAPI: Cálculos e Parâmetros"/>
    <hyperlink ref="A7281" r:id="rId7271" display="Livro SINAPI: Cálculos e Parâmetros"/>
    <hyperlink ref="A7282" r:id="rId7272" display="Livro SINAPI: Cálculos e Parâmetros"/>
    <hyperlink ref="A7283" r:id="rId7273" display="Livro SINAPI: Cálculos e Parâmetros"/>
    <hyperlink ref="A7284" r:id="rId7274" display="Livro SINAPI: Cálculos e Parâmetros"/>
    <hyperlink ref="A7285" r:id="rId7275" display="Livro SINAPI: Cálculos e Parâmetros"/>
    <hyperlink ref="A7286" r:id="rId7276" display="Livro SINAPI: Cálculos e Parâmetros"/>
    <hyperlink ref="A7287" r:id="rId7277" display="Livro SINAPI: Cálculos e Parâmetros"/>
    <hyperlink ref="A7288" r:id="rId7278" display="Livro SINAPI: Cálculos e Parâmetros"/>
    <hyperlink ref="A7289" r:id="rId7279" display="Livro SINAPI: Cálculos e Parâmetros"/>
    <hyperlink ref="A7290" r:id="rId7280" display="Livro SINAPI: Cálculos e Parâmetros"/>
    <hyperlink ref="A7291" r:id="rId7281" display="Livro SINAPI: Cálculos e Parâmetros"/>
    <hyperlink ref="A7292" r:id="rId7282" display="Livro SINAPI: Cálculos e Parâmetros"/>
    <hyperlink ref="A7293" r:id="rId7283" display="Livro SINAPI: Cálculos e Parâmetros"/>
    <hyperlink ref="A7294" r:id="rId7284" display="Livro SINAPI: Cálculos e Parâmetros"/>
    <hyperlink ref="A7295" r:id="rId7285" display="Livro SINAPI: Cálculos e Parâmetros"/>
    <hyperlink ref="A7296" r:id="rId7286" display="Livro SINAPI: Cálculos e Parâmetros"/>
    <hyperlink ref="A7297" r:id="rId7287" display="Livro SINAPI: Cálculos e Parâmetros"/>
    <hyperlink ref="A7298" r:id="rId7288" display="Livro SINAPI: Cálculos e Parâmetros"/>
    <hyperlink ref="A7299" r:id="rId7289" display="Livro SINAPI: Cálculos e Parâmetros"/>
    <hyperlink ref="A7300" r:id="rId7290" display="Livro SINAPI: Cálculos e Parâmetros"/>
    <hyperlink ref="A7301" r:id="rId7291" display="Livro SINAPI: Cálculos e Parâmetros"/>
    <hyperlink ref="A7302" r:id="rId7292" display="Livro SINAPI: Cálculos e Parâmetros"/>
    <hyperlink ref="A7303" r:id="rId7293" display="Livro SINAPI: Cálculos e Parâmetros"/>
    <hyperlink ref="A7304" r:id="rId7294" display="Livro SINAPI: Cálculos e Parâmetros"/>
    <hyperlink ref="A7305" r:id="rId7295" display="Livro SINAPI: Cálculos e Parâmetros"/>
    <hyperlink ref="A7306" r:id="rId7296" display="Livro SINAPI: Cálculos e Parâmetros"/>
    <hyperlink ref="A7307" r:id="rId7297" display="Livro SINAPI: Cálculos e Parâmetros"/>
    <hyperlink ref="A7308" r:id="rId7298" display="Livro SINAPI: Cálculos e Parâmetros"/>
    <hyperlink ref="A7309" r:id="rId7299" display="Livro SINAPI: Cálculos e Parâmetros"/>
    <hyperlink ref="A7310" r:id="rId7300" display="Livro SINAPI: Cálculos e Parâmetros"/>
    <hyperlink ref="A7311" r:id="rId7301" display="Livro SINAPI: Cálculos e Parâmetros"/>
    <hyperlink ref="A7312" r:id="rId7302" display="Livro SINAPI: Cálculos e Parâmetros"/>
    <hyperlink ref="A7313" r:id="rId7303" display="Livro SINAPI: Cálculos e Parâmetros"/>
    <hyperlink ref="A7314" r:id="rId7304" display="Livro SINAPI: Cálculos e Parâmetros"/>
    <hyperlink ref="A7315" r:id="rId7305" display="Livro SINAPI: Cálculos e Parâmetros"/>
    <hyperlink ref="A7316" r:id="rId7306" display="Livro SINAPI: Cálculos e Parâmetros"/>
    <hyperlink ref="A7317" r:id="rId7307" display="Livro SINAPI: Cálculos e Parâmetros"/>
    <hyperlink ref="A7318" r:id="rId7308" display="Livro SINAPI: Cálculos e Parâmetros"/>
    <hyperlink ref="A7319" r:id="rId7309" display="Livro SINAPI: Cálculos e Parâmetros"/>
    <hyperlink ref="A7320" r:id="rId7310" display="Livro SINAPI: Cálculos e Parâmetros"/>
    <hyperlink ref="A7321" r:id="rId7311" display="Livro SINAPI: Cálculos e Parâmetros"/>
    <hyperlink ref="A7322" r:id="rId7312" display="Livro SINAPI: Cálculos e Parâmetros"/>
    <hyperlink ref="A7323" r:id="rId7313" display="Livro SINAPI: Cálculos e Parâmetros"/>
    <hyperlink ref="A7324" r:id="rId7314" display="Livro SINAPI: Cálculos e Parâmetros"/>
    <hyperlink ref="A7325" r:id="rId7315" display="Livro SINAPI: Cálculos e Parâmetros"/>
    <hyperlink ref="A7326" r:id="rId7316" display="Livro SINAPI: Cálculos e Parâmetros"/>
    <hyperlink ref="A7327" r:id="rId7317" display="Livro SINAPI: Cálculos e Parâmetros"/>
    <hyperlink ref="A7328" r:id="rId7318" display="Livro SINAPI: Cálculos e Parâmetros"/>
    <hyperlink ref="A7329" r:id="rId7319" display="Livro SINAPI: Cálculos e Parâmetros"/>
    <hyperlink ref="A7330" r:id="rId7320" display="Livro SINAPI: Cálculos e Parâmetros"/>
    <hyperlink ref="A7331" r:id="rId7321" display="Livro SINAPI: Cálculos e Parâmetros"/>
    <hyperlink ref="A7332" r:id="rId7322" display="Livro SINAPI: Cálculos e Parâmetros"/>
    <hyperlink ref="A7333" r:id="rId7323" display="Livro SINAPI: Cálculos e Parâmetros"/>
    <hyperlink ref="A7334" r:id="rId7324" display="Livro SINAPI: Cálculos e Parâmetros"/>
    <hyperlink ref="A7335" r:id="rId7325" display="Livro SINAPI: Cálculos e Parâmetros"/>
    <hyperlink ref="A7336" r:id="rId7326" display="Livro SINAPI: Cálculos e Parâmetros"/>
    <hyperlink ref="A7337" r:id="rId7327" display="Livro SINAPI: Cálculos e Parâmetros"/>
    <hyperlink ref="A7338" r:id="rId7328" display="Livro SINAPI: Cálculos e Parâmetros"/>
    <hyperlink ref="A7339" r:id="rId7329" display="Livro SINAPI: Cálculos e Parâmetros"/>
    <hyperlink ref="A7340" r:id="rId7330" display="Livro SINAPI: Cálculos e Parâmetros"/>
    <hyperlink ref="A7341" r:id="rId7331" display="Livro SINAPI: Cálculos e Parâmetros"/>
    <hyperlink ref="A7342" r:id="rId7332" display="Livro SINAPI: Cálculos e Parâmetros"/>
    <hyperlink ref="A7343" r:id="rId7333" display="Livro SINAPI: Cálculos e Parâmetros"/>
    <hyperlink ref="A7344" r:id="rId7334" display="Livro SINAPI: Cálculos e Parâmetros"/>
    <hyperlink ref="A7345" r:id="rId7335" display="Livro SINAPI: Cálculos e Parâmetros"/>
    <hyperlink ref="A7346" r:id="rId7336" display="Livro SINAPI: Cálculos e Parâmetros"/>
    <hyperlink ref="A7347" r:id="rId7337" display="Livro SINAPI: Cálculos e Parâmetros"/>
    <hyperlink ref="A7348" r:id="rId7338" display="Livro SINAPI: Cálculos e Parâmetros"/>
    <hyperlink ref="A7349" r:id="rId7339" display="Livro SINAPI: Cálculos e Parâmetros"/>
    <hyperlink ref="A7350" r:id="rId7340" display="Livro SINAPI: Cálculos e Parâmetros"/>
    <hyperlink ref="A7351" r:id="rId7341" display="Livro SINAPI: Cálculos e Parâmetros"/>
    <hyperlink ref="A7352" r:id="rId7342" display="Livro SINAPI: Cálculos e Parâmetros"/>
    <hyperlink ref="A7353" r:id="rId7343" display="Livro SINAPI: Cálculos e Parâmetros"/>
    <hyperlink ref="A7354" r:id="rId7344" display="Livro SINAPI: Cálculos e Parâmetros"/>
    <hyperlink ref="A7355" r:id="rId7345" display="Livro SINAPI: Cálculos e Parâmetros"/>
    <hyperlink ref="A7356" r:id="rId7346" display="Livro SINAPI: Cálculos e Parâmetros"/>
    <hyperlink ref="A7357" r:id="rId7347" display="Livro SINAPI: Cálculos e Parâmetros"/>
    <hyperlink ref="A7358" r:id="rId7348" display="Livro SINAPI: Cálculos e Parâmetros"/>
    <hyperlink ref="A7359" r:id="rId7349" display="Livro SINAPI: Cálculos e Parâmetros"/>
    <hyperlink ref="A7360" r:id="rId7350" display="Livro SINAPI: Cálculos e Parâmetros"/>
    <hyperlink ref="A7361" r:id="rId7351" display="Livro SINAPI: Cálculos e Parâmetros"/>
    <hyperlink ref="A7362" r:id="rId7352" display="Livro SINAPI: Cálculos e Parâmetros"/>
    <hyperlink ref="A7363" r:id="rId7353" display="Livro SINAPI: Cálculos e Parâmetros"/>
    <hyperlink ref="A7364" r:id="rId7354" display="Livro SINAPI: Cálculos e Parâmetros"/>
    <hyperlink ref="A7365" r:id="rId7355" display="Livro SINAPI: Cálculos e Parâmetros"/>
    <hyperlink ref="A7366" r:id="rId7356" display="Livro SINAPI: Cálculos e Parâmetros"/>
    <hyperlink ref="A7367" r:id="rId7357" display="Livro SINAPI: Cálculos e Parâmetros"/>
    <hyperlink ref="A7368" r:id="rId7358" display="Livro SINAPI: Cálculos e Parâmetros"/>
    <hyperlink ref="A7369" r:id="rId7359" display="Livro SINAPI: Cálculos e Parâmetros"/>
    <hyperlink ref="A7370" r:id="rId7360" display="Livro SINAPI: Cálculos e Parâmetros"/>
    <hyperlink ref="A7371" r:id="rId7361" display="Livro SINAPI: Cálculos e Parâmetros"/>
    <hyperlink ref="A7372" r:id="rId7362" display="Livro SINAPI: Cálculos e Parâmetros"/>
    <hyperlink ref="A7373" r:id="rId7363" display="Livro SINAPI: Cálculos e Parâmetros"/>
    <hyperlink ref="A7374" r:id="rId7364" display="Livro SINAPI: Cálculos e Parâmetros"/>
    <hyperlink ref="A7375" r:id="rId7365" display="Livro SINAPI: Cálculos e Parâmetros"/>
    <hyperlink ref="A7376" r:id="rId7366" display="Livro SINAPI: Cálculos e Parâmetros"/>
    <hyperlink ref="A7377" r:id="rId7367" display="Livro SINAPI: Cálculos e Parâmetros"/>
    <hyperlink ref="A7378" r:id="rId7368" display="Livro SINAPI: Cálculos e Parâmetros"/>
    <hyperlink ref="A7379" r:id="rId7369" display="Livro SINAPI: Cálculos e Parâmetros"/>
    <hyperlink ref="A7380" r:id="rId7370" display="Livro SINAPI: Cálculos e Parâmetros"/>
    <hyperlink ref="A7381" r:id="rId7371" display="Livro SINAPI: Cálculos e Parâmetros"/>
    <hyperlink ref="A7382" r:id="rId7372" display="Livro SINAPI: Cálculos e Parâmetros"/>
    <hyperlink ref="A7383" r:id="rId7373" display="Livro SINAPI: Cálculos e Parâmetros"/>
    <hyperlink ref="A7384" r:id="rId7374" display="Livro SINAPI: Cálculos e Parâmetros"/>
    <hyperlink ref="A7385" r:id="rId7375" display="Livro SINAPI: Cálculos e Parâmetros"/>
    <hyperlink ref="A7386" r:id="rId7376" display="Livro SINAPI: Cálculos e Parâmetros"/>
    <hyperlink ref="A7387" r:id="rId7377" display="Livro SINAPI: Cálculos e Parâmetros"/>
    <hyperlink ref="A7388" r:id="rId7378" display="Livro SINAPI: Cálculos e Parâmetros"/>
    <hyperlink ref="A7389" r:id="rId7379" display="Livro SINAPI: Cálculos e Parâmetros"/>
    <hyperlink ref="A7390" r:id="rId7380" display="Livro SINAPI: Cálculos e Parâmetros"/>
    <hyperlink ref="A7391" r:id="rId7381" display="Livro SINAPI: Cálculos e Parâmetros"/>
    <hyperlink ref="A7392" r:id="rId7382" display="Livro SINAPI: Cálculos e Parâmetros"/>
    <hyperlink ref="A7393" r:id="rId7383" display="Livro SINAPI: Cálculos e Parâmetros"/>
    <hyperlink ref="A7394" r:id="rId7384" display="Livro SINAPI: Cálculos e Parâmetros"/>
    <hyperlink ref="A7395" r:id="rId7385" display="Livro SINAPI: Cálculos e Parâmetros"/>
    <hyperlink ref="A7396" r:id="rId7386" display="Livro SINAPI: Cálculos e Parâmetros"/>
    <hyperlink ref="A7397" r:id="rId7387" display="Livro SINAPI: Cálculos e Parâmetros"/>
    <hyperlink ref="A7398" r:id="rId7388" display="Livro SINAPI: Cálculos e Parâmetros"/>
    <hyperlink ref="A7399" r:id="rId7389" display="Livro SINAPI: Cálculos e Parâmetros"/>
    <hyperlink ref="A7400" r:id="rId7390" display="Livro SINAPI: Cálculos e Parâmetros"/>
    <hyperlink ref="A7401" r:id="rId7391" display="Livro SINAPI: Cálculos e Parâmetros"/>
    <hyperlink ref="A7402" r:id="rId7392" display="Livro SINAPI: Cálculos e Parâmetros"/>
    <hyperlink ref="A7403" r:id="rId7393" display="Livro SINAPI: Cálculos e Parâmetros"/>
    <hyperlink ref="A7404" r:id="rId7394" display="Livro SINAPI: Cálculos e Parâmetros"/>
    <hyperlink ref="A7405" r:id="rId7395" display="Livro SINAPI: Cálculos e Parâmetros"/>
    <hyperlink ref="A7406" r:id="rId7396" display="Livro SINAPI: Cálculos e Parâmetros"/>
    <hyperlink ref="A7407" r:id="rId7397" display="Livro SINAPI: Cálculos e Parâmetros"/>
    <hyperlink ref="A7408" r:id="rId7398" display="Livro SINAPI: Cálculos e Parâmetros"/>
    <hyperlink ref="A7409" r:id="rId7399" display="Livro SINAPI: Cálculos e Parâmetros"/>
    <hyperlink ref="A7410" r:id="rId7400" display="Livro SINAPI: Cálculos e Parâmetros"/>
    <hyperlink ref="A7411" r:id="rId7401" display="Livro SINAPI: Cálculos e Parâmetros"/>
    <hyperlink ref="A7412" r:id="rId7402" display="Livro SINAPI: Cálculos e Parâmetros"/>
    <hyperlink ref="A7413" r:id="rId7403" display="Livro SINAPI: Cálculos e Parâmetros"/>
    <hyperlink ref="A7414" r:id="rId7404" display="Livro SINAPI: Cálculos e Parâmetros"/>
    <hyperlink ref="A7415" r:id="rId7405" display="Livro SINAPI: Cálculos e Parâmetros"/>
    <hyperlink ref="A7416" r:id="rId7406" display="Livro SINAPI: Cálculos e Parâmetros"/>
    <hyperlink ref="A7417" r:id="rId7407" display="Livro SINAPI: Cálculos e Parâmetros"/>
    <hyperlink ref="A7418" r:id="rId7408" display="Livro SINAPI: Cálculos e Parâmetros"/>
    <hyperlink ref="A7419" r:id="rId7409" display="Livro SINAPI: Cálculos e Parâmetros"/>
    <hyperlink ref="A7420" r:id="rId7410" display="Livro SINAPI: Cálculos e Parâmetros"/>
    <hyperlink ref="A7421" r:id="rId7411" display="Livro SINAPI: Cálculos e Parâmetros"/>
    <hyperlink ref="A7422" r:id="rId7412" display="Livro SINAPI: Cálculos e Parâmetros"/>
    <hyperlink ref="A7423" r:id="rId7413" display="Livro SINAPI: Cálculos e Parâmetros"/>
    <hyperlink ref="A7424" r:id="rId7414" display="Livro SINAPI: Cálculos e Parâmetros"/>
    <hyperlink ref="A7425" r:id="rId7415" display="Livro SINAPI: Cálculos e Parâmetros"/>
    <hyperlink ref="A7426" r:id="rId7416" display="Livro SINAPI: Cálculos e Parâmetros"/>
    <hyperlink ref="A7427" r:id="rId7417" display="Locação de Obras"/>
    <hyperlink ref="A7428" r:id="rId7418" display="Locação de Obras"/>
    <hyperlink ref="A7429" r:id="rId7419" display="Locação de Obras"/>
    <hyperlink ref="A7430" r:id="rId7420" display="Locação de Obras"/>
    <hyperlink ref="A7431" r:id="rId7421" display="Locação de Obras"/>
    <hyperlink ref="A7432" r:id="rId7422" display="Locação de Obras"/>
    <hyperlink ref="A7433" r:id="rId7423" display="Locação de Obras"/>
    <hyperlink ref="A7434" r:id="rId7424" display="Locação de Obras"/>
    <hyperlink ref="A7435" r:id="rId7425" display="Locação de Obras"/>
    <hyperlink ref="A7436" r:id="rId7426" display="Locação de Obras"/>
    <hyperlink ref="A7437" r:id="rId7427" display="Locação de Obras"/>
    <hyperlink ref="A7438" r:id="rId7428" display="Locação de Obras"/>
    <hyperlink ref="A7439" r:id="rId7429" display="Louças e Metais"/>
    <hyperlink ref="A7440" r:id="rId7430" display="Louças e Metais"/>
    <hyperlink ref="A7441" r:id="rId7431" display="Louças e Metais"/>
    <hyperlink ref="A7442" r:id="rId7432" display="Louças e Metais"/>
    <hyperlink ref="A7443" r:id="rId7433" display="Louças e Metais"/>
    <hyperlink ref="A7444" r:id="rId7434" display="Louças e Metais"/>
    <hyperlink ref="A7445" r:id="rId7435" display="Louças e Metais"/>
    <hyperlink ref="A7446" r:id="rId7436" display="Louças e Metais"/>
    <hyperlink ref="A7447" r:id="rId7437" display="Louças e Metais"/>
    <hyperlink ref="A7448" r:id="rId7438" display="Louças e Metais"/>
    <hyperlink ref="A7449" r:id="rId7439" display="Louças e Metais"/>
    <hyperlink ref="A7450" r:id="rId7440" display="Louças e Metais"/>
    <hyperlink ref="A7451" r:id="rId7441" display="Louças e Metais"/>
    <hyperlink ref="A7452" r:id="rId7442" display="Louças e Metais"/>
    <hyperlink ref="A7453" r:id="rId7443" display="Louças e Metais"/>
    <hyperlink ref="A7454" r:id="rId7444" display="Louças e Metais"/>
    <hyperlink ref="A7455" r:id="rId7445" display="Louças e Metais"/>
    <hyperlink ref="A7456" r:id="rId7446" display="Louças e Metais"/>
    <hyperlink ref="A7457" r:id="rId7447" display="Louças e Metais"/>
    <hyperlink ref="A7458" r:id="rId7448" display="Louças e Metais"/>
    <hyperlink ref="A7459" r:id="rId7449" display="Louças e Metais"/>
    <hyperlink ref="A7460" r:id="rId7450" display="Louças e Metais"/>
    <hyperlink ref="A7461" r:id="rId7451" display="Louças e Metais"/>
    <hyperlink ref="A7462" r:id="rId7452" display="Louças e Metais"/>
    <hyperlink ref="A7463" r:id="rId7453" display="Louças e Metais"/>
    <hyperlink ref="A7464" r:id="rId7454" display="Louças e Metais"/>
    <hyperlink ref="A7465" r:id="rId7455" display="Louças e Metais"/>
    <hyperlink ref="A7466" r:id="rId7456" display="Louças e Metais"/>
    <hyperlink ref="A7467" r:id="rId7457" display="Louças e Metais"/>
    <hyperlink ref="A7468" r:id="rId7458" display="Louças e Metais"/>
    <hyperlink ref="A7469" r:id="rId7459" display="Louças e Metais"/>
    <hyperlink ref="A7470" r:id="rId7460" display="Louças e Metais"/>
    <hyperlink ref="A7471" r:id="rId7461" display="Louças e Metais"/>
    <hyperlink ref="A7472" r:id="rId7462" display="Louças e Metais"/>
    <hyperlink ref="A7473" r:id="rId7463" display="Louças e Metais"/>
    <hyperlink ref="A7474" r:id="rId7464" display="Louças e Metais"/>
    <hyperlink ref="A7475" r:id="rId7465" display="Louças e Metais"/>
    <hyperlink ref="A7476" r:id="rId7466" display="Louças e Metais"/>
    <hyperlink ref="A7477" r:id="rId7467" display="Louças e Metais"/>
    <hyperlink ref="A7478" r:id="rId7468" display="Louças e Metais"/>
    <hyperlink ref="A7479" r:id="rId7469" display="Louças e Metais"/>
    <hyperlink ref="A7480" r:id="rId7470" display="Louças e Metais"/>
    <hyperlink ref="A7481" r:id="rId7471" display="Louças e Metais"/>
    <hyperlink ref="A7482" r:id="rId7472" display="Louças e Metais"/>
    <hyperlink ref="A7483" r:id="rId7473" display="Louças e Metais"/>
    <hyperlink ref="A7484" r:id="rId7474" display="Louças e Metais"/>
    <hyperlink ref="A7485" r:id="rId7475" display="Louças e Metais"/>
    <hyperlink ref="A7486" r:id="rId7476" display="Louças e Metais"/>
    <hyperlink ref="A7487" r:id="rId7477" display="Louças e Metais"/>
    <hyperlink ref="A7488" r:id="rId7478" display="Louças e Metais"/>
    <hyperlink ref="A7489" r:id="rId7479" display="Louças e Metais"/>
    <hyperlink ref="A7490" r:id="rId7480" display="Louças e Metais"/>
    <hyperlink ref="A7491" r:id="rId7481" display="Louças e Metais"/>
    <hyperlink ref="A7492" r:id="rId7482" display="Louças e Metais"/>
    <hyperlink ref="A7493" r:id="rId7483" display="Louças e Metais"/>
    <hyperlink ref="A7494" r:id="rId7484" display="Louças e Metais"/>
    <hyperlink ref="A7495" r:id="rId7485" display="Louças e Metais"/>
    <hyperlink ref="A7496" r:id="rId7486" display="Louças e Metais"/>
    <hyperlink ref="A7497" r:id="rId7487" display="Louças e Metais"/>
    <hyperlink ref="A7498" r:id="rId7488" display="Louças e Metais"/>
    <hyperlink ref="A7499" r:id="rId7489" display="Louças e Metais"/>
    <hyperlink ref="A7500" r:id="rId7490" display="Louças e Metais"/>
    <hyperlink ref="A7501" r:id="rId7491" display="Louças e Metais"/>
    <hyperlink ref="A7502" r:id="rId7492" display="Louças e Metais"/>
    <hyperlink ref="A7503" r:id="rId7493" display="Louças e Metais"/>
    <hyperlink ref="A7504" r:id="rId7494" display="Louças e Metais"/>
    <hyperlink ref="A7505" r:id="rId7495" display="Louças e Metais"/>
    <hyperlink ref="A7506" r:id="rId7496" display="Louças e Metais"/>
    <hyperlink ref="A7507" r:id="rId7497" display="Louças e Metais"/>
    <hyperlink ref="A7508" r:id="rId7498" display="Louças e Metais"/>
    <hyperlink ref="A7509" r:id="rId7499" display="Louças e Metais"/>
    <hyperlink ref="A7510" r:id="rId7500" display="Louças e Metais"/>
    <hyperlink ref="A7511" r:id="rId7501" display="Louças e Metais"/>
    <hyperlink ref="A7512" r:id="rId7502" display="Louças e Metais"/>
    <hyperlink ref="A7513" r:id="rId7503" display="Louças e Metais"/>
    <hyperlink ref="A7514" r:id="rId7504" display="Louças e Metais"/>
    <hyperlink ref="A7515" r:id="rId7505" display="Louças e Metais"/>
    <hyperlink ref="A7516" r:id="rId7506" display="Louças e Metais"/>
    <hyperlink ref="A7517" r:id="rId7507" display="Louças e Metais"/>
    <hyperlink ref="A7518" r:id="rId7508" display="Louças e Metais"/>
    <hyperlink ref="A7519" r:id="rId7509" display="Louças e Metais"/>
    <hyperlink ref="A7520" r:id="rId7510" display="Louças e Metais"/>
    <hyperlink ref="A7521" r:id="rId7511" display="Louças e Metais"/>
    <hyperlink ref="A7522" r:id="rId7512" display="Louças e Metais"/>
    <hyperlink ref="A7523" r:id="rId7513" display="Louças e Metais"/>
    <hyperlink ref="A7524" r:id="rId7514" display="Louças e Metais"/>
    <hyperlink ref="A7525" r:id="rId7515" display="Louças e Metais"/>
    <hyperlink ref="A7526" r:id="rId7516" display="Louças e Metais"/>
    <hyperlink ref="A7527" r:id="rId7517" display="Louças e Metais"/>
    <hyperlink ref="A7528" r:id="rId7518" display="Louças e Metais"/>
    <hyperlink ref="A7529" r:id="rId7519" display="Louças e Metais"/>
    <hyperlink ref="A7530" r:id="rId7520" display="Louças e Metais"/>
    <hyperlink ref="A7531" r:id="rId7521" display="Louças e Metais"/>
    <hyperlink ref="A7532" r:id="rId7522" display="Louças e Metais"/>
    <hyperlink ref="A7533" r:id="rId7523" display="Louças e Metais"/>
    <hyperlink ref="A7534" r:id="rId7524" display="Louças e Metais"/>
    <hyperlink ref="A7535" r:id="rId7525" display="Louças e Metais"/>
    <hyperlink ref="A7536" r:id="rId7526" display="Louças e Metais"/>
    <hyperlink ref="A7537" r:id="rId7527" display="Louças e Metais"/>
    <hyperlink ref="A7538" r:id="rId7528" display="Louças e Metais"/>
    <hyperlink ref="A7539" r:id="rId7529" display="Louças e Metais"/>
    <hyperlink ref="A7540" r:id="rId7530" display="Louças e Metais"/>
    <hyperlink ref="A7541" r:id="rId7531" display="Louças e Metais"/>
    <hyperlink ref="A7542" r:id="rId7532" display="Louças e Metais"/>
    <hyperlink ref="A7543" r:id="rId7533" display="Louças e Metais"/>
    <hyperlink ref="A7544" r:id="rId7534" display="Louças e Metais"/>
    <hyperlink ref="A7545" r:id="rId7535" display="Louças e Metais"/>
    <hyperlink ref="A7546" r:id="rId7536" display="Louças e Metais"/>
    <hyperlink ref="A7547" r:id="rId7537" display="Louças e Metais"/>
    <hyperlink ref="A7548" r:id="rId7538" display="Louças e Metais"/>
    <hyperlink ref="A7549" r:id="rId7539" display="Louças e Metais"/>
    <hyperlink ref="A7550" r:id="rId7540" display="Louças e Metais"/>
    <hyperlink ref="A7551" r:id="rId7541" display="Louças e Metais"/>
    <hyperlink ref="A7552" r:id="rId7542" display="Louças e Metais"/>
    <hyperlink ref="A7553" r:id="rId7543" display="Louças e Metais"/>
    <hyperlink ref="A7554" r:id="rId7544" display="Louças e Metais"/>
    <hyperlink ref="A7555" r:id="rId7545" display="Louças e Metais"/>
    <hyperlink ref="A7556" r:id="rId7546" display="Louças e Metais"/>
    <hyperlink ref="A7557" r:id="rId7547" display="Louças e Metais"/>
    <hyperlink ref="A7558" r:id="rId7548" display="Luminárias Externas"/>
    <hyperlink ref="A7559" r:id="rId7549" display="Luminárias Externas"/>
    <hyperlink ref="A7560" r:id="rId7550" display="Luminárias Externas"/>
    <hyperlink ref="A7561" r:id="rId7551" display="Luminárias Externas"/>
    <hyperlink ref="A7562" r:id="rId7552" display="Luminárias Externas"/>
    <hyperlink ref="A7563" r:id="rId7553" display="Luminárias Externas"/>
    <hyperlink ref="A7564" r:id="rId7554" display="Luminárias Externas"/>
    <hyperlink ref="A7565" r:id="rId7555" display="Luminárias Externas"/>
    <hyperlink ref="A7566" r:id="rId7556" display="Luminárias Externas"/>
    <hyperlink ref="A7567" r:id="rId7557" display="Luminárias Externas"/>
    <hyperlink ref="A7568" r:id="rId7558" display="Luminárias Externas"/>
    <hyperlink ref="A7569" r:id="rId7559" display="Luminárias Externas"/>
    <hyperlink ref="A7570" r:id="rId7560" display="Luminárias Externas"/>
    <hyperlink ref="A7571" r:id="rId7561" display="Luminárias Externas"/>
    <hyperlink ref="A7572" r:id="rId7562" display="Luminárias Externas"/>
    <hyperlink ref="A7573" r:id="rId7563" display="Luminárias Externas"/>
    <hyperlink ref="A7574" r:id="rId7564" display="Luminárias Externas"/>
    <hyperlink ref="A7575" r:id="rId7565" display="Luminárias Externas"/>
    <hyperlink ref="A7576" r:id="rId7566" display="Luminárias Externas"/>
    <hyperlink ref="A7577" r:id="rId7567" display="Luminárias Externas"/>
    <hyperlink ref="A7578" r:id="rId7568" display="Luminárias Externas"/>
    <hyperlink ref="A7579" r:id="rId7569" display="Luminárias Externas"/>
    <hyperlink ref="A7580" r:id="rId7570" display="Luminárias Externas"/>
    <hyperlink ref="A7581" r:id="rId7571" display="Luminárias Externas"/>
    <hyperlink ref="A7582" r:id="rId7572" display="Luminárias Externas"/>
    <hyperlink ref="A7583" r:id="rId7573" display="Luminárias Externas"/>
    <hyperlink ref="A7584" r:id="rId7574" display="Luminárias Externas"/>
    <hyperlink ref="A7585" r:id="rId7575" display="Massa Única Externa"/>
    <hyperlink ref="A7586" r:id="rId7576" display="Massa Única Externa"/>
    <hyperlink ref="A7587" r:id="rId7577" display="Massa Única Externa"/>
    <hyperlink ref="A7588" r:id="rId7578" display="Massa Única Externa"/>
    <hyperlink ref="A7589" r:id="rId7579" display="Massa Única Externa"/>
    <hyperlink ref="A7590" r:id="rId7580" display="Massa Única Externa"/>
    <hyperlink ref="A7591" r:id="rId7581" display="Massa Única Externa"/>
    <hyperlink ref="A7592" r:id="rId7582" display="Massa Única Externa"/>
    <hyperlink ref="A7593" r:id="rId7583" display="Massa Única Externa"/>
    <hyperlink ref="A7594" r:id="rId7584" display="Massa Única Externa"/>
    <hyperlink ref="A7595" r:id="rId7585" display="Massa Única Externa"/>
    <hyperlink ref="A7596" r:id="rId7586" display="Massa Única Externa"/>
    <hyperlink ref="A7597" r:id="rId7587" display="Massa Única Externa"/>
    <hyperlink ref="A7598" r:id="rId7588" display="Massa Única Externa"/>
    <hyperlink ref="A7599" r:id="rId7589" display="Massa Única Externa"/>
    <hyperlink ref="A7600" r:id="rId7590" display="Massa Única Externa"/>
    <hyperlink ref="A7601" r:id="rId7591" display="Massa Única Externa"/>
    <hyperlink ref="A7602" r:id="rId7592" display="Massa Única Externa"/>
    <hyperlink ref="A7603" r:id="rId7593" display="Massa Única Externa"/>
    <hyperlink ref="A7604" r:id="rId7594" display="Massa Única Externa"/>
    <hyperlink ref="A7605" r:id="rId7595" display="Massa Única Externa"/>
    <hyperlink ref="A7606" r:id="rId7596" display="Massa Única Externa"/>
    <hyperlink ref="A7607" r:id="rId7597" display="Massa Única Externa"/>
    <hyperlink ref="A7608" r:id="rId7598" display="Massa Única Externa"/>
    <hyperlink ref="A7609" r:id="rId7599" display="Massa Única Externa"/>
    <hyperlink ref="A7610" r:id="rId7600" display="Massa Única Externa"/>
    <hyperlink ref="A7611" r:id="rId7601" display="Massa Única Externa"/>
    <hyperlink ref="A7612" r:id="rId7602" display="Massa Única Externa"/>
    <hyperlink ref="A7613" r:id="rId7603" display="Massa Única Externa"/>
    <hyperlink ref="A7614" r:id="rId7604" display="Massa Única Externa"/>
    <hyperlink ref="A7615" r:id="rId7605" display="Massa Única Externa"/>
    <hyperlink ref="A7616" r:id="rId7606" display="Massa Única Externa"/>
    <hyperlink ref="A7617" r:id="rId7607" display="Massa Única Externa"/>
    <hyperlink ref="A7618" r:id="rId7608" display="Massa Única Externa"/>
    <hyperlink ref="A7619" r:id="rId7609" display="Massa Única Externa"/>
    <hyperlink ref="A7620" r:id="rId7610" display="Massa Única Externa"/>
    <hyperlink ref="A7621" r:id="rId7611" display="Massa Única Externa"/>
    <hyperlink ref="A7622" r:id="rId7612" display="Massa Única Externa"/>
    <hyperlink ref="A7623" r:id="rId7613" display="Massa Única Externa"/>
    <hyperlink ref="A7624" r:id="rId7614" display="Massa Única Externa"/>
    <hyperlink ref="A7625" r:id="rId7615" display="Massa Única Externa"/>
    <hyperlink ref="A7626" r:id="rId7616" display="Massa Única Externa"/>
    <hyperlink ref="A7627" r:id="rId7617" display="Massa Única Externa"/>
    <hyperlink ref="A7628" r:id="rId7618" display="Massa Única Externa"/>
    <hyperlink ref="A7629" r:id="rId7619" display="Massa Única Externa"/>
    <hyperlink ref="A7630" r:id="rId7620" display="Massa Única Externa"/>
    <hyperlink ref="A7631" r:id="rId7621" display="Massa Única Externa"/>
    <hyperlink ref="A7632" r:id="rId7622" display="Massa Única Externa"/>
    <hyperlink ref="A7633" r:id="rId7623" display="Massa Única Externa"/>
    <hyperlink ref="A7634" r:id="rId7624" display="Massa Única Externa"/>
    <hyperlink ref="A7635" r:id="rId7625" display="Massa Única Externa"/>
    <hyperlink ref="A7636" r:id="rId7626" display="Massa Única Externa"/>
    <hyperlink ref="A7637" r:id="rId7627" display="Massa Única Externa"/>
    <hyperlink ref="A7638" r:id="rId7628" display="Massa Única Externa"/>
    <hyperlink ref="A7639" r:id="rId7629" display="Massa Única Externa"/>
    <hyperlink ref="A7640" r:id="rId7630" display="Massa Única Externa"/>
    <hyperlink ref="A7641" r:id="rId7631" display="Massa Única Externa"/>
    <hyperlink ref="A7642" r:id="rId7632" display="Massa Única Externa"/>
    <hyperlink ref="A7643" r:id="rId7633" display="Massa Única Externa"/>
    <hyperlink ref="A7644" r:id="rId7634" display="Massa Única Externa"/>
    <hyperlink ref="A7645" r:id="rId7635" display="Massa Única Externa"/>
    <hyperlink ref="A7646" r:id="rId7636" display="Massa Única Externa"/>
    <hyperlink ref="A7647" r:id="rId7637" display="Massa Única Externa"/>
    <hyperlink ref="A7648" r:id="rId7638" display="Massa Única Externa"/>
    <hyperlink ref="A7649" r:id="rId7639" display="Massa Única Externa"/>
    <hyperlink ref="A7650" r:id="rId7640" display="Massa Única Externa"/>
    <hyperlink ref="A7651" r:id="rId7641" display="Massa Única Externa"/>
    <hyperlink ref="A7652" r:id="rId7642" display="Massa Única Externa"/>
    <hyperlink ref="A7653" r:id="rId7643" display="Massa Única Externa"/>
    <hyperlink ref="A7654" r:id="rId7644" display="Massa Única Externa"/>
    <hyperlink ref="A7655" r:id="rId7645" display="Massa Única Externa"/>
    <hyperlink ref="A7656" r:id="rId7646" display="Massa Única Externa"/>
    <hyperlink ref="A7657" r:id="rId7647" display="Massa Única Externa"/>
    <hyperlink ref="A7658" r:id="rId7648" display="Massa Única Externa"/>
    <hyperlink ref="A7659" r:id="rId7649" display="Massa Única Externa"/>
    <hyperlink ref="A7660" r:id="rId7650" display="Massa Única Externa"/>
    <hyperlink ref="A7661" r:id="rId7651" display="Massa Única Externa"/>
    <hyperlink ref="A7662" r:id="rId7652" display="Massa Única Externa"/>
    <hyperlink ref="A7663" r:id="rId7653" display="Massa Única Externa"/>
    <hyperlink ref="A7664" r:id="rId7654" display="Massa Única Externa"/>
    <hyperlink ref="A7665" r:id="rId7655" display="Massa Única Externa"/>
    <hyperlink ref="A7666" r:id="rId7656" display="Massa Única Externa"/>
    <hyperlink ref="A7667" r:id="rId7657" display="Massa Única Externa"/>
    <hyperlink ref="A7668" r:id="rId7658" display="Massa Única Externa"/>
    <hyperlink ref="A7669" r:id="rId7659" display="Massa Única Externa"/>
    <hyperlink ref="A7670" r:id="rId7660" display="Massa Única Externa"/>
    <hyperlink ref="A7671" r:id="rId7661" display="Massa Única Externa"/>
    <hyperlink ref="A7672" r:id="rId7662" display="Massa Única Externa"/>
    <hyperlink ref="A7673" r:id="rId7663" display="Massa Única Externa"/>
    <hyperlink ref="A7674" r:id="rId7664" display="Massa Única Externa"/>
    <hyperlink ref="A7675" r:id="rId7665" display="Massa Única Externa"/>
    <hyperlink ref="A7676" r:id="rId7666" display="Massa Única Externa"/>
    <hyperlink ref="A7677" r:id="rId7667" display="Massa Única Externa"/>
    <hyperlink ref="A7678" r:id="rId7668" display="Massa Única Externa"/>
    <hyperlink ref="A7679" r:id="rId7669" display="Massa Única Externa"/>
    <hyperlink ref="A7680" r:id="rId7670" display="Massa Única Externa"/>
    <hyperlink ref="A7681" r:id="rId7671" display="Massa Única Externa"/>
    <hyperlink ref="A7682" r:id="rId7672" display="Massa Única Externa"/>
    <hyperlink ref="A7683" r:id="rId7673" display="Massa Única Externa"/>
    <hyperlink ref="A7684" r:id="rId7674" display="Massa Única Externa"/>
    <hyperlink ref="A7685" r:id="rId7675" display="Massa Única Externa"/>
    <hyperlink ref="A7686" r:id="rId7676" display="Massa Única Externa"/>
    <hyperlink ref="A7687" r:id="rId7677" display="Massa Única Externa"/>
    <hyperlink ref="A7688" r:id="rId7678" display="Massa Única Interna"/>
    <hyperlink ref="A7689" r:id="rId7679" display="Massa Única Interna"/>
    <hyperlink ref="A7690" r:id="rId7680" display="Massa Única Interna"/>
    <hyperlink ref="A7691" r:id="rId7681" display="Massa Única Interna"/>
    <hyperlink ref="A7692" r:id="rId7682" display="Massa Única Interna"/>
    <hyperlink ref="A7693" r:id="rId7683" display="Massa Única Interna"/>
    <hyperlink ref="A7694" r:id="rId7684" display="Massa Única Interna"/>
    <hyperlink ref="A7695" r:id="rId7685" display="Massa Única Interna"/>
    <hyperlink ref="A7696" r:id="rId7686" display="Massa Única Interna"/>
    <hyperlink ref="A7697" r:id="rId7687" display="Massa Única Interna"/>
    <hyperlink ref="A7698" r:id="rId7688" display="Massa Única Interna"/>
    <hyperlink ref="A7699" r:id="rId7689" display="Massa Única Interna"/>
    <hyperlink ref="A7700" r:id="rId7690" display="Massa Única Interna"/>
    <hyperlink ref="A7701" r:id="rId7691" display="Massa Única Interna"/>
    <hyperlink ref="A7702" r:id="rId7692" display="Massa Única Interna"/>
    <hyperlink ref="A7703" r:id="rId7693" display="Massa Única Interna"/>
    <hyperlink ref="A7704" r:id="rId7694" display="Massa Única Interna"/>
    <hyperlink ref="A7705" r:id="rId7695" display="Massa Única Interna"/>
    <hyperlink ref="A7706" r:id="rId7696" display="Massa Única Interna"/>
    <hyperlink ref="A7707" r:id="rId7697" display="Massa Única Interna"/>
    <hyperlink ref="A7708" r:id="rId7698" display="Massa Única Interna"/>
    <hyperlink ref="A7709" r:id="rId7699" display="Massa Única Interna"/>
    <hyperlink ref="A7710" r:id="rId7700" display="Massa Única Interna"/>
    <hyperlink ref="A7711" r:id="rId7701" display="Massa Única Interna"/>
    <hyperlink ref="A7712" r:id="rId7702" display="Massa Única Interna"/>
    <hyperlink ref="A7713" r:id="rId7703" display="Massa Única Interna"/>
    <hyperlink ref="A7714" r:id="rId7704" display="Massa Única Interna"/>
    <hyperlink ref="A7715" r:id="rId7705" display="Massa Única Interna"/>
    <hyperlink ref="A7716" r:id="rId7706" display="Massa Única Interna"/>
    <hyperlink ref="A7717" r:id="rId7707" display="Massa Única Interna"/>
    <hyperlink ref="A7718" r:id="rId7708" display="Massa Única Interna"/>
    <hyperlink ref="A7719" r:id="rId7709" display="Massa Única Interna"/>
    <hyperlink ref="A7720" r:id="rId7710" display="Massa Única Interna"/>
    <hyperlink ref="A7721" r:id="rId7711" display="Massa Única Interna"/>
    <hyperlink ref="A7722" r:id="rId7712" display="Massa Única Interna"/>
    <hyperlink ref="A7723" r:id="rId7713" display="Massa Única Interna"/>
    <hyperlink ref="A7724" r:id="rId7714" display="Massa Única Interna"/>
    <hyperlink ref="A7725" r:id="rId7715" display="Massa Única Interna"/>
    <hyperlink ref="A7726" r:id="rId7716" display="Massa Única Interna"/>
    <hyperlink ref="A7727" r:id="rId7717" display="Massa Única Interna"/>
    <hyperlink ref="A7728" r:id="rId7718" display="Massa Única Interna"/>
    <hyperlink ref="A7729" r:id="rId7719" display="Massa Única Interna"/>
    <hyperlink ref="A7730" r:id="rId7720" display="Massa Única Interna"/>
    <hyperlink ref="A7731" r:id="rId7721" display="Massa Única Interna"/>
    <hyperlink ref="A7732" r:id="rId7722" display="Massa Única Interna"/>
    <hyperlink ref="A7733" r:id="rId7723" display="Massa Única Interna"/>
    <hyperlink ref="A7734" r:id="rId7724" display="Massa Única Interna"/>
    <hyperlink ref="A7735" r:id="rId7725" display="Massa Única Interna"/>
    <hyperlink ref="A7736" r:id="rId7726" display="Massa Única Interna"/>
    <hyperlink ref="A7737" r:id="rId7727" display="Massa Única Interna"/>
    <hyperlink ref="A7738" r:id="rId7728" display="Mobilização e desmobilização de equipamentos pesados"/>
    <hyperlink ref="A7739" r:id="rId7729" display="Mobilização e desmobilização de equipamentos pesados"/>
    <hyperlink ref="A7740" r:id="rId7730" display="Mobilização e desmobilização de equipamentos pesados"/>
    <hyperlink ref="A7741" r:id="rId7731" display="Mobilização e desmobilização de equipamentos pesados"/>
    <hyperlink ref="A7742" r:id="rId7732" display="Mobilização e desmobilização de equipamentos pesados"/>
    <hyperlink ref="A7743" r:id="rId7733" display="Mobilização e desmobilização de equipamentos pesados"/>
    <hyperlink ref="A7744" r:id="rId7734" display="Mobilização e desmobilização de equipamentos pesados"/>
    <hyperlink ref="A7745" r:id="rId7735" display="Mobilização e desmobilização de equipamentos pesados"/>
    <hyperlink ref="A7746" r:id="rId7736" display="Mobilização e desmobilização de equipamentos pesados"/>
    <hyperlink ref="A7747" r:id="rId7737" display="Mobilização e desmobilização de equipamentos pesados"/>
    <hyperlink ref="A7748" r:id="rId7738" display="Mobilização e desmobilização de equipamentos pesados"/>
    <hyperlink ref="A7749" r:id="rId7739" display="Mobilização e desmobilização de equipamentos pesados"/>
    <hyperlink ref="A7750" r:id="rId7740" display="Mobilização e desmobilização de equipamentos pesados"/>
    <hyperlink ref="A7751" r:id="rId7741" display="Mobilização e desmobilização de equipamentos pesados"/>
    <hyperlink ref="A7752" r:id="rId7742" display="Mobilização e desmobilização de equipamentos pesados"/>
    <hyperlink ref="A7753" r:id="rId7743" display="Mobilização e desmobilização de equipamentos pesados"/>
    <hyperlink ref="A7754" r:id="rId7744" display="Mobilização e desmobilização de equipamentos pesados"/>
    <hyperlink ref="A7755" r:id="rId7745" display="Mobilização e desmobilização de equipamentos pesados"/>
    <hyperlink ref="A7756" r:id="rId7746" display="Mobilização e desmobilização de equipamentos pesados"/>
    <hyperlink ref="A7757" r:id="rId7747" display="Mobilização e desmobilização de equipamentos pesados"/>
    <hyperlink ref="A7758" r:id="rId7748" display="Mobilização e desmobilização de equipamentos pesados"/>
    <hyperlink ref="A7759" r:id="rId7749" display="Mobilização e desmobilização de equipamentos pesados"/>
    <hyperlink ref="A7760" r:id="rId7750" display="Mobilização e desmobilização de equipamentos pesados"/>
    <hyperlink ref="A7761" r:id="rId7751" display="Mobilização e desmobilização de equipamentos pesados"/>
    <hyperlink ref="A7762" r:id="rId7752" display="Mobilização e desmobilização de equipamentos pesados"/>
    <hyperlink ref="A7763" r:id="rId7753" display="Mobilização e desmobilização de equipamentos pesados"/>
    <hyperlink ref="A7764" r:id="rId7754" display="Mobilização e desmobilização de equipamentos pesados"/>
    <hyperlink ref="A7765" r:id="rId7755" display="Mobilização e desmobilização de equipamentos pesados"/>
    <hyperlink ref="A7766" r:id="rId7756" display="Mobilização e desmobilização de equipamentos pesados"/>
    <hyperlink ref="A7767" r:id="rId7757" display="Mobilização e desmobilização de equipamentos pesados"/>
    <hyperlink ref="A7768" r:id="rId7758" display="Mobilização e desmobilização de equipamentos pesados"/>
    <hyperlink ref="A7769" r:id="rId7759" display="Mobilização e desmobilização de equipamentos pesados"/>
    <hyperlink ref="A7770" r:id="rId7760" display="Mobilização e desmobilização de equipamentos pesados"/>
    <hyperlink ref="A7771" r:id="rId7761" display="Mobilização e desmobilização de equipamentos pesados"/>
    <hyperlink ref="A7772" r:id="rId7762" display="Mobilização e desmobilização de equipamentos pesados"/>
    <hyperlink ref="A7773" r:id="rId7763" display="Mobilização e desmobilização de equipamentos pesados"/>
    <hyperlink ref="A7774" r:id="rId7764" display="Mobilização e desmobilização de equipamentos pesados"/>
    <hyperlink ref="A7775" r:id="rId7765" display="Mobilização e desmobilização de equipamentos pesados"/>
    <hyperlink ref="A7776" r:id="rId7766" display="Mobilização e desmobilização de equipamentos pesados"/>
    <hyperlink ref="A7777" r:id="rId7767" display="Mobilização e desmobilização de equipamentos pesados"/>
    <hyperlink ref="A7778" r:id="rId7768" display="Mobilização e desmobilização de equipamentos pesados"/>
    <hyperlink ref="A7779" r:id="rId7769" display="Mobilização e desmobilização de equipamentos pesados"/>
    <hyperlink ref="A7780" r:id="rId7770" display="Mobilização e desmobilização de equipamentos pesados"/>
    <hyperlink ref="A7781" r:id="rId7771" display="Mobilização e desmobilização de equipamentos pesados"/>
    <hyperlink ref="A7782" r:id="rId7772" display="Mobilização e desmobilização de equipamentos pesados"/>
    <hyperlink ref="A7783" r:id="rId7773" display="Mobilização e desmobilização de equipamentos pesados"/>
    <hyperlink ref="A7784" r:id="rId7774" display="Mobilização e desmobilização de equipamentos pesados"/>
    <hyperlink ref="A7785" r:id="rId7775" display="Mobilização e desmobilização de equipamentos pesados"/>
    <hyperlink ref="A7786" r:id="rId7776" display="Mobilização e desmobilização de equipamentos pesados"/>
    <hyperlink ref="A7787" r:id="rId7777" display="Mobilização e desmobilização de equipamentos pesados"/>
    <hyperlink ref="A7788" r:id="rId7778" display="Mobilização e desmobilização de equipamentos pesados"/>
    <hyperlink ref="A7789" r:id="rId7779" display="Mobilização e desmobilização de equipamentos pesados"/>
    <hyperlink ref="A7790" r:id="rId7780" display="Mobilização e desmobilização de equipamentos pesados"/>
    <hyperlink ref="A7791" r:id="rId7781" display="Mobilização e desmobilização de equipamentos pesados"/>
    <hyperlink ref="A7792" r:id="rId7782" display="Mobilização e desmobilização de equipamentos pesados"/>
    <hyperlink ref="A7793" r:id="rId7783" display="Mobilização e desmobilização de equipamentos pesados"/>
    <hyperlink ref="A7794" r:id="rId7784" display="Mobilização e desmobilização de equipamentos pesados"/>
    <hyperlink ref="A7795" r:id="rId7785" display="Mobilização e desmobilização de equipamentos pesados"/>
    <hyperlink ref="A7796" r:id="rId7786" display="Mobilização e desmobilização de equipamentos pesados"/>
    <hyperlink ref="A7797" r:id="rId7787" display="Mobilização e desmobilização de equipamentos pesados"/>
    <hyperlink ref="A7798" r:id="rId7788" display="Mobilização e desmobilização de equipamentos pesados"/>
    <hyperlink ref="A7799" r:id="rId7789" display="Mobilização e desmobilização de equipamentos pesados"/>
    <hyperlink ref="A7800" r:id="rId7790" display="Mobilização e desmobilização de equipamentos pesados"/>
    <hyperlink ref="A7801" r:id="rId7791" display="Mobilização e desmobilização de equipamentos pesados"/>
    <hyperlink ref="A7802" r:id="rId7792" display="Mobilização e desmobilização de equipamentos pesados"/>
    <hyperlink ref="A7803" r:id="rId7793" display="Mobilização e desmobilização de equipamentos pesados"/>
    <hyperlink ref="A7804" r:id="rId7794" display="Mobilização e desmobilização de equipamentos pesados"/>
    <hyperlink ref="A7805" r:id="rId7795" display="Mobilização e desmobilização de equipamentos pesados"/>
    <hyperlink ref="A7806" r:id="rId7796" display="Mobilização e desmobilização de equipamentos pesados"/>
    <hyperlink ref="A7807" r:id="rId7797" display="Mobilização e desmobilização de equipamentos pesados"/>
    <hyperlink ref="A7808" r:id="rId7798" display="Mobilização e desmobilização de equipamentos pesados"/>
    <hyperlink ref="A7809" r:id="rId7799" display="Mobilização e desmobilização de equipamentos pesados"/>
    <hyperlink ref="A7810" r:id="rId7800" display="Mobilização e desmobilização de equipamentos pesados"/>
    <hyperlink ref="A7811" r:id="rId7801" display="Mobilização e desmobilização de equipamentos pesados"/>
    <hyperlink ref="A7812" r:id="rId7802" display="Mobilização e desmobilização de equipamentos pesados"/>
    <hyperlink ref="A7813" r:id="rId7803" display="Mobilização e desmobilização de equipamentos pesados"/>
    <hyperlink ref="A7814" r:id="rId7804" display="Mobilização e desmobilização de equipamentos pesados"/>
    <hyperlink ref="A7815" r:id="rId7805" display="Mobilização e desmobilização de equipamentos pesados"/>
    <hyperlink ref="A7816" r:id="rId7806" display="Mobilização e desmobilização de equipamentos pesados"/>
    <hyperlink ref="A7817" r:id="rId7807" display="Mobilização e desmobilização de equipamentos pesados"/>
    <hyperlink ref="A7818" r:id="rId7808" display="Mobilização e desmobilização de equipamentos pesados"/>
    <hyperlink ref="A7819" r:id="rId7809" display="Mobilização e desmobilização de equipamentos pesados"/>
    <hyperlink ref="A7820" r:id="rId7810" display="Mobilização e desmobilização de equipamentos pesados"/>
    <hyperlink ref="A7821" r:id="rId7811" display="Mobilização e desmobilização de equipamentos pesados"/>
    <hyperlink ref="A7822" r:id="rId7812" display="Mobilização e desmobilização de equipamentos pesados"/>
    <hyperlink ref="A7823" r:id="rId7813" display="Mobilização e desmobilização de equipamentos pesados"/>
    <hyperlink ref="A7824" r:id="rId7814" display="Mobilização e desmobilização de equipamentos pesados"/>
    <hyperlink ref="A7825" r:id="rId7815" display="Mobilização e desmobilização de equipamentos pesados"/>
    <hyperlink ref="A7826" r:id="rId7816" display="Mobiliário Urbano"/>
    <hyperlink ref="A7827" r:id="rId7817" display="Mobiliário Urbano"/>
    <hyperlink ref="A7828" r:id="rId7818" display="Mobiliário Urbano"/>
    <hyperlink ref="A7829" r:id="rId7819" display="Mobiliário Urbano"/>
    <hyperlink ref="A7830" r:id="rId7820" display="Mobiliário Urbano"/>
    <hyperlink ref="A7831" r:id="rId7821" display="Mobiliário Urbano"/>
    <hyperlink ref="A7832" r:id="rId7822" display="Mobiliário Urbano"/>
    <hyperlink ref="A7833" r:id="rId7823" display="Mobiliário Urbano"/>
    <hyperlink ref="A7834" r:id="rId7824" display="Mobiliário Urbano"/>
    <hyperlink ref="A7835" r:id="rId7825" display="Mobiliário Urbano"/>
    <hyperlink ref="A7836" r:id="rId7826" display="Mobiliário Urbano"/>
    <hyperlink ref="A7837" r:id="rId7827" display="Mobiliário Urbano"/>
    <hyperlink ref="A7838" r:id="rId7828" display="Mobiliário Urbano"/>
    <hyperlink ref="A7839" r:id="rId7829" display="Mobiliário Urbano"/>
    <hyperlink ref="A7840" r:id="rId7830" display="Mobiliário Urbano"/>
    <hyperlink ref="A7841" r:id="rId7831" display="Mobiliário Urbano"/>
    <hyperlink ref="A7842" r:id="rId7832" display="Mobiliário Urbano"/>
    <hyperlink ref="A7843" r:id="rId7833" display="Mobiliário Urbano"/>
    <hyperlink ref="A7844" r:id="rId7834" display="Mobiliário Urbano"/>
    <hyperlink ref="A7845" r:id="rId7835" display="Mobiliário Urbano"/>
    <hyperlink ref="A7846" r:id="rId7836" display="Mobiliário Urbano"/>
    <hyperlink ref="A7847" r:id="rId7837" display="Mobiliário Urbano"/>
    <hyperlink ref="A7848" r:id="rId7838" display="Mobiliário Urbano"/>
    <hyperlink ref="A7849" r:id="rId7839" display="Monocapa"/>
    <hyperlink ref="A7850" r:id="rId7840" display="Monocapa"/>
    <hyperlink ref="A7851" r:id="rId7841" display="Monocapa"/>
    <hyperlink ref="A7852" r:id="rId7842" display="Monocapa"/>
    <hyperlink ref="A7853" r:id="rId7843" display="Monocapa"/>
    <hyperlink ref="A7854" r:id="rId7844" display="Monocapa"/>
    <hyperlink ref="A7855" r:id="rId7845" display="Monocapa"/>
    <hyperlink ref="A7856" r:id="rId7846" display="Monocapa"/>
    <hyperlink ref="A7857" r:id="rId7847" display="Monocapa"/>
    <hyperlink ref="A7858" r:id="rId7848" display="Monocapa"/>
    <hyperlink ref="A7859" r:id="rId7849" display="Monocapa"/>
    <hyperlink ref="A7860" r:id="rId7850" display="Monocapa"/>
    <hyperlink ref="A7861" r:id="rId7851" display="Montagem de gruas e cremalheiras"/>
    <hyperlink ref="A7862" r:id="rId7852" display="Montagem de gruas e cremalheiras"/>
    <hyperlink ref="A7863" r:id="rId7853" display="Montagem de gruas e cremalheiras"/>
    <hyperlink ref="A7864" r:id="rId7854" display="Montagem de gruas e cremalheiras"/>
    <hyperlink ref="A7865" r:id="rId7855" display="Montagem de gruas e cremalheiras"/>
    <hyperlink ref="A7866" r:id="rId7856" display="Montagem de gruas e cremalheiras"/>
    <hyperlink ref="A7867" r:id="rId7857" display="Montagem de gruas e cremalheiras"/>
    <hyperlink ref="A7868" r:id="rId7858" display="Montagem de gruas e cremalheiras"/>
    <hyperlink ref="A7869" r:id="rId7859" display="Montagem de gruas e cremalheiras"/>
    <hyperlink ref="A7870" r:id="rId7860" display="Montagem de gruas e cremalheiras"/>
    <hyperlink ref="A7871" r:id="rId7861" display="Paisagismo - Plantio"/>
    <hyperlink ref="A7872" r:id="rId7862" display="Paisagismo - Plantio"/>
    <hyperlink ref="A7873" r:id="rId7863" display="Paisagismo - Plantio"/>
    <hyperlink ref="A7874" r:id="rId7864" display="Paisagismo - Plantio"/>
    <hyperlink ref="A7875" r:id="rId7865" display="Paisagismo - Plantio"/>
    <hyperlink ref="A7876" r:id="rId7866" display="Paisagismo - Plantio"/>
    <hyperlink ref="A7877" r:id="rId7867" display="Paisagismo - Plantio"/>
    <hyperlink ref="A7878" r:id="rId7868" display="Paisagismo - Plantio"/>
    <hyperlink ref="A7879" r:id="rId7869" display="Paisagismo - Plantio"/>
    <hyperlink ref="A7880" r:id="rId7870" display="Paisagismo - Plantio"/>
    <hyperlink ref="A7881" r:id="rId7871" display="Paisagismo - Plantio"/>
    <hyperlink ref="A7882" r:id="rId7872" display="Paisagismo - Plantio"/>
    <hyperlink ref="A7883" r:id="rId7873" display="Paisagismo - Plantio"/>
    <hyperlink ref="A7884" r:id="rId7874" display="Paisagismo - Plantio"/>
    <hyperlink ref="A7885" r:id="rId7875" display="Paisagismo - Plantio"/>
    <hyperlink ref="A7886" r:id="rId7876" display="Paisagismo - Plantio"/>
    <hyperlink ref="A7887" r:id="rId7877" display="Paisagismo - Plantio"/>
    <hyperlink ref="A7888" r:id="rId7878" display="Paisagismo - Plantio"/>
    <hyperlink ref="A7889" r:id="rId7879" display="Paisagismo - Plantio"/>
    <hyperlink ref="A7890" r:id="rId7880" display="Paisagismo - Plantio"/>
    <hyperlink ref="A7891" r:id="rId7881" display="Paisagismo - Plantio"/>
    <hyperlink ref="A7892" r:id="rId7882" display="Paredes de Concreto - Armação"/>
    <hyperlink ref="A7893" r:id="rId7883" display="Paredes de Concreto - Armação"/>
    <hyperlink ref="A7894" r:id="rId7884" display="Paredes de Concreto - Armação"/>
    <hyperlink ref="A7895" r:id="rId7885" display="Paredes de Concreto - Armação"/>
    <hyperlink ref="A7896" r:id="rId7886" display="Paredes de Concreto - Armação"/>
    <hyperlink ref="A7897" r:id="rId7887" display="Paredes de Concreto - Armação"/>
    <hyperlink ref="A7898" r:id="rId7888" display="Paredes de Concreto - Armação"/>
    <hyperlink ref="A7899" r:id="rId7889" display="Paredes de Concreto - Armação"/>
    <hyperlink ref="A7900" r:id="rId7890" display="Paredes de Concreto - Armação"/>
    <hyperlink ref="A7901" r:id="rId7891" display="Paredes de Concreto - Armação"/>
    <hyperlink ref="A7902" r:id="rId7892" display="Paredes de Concreto - Armação"/>
    <hyperlink ref="A7903" r:id="rId7893" display="Paredes de Concreto - Armação"/>
    <hyperlink ref="A7904" r:id="rId7894" display="Paredes de Concreto - Armação"/>
    <hyperlink ref="A7905" r:id="rId7895" display="Paredes de Concreto - Armação"/>
    <hyperlink ref="A7906" r:id="rId7896" display="Paredes de Concreto - Armação"/>
    <hyperlink ref="A7907" r:id="rId7897" display="Paredes de Concreto - Armação"/>
    <hyperlink ref="A7908" r:id="rId7898" display="Paredes de Concreto - Armação"/>
    <hyperlink ref="A7909" r:id="rId7899" display="Paredes de Concreto - Armação"/>
    <hyperlink ref="A7910" r:id="rId7900" display="Paredes de Concreto - Armação"/>
    <hyperlink ref="A7911" r:id="rId7901" display="Paredes de Concreto - Armação"/>
    <hyperlink ref="A7912" r:id="rId7902" display="Paredes de Concreto - Concretagem"/>
    <hyperlink ref="A7913" r:id="rId7903" display="Paredes de Concreto - Concretagem"/>
    <hyperlink ref="A7914" r:id="rId7904" display="Paredes de Concreto - Concretagem"/>
    <hyperlink ref="A7915" r:id="rId7905" display="Paredes de Concreto - Concretagem"/>
    <hyperlink ref="A7916" r:id="rId7906" display="Paredes de Concreto - Concretagem"/>
    <hyperlink ref="A7917" r:id="rId7907" display="Paredes de Concreto - Concretagem"/>
    <hyperlink ref="A7918" r:id="rId7908" display="Paredes de Concreto - Concretagem"/>
    <hyperlink ref="A7919" r:id="rId7909" display="Paredes de Concreto - Concretagem"/>
    <hyperlink ref="A7920" r:id="rId7910" display="Paredes de Concreto - Concretagem"/>
    <hyperlink ref="A7921" r:id="rId7911" display="Paredes de Concreto - Concretagem"/>
    <hyperlink ref="A7922" r:id="rId7912" display="Paredes de Concreto - Concretagem"/>
    <hyperlink ref="A7923" r:id="rId7913" display="Paredes de Concreto - Concretagem"/>
    <hyperlink ref="A7924" r:id="rId7914" display="Paredes de Concreto - Concretagem"/>
    <hyperlink ref="A7925" r:id="rId7915" display="Paredes de Concreto - Concretagem"/>
    <hyperlink ref="A7926" r:id="rId7916" display="Paredes de Concreto - Concretagem"/>
    <hyperlink ref="A7927" r:id="rId7917" display="Paredes de Concreto - Concretagem"/>
    <hyperlink ref="A7928" r:id="rId7918" display="Paredes de Concreto - Estucamento"/>
    <hyperlink ref="A7929" r:id="rId7919" display="Paredes de Concreto - Estucamento"/>
    <hyperlink ref="A7930" r:id="rId7920" display="Paredes de Concreto - Estucamento"/>
    <hyperlink ref="A7931" r:id="rId7921" display="Paredes de Concreto - Estucamento"/>
    <hyperlink ref="A7932" r:id="rId7922" display="Paredes de Concreto - Estucamento"/>
    <hyperlink ref="A7933" r:id="rId7923" display="Paredes de Concreto - Estucamento"/>
    <hyperlink ref="A7934" r:id="rId7924" display="Paredes de Concreto - Estucamento"/>
    <hyperlink ref="A7935" r:id="rId7925" display="Paredes de Concreto - Estucamento"/>
    <hyperlink ref="A7936" r:id="rId7926" display="Paredes de Concreto - Estucamento"/>
    <hyperlink ref="A7937" r:id="rId7927" display="Paredes de Concreto - Estucamento"/>
    <hyperlink ref="A7938" r:id="rId7928" display="Paredes de Concreto - Estucamento"/>
    <hyperlink ref="A7939" r:id="rId7929" display="Paredes de Concreto - Estucamento"/>
    <hyperlink ref="A7940" r:id="rId7930" display="Paredes de Concreto - Estucamento"/>
    <hyperlink ref="A7941" r:id="rId7931" display="Paredes de Concreto - Estucamento"/>
    <hyperlink ref="A7942" r:id="rId7932" display="Paredes de Concreto - Estucamento"/>
    <hyperlink ref="A7943" r:id="rId7933" display="Paredes de Concreto - Estucamento"/>
    <hyperlink ref="A7944" r:id="rId7934" display="Paredes de Concreto - Estucamento"/>
    <hyperlink ref="A7945" r:id="rId7935" display="Paredes de Concreto - Estucamento"/>
    <hyperlink ref="A7946" r:id="rId7936" display="Paredes de Concreto - Estucamento"/>
    <hyperlink ref="A7947" r:id="rId7937" display="Paredes de Concreto - Estucamento"/>
    <hyperlink ref="A7948" r:id="rId7938" display="Paredes de Concreto - Estucamento"/>
    <hyperlink ref="A7949" r:id="rId7939" display="Paredes de Concreto - Estucamento"/>
    <hyperlink ref="A7950" r:id="rId7940" display="Paredes de Concreto - Estucamento"/>
    <hyperlink ref="A7951" r:id="rId7941" display="Paredes de Concreto - Estucamento"/>
    <hyperlink ref="A7952" r:id="rId7942" display="Paredes de Concreto - Estucamento"/>
    <hyperlink ref="A7953" r:id="rId7943" display="Paredes de Concreto - Estucamento"/>
    <hyperlink ref="A7954" r:id="rId7944" display="Paredes de Concreto - Estucamento"/>
    <hyperlink ref="A7955" r:id="rId7945" display="Paredes de Concreto - Estucamento"/>
    <hyperlink ref="A7956" r:id="rId7946" display="Paredes de Concreto - Estucamento"/>
    <hyperlink ref="A7957" r:id="rId7947" display="Paredes de Concreto - Estucamento"/>
    <hyperlink ref="A7958" r:id="rId7948" display="Paredes de Concreto - Estucamento"/>
    <hyperlink ref="A7959" r:id="rId7949" display="Paredes de Concreto - Fôrmas"/>
    <hyperlink ref="A7960" r:id="rId7950" display="Paredes de Concreto - Fôrmas"/>
    <hyperlink ref="A7961" r:id="rId7951" display="Paredes de Concreto - Fôrmas"/>
    <hyperlink ref="A7962" r:id="rId7952" display="Paredes de Concreto - Fôrmas"/>
    <hyperlink ref="A7963" r:id="rId7953" display="Paredes de Concreto - Fôrmas"/>
    <hyperlink ref="A7964" r:id="rId7954" display="Paredes de Concreto - Fôrmas"/>
    <hyperlink ref="A7965" r:id="rId7955" display="Paredes de Concreto - Fôrmas"/>
    <hyperlink ref="A7966" r:id="rId7956" display="Paredes de Concreto - Fôrmas"/>
    <hyperlink ref="A7967" r:id="rId7957" display="Paredes de Concreto - Fôrmas"/>
    <hyperlink ref="A7968" r:id="rId7958" display="Paredes de Concreto - Fôrmas"/>
    <hyperlink ref="A7969" r:id="rId7959" display="Paredes em Drywall"/>
    <hyperlink ref="A7970" r:id="rId7960" display="Paredes em Drywall"/>
    <hyperlink ref="A7971" r:id="rId7961" display="Paredes em Drywall"/>
    <hyperlink ref="A7972" r:id="rId7962" display="Paredes em Drywall"/>
    <hyperlink ref="A7973" r:id="rId7963" display="Paredes em Drywall"/>
    <hyperlink ref="A7974" r:id="rId7964" display="Paredes em Drywall"/>
    <hyperlink ref="A7975" r:id="rId7965" display="Paredes em Drywall"/>
    <hyperlink ref="A7976" r:id="rId7966" display="Paredes em Drywall"/>
    <hyperlink ref="A7977" r:id="rId7967" display="Paredes em Drywall"/>
    <hyperlink ref="A7978" r:id="rId7968" display="Paredes em Drywall"/>
    <hyperlink ref="A7979" r:id="rId7969" display="Paredes em Drywall"/>
    <hyperlink ref="A7980" r:id="rId7970" display="Paredes em Drywall"/>
    <hyperlink ref="A7981" r:id="rId7971" display="Paredes em Drywall"/>
    <hyperlink ref="A7982" r:id="rId7972" display="Paredes em Drywall"/>
    <hyperlink ref="A7983" r:id="rId7973" display="Paredes em Drywall"/>
    <hyperlink ref="A7984" r:id="rId7974" display="Paredes em Drywall"/>
    <hyperlink ref="A7985" r:id="rId7975" display="Paredes em Drywall"/>
    <hyperlink ref="A7986" r:id="rId7976" display="Paredes em Drywall"/>
    <hyperlink ref="A7987" r:id="rId7977" display="Paredes em Drywall"/>
    <hyperlink ref="A7988" r:id="rId7978" display="Paredes em Drywall"/>
    <hyperlink ref="A7989" r:id="rId7979" display="Paredes em Drywall"/>
    <hyperlink ref="A7990" r:id="rId7980" display="Paredes em Drywall"/>
    <hyperlink ref="A7991" r:id="rId7981" display="Paredes em Drywall"/>
    <hyperlink ref="A7992" r:id="rId7982" display="Paredes em Drywall"/>
    <hyperlink ref="A7993" r:id="rId7983" display="Paredes em Drywall"/>
    <hyperlink ref="A7994" r:id="rId7984" display="Parquinhos e Equipamentos de Ginástica ao Ar Livre"/>
    <hyperlink ref="A7995" r:id="rId7985" display="Parquinhos e Equipamentos de Ginástica ao Ar Livre"/>
    <hyperlink ref="A7996" r:id="rId7986" display="Parquinhos e Equipamentos de Ginástica ao Ar Livre"/>
    <hyperlink ref="A7997" r:id="rId7987" display="Parquinhos e Equipamentos de Ginástica ao Ar Livre"/>
    <hyperlink ref="A7998" r:id="rId7988" display="Parquinhos e Equipamentos de Ginástica ao Ar Livre"/>
    <hyperlink ref="A7999" r:id="rId7989" display="Parquinhos e Equipamentos de Ginástica ao Ar Livre"/>
    <hyperlink ref="A8000" r:id="rId7990" display="Parquinhos e Equipamentos de Ginástica ao Ar Livre"/>
    <hyperlink ref="A8001" r:id="rId7991" display="Parquinhos e Equipamentos de Ginástica ao Ar Livre"/>
    <hyperlink ref="A8002" r:id="rId7992" display="Parquinhos e Equipamentos de Ginástica ao Ar Livre"/>
    <hyperlink ref="A8003" r:id="rId7993" display="Parquinhos e Equipamentos de Ginástica ao Ar Livre"/>
    <hyperlink ref="A8004" r:id="rId7994" display="Parquinhos e Equipamentos de Ginástica ao Ar Livre"/>
    <hyperlink ref="A8005" r:id="rId7995" display="Parquinhos e Equipamentos de Ginástica ao Ar Livre"/>
    <hyperlink ref="A8006" r:id="rId7996" display="Parquinhos e Equipamentos de Ginástica ao Ar Livre"/>
    <hyperlink ref="A8007" r:id="rId7997" display="Parquinhos e Equipamentos de Ginástica ao Ar Livre"/>
    <hyperlink ref="A8008" r:id="rId7998" display="Parquinhos e Equipamentos de Ginástica ao Ar Livre"/>
    <hyperlink ref="A8009" r:id="rId7999" display="Parquinhos e Equipamentos de Ginástica ao Ar Livre"/>
    <hyperlink ref="A8010" r:id="rId8000" display="Parquinhos e Equipamentos de Ginástica ao Ar Livre"/>
    <hyperlink ref="A8011" r:id="rId8001" display="Parquinhos e Equipamentos de Ginástica ao Ar Livre"/>
    <hyperlink ref="A8012" r:id="rId8002" display="Parquinhos e Equipamentos de Ginástica ao Ar Livre"/>
    <hyperlink ref="A8013" r:id="rId8003" display="Parquinhos e Equipamentos de Ginástica ao Ar Livre"/>
    <hyperlink ref="A8014" r:id="rId8004" display="Parquinhos e Equipamentos de Ginástica ao Ar Livre"/>
    <hyperlink ref="A8015" r:id="rId8005" display="Parquinhos e Equipamentos de Ginástica ao Ar Livre"/>
    <hyperlink ref="A8016" r:id="rId8006" display="Parquinhos e Equipamentos de Ginástica ao Ar Livre"/>
    <hyperlink ref="A8017" r:id="rId8007" display="Parquinhos e Equipamentos de Ginástica ao Ar Livre"/>
    <hyperlink ref="A8018" r:id="rId8008" display="Parquinhos e Equipamentos de Ginástica ao Ar Livre"/>
    <hyperlink ref="A8019" r:id="rId8009" display="Parquinhos e Equipamentos de Ginástica ao Ar Livre"/>
    <hyperlink ref="A8020" r:id="rId8010" display="Parquinhos e Equipamentos de Ginástica ao Ar Livre"/>
    <hyperlink ref="A8021" r:id="rId8011" display="Parquinhos e Equipamentos de Ginástica ao Ar Livre"/>
    <hyperlink ref="A8022" r:id="rId8012" display="Parquinhos e Equipamentos de Ginástica ao Ar Livre"/>
    <hyperlink ref="A8023" r:id="rId8013" display="Parquinhos e Equipamentos de Ginástica ao Ar Livre"/>
    <hyperlink ref="A8024" r:id="rId8014" display="Parquinhos e Equipamentos de Ginástica ao Ar Livre"/>
    <hyperlink ref="A8025" r:id="rId8015" display="Parquinhos e Equipamentos de Ginástica ao Ar Livre"/>
    <hyperlink ref="A8026" r:id="rId8016" display="Parquinhos e Equipamentos de Ginástica ao Ar Livre"/>
    <hyperlink ref="A8027" r:id="rId8017" display="Parquinhos e Equipamentos de Ginástica ao Ar Livre"/>
    <hyperlink ref="A8028" r:id="rId8018" display="Parquinhos e Equipamentos de Ginástica ao Ar Livre"/>
    <hyperlink ref="A8029" r:id="rId8019" display="Passeios de Concreto"/>
    <hyperlink ref="A8030" r:id="rId8020" display="Passeios de Concreto"/>
    <hyperlink ref="A8031" r:id="rId8021" display="Passeios de Concreto"/>
    <hyperlink ref="A8032" r:id="rId8022" display="Passeios de Concreto"/>
    <hyperlink ref="A8033" r:id="rId8023" display="Passeios de Concreto"/>
    <hyperlink ref="A8034" r:id="rId8024" display="Passeios de Concreto"/>
    <hyperlink ref="A8035" r:id="rId8025" display="Passeios de Concreto"/>
    <hyperlink ref="A8036" r:id="rId8026" display="Passeios de Concreto"/>
    <hyperlink ref="A8037" r:id="rId8027" display="Passeios de Concreto"/>
    <hyperlink ref="A8038" r:id="rId8028" display="Passeios de Concreto"/>
    <hyperlink ref="A8039" r:id="rId8029" display="Passeios de Concreto"/>
    <hyperlink ref="A8040" r:id="rId8030" display="Passeios de Concreto"/>
    <hyperlink ref="A8041" r:id="rId8031" display="Passeios de Concreto"/>
    <hyperlink ref="A8042" r:id="rId8032" display="Passeios de Concreto"/>
    <hyperlink ref="A8043" r:id="rId8033" display="Passeios de Concreto"/>
    <hyperlink ref="A8044" r:id="rId8034" display="Passeios de Concreto"/>
    <hyperlink ref="A8045" r:id="rId8035" display="Passeios de Concreto"/>
    <hyperlink ref="A8046" r:id="rId8036" display="Pavimentações Diversas - Paralelepípedos e Pedras Poliédricas"/>
    <hyperlink ref="A8047" r:id="rId8037" display="Pavimentações Diversas - Paralelepípedos e Pedras Poliédricas"/>
    <hyperlink ref="A8048" r:id="rId8038" display="Pavimentações Diversas - Paralelepípedos e Pedras Poliédricas"/>
    <hyperlink ref="A8049" r:id="rId8039" display="Pavimentações Diversas - Paralelepípedos e Pedras Poliédricas"/>
    <hyperlink ref="A8050" r:id="rId8040" display="Pavimentações Diversas - Paralelepípedos e Pedras Poliédricas"/>
    <hyperlink ref="A8051" r:id="rId8041" display="Pavimentações Diversas - Paralelepípedos e Pedras Poliédricas"/>
    <hyperlink ref="A8052" r:id="rId8042" display="Pavimento Intertravado"/>
    <hyperlink ref="A8053" r:id="rId8043" display="Pavimento Intertravado"/>
    <hyperlink ref="A8054" r:id="rId8044" display="Pavimento Intertravado"/>
    <hyperlink ref="A8055" r:id="rId8045" display="Pavimento Intertravado"/>
    <hyperlink ref="A8056" r:id="rId8046" display="Pavimento Intertravado"/>
    <hyperlink ref="A8057" r:id="rId8047" display="Pavimento Intertravado"/>
    <hyperlink ref="A8058" r:id="rId8048" display="Pavimento Intertravado"/>
    <hyperlink ref="A8059" r:id="rId8049" display="Pavimento Intertravado"/>
    <hyperlink ref="A8060" r:id="rId8050" display="Pavimento Intertravado"/>
    <hyperlink ref="A8061" r:id="rId8051" display="Pavimento Intertravado"/>
    <hyperlink ref="A8062" r:id="rId8052" display="Pavimento Intertravado"/>
    <hyperlink ref="A8063" r:id="rId8053" display="Pavimento Intertravado"/>
    <hyperlink ref="A8064" r:id="rId8054" display="Pavimento Intertravado"/>
    <hyperlink ref="A8065" r:id="rId8055" display="Pavimento Intertravado"/>
    <hyperlink ref="A8066" r:id="rId8056" display="Pavimento Intertravado"/>
    <hyperlink ref="A8067" r:id="rId8057" display="Pavimento Intertravado"/>
    <hyperlink ref="A8068" r:id="rId8058" display="Pavimento Intertravado"/>
    <hyperlink ref="A8069" r:id="rId8059" display="Pavimento Intertravado"/>
    <hyperlink ref="A8070" r:id="rId8060" display="Pavimento Intertravado"/>
    <hyperlink ref="A8071" r:id="rId8061" display="Pavimento Intertravado"/>
    <hyperlink ref="A8072" r:id="rId8062" display="Pavimento Intertravado"/>
    <hyperlink ref="A8073" r:id="rId8063" display="Pavimento Intertravado"/>
    <hyperlink ref="A8074" r:id="rId8064" display="Pavimento Intertravado"/>
    <hyperlink ref="A8075" r:id="rId8065" display="Pavimento Intertravado"/>
    <hyperlink ref="A8076" r:id="rId8066" display="Pavimento Intertravado"/>
    <hyperlink ref="A8077" r:id="rId8067" display="Pavimento Intertravado"/>
    <hyperlink ref="A8078" r:id="rId8068" display="Pavimento Intertravado"/>
    <hyperlink ref="A8079" r:id="rId8069" display="Pavimento Intertravado"/>
    <hyperlink ref="A8080" r:id="rId8070" display="Pavimento Intertravado"/>
    <hyperlink ref="A8081" r:id="rId8071" display="Pavimento Intertravado"/>
    <hyperlink ref="A8082" r:id="rId8072" display="Pavimento Intertravado"/>
    <hyperlink ref="A8083" r:id="rId8073" display="Pavimento Rígido de Concreto"/>
    <hyperlink ref="A8084" r:id="rId8074" display="Pavimento Rígido de Concreto"/>
    <hyperlink ref="A8085" r:id="rId8075" display="Pavimento Rígido de Concreto"/>
    <hyperlink ref="A8086" r:id="rId8076" display="Pavimento Rígido de Concreto"/>
    <hyperlink ref="A8087" r:id="rId8077" display="Pavimento Rígido de Concreto"/>
    <hyperlink ref="A8088" r:id="rId8078" display="Pavimento Rígido de Concreto"/>
    <hyperlink ref="A8089" r:id="rId8079" display="Pavimento Rígido de Concreto"/>
    <hyperlink ref="A8090" r:id="rId8080" display="Pavimento Rígido de Concreto"/>
    <hyperlink ref="A8091" r:id="rId8081" display="Pavimento Rígido de Concreto"/>
    <hyperlink ref="A8092" r:id="rId8082" display="Pavimento Rígido de Concreto"/>
    <hyperlink ref="A8093" r:id="rId8083" display="Pavimento Rígido de Concreto"/>
    <hyperlink ref="A8094" r:id="rId8084" display="Pavimento Rígido de Concreto"/>
    <hyperlink ref="A8095" r:id="rId8085" display="Pavimento Rígido de Concreto"/>
    <hyperlink ref="A8096" r:id="rId8086" display="Pavimento Rígido de Concreto"/>
    <hyperlink ref="A8097" r:id="rId8087" display="Pavimento Rígido de Concreto"/>
    <hyperlink ref="A8098" r:id="rId8088" display="Pavimento Rígido de Concreto"/>
    <hyperlink ref="A8099" r:id="rId8089" display="Pavimento Rígido de Concreto"/>
    <hyperlink ref="A8100" r:id="rId8090" display="Pavimento Rígido de Concreto"/>
    <hyperlink ref="A8101" r:id="rId8091" display="Pavimento Rígido de Concreto"/>
    <hyperlink ref="A8102" r:id="rId8092" display="Pavimento Rígido de Concreto"/>
    <hyperlink ref="A8103" r:id="rId8093" display="Pavimento Rígido de Concreto"/>
    <hyperlink ref="A8104" r:id="rId8094" display="Pavimento Rígido de Concreto"/>
    <hyperlink ref="A8105" r:id="rId8095" display="Pavimento Rígido de Concreto"/>
    <hyperlink ref="A8106" r:id="rId8096" display="Pavimento Rígido de Concreto"/>
    <hyperlink ref="A8107" r:id="rId8097" display="Pavimento Rígido de Concreto"/>
    <hyperlink ref="A8108" r:id="rId8098" display="Pavimento Rígido de Concreto"/>
    <hyperlink ref="A8109" r:id="rId8099" display="Pavimento Rígido de Concreto"/>
    <hyperlink ref="A8110" r:id="rId8100" display="Pavimento Rígido de Concreto"/>
    <hyperlink ref="A8111" r:id="rId8101" display="Pavimento Rígido de Concreto"/>
    <hyperlink ref="A8112" r:id="rId8102" display="Pavimento Rígido de Concreto"/>
    <hyperlink ref="A8113" r:id="rId8103" display="Pavimento Rígido de Concreto"/>
    <hyperlink ref="A8114" r:id="rId8104" display="Pavimento Rígido de Concreto"/>
    <hyperlink ref="A8115" r:id="rId8105" display="Pavimento Rígido de Concreto"/>
    <hyperlink ref="A8116" r:id="rId8106" display="Pavimento Rígido de Concreto"/>
    <hyperlink ref="A8117" r:id="rId8107" display="Pavimento Rígido de Concreto"/>
    <hyperlink ref="A8118" r:id="rId8108" display="Peitoris e Chapins"/>
    <hyperlink ref="A8119" r:id="rId8109" display="Peitoris e Chapins"/>
    <hyperlink ref="A8120" r:id="rId8110" display="Peitoris e Chapins"/>
    <hyperlink ref="A8121" r:id="rId8111" display="Peitoris e Chapins"/>
    <hyperlink ref="A8122" r:id="rId8112" display="Peitoris e Chapins"/>
    <hyperlink ref="A8123" r:id="rId8113" display="Peitoris e Chapins"/>
    <hyperlink ref="A8124" r:id="rId8114" display="Peitoris e Chapins"/>
    <hyperlink ref="A8125" r:id="rId8115" display="Peitoris e Chapins"/>
    <hyperlink ref="A8126" r:id="rId8116" display="Peitoris e Chapins"/>
    <hyperlink ref="A8127" r:id="rId8117" display="Pele de Vidro em Fachadas"/>
    <hyperlink ref="A8128" r:id="rId8118" display="Pele de Vidro em Fachadas"/>
    <hyperlink ref="A8129" r:id="rId8119" display="Pele de Vidro em Fachadas"/>
    <hyperlink ref="A8130" r:id="rId8120" display="Pele de Vidro em Fachadas"/>
    <hyperlink ref="A8131" r:id="rId8121" display="Pele de Vidro em Fachadas"/>
    <hyperlink ref="A8132" r:id="rId8122" display="Peneiramento e Ensacamento de Areia em Obra"/>
    <hyperlink ref="A8133" r:id="rId8123" display="Peneiramento e Ensacamento de Areia em Obra"/>
    <hyperlink ref="A8134" r:id="rId8124" display="Peneiramento e Ensacamento de Areia em Obra"/>
    <hyperlink ref="A8135" r:id="rId8125" display="Perfuração Horizontal Direcional - HDD"/>
    <hyperlink ref="A8136" r:id="rId8126" display="Perfuração Horizontal Direcional - HDD"/>
    <hyperlink ref="A8137" r:id="rId8127" display="Perfuração Horizontal Direcional - HDD"/>
    <hyperlink ref="A8138" r:id="rId8128" display="Perfuração Horizontal Direcional - HDD"/>
    <hyperlink ref="A8139" r:id="rId8129" display="Perfuração Horizontal Direcional - HDD"/>
    <hyperlink ref="A8140" r:id="rId8130" display="Perfuração Horizontal Direcional - HDD"/>
    <hyperlink ref="A8141" r:id="rId8131" display="Perfuração Horizontal Direcional - HDD"/>
    <hyperlink ref="A8142" r:id="rId8132" display="Perfuração Horizontal Direcional - HDD"/>
    <hyperlink ref="A8143" r:id="rId8133" display="Perfuração Horizontal Direcional - HDD"/>
    <hyperlink ref="A8144" r:id="rId8134" display="Perfuração Horizontal Direcional - HDD"/>
    <hyperlink ref="A8145" r:id="rId8135" display="Perfuração Horizontal Direcional - HDD"/>
    <hyperlink ref="A8146" r:id="rId8136" display="Perfuração Horizontal Direcional - HDD"/>
    <hyperlink ref="A8147" r:id="rId8137" display="Perfuração Horizontal Direcional - HDD"/>
    <hyperlink ref="A8148" r:id="rId8138" display="Perfuração Horizontal Direcional - HDD"/>
    <hyperlink ref="A8149" r:id="rId8139" display="Perfuração Horizontal Direcional - HDD"/>
    <hyperlink ref="A8150" r:id="rId8140" display="Perfuração Horizontal Direcional - HDD"/>
    <hyperlink ref="A8151" r:id="rId8141" display="Perfuração Horizontal Direcional - HDD"/>
    <hyperlink ref="A8152" r:id="rId8142" display="Perfuração Horizontal Direcional - HDD"/>
    <hyperlink ref="A8153" r:id="rId8143" display="Perfuração Horizontal Direcional - HDD"/>
    <hyperlink ref="A8154" r:id="rId8144" display="Perfuração Horizontal Direcional - HDD"/>
    <hyperlink ref="A8155" r:id="rId8145" display="Perfuração Horizontal Direcional - HDD"/>
    <hyperlink ref="A8156" r:id="rId8146" display="Perfuração Horizontal Direcional - HDD"/>
    <hyperlink ref="A8157" r:id="rId8147" display="Perfuração Horizontal Direcional - HDD"/>
    <hyperlink ref="A8158" r:id="rId8148" display="Perfuração Horizontal Direcional - HDD"/>
    <hyperlink ref="A8159" r:id="rId8149" display="Perfuração Horizontal Direcional - HDD"/>
    <hyperlink ref="A8160" r:id="rId8150" display="Perfuração Horizontal Direcional - HDD"/>
    <hyperlink ref="A8161" r:id="rId8151" display="Perfuração Horizontal Direcional - HDD"/>
    <hyperlink ref="A8162" r:id="rId8152" display="Perfuração Horizontal Direcional - HDD"/>
    <hyperlink ref="A8163" r:id="rId8153" display="Perfuração Horizontal Direcional - HDD"/>
    <hyperlink ref="A8164" r:id="rId8154" display="Perfuração Horizontal Direcional - HDD"/>
    <hyperlink ref="A8165" r:id="rId8155" display="Perfuração Horizontal Direcional - HDD"/>
    <hyperlink ref="A8166" r:id="rId8156" display="Perfuração Horizontal Direcional - HDD"/>
    <hyperlink ref="A8167" r:id="rId8157" display="Perfuração Horizontal Direcional - HDD"/>
    <hyperlink ref="A8168" r:id="rId8158" display="Perfuração Horizontal Direcional - HDD"/>
    <hyperlink ref="A8169" r:id="rId8159" display="Perfuração Horizontal Direcional - HDD"/>
    <hyperlink ref="A8170" r:id="rId8160" display="Perfuração Horizontal Direcional - HDD"/>
    <hyperlink ref="A8171" r:id="rId8161" display="Perfuração Horizontal Direcional - HDD"/>
    <hyperlink ref="A8172" r:id="rId8162" display="Perfuração Horizontal Direcional - HDD"/>
    <hyperlink ref="A8173" r:id="rId8163" display="Perfuração Horizontal Direcional - HDD"/>
    <hyperlink ref="A8174" r:id="rId8164" display="Perfuração Horizontal Direcional - HDD"/>
    <hyperlink ref="A8175" r:id="rId8165" display="Perfuração Horizontal Direcional - HDD"/>
    <hyperlink ref="A8176" r:id="rId8166" display="Perfuração Horizontal Direcional - HDD"/>
    <hyperlink ref="A8177" r:id="rId8167" display="Perfuração Horizontal Direcional - HDD"/>
    <hyperlink ref="A8178" r:id="rId8168" display="Perfuração Horizontal Direcional - HDD"/>
    <hyperlink ref="A8179" r:id="rId8169" display="Perfuração Horizontal Direcional - HDD"/>
    <hyperlink ref="A8180" r:id="rId8170" display="Perfuração Horizontal Direcional - HDD"/>
    <hyperlink ref="A8181" r:id="rId8171" display="Perfuração Horizontal Direcional - HDD"/>
    <hyperlink ref="A8182" r:id="rId8172" display="Perfuração Horizontal Direcional - HDD"/>
    <hyperlink ref="A8183" r:id="rId8173" display="Perfuração Horizontal Direcional - HDD"/>
    <hyperlink ref="A8184" r:id="rId8174" display="Perfuração Horizontal Direcional - HDD"/>
    <hyperlink ref="A8185" r:id="rId8175" display="Perfuração Horizontal Direcional - HDD"/>
    <hyperlink ref="A8186" r:id="rId8176" display="Perfuração Horizontal Direcional - HDD"/>
    <hyperlink ref="A8187" r:id="rId8177" display="Perfuração Horizontal Direcional - HDD"/>
    <hyperlink ref="A8188" r:id="rId8178" display="Perfuração Horizontal Direcional - HDD"/>
    <hyperlink ref="A8189" r:id="rId8179" display="Perfuração Horizontal Direcional - HDD"/>
    <hyperlink ref="A8190" r:id="rId8180" display="Perfuração Horizontal Direcional - HDD"/>
    <hyperlink ref="A8191" r:id="rId8181" display="Perfuração Horizontal Direcional - HDD"/>
    <hyperlink ref="A8192" r:id="rId8182" display="Perfuração Horizontal Direcional - HDD"/>
    <hyperlink ref="A8193" r:id="rId8183" display="Perfuração Horizontal Direcional - HDD"/>
    <hyperlink ref="A8194" r:id="rId8184" display="Perfuração Horizontal Direcional - HDD"/>
    <hyperlink ref="A8195" r:id="rId8185" display="Perfuração Horizontal Direcional - HDD"/>
    <hyperlink ref="A8196" r:id="rId8186" display="Perfuração Horizontal Direcional - HDD"/>
    <hyperlink ref="A8197" r:id="rId8187" display="Perfuração Horizontal Direcional - HDD"/>
    <hyperlink ref="A8198" r:id="rId8188" display="Perfuração Horizontal Direcional - HDD"/>
    <hyperlink ref="A8199" r:id="rId8189" display="Perfuração Horizontal Direcional - HDD"/>
    <hyperlink ref="A8200" r:id="rId8190" display="Perfuração Horizontal Direcional - HDD"/>
    <hyperlink ref="A8201" r:id="rId8191" display="Pintura Externa"/>
    <hyperlink ref="A8202" r:id="rId8192" display="Pintura Externa"/>
    <hyperlink ref="A8203" r:id="rId8193" display="Pintura Externa"/>
    <hyperlink ref="A8204" r:id="rId8194" display="Pintura Externa"/>
    <hyperlink ref="A8205" r:id="rId8195" display="Pintura Externa"/>
    <hyperlink ref="A8206" r:id="rId8196" display="Pintura Externa"/>
    <hyperlink ref="A8207" r:id="rId8197" display="Pintura Externa"/>
    <hyperlink ref="A8208" r:id="rId8198" display="Pintura Externa"/>
    <hyperlink ref="A8209" r:id="rId8199" display="Pintura Externa"/>
    <hyperlink ref="A8210" r:id="rId8200" display="Pintura Externa"/>
    <hyperlink ref="A8211" r:id="rId8201" display="Pintura Externa"/>
    <hyperlink ref="A8212" r:id="rId8202" display="Pintura Externa"/>
    <hyperlink ref="A8213" r:id="rId8203" display="Pintura Externa"/>
    <hyperlink ref="A8214" r:id="rId8204" display="Pintura Externa"/>
    <hyperlink ref="A8215" r:id="rId8205" display="Pintura Externa"/>
    <hyperlink ref="A8216" r:id="rId8206" display="Pintura Externa"/>
    <hyperlink ref="A8217" r:id="rId8207" display="Pintura Externa"/>
    <hyperlink ref="A8218" r:id="rId8208" display="Pintura Externa"/>
    <hyperlink ref="A8219" r:id="rId8209" display="Pintura Externa"/>
    <hyperlink ref="A8220" r:id="rId8210" display="Pintura Externa"/>
    <hyperlink ref="A8221" r:id="rId8211" display="Pintura Externa"/>
    <hyperlink ref="A8222" r:id="rId8212" display="Pintura Externa"/>
    <hyperlink ref="A8223" r:id="rId8213" display="Pintura Externa"/>
    <hyperlink ref="A8224" r:id="rId8214" display="Pintura Externa"/>
    <hyperlink ref="A8225" r:id="rId8215" display="Pintura Externa"/>
    <hyperlink ref="A8226" r:id="rId8216" display="Pintura Externa"/>
    <hyperlink ref="A8227" r:id="rId8217" display="Pintura Externa"/>
    <hyperlink ref="A8228" r:id="rId8218" display="Pintura Externa"/>
    <hyperlink ref="A8229" r:id="rId8219" display="Pintura Externa"/>
    <hyperlink ref="A8230" r:id="rId8220" display="Pintura Externa"/>
    <hyperlink ref="A8231" r:id="rId8221" display="Pintura Externa"/>
    <hyperlink ref="A8232" r:id="rId8222" display="Pintura Interna"/>
    <hyperlink ref="A8233" r:id="rId8223" display="Pintura Interna"/>
    <hyperlink ref="A8234" r:id="rId8224" display="Pintura Interna"/>
    <hyperlink ref="A8235" r:id="rId8225" display="Pintura Interna"/>
    <hyperlink ref="A8236" r:id="rId8226" display="Pintura Interna"/>
    <hyperlink ref="A8237" r:id="rId8227" display="Pintura Interna"/>
    <hyperlink ref="A8238" r:id="rId8228" display="Pintura Interna"/>
    <hyperlink ref="A8239" r:id="rId8229" display="Pintura Interna"/>
    <hyperlink ref="A8240" r:id="rId8230" display="Pintura Interna"/>
    <hyperlink ref="A8241" r:id="rId8231" display="Pintura Interna"/>
    <hyperlink ref="A8242" r:id="rId8232" display="Pintura Interna"/>
    <hyperlink ref="A8243" r:id="rId8233" display="Pintura Interna"/>
    <hyperlink ref="A8244" r:id="rId8234" display="Pintura Interna"/>
    <hyperlink ref="A8245" r:id="rId8235" display="Pintura Interna"/>
    <hyperlink ref="A8246" r:id="rId8236" display="Pintura Interna"/>
    <hyperlink ref="A8247" r:id="rId8237" display="Pintura Interna"/>
    <hyperlink ref="A8248" r:id="rId8238" display="Pintura Interna"/>
    <hyperlink ref="A8249" r:id="rId8239" display="Pintura Interna"/>
    <hyperlink ref="A8250" r:id="rId8240" display="Pintura Interna"/>
    <hyperlink ref="A8251" r:id="rId8241" display="Pintura Interna"/>
    <hyperlink ref="A8252" r:id="rId8242" display="Pintura Interna"/>
    <hyperlink ref="A8253" r:id="rId8243" display="Pintura Interna"/>
    <hyperlink ref="A8254" r:id="rId8244" display="Pintura em Madeira"/>
    <hyperlink ref="A8255" r:id="rId8245" display="Pintura em Madeira"/>
    <hyperlink ref="A8256" r:id="rId8246" display="Pintura em Madeira"/>
    <hyperlink ref="A8257" r:id="rId8247" display="Pintura em Madeira"/>
    <hyperlink ref="A8258" r:id="rId8248" display="Pintura em Madeira"/>
    <hyperlink ref="A8259" r:id="rId8249" display="Pintura em Madeira"/>
    <hyperlink ref="A8260" r:id="rId8250" display="Pintura em Madeira"/>
    <hyperlink ref="A8261" r:id="rId8251" display="Pintura em Madeira"/>
    <hyperlink ref="A8262" r:id="rId8252" display="Pintura em Madeira"/>
    <hyperlink ref="A8263" r:id="rId8253" display="Pintura em Madeira"/>
    <hyperlink ref="A8264" r:id="rId8254" display="Pintura em Madeira"/>
    <hyperlink ref="A8265" r:id="rId8255" display="Pintura em Madeira"/>
    <hyperlink ref="A8266" r:id="rId8256" display="Pintura em Madeira"/>
    <hyperlink ref="A8267" r:id="rId8257" display="Pintura em Madeira"/>
    <hyperlink ref="A8268" r:id="rId8258" display="Pintura em Madeira"/>
    <hyperlink ref="A8269" r:id="rId8259" display="Pintura em Madeira"/>
    <hyperlink ref="A8270" r:id="rId8260" display="Pintura em Madeira"/>
    <hyperlink ref="A8271" r:id="rId8261" display="Pintura em Madeira"/>
    <hyperlink ref="A8272" r:id="rId8262" display="Pintura em Madeira"/>
    <hyperlink ref="A8273" r:id="rId8263" display="Pintura em Madeira"/>
    <hyperlink ref="A8274" r:id="rId8264" display="Pintura em Madeira"/>
    <hyperlink ref="A8275" r:id="rId8265" display="Pintura em Madeira"/>
    <hyperlink ref="A8276" r:id="rId8266" display="Pintura em Madeira"/>
    <hyperlink ref="A8277" r:id="rId8267" display="Pintura em Madeira"/>
    <hyperlink ref="A8278" r:id="rId8268" display="Pintura em Madeira"/>
    <hyperlink ref="A8279" r:id="rId8269" display="Pintura em Madeira"/>
    <hyperlink ref="A8280" r:id="rId8270" display="Pintura em Madeira"/>
    <hyperlink ref="A8281" r:id="rId8271" display="Pintura em Madeira"/>
    <hyperlink ref="A8282" r:id="rId8272" display="Pintura em Madeira"/>
    <hyperlink ref="A8283" r:id="rId8273" display="Pintura em Madeira"/>
    <hyperlink ref="A8284" r:id="rId8274" display="Pintura em Madeira"/>
    <hyperlink ref="A8285" r:id="rId8275" display="Pintura em Madeira"/>
    <hyperlink ref="A8286" r:id="rId8276" display="Pintura em Madeira"/>
    <hyperlink ref="A8287" r:id="rId8277" display="Pintura em Madeira"/>
    <hyperlink ref="A8288" r:id="rId8278" display="Pintura em Madeira"/>
    <hyperlink ref="A8289" r:id="rId8279" display="Pintura em Madeira"/>
    <hyperlink ref="A8290" r:id="rId8280" display="Pintura em Madeira"/>
    <hyperlink ref="A8291" r:id="rId8281" display="Pintura em Madeira"/>
    <hyperlink ref="A8292" r:id="rId8282" display="Pintura em Madeira"/>
    <hyperlink ref="A8293" r:id="rId8283" display="Pintura em Madeira"/>
    <hyperlink ref="A8294" r:id="rId8284" display="Pintura em Madeira"/>
    <hyperlink ref="A8295" r:id="rId8285" display="Pintura em Madeira"/>
    <hyperlink ref="A8296" r:id="rId8286" display="Pintura em Superfícies Metálicas"/>
    <hyperlink ref="A8297" r:id="rId8287" display="Pintura em Superfícies Metálicas"/>
    <hyperlink ref="A8298" r:id="rId8288" display="Pintura em Superfícies Metálicas"/>
    <hyperlink ref="A8299" r:id="rId8289" display="Pintura em Superfícies Metálicas"/>
    <hyperlink ref="A8300" r:id="rId8290" display="Pintura em Superfícies Metálicas"/>
    <hyperlink ref="A8301" r:id="rId8291" display="Pintura em Superfícies Metálicas"/>
    <hyperlink ref="A8302" r:id="rId8292" display="Pintura em Superfícies Metálicas"/>
    <hyperlink ref="A8303" r:id="rId8293" display="Pintura em Superfícies Metálicas"/>
    <hyperlink ref="A8304" r:id="rId8294" display="Pintura em Superfícies Metálicas"/>
    <hyperlink ref="A8305" r:id="rId8295" display="Pintura em Superfícies Metálicas"/>
    <hyperlink ref="A8306" r:id="rId8296" display="Pintura em Superfícies Metálicas"/>
    <hyperlink ref="A8307" r:id="rId8297" display="Pintura em Superfícies Metálicas"/>
    <hyperlink ref="A8308" r:id="rId8298" display="Pintura em Superfícies Metálicas"/>
    <hyperlink ref="A8309" r:id="rId8299" display="Pintura em Superfícies Metálicas"/>
    <hyperlink ref="A8310" r:id="rId8300" display="Pintura em Superfícies Metálicas"/>
    <hyperlink ref="A8311" r:id="rId8301" display="Pintura em Superfícies Metálicas"/>
    <hyperlink ref="A8312" r:id="rId8302" display="Pintura em Superfícies Metálicas"/>
    <hyperlink ref="A8313" r:id="rId8303" display="Pintura em Superfícies Metálicas"/>
    <hyperlink ref="A8314" r:id="rId8304" display="Pintura em Superfícies Metálicas"/>
    <hyperlink ref="A8315" r:id="rId8305" display="Pintura em Superfícies Metálicas"/>
    <hyperlink ref="A8316" r:id="rId8306" display="Pintura em Superfícies Metálicas"/>
    <hyperlink ref="A8317" r:id="rId8307" display="Pintura em Superfícies Metálicas"/>
    <hyperlink ref="A8318" r:id="rId8308" display="Pintura em Superfícies Metálicas"/>
    <hyperlink ref="A8319" r:id="rId8309" display="Pintura em Superfícies Metálicas"/>
    <hyperlink ref="A8320" r:id="rId8310" display="Pintura em Superfícies Metálicas"/>
    <hyperlink ref="A8321" r:id="rId8311" display="Pintura em Superfícies Metálicas"/>
    <hyperlink ref="A8322" r:id="rId8312" display="Pintura em Superfícies Metálicas"/>
    <hyperlink ref="A8323" r:id="rId8313" display="Pintura em Superfícies Metálicas"/>
    <hyperlink ref="A8324" r:id="rId8314" display="Pintura em Superfícies Metálicas"/>
    <hyperlink ref="A8325" r:id="rId8315" display="Pintura em Superfícies Metálicas"/>
    <hyperlink ref="A8326" r:id="rId8316" display="Pintura em Superfícies Metálicas"/>
    <hyperlink ref="A8327" r:id="rId8317" display="Pintura em Superfícies Metálicas"/>
    <hyperlink ref="A8328" r:id="rId8318" display="Pintura em Superfícies Metálicas"/>
    <hyperlink ref="A8329" r:id="rId8319" display="Pintura em Superfícies Metálicas"/>
    <hyperlink ref="A8330" r:id="rId8320" display="Pintura em Superfícies Metálicas"/>
    <hyperlink ref="A8331" r:id="rId8321" display="Pintura em Superfícies Metálicas"/>
    <hyperlink ref="A8332" r:id="rId8322" display="Pintura em Superfícies Metálicas"/>
    <hyperlink ref="A8333" r:id="rId8323" display="Pintura em Superfícies Metálicas"/>
    <hyperlink ref="A8334" r:id="rId8324" display="Pintura em Superfícies Metálicas"/>
    <hyperlink ref="A8335" r:id="rId8325" display="Pintura em Superfícies Metálicas"/>
    <hyperlink ref="A8336" r:id="rId8326" display="Pintura em Superfícies Metálicas"/>
    <hyperlink ref="A8337" r:id="rId8327" display="Pintura em Superfícies Metálicas"/>
    <hyperlink ref="A8338" r:id="rId8328" display="Pintura em Superfícies Metálicas"/>
    <hyperlink ref="A8339" r:id="rId8329" display="Pintura em Superfícies Metálicas"/>
    <hyperlink ref="A8340" r:id="rId8330" display="Pintura em Superfícies Metálicas"/>
    <hyperlink ref="A8341" r:id="rId8331" display="Pintura em Superfícies Metálicas"/>
    <hyperlink ref="A8342" r:id="rId8332" display="Pintura em Superfícies Metálicas"/>
    <hyperlink ref="A8343" r:id="rId8333" display="Pintura para Pisos e para Sinalização Horizontal e Vertical"/>
    <hyperlink ref="A8344" r:id="rId8334" display="Pintura para Pisos e para Sinalização Horizontal e Vertical"/>
    <hyperlink ref="A8345" r:id="rId8335" display="Pintura para Pisos e para Sinalização Horizontal e Vertical"/>
    <hyperlink ref="A8346" r:id="rId8336" display="Pintura para Pisos e para Sinalização Horizontal e Vertical"/>
    <hyperlink ref="A8347" r:id="rId8337" display="Pintura para Pisos e para Sinalização Horizontal e Vertical"/>
    <hyperlink ref="A8348" r:id="rId8338" display="Pintura para Pisos e para Sinalização Horizontal e Vertical"/>
    <hyperlink ref="A8349" r:id="rId8339" display="Pintura para Pisos e para Sinalização Horizontal e Vertical"/>
    <hyperlink ref="A8350" r:id="rId8340" display="Pintura para Pisos e para Sinalização Horizontal e Vertical"/>
    <hyperlink ref="A8351" r:id="rId8341" display="Pintura para Pisos e para Sinalização Horizontal e Vertical"/>
    <hyperlink ref="A8352" r:id="rId8342" display="Pintura para Pisos e para Sinalização Horizontal e Vertical"/>
    <hyperlink ref="A8353" r:id="rId8343" display="Pintura para Pisos e para Sinalização Horizontal e Vertical"/>
    <hyperlink ref="A8354" r:id="rId8344" display="Pintura para Pisos e para Sinalização Horizontal e Vertical"/>
    <hyperlink ref="A8355" r:id="rId8345" display="Pintura para Pisos e para Sinalização Horizontal e Vertical"/>
    <hyperlink ref="A8356" r:id="rId8346" display="Pintura para Pisos e para Sinalização Horizontal e Vertical"/>
    <hyperlink ref="A8357" r:id="rId8347" display="Pintura para Pisos e para Sinalização Horizontal e Vertical"/>
    <hyperlink ref="A8358" r:id="rId8348" display="Pintura para Pisos e para Sinalização Horizontal e Vertical"/>
    <hyperlink ref="A8359" r:id="rId8349" display="Pintura para Pisos e para Sinalização Horizontal e Vertical"/>
    <hyperlink ref="A8360" r:id="rId8350" display="Pintura para Pisos e para Sinalização Horizontal e Vertical"/>
    <hyperlink ref="A8361" r:id="rId8351" display="Pintura para Pisos e para Sinalização Horizontal e Vertical"/>
    <hyperlink ref="A8362" r:id="rId8352" display="Pintura para Pisos e para Sinalização Horizontal e Vertical"/>
    <hyperlink ref="A8363" r:id="rId8353" display="Pintura para Pisos e para Sinalização Horizontal e Vertical"/>
    <hyperlink ref="A8364" r:id="rId8354" display="Pintura para Pisos e para Sinalização Horizontal e Vertical"/>
    <hyperlink ref="A8365" r:id="rId8355" display="Pintura para Pisos e para Sinalização Horizontal e Vertical"/>
    <hyperlink ref="A8366" r:id="rId8356" display="Pintura para Pisos e para Sinalização Horizontal e Vertical"/>
    <hyperlink ref="A8367" r:id="rId8357" display="Pintura para Pisos e para Sinalização Horizontal e Vertical"/>
    <hyperlink ref="A8368" r:id="rId8358" display="Pintura para Pisos e para Sinalização Horizontal e Vertical"/>
    <hyperlink ref="A8369" r:id="rId8359" display="Pintura para Pisos e para Sinalização Horizontal e Vertical"/>
    <hyperlink ref="A8370" r:id="rId8360" display="Pintura para Pisos e para Sinalização Horizontal e Vertical"/>
    <hyperlink ref="A8371" r:id="rId8361" display="Pintura para Pisos e para Sinalização Horizontal e Vertical"/>
    <hyperlink ref="A8372" r:id="rId8362" display="Pintura para Pisos e para Sinalização Horizontal e Vertical"/>
    <hyperlink ref="A8373" r:id="rId8363" display="Pintura para Pisos e para Sinalização Horizontal e Vertical"/>
    <hyperlink ref="A8374" r:id="rId8364" display="Pintura para Pisos e para Sinalização Horizontal e Vertical"/>
    <hyperlink ref="A8375" r:id="rId8365" display="Pintura para Pisos e para Sinalização Horizontal e Vertical"/>
    <hyperlink ref="A8376" r:id="rId8366" display="Pisos"/>
    <hyperlink ref="A8377" r:id="rId8367" display="Pisos"/>
    <hyperlink ref="A8378" r:id="rId8368" display="Pisos"/>
    <hyperlink ref="A8379" r:id="rId8369" display="Pisos"/>
    <hyperlink ref="A8380" r:id="rId8370" display="Pisos"/>
    <hyperlink ref="A8381" r:id="rId8371" display="Pisos"/>
    <hyperlink ref="A8382" r:id="rId8372" display="Pisos"/>
    <hyperlink ref="A8383" r:id="rId8373" display="Pisos"/>
    <hyperlink ref="A8384" r:id="rId8374" display="Pisos"/>
    <hyperlink ref="A8385" r:id="rId8375" display="Pisos"/>
    <hyperlink ref="A8386" r:id="rId8376" display="Pisos"/>
    <hyperlink ref="A8387" r:id="rId8377" display="Pisos"/>
    <hyperlink ref="A8388" r:id="rId8378" display="Pisos"/>
    <hyperlink ref="A8389" r:id="rId8379" display="Pisos"/>
    <hyperlink ref="A8390" r:id="rId8380" display="Pisos"/>
    <hyperlink ref="A8391" r:id="rId8381" display="Pisos"/>
    <hyperlink ref="A8392" r:id="rId8382" display="Pisos"/>
    <hyperlink ref="A8393" r:id="rId8383" display="Pisos"/>
    <hyperlink ref="A8394" r:id="rId8384" display="Pisos"/>
    <hyperlink ref="A8395" r:id="rId8385" display="Pisos"/>
    <hyperlink ref="A8396" r:id="rId8386" display="Pisos"/>
    <hyperlink ref="A8397" r:id="rId8387" display="Pisos"/>
    <hyperlink ref="A8398" r:id="rId8388" display="Pisos"/>
    <hyperlink ref="A8399" r:id="rId8389" display="Pisos"/>
    <hyperlink ref="A8400" r:id="rId8390" display="Pisos"/>
    <hyperlink ref="A8401" r:id="rId8391" display="Pisos"/>
    <hyperlink ref="A8402" r:id="rId8392" display="Pisos"/>
    <hyperlink ref="A8403" r:id="rId8393" display="Pisos"/>
    <hyperlink ref="A8404" r:id="rId8394" display="Pisos"/>
    <hyperlink ref="A8405" r:id="rId8395" display="Pisos"/>
    <hyperlink ref="A8406" r:id="rId8396" display="Pisos"/>
    <hyperlink ref="A8407" r:id="rId8397" display="Pisos"/>
    <hyperlink ref="A8408" r:id="rId8398" display="Pisos"/>
    <hyperlink ref="A8409" r:id="rId8399" display="Pisos"/>
    <hyperlink ref="A8410" r:id="rId8400" display="Pisos"/>
    <hyperlink ref="A8411" r:id="rId8401" display="Pisos"/>
    <hyperlink ref="A8412" r:id="rId8402" display="Pisos"/>
    <hyperlink ref="A8413" r:id="rId8403" display="Pisos"/>
    <hyperlink ref="A8414" r:id="rId8404" display="Pisos"/>
    <hyperlink ref="A8415" r:id="rId8405" display="Pisos"/>
    <hyperlink ref="A8416" r:id="rId8406" display="Pisos"/>
    <hyperlink ref="A8417" r:id="rId8407" display="Pisos"/>
    <hyperlink ref="A8418" r:id="rId8408" display="Pisos"/>
    <hyperlink ref="A8419" r:id="rId8409" display="Pisos"/>
    <hyperlink ref="A8420" r:id="rId8410" display="Pisos"/>
    <hyperlink ref="A8421" r:id="rId8411" display="Pisos"/>
    <hyperlink ref="A8422" r:id="rId8412" display="Pisos"/>
    <hyperlink ref="A8423" r:id="rId8413" display="Pisos"/>
    <hyperlink ref="A8424" r:id="rId8414" display="Pisos"/>
    <hyperlink ref="A8425" r:id="rId8415" display="Pisos"/>
    <hyperlink ref="A8426" r:id="rId8416" display="Pisos"/>
    <hyperlink ref="A8427" r:id="rId8417" display="Pisos"/>
    <hyperlink ref="A8428" r:id="rId8418" display="Pisos"/>
    <hyperlink ref="A8429" r:id="rId8419" display="Pisos"/>
    <hyperlink ref="A8430" r:id="rId8420" display="Pisos"/>
    <hyperlink ref="A8431" r:id="rId8421" display="Pisos"/>
    <hyperlink ref="A8432" r:id="rId8422" display="Postes de Concreto e Metálicos"/>
    <hyperlink ref="A8433" r:id="rId8423" display="Postes de Concreto e Metálicos"/>
    <hyperlink ref="A8434" r:id="rId8424" display="Postes de Concreto e Metálicos"/>
    <hyperlink ref="A8435" r:id="rId8425" display="Postes de Concreto e Metálicos"/>
    <hyperlink ref="A8436" r:id="rId8426" display="Postes de Concreto e Metálicos"/>
    <hyperlink ref="A8437" r:id="rId8427" display="Postes de Concreto e Metálicos"/>
    <hyperlink ref="A8438" r:id="rId8428" display="Postes de Concreto e Metálicos"/>
    <hyperlink ref="A8439" r:id="rId8429" display="Postes de Concreto e Metálicos"/>
    <hyperlink ref="A8440" r:id="rId8430" display="Postes de Concreto e Metálicos"/>
    <hyperlink ref="A8441" r:id="rId8431" display="Postes de Concreto e Metálicos"/>
    <hyperlink ref="A8442" r:id="rId8432" display="Postes de Concreto e Metálicos"/>
    <hyperlink ref="A8443" r:id="rId8433" display="Postes de Concreto e Metálicos"/>
    <hyperlink ref="A8444" r:id="rId8434" display="Postes de Concreto e Metálicos"/>
    <hyperlink ref="A8445" r:id="rId8435" display="Postes de Concreto e Metálicos"/>
    <hyperlink ref="A8446" r:id="rId8436" display="Postes de Concreto e Metálicos"/>
    <hyperlink ref="A8447" r:id="rId8437" display="Postes de Concreto e Metálicos"/>
    <hyperlink ref="A8448" r:id="rId8438" display="Postes de Concreto e Metálicos"/>
    <hyperlink ref="A8449" r:id="rId8439" display="Postes de Concreto e Metálicos"/>
    <hyperlink ref="A8450" r:id="rId8440" display="Postes de Concreto e Metálicos"/>
    <hyperlink ref="A8451" r:id="rId8441" display="Postes de Concreto e Metálicos"/>
    <hyperlink ref="A8452" r:id="rId8442" display="Postes de Concreto e Metálicos"/>
    <hyperlink ref="A8453" r:id="rId8443" display="Postes de Concreto e Metálicos"/>
    <hyperlink ref="A8454" r:id="rId8444" display="Postes de Concreto e Metálicos"/>
    <hyperlink ref="A8455" r:id="rId8445" display="Postes de Concreto e Metálicos"/>
    <hyperlink ref="A8456" r:id="rId8446" display="Postes de Concreto e Metálicos"/>
    <hyperlink ref="A8457" r:id="rId8447" display="Postes de Concreto e Metálicos"/>
    <hyperlink ref="A8458" r:id="rId8448" display="Postes de Concreto e Metálicos"/>
    <hyperlink ref="A8459" r:id="rId8449" display="Postes de Concreto e Metálicos"/>
    <hyperlink ref="A8460" r:id="rId8450" display="Postes de Concreto e Metálicos"/>
    <hyperlink ref="A8461" r:id="rId8451" display="Postes de Concreto e Metálicos"/>
    <hyperlink ref="A8462" r:id="rId8452" display="Postes de Concreto e Metálicos"/>
    <hyperlink ref="A8463" r:id="rId8453" display="Postes de Concreto e Metálicos"/>
    <hyperlink ref="A8464" r:id="rId8454" display="Postes de Concreto e Metálicos"/>
    <hyperlink ref="A8465" r:id="rId8455" display="Postes de Concreto e Metálicos"/>
    <hyperlink ref="A8466" r:id="rId8456" display="Postes de Concreto e Metálicos"/>
    <hyperlink ref="A8467" r:id="rId8457" display="Postes de Concreto e Metálicos"/>
    <hyperlink ref="A8468" r:id="rId8458" display="Postes de Concreto e Metálicos"/>
    <hyperlink ref="A8469" r:id="rId8459" display="Postes de Concreto e Metálicos"/>
    <hyperlink ref="A8470" r:id="rId8460" display="Postes de Concreto e Metálicos"/>
    <hyperlink ref="A8471" r:id="rId8461" display="Postes de Concreto e Metálicos"/>
    <hyperlink ref="A8472" r:id="rId8462" display="Postes de Concreto e Metálicos"/>
    <hyperlink ref="A8473" r:id="rId8463" display="Postes de Concreto e Metálicos"/>
    <hyperlink ref="A8474" r:id="rId8464" display="Postes de Concreto e Metálicos"/>
    <hyperlink ref="A8475" r:id="rId8465" display="Postes de Concreto e Metálicos"/>
    <hyperlink ref="A8476" r:id="rId8466" display="Postes de Concreto e Metálicos"/>
    <hyperlink ref="A8477" r:id="rId8467" display="Postes de Concreto e Metálicos"/>
    <hyperlink ref="A8478" r:id="rId8468" display="Postes de Concreto e Metálicos"/>
    <hyperlink ref="A8479" r:id="rId8469" display="Postes de Concreto e Metálicos"/>
    <hyperlink ref="A8480" r:id="rId8470" display="Postes de Concreto e Metálicos"/>
    <hyperlink ref="A8481" r:id="rId8471" display="Postes de Concreto e Metálicos"/>
    <hyperlink ref="A8482" r:id="rId8472" display="Postes de Concreto e Metálicos"/>
    <hyperlink ref="A8483" r:id="rId8473" display="Postes de Concreto e Metálicos"/>
    <hyperlink ref="A8484" r:id="rId8474" display="Postes de Concreto e Metálicos"/>
    <hyperlink ref="A8485" r:id="rId8475" display="Postes de Concreto e Metálicos"/>
    <hyperlink ref="A8486" r:id="rId8476" display="Postes de Concreto e Metálicos"/>
    <hyperlink ref="A8487" r:id="rId8477" display="Postes de Concreto e Metálicos"/>
    <hyperlink ref="A8488" r:id="rId8478" display="Postes de Concreto e Metálicos"/>
    <hyperlink ref="A8489" r:id="rId8479" display="Postes de Concreto e Metálicos"/>
    <hyperlink ref="A8490" r:id="rId8480" display="Postes de Concreto e Metálicos"/>
    <hyperlink ref="A8491" r:id="rId8481" display="Postes de Concreto e Metálicos"/>
    <hyperlink ref="A8492" r:id="rId8482" display="Postes de Concreto e Metálicos"/>
    <hyperlink ref="A8493" r:id="rId8483" display="Postes de Concreto e Metálicos"/>
    <hyperlink ref="A8494" r:id="rId8484" display="Postes de Concreto e Metálicos"/>
    <hyperlink ref="A8495" r:id="rId8485" display="Postes de Concreto e Metálicos"/>
    <hyperlink ref="A8496" r:id="rId8486" display="Postes de Concreto e Metálicos"/>
    <hyperlink ref="A8497" r:id="rId8487" display="Postes de Concreto e Metálicos"/>
    <hyperlink ref="A8498" r:id="rId8488" display="Postes de Concreto e Metálicos"/>
    <hyperlink ref="A8499" r:id="rId8489" display="Postes de Concreto e Metálicos"/>
    <hyperlink ref="A8500" r:id="rId8490" display="Postes de Concreto e Metálicos"/>
    <hyperlink ref="A8501" r:id="rId8491" display="Postes de Concreto e Metálicos"/>
    <hyperlink ref="A8502" r:id="rId8492" display="Postes de Concreto e Metálicos"/>
    <hyperlink ref="A8503" r:id="rId8493" display="Postes de Concreto e Metálicos"/>
    <hyperlink ref="A8504" r:id="rId8494" display="Postes de Concreto e Metálicos"/>
    <hyperlink ref="A8505" r:id="rId8495" display="Postes de Concreto e Metálicos"/>
    <hyperlink ref="A8506" r:id="rId8496" display="Postes de Concreto e Metálicos"/>
    <hyperlink ref="A8507" r:id="rId8497" display="Postes de Concreto e Metálicos"/>
    <hyperlink ref="A8508" r:id="rId8498" display="Postes de Concreto e Metálicos"/>
    <hyperlink ref="A8509" r:id="rId8499" display="Postes de Concreto e Metálicos"/>
    <hyperlink ref="A8510" r:id="rId8500" display="Postes de Concreto e Metálicos"/>
    <hyperlink ref="A8511" r:id="rId8501" display="Poços de Visita e Caixas para Bocas de Lobo"/>
    <hyperlink ref="A8512" r:id="rId8502" display="Poços de Visita e Caixas para Bocas de Lobo"/>
    <hyperlink ref="A8513" r:id="rId8503" display="Poços de Visita e Caixas para Bocas de Lobo"/>
    <hyperlink ref="A8514" r:id="rId8504" display="Poços de Visita e Caixas para Bocas de Lobo"/>
    <hyperlink ref="A8515" r:id="rId8505" display="Poços de Visita e Caixas para Bocas de Lobo"/>
    <hyperlink ref="A8516" r:id="rId8506" display="Poços de Visita e Caixas para Bocas de Lobo"/>
    <hyperlink ref="A8517" r:id="rId8507" display="Poços de Visita e Caixas para Bocas de Lobo"/>
    <hyperlink ref="A8518" r:id="rId8508" display="Poços de Visita e Caixas para Bocas de Lobo"/>
    <hyperlink ref="A8519" r:id="rId8509" display="Poços de Visita e Caixas para Bocas de Lobo"/>
    <hyperlink ref="A8520" r:id="rId8510" display="Poços de Visita e Caixas para Bocas de Lobo"/>
    <hyperlink ref="A8521" r:id="rId8511" display="Poços de Visita e Caixas para Bocas de Lobo"/>
    <hyperlink ref="A8522" r:id="rId8512" display="Poços de Visita e Caixas para Bocas de Lobo"/>
    <hyperlink ref="A8523" r:id="rId8513" display="Poços de Visita e Caixas para Bocas de Lobo"/>
    <hyperlink ref="A8524" r:id="rId8514" display="Poços de Visita e Caixas para Bocas de Lobo"/>
    <hyperlink ref="A8525" r:id="rId8515" display="Poços de Visita e Caixas para Bocas de Lobo"/>
    <hyperlink ref="A8526" r:id="rId8516" display="Poços de Visita e Caixas para Bocas de Lobo"/>
    <hyperlink ref="A8527" r:id="rId8517" display="Poços de Visita e Caixas para Bocas de Lobo"/>
    <hyperlink ref="A8528" r:id="rId8518" display="Poços de Visita e Caixas para Bocas de Lobo"/>
    <hyperlink ref="A8529" r:id="rId8519" display="Poços de Visita e Caixas para Bocas de Lobo"/>
    <hyperlink ref="A8530" r:id="rId8520" display="Poços de Visita e Caixas para Bocas de Lobo"/>
    <hyperlink ref="A8531" r:id="rId8521" display="Poços de Visita e Caixas para Bocas de Lobo"/>
    <hyperlink ref="A8532" r:id="rId8522" display="Poços de Visita e Caixas para Bocas de Lobo"/>
    <hyperlink ref="A8533" r:id="rId8523" display="Poços de Visita e Caixas para Bocas de Lobo"/>
    <hyperlink ref="A8534" r:id="rId8524" display="Poços de Visita e Caixas para Bocas de Lobo"/>
    <hyperlink ref="A8535" r:id="rId8525" display="Poços de Visita e Caixas para Bocas de Lobo"/>
    <hyperlink ref="A8536" r:id="rId8526" display="Poços de Visita e Caixas para Bocas de Lobo"/>
    <hyperlink ref="A8537" r:id="rId8527" display="Poços de Visita e Caixas para Bocas de Lobo"/>
    <hyperlink ref="A8538" r:id="rId8528" display="Poços de Visita e Caixas para Bocas de Lobo"/>
    <hyperlink ref="A8539" r:id="rId8529" display="Poços de Visita e Caixas para Bocas de Lobo"/>
    <hyperlink ref="A8540" r:id="rId8530" display="Poços de Visita e Caixas para Bocas de Lobo"/>
    <hyperlink ref="A8541" r:id="rId8531" display="Poços de Visita e Caixas para Bocas de Lobo"/>
    <hyperlink ref="A8542" r:id="rId8532" display="Poços de Visita e Caixas para Bocas de Lobo"/>
    <hyperlink ref="A8543" r:id="rId8533" display="Poços de Visita e Caixas para Bocas de Lobo"/>
    <hyperlink ref="A8544" r:id="rId8534" display="Poços de Visita e Caixas para Bocas de Lobo"/>
    <hyperlink ref="A8545" r:id="rId8535" display="Poços de Visita e Caixas para Bocas de Lobo"/>
    <hyperlink ref="A8546" r:id="rId8536" display="Poços de Visita e Caixas para Bocas de Lobo"/>
    <hyperlink ref="A8547" r:id="rId8537" display="Poços de Visita e Caixas para Bocas de Lobo"/>
    <hyperlink ref="A8548" r:id="rId8538" display="Poços de Visita e Caixas para Bocas de Lobo"/>
    <hyperlink ref="A8549" r:id="rId8539" display="Poços de Visita e Caixas para Bocas de Lobo"/>
    <hyperlink ref="A8550" r:id="rId8540" display="Poços de Visita e Caixas para Bocas de Lobo"/>
    <hyperlink ref="A8551" r:id="rId8541" display="Poços de Visita e Caixas para Bocas de Lobo"/>
    <hyperlink ref="A8552" r:id="rId8542" display="Poços de Visita e Caixas para Bocas de Lobo"/>
    <hyperlink ref="A8553" r:id="rId8543" display="Poços de Visita e Caixas para Bocas de Lobo"/>
    <hyperlink ref="A8554" r:id="rId8544" display="Poços de Visita e Caixas para Bocas de Lobo"/>
    <hyperlink ref="A8555" r:id="rId8545" display="Poços de Visita e Caixas para Bocas de Lobo"/>
    <hyperlink ref="A8556" r:id="rId8546" display="Poços de Visita e Caixas para Bocas de Lobo"/>
    <hyperlink ref="A8557" r:id="rId8547" display="Poços de Visita e Caixas para Bocas de Lobo"/>
    <hyperlink ref="A8558" r:id="rId8548" display="Poços de Visita e Caixas para Bocas de Lobo"/>
    <hyperlink ref="A8559" r:id="rId8549" display="Poços de Visita e Caixas para Bocas de Lobo"/>
    <hyperlink ref="A8560" r:id="rId8550" display="Poços de Visita e Caixas para Bocas de Lobo"/>
    <hyperlink ref="A8561" r:id="rId8551" display="Poços de Visita e Caixas para Bocas de Lobo"/>
    <hyperlink ref="A8562" r:id="rId8552" display="Poços de Visita e Caixas para Bocas de Lobo"/>
    <hyperlink ref="A8563" r:id="rId8553" display="Poços de Visita e Caixas para Bocas de Lobo"/>
    <hyperlink ref="A8564" r:id="rId8554" display="Poços de Visita e Caixas para Bocas de Lobo"/>
    <hyperlink ref="A8565" r:id="rId8555" display="Poços de Visita e Caixas para Bocas de Lobo"/>
    <hyperlink ref="A8566" r:id="rId8556" display="Poços de Visita e Caixas para Bocas de Lobo"/>
    <hyperlink ref="A8567" r:id="rId8557" display="Poços de Visita e Caixas para Bocas de Lobo"/>
    <hyperlink ref="A8568" r:id="rId8558" display="Poços de Visita e Caixas para Bocas de Lobo"/>
    <hyperlink ref="A8569" r:id="rId8559" display="Poços de Visita e Caixas para Bocas de Lobo"/>
    <hyperlink ref="A8570" r:id="rId8560" display="Poços de Visita e Caixas para Bocas de Lobo"/>
    <hyperlink ref="A8571" r:id="rId8561" display="Poços de Visita e Caixas para Bocas de Lobo"/>
    <hyperlink ref="A8572" r:id="rId8562" display="Poços de Visita e Caixas para Bocas de Lobo"/>
    <hyperlink ref="A8573" r:id="rId8563" display="Poços de Visita e Caixas para Bocas de Lobo"/>
    <hyperlink ref="A8574" r:id="rId8564" display="Poços de Visita e Caixas para Bocas de Lobo"/>
    <hyperlink ref="A8575" r:id="rId8565" display="Poços de Visita e Caixas para Bocas de Lobo"/>
    <hyperlink ref="A8576" r:id="rId8566" display="Poços de Visita e Caixas para Bocas de Lobo"/>
    <hyperlink ref="A8577" r:id="rId8567" display="Poços de Visita e Caixas para Bocas de Lobo"/>
    <hyperlink ref="A8578" r:id="rId8568" display="Poços de Visita e Caixas para Bocas de Lobo"/>
    <hyperlink ref="A8579" r:id="rId8569" display="Poços de Visita e Caixas para Bocas de Lobo"/>
    <hyperlink ref="A8580" r:id="rId8570" display="Poços de Visita e Caixas para Bocas de Lobo"/>
    <hyperlink ref="A8581" r:id="rId8571" display="Poços de Visita e Caixas para Bocas de Lobo"/>
    <hyperlink ref="A8582" r:id="rId8572" display="Poços de Visita e Caixas para Bocas de Lobo"/>
    <hyperlink ref="A8583" r:id="rId8573" display="Poços de Visita e Caixas para Bocas de Lobo"/>
    <hyperlink ref="A8584" r:id="rId8574" display="Poços de Visita e Caixas para Bocas de Lobo"/>
    <hyperlink ref="A8585" r:id="rId8575" display="Poços de Visita e Caixas para Bocas de Lobo"/>
    <hyperlink ref="A8586" r:id="rId8576" display="Poços de Visita e Caixas para Bocas de Lobo"/>
    <hyperlink ref="A8587" r:id="rId8577" display="Poços de Visita e Caixas para Bocas de Lobo"/>
    <hyperlink ref="A8588" r:id="rId8578" display="Poços de Visita e Caixas para Bocas de Lobo"/>
    <hyperlink ref="A8589" r:id="rId8579" display="Poços de Visita e Caixas para Bocas de Lobo"/>
    <hyperlink ref="A8590" r:id="rId8580" display="Poços de Visita e Caixas para Bocas de Lobo"/>
    <hyperlink ref="A8591" r:id="rId8581" display="Poços de Visita e Caixas para Bocas de Lobo"/>
    <hyperlink ref="A8592" r:id="rId8582" display="Poços de Visita e Caixas para Bocas de Lobo"/>
    <hyperlink ref="A8593" r:id="rId8583" display="Poços de Visita e Caixas para Bocas de Lobo"/>
    <hyperlink ref="A8594" r:id="rId8584" display="Poços de Visita e Caixas para Bocas de Lobo"/>
    <hyperlink ref="A8595" r:id="rId8585" display="Poços de Visita e Caixas para Bocas de Lobo"/>
    <hyperlink ref="A8596" r:id="rId8586" display="Poços de Visita e Caixas para Bocas de Lobo"/>
    <hyperlink ref="A8597" r:id="rId8587" display="Poços de Visita e Caixas para Bocas de Lobo"/>
    <hyperlink ref="A8598" r:id="rId8588" display="Poços de Visita e Caixas para Bocas de Lobo"/>
    <hyperlink ref="A8599" r:id="rId8589" display="Poços de Visita e Caixas para Bocas de Lobo"/>
    <hyperlink ref="A8600" r:id="rId8590" display="Poços de Visita e Caixas para Bocas de Lobo"/>
    <hyperlink ref="A8601" r:id="rId8591" display="Poços de Visita e Caixas para Bocas de Lobo"/>
    <hyperlink ref="A8602" r:id="rId8592" display="Poços de Visita e Caixas para Bocas de Lobo"/>
    <hyperlink ref="A8603" r:id="rId8593" display="Poços de Visita e Caixas para Bocas de Lobo"/>
    <hyperlink ref="A8604" r:id="rId8594" display="Poços de Visita e Caixas para Bocas de Lobo"/>
    <hyperlink ref="A8605" r:id="rId8595" display="Poços de Visita e Caixas para Bocas de Lobo"/>
    <hyperlink ref="A8606" r:id="rId8596" display="Poços de Visita e Caixas para Bocas de Lobo"/>
    <hyperlink ref="A8607" r:id="rId8597" display="Poços de Visita e Caixas para Bocas de Lobo"/>
    <hyperlink ref="A8608" r:id="rId8598" display="Poços de Visita e Caixas para Bocas de Lobo"/>
    <hyperlink ref="A8609" r:id="rId8599" display="Poços de Visita e Caixas para Bocas de Lobo"/>
    <hyperlink ref="A8610" r:id="rId8600" display="Poços de Visita e Caixas para Bocas de Lobo"/>
    <hyperlink ref="A8611" r:id="rId8601" display="Poços de Visita e Caixas para Bocas de Lobo"/>
    <hyperlink ref="A8612" r:id="rId8602" display="Poços de Visita e Caixas para Bocas de Lobo"/>
    <hyperlink ref="A8613" r:id="rId8603" display="Poços de Visita e Caixas para Bocas de Lobo"/>
    <hyperlink ref="A8614" r:id="rId8604" display="Poços de Visita e Caixas para Bocas de Lobo"/>
    <hyperlink ref="A8615" r:id="rId8605" display="Poços de Visita e Caixas para Bocas de Lobo"/>
    <hyperlink ref="A8616" r:id="rId8606" display="Poços de Visita e Caixas para Bocas de Lobo"/>
    <hyperlink ref="A8617" r:id="rId8607" display="Poços de Visita e Caixas para Bocas de Lobo"/>
    <hyperlink ref="A8618" r:id="rId8608" display="Poços de Visita e Caixas para Bocas de Lobo"/>
    <hyperlink ref="A8619" r:id="rId8609" display="Poços de Visita e Caixas para Bocas de Lobo"/>
    <hyperlink ref="A8620" r:id="rId8610" display="Poços de Visita e Caixas para Bocas de Lobo"/>
    <hyperlink ref="A8621" r:id="rId8611" display="Poços de Visita e Caixas para Bocas de Lobo"/>
    <hyperlink ref="A8622" r:id="rId8612" display="Poços de Visita e Caixas para Bocas de Lobo"/>
    <hyperlink ref="A8623" r:id="rId8613" display="Poços de Visita e Caixas para Bocas de Lobo"/>
    <hyperlink ref="A8624" r:id="rId8614" display="Poços de Visita e Caixas para Bocas de Lobo"/>
    <hyperlink ref="A8625" r:id="rId8615" display="Poços de Visita e Caixas para Bocas de Lobo"/>
    <hyperlink ref="A8626" r:id="rId8616" display="Poços de Visita e Caixas para Bocas de Lobo"/>
    <hyperlink ref="A8627" r:id="rId8617" display="Poços de Visita e Caixas para Bocas de Lobo"/>
    <hyperlink ref="A8628" r:id="rId8618" display="Poços de Visita e Caixas para Bocas de Lobo"/>
    <hyperlink ref="A8629" r:id="rId8619" display="Poços de Visita e Caixas para Bocas de Lobo"/>
    <hyperlink ref="A8630" r:id="rId8620" display="Poços de Visita e Caixas para Bocas de Lobo"/>
    <hyperlink ref="A8631" r:id="rId8621" display="Poços de Visita e Caixas para Bocas de Lobo"/>
    <hyperlink ref="A8632" r:id="rId8622" display="Poços de Visita e Caixas para Bocas de Lobo"/>
    <hyperlink ref="A8633" r:id="rId8623" display="Poços de Visita e Caixas para Bocas de Lobo"/>
    <hyperlink ref="A8634" r:id="rId8624" display="Poços de Visita e Caixas para Bocas de Lobo"/>
    <hyperlink ref="A8635" r:id="rId8625" display="Poços de Visita e Caixas para Bocas de Lobo"/>
    <hyperlink ref="A8636" r:id="rId8626" display="Poços de Visita e Caixas para Bocas de Lobo"/>
    <hyperlink ref="A8637" r:id="rId8627" display="Poços de Visita e Caixas para Bocas de Lobo"/>
    <hyperlink ref="A8638" r:id="rId8628" display="Poços de Visita e Caixas para Bocas de Lobo"/>
    <hyperlink ref="A8639" r:id="rId8629" display="Poços de Visita e Caixas para Bocas de Lobo"/>
    <hyperlink ref="A8640" r:id="rId8630" display="Poços de Visita e Caixas para Bocas de Lobo"/>
    <hyperlink ref="A8641" r:id="rId8631" display="Poços de Visita e Caixas para Bocas de Lobo"/>
    <hyperlink ref="A8642" r:id="rId8632" display="Poços de Visita e Caixas para Bocas de Lobo"/>
    <hyperlink ref="A8643" r:id="rId8633" display="Poços de Visita e Caixas para Bocas de Lobo"/>
    <hyperlink ref="A8644" r:id="rId8634" display="Poços de Visita e Caixas para Bocas de Lobo"/>
    <hyperlink ref="A8645" r:id="rId8635" display="Poços de Visita e Caixas para Bocas de Lobo"/>
    <hyperlink ref="A8646" r:id="rId8636" display="Poços de Visita e Caixas para Bocas de Lobo"/>
    <hyperlink ref="A8647" r:id="rId8637" display="Poços de Visita e Caixas para Bocas de Lobo"/>
    <hyperlink ref="A8648" r:id="rId8638" display="Poços de Visita e Caixas para Bocas de Lobo"/>
    <hyperlink ref="A8649" r:id="rId8639" display="Poços de Visita e Caixas para Bocas de Lobo"/>
    <hyperlink ref="A8650" r:id="rId8640" display="Poços de Visita e Caixas para Bocas de Lobo"/>
    <hyperlink ref="A8651" r:id="rId8641" display="Poços de Visita e Caixas para Bocas de Lobo"/>
    <hyperlink ref="A8652" r:id="rId8642" display="Poços de Visita e Caixas para Bocas de Lobo"/>
    <hyperlink ref="A8653" r:id="rId8643" display="Poços de Visita e Caixas para Bocas de Lobo"/>
    <hyperlink ref="A8654" r:id="rId8644" display="Poços de Visita e Caixas para Bocas de Lobo"/>
    <hyperlink ref="A8655" r:id="rId8645" display="Poços de Visita e Caixas para Bocas de Lobo"/>
    <hyperlink ref="A8656" r:id="rId8646" display="Poços de Visita e Caixas para Bocas de Lobo"/>
    <hyperlink ref="A8657" r:id="rId8647" display="Poços de Visita e Caixas para Bocas de Lobo"/>
    <hyperlink ref="A8658" r:id="rId8648" display="Poços de Visita e Caixas para Bocas de Lobo"/>
    <hyperlink ref="A8659" r:id="rId8649" display="Poços de Visita e Caixas para Bocas de Lobo"/>
    <hyperlink ref="A8660" r:id="rId8650" display="Poços de Visita e Caixas para Bocas de Lobo"/>
    <hyperlink ref="A8661" r:id="rId8651" display="Poços de Visita e Caixas para Bocas de Lobo"/>
    <hyperlink ref="A8662" r:id="rId8652" display="Poços de Visita e Caixas para Bocas de Lobo"/>
    <hyperlink ref="A8663" r:id="rId8653" display="Poços de Visita e Caixas para Bocas de Lobo"/>
    <hyperlink ref="A8664" r:id="rId8654" display="Poços de Visita e Caixas para Bocas de Lobo"/>
    <hyperlink ref="A8665" r:id="rId8655" display="Poços de Visita e Caixas para Bocas de Lobo"/>
    <hyperlink ref="A8666" r:id="rId8656" display="Poços de Visita e Caixas para Bocas de Lobo"/>
    <hyperlink ref="A8667" r:id="rId8657" display="Poços de Visita e Caixas para Bocas de Lobo"/>
    <hyperlink ref="A8668" r:id="rId8658" display="Poços de Visita e Caixas para Bocas de Lobo"/>
    <hyperlink ref="A8669" r:id="rId8659" display="Poços de Visita e Caixas para Bocas de Lobo"/>
    <hyperlink ref="A8670" r:id="rId8660" display="Poços de Visita e Caixas para Bocas de Lobo"/>
    <hyperlink ref="A8671" r:id="rId8661" display="Poços de Visita e Caixas para Bocas de Lobo"/>
    <hyperlink ref="A8672" r:id="rId8662" display="Poços de Visita e Caixas para Bocas de Lobo"/>
    <hyperlink ref="A8673" r:id="rId8663" display="Poços de Visita e Caixas para Bocas de Lobo"/>
    <hyperlink ref="A8674" r:id="rId8664" display="Poços de Visita e Caixas para Bocas de Lobo"/>
    <hyperlink ref="A8675" r:id="rId8665" display="Poços de Visita e Caixas para Bocas de Lobo"/>
    <hyperlink ref="A8676" r:id="rId8666" display="Poços de Visita e Caixas para Bocas de Lobo"/>
    <hyperlink ref="A8677" r:id="rId8667" display="Poços de Visita e Caixas para Bocas de Lobo"/>
    <hyperlink ref="A8678" r:id="rId8668" display="Poços de Visita e Caixas para Bocas de Lobo"/>
    <hyperlink ref="A8679" r:id="rId8669" display="Poços de Visita e Caixas para Bocas de Lobo"/>
    <hyperlink ref="A8680" r:id="rId8670" display="Poços de Visita e Caixas para Bocas de Lobo"/>
    <hyperlink ref="A8681" r:id="rId8671" display="Poços de Visita e Caixas para Bocas de Lobo"/>
    <hyperlink ref="A8682" r:id="rId8672" display="Poços de Visita e Caixas para Bocas de Lobo"/>
    <hyperlink ref="A8683" r:id="rId8673" display="Poços de Visita e Caixas para Bocas de Lobo"/>
    <hyperlink ref="A8684" r:id="rId8674" display="Poços de Visita e Caixas para Bocas de Lobo"/>
    <hyperlink ref="A8685" r:id="rId8675" display="Poços de Visita e Caixas para Bocas de Lobo"/>
    <hyperlink ref="A8686" r:id="rId8676" display="Produção de Concreto"/>
    <hyperlink ref="A8687" r:id="rId8677" display="Produção de Concreto"/>
    <hyperlink ref="A8688" r:id="rId8678" display="Produção de Concreto"/>
    <hyperlink ref="A8689" r:id="rId8679" display="Produção de Concreto"/>
    <hyperlink ref="A8690" r:id="rId8680" display="Produção de Concreto"/>
    <hyperlink ref="A8691" r:id="rId8681" display="Produção de Concreto"/>
    <hyperlink ref="A8692" r:id="rId8682" display="Produção de Concreto"/>
    <hyperlink ref="A8693" r:id="rId8683" display="Produção de Concreto"/>
    <hyperlink ref="A8694" r:id="rId8684" display="Produção de Concreto"/>
    <hyperlink ref="A8695" r:id="rId8685" display="Produção de Concreto"/>
    <hyperlink ref="A8696" r:id="rId8686" display="Produção de Concreto"/>
    <hyperlink ref="A8697" r:id="rId8687" display="Produção de Concreto"/>
    <hyperlink ref="A8698" r:id="rId8688" display="Produção de Concreto"/>
    <hyperlink ref="A8699" r:id="rId8689" display="Produção de Concreto"/>
    <hyperlink ref="A8700" r:id="rId8690" display="Produção de Concreto"/>
    <hyperlink ref="A8701" r:id="rId8691" display="Produção de Concreto"/>
    <hyperlink ref="A8702" r:id="rId8692" display="Produção de Concreto"/>
    <hyperlink ref="A8703" r:id="rId8693" display="Produção de Concreto"/>
    <hyperlink ref="A8704" r:id="rId8694" display="Produção de Concreto"/>
    <hyperlink ref="A8705" r:id="rId8695" display="Produção de Concreto"/>
    <hyperlink ref="A8706" r:id="rId8696" display="Produção de Concreto"/>
    <hyperlink ref="A8707" r:id="rId8697" display="Produção de Concreto"/>
    <hyperlink ref="A8708" r:id="rId8698" display="Produção de Concreto"/>
    <hyperlink ref="A8709" r:id="rId8699" display="Produção de Concreto"/>
    <hyperlink ref="A8710" r:id="rId8700" display="Produção de Concreto"/>
    <hyperlink ref="A8711" r:id="rId8701" display="Produção de Concreto"/>
    <hyperlink ref="A8712" r:id="rId8702" display="Produção de Concreto"/>
    <hyperlink ref="A8713" r:id="rId8703" display="Produção de Concreto"/>
    <hyperlink ref="A8714" r:id="rId8704" display="Produção de Concreto"/>
    <hyperlink ref="A8715" r:id="rId8705" display="Produção de Concretos e Argamassas Utilizando Agregado Reciclado"/>
    <hyperlink ref="A8716" r:id="rId8706" display="Produção de Concretos e Argamassas Utilizando Agregado Reciclado"/>
    <hyperlink ref="A8717" r:id="rId8707" display="Produção de Concretos e Argamassas Utilizando Agregado Reciclado"/>
    <hyperlink ref="A8718" r:id="rId8708" display="Produção de Concretos e Argamassas Utilizando Agregado Reciclado"/>
    <hyperlink ref="A8719" r:id="rId8709" display="Produção de Concretos e Argamassas Utilizando Agregado Reciclado"/>
    <hyperlink ref="A8720" r:id="rId8710" display="Produção de Concretos e Argamassas Utilizando Agregado Reciclado"/>
    <hyperlink ref="A8721" r:id="rId8711" display="Produção de Concretos e Argamassas Utilizando Agregado Reciclado"/>
    <hyperlink ref="A8722" r:id="rId8712" display="Produção de Concretos e Argamassas Utilizando Agregado Reciclado"/>
    <hyperlink ref="A8723" r:id="rId8713" display="Produção de Concretos e Argamassas Utilizando Agregado Reciclado"/>
    <hyperlink ref="A8724" r:id="rId8714" display="Produção de Concretos e Argamassas Utilizando Agregado Reciclado"/>
    <hyperlink ref="A8725" r:id="rId8715" display="Produção de Concretos e Argamassas Utilizando Agregado Reciclado"/>
    <hyperlink ref="A8726" r:id="rId8716" display="Produção de Concretos e Argamassas Utilizando Agregado Reciclado"/>
    <hyperlink ref="A8727" r:id="rId8717" display="Quadras e seus Equipamentos"/>
    <hyperlink ref="A8728" r:id="rId8718" display="Quadras e seus Equipamentos"/>
    <hyperlink ref="A8729" r:id="rId8719" display="Quadras e seus Equipamentos"/>
    <hyperlink ref="A8730" r:id="rId8720" display="Quadras e seus Equipamentos"/>
    <hyperlink ref="A8731" r:id="rId8721" display="Quadras e seus Equipamentos"/>
    <hyperlink ref="A8732" r:id="rId8722" display="Quadras e seus Equipamentos"/>
    <hyperlink ref="A8733" r:id="rId8723" display="Quadras e seus Equipamentos"/>
    <hyperlink ref="A8734" r:id="rId8724" display="Quadras e seus Equipamentos"/>
    <hyperlink ref="A8735" r:id="rId8725" display="Quadras e seus Equipamentos"/>
    <hyperlink ref="A8736" r:id="rId8726" display="Quadras e seus Equipamentos"/>
    <hyperlink ref="A8737" r:id="rId8727" display="Quadras e seus Equipamentos"/>
    <hyperlink ref="A8738" r:id="rId8728" display="Quadras e seus Equipamentos"/>
    <hyperlink ref="A8739" r:id="rId8729" display="Quadras e seus Equipamentos"/>
    <hyperlink ref="A8740" r:id="rId8730" display="Quadras e seus Equipamentos"/>
    <hyperlink ref="A8741" r:id="rId8731" display="Quadras e seus Equipamentos"/>
    <hyperlink ref="A8742" r:id="rId8732" display="Quadras e seus Equipamentos"/>
    <hyperlink ref="A8743" r:id="rId8733" display="Quadras e seus Equipamentos"/>
    <hyperlink ref="A8744" r:id="rId8734" display="Quadras e seus Equipamentos"/>
    <hyperlink ref="A8745" r:id="rId8735" display="Quadros de automação de bombas"/>
    <hyperlink ref="A8746" r:id="rId8736" display="Quadros de automação de bombas"/>
    <hyperlink ref="A8747" r:id="rId8737" display="Quadros de automação de bombas"/>
    <hyperlink ref="A8748" r:id="rId8738" display="Quadros de automação de bombas"/>
    <hyperlink ref="A8749" r:id="rId8739" display="Quadros de automação de bombas"/>
    <hyperlink ref="A8750" r:id="rId8740" display="Quadros de automação de bombas"/>
    <hyperlink ref="A8751" r:id="rId8741" display="Quadros de automação de bombas"/>
    <hyperlink ref="A8752" r:id="rId8742" display="Quadros de automação de bombas"/>
    <hyperlink ref="A8753" r:id="rId8743" display="Quadros de automação de bombas"/>
    <hyperlink ref="A8754" r:id="rId8744" display="Quadros de automação de bombas"/>
    <hyperlink ref="A8755" r:id="rId8745" display="Quadros de automação de bombas"/>
    <hyperlink ref="A8756" r:id="rId8746" display="Quadros de automação de bombas"/>
    <hyperlink ref="A8757" r:id="rId8747" display="Quadros de automação de bombas"/>
    <hyperlink ref="A8758" r:id="rId8748" display="Quadros de automação de bombas"/>
    <hyperlink ref="A8759" r:id="rId8749" display="Quadros de automação de bombas"/>
    <hyperlink ref="A8760" r:id="rId8750" display="Quadros de automação de bombas"/>
    <hyperlink ref="A8761" r:id="rId8751" display="Quadros de automação de bombas"/>
    <hyperlink ref="A8762" r:id="rId8752" display="Quadros de automação de bombas"/>
    <hyperlink ref="A8763" r:id="rId8753" display="Quadros de automação de bombas"/>
    <hyperlink ref="A8764" r:id="rId8754" display="Quadros de automação de bombas"/>
    <hyperlink ref="A8765" r:id="rId8755" display="Quadros de automação de bombas"/>
    <hyperlink ref="A8766" r:id="rId8756" display="Quadros de automação de bombas"/>
    <hyperlink ref="A8767" r:id="rId8757" display="Quadros de automação de bombas"/>
    <hyperlink ref="A8768" r:id="rId8758" display="Quadros de automação de bombas"/>
    <hyperlink ref="A8769" r:id="rId8759" display="Quadros de automação de bombas"/>
    <hyperlink ref="A8770" r:id="rId8760" display="Quadros de automação de bombas"/>
    <hyperlink ref="A8771" r:id="rId8761" display="Quadros de automação de bombas"/>
    <hyperlink ref="A8772" r:id="rId8762" display="Quadros de automação de bombas"/>
    <hyperlink ref="A8773" r:id="rId8763" display="Quadros de automação de bombas"/>
    <hyperlink ref="A8774" r:id="rId8764" display="Quadros de automação de bombas"/>
    <hyperlink ref="A8775" r:id="rId8765" display="Quadros de automação de bombas"/>
    <hyperlink ref="A8776" r:id="rId8766" display="Quadros de automação de bombas"/>
    <hyperlink ref="A8777" r:id="rId8767" display="Quadros de automação de bombas"/>
    <hyperlink ref="A8778" r:id="rId8768" display="Quadros de automação de bombas"/>
    <hyperlink ref="A8779" r:id="rId8769" display="Quadros de automação de bombas"/>
    <hyperlink ref="A8780" r:id="rId8770" display="Quadros de automação de bombas"/>
    <hyperlink ref="A8781" r:id="rId8771" display="Quadros de automação de bombas"/>
    <hyperlink ref="A8782" r:id="rId8772" display="Quadros de automação de bombas"/>
    <hyperlink ref="A8783" r:id="rId8773" display="Quadros de automação de bombas"/>
    <hyperlink ref="A8784" r:id="rId8774" display="Quadros de automação de bombas"/>
    <hyperlink ref="A8785" r:id="rId8775" display="Quadros de automação de bombas"/>
    <hyperlink ref="A8786" r:id="rId8776" display="Quadros de automação de bombas"/>
    <hyperlink ref="A8787" r:id="rId8777" display="Quadros de automação de bombas"/>
    <hyperlink ref="A8788" r:id="rId8778" display="Quadros de automação de bombas"/>
    <hyperlink ref="A8789" r:id="rId8779" display="Quadros de automação de bombas"/>
    <hyperlink ref="A8790" r:id="rId8780" display="Quadros de automação de bombas"/>
    <hyperlink ref="A8791" r:id="rId8781" display="Quadros de automação de bombas"/>
    <hyperlink ref="A8792" r:id="rId8782" display="Radier, Piso de Concreto e Laje sobre Solo"/>
    <hyperlink ref="A8793" r:id="rId8783" display="Radier, Piso de Concreto e Laje sobre Solo"/>
    <hyperlink ref="A8794" r:id="rId8784" display="Radier, Piso de Concreto e Laje sobre Solo"/>
    <hyperlink ref="A8795" r:id="rId8785" display="Radier, Piso de Concreto e Laje sobre Solo"/>
    <hyperlink ref="A8796" r:id="rId8786" display="Radier, Piso de Concreto e Laje sobre Solo"/>
    <hyperlink ref="A8797" r:id="rId8787" display="Radier, Piso de Concreto e Laje sobre Solo"/>
    <hyperlink ref="A8798" r:id="rId8788" display="Radier, Piso de Concreto e Laje sobre Solo"/>
    <hyperlink ref="A8799" r:id="rId8789" display="Radier, Piso de Concreto e Laje sobre Solo"/>
    <hyperlink ref="A8800" r:id="rId8790" display="Radier, Piso de Concreto e Laje sobre Solo"/>
    <hyperlink ref="A8801" r:id="rId8791" display="Radier, Piso de Concreto e Laje sobre Solo"/>
    <hyperlink ref="A8802" r:id="rId8792" display="Radier, Piso de Concreto e Laje sobre Solo"/>
    <hyperlink ref="A8803" r:id="rId8793" display="Radier, Piso de Concreto e Laje sobre Solo"/>
    <hyperlink ref="A8804" r:id="rId8794" display="Radier, Piso de Concreto e Laje sobre Solo"/>
    <hyperlink ref="A8805" r:id="rId8795" display="Radier, Piso de Concreto e Laje sobre Solo"/>
    <hyperlink ref="A8806" r:id="rId8796" display="Radier, Piso de Concreto e Laje sobre Solo"/>
    <hyperlink ref="A8807" r:id="rId8797" display="Radier, Piso de Concreto e Laje sobre Solo"/>
    <hyperlink ref="A8808" r:id="rId8798" display="Radier, Piso de Concreto e Laje sobre Solo"/>
    <hyperlink ref="A8809" r:id="rId8799" display="Radier, Piso de Concreto e Laje sobre Solo"/>
    <hyperlink ref="A8810" r:id="rId8800" display="Radier, Piso de Concreto e Laje sobre Solo"/>
    <hyperlink ref="A8811" r:id="rId8801" display="Radier, Piso de Concreto e Laje sobre Solo"/>
    <hyperlink ref="A8812" r:id="rId8802" display="Radier, Piso de Concreto e Laje sobre Solo"/>
    <hyperlink ref="A8813" r:id="rId8803" display="Radier, Piso de Concreto e Laje sobre Solo"/>
    <hyperlink ref="A8814" r:id="rId8804" display="Radier, Piso de Concreto e Laje sobre Solo"/>
    <hyperlink ref="A8815" r:id="rId8805" display="Radier, Piso de Concreto e Laje sobre Solo"/>
    <hyperlink ref="A8816" r:id="rId8806" display="Radier, Piso de Concreto e Laje sobre Solo"/>
    <hyperlink ref="A8817" r:id="rId8807" display="Radier, Piso de Concreto e Laje sobre Solo"/>
    <hyperlink ref="A8818" r:id="rId8808" display="Radier, Piso de Concreto e Laje sobre Solo"/>
    <hyperlink ref="A8819" r:id="rId8809" display="Radier, Piso de Concreto e Laje sobre Solo"/>
    <hyperlink ref="A8820" r:id="rId8810" display="Radier, Piso de Concreto e Laje sobre Solo"/>
    <hyperlink ref="A8821" r:id="rId8811" display="Radier, Piso de Concreto e Laje sobre Solo"/>
    <hyperlink ref="A8822" r:id="rId8812" display="Radier, Piso de Concreto e Laje sobre Solo"/>
    <hyperlink ref="A8823" r:id="rId8813" display="Radier, Piso de Concreto e Laje sobre Solo"/>
    <hyperlink ref="A8824" r:id="rId8814" display="Radier, Piso de Concreto e Laje sobre Solo"/>
    <hyperlink ref="A8825" r:id="rId8815" display="Radier, Piso de Concreto e Laje sobre Solo"/>
    <hyperlink ref="A8826" r:id="rId8816" display="Radier, Piso de Concreto e Laje sobre Solo"/>
    <hyperlink ref="A8827" r:id="rId8817" display="Radier, Piso de Concreto e Laje sobre Solo"/>
    <hyperlink ref="A8828" r:id="rId8818" display="Radier, Piso de Concreto e Laje sobre Solo"/>
    <hyperlink ref="A8829" r:id="rId8819" display="Radier, Piso de Concreto e Laje sobre Solo"/>
    <hyperlink ref="A8830" r:id="rId8820" display="Radier, Piso de Concreto e Laje sobre Solo"/>
    <hyperlink ref="A8831" r:id="rId8821" display="Radier, Piso de Concreto e Laje sobre Solo"/>
    <hyperlink ref="A8832" r:id="rId8822" display="Radier, Piso de Concreto e Laje sobre Solo"/>
    <hyperlink ref="A8833" r:id="rId8823" display="Radier, Piso de Concreto e Laje sobre Solo"/>
    <hyperlink ref="A8834" r:id="rId8824" display="Radier, Piso de Concreto e Laje sobre Solo"/>
    <hyperlink ref="A8835" r:id="rId8825" display="Radier, Piso de Concreto e Laje sobre Solo"/>
    <hyperlink ref="A8836" r:id="rId8826" display="Radier, Piso de Concreto e Laje sobre Solo"/>
    <hyperlink ref="A8837" r:id="rId8827" display="Radier, Piso de Concreto e Laje sobre Solo"/>
    <hyperlink ref="A8838" r:id="rId8828" display="Radier, Piso de Concreto e Laje sobre Solo"/>
    <hyperlink ref="A8839" r:id="rId8829" display="Radier, Piso de Concreto e Laje sobre Solo"/>
    <hyperlink ref="A8840" r:id="rId8830" display="Rasgos e Fixações"/>
    <hyperlink ref="A8841" r:id="rId8831" display="Rasgos e Fixações"/>
    <hyperlink ref="A8842" r:id="rId8832" display="Rasgos e Fixações"/>
    <hyperlink ref="A8843" r:id="rId8833" display="Rasgos e Fixações"/>
    <hyperlink ref="A8844" r:id="rId8834" display="Rasgos e Fixações"/>
    <hyperlink ref="A8845" r:id="rId8835" display="Rasgos e Fixações"/>
    <hyperlink ref="A8846" r:id="rId8836" display="Rasgos e Fixações"/>
    <hyperlink ref="A8847" r:id="rId8837" display="Rasgos e Fixações"/>
    <hyperlink ref="A8848" r:id="rId8838" display="Rasgos e Fixações"/>
    <hyperlink ref="A8849" r:id="rId8839" display="Rasgos e Fixações"/>
    <hyperlink ref="A8850" r:id="rId8840" display="Rasgos e Fixações"/>
    <hyperlink ref="A8851" r:id="rId8841" display="Rasgos e Fixações"/>
    <hyperlink ref="A8852" r:id="rId8842" display="Rasgos e Fixações"/>
    <hyperlink ref="A8853" r:id="rId8843" display="Rasgos e Fixações"/>
    <hyperlink ref="A8854" r:id="rId8844" display="Rasgos e Fixações"/>
    <hyperlink ref="A8855" r:id="rId8845" display="Rasgos e Fixações"/>
    <hyperlink ref="A8856" r:id="rId8846" display="Rasgos e Fixações"/>
    <hyperlink ref="A8857" r:id="rId8847" display="Rasgos e Fixações"/>
    <hyperlink ref="A8858" r:id="rId8848" display="Rasgos e Fixações"/>
    <hyperlink ref="A8859" r:id="rId8849" display="Rasgos e Fixações"/>
    <hyperlink ref="A8860" r:id="rId8850" display="Rasgos e Fixações"/>
    <hyperlink ref="A8861" r:id="rId8851" display="Rasgos e Fixações"/>
    <hyperlink ref="A8862" r:id="rId8852" display="Rasgos e Fixações"/>
    <hyperlink ref="A8863" r:id="rId8853" display="Rasgos e Fixações"/>
    <hyperlink ref="A8864" r:id="rId8854" display="Rasgos e Fixações"/>
    <hyperlink ref="A8865" r:id="rId8855" display="Rasgos e Fixações"/>
    <hyperlink ref="A8866" r:id="rId8856" display="Rasgos e Fixações"/>
    <hyperlink ref="A8867" r:id="rId8857" display="Rasgos e Fixações"/>
    <hyperlink ref="A8868" r:id="rId8858" display="Rasgos e Fixações"/>
    <hyperlink ref="A8869" r:id="rId8859" display="Rasgos e Fixações"/>
    <hyperlink ref="A8870" r:id="rId8860" display="Rasgos e Fixações"/>
    <hyperlink ref="A8871" r:id="rId8861" display="Rasgos e Fixações"/>
    <hyperlink ref="A8872" r:id="rId8862" display="Rasgos e Fixações"/>
    <hyperlink ref="A8873" r:id="rId8863" display="Rasgos e Fixações"/>
    <hyperlink ref="A8874" r:id="rId8864" display="Rasgos e Fixações"/>
    <hyperlink ref="A8875" r:id="rId8865" display="Rasgos e Fixações"/>
    <hyperlink ref="A8876" r:id="rId8866" display="Rasgos e Fixações"/>
    <hyperlink ref="A8877" r:id="rId8867" display="Rasgos e Fixações"/>
    <hyperlink ref="A8878" r:id="rId8868" display="Rasgos e Fixações"/>
    <hyperlink ref="A8879" r:id="rId8869" display="Rasgos e Fixações"/>
    <hyperlink ref="A8880" r:id="rId8870" display="Rasgos e Fixações"/>
    <hyperlink ref="A8881" r:id="rId8871" display="Rasgos e Fixações"/>
    <hyperlink ref="A8882" r:id="rId8872" display="Rasgos e Fixações"/>
    <hyperlink ref="A8883" r:id="rId8873" display="Rasgos e Fixações"/>
    <hyperlink ref="A8884" r:id="rId8874" display="Rasgos e Fixações"/>
    <hyperlink ref="A8885" r:id="rId8875" display="Rasgos e Fixações"/>
    <hyperlink ref="A8886" r:id="rId8876" display="Rasgos e Fixações"/>
    <hyperlink ref="A8887" r:id="rId8877" display="Rasgos e Fixações"/>
    <hyperlink ref="A8888" r:id="rId8878" display="Rasgos e Fixações"/>
    <hyperlink ref="A8889" r:id="rId8879" display="Rasgos e Fixações"/>
    <hyperlink ref="A8890" r:id="rId8880" display="Rasgos e Fixações"/>
    <hyperlink ref="A8891" r:id="rId8881" display="Rasgos e Fixações"/>
    <hyperlink ref="A8892" r:id="rId8882" display="Rasgos e Fixações"/>
    <hyperlink ref="A8893" r:id="rId8883" display="Rasgos e Fixações"/>
    <hyperlink ref="A8894" r:id="rId8884" display="Rasgos e Fixações"/>
    <hyperlink ref="A8895" r:id="rId8885" display="Rasgos e Fixações"/>
    <hyperlink ref="A8896" r:id="rId8886" display="Rasgos e Fixações"/>
    <hyperlink ref="A8897" r:id="rId8887" display="Rasgos e Fixações"/>
    <hyperlink ref="A8898" r:id="rId8888" display="Rasgos e Fixações"/>
    <hyperlink ref="A8899" r:id="rId8889" display="Rasgos e Fixações"/>
    <hyperlink ref="A8900" r:id="rId8890" display="Rasgos e Fixações"/>
    <hyperlink ref="A8901" r:id="rId8891" display="Rasgos e Fixações"/>
    <hyperlink ref="A8902" r:id="rId8892" display="Rasgos e Fixações"/>
    <hyperlink ref="A8903" r:id="rId8893" display="Rasgos e Fixações"/>
    <hyperlink ref="A8904" r:id="rId8894" display="Rasgos e Fixações"/>
    <hyperlink ref="A8905" r:id="rId8895" display="Rasgos e Fixações"/>
    <hyperlink ref="A8906" r:id="rId8896" display="Rasgos e Fixações"/>
    <hyperlink ref="A8907" r:id="rId8897" display="Rasgos e Fixações"/>
    <hyperlink ref="A8908" r:id="rId8898" display="Rasgos e Fixações"/>
    <hyperlink ref="A8909" r:id="rId8899" display="Rasgos e Fixações"/>
    <hyperlink ref="A8910" r:id="rId8900" display="Rasgos e Fixações"/>
    <hyperlink ref="A8911" r:id="rId8901" display="Rasgos e Fixações"/>
    <hyperlink ref="A8912" r:id="rId8902" display="Rasgos e Fixações"/>
    <hyperlink ref="A8913" r:id="rId8903" display="Rasgos e Fixações"/>
    <hyperlink ref="A8914" r:id="rId8904" display="Rasgos e Fixações"/>
    <hyperlink ref="A8915" r:id="rId8905" display="Rasgos e Fixações"/>
    <hyperlink ref="A8916" r:id="rId8906" display="Rasgos e Fixações"/>
    <hyperlink ref="A8917" r:id="rId8907" display="Rasgos e Fixações"/>
    <hyperlink ref="A8918" r:id="rId8908" display="Rasgos e Fixações"/>
    <hyperlink ref="A8919" r:id="rId8909" display="Rasgos e Fixações"/>
    <hyperlink ref="A8920" r:id="rId8910" display="Rasgos e Fixações"/>
    <hyperlink ref="A8921" r:id="rId8911" display="Rasgos e Fixações"/>
    <hyperlink ref="A8922" r:id="rId8912" display="Rasgos e Fixações"/>
    <hyperlink ref="A8923" r:id="rId8913" display="Rasgos e Fixações"/>
    <hyperlink ref="A8924" r:id="rId8914" display="Rasgos e Fixações"/>
    <hyperlink ref="A8925" r:id="rId8915" display="Rasgos e Fixações"/>
    <hyperlink ref="A8926" r:id="rId8916" display="Rasgos e Fixações"/>
    <hyperlink ref="A8927" r:id="rId8917" display="Rasgos e Fixações"/>
    <hyperlink ref="A8928" r:id="rId8918" display="Recomposição de Pavimentos"/>
    <hyperlink ref="A8929" r:id="rId8919" display="Recomposição de Pavimentos"/>
    <hyperlink ref="A8930" r:id="rId8920" display="Recomposição de Pavimentos"/>
    <hyperlink ref="A8931" r:id="rId8921" display="Recomposição de Pavimentos"/>
    <hyperlink ref="A8932" r:id="rId8922" display="Recomposição de Pavimentos"/>
    <hyperlink ref="A8933" r:id="rId8923" display="Recomposição de Pavimentos"/>
    <hyperlink ref="A8934" r:id="rId8924" display="Recomposição de Pavimentos"/>
    <hyperlink ref="A8935" r:id="rId8925" display="Recomposição de Pavimentos"/>
    <hyperlink ref="A8936" r:id="rId8926" display="Recomposição de Pavimentos"/>
    <hyperlink ref="A8937" r:id="rId8927" display="Recomposição de Pavimentos"/>
    <hyperlink ref="A8938" r:id="rId8928" display="Recomposição de Pavimentos"/>
    <hyperlink ref="A8939" r:id="rId8929" display="Recomposição de Pavimentos"/>
    <hyperlink ref="A8940" r:id="rId8930" display="Recomposição de Pavimentos"/>
    <hyperlink ref="A8941" r:id="rId8931" display="Recomposição de Pavimentos"/>
    <hyperlink ref="A8942" r:id="rId8932" display="Recomposição de Pavimentos"/>
    <hyperlink ref="A8943" r:id="rId8933" display="Recomposição de Pavimentos"/>
    <hyperlink ref="A8944" r:id="rId8934" display="Recomposição de Pavimentos"/>
    <hyperlink ref="A8945" r:id="rId8935" display="Recomposição de Pavimentos"/>
    <hyperlink ref="A8946" r:id="rId8936" display="Recomposição de Pavimentos"/>
    <hyperlink ref="A8947" r:id="rId8937" display="Recomposição de Pavimentos"/>
    <hyperlink ref="A8948" r:id="rId8938" display="Recomposição de Pavimentos"/>
    <hyperlink ref="A8949" r:id="rId8939" display="Recomposição de Pavimentos"/>
    <hyperlink ref="A8950" r:id="rId8940" display="Recomposição de Pavimentos"/>
    <hyperlink ref="A8951" r:id="rId8941" display="Recomposição de Pavimentos"/>
    <hyperlink ref="A8952" r:id="rId8942" display="Recomposição de Pavimentos"/>
    <hyperlink ref="A8953" r:id="rId8943" display="Recomposição de Pavimentos"/>
    <hyperlink ref="A8954" r:id="rId8944" display="Recomposição de Pavimentos"/>
    <hyperlink ref="A8955" r:id="rId8945" display="Recomposição de Pavimentos"/>
    <hyperlink ref="A8956" r:id="rId8946" display="Recomposição de Pavimentos"/>
    <hyperlink ref="A8957" r:id="rId8947" display="Recomposição de Pavimentos"/>
    <hyperlink ref="A8958" r:id="rId8948" display="Recomposição de Pavimentos"/>
    <hyperlink ref="A8959" r:id="rId8949" display="Recomposição de Pavimentos"/>
    <hyperlink ref="A8960" r:id="rId8950" display="Recomposição de Pavimentos"/>
    <hyperlink ref="A8961" r:id="rId8951" display="Recomposição de Pavimentos"/>
    <hyperlink ref="A8962" r:id="rId8952" display="Recomposição de Pavimentos"/>
    <hyperlink ref="A8963" r:id="rId8953" display="Recomposição de Pavimentos"/>
    <hyperlink ref="A8964" r:id="rId8954" display="Recomposição de Pavimentos"/>
    <hyperlink ref="A8965" r:id="rId8955" display="Recomposição de Pavimentos"/>
    <hyperlink ref="A8966" r:id="rId8956" display="Recomposição de Pavimentos"/>
    <hyperlink ref="A8967" r:id="rId8957" display="Recomposição de Pavimentos"/>
    <hyperlink ref="A8968" r:id="rId8958" display="Recomposição de Pavimentos"/>
    <hyperlink ref="A8969" r:id="rId8959" display="Recomposição de Pavimentos"/>
    <hyperlink ref="A8970" r:id="rId8960" display="Recomposição de Pavimentos"/>
    <hyperlink ref="A8971" r:id="rId8961" display="Recomposição de Pavimentos"/>
    <hyperlink ref="A8972" r:id="rId8962" display="Recomposição de Pavimentos"/>
    <hyperlink ref="A8973" r:id="rId8963" display="Recomposição de Pavimentos"/>
    <hyperlink ref="A8974" r:id="rId8964" display="Recomposição de Pavimentos"/>
    <hyperlink ref="A8975" r:id="rId8965" display="Recomposição de Pavimentos"/>
    <hyperlink ref="A8976" r:id="rId8966" display="Recomposição de Pavimentos"/>
    <hyperlink ref="A8977" r:id="rId8967" display="Recomposição de Pavimentos"/>
    <hyperlink ref="A8978" r:id="rId8968" display="Recomposição de Pavimentos"/>
    <hyperlink ref="A8979" r:id="rId8969" display="Recomposição de Pavimentos"/>
    <hyperlink ref="A8980" r:id="rId8970" display="Recomposição de Pavimentos"/>
    <hyperlink ref="A8981" r:id="rId8971" display="Recomposição de Pavimentos"/>
    <hyperlink ref="A8982" r:id="rId8972" display="Recomposição de Pavimentos"/>
    <hyperlink ref="A8983" r:id="rId8973" display="Recomposição de Pavimentos"/>
    <hyperlink ref="A8984" r:id="rId8974" display="Recomposição de Pavimentos"/>
    <hyperlink ref="A8985" r:id="rId8975" display="Recomposição de Pavimentos"/>
    <hyperlink ref="A8986" r:id="rId8976" display="Recomposição de Pavimentos"/>
    <hyperlink ref="A8987" r:id="rId8977" display="Recomposição de Pavimentos"/>
    <hyperlink ref="A8988" r:id="rId8978" display="Recomposição de Pavimentos"/>
    <hyperlink ref="A8989" r:id="rId8979" display="Recomposição de Pavimentos"/>
    <hyperlink ref="A8990" r:id="rId8980" display="Recomposição de Pavimentos"/>
    <hyperlink ref="A8991" r:id="rId8981" display="Recomposição de Pavimentos"/>
    <hyperlink ref="A8992" r:id="rId8982" display="Recomposição de Pavimentos"/>
    <hyperlink ref="A8993" r:id="rId8983" display="Recomposição de Pavimentos"/>
    <hyperlink ref="A8994" r:id="rId8984" display="Recomposição de Pavimentos"/>
    <hyperlink ref="A8995" r:id="rId8985" display="Redes Enterradas de Distribuição Elétrica"/>
    <hyperlink ref="A8996" r:id="rId8986" display="Redes Enterradas de Distribuição Elétrica"/>
    <hyperlink ref="A8997" r:id="rId8987" display="Redes Enterradas de Distribuição Elétrica"/>
    <hyperlink ref="A8998" r:id="rId8988" display="Redes Enterradas de Distribuição Elétrica"/>
    <hyperlink ref="A8999" r:id="rId8989" display="Redes Enterradas de Distribuição Elétrica"/>
    <hyperlink ref="A9000" r:id="rId8990" display="Redes Enterradas de Distribuição Elétrica"/>
    <hyperlink ref="A9001" r:id="rId8991" display="Redes Enterradas de Distribuição Elétrica"/>
    <hyperlink ref="A9002" r:id="rId8992" display="Redes Enterradas de Distribuição Elétrica"/>
    <hyperlink ref="A9003" r:id="rId8993" display="Redes Enterradas de Distribuição Elétrica"/>
    <hyperlink ref="A9004" r:id="rId8994" display="Redes Enterradas de Distribuição Elétrica"/>
    <hyperlink ref="A9005" r:id="rId8995" display="Redes Enterradas de Distribuição Elétrica"/>
    <hyperlink ref="A9006" r:id="rId8996" display="Redes Enterradas de Distribuição Elétrica"/>
    <hyperlink ref="A9007" r:id="rId8997" display="Redes Enterradas de Distribuição Elétrica"/>
    <hyperlink ref="A9008" r:id="rId8998" display="Redes Enterradas de Distribuição Elétrica"/>
    <hyperlink ref="A9009" r:id="rId8999" display="Redes Enterradas de Distribuição Elétrica"/>
    <hyperlink ref="A9010" r:id="rId9000" display="Redes Enterradas de Distribuição Elétrica"/>
    <hyperlink ref="A9011" r:id="rId9001" display="Redes Enterradas de Distribuição Elétrica"/>
    <hyperlink ref="A9012" r:id="rId9002" display="Redes Enterradas de Distribuição Elétrica"/>
    <hyperlink ref="A9013" r:id="rId9003" display="Redes Enterradas de Distribuição Elétrica"/>
    <hyperlink ref="A9014" r:id="rId9004" display="Redes Enterradas de Distribuição Elétrica"/>
    <hyperlink ref="A9015" r:id="rId9005" display="Redes Enterradas de Distribuição Elétrica"/>
    <hyperlink ref="A9016" r:id="rId9006" display="Redes Enterradas de Distribuição Elétrica"/>
    <hyperlink ref="A9017" r:id="rId9007" display="Redes Enterradas de Distribuição Elétrica"/>
    <hyperlink ref="A9018" r:id="rId9008" display="Redes Enterradas de Distribuição Elétrica"/>
    <hyperlink ref="A9019" r:id="rId9009" display="Redes Enterradas de Distribuição Elétrica"/>
    <hyperlink ref="A9020" r:id="rId9010" display="Redes Enterradas de Distribuição Elétrica"/>
    <hyperlink ref="A9021" r:id="rId9011" display="Redes Enterradas de Distribuição Elétrica"/>
    <hyperlink ref="A9022" r:id="rId9012" display="Redes Enterradas de Distribuição Elétrica"/>
    <hyperlink ref="A9023" r:id="rId9013" display="Redes Enterradas de Distribuição Elétrica"/>
    <hyperlink ref="A9024" r:id="rId9014" display="Redes Enterradas de Distribuição Elétrica"/>
    <hyperlink ref="A9025" r:id="rId9015" display="Redes Enterradas de Distribuição Elétrica"/>
    <hyperlink ref="A9026" r:id="rId9016" display="Redes Enterradas de Distribuição Elétrica"/>
    <hyperlink ref="A9027" r:id="rId9017" display="Redes Enterradas de Distribuição Elétrica"/>
    <hyperlink ref="A9028" r:id="rId9018" display="Redes Enterradas de Distribuição Elétrica"/>
    <hyperlink ref="A9029" r:id="rId9019" display="Redes Enterradas de Distribuição Elétrica"/>
    <hyperlink ref="A9030" r:id="rId9020" display="Redes Enterradas de Distribuição Elétrica"/>
    <hyperlink ref="A9031" r:id="rId9021" display="Redes de Lógica, Telefonia e Imagem"/>
    <hyperlink ref="A9032" r:id="rId9022" display="Redes de Lógica, Telefonia e Imagem"/>
    <hyperlink ref="A9033" r:id="rId9023" display="Redes de Lógica, Telefonia e Imagem"/>
    <hyperlink ref="A9034" r:id="rId9024" display="Redes de Lógica, Telefonia e Imagem"/>
    <hyperlink ref="A9035" r:id="rId9025" display="Redes de Lógica, Telefonia e Imagem"/>
    <hyperlink ref="A9036" r:id="rId9026" display="Redes de Lógica, Telefonia e Imagem"/>
    <hyperlink ref="A9037" r:id="rId9027" display="Redes de Lógica, Telefonia e Imagem"/>
    <hyperlink ref="A9038" r:id="rId9028" display="Redes de Lógica, Telefonia e Imagem"/>
    <hyperlink ref="A9039" r:id="rId9029" display="Redes de Lógica, Telefonia e Imagem"/>
    <hyperlink ref="A9040" r:id="rId9030" display="Redes de Lógica, Telefonia e Imagem"/>
    <hyperlink ref="A9041" r:id="rId9031" display="Redes de Lógica, Telefonia e Imagem"/>
    <hyperlink ref="A9042" r:id="rId9032" display="Redes de Lógica, Telefonia e Imagem"/>
    <hyperlink ref="A9043" r:id="rId9033" display="Redes de Lógica, Telefonia e Imagem"/>
    <hyperlink ref="A9044" r:id="rId9034" display="Redes de Lógica, Telefonia e Imagem"/>
    <hyperlink ref="A9045" r:id="rId9035" display="Redes de Lógica, Telefonia e Imagem"/>
    <hyperlink ref="A9046" r:id="rId9036" display="Redes de Lógica, Telefonia e Imagem"/>
    <hyperlink ref="A9047" r:id="rId9037" display="Redes de Lógica, Telefonia e Imagem"/>
    <hyperlink ref="A9048" r:id="rId9038" display="Redes de Lógica, Telefonia e Imagem"/>
    <hyperlink ref="A9049" r:id="rId9039" display="Redes de Lógica, Telefonia e Imagem"/>
    <hyperlink ref="A9050" r:id="rId9040" display="Redes de Lógica, Telefonia e Imagem"/>
    <hyperlink ref="A9051" r:id="rId9041" display="Redes de Lógica, Telefonia e Imagem"/>
    <hyperlink ref="A9052" r:id="rId9042" display="Redes de Lógica, Telefonia e Imagem"/>
    <hyperlink ref="A9053" r:id="rId9043" display="Redes de Lógica, Telefonia e Imagem"/>
    <hyperlink ref="A9054" r:id="rId9044" display="Redes de Lógica, Telefonia e Imagem"/>
    <hyperlink ref="A9055" r:id="rId9045" display="Redes de Lógica, Telefonia e Imagem"/>
    <hyperlink ref="A9056" r:id="rId9046" display="Redes de Lógica, Telefonia e Imagem"/>
    <hyperlink ref="A9057" r:id="rId9047" display="Redes de Lógica, Telefonia e Imagem"/>
    <hyperlink ref="A9058" r:id="rId9048" display="Redes de Lógica, Telefonia e Imagem"/>
    <hyperlink ref="A9059" r:id="rId9049" display="Redes de Lógica, Telefonia e Imagem"/>
    <hyperlink ref="A9060" r:id="rId9050" display="Redes de Lógica, Telefonia e Imagem"/>
    <hyperlink ref="A9061" r:id="rId9051" display="Redes de Lógica, Telefonia e Imagem"/>
    <hyperlink ref="A9062" r:id="rId9052" display="Redes de Lógica, Telefonia e Imagem"/>
    <hyperlink ref="A9063" r:id="rId9053" display="Redes de Lógica, Telefonia e Imagem"/>
    <hyperlink ref="A9064" r:id="rId9054" display="Redes de Lógica, Telefonia e Imagem"/>
    <hyperlink ref="A9065" r:id="rId9055" display="Redes de Lógica, Telefonia e Imagem"/>
    <hyperlink ref="A9066" r:id="rId9056" display="Redes de Lógica, Telefonia e Imagem"/>
    <hyperlink ref="A9067" r:id="rId9057" display="Redes de Lógica, Telefonia e Imagem"/>
    <hyperlink ref="A9068" r:id="rId9058" display="Redes de Lógica, Telefonia e Imagem"/>
    <hyperlink ref="A9069" r:id="rId9059" display="Redes de Lógica, Telefonia e Imagem"/>
    <hyperlink ref="A9070" r:id="rId9060" display="Redes de Lógica, Telefonia e Imagem"/>
    <hyperlink ref="A9071" r:id="rId9061" display="Redes de Lógica, Telefonia e Imagem"/>
    <hyperlink ref="A9072" r:id="rId9062" display="Redes de Lógica, Telefonia e Imagem"/>
    <hyperlink ref="A9073" r:id="rId9063" display="Redes de Lógica, Telefonia e Imagem"/>
    <hyperlink ref="A9074" r:id="rId9064" display="Redes de Lógica, Telefonia e Imagem"/>
    <hyperlink ref="A9075" r:id="rId9065" display="Redes de Lógica, Telefonia e Imagem"/>
    <hyperlink ref="A9076" r:id="rId9066" display="Redes de Lógica, Telefonia e Imagem"/>
    <hyperlink ref="A9077" r:id="rId9067" display="Redes de Lógica, Telefonia e Imagem"/>
    <hyperlink ref="A9078" r:id="rId9068" display="Redes de Lógica, Telefonia e Imagem"/>
    <hyperlink ref="A9079" r:id="rId9069" display="Redes de Lógica, Telefonia e Imagem"/>
    <hyperlink ref="A9080" r:id="rId9070" display="Redes de Lógica, Telefonia e Imagem"/>
    <hyperlink ref="A9081" r:id="rId9071" display="Redes de Lógica, Telefonia e Imagem"/>
    <hyperlink ref="A9082" r:id="rId9072" display="Redes de Lógica, Telefonia e Imagem"/>
    <hyperlink ref="A9083" r:id="rId9073" display="Redes de Lógica, Telefonia e Imagem"/>
    <hyperlink ref="A9084" r:id="rId9074" display="Redes de Lógica, Telefonia e Imagem"/>
    <hyperlink ref="A9085" r:id="rId9075" display="Redes de Lógica, Telefonia e Imagem"/>
    <hyperlink ref="A9086" r:id="rId9076" display="Redes de Lógica, Telefonia e Imagem"/>
    <hyperlink ref="A9087" r:id="rId9077" display="Redes de Lógica, Telefonia e Imagem"/>
    <hyperlink ref="A9088" r:id="rId9078" display="Redes de Lógica, Telefonia e Imagem"/>
    <hyperlink ref="A9089" r:id="rId9079" display="Redes de Lógica, Telefonia e Imagem"/>
    <hyperlink ref="A9090" r:id="rId9080" display="Redes de Lógica, Telefonia e Imagem"/>
    <hyperlink ref="A9091" r:id="rId9081" display="Redes de Lógica, Telefonia e Imagem"/>
    <hyperlink ref="A9092" r:id="rId9082" display="Redes de Lógica, Telefonia e Imagem"/>
    <hyperlink ref="A9093" r:id="rId9083" display="Redes de Lógica, Telefonia e Imagem"/>
    <hyperlink ref="A9094" r:id="rId9084" display="Redes de Lógica, Telefonia e Imagem"/>
    <hyperlink ref="A9095" r:id="rId9085" display="Redes de Lógica, Telefonia e Imagem"/>
    <hyperlink ref="A9096" r:id="rId9086" display="Redes de Lógica, Telefonia e Imagem"/>
    <hyperlink ref="A9097" r:id="rId9087" display="Redes de Lógica, Telefonia e Imagem"/>
    <hyperlink ref="A9098" r:id="rId9088" display="Redes de Lógica, Telefonia e Imagem"/>
    <hyperlink ref="A9099" r:id="rId9089" display="Redes de Lógica, Telefonia e Imagem"/>
    <hyperlink ref="A9100" r:id="rId9090" display="Redes de Lógica, Telefonia e Imagem"/>
    <hyperlink ref="A9101" r:id="rId9091" display="Redes de Lógica, Telefonia e Imagem"/>
    <hyperlink ref="A9102" r:id="rId9092" display="Redes de Lógica, Telefonia e Imagem"/>
    <hyperlink ref="A9103" r:id="rId9093" display="Redes de Água e Esgoto em PEAD Liso (Tubos e Conexões)"/>
    <hyperlink ref="A9104" r:id="rId9094" display="Redes de Água e Esgoto em PEAD Liso (Tubos e Conexões)"/>
    <hyperlink ref="A9105" r:id="rId9095" display="Redes de Água e Esgoto em PEAD Liso (Tubos e Conexões)"/>
    <hyperlink ref="A9106" r:id="rId9096" display="Redes de Água e Esgoto em PEAD Liso (Tubos e Conexões)"/>
    <hyperlink ref="A9107" r:id="rId9097" display="Redes de Água e Esgoto em PEAD Liso (Tubos e Conexões)"/>
    <hyperlink ref="A9108" r:id="rId9098" display="Redes de Água e Esgoto em PEAD Liso (Tubos e Conexões)"/>
    <hyperlink ref="A9109" r:id="rId9099" display="Redes de Água e Esgoto em PEAD Liso (Tubos e Conexões)"/>
    <hyperlink ref="A9110" r:id="rId9100" display="Redes de Água e Esgoto em PEAD Liso (Tubos e Conexões)"/>
    <hyperlink ref="A9111" r:id="rId9101" display="Redes de Água e Esgoto em PEAD Liso (Tubos e Conexões)"/>
    <hyperlink ref="A9112" r:id="rId9102" display="Redes de Água e Esgoto em PEAD Liso (Tubos e Conexões)"/>
    <hyperlink ref="A9113" r:id="rId9103" display="Redes de Água e Esgoto em PEAD Liso (Tubos e Conexões)"/>
    <hyperlink ref="A9114" r:id="rId9104" display="Redes de Água e Esgoto em PEAD Liso (Tubos e Conexões)"/>
    <hyperlink ref="A9115" r:id="rId9105" display="Redes de Água e Esgoto em PEAD Liso (Tubos e Conexões)"/>
    <hyperlink ref="A9116" r:id="rId9106" display="Redes de Água e Esgoto em PEAD Liso (Tubos e Conexões)"/>
    <hyperlink ref="A9117" r:id="rId9107" display="Redes de Água e Esgoto em PEAD Liso (Tubos e Conexões)"/>
    <hyperlink ref="A9118" r:id="rId9108" display="Redes de Água e Esgoto em PEAD Liso (Tubos e Conexões)"/>
    <hyperlink ref="A9119" r:id="rId9109" display="Redes de Água e Esgoto em PEAD Liso (Tubos e Conexões)"/>
    <hyperlink ref="A9120" r:id="rId9110" display="Redes de Água e Esgoto em PEAD Liso (Tubos e Conexões)"/>
    <hyperlink ref="A9121" r:id="rId9111" display="Redes de Água e Esgoto em PEAD Liso (Tubos e Conexões)"/>
    <hyperlink ref="A9122" r:id="rId9112" display="Redes de Água e Esgoto em PEAD Liso (Tubos e Conexões)"/>
    <hyperlink ref="A9123" r:id="rId9113" display="Redes de Água e Esgoto em PEAD Liso (Tubos e Conexões)"/>
    <hyperlink ref="A9124" r:id="rId9114" display="Redes de Água e Esgoto em PEAD Liso (Tubos e Conexões)"/>
    <hyperlink ref="A9125" r:id="rId9115" display="Redes de Água e Esgoto em PEAD Liso (Tubos e Conexões)"/>
    <hyperlink ref="A9126" r:id="rId9116" display="Redes de Água e Esgoto em PEAD Liso (Tubos e Conexões)"/>
    <hyperlink ref="A9127" r:id="rId9117" display="Redes de Água e Esgoto em PEAD Liso (Tubos e Conexões)"/>
    <hyperlink ref="A9128" r:id="rId9118" display="Redes de Água e Esgoto em PEAD Liso (Tubos e Conexões)"/>
    <hyperlink ref="A9129" r:id="rId9119" display="Redes de Água e Esgoto em PEAD Liso (Tubos e Conexões)"/>
    <hyperlink ref="A9130" r:id="rId9120" display="Redes de Água e Esgoto em PEAD Liso (Tubos e Conexões)"/>
    <hyperlink ref="A9131" r:id="rId9121" display="Redes de Água e Esgoto em PEAD Liso (Tubos e Conexões)"/>
    <hyperlink ref="A9132" r:id="rId9122" display="Redes de Água e Esgoto em PEAD Liso (Tubos e Conexões)"/>
    <hyperlink ref="A9133" r:id="rId9123" display="Redes de Água e Esgoto em PEAD Liso (Tubos e Conexões)"/>
    <hyperlink ref="A9134" r:id="rId9124" display="Redes de Água e Esgoto em PEAD Liso (Tubos e Conexões)"/>
    <hyperlink ref="A9135" r:id="rId9125" display="Redes de Água e Esgoto em PEAD Liso (Tubos e Conexões)"/>
    <hyperlink ref="A9136" r:id="rId9126" display="Redes de Água e Esgoto em PEAD Liso (Tubos e Conexões)"/>
    <hyperlink ref="A9137" r:id="rId9127" display="Redes de Água e Esgoto em PEAD Liso (Tubos e Conexões)"/>
    <hyperlink ref="A9138" r:id="rId9128" display="Redes de Água e Esgoto em PEAD Liso (Tubos e Conexões)"/>
    <hyperlink ref="A9139" r:id="rId9129" display="Redes de Água e Esgoto em PEAD Liso (Tubos e Conexões)"/>
    <hyperlink ref="A9140" r:id="rId9130" display="Redes de Água e Esgoto em PEAD Liso (Tubos e Conexões)"/>
    <hyperlink ref="A9141" r:id="rId9131" display="Redes de Água e Esgoto em PEAD Liso (Tubos e Conexões)"/>
    <hyperlink ref="A9142" r:id="rId9132" display="Redes de Água e Esgoto em PEAD Liso (Tubos e Conexões)"/>
    <hyperlink ref="A9143" r:id="rId9133" display="Redes de Água e Esgoto em PEAD Liso (Tubos e Conexões)"/>
    <hyperlink ref="A9144" r:id="rId9134" display="Redes de Água e Esgoto em PEAD Liso (Tubos e Conexões)"/>
    <hyperlink ref="A9145" r:id="rId9135" display="Redes de Água e Esgoto em PEAD Liso (Tubos e Conexões)"/>
    <hyperlink ref="A9146" r:id="rId9136" display="Redes de Água e Esgoto em PEAD Liso (Tubos e Conexões)"/>
    <hyperlink ref="A9147" r:id="rId9137" display="Redes de Água e Esgoto em PEAD Liso (Tubos e Conexões)"/>
    <hyperlink ref="A9148" r:id="rId9138" display="Redes de Água e Esgoto em PEAD Liso (Tubos e Conexões)"/>
    <hyperlink ref="A9149" r:id="rId9139" display="Redes de Água e Esgoto em PEAD Liso (Tubos e Conexões)"/>
    <hyperlink ref="A9150" r:id="rId9140" display="Redes de Água e Esgoto em PEAD Liso (Tubos e Conexões)"/>
    <hyperlink ref="A9151" r:id="rId9141" display="Redes de Água e Esgoto em PEAD Liso (Tubos e Conexões)"/>
    <hyperlink ref="A9152" r:id="rId9142" display="Redes de Água e Esgoto em PEAD Liso (Tubos e Conexões)"/>
    <hyperlink ref="A9153" r:id="rId9143" display="Redes de Água e Esgoto em PEAD Liso (Tubos e Conexões)"/>
    <hyperlink ref="A9154" r:id="rId9144" display="Redes de Água e Esgoto em PEAD Liso (Tubos e Conexões)"/>
    <hyperlink ref="A9155" r:id="rId9145" display="Redes de Água e Esgoto em PEAD Liso (Tubos e Conexões)"/>
    <hyperlink ref="A9156" r:id="rId9146" display="Redes de Água e Esgoto em PEAD Liso (Tubos e Conexões)"/>
    <hyperlink ref="A9157" r:id="rId9147" display="Redes de Água e Esgoto em PEAD Liso (Tubos e Conexões)"/>
    <hyperlink ref="A9158" r:id="rId9148" display="Redes de Água e Esgoto em PEAD Liso (Tubos e Conexões)"/>
    <hyperlink ref="A9159" r:id="rId9149" display="Redes de Água e Esgoto em PEAD Liso (Tubos e Conexões)"/>
    <hyperlink ref="A9160" r:id="rId9150" display="Redes de Água e Esgoto em PEAD Liso (Tubos e Conexões)"/>
    <hyperlink ref="A9161" r:id="rId9151" display="Redes de Água e Esgoto em PEAD Liso (Tubos e Conexões)"/>
    <hyperlink ref="A9162" r:id="rId9152" display="Redes de Água e Esgoto em PEAD Liso (Tubos e Conexões)"/>
    <hyperlink ref="A9163" r:id="rId9153" display="Redes de Água e Esgoto em PEAD Liso (Tubos e Conexões)"/>
    <hyperlink ref="A9164" r:id="rId9154" display="Redes de Água e Esgoto em PEAD Liso (Tubos e Conexões)"/>
    <hyperlink ref="A9165" r:id="rId9155" display="Redes de Água e Esgoto em PEAD Liso (Tubos e Conexões)"/>
    <hyperlink ref="A9166" r:id="rId9156" display="Redes de Água e Esgoto em PEAD Liso (Tubos e Conexões)"/>
    <hyperlink ref="A9167" r:id="rId9157" display="Redes de Água e Esgoto em PEAD Liso (Tubos e Conexões)"/>
    <hyperlink ref="A9168" r:id="rId9158" display="Redes de Água e Esgoto em PEAD Liso (Tubos e Conexões)"/>
    <hyperlink ref="A9169" r:id="rId9159" display="Redes de Água e Esgoto em PEAD Liso (Tubos e Conexões)"/>
    <hyperlink ref="A9170" r:id="rId9160" display="Redes de Água e Esgoto em PEAD Liso (Tubos e Conexões)"/>
    <hyperlink ref="A9171" r:id="rId9161" display="Redes de Água e Esgoto em PEAD Liso (Tubos e Conexões)"/>
    <hyperlink ref="A9172" r:id="rId9162" display="Redes de Água e Esgoto em PEAD Liso (Tubos e Conexões)"/>
    <hyperlink ref="A9173" r:id="rId9163" display="Redes de Água e Esgoto em PEAD Liso (Tubos e Conexões)"/>
    <hyperlink ref="A9174" r:id="rId9164" display="Redes de Água e Esgoto em PEAD Liso (Tubos e Conexões)"/>
    <hyperlink ref="A9175" r:id="rId9165" display="Redes de Água e Esgoto em PEAD Liso (Tubos e Conexões)"/>
    <hyperlink ref="A9176" r:id="rId9166" display="Redes de Água e Esgoto em PEAD Liso (Tubos e Conexões)"/>
    <hyperlink ref="A9177" r:id="rId9167" display="Redes de Água e Esgoto em PEAD Liso (Tubos e Conexões)"/>
    <hyperlink ref="A9178" r:id="rId9168" display="Redes de Água e Esgoto em PEAD Liso (Tubos e Conexões)"/>
    <hyperlink ref="A9179" r:id="rId9169" display="Redes de Água e Esgoto em PEAD Liso (Tubos e Conexões)"/>
    <hyperlink ref="A9180" r:id="rId9170" display="Redes de Água e Esgoto em PEAD Liso (Tubos e Conexões)"/>
    <hyperlink ref="A9181" r:id="rId9171" display="Redes de Água e Esgoto em PEAD Liso (Tubos e Conexões)"/>
    <hyperlink ref="A9182" r:id="rId9172" display="Redes de Água e Esgoto em PEAD Liso (Tubos e Conexões)"/>
    <hyperlink ref="A9183" r:id="rId9173" display="Redes de Água e Esgoto em PEAD Liso (Tubos e Conexões)"/>
    <hyperlink ref="A9184" r:id="rId9174" display="Redes de Água e Esgoto em PEAD Liso (Tubos e Conexões)"/>
    <hyperlink ref="A9185" r:id="rId9175" display="Redes de Água e Esgoto em PEAD Liso (Tubos e Conexões)"/>
    <hyperlink ref="A9186" r:id="rId9176" display="Redes de Água e Esgoto em PEAD Liso (Tubos e Conexões)"/>
    <hyperlink ref="A9187" r:id="rId9177" display="Redes de Água e Esgoto em PEAD Liso (Tubos e Conexões)"/>
    <hyperlink ref="A9188" r:id="rId9178" display="Redes de Água e Esgoto em PEAD Liso (Tubos e Conexões)"/>
    <hyperlink ref="A9189" r:id="rId9179" display="Redes de Água e Esgoto em PEAD Liso (Tubos e Conexões)"/>
    <hyperlink ref="A9190" r:id="rId9180" display="Redes de Água e Esgoto em PEAD Liso (Tubos e Conexões)"/>
    <hyperlink ref="A9191" r:id="rId9181" display="Redes de Água e Esgoto em PEAD Liso (Tubos e Conexões)"/>
    <hyperlink ref="A9192" r:id="rId9182" display="Redes de Água e Esgoto em PEAD Liso (Tubos e Conexões)"/>
    <hyperlink ref="A9193" r:id="rId9183" display="Redes de Água e Esgoto em PEAD Liso (Tubos e Conexões)"/>
    <hyperlink ref="A9194" r:id="rId9184" display="Redes de Água e Esgoto em PEAD Liso (Tubos e Conexões)"/>
    <hyperlink ref="A9195" r:id="rId9185" display="Redes de Água e Esgoto em PEAD Liso (Tubos e Conexões)"/>
    <hyperlink ref="A9196" r:id="rId9186" display="Redes de Água e Esgoto em PEAD Liso (Tubos e Conexões)"/>
    <hyperlink ref="A9197" r:id="rId9187" display="Redes de Água e Esgoto em PEAD Liso (Tubos e Conexões)"/>
    <hyperlink ref="A9198" r:id="rId9188" display="Redes de Água e Esgoto em PEAD Liso (Tubos e Conexões)"/>
    <hyperlink ref="A9199" r:id="rId9189" display="Redes de Água e Esgoto em PEAD Liso (Tubos e Conexões)"/>
    <hyperlink ref="A9200" r:id="rId9190" display="Redes de Água e Esgoto em PEAD Liso (Tubos e Conexões)"/>
    <hyperlink ref="A9201" r:id="rId9191" display="Redes de Água e Esgoto em PEAD Liso (Tubos e Conexões)"/>
    <hyperlink ref="A9202" r:id="rId9192" display="Redes de Água e Esgoto em PEAD Liso (Tubos e Conexões)"/>
    <hyperlink ref="A9203" r:id="rId9193" display="Redes de Água e Esgoto em PEAD Liso (Tubos e Conexões)"/>
    <hyperlink ref="A9204" r:id="rId9194" display="Redes de Água e Esgoto em PEAD Liso (Tubos e Conexões)"/>
    <hyperlink ref="A9205" r:id="rId9195" display="Redes de Água e Esgoto em PEAD Liso (Tubos e Conexões)"/>
    <hyperlink ref="A9206" r:id="rId9196" display="Redes de Água e Esgoto em PEAD Liso (Tubos e Conexões)"/>
    <hyperlink ref="A9207" r:id="rId9197" display="Redes de Água e Esgoto em PEAD Liso (Tubos e Conexões)"/>
    <hyperlink ref="A9208" r:id="rId9198" display="Redes de Água e Esgoto em PEAD Liso (Tubos e Conexões)"/>
    <hyperlink ref="A9209" r:id="rId9199" display="Redes de Água e Esgoto em PEAD Liso (Tubos e Conexões)"/>
    <hyperlink ref="A9210" r:id="rId9200" display="Redes de Água e Esgoto em PEAD Liso (Tubos e Conexões)"/>
    <hyperlink ref="A9211" r:id="rId9201" display="Redes de Água e Esgoto em PEAD Liso (Tubos e Conexões)"/>
    <hyperlink ref="A9212" r:id="rId9202" display="Redes de Água e Esgoto em PEAD Liso (Tubos e Conexões)"/>
    <hyperlink ref="A9213" r:id="rId9203" display="Redes de Água e Esgoto em PEAD Liso (Tubos e Conexões)"/>
    <hyperlink ref="A9214" r:id="rId9204" display="Redes de Água e Esgoto em PEAD Liso (Tubos e Conexões)"/>
    <hyperlink ref="A9215" r:id="rId9205" display="Redes de Água e Esgoto em PEAD Liso (Tubos e Conexões)"/>
    <hyperlink ref="A9216" r:id="rId9206" display="Redes de Água e Esgoto em PEAD Liso (Tubos e Conexões)"/>
    <hyperlink ref="A9217" r:id="rId9207" display="Remoção de Entulho e Descarte"/>
    <hyperlink ref="A9218" r:id="rId9208" display="Remoção de Entulho e Descarte"/>
    <hyperlink ref="A9219" r:id="rId9209" display="Remoção de Entulho e Descarte"/>
    <hyperlink ref="A9220" r:id="rId9210" display="Remoção de Entulho e Descarte"/>
    <hyperlink ref="A9221" r:id="rId9211" display="Remoção de Entulho e Descarte"/>
    <hyperlink ref="A9222" r:id="rId9212" display="Remoção de Entulho e Descarte"/>
    <hyperlink ref="A9223" r:id="rId9213" display="Remoção de Entulho e Descarte"/>
    <hyperlink ref="A9224" r:id="rId9214" display="Remoção de Entulho e Descarte"/>
    <hyperlink ref="A9225" r:id="rId9215" display="Remoção de Entulho e Descarte"/>
    <hyperlink ref="A9226" r:id="rId9216" display="Remoção de Entulho e Descarte"/>
    <hyperlink ref="A9227" r:id="rId9217" display="Reservatórios de Concreto e Metálicos"/>
    <hyperlink ref="A9228" r:id="rId9218" display="Reservatórios de Concreto e Metálicos"/>
    <hyperlink ref="A9229" r:id="rId9219" display="Reservatórios de Concreto e Metálicos"/>
    <hyperlink ref="A9230" r:id="rId9220" display="Reservatórios de Concreto e Metálicos"/>
    <hyperlink ref="A9231" r:id="rId9221" display="Reservatórios de Concreto e Metálicos"/>
    <hyperlink ref="A9232" r:id="rId9222" display="Reservatórios de Concreto e Metálicos"/>
    <hyperlink ref="A9233" r:id="rId9223" display="Reservatórios de Concreto e Metálicos"/>
    <hyperlink ref="A9234" r:id="rId9224" display="Reservatórios de Concreto e Metálicos"/>
    <hyperlink ref="A9235" r:id="rId9225" display="Reservatórios de Concreto e Metálicos"/>
    <hyperlink ref="A9236" r:id="rId9226" display="Reservatórios de Concreto e Metálicos"/>
    <hyperlink ref="A9237" r:id="rId9227" display="Reservatórios de Concreto e Metálicos"/>
    <hyperlink ref="A9238" r:id="rId9228" display="Reservatórios de Concreto e Metálicos"/>
    <hyperlink ref="A9239" r:id="rId9229" display="Reservatórios de Concreto e Metálicos"/>
    <hyperlink ref="A9240" r:id="rId9230" display="Reservatórios de Concreto e Metálicos"/>
    <hyperlink ref="A9241" r:id="rId9231" display="Reservatórios de Concreto e Metálicos"/>
    <hyperlink ref="A9242" r:id="rId9232" display="Reservatórios de Concreto e Metálicos"/>
    <hyperlink ref="A9243" r:id="rId9233" display="Reservatórios de Concreto e Metálicos"/>
    <hyperlink ref="A9244" r:id="rId9234" display="Reservatórios de Concreto e Metálicos"/>
    <hyperlink ref="A9245" r:id="rId9235" display="Reservatórios de Concreto e Metálicos"/>
    <hyperlink ref="A9246" r:id="rId9236" display="Reservatórios de Concreto e Metálicos"/>
    <hyperlink ref="A9247" r:id="rId9237" display="Reservatórios de Concreto e Metálicos"/>
    <hyperlink ref="A9248" r:id="rId9238" display="Reservatórios de Concreto e Metálicos"/>
    <hyperlink ref="A9249" r:id="rId9239" display="Reservatórios de Concreto e Metálicos"/>
    <hyperlink ref="A9250" r:id="rId9240" display="Reservatórios de Concreto e Metálicos"/>
    <hyperlink ref="A9251" r:id="rId9241" display="Reservatórios de Concreto e Metálicos"/>
    <hyperlink ref="A9252" r:id="rId9242" display="Reservatórios de Concreto e Metálicos"/>
    <hyperlink ref="A9253" r:id="rId9243" display="Reservatórios de Concreto e Metálicos"/>
    <hyperlink ref="A9254" r:id="rId9244" display="Reservatórios de Concreto e Metálicos"/>
    <hyperlink ref="A9255" r:id="rId9245" display="Reservatórios de Concreto e Metálicos"/>
    <hyperlink ref="A9256" r:id="rId9246" display="Reservatórios de Concreto e Metálicos"/>
    <hyperlink ref="A9257" r:id="rId9247" display="Reservatórios de Concreto e Metálicos"/>
    <hyperlink ref="A9258" r:id="rId9248" display="Reservatórios de Concreto e Metálicos"/>
    <hyperlink ref="A9259" r:id="rId9249" display="Reservatórios de Concreto e Metálicos"/>
    <hyperlink ref="A9260" r:id="rId9250" display="Reservatórios de Concreto e Metálicos"/>
    <hyperlink ref="A9261" r:id="rId9251" display="Reservatórios de Concreto e Metálicos"/>
    <hyperlink ref="A9262" r:id="rId9252" display="Reservatórios de Concreto e Metálicos"/>
    <hyperlink ref="A9263" r:id="rId9253" display="Reservatórios de Concreto e Metálicos"/>
    <hyperlink ref="A9264" r:id="rId9254" display="Reservatórios de Concreto e Metálicos"/>
    <hyperlink ref="A9265" r:id="rId9255" display="Reservatórios de Concreto e Metálicos"/>
    <hyperlink ref="A9266" r:id="rId9256" display="Revestimentos Cerâmicos Externos"/>
    <hyperlink ref="A9267" r:id="rId9257" display="Revestimentos Cerâmicos Externos"/>
    <hyperlink ref="A9268" r:id="rId9258" display="Revestimentos Cerâmicos Externos"/>
    <hyperlink ref="A9269" r:id="rId9259" display="Revestimentos Cerâmicos Externos"/>
    <hyperlink ref="A9270" r:id="rId9260" display="Revestimentos Cerâmicos Externos"/>
    <hyperlink ref="A9271" r:id="rId9261" display="Revestimentos Cerâmicos Externos"/>
    <hyperlink ref="A9272" r:id="rId9262" display="Revestimentos Cerâmicos Externos"/>
    <hyperlink ref="A9273" r:id="rId9263" display="Revestimentos Cerâmicos Externos"/>
    <hyperlink ref="A9274" r:id="rId9264" display="Revestimentos Cerâmicos Internos"/>
    <hyperlink ref="A9275" r:id="rId9265" display="Revestimentos Cerâmicos Internos"/>
    <hyperlink ref="A9276" r:id="rId9266" display="Revestimentos Cerâmicos Internos"/>
    <hyperlink ref="A9277" r:id="rId9267" display="Revestimentos Cerâmicos Internos"/>
    <hyperlink ref="A9278" r:id="rId9268" display="Revestimentos Cerâmicos Internos"/>
    <hyperlink ref="A9279" r:id="rId9269" display="Revestimentos Cerâmicos Internos"/>
    <hyperlink ref="A9280" r:id="rId9270" display="Revestimentos Cerâmicos Internos"/>
    <hyperlink ref="A9281" r:id="rId9271" display="Revestimentos Cerâmicos Internos"/>
    <hyperlink ref="A9282" r:id="rId9272" display="Revestimentos Cerâmicos Internos"/>
    <hyperlink ref="A9283" r:id="rId9273" display="Revestimentos Cerâmicos Internos"/>
    <hyperlink ref="A9284" r:id="rId9274" display="Revestimentos Cerâmicos Internos"/>
    <hyperlink ref="A9285" r:id="rId9275" display="Revestimentos Cerâmicos Internos"/>
    <hyperlink ref="A9286" r:id="rId9276" display="Revestimentos Cerâmicos Internos"/>
    <hyperlink ref="A9287" r:id="rId9277" display="Revestimentos Cerâmicos Internos"/>
    <hyperlink ref="A9288" r:id="rId9278" display="Revestimentos Cerâmicos Internos"/>
    <hyperlink ref="A9289" r:id="rId9279" display="Revestimentos Cerâmicos Internos"/>
    <hyperlink ref="A9290" r:id="rId9280" display="Revestimentos Cerâmicos Internos"/>
    <hyperlink ref="A9291" r:id="rId9281" display="Revestimentos Cerâmicos Internos"/>
    <hyperlink ref="A9292" r:id="rId9282" display="Revestimentos Cerâmicos Internos"/>
    <hyperlink ref="A9293" r:id="rId9283" display="Revestimentos Cerâmicos Internos"/>
    <hyperlink ref="A9294" r:id="rId9284" display="Revestimentos Cerâmicos Internos"/>
    <hyperlink ref="A9295" r:id="rId9285" display="Revestimentos Cerâmicos Internos"/>
    <hyperlink ref="A9296" r:id="rId9286" display="Revestimentos Cerâmicos Internos"/>
    <hyperlink ref="A9297" r:id="rId9287" display="Revestimentos Cerâmicos Internos"/>
    <hyperlink ref="A9298" r:id="rId9288" display="Revestimentos Cerâmicos Internos"/>
    <hyperlink ref="A9299" r:id="rId9289" display="Revestimentos Cerâmicos Internos"/>
    <hyperlink ref="A9300" r:id="rId9290" display="Revestimentos Cerâmicos Internos"/>
    <hyperlink ref="A9301" r:id="rId9291" display="Revestimentos Cerâmicos Internos"/>
    <hyperlink ref="A9302" r:id="rId9292" display="Revestimentos Cerâmicos Internos"/>
    <hyperlink ref="A9303" r:id="rId9293" display="Revestimentos Cerâmicos Internos"/>
    <hyperlink ref="A9304" r:id="rId9294" display="Revestimentos Cerâmicos Internos"/>
    <hyperlink ref="A9305" r:id="rId9295" display="Revestimentos Cerâmicos Internos"/>
    <hyperlink ref="A9306" r:id="rId9296" display="Revestimentos Cerâmicos Internos"/>
    <hyperlink ref="A9307" r:id="rId9297" display="Revestimentos Cerâmicos Internos"/>
    <hyperlink ref="A9308" r:id="rId9298" display="Revestimentos Cerâmicos Internos"/>
    <hyperlink ref="A9309" r:id="rId9299" display="Revestimentos Cerâmicos Internos"/>
    <hyperlink ref="A9310" r:id="rId9300" display="Revestimentos Cerâmicos Internos"/>
    <hyperlink ref="A9311" r:id="rId9301" display="Revestimentos Cerâmicos Internos"/>
    <hyperlink ref="A9312" r:id="rId9302" display="Revestimentos Cerâmicos Internos"/>
    <hyperlink ref="A9313" r:id="rId9303" display="Revestimentos Cerâmicos Internos"/>
    <hyperlink ref="A9314" r:id="rId9304" display="Revestimentos Cerâmicos Internos"/>
    <hyperlink ref="A9315" r:id="rId9305" display="Revestimentos Cerâmicos Internos"/>
    <hyperlink ref="A9316" r:id="rId9306" display="Sinalização Horizontal Viária"/>
    <hyperlink ref="A9317" r:id="rId9307" display="Sinalização Horizontal Viária"/>
    <hyperlink ref="A9318" r:id="rId9308" display="Sinalização Horizontal Viária"/>
    <hyperlink ref="A9319" r:id="rId9309" display="Sinalização Horizontal Viária"/>
    <hyperlink ref="A9320" r:id="rId9310" display="Sinalização Horizontal Viária"/>
    <hyperlink ref="A9321" r:id="rId9311" display="Sinalização Horizontal Viária"/>
    <hyperlink ref="A9322" r:id="rId9312" display="Sinalização Horizontal Viária"/>
    <hyperlink ref="A9323" r:id="rId9313" display="Sinalização Horizontal Viária"/>
    <hyperlink ref="A9324" r:id="rId9314" display="Sinalização Horizontal Viária"/>
    <hyperlink ref="A9325" r:id="rId9315" display="Sinalização Horizontal Viária"/>
    <hyperlink ref="A9326" r:id="rId9316" display="Sinalização Horizontal Viária"/>
    <hyperlink ref="A9327" r:id="rId9317" display="Sinalização Horizontal Viária"/>
    <hyperlink ref="A9328" r:id="rId9318" display="Sinalização Horizontal Viária"/>
    <hyperlink ref="A9329" r:id="rId9319" display="Sinalização Horizontal Viária"/>
    <hyperlink ref="A9330" r:id="rId9320" display="Sinalização Horizontal Viária"/>
    <hyperlink ref="A9331" r:id="rId9321" display="Sinalização Horizontal Viária"/>
    <hyperlink ref="A9332" r:id="rId9322" display="Sinalização Horizontal Viária"/>
    <hyperlink ref="A9333" r:id="rId9323" display="Sinalização Horizontal Viária"/>
    <hyperlink ref="A9334" r:id="rId9324" display="Sinalização Horizontal Viária"/>
    <hyperlink ref="A9335" r:id="rId9325" display="Sinalização Horizontal Viária"/>
    <hyperlink ref="A9336" r:id="rId9326" display="Sinalização Horizontal Viária"/>
    <hyperlink ref="A9337" r:id="rId9327" display="Sinalização Horizontal Viária"/>
    <hyperlink ref="A9338" r:id="rId9328" display="Sinalização Horizontal Viária"/>
    <hyperlink ref="A9339" r:id="rId9329" display="Sinalização Horizontal Viária"/>
    <hyperlink ref="A9340" r:id="rId9330" display="Sinalização Horizontal Viária"/>
    <hyperlink ref="A9341" r:id="rId9331" display="Sinalização Vertical Viária"/>
    <hyperlink ref="A9342" r:id="rId9332" display="Sinalização Vertical Viária"/>
    <hyperlink ref="A9343" r:id="rId9333" display="Sinalização Vertical Viária"/>
    <hyperlink ref="A9344" r:id="rId9334" display="Sinalização Vertical Viária"/>
    <hyperlink ref="A9345" r:id="rId9335" display="Sinalização Vertical Viária"/>
    <hyperlink ref="A9346" r:id="rId9336" display="Sinalização Vertical Viária"/>
    <hyperlink ref="A9347" r:id="rId9337" display="Sinalização Vertical Viária"/>
    <hyperlink ref="A9348" r:id="rId9338" display="Sinalização Vertical Viária"/>
    <hyperlink ref="A9349" r:id="rId9339" display="Sinalização Vertical Viária"/>
    <hyperlink ref="A9350" r:id="rId9340" display="Sinalização Vertical Viária"/>
    <hyperlink ref="A9351" r:id="rId9341" display="Sinalização Vertical Viária"/>
    <hyperlink ref="A9352" r:id="rId9342" display="Sinalização Vertical Viária"/>
    <hyperlink ref="A9353" r:id="rId9343" display="Sinalização Vertical Viária"/>
    <hyperlink ref="A9354" r:id="rId9344" display="Sinalização Vertical Viária"/>
    <hyperlink ref="A9355" r:id="rId9345" display="Sinalização Vertical Viária"/>
    <hyperlink ref="A9356" r:id="rId9346" display="Sinalização Vertical Viária"/>
    <hyperlink ref="A9357" r:id="rId9347" display="Sinalização Vertical Viária"/>
    <hyperlink ref="A9358" r:id="rId9348" display="Sinalização Vertical Viária"/>
    <hyperlink ref="A9359" r:id="rId9349" display="Sinalização Vertical Viária"/>
    <hyperlink ref="A9360" r:id="rId9350" display="Sinalização Vertical Viária"/>
    <hyperlink ref="A9361" r:id="rId9351" display="Sinalização Vertical Viária"/>
    <hyperlink ref="A9362" r:id="rId9352" display="Sinalização Vertical Viária"/>
    <hyperlink ref="A9363" r:id="rId9353" display="Sinalização Vertical Viária"/>
    <hyperlink ref="A9364" r:id="rId9354" display="Sinalização Vertical Viária"/>
    <hyperlink ref="A9365" r:id="rId9355" display="Sinalização Vertical Viária"/>
    <hyperlink ref="A9366" r:id="rId9356" display="Sinalização Vertical Viária"/>
    <hyperlink ref="A9367" r:id="rId9357" display="Sinalização Vertical Viária"/>
    <hyperlink ref="A9368" r:id="rId9358" display="Sinalização Vertical Viária"/>
    <hyperlink ref="A9369" r:id="rId9359" display="Sinalização Vertical Viária"/>
    <hyperlink ref="A9370" r:id="rId9360" display="Sinalização Vertical Viária"/>
    <hyperlink ref="A9371" r:id="rId9361" display="Sinalização Vertical Viária"/>
    <hyperlink ref="A9372" r:id="rId9362" display="Sinalização Vertical Viária"/>
    <hyperlink ref="A9373" r:id="rId9363" display="Sinalização Vertical Viária"/>
    <hyperlink ref="A9374" r:id="rId9364" display="Sinalização Vertical Viária"/>
    <hyperlink ref="A9375" r:id="rId9365" display="Sinalização Vertical Viária"/>
    <hyperlink ref="A9376" r:id="rId9366" display="Sinalização Vertical Viária"/>
    <hyperlink ref="A9377" r:id="rId9367" display="Sinalização Vertical Viária"/>
    <hyperlink ref="A9378" r:id="rId9368" display="Sinalização Vertical Viária"/>
    <hyperlink ref="A9379" r:id="rId9369" display="Sinalização Vertical Viária"/>
    <hyperlink ref="A9380" r:id="rId9370" display="Sinalização Vertical Viária"/>
    <hyperlink ref="A9381" r:id="rId9371" display="Sinalização Vertical Viária"/>
    <hyperlink ref="A9382" r:id="rId9372" display="Sinalização Vertical Viária"/>
    <hyperlink ref="A9383" r:id="rId9373" display="Sinalização Vertical Viária"/>
    <hyperlink ref="A9384" r:id="rId9374" display="Sinalização Vertical Viária"/>
    <hyperlink ref="A9385" r:id="rId9375" display="Sinalização Vertical Viária"/>
    <hyperlink ref="A9386" r:id="rId9376" display="Sistema de Proteção contra Descargas Atmosféricas - SPDA"/>
    <hyperlink ref="A9387" r:id="rId9377" display="Sistema de Proteção contra Descargas Atmosféricas - SPDA"/>
    <hyperlink ref="A9388" r:id="rId9378" display="Sistema de Proteção contra Descargas Atmosféricas - SPDA"/>
    <hyperlink ref="A9389" r:id="rId9379" display="Sistema de Proteção contra Descargas Atmosféricas - SPDA"/>
    <hyperlink ref="A9390" r:id="rId9380" display="Sistema de Proteção contra Descargas Atmosféricas - SPDA"/>
    <hyperlink ref="A9391" r:id="rId9381" display="Sistema de Proteção contra Descargas Atmosféricas - SPDA"/>
    <hyperlink ref="A9392" r:id="rId9382" display="Sistema de Proteção contra Descargas Atmosféricas - SPDA"/>
    <hyperlink ref="A9393" r:id="rId9383" display="Sistema de Proteção contra Descargas Atmosféricas - SPDA"/>
    <hyperlink ref="A9394" r:id="rId9384" display="Sistema de Proteção contra Descargas Atmosféricas - SPDA"/>
    <hyperlink ref="A9395" r:id="rId9385" display="Sistema de Proteção contra Descargas Atmosféricas - SPDA"/>
    <hyperlink ref="A9396" r:id="rId9386" display="Sistema de Proteção contra Descargas Atmosféricas - SPDA"/>
    <hyperlink ref="A9397" r:id="rId9387" display="Sistema de Proteção contra Descargas Atmosféricas - SPDA"/>
    <hyperlink ref="A9398" r:id="rId9388" display="Sistema de Proteção contra Descargas Atmosféricas - SPDA"/>
    <hyperlink ref="A9399" r:id="rId9389" display="Sistema de Proteção contra Descargas Atmosféricas - SPDA"/>
    <hyperlink ref="A9400" r:id="rId9390" display="Sistema de Proteção contra Descargas Atmosféricas - SPDA"/>
    <hyperlink ref="A9401" r:id="rId9391" display="Sistema de Proteção contra Descargas Atmosféricas - SPDA"/>
    <hyperlink ref="A9402" r:id="rId9392" display="Sistema de Proteção contra Descargas Atmosféricas - SPDA"/>
    <hyperlink ref="A9403" r:id="rId9393" display="Sistema de Proteção contra Descargas Atmosféricas - SPDA"/>
    <hyperlink ref="A9404" r:id="rId9394" display="Sistema de Proteção contra Descargas Atmosféricas - SPDA"/>
    <hyperlink ref="A9405" r:id="rId9395" display="Sistema de Proteção contra Descargas Atmosféricas - SPDA"/>
    <hyperlink ref="A9406" r:id="rId9396" display="Sistema de Proteção contra Descargas Atmosféricas - SPDA"/>
    <hyperlink ref="A9407" r:id="rId9397" display="Sistema de Proteção contra Descargas Atmosféricas - SPDA"/>
    <hyperlink ref="A9408" r:id="rId9398" display="Sistema de Proteção contra Descargas Atmosféricas - SPDA"/>
    <hyperlink ref="A9409" r:id="rId9399" display="Sistema de Proteção contra Descargas Atmosféricas - SPDA"/>
    <hyperlink ref="A9410" r:id="rId9400" display="Sistema de Proteção contra Descargas Atmosféricas - SPDA"/>
    <hyperlink ref="A9411" r:id="rId9401" display="Sistema de Proteção contra Descargas Atmosféricas - SPDA"/>
    <hyperlink ref="A9412" r:id="rId9402" display="Sistema de Proteção contra Descargas Atmosféricas - SPDA"/>
    <hyperlink ref="A9413" r:id="rId9403" display="Sistema de Proteção contra Descargas Atmosféricas - SPDA"/>
    <hyperlink ref="A9414" r:id="rId9404" display="Sistema de Proteção contra Descargas Atmosféricas - SPDA"/>
    <hyperlink ref="A9415" r:id="rId9405" display="Sistema de Proteção contra Descargas Atmosféricas - SPDA"/>
    <hyperlink ref="A9416" r:id="rId9406" display="Sistema de Proteção contra Descargas Atmosféricas - SPDA"/>
    <hyperlink ref="A9417" r:id="rId9407" display="Sistema de Proteção contra Descargas Atmosféricas - SPDA"/>
    <hyperlink ref="A9418" r:id="rId9408" display="Sistema de Proteção contra Descargas Atmosféricas - SPDA"/>
    <hyperlink ref="A9419" r:id="rId9409" display="Sistema de Proteção contra Descargas Atmosféricas - SPDA"/>
    <hyperlink ref="A9420" r:id="rId9410" display="Sistema de Proteção contra Descargas Atmosféricas - SPDA"/>
    <hyperlink ref="A9421" r:id="rId9411" display="Sistemas Hospitalares - Pontos de Consumo"/>
    <hyperlink ref="A9422" r:id="rId9412" display="Sistemas Hospitalares - Pontos de Consumo"/>
    <hyperlink ref="A9423" r:id="rId9413" display="Sistemas Hospitalares - Pontos de Consumo"/>
    <hyperlink ref="A9424" r:id="rId9414" display="Sistemas Hospitalares - Pontos de Consumo"/>
    <hyperlink ref="A9425" r:id="rId9415" display="Sistemas Hospitalares - Pontos de Consumo"/>
    <hyperlink ref="A9426" r:id="rId9416" display="Sistemas de Medição"/>
    <hyperlink ref="A9427" r:id="rId9417" display="Sistemas de Medição"/>
    <hyperlink ref="A9428" r:id="rId9418" display="Sistemas de Medição"/>
    <hyperlink ref="A9429" r:id="rId9419" display="Sistemas de Medição"/>
    <hyperlink ref="A9430" r:id="rId9420" display="Sistemas de Medição"/>
    <hyperlink ref="A9431" r:id="rId9421" display="Sistemas de Medição"/>
    <hyperlink ref="A9432" r:id="rId9422" display="Sistemas de Medição"/>
    <hyperlink ref="A9433" r:id="rId9423" display="Sistemas de Medição"/>
    <hyperlink ref="A9434" r:id="rId9424" display="Sistemas de Medição"/>
    <hyperlink ref="A9435" r:id="rId9425" display="Sistemas de Medição"/>
    <hyperlink ref="A9436" r:id="rId9426" display="Sistemas de Medição"/>
    <hyperlink ref="A9437" r:id="rId9427" display="Sistemas de Medição"/>
    <hyperlink ref="A9438" r:id="rId9428" display="Sistemas de Medição"/>
    <hyperlink ref="A9439" r:id="rId9429" display="Sistemas de Medição"/>
    <hyperlink ref="A9440" r:id="rId9430" display="Sistemas de Medição"/>
    <hyperlink ref="A9441" r:id="rId9431" display="Sistemas de Medição"/>
    <hyperlink ref="A9442" r:id="rId9432" display="Sistemas de Medição"/>
    <hyperlink ref="A9443" r:id="rId9433" display="Sistemas de Medição"/>
    <hyperlink ref="A9444" r:id="rId9434" display="Sistemas de Medição"/>
    <hyperlink ref="A9445" r:id="rId9435" display="Sistemas de Medição"/>
    <hyperlink ref="A9446" r:id="rId9436" display="Sistemas de Medição"/>
    <hyperlink ref="A9447" r:id="rId9437" display="Sistemas de Medição"/>
    <hyperlink ref="A9448" r:id="rId9438" display="Sistemas de Medição"/>
    <hyperlink ref="A9449" r:id="rId9439" display="Sistemas de Medição"/>
    <hyperlink ref="A9450" r:id="rId9440" display="Sistemas de Medição"/>
    <hyperlink ref="A9451" r:id="rId9441" display="Sistemas de Medição"/>
    <hyperlink ref="A9452" r:id="rId9442" display="Sistemas de Medição"/>
    <hyperlink ref="A9453" r:id="rId9443" display="Sistemas de Medição"/>
    <hyperlink ref="A9454" r:id="rId9444" display="Sistemas de Medição"/>
    <hyperlink ref="A9455" r:id="rId9445" display="Sistemas de Medição"/>
    <hyperlink ref="A9456" r:id="rId9446" display="Sistemas de Medição"/>
    <hyperlink ref="A9457" r:id="rId9447" display="Sistemas de Medição"/>
    <hyperlink ref="A9458" r:id="rId9448" display="Sistemas de Medição"/>
    <hyperlink ref="A9459" r:id="rId9449" display="Sistemas de Medição"/>
    <hyperlink ref="A9460" r:id="rId9450" display="Sistemas de Medição"/>
    <hyperlink ref="A9461" r:id="rId9451" display="Sistemas de Medição"/>
    <hyperlink ref="A9462" r:id="rId9452" display="Sistemas de Medição"/>
    <hyperlink ref="A9463" r:id="rId9453" display="Sistemas de Medição"/>
    <hyperlink ref="A9464" r:id="rId9454" display="Sistemas de Medição"/>
    <hyperlink ref="A9465" r:id="rId9455" display="Sistemas de Medição"/>
    <hyperlink ref="A9466" r:id="rId9456" display="Sistemas de Medição"/>
    <hyperlink ref="A9467" r:id="rId9457" display="Sistemas de Medição"/>
    <hyperlink ref="A9468" r:id="rId9458" display="Sistemas de Medição"/>
    <hyperlink ref="A9469" r:id="rId9459" display="Sistemas de Medição"/>
    <hyperlink ref="A9470" r:id="rId9460" display="Sistemas de Medição"/>
    <hyperlink ref="A9471" r:id="rId9461" display="Sistemas de Medição"/>
    <hyperlink ref="A9472" r:id="rId9462" display="Sistemas de Medição"/>
    <hyperlink ref="A9473" r:id="rId9463" display="Sistemas de Medição"/>
    <hyperlink ref="A9474" r:id="rId9464" display="Sistemas de Medição"/>
    <hyperlink ref="A9475" r:id="rId9465" display="Sistemas de Medição"/>
    <hyperlink ref="A9476" r:id="rId9466" display="Sistemas de Medição"/>
    <hyperlink ref="A9477" r:id="rId9467" display="Solda de Topo em Elementos de Aço"/>
    <hyperlink ref="A9478" r:id="rId9468" display="Solda de Topo em Elementos de Aço"/>
    <hyperlink ref="A9479" r:id="rId9469" display="Solda de Topo em Elementos de Aço"/>
    <hyperlink ref="A9480" r:id="rId9470" display="Solda de Topo em Elementos de Aço"/>
    <hyperlink ref="A9481" r:id="rId9471" display="Solda de Topo em Elementos de Aço"/>
    <hyperlink ref="A9482" r:id="rId9472" display="Solda de Topo em Elementos de Aço"/>
    <hyperlink ref="A9483" r:id="rId9473" display="Supressão Vegetal"/>
    <hyperlink ref="A9484" r:id="rId9474" display="Supressão Vegetal"/>
    <hyperlink ref="A9485" r:id="rId9475" display="Supressão Vegetal"/>
    <hyperlink ref="A9486" r:id="rId9476" display="Supressão Vegetal"/>
    <hyperlink ref="A9487" r:id="rId9477" display="Supressão Vegetal"/>
    <hyperlink ref="A9488" r:id="rId9478" display="Supressão Vegetal"/>
    <hyperlink ref="A9489" r:id="rId9479" display="Supressão Vegetal"/>
    <hyperlink ref="A9490" r:id="rId9480" display="Supressão Vegetal"/>
    <hyperlink ref="A9491" r:id="rId9481" display="Supressão Vegetal"/>
    <hyperlink ref="A9492" r:id="rId9482" display="Supressão Vegetal"/>
    <hyperlink ref="A9493" r:id="rId9483" display="Supressão Vegetal"/>
    <hyperlink ref="A9494" r:id="rId9484" display="Supressão Vegetal"/>
    <hyperlink ref="A9495" r:id="rId9485" display="Telhamento para Cobertura"/>
    <hyperlink ref="A9496" r:id="rId9486" display="Telhamento para Cobertura"/>
    <hyperlink ref="A9497" r:id="rId9487" display="Telhamento para Cobertura"/>
    <hyperlink ref="A9498" r:id="rId9488" display="Telhamento para Cobertura"/>
    <hyperlink ref="A9499" r:id="rId9489" display="Telhamento para Cobertura"/>
    <hyperlink ref="A9500" r:id="rId9490" display="Telhamento para Cobertura"/>
    <hyperlink ref="A9501" r:id="rId9491" display="Telhamento para Cobertura"/>
    <hyperlink ref="A9502" r:id="rId9492" display="Telhamento para Cobertura"/>
    <hyperlink ref="A9503" r:id="rId9493" display="Telhamento para Cobertura"/>
    <hyperlink ref="A9504" r:id="rId9494" display="Telhamento para Cobertura"/>
    <hyperlink ref="A9505" r:id="rId9495" display="Telhamento para Cobertura"/>
    <hyperlink ref="A9506" r:id="rId9496" display="Telhamento para Cobertura"/>
    <hyperlink ref="A9507" r:id="rId9497" display="Telhamento para Cobertura"/>
    <hyperlink ref="A9508" r:id="rId9498" display="Telhamento para Cobertura"/>
    <hyperlink ref="A9509" r:id="rId9499" display="Telhamento para Cobertura"/>
    <hyperlink ref="A9510" r:id="rId9500" display="Telhamento para Cobertura"/>
    <hyperlink ref="A9511" r:id="rId9501" display="Telhamento para Cobertura"/>
    <hyperlink ref="A9512" r:id="rId9502" display="Telhamento para Cobertura"/>
    <hyperlink ref="A9513" r:id="rId9503" display="Telhamento para Cobertura"/>
    <hyperlink ref="A9514" r:id="rId9504" display="Telhamento para Cobertura"/>
    <hyperlink ref="A9515" r:id="rId9505" display="Telhamento para Cobertura"/>
    <hyperlink ref="A9516" r:id="rId9506" display="Telhamento para Cobertura"/>
    <hyperlink ref="A9517" r:id="rId9507" display="Telhamento para Cobertura"/>
    <hyperlink ref="A9518" r:id="rId9508" display="Telhamento para Cobertura"/>
    <hyperlink ref="A9519" r:id="rId9509" display="Telhamento para Cobertura"/>
    <hyperlink ref="A9520" r:id="rId9510" display="Telhamento para Cobertura"/>
    <hyperlink ref="A9521" r:id="rId9511" display="Telhamento para Cobertura"/>
    <hyperlink ref="A9522" r:id="rId9512" display="Telhamento para Cobertura"/>
    <hyperlink ref="A9523" r:id="rId9513" display="Telhamento para Cobertura"/>
    <hyperlink ref="A9524" r:id="rId9514" display="Telhamento para Cobertura"/>
    <hyperlink ref="A9525" r:id="rId9515" display="Telhamento para Cobertura"/>
    <hyperlink ref="A9526" r:id="rId9516" display="Telhamento para Cobertura"/>
    <hyperlink ref="A9527" r:id="rId9517" display="Telhamento para Cobertura"/>
    <hyperlink ref="A9528" r:id="rId9518" display="Telhamento para Cobertura"/>
    <hyperlink ref="A9529" r:id="rId9519" display="Telhamento para Cobertura"/>
    <hyperlink ref="A9530" r:id="rId9520" display="Telhamento para Cobertura"/>
    <hyperlink ref="A9531" r:id="rId9521" display="Telhamento para Cobertura"/>
    <hyperlink ref="A9532" r:id="rId9522" display="Telhamento para Cobertura"/>
    <hyperlink ref="A9533" r:id="rId9523" display="Telhamento para Cobertura"/>
    <hyperlink ref="A9534" r:id="rId9524" display="Telhamento para Cobertura"/>
    <hyperlink ref="A9535" r:id="rId9525" display="Telhamento para Cobertura"/>
    <hyperlink ref="A9536" r:id="rId9526" display="Telhamento para Cobertura"/>
    <hyperlink ref="A9537" r:id="rId9527" display="Telhamento para Cobertura"/>
    <hyperlink ref="A9538" r:id="rId9528" display="Telhamento para Cobertura"/>
    <hyperlink ref="A9539" r:id="rId9529" display="Transformadores"/>
    <hyperlink ref="A9540" r:id="rId9530" display="Transformadores"/>
    <hyperlink ref="A9541" r:id="rId9531" display="Transformadores"/>
    <hyperlink ref="A9542" r:id="rId9532" display="Transformadores"/>
    <hyperlink ref="A9543" r:id="rId9533" display="Transformadores"/>
    <hyperlink ref="A9544" r:id="rId9534" display="Transformadores"/>
    <hyperlink ref="A9545" r:id="rId9535" display="Transformadores"/>
    <hyperlink ref="A9546" r:id="rId9536" display="Transformadores"/>
    <hyperlink ref="A9547" r:id="rId9537" display="Transformadores"/>
    <hyperlink ref="A9548" r:id="rId9538" display="Transformadores"/>
    <hyperlink ref="A9549" r:id="rId9539" display="Transformadores"/>
    <hyperlink ref="A9550" r:id="rId9540" display="Transformadores"/>
    <hyperlink ref="A9551" r:id="rId9541" display="Transporte Fluvial - Carga e Descarga"/>
    <hyperlink ref="A9552" r:id="rId9542" display="Transporte Fluvial - Carga e Descarga"/>
    <hyperlink ref="A9553" r:id="rId9543" display="Transporte Fluvial - Carga e Descarga"/>
    <hyperlink ref="A9554" r:id="rId9544" display="Transporte Fluvial - Carga e Descarga"/>
    <hyperlink ref="A9555" r:id="rId9545" display="Transporte Fluvial - Carga e Descarga"/>
    <hyperlink ref="A9556" r:id="rId9546" display="Transporte Fluvial - Carga e Descarga"/>
    <hyperlink ref="A9557" r:id="rId9547" display="Transporte Fluvial - Carga e Descarga"/>
    <hyperlink ref="A9558" r:id="rId9548" display="Transporte Fluvial - Carga e Descarga"/>
    <hyperlink ref="A9559" r:id="rId9549" display="Transporte Fluvial - Carga e Descarga"/>
    <hyperlink ref="A9560" r:id="rId9550" display="Transporte Fluvial - Carga e Descarga"/>
    <hyperlink ref="A9561" r:id="rId9551" display="Transporte Fluvial - Carga e Descarga"/>
    <hyperlink ref="A9562" r:id="rId9552" display="Transporte Fluvial - Carga e Descarga"/>
    <hyperlink ref="A9563" r:id="rId9553" display="Transporte Fluvial - Carga e Descarga"/>
    <hyperlink ref="A9564" r:id="rId9554" display="Transporte Fluvial - Carga e Descarga"/>
    <hyperlink ref="A9565" r:id="rId9555" display="Transporte Fluvial - Carga e Descarga"/>
    <hyperlink ref="A9566" r:id="rId9556" display="Transporte Fluvial - Carga e Descarga"/>
    <hyperlink ref="A9567" r:id="rId9557" display="Transporte Fluvial - Carga e Descarga"/>
    <hyperlink ref="A9568" r:id="rId9558" display="Transporte Fluvial - Carga e Descarga"/>
    <hyperlink ref="A9569" r:id="rId9559" display="Transporte Fluvial - Carga e Descarga"/>
    <hyperlink ref="A9570" r:id="rId9560" display="Transporte Fluvial - Carga e Descarga"/>
    <hyperlink ref="A9571" r:id="rId9561" display="Transporte Fluvial - Carga e Descarga"/>
    <hyperlink ref="A9572" r:id="rId9562" display="Transporte Fluvial - Carga e Descarga"/>
    <hyperlink ref="A9573" r:id="rId9563" display="Transporte Fluvial - Carga e Descarga"/>
    <hyperlink ref="A9574" r:id="rId9564" display="Transporte Fluvial - Carga e Descarga"/>
    <hyperlink ref="A9575" r:id="rId9565" display="Transporte Fluvial - Carga e Descarga"/>
    <hyperlink ref="A9576" r:id="rId9566" display="Transporte Fluvial - Carga e Descarga"/>
    <hyperlink ref="A9577" r:id="rId9567" display="Transporte Fluvial - Carga e Descarga"/>
    <hyperlink ref="A9578" r:id="rId9568" display="Transporte Fluvial - Carga e Descarga"/>
    <hyperlink ref="A9579" r:id="rId9569" display="Transporte Fluvial - Carga e Descarga"/>
    <hyperlink ref="A9580" r:id="rId9570" display="Transporte Fluvial - Carga e Descarga"/>
    <hyperlink ref="A9581" r:id="rId9571" display="Transporte Fluvial - Carga e Descarga"/>
    <hyperlink ref="A9582" r:id="rId9572" display="Transporte Fluvial - Carga e Descarga"/>
    <hyperlink ref="A9583" r:id="rId9573" display="Transporte Fluvial - Carga e Descarga"/>
    <hyperlink ref="A9584" r:id="rId9574" display="Transporte Fluvial - Carga e Descarga"/>
    <hyperlink ref="A9585" r:id="rId9575" display="Transporte Fluvial - Carga e Descarga"/>
    <hyperlink ref="A9586" r:id="rId9576" display="Transporte Fluvial - Carga e Descarga"/>
    <hyperlink ref="A9587" r:id="rId9577" display="Transporte Fluvial - Carga e Descarga"/>
    <hyperlink ref="A9588" r:id="rId9578" display="Transporte Fluvial - Carga e Descarga"/>
    <hyperlink ref="A9589" r:id="rId9579" display="Transporte Fluvial - Carga e Descarga"/>
    <hyperlink ref="A9590" r:id="rId9580" display="Transporte Fluvial - Carga e Descarga"/>
    <hyperlink ref="A9591" r:id="rId9581" display="Transporte Fluvial - Carga e Descarga"/>
    <hyperlink ref="A9592" r:id="rId9582" display="Transporte Fluvial - Carga e Descarga"/>
    <hyperlink ref="A9593" r:id="rId9583" display="Transporte Fluvial - Carga e Descarga"/>
    <hyperlink ref="A9594" r:id="rId9584" display="Transporte Fluvial - Carga e Descarga"/>
    <hyperlink ref="A9595" r:id="rId9585" display="Transporte Fluvial - Carga e Descarga"/>
    <hyperlink ref="A9596" r:id="rId9586" display="Transporte Fluvial - Carga e Descarga"/>
    <hyperlink ref="A9597" r:id="rId9587" display="Transporte Fluvial - Carga e Descarga"/>
    <hyperlink ref="A9598" r:id="rId9588" display="Transporte Fluvial - Carga e Descarga"/>
    <hyperlink ref="A9599" r:id="rId9589" display="Transporte Fluvial - Carga e Descarga"/>
    <hyperlink ref="A9600" r:id="rId9590" display="Transporte Fluvial - Carga e Descarga"/>
    <hyperlink ref="A9601" r:id="rId9591" display="Transporte Fluvial - Carga e Descarga"/>
    <hyperlink ref="A9602" r:id="rId9592" display="Transporte Fluvial - Carga e Descarga"/>
    <hyperlink ref="A9603" r:id="rId9593" display="Transporte Fluvial - Carga e Descarga"/>
    <hyperlink ref="A9604" r:id="rId9594" display="Transporte Fluvial - Carga e Descarga"/>
    <hyperlink ref="A9605" r:id="rId9595" display="Transporte Fluvial - Carga e Descarga"/>
    <hyperlink ref="A9606" r:id="rId9596" display="Transporte Fluvial - Carga e Descarga"/>
    <hyperlink ref="A9607" r:id="rId9597" display="Transporte Fluvial - Carga e Descarga"/>
    <hyperlink ref="A9608" r:id="rId9598" display="Transporte Fluvial - Carga e Descarga"/>
    <hyperlink ref="A9609" r:id="rId9599" display="Transporte Fluvial - Carga e Descarga"/>
    <hyperlink ref="A9610" r:id="rId9600" display="Transporte Fluvial - Carga e Descarga"/>
    <hyperlink ref="A9611" r:id="rId9601" display="Transporte Fluvial - Carga e Descarga"/>
    <hyperlink ref="A9612" r:id="rId9602" display="Transporte Fluvial - Carga e Descarga"/>
    <hyperlink ref="A9613" r:id="rId9603" display="Transporte Fluvial - Carga e Descarga"/>
    <hyperlink ref="A9614" r:id="rId9604" display="Transporte Fluvial - Carga e Descarga"/>
    <hyperlink ref="A9615" r:id="rId9605" display="Transporte Fluvial - Carga e Descarga"/>
    <hyperlink ref="A9616" r:id="rId9606" display="Transporte Fluvial - Carga e Descarga"/>
    <hyperlink ref="A9617" r:id="rId9607" display="Transporte Fluvial - Carga e Descarga"/>
    <hyperlink ref="A9618" r:id="rId9608" display="Transporte Fluvial - Carga e Descarga"/>
    <hyperlink ref="A9619" r:id="rId9609" display="Transporte Fluvial - Carga e Descarga"/>
    <hyperlink ref="A9620" r:id="rId9610" display="Transporte Fluvial - Carga e Descarga"/>
    <hyperlink ref="A9621" r:id="rId9611" display="Transporte Fluvial - Carga e Descarga"/>
    <hyperlink ref="A9622" r:id="rId9612" display="Transporte Fluvial - Carga e Descarga"/>
    <hyperlink ref="A9623" r:id="rId9613" display="Transporte Fluvial - Carga e Descarga"/>
    <hyperlink ref="A9624" r:id="rId9614" display="Transporte Fluvial - Carga e Descarga"/>
    <hyperlink ref="A9625" r:id="rId9615" display="Transporte Fluvial - Carga e Descarga"/>
    <hyperlink ref="A9626" r:id="rId9616" display="Transporte Fluvial - Carga e Descarga"/>
    <hyperlink ref="A9627" r:id="rId9617" display="Transporte Fluvial - Carga e Descarga"/>
    <hyperlink ref="A9628" r:id="rId9618" display="Transporte Fluvial - Carga e Descarga"/>
    <hyperlink ref="A9629" r:id="rId9619" display="Transporte Fluvial - Carga e Descarga"/>
    <hyperlink ref="A9630" r:id="rId9620" display="Transporte Fluvial - Carga e Descarga"/>
    <hyperlink ref="A9631" r:id="rId9621" display="Transporte Fluvial - Carga e Descarga"/>
    <hyperlink ref="A9632" r:id="rId9622" display="Transporte Fluvial - Carga e Descarga"/>
    <hyperlink ref="A9633" r:id="rId9623" display="Transporte Fluvial - Carga e Descarga"/>
    <hyperlink ref="A9634" r:id="rId9624" display="Transporte Fluvial - Carga e Descarga"/>
    <hyperlink ref="A9635" r:id="rId9625" display="Transporte Fluvial - Carga e Descarga"/>
    <hyperlink ref="A9636" r:id="rId9626" display="Transporte Fluvial - Carga e Descarga"/>
    <hyperlink ref="A9637" r:id="rId9627" display="Transporte Fluvial - Carga e Descarga"/>
    <hyperlink ref="A9638" r:id="rId9628" display="Transporte Fluvial - Carga e Descarga"/>
    <hyperlink ref="A9639" r:id="rId9629" display="Transporte Fluvial - Carga e Descarga"/>
    <hyperlink ref="A9640" r:id="rId9630" display="Transporte Fluvial - Carga e Descarga"/>
    <hyperlink ref="A9641" r:id="rId9631" display="Transporte Fluvial - Carga e Descarga"/>
    <hyperlink ref="A9642" r:id="rId9632" display="Transporte Fluvial - Carga e Descarga"/>
    <hyperlink ref="A9643" r:id="rId9633" display="Transporte Fluvial - Carga e Descarga"/>
    <hyperlink ref="A9644" r:id="rId9634" display="Transporte Fluvial - Carga e Descarga"/>
    <hyperlink ref="A9645" r:id="rId9635" display="Transporte Fluvial - Carga e Descarga"/>
    <hyperlink ref="A9646" r:id="rId9636" display="Transporte Fluvial - Carga e Descarga"/>
    <hyperlink ref="A9647" r:id="rId9637" display="Transporte Fluvial - Carga e Descarga"/>
    <hyperlink ref="A9648" r:id="rId9638" display="Transporte Fluvial - Carga e Descarga"/>
    <hyperlink ref="A9649" r:id="rId9639" display="Transporte Fluvial - Carga e Descarga"/>
    <hyperlink ref="A9650" r:id="rId9640" display="Transporte Fluvial - Carga e Descarga"/>
    <hyperlink ref="A9651" r:id="rId9641" display="Transporte Fluvial - Momento de Transporte"/>
    <hyperlink ref="A9652" r:id="rId9642" display="Transporte Fluvial - Momento de Transporte"/>
    <hyperlink ref="A9653" r:id="rId9643" display="Transporte Fluvial - Momento de Transporte"/>
    <hyperlink ref="A9654" r:id="rId9644" display="Transporte Fluvial - Momento de Transporte"/>
    <hyperlink ref="A9655" r:id="rId9645" display="Transporte Fluvial - Momento de Transporte"/>
    <hyperlink ref="A9656" r:id="rId9646" display="Transporte Fluvial - Momento de Transporte"/>
    <hyperlink ref="A9657" r:id="rId9647" display="Transporte Fluvial - Momento de Transporte"/>
    <hyperlink ref="A9658" r:id="rId9648" display="Transporte Fluvial - Momento de Transporte"/>
    <hyperlink ref="A9659" r:id="rId9649" display="Transporte de Materiais dentro do Canteiro de Obras"/>
    <hyperlink ref="A9660" r:id="rId9650" display="Transporte de Materiais dentro do Canteiro de Obras"/>
    <hyperlink ref="A9661" r:id="rId9651" display="Transporte de Materiais dentro do Canteiro de Obras"/>
    <hyperlink ref="A9662" r:id="rId9652" display="Transporte de Materiais dentro do Canteiro de Obras"/>
    <hyperlink ref="A9663" r:id="rId9653" display="Transporte de Materiais dentro do Canteiro de Obras"/>
    <hyperlink ref="A9664" r:id="rId9654" display="Transporte de Materiais dentro do Canteiro de Obras"/>
    <hyperlink ref="A9665" r:id="rId9655" display="Transporte de Materiais dentro do Canteiro de Obras"/>
    <hyperlink ref="A9666" r:id="rId9656" display="Transporte de Materiais dentro do Canteiro de Obras"/>
    <hyperlink ref="A9667" r:id="rId9657" display="Transporte de Materiais dentro do Canteiro de Obras"/>
    <hyperlink ref="A9668" r:id="rId9658" display="Transporte de Materiais dentro do Canteiro de Obras"/>
    <hyperlink ref="A9669" r:id="rId9659" display="Transporte de Materiais dentro do Canteiro de Obras"/>
    <hyperlink ref="A9670" r:id="rId9660" display="Transporte de Materiais dentro do Canteiro de Obras"/>
    <hyperlink ref="A9671" r:id="rId9661" display="Transporte de Materiais dentro do Canteiro de Obras"/>
    <hyperlink ref="A9672" r:id="rId9662" display="Transporte de Materiais dentro do Canteiro de Obras"/>
    <hyperlink ref="A9673" r:id="rId9663" display="Transporte de Materiais dentro do Canteiro de Obras"/>
    <hyperlink ref="A9674" r:id="rId9664" display="Transporte de Materiais dentro do Canteiro de Obras"/>
    <hyperlink ref="A9675" r:id="rId9665" display="Transporte de Materiais dentro do Canteiro de Obras"/>
    <hyperlink ref="A9676" r:id="rId9666" display="Transporte de Materiais dentro do Canteiro de Obras"/>
    <hyperlink ref="A9677" r:id="rId9667" display="Transporte de Materiais dentro do Canteiro de Obras"/>
    <hyperlink ref="A9678" r:id="rId9668" display="Transporte de Materiais dentro do Canteiro de Obras"/>
    <hyperlink ref="A9679" r:id="rId9669" display="Transporte de Materiais dentro do Canteiro de Obras"/>
    <hyperlink ref="A9680" r:id="rId9670" display="Transporte de Materiais dentro do Canteiro de Obras"/>
    <hyperlink ref="A9681" r:id="rId9671" display="Transporte de Materiais dentro do Canteiro de Obras"/>
    <hyperlink ref="A9682" r:id="rId9672" display="Transporte de Materiais dentro do Canteiro de Obras"/>
    <hyperlink ref="A9683" r:id="rId9673" display="Transporte de Materiais dentro do Canteiro de Obras"/>
    <hyperlink ref="A9684" r:id="rId9674" display="Transporte de Materiais dentro do Canteiro de Obras"/>
    <hyperlink ref="A9685" r:id="rId9675" display="Transporte de Materiais dentro do Canteiro de Obras"/>
    <hyperlink ref="A9686" r:id="rId9676" display="Transporte de Materiais dentro do Canteiro de Obras"/>
    <hyperlink ref="A9687" r:id="rId9677" display="Transporte de Materiais dentro do Canteiro de Obras"/>
    <hyperlink ref="A9688" r:id="rId9678" display="Transporte de Materiais dentro do Canteiro de Obras"/>
    <hyperlink ref="A9689" r:id="rId9679" display="Transporte de Materiais dentro do Canteiro de Obras"/>
    <hyperlink ref="A9690" r:id="rId9680" display="Transporte de Materiais dentro do Canteiro de Obras"/>
    <hyperlink ref="A9691" r:id="rId9681" display="Transporte de Materiais dentro do Canteiro de Obras"/>
    <hyperlink ref="A9692" r:id="rId9682" display="Transporte de Materiais dentro do Canteiro de Obras"/>
    <hyperlink ref="A9693" r:id="rId9683" display="Transporte de Materiais dentro do Canteiro de Obras"/>
    <hyperlink ref="A9694" r:id="rId9684" display="Transporte de Materiais dentro do Canteiro de Obras"/>
    <hyperlink ref="A9695" r:id="rId9685" display="Transporte de Materiais dentro do Canteiro de Obras"/>
    <hyperlink ref="A9696" r:id="rId9686" display="Transporte de Materiais dentro do Canteiro de Obras"/>
    <hyperlink ref="A9697" r:id="rId9687" display="Transporte de Materiais dentro do Canteiro de Obras"/>
    <hyperlink ref="A9698" r:id="rId9688" display="Transporte de Materiais dentro do Canteiro de Obras"/>
    <hyperlink ref="A9699" r:id="rId9689" display="Transporte de Materiais dentro do Canteiro de Obras"/>
    <hyperlink ref="A9700" r:id="rId9690" display="Transporte de Materiais dentro do Canteiro de Obras"/>
    <hyperlink ref="A9701" r:id="rId9691" display="Transporte de Materiais dentro do Canteiro de Obras"/>
    <hyperlink ref="A9702" r:id="rId9692" display="Transporte de Materiais dentro do Canteiro de Obras"/>
    <hyperlink ref="A9703" r:id="rId9693" display="Transporte de Materiais dentro do Canteiro de Obras"/>
    <hyperlink ref="A9704" r:id="rId9694" display="Transporte de Materiais dentro do Canteiro de Obras"/>
    <hyperlink ref="A9705" r:id="rId9695" display="Transporte de Materiais dentro do Canteiro de Obras"/>
    <hyperlink ref="A9706" r:id="rId9696" display="Transporte de Materiais dentro do Canteiro de Obras"/>
    <hyperlink ref="A9707" r:id="rId9697" display="Transporte de Materiais dentro do Canteiro de Obras"/>
    <hyperlink ref="A9708" r:id="rId9698" display="Transporte de Materiais dentro do Canteiro de Obras"/>
    <hyperlink ref="A9709" r:id="rId9699" display="Transporte de Materiais dentro do Canteiro de Obras"/>
    <hyperlink ref="A9710" r:id="rId9700" display="Transporte de Materiais dentro do Canteiro de Obras"/>
    <hyperlink ref="A9711" r:id="rId9701" display="Transporte de Materiais dentro do Canteiro de Obras"/>
    <hyperlink ref="A9712" r:id="rId9702" display="Transporte de Materiais dentro do Canteiro de Obras"/>
    <hyperlink ref="A9713" r:id="rId9703" display="Transporte de Materiais dentro do Canteiro de Obras"/>
    <hyperlink ref="A9714" r:id="rId9704" display="Transporte de Materiais dentro do Canteiro de Obras"/>
    <hyperlink ref="A9715" r:id="rId9705" display="Transporte de Materiais dentro do Canteiro de Obras"/>
    <hyperlink ref="A9716" r:id="rId9706" display="Transporte de Materiais dentro do Canteiro de Obras"/>
    <hyperlink ref="A9717" r:id="rId9707" display="Transporte de Materiais dentro do Canteiro de Obras"/>
    <hyperlink ref="A9718" r:id="rId9708" display="Transporte de Materiais dentro do Canteiro de Obras"/>
    <hyperlink ref="A9719" r:id="rId9709" display="Transporte de Materiais dentro do Canteiro de Obras"/>
    <hyperlink ref="A9720" r:id="rId9710" display="Transporte de Materiais dentro do Canteiro de Obras"/>
    <hyperlink ref="A9721" r:id="rId9711" display="Transporte de Materiais dentro do Canteiro de Obras"/>
    <hyperlink ref="A9722" r:id="rId9712" display="Transporte de Materiais dentro do Canteiro de Obras"/>
    <hyperlink ref="A9723" r:id="rId9713" display="Transporte de Materiais dentro do Canteiro de Obras"/>
    <hyperlink ref="A9724" r:id="rId9714" display="Transporte de Materiais dentro do Canteiro de Obras"/>
    <hyperlink ref="A9725" r:id="rId9715" display="Transporte de Materiais dentro do Canteiro de Obras"/>
    <hyperlink ref="A9726" r:id="rId9716" display="Transporte de Materiais dentro do Canteiro de Obras"/>
    <hyperlink ref="A9727" r:id="rId9717" display="Transporte de Materiais dentro do Canteiro de Obras"/>
    <hyperlink ref="A9728" r:id="rId9718" display="Transporte de Materiais dentro do Canteiro de Obras"/>
    <hyperlink ref="A9729" r:id="rId9719" display="Transporte de Materiais dentro do Canteiro de Obras"/>
    <hyperlink ref="A9730" r:id="rId9720" display="Transporte de Materiais dentro do Canteiro de Obras"/>
    <hyperlink ref="A9731" r:id="rId9721" display="Transporte de Materiais dentro do Canteiro de Obras"/>
    <hyperlink ref="A9732" r:id="rId9722" display="Transporte de Materiais dentro do Canteiro de Obras"/>
    <hyperlink ref="A9733" r:id="rId9723" display="Transporte de Materiais dentro do Canteiro de Obras"/>
    <hyperlink ref="A9734" r:id="rId9724" display="Transporte de Materiais dentro do Canteiro de Obras"/>
    <hyperlink ref="A9735" r:id="rId9725" display="Transporte de Materiais dentro do Canteiro de Obras"/>
    <hyperlink ref="A9736" r:id="rId9726" display="Transporte de Materiais dentro do Canteiro de Obras"/>
    <hyperlink ref="A9737" r:id="rId9727" display="Transporte de Materiais dentro do Canteiro de Obras"/>
    <hyperlink ref="A9738" r:id="rId9728" display="Transporte de Materiais dentro do Canteiro de Obras"/>
    <hyperlink ref="A9739" r:id="rId9729" display="Transporte de Materiais dentro do Canteiro de Obras"/>
    <hyperlink ref="A9740" r:id="rId9730" display="Transporte de Materiais dentro do Canteiro de Obras"/>
    <hyperlink ref="A9741" r:id="rId9731" display="Transporte de Materiais dentro do Canteiro de Obras"/>
    <hyperlink ref="A9742" r:id="rId9732" display="Transporte de Materiais dentro do Canteiro de Obras"/>
    <hyperlink ref="A9743" r:id="rId9733" display="Transporte de Materiais dentro do Canteiro de Obras"/>
    <hyperlink ref="A9744" r:id="rId9734" display="Transporte de Materiais dentro do Canteiro de Obras"/>
    <hyperlink ref="A9745" r:id="rId9735" display="Transporte de Materiais dentro do Canteiro de Obras"/>
    <hyperlink ref="A9746" r:id="rId9736" display="Transporte de Materiais dentro do Canteiro de Obras"/>
    <hyperlink ref="A9747" r:id="rId9737" display="Transporte de Materiais dentro do Canteiro de Obras"/>
    <hyperlink ref="A9748" r:id="rId9738" display="Transporte de Materiais dentro do Canteiro de Obras"/>
    <hyperlink ref="A9749" r:id="rId9739" display="Transporte de Materiais dentro do Canteiro de Obras"/>
    <hyperlink ref="A9750" r:id="rId9740" display="Transporte de Materiais dentro do Canteiro de Obras"/>
    <hyperlink ref="A9751" r:id="rId9741" display="Transporte de Materiais dentro do Canteiro de Obras"/>
    <hyperlink ref="A9752" r:id="rId9742" display="Transporte de Materiais dentro do Canteiro de Obras"/>
    <hyperlink ref="A9753" r:id="rId9743" display="Transporte de Materiais dentro do Canteiro de Obras"/>
    <hyperlink ref="A9754" r:id="rId9744" display="Transporte de Materiais dentro do Canteiro de Obras"/>
    <hyperlink ref="A9755" r:id="rId9745" display="Transporte de Materiais dentro do Canteiro de Obras"/>
    <hyperlink ref="A9756" r:id="rId9746" display="Transporte, Carga e Descarga de Materiais"/>
    <hyperlink ref="A9757" r:id="rId9747" display="Transporte, Carga e Descarga de Materiais"/>
    <hyperlink ref="A9758" r:id="rId9748" display="Transporte, Carga e Descarga de Materiais"/>
    <hyperlink ref="A9759" r:id="rId9749" display="Transporte, Carga e Descarga de Materiais"/>
    <hyperlink ref="A9760" r:id="rId9750" display="Transporte, Carga e Descarga de Materiais"/>
    <hyperlink ref="A9761" r:id="rId9751" display="Transporte, Carga e Descarga de Materiais"/>
    <hyperlink ref="A9762" r:id="rId9752" display="Transporte, Carga e Descarga de Materiais"/>
    <hyperlink ref="A9763" r:id="rId9753" display="Transporte, Carga e Descarga de Materiais"/>
    <hyperlink ref="A9764" r:id="rId9754" display="Transporte, Carga e Descarga de Materiais"/>
    <hyperlink ref="A9765" r:id="rId9755" display="Transporte, Carga e Descarga de Materiais"/>
    <hyperlink ref="A9766" r:id="rId9756" display="Transporte, Carga e Descarga de Materiais"/>
    <hyperlink ref="A9767" r:id="rId9757" display="Transporte, Carga e Descarga de Materiais"/>
    <hyperlink ref="A9768" r:id="rId9758" display="Transporte, Carga e Descarga de Materiais"/>
    <hyperlink ref="A9769" r:id="rId9759" display="Transporte, Carga e Descarga de Materiais"/>
    <hyperlink ref="A9770" r:id="rId9760" display="Transporte, Carga e Descarga de Materiais"/>
    <hyperlink ref="A9771" r:id="rId9761" display="Transporte, Carga e Descarga de Materiais"/>
    <hyperlink ref="A9772" r:id="rId9762" display="Transporte, Carga e Descarga de Materiais"/>
    <hyperlink ref="A9773" r:id="rId9763" display="Transporte, Carga e Descarga de Materiais"/>
    <hyperlink ref="A9774" r:id="rId9764" display="Transporte, Carga e Descarga de Materiais"/>
    <hyperlink ref="A9775" r:id="rId9765" display="Transporte, Carga e Descarga de Materiais"/>
    <hyperlink ref="A9776" r:id="rId9766" display="Transporte, Carga e Descarga de Materiais"/>
    <hyperlink ref="A9777" r:id="rId9767" display="Transporte, Carga e Descarga de Materiais"/>
    <hyperlink ref="A9778" r:id="rId9768" display="Transporte, Carga e Descarga de Materiais"/>
    <hyperlink ref="A9779" r:id="rId9769" display="Transporte, Carga e Descarga de Materiais"/>
    <hyperlink ref="A9780" r:id="rId9770" display="Transporte, Carga e Descarga de Materiais"/>
    <hyperlink ref="A9781" r:id="rId9771" display="Transporte, Carga e Descarga de Materiais"/>
    <hyperlink ref="A9782" r:id="rId9772" display="Transporte, Carga e Descarga de Materiais"/>
    <hyperlink ref="A9783" r:id="rId9773" display="Transporte, Carga e Descarga de Materiais"/>
    <hyperlink ref="A9784" r:id="rId9774" display="Transporte, Carga e Descarga de Materiais"/>
    <hyperlink ref="A9785" r:id="rId9775" display="Transporte, Carga e Descarga de Materiais"/>
    <hyperlink ref="A9786" r:id="rId9776" display="Transporte, Carga e Descarga de Materiais"/>
    <hyperlink ref="A9787" r:id="rId9777" display="Transporte, Carga e Descarga de Materiais"/>
    <hyperlink ref="A9788" r:id="rId9778" display="Transporte, Carga e Descarga de Materiais"/>
    <hyperlink ref="A9789" r:id="rId9779" display="Transporte, Carga e Descarga de Materiais"/>
    <hyperlink ref="A9790" r:id="rId9780" display="Transporte, Carga e Descarga de Materiais"/>
    <hyperlink ref="A9791" r:id="rId9781" display="Transporte, Carga e Descarga de Materiais"/>
    <hyperlink ref="A9792" r:id="rId9782" display="Transporte, Carga e Descarga de Materiais"/>
    <hyperlink ref="A9793" r:id="rId9783" display="Transporte, Carga e Descarga de Materiais"/>
    <hyperlink ref="A9794" r:id="rId9784" display="Transporte, Carga e Descarga de Materiais"/>
    <hyperlink ref="A9795" r:id="rId9785" display="Transporte, Carga e Descarga de Materiais"/>
    <hyperlink ref="A9796" r:id="rId9786" display="Transporte, Carga e Descarga de Materiais"/>
    <hyperlink ref="A9797" r:id="rId9787" display="Transporte, Carga e Descarga de Materiais"/>
    <hyperlink ref="A9798" r:id="rId9788" display="Transporte, Carga e Descarga de Materiais"/>
    <hyperlink ref="A9799" r:id="rId9789" display="Transporte, Carga e Descarga de Materiais"/>
    <hyperlink ref="A9800" r:id="rId9790" display="Transporte, Carga e Descarga de Materiais"/>
    <hyperlink ref="A9801" r:id="rId9791" display="Transporte, Carga e Descarga de Materiais"/>
    <hyperlink ref="A9802" r:id="rId9792" display="Transporte, Carga e Descarga de Materiais"/>
    <hyperlink ref="A9803" r:id="rId9793" display="Transporte, Carga e Descarga de Materiais"/>
    <hyperlink ref="A9804" r:id="rId9794" display="Transporte, Carga e Descarga de Materiais"/>
    <hyperlink ref="A9805" r:id="rId9795" display="Transporte, Carga e Descarga de Materiais"/>
    <hyperlink ref="A9806" r:id="rId9796" display="Transporte, Carga e Descarga de Materiais"/>
    <hyperlink ref="A9807" r:id="rId9797" display="Transporte, Carga e Descarga de Materiais"/>
    <hyperlink ref="A9808" r:id="rId9798" display="Transporte, Carga e Descarga de Materiais"/>
    <hyperlink ref="A9809" r:id="rId9799" display="Transporte, Carga e Descarga de Materiais"/>
    <hyperlink ref="A9810" r:id="rId9800" display="Transporte, Carga e Descarga de Materiais"/>
    <hyperlink ref="A9811" r:id="rId9801" display="Transporte, Carga e Descarga de Materiais"/>
    <hyperlink ref="A9812" r:id="rId9802" display="Transporte, Carga e Descarga de Materiais"/>
    <hyperlink ref="A9813" r:id="rId9803" display="Transporte, Carga e Descarga de Materiais"/>
    <hyperlink ref="A9814" r:id="rId9804" display="Transporte, Carga e Descarga de Materiais"/>
    <hyperlink ref="A9815" r:id="rId9805" display="Transporte, Carga e Descarga de Materiais"/>
    <hyperlink ref="A9816" r:id="rId9806" display="Transporte, Carga e Descarga de Materiais"/>
    <hyperlink ref="A9817" r:id="rId9807" display="Transporte, Carga e Descarga de Materiais"/>
    <hyperlink ref="A9818" r:id="rId9808" display="Transporte, Carga e Descarga de Materiais"/>
    <hyperlink ref="A9819" r:id="rId9809" display="Transporte, Carga e Descarga de Materiais"/>
    <hyperlink ref="A9820" r:id="rId9810" display="Transporte, Carga e Descarga de Materiais"/>
    <hyperlink ref="A9821" r:id="rId9811" display="Transporte, Carga e Descarga de Materiais"/>
    <hyperlink ref="A9822" r:id="rId9812" display="Transporte, Carga e Descarga de Materiais"/>
    <hyperlink ref="A9823" r:id="rId9813" display="Transporte, Carga e Descarga de Materiais"/>
    <hyperlink ref="A9824" r:id="rId9814" display="Transporte, Carga e Descarga de Materiais"/>
    <hyperlink ref="A9825" r:id="rId9815" display="Transporte, Carga e Descarga de Materiais"/>
    <hyperlink ref="A9826" r:id="rId9816" display="Transporte, Carga e Descarga de Materiais"/>
    <hyperlink ref="A9827" r:id="rId9817" display="Transporte, Carga e Descarga de Materiais"/>
    <hyperlink ref="A9828" r:id="rId9818" display="Transporte, Carga e Descarga de Materiais"/>
    <hyperlink ref="A9829" r:id="rId9819" display="Transporte, Carga e Descarga de Materiais"/>
    <hyperlink ref="A9830" r:id="rId9820" display="Transporte, Carga e Descarga de Materiais"/>
    <hyperlink ref="A9831" r:id="rId9821" display="Transporte, Carga e Descarga de Materiais"/>
    <hyperlink ref="A9832" r:id="rId9822" display="Transporte, Carga e Descarga de Materiais"/>
    <hyperlink ref="A9833" r:id="rId9823" display="Transporte, Carga e Descarga de Materiais"/>
    <hyperlink ref="A9834" r:id="rId9824" display="Transporte, Carga e Descarga de Materiais"/>
    <hyperlink ref="A9835" r:id="rId9825" display="Transporte, Carga e Descarga de Materiais"/>
    <hyperlink ref="A9836" r:id="rId9826" display="Transporte, Carga e Descarga de Materiais"/>
    <hyperlink ref="A9837" r:id="rId9827" display="Transporte, Carga e Descarga de Materiais"/>
    <hyperlink ref="A9838" r:id="rId9828" display="Transporte, Carga e Descarga de Materiais"/>
    <hyperlink ref="A9839" r:id="rId9829" display="Transporte, Carga e Descarga de Materiais"/>
    <hyperlink ref="A9840" r:id="rId9830" display="Transporte, Carga e Descarga de Materiais"/>
    <hyperlink ref="A9841" r:id="rId9831" display="Transporte, Carga e Descarga de Materiais"/>
    <hyperlink ref="A9842" r:id="rId9832" display="Transporte, Carga e Descarga de Materiais"/>
    <hyperlink ref="A9843" r:id="rId9833" display="Transporte, Carga e Descarga de Materiais"/>
    <hyperlink ref="A9844" r:id="rId9834" display="Transporte, Carga e Descarga de Materiais"/>
    <hyperlink ref="A9845" r:id="rId9835" display="Transporte, Carga e Descarga de Materiais"/>
    <hyperlink ref="A9846" r:id="rId9836" display="Transporte, Carga e Descarga de Materiais"/>
    <hyperlink ref="A9847" r:id="rId9837" display="Transporte, Carga e Descarga de Materiais"/>
    <hyperlink ref="A9848" r:id="rId9838" display="Transporte, Carga e Descarga de Materiais"/>
    <hyperlink ref="A9849" r:id="rId9839" display="Transporte, Carga e Descarga de Materiais"/>
    <hyperlink ref="A9850" r:id="rId9840" display="Transporte, Carga e Descarga de Materiais"/>
    <hyperlink ref="A9851" r:id="rId9841" display="Transporte, Carga e Descarga de Materiais"/>
    <hyperlink ref="A9852" r:id="rId9842" display="Transporte, Carga e Descarga de Materiais"/>
    <hyperlink ref="A9853" r:id="rId9843" display="Transporte, Carga e Descarga de Materiais"/>
    <hyperlink ref="A9854" r:id="rId9844" display="Transporte, Carga e Descarga de Materiais"/>
    <hyperlink ref="A9855" r:id="rId9845" display="Transporte, Carga e Descarga de Materiais"/>
    <hyperlink ref="A9856" r:id="rId9846" display="Transporte, Carga e Descarga de Materiais"/>
    <hyperlink ref="A9857" r:id="rId9847" display="Transporte, Carga e Descarga de Materiais"/>
    <hyperlink ref="A9858" r:id="rId9848" display="Transporte, Carga e Descarga de Materiais"/>
    <hyperlink ref="A9859" r:id="rId9849" display="Transporte, Carga e Descarga de Materiais"/>
    <hyperlink ref="A9860" r:id="rId9850" display="Transporte, Carga e Descarga de Materiais"/>
    <hyperlink ref="A9861" r:id="rId9851" display="Transporte, Carga e Descarga de Materiais"/>
    <hyperlink ref="A9862" r:id="rId9852" display="Transporte, Carga e Descarga de Materiais"/>
    <hyperlink ref="A9863" r:id="rId9853" display="Transporte, Carga e Descarga de Materiais"/>
    <hyperlink ref="A9864" r:id="rId9854" display="Transporte, Carga e Descarga de Materiais"/>
    <hyperlink ref="A9865" r:id="rId9855" display="Transporte, Carga e Descarga de Materiais"/>
    <hyperlink ref="A9866" r:id="rId9856" display="Transporte, Carga e Descarga de Materiais"/>
    <hyperlink ref="A9867" r:id="rId9857" display="Transporte, Carga e Descarga de Materiais"/>
    <hyperlink ref="A9868" r:id="rId9858" display="Transporte, Carga e Descarga de Materiais"/>
    <hyperlink ref="A9869" r:id="rId9859" display="Transporte, Carga e Descarga de Materiais"/>
    <hyperlink ref="A9870" r:id="rId9860" display="Transporte, Carga e Descarga de Materiais"/>
    <hyperlink ref="A9871" r:id="rId9861" display="Transporte, Carga e Descarga de Materiais"/>
    <hyperlink ref="A9872" r:id="rId9862" display="Transporte, Carga e Descarga de Materiais"/>
    <hyperlink ref="A9873" r:id="rId9863" display="Transporte, Carga e Descarga de Materiais"/>
    <hyperlink ref="A9874" r:id="rId9864" display="Transporte, Carga e Descarga de Materiais"/>
    <hyperlink ref="A9875" r:id="rId9865" display="Transporte, Carga e Descarga de Materiais"/>
    <hyperlink ref="A9876" r:id="rId9866" display="Transporte, Carga e Descarga de Materiais"/>
    <hyperlink ref="A9877" r:id="rId9867" display="Transporte, Carga e Descarga de Materiais"/>
    <hyperlink ref="A9878" r:id="rId9868" display="Transporte, Carga e Descarga de Materiais"/>
    <hyperlink ref="A9879" r:id="rId9869" display="Transporte, Carga e Descarga de Materiais"/>
    <hyperlink ref="A9880" r:id="rId9870" display="Transporte, Carga e Descarga de Materiais"/>
    <hyperlink ref="A9881" r:id="rId9871" display="Transporte, Carga e Descarga de Materiais"/>
    <hyperlink ref="A9882" r:id="rId9872" display="Transporte, Carga e Descarga de Materiais"/>
    <hyperlink ref="A9883" r:id="rId9873" display="Transporte, Carga e Descarga de Materiais"/>
    <hyperlink ref="A9884" r:id="rId9874" display="Transporte, Carga e Descarga de Materiais"/>
    <hyperlink ref="A9885" r:id="rId9875" display="Transporte, Carga e Descarga de Materiais"/>
    <hyperlink ref="A9886" r:id="rId9876" display="Transporte, Carga e Descarga de Materiais"/>
    <hyperlink ref="A9887" r:id="rId9877" display="Transporte, Carga e Descarga de Materiais"/>
    <hyperlink ref="A9888" r:id="rId9878" display="Transporte, Carga e Descarga de Materiais"/>
    <hyperlink ref="A9889" r:id="rId9879" display="Transporte, Carga e Descarga de Materiais"/>
    <hyperlink ref="A9890" r:id="rId9880" display="Transporte, Carga e Descarga de Materiais"/>
    <hyperlink ref="A9891" r:id="rId9881" display="Transporte, Carga e Descarga de Materiais"/>
    <hyperlink ref="A9892" r:id="rId9882" display="Transporte, Carga e Descarga de Materiais"/>
    <hyperlink ref="A9893" r:id="rId9883" display="Transporte, Carga e Descarga de Materiais"/>
    <hyperlink ref="A9894" r:id="rId9884" display="Transporte, Carga e Descarga de Materiais"/>
    <hyperlink ref="A9895" r:id="rId9885" display="Transporte, Carga e Descarga de Materiais"/>
    <hyperlink ref="A9896" r:id="rId9886" display="Transporte, Carga e Descarga de Materiais"/>
    <hyperlink ref="A9897" r:id="rId9887" display="Transporte, Carga e Descarga de Materiais"/>
    <hyperlink ref="A9898" r:id="rId9888" display="Transporte, Carga e Descarga de Materiais"/>
    <hyperlink ref="A9899" r:id="rId9889" display="Transporte, Carga e Descarga de Materiais"/>
    <hyperlink ref="A9900" r:id="rId9890" display="Transporte, Carga e Descarga de Materiais"/>
    <hyperlink ref="A9901" r:id="rId9891" display="Transporte, Carga e Descarga de Materiais"/>
    <hyperlink ref="A9902" r:id="rId9892" display="Transporte, Carga e Descarga de Materiais"/>
    <hyperlink ref="A9903" r:id="rId9893" display="Transporte, Carga e Descarga de Materiais"/>
    <hyperlink ref="A9904" r:id="rId9894" display="Transporte, Carga e Descarga de Materiais"/>
    <hyperlink ref="A9905" r:id="rId9895" display="Transporte, Carga e Descarga de Materiais"/>
    <hyperlink ref="A9906" r:id="rId9896" display="Transporte, Carga e Descarga de Materiais"/>
    <hyperlink ref="A9907" r:id="rId9897" display="Transporte, Carga e Descarga de Materiais"/>
    <hyperlink ref="A9908" r:id="rId9898" display="Transporte, Carga e Descarga de Materiais"/>
    <hyperlink ref="A9909" r:id="rId9899" display="Transporte, Carga e Descarga de Materiais"/>
    <hyperlink ref="A9910" r:id="rId9900" display="Transporte, Carga e Descarga de Materiais"/>
    <hyperlink ref="A9911" r:id="rId9901" display="Transporte, Carga e Descarga de Materiais"/>
    <hyperlink ref="A9912" r:id="rId9902" display="Transporte, Carga e Descarga de Materiais"/>
    <hyperlink ref="A9913" r:id="rId9903" display="Transporte, Carga e Descarga de Materiais"/>
    <hyperlink ref="A9914" r:id="rId9904" display="Transporte, Carga e Descarga de Materiais"/>
    <hyperlink ref="A9915" r:id="rId9905" display="Transporte, Carga e Descarga de Materiais"/>
    <hyperlink ref="A9916" r:id="rId9906" display="Transporte, Carga e Descarga de Materiais"/>
    <hyperlink ref="A9917" r:id="rId9907" display="Transporte, Carga e Descarga de Materiais"/>
    <hyperlink ref="A9918" r:id="rId9908" display="Transporte, Carga e Descarga de Materiais"/>
    <hyperlink ref="A9919" r:id="rId9909" display="Transporte, Carga e Descarga de Materiais"/>
    <hyperlink ref="A9920" r:id="rId9910" display="Transporte, Carga e Descarga de Materiais"/>
    <hyperlink ref="A9921" r:id="rId9911" display="Transporte, Carga e Descarga de Materiais"/>
    <hyperlink ref="A9922" r:id="rId9912" display="Transporte, Carga e Descarga de Materiais"/>
    <hyperlink ref="A9923" r:id="rId9913" display="Transporte, Carga e Descarga de Materiais"/>
    <hyperlink ref="A9924" r:id="rId9914" display="Transporte, Carga e Descarga de Materiais"/>
    <hyperlink ref="A9925" r:id="rId9915" display="Transporte, Carga e Descarga de Materiais"/>
    <hyperlink ref="A9926" r:id="rId9916" display="Transporte, Carga e Descarga de Materiais"/>
    <hyperlink ref="A9927" r:id="rId9917" display="Transporte, Carga e Descarga de Materiais"/>
    <hyperlink ref="A9928" r:id="rId9918" display="Transporte, Carga e Descarga de Materiais"/>
    <hyperlink ref="A9929" r:id="rId9919" display="Transporte, Carga e Descarga de Materiais"/>
    <hyperlink ref="A9930" r:id="rId9920" display="Transporte, Carga e Descarga de Materiais"/>
    <hyperlink ref="A9931" r:id="rId9921" display="Transporte, Carga e Descarga de Materiais"/>
    <hyperlink ref="A9932" r:id="rId9922" display="Transporte, Carga e Descarga de Materiais"/>
    <hyperlink ref="A9933" r:id="rId9923" display="Transporte, Carga e Descarga de Materiais"/>
    <hyperlink ref="A9934" r:id="rId9924" display="Transporte, Carga e Descarga de Materiais"/>
    <hyperlink ref="A9935" r:id="rId9925" display="Transporte, Carga e Descarga de Materiais"/>
    <hyperlink ref="A9936" r:id="rId9926" display="Transporte, Carga e Descarga de Materiais"/>
    <hyperlink ref="A9937" r:id="rId9927" display="Transporte, Carga e Descarga de Materiais"/>
    <hyperlink ref="A9938" r:id="rId9928" display="Transporte, Carga e Descarga de Materiais"/>
    <hyperlink ref="A9939" r:id="rId9929" display="Transporte, Carga e Descarga de Materiais"/>
    <hyperlink ref="A9940" r:id="rId9930" display="Transporte, Carga e Descarga de Materiais"/>
    <hyperlink ref="A9941" r:id="rId9931" display="Transporte, Carga e Descarga de Materiais"/>
    <hyperlink ref="A9942" r:id="rId9932" display="Transporte, Carga e Descarga de Materiais"/>
    <hyperlink ref="A9943" r:id="rId9933" display="Transporte, Carga e Descarga de Materiais"/>
    <hyperlink ref="A9944" r:id="rId9934" display="Transporte, Carga e Descarga de Materiais"/>
    <hyperlink ref="A9945" r:id="rId9935" display="Transporte, Carga e Descarga de Materiais"/>
    <hyperlink ref="A9946" r:id="rId9936" display="Transporte, Carga e Descarga de Materiais"/>
    <hyperlink ref="A9947" r:id="rId9937" display="Transporte, Carga e Descarga de Materiais"/>
    <hyperlink ref="A9948" r:id="rId9938" display="Transporte, Carga e Descarga de Materiais"/>
    <hyperlink ref="A9949" r:id="rId9939" display="Transporte, Carga e Descarga de Materiais"/>
    <hyperlink ref="A9950" r:id="rId9940" display="Transporte, Carga e Descarga de Materiais"/>
    <hyperlink ref="A9951" r:id="rId9941" display="Transporte, Carga e Descarga de Materiais"/>
    <hyperlink ref="A9952" r:id="rId9942" display="Transporte, Carga e Descarga de Materiais"/>
    <hyperlink ref="A9953" r:id="rId9943" display="Transporte, Carga e Descarga de Materiais"/>
    <hyperlink ref="A9954" r:id="rId9944" display="Transporte, Carga e Descarga de Materiais"/>
    <hyperlink ref="A9955" r:id="rId9945" display="Transporte, Carga e Descarga de Materiais"/>
    <hyperlink ref="A9956" r:id="rId9946" display="Transporte, Carga e Descarga de Materiais"/>
    <hyperlink ref="A9957" r:id="rId9947" display="Transporte, Carga e Descarga de Materiais"/>
    <hyperlink ref="A9958" r:id="rId9948" display="Transporte, Carga e Descarga de Materiais"/>
    <hyperlink ref="A9959" r:id="rId9949" display="Transporte, Carga e Descarga de Materiais"/>
    <hyperlink ref="A9960" r:id="rId9950" display="Transporte, Carga e Descarga de Materiais"/>
    <hyperlink ref="A9961" r:id="rId9951" display="Transporte, Carga e Descarga de Materiais"/>
    <hyperlink ref="A9962" r:id="rId9952" display="Transporte, Carga e Descarga de Materiais"/>
    <hyperlink ref="A9963" r:id="rId9953" display="Transporte, Carga e Descarga de Materiais"/>
    <hyperlink ref="A9964" r:id="rId9954" display="Transporte, Carga e Descarga de Materiais"/>
    <hyperlink ref="A9965" r:id="rId9955" display="Transporte, Carga e Descarga de Materiais"/>
    <hyperlink ref="A9966" r:id="rId9956" display="Transporte, Carga e Descarga de Materiais"/>
    <hyperlink ref="A9967" r:id="rId9957" display="Transporte, Carga e Descarga de Materiais"/>
    <hyperlink ref="A9968" r:id="rId9958" display="Transporte, Carga e Descarga de Materiais"/>
    <hyperlink ref="A9969" r:id="rId9959" display="Transporte, Carga e Descarga de Materiais"/>
    <hyperlink ref="A9970" r:id="rId9960" display="Transporte, Carga e Descarga de Materiais"/>
    <hyperlink ref="A9971" r:id="rId9961" display="Transporte, Carga e Descarga de Materiais"/>
    <hyperlink ref="A9972" r:id="rId9962" display="Transporte, Carga e Descarga de Materiais"/>
    <hyperlink ref="A9973" r:id="rId9963" display="Transporte, Carga e Descarga de Materiais"/>
    <hyperlink ref="A9974" r:id="rId9964" display="Transporte, Carga e Descarga de Materiais"/>
    <hyperlink ref="A9975" r:id="rId9965" display="Transporte, Carga e Descarga de Materiais"/>
    <hyperlink ref="A9976" r:id="rId9966" display="Transporte, Carga e Descarga de Materiais"/>
    <hyperlink ref="A9977" r:id="rId9967" display="Transporte, Carga e Descarga de Materiais"/>
    <hyperlink ref="A9978" r:id="rId9968" display="Tratamentos Superficiais"/>
    <hyperlink ref="A9979" r:id="rId9969" display="Tratamentos Superficiais"/>
    <hyperlink ref="A9980" r:id="rId9970" display="Tratamentos Superficiais"/>
    <hyperlink ref="A9981" r:id="rId9971" display="Tratamentos Superficiais"/>
    <hyperlink ref="A9982" r:id="rId9972" display="Tratamentos Superficiais"/>
    <hyperlink ref="A9983" r:id="rId9973" display="Tratamentos Superficiais"/>
    <hyperlink ref="A9984" r:id="rId9974" display="Tratamentos Superficiais"/>
    <hyperlink ref="A9985" r:id="rId9975" display="Tratamentos Superficiais"/>
    <hyperlink ref="A9986" r:id="rId9976" display="Tratamentos Superficiais"/>
    <hyperlink ref="A9987" r:id="rId9977" display="Tratamentos Superficiais"/>
    <hyperlink ref="A9988" r:id="rId9978" display="Tratamentos Superficiais"/>
    <hyperlink ref="A9989" r:id="rId9979" display="Tratamentos Superficiais"/>
    <hyperlink ref="A9990" r:id="rId9980" display="Tratamentos Superficiais"/>
    <hyperlink ref="A9991" r:id="rId9981" display="Tratamentos Superficiais"/>
    <hyperlink ref="A9992" r:id="rId9982" display="Tratamentos Superficiais"/>
    <hyperlink ref="A9993" r:id="rId9983" display="Tratamentos Superficiais"/>
    <hyperlink ref="A9994" r:id="rId9984" display="Tratamentos Superficiais"/>
    <hyperlink ref="A9995" r:id="rId9985" display="Tratamentos Superficiais"/>
    <hyperlink ref="A9996" r:id="rId9986" display="Tratamentos Superficiais"/>
    <hyperlink ref="A9997" r:id="rId9987" display="Tratamentos Superficiais"/>
    <hyperlink ref="A9998" r:id="rId9988" display="Tratamentos Superficiais"/>
    <hyperlink ref="A9999" r:id="rId9989" display="Tratamentos Superficiais"/>
    <hyperlink ref="A10000" r:id="rId9990" display="Tubulação Flangeada para Redes de Água"/>
    <hyperlink ref="A10001" r:id="rId9991" display="Tubulação Flangeada para Redes de Água"/>
    <hyperlink ref="A10002" r:id="rId9992" display="Tubulação Flangeada para Redes de Água"/>
    <hyperlink ref="A10003" r:id="rId9993" display="Tubulação Flangeada para Redes de Água"/>
    <hyperlink ref="A10004" r:id="rId9994" display="Tubulação Flangeada para Redes de Água"/>
    <hyperlink ref="A10005" r:id="rId9995" display="Tubulação Flangeada para Redes de Água"/>
    <hyperlink ref="A10006" r:id="rId9996" display="Tubulação Flangeada para Redes de Água"/>
    <hyperlink ref="A10007" r:id="rId9997" display="Tubulação Flangeada para Redes de Água"/>
    <hyperlink ref="A10008" r:id="rId9998" display="Tubulação Flangeada para Redes de Água"/>
    <hyperlink ref="A10009" r:id="rId9999" display="Tubulação Flangeada para Redes de Água"/>
    <hyperlink ref="A10010" r:id="rId10000" display="Tubulação Flangeada para Redes de Água"/>
    <hyperlink ref="A10011" r:id="rId10001" display="Tubulação Flangeada para Redes de Água"/>
    <hyperlink ref="A10012" r:id="rId10002" display="Tubulação Flangeada para Redes de Água"/>
    <hyperlink ref="A10013" r:id="rId10003" display="Tubulação Flangeada para Redes de Água"/>
    <hyperlink ref="A10014" r:id="rId10004" display="Tubulação Flangeada para Redes de Água"/>
    <hyperlink ref="A10015" r:id="rId10005" display="Tubulação Flangeada para Redes de Água"/>
    <hyperlink ref="A10016" r:id="rId10006" display="Tubulação Flangeada para Redes de Água"/>
    <hyperlink ref="A10017" r:id="rId10007" display="Tubulação Flangeada para Redes de Água"/>
    <hyperlink ref="A10018" r:id="rId10008" display="Tubulação Flangeada para Redes de Água"/>
    <hyperlink ref="A10019" r:id="rId10009" display="Tubulação Flangeada para Redes de Água"/>
    <hyperlink ref="A10020" r:id="rId10010" display="Tubulação Flangeada para Redes de Água"/>
    <hyperlink ref="A10021" r:id="rId10011" display="Tubulação Flangeada para Redes de Água"/>
    <hyperlink ref="A10022" r:id="rId10012" display="Tubulação Flangeada para Redes de Água"/>
    <hyperlink ref="A10023" r:id="rId10013" display="Tubulação Flangeada para Redes de Água"/>
    <hyperlink ref="A10024" r:id="rId10014" display="Tubulação Flangeada para Redes de Água"/>
    <hyperlink ref="A10025" r:id="rId10015" display="Tubulação Flangeada para Redes de Água"/>
    <hyperlink ref="A10026" r:id="rId10016" display="Tubulação Flangeada para Redes de Água"/>
    <hyperlink ref="A10027" r:id="rId10017" display="Tubulação Flangeada para Redes de Água"/>
    <hyperlink ref="A10028" r:id="rId10018" display="Tubulação Flangeada para Redes de Água"/>
    <hyperlink ref="A10029" r:id="rId10019" display="Tubulação Flangeada para Redes de Água"/>
    <hyperlink ref="A10030" r:id="rId10020" display="Tubulação Flangeada para Redes de Água"/>
    <hyperlink ref="A10031" r:id="rId10021" display="Tubulação Flangeada para Redes de Água"/>
    <hyperlink ref="A10032" r:id="rId10022" display="Tubulação Flangeada para Redes de Água"/>
    <hyperlink ref="A10033" r:id="rId10023" display="Tubulação Flangeada para Redes de Água"/>
    <hyperlink ref="A10034" r:id="rId10024" display="Tubulação Flangeada para Redes de Água"/>
    <hyperlink ref="A10035" r:id="rId10025" display="Tubulação Flangeada para Redes de Água"/>
    <hyperlink ref="A10036" r:id="rId10026" display="Tubulação Flangeada para Redes de Água"/>
    <hyperlink ref="A10037" r:id="rId10027" display="Tubulação Flangeada para Redes de Água"/>
    <hyperlink ref="A10038" r:id="rId10028" display="Tubulação Flangeada para Redes de Água"/>
    <hyperlink ref="A10039" r:id="rId10029" display="Tubulação Flangeada para Redes de Água"/>
    <hyperlink ref="A10040" r:id="rId10030" display="Tubulação Flangeada para Redes de Água"/>
    <hyperlink ref="A10041" r:id="rId10031" display="Tubulação Flangeada para Redes de Água"/>
    <hyperlink ref="A10042" r:id="rId10032" display="Tubulação Flangeada para Redes de Água"/>
    <hyperlink ref="A10043" r:id="rId10033" display="Tubulação Flangeada para Redes de Água"/>
    <hyperlink ref="A10044" r:id="rId10034" display="Tubulação Flangeada para Redes de Água"/>
    <hyperlink ref="A10045" r:id="rId10035" display="Tubulação Flangeada para Redes de Água"/>
    <hyperlink ref="A10046" r:id="rId10036" display="Tubulação Flangeada para Redes de Água"/>
    <hyperlink ref="A10047" r:id="rId10037" display="Tubulação Flangeada para Redes de Água"/>
    <hyperlink ref="A10048" r:id="rId10038" display="Tubulação Flangeada para Redes de Água"/>
    <hyperlink ref="A10049" r:id="rId10039" display="Tubulação Flangeada para Redes de Água"/>
    <hyperlink ref="A10050" r:id="rId10040" display="Tubulação Flangeada para Redes de Água"/>
    <hyperlink ref="A10051" r:id="rId10041" display="Tubulação Flangeada para Redes de Água"/>
    <hyperlink ref="A10052" r:id="rId10042" display="Tubulação Flangeada para Redes de Água"/>
    <hyperlink ref="A10053" r:id="rId10043" display="Tubulação Flangeada para Redes de Água"/>
    <hyperlink ref="A10054" r:id="rId10044" display="Tubulação Flangeada para Redes de Água"/>
    <hyperlink ref="A10055" r:id="rId10045" display="Tubulação Flangeada para Redes de Água"/>
    <hyperlink ref="A10056" r:id="rId10046" display="Tubulação Flangeada para Redes de Água"/>
    <hyperlink ref="A10057" r:id="rId10047" display="Tubulação Flangeada para Redes de Água"/>
    <hyperlink ref="A10058" r:id="rId10048" display="Tubulação Flangeada para Redes de Água"/>
    <hyperlink ref="A10059" r:id="rId10049" display="Tubulação Flangeada para Redes de Água"/>
    <hyperlink ref="A10060" r:id="rId10050" display="Tubulação Flangeada para Redes de Água"/>
    <hyperlink ref="A10061" r:id="rId10051" display="Tubulação Flangeada para Redes de Água"/>
    <hyperlink ref="A10062" r:id="rId10052" display="Tubulação Flangeada para Redes de Água"/>
    <hyperlink ref="A10063" r:id="rId10053" display="Tubulação Flangeada para Redes de Água"/>
    <hyperlink ref="A10064" r:id="rId10054" display="Tubulões"/>
    <hyperlink ref="A10065" r:id="rId10055" display="Tubulões"/>
    <hyperlink ref="A10066" r:id="rId10056" display="Tubulões"/>
    <hyperlink ref="A10067" r:id="rId10057" display="Tubulões"/>
    <hyperlink ref="A10068" r:id="rId10058" display="Tubulões"/>
    <hyperlink ref="A10069" r:id="rId10059" display="Tubulões"/>
    <hyperlink ref="A10070" r:id="rId10060" display="Tubulões"/>
    <hyperlink ref="A10071" r:id="rId10061" display="Tubulões"/>
    <hyperlink ref="A10072" r:id="rId10062" display="Tubulões"/>
    <hyperlink ref="A10073" r:id="rId10063" display="Tubulões"/>
    <hyperlink ref="A10074" r:id="rId10064" display="Tubulões"/>
    <hyperlink ref="A10075" r:id="rId10065" display="Tubulões"/>
    <hyperlink ref="A10076" r:id="rId10066" display="Tubulões"/>
    <hyperlink ref="A10077" r:id="rId10067" display="Tubulões"/>
    <hyperlink ref="A10078" r:id="rId10068" display="Tubulões"/>
    <hyperlink ref="A10079" r:id="rId10069" display="Tubulões"/>
    <hyperlink ref="A10080" r:id="rId10070" display="Tubulões"/>
    <hyperlink ref="A10081" r:id="rId10071" display="Tubulões"/>
    <hyperlink ref="A10082" r:id="rId10072" display="Tunnel Liner"/>
    <hyperlink ref="A10083" r:id="rId10073" display="Tunnel Liner"/>
    <hyperlink ref="A10084" r:id="rId10074" display="Tunnel Liner"/>
    <hyperlink ref="A10085" r:id="rId10075" display="Tunnel Liner"/>
    <hyperlink ref="A10086" r:id="rId10076" display="Tunnel Liner"/>
    <hyperlink ref="A10087" r:id="rId10077" display="Tunnel Liner"/>
    <hyperlink ref="A10088" r:id="rId10078" display="Tunnel Liner"/>
    <hyperlink ref="A10089" r:id="rId10079" display="Tunnel Liner"/>
    <hyperlink ref="A10090" r:id="rId10080" display="Tunnel Liner"/>
    <hyperlink ref="A10091" r:id="rId10081" display="Tunnel Liner"/>
    <hyperlink ref="A10092" r:id="rId10082" display="Tunnel Liner"/>
    <hyperlink ref="A10093" r:id="rId10083" display="Tunnel Liner"/>
    <hyperlink ref="A10094" r:id="rId10084" display="Tunnel Liner"/>
    <hyperlink ref="A10095" r:id="rId10085" display="Tunnel Liner"/>
    <hyperlink ref="A10096" r:id="rId10086" display="Tunnel Liner"/>
    <hyperlink ref="A10097" r:id="rId10087" display="Tunnel Liner"/>
    <hyperlink ref="A10098" r:id="rId10088" display="Tunnel Liner"/>
    <hyperlink ref="A10099" r:id="rId10089" display="Tunnel Liner"/>
    <hyperlink ref="A10100" r:id="rId10090" display="Tunnel Liner"/>
    <hyperlink ref="A10101" r:id="rId10091" display="Tunnel Liner"/>
    <hyperlink ref="A10102" r:id="rId10092" display="Tunnel Liner"/>
    <hyperlink ref="A10103" r:id="rId10093" display="Tunnel Liner"/>
    <hyperlink ref="A10104" r:id="rId10094" display="Tunnel Liner"/>
    <hyperlink ref="A10105" r:id="rId10095" display="Tunnel Liner"/>
    <hyperlink ref="A10106" r:id="rId10096" display="Tunnel Liner"/>
    <hyperlink ref="A10107" r:id="rId10097" display="Tunnel Liner"/>
    <hyperlink ref="A10108" r:id="rId10098" display="Tunnel Liner"/>
    <hyperlink ref="A10109" r:id="rId10099" display="Tunnel Liner"/>
    <hyperlink ref="A10110" r:id="rId10100" display="Tunnel Liner"/>
    <hyperlink ref="A10111" r:id="rId10101" display="Tunnel Liner"/>
    <hyperlink ref="A10112" r:id="rId10102" display="Tunnel Liner"/>
    <hyperlink ref="A10113" r:id="rId10103" display="Tunnel Liner"/>
    <hyperlink ref="A10114" r:id="rId10104" display="Tunnel Liner"/>
    <hyperlink ref="A10115" r:id="rId10105" display="Tunnel Liner"/>
    <hyperlink ref="A10116" r:id="rId10106" display="Tunnel Liner"/>
    <hyperlink ref="A10117" r:id="rId10107" display="Tunnel Liner"/>
    <hyperlink ref="A10118" r:id="rId10108" display="Tunnel Liner"/>
    <hyperlink ref="A10119" r:id="rId10109" display="Tunnel Liner"/>
    <hyperlink ref="A10120" r:id="rId10110" display="Usinagens"/>
    <hyperlink ref="A10121" r:id="rId10111" display="Usinagens"/>
    <hyperlink ref="A10122" r:id="rId10112" display="Usinagens"/>
    <hyperlink ref="A10123" r:id="rId10113" display="Usinagens"/>
    <hyperlink ref="A10124" r:id="rId10114" display="Usinagens"/>
    <hyperlink ref="A10125" r:id="rId10115" display="Usinagens"/>
    <hyperlink ref="A10126" r:id="rId10116" display="Usinagens"/>
    <hyperlink ref="A10127" r:id="rId10117" display="Usinagens"/>
    <hyperlink ref="A10128" r:id="rId10118" display="Usinagens"/>
    <hyperlink ref="A10129" r:id="rId10119" display="Usinagens"/>
    <hyperlink ref="A10130" r:id="rId10120" display="Usinagens"/>
    <hyperlink ref="A10131" r:id="rId10121" display="Usinagens"/>
    <hyperlink ref="A10132" r:id="rId10122" display="Usinagens"/>
    <hyperlink ref="A10133" r:id="rId10123" display="Usinagens"/>
    <hyperlink ref="A10134" r:id="rId10124" display="Usinagens"/>
    <hyperlink ref="A10135" r:id="rId10125" display="Usinagens"/>
    <hyperlink ref="A10136" r:id="rId10126" display="Usinagens"/>
    <hyperlink ref="A10137" r:id="rId10127" display="Usinagens"/>
    <hyperlink ref="A10138" r:id="rId10128" display="Usinagens"/>
    <hyperlink ref="A10139" r:id="rId10129" display="Usinagens"/>
    <hyperlink ref="A10140" r:id="rId10130" display="Usinagens"/>
    <hyperlink ref="A10141" r:id="rId10131" display="Usinagens"/>
    <hyperlink ref="A10142" r:id="rId10132" display="Usinagens"/>
    <hyperlink ref="A10143" r:id="rId10133" display="Usinagens"/>
    <hyperlink ref="A10144" r:id="rId10134" display="Usinagens"/>
    <hyperlink ref="A10145" r:id="rId10135" display="Usinagens"/>
    <hyperlink ref="A10146" r:id="rId10136" display="Vergas, contravergas e fixação de alvenaria"/>
    <hyperlink ref="A10147" r:id="rId10137" display="Vergas, contravergas e fixação de alvenaria"/>
    <hyperlink ref="A10148" r:id="rId10138" display="Vergas, contravergas e fixação de alvenaria"/>
    <hyperlink ref="A10149" r:id="rId10139" display="Vergas, contravergas e fixação de alvenaria"/>
    <hyperlink ref="A10150" r:id="rId10140" display="Vergas, contravergas e fixação de alvenaria"/>
    <hyperlink ref="A10151" r:id="rId10141" display="Vergas, contravergas e fixação de alvenaria"/>
    <hyperlink ref="A10152" r:id="rId10142" display="Vergas, contravergas e fixação de alvenaria"/>
    <hyperlink ref="A10153" r:id="rId10143" display="Vergas, contravergas e fixação de alvenaria"/>
    <hyperlink ref="A10154" r:id="rId10144" display="Vergas, contravergas e fixação de alvenaria"/>
    <hyperlink ref="A10155" r:id="rId10145" display="Vergas, contravergas e fixação de alvenaria"/>
    <hyperlink ref="A10156" r:id="rId10146" display="Vergas, contravergas e fixação de alvenaria"/>
    <hyperlink ref="A10157" r:id="rId10147" display="Vergas, contravergas e fixação de alvenaria"/>
    <hyperlink ref="A10158" r:id="rId10148" display="Vergas, contravergas e fixação de alvenaria"/>
    <hyperlink ref="A10159" r:id="rId10149" display="Vergas, contravergas e fixação de alvenaria"/>
    <hyperlink ref="A10160" r:id="rId10150" display="Vergas, contravergas e fixação de alvenaria"/>
    <hyperlink ref="A10161" r:id="rId10151" display="Vergas, contravergas e fixação de alvenaria"/>
    <hyperlink ref="A10162" r:id="rId10152" display="Vergas, contravergas e fixação de alvenaria"/>
    <hyperlink ref="A10163" r:id="rId10153" display="Vergas, contravergas e fixação de alvenaria"/>
    <hyperlink ref="A10164" r:id="rId10154" display="Vergas, contravergas e fixação de alvenaria"/>
    <hyperlink ref="A10165" r:id="rId10155" display="Vergas, contravergas e fixação de alvenaria"/>
    <hyperlink ref="A10166" r:id="rId10156" display="Vergas, contravergas e fixação de alvenaria"/>
    <hyperlink ref="A10167" r:id="rId10157" display="Vergas, contravergas e fixação de alvenaria"/>
    <hyperlink ref="A10168" r:id="rId10158" display="Vergas, contravergas e fixação de alvenaria"/>
    <hyperlink ref="A10169" r:id="rId10159" display="Vergas, contravergas e fixação de alvenaria"/>
    <hyperlink ref="A10170" r:id="rId10160" display="Vergas, contravergas e fixação de alvenaria"/>
    <hyperlink ref="A10171" r:id="rId10161" display="Vergas, contravergas e fixação de alvenaria"/>
    <hyperlink ref="A10172" r:id="rId10162" display="Vergas, contravergas e fixação de alvenaria"/>
    <hyperlink ref="A10173" r:id="rId10163" display="Vergas, contravergas e fixação de alvenaria"/>
    <hyperlink ref="A10174" r:id="rId10164" display="Vergas, contravergas e fixação de alvenaria"/>
    <hyperlink ref="A10175" r:id="rId10165" display="Vergas, contravergas e fixação de alvenaria"/>
    <hyperlink ref="A10176" r:id="rId10166" display="Vidros e Espelhos"/>
    <hyperlink ref="A10177" r:id="rId10167" display="Vidros e Espelhos"/>
    <hyperlink ref="A10178" r:id="rId10168" display="Vidros e Espelhos"/>
    <hyperlink ref="A10179" r:id="rId10169" display="Vidros e Espelhos"/>
    <hyperlink ref="A10180" r:id="rId10170" display="Vidros e Espelhos"/>
    <hyperlink ref="A10181" r:id="rId10171" display="Vidros e Espelhos"/>
    <hyperlink ref="A10182" r:id="rId10172" display="Vidros e Espelhos"/>
    <hyperlink ref="A10183" r:id="rId10173" display="Vidros e Espelhos"/>
    <hyperlink ref="A10184" r:id="rId10174" display="Vidros e Espelhos"/>
    <hyperlink ref="A10185" r:id="rId10175" display="Vidros e Espelhos"/>
    <hyperlink ref="A10186" r:id="rId10176" display="Vidros e Espelhos"/>
    <hyperlink ref="A10187" r:id="rId10177" display="Vidros e Espelhos"/>
    <hyperlink ref="A10188" r:id="rId10178" display="Vidros e Espelhos"/>
    <hyperlink ref="A10189" r:id="rId10179" display="Vidros e Espelhos"/>
    <hyperlink ref="A10190" r:id="rId10180" display="Vidros e Espelhos"/>
    <hyperlink ref="A10191" r:id="rId10181" display="Vidros e Espelhos"/>
    <hyperlink ref="A10192" r:id="rId10182" display="Vidros e Espelhos"/>
    <hyperlink ref="A10193" r:id="rId10183" display="Vidros e Espelhos"/>
    <hyperlink ref="A10194" r:id="rId10184" display="Vidros e Espelhos"/>
    <hyperlink ref="A10195" r:id="rId10185" display="Vidros e Espelhos"/>
    <hyperlink ref="A10196" r:id="rId10186" display="Vidros e Espelhos"/>
    <hyperlink ref="A10197" r:id="rId10187" display="Vidros e Espelhos"/>
    <hyperlink ref="A10198" r:id="rId10188" display="Vidros e Espelhos"/>
    <hyperlink ref="A10199" r:id="rId10189" display="Vidros e Espelhos"/>
    <hyperlink ref="A10200" r:id="rId10190" display="Vidros e Espelhos"/>
    <hyperlink ref="A10201" r:id="rId10191" display="Vidros e Espelhos"/>
    <hyperlink ref="A10202" r:id="rId10192" display="Vidros e Espelhos"/>
    <hyperlink ref="A10203" r:id="rId10193" display="Vidros e Espelhos"/>
    <hyperlink ref="A10204" r:id="rId10194" display="Vidros e Espelhos"/>
    <hyperlink ref="A10205" r:id="rId10195" display="Vidros e Espelhos"/>
    <hyperlink ref="A10206" r:id="rId10196" display="Vidros e Espelhos"/>
    <hyperlink ref="A10207" r:id="rId10197" display="Vidros e Espelhos"/>
    <hyperlink ref="A10208" r:id="rId10198" display="Vidros e Espelhos"/>
    <hyperlink ref="A10209" r:id="rId10199" display="Vidros e Espelhos"/>
    <hyperlink ref="A10210" r:id="rId10200" display="Vidros e Espelhos"/>
    <hyperlink ref="A10211" r:id="rId10201" display="Vidros e Espelhos"/>
    <hyperlink ref="A10212" r:id="rId10202" display="Vidros e Espelhos"/>
    <hyperlink ref="A10213" r:id="rId10203" display="Vidros e Espelhos"/>
    <hyperlink ref="A10214" r:id="rId10204" display="Vidros e Espelhos"/>
    <hyperlink ref="A10215" r:id="rId10205" display="Vidros e Espelhos"/>
    <hyperlink ref="A10216" r:id="rId10206" display="Vidros e Espelhos"/>
    <hyperlink ref="A10217" r:id="rId10207" display="Vidros e Espelhos"/>
    <hyperlink ref="A10218" r:id="rId10208" display="Vidros e Espelhos"/>
    <hyperlink ref="A10219" r:id="rId10209" display="Vidros e Espelhos"/>
    <hyperlink ref="A10220" r:id="rId10210" display="Vidros e Espelhos"/>
    <hyperlink ref="A10221" r:id="rId10211" display="Vidros e Espelhos"/>
    <hyperlink ref="A10222" r:id="rId10212" display="Vidros e Espelhos"/>
    <hyperlink ref="A10223" r:id="rId10213" display="Vidros e Espelhos"/>
    <hyperlink ref="A10224" r:id="rId10214" display="Vidros e Espelhos"/>
    <hyperlink ref="A10225" r:id="rId10215" display="Vidros e Espelhos"/>
    <hyperlink ref="A10226" r:id="rId10216" display="Vidros e Espelhos"/>
    <hyperlink ref="A10227" r:id="rId10217" display="Vidros e Espelhos"/>
    <hyperlink ref="A10228" r:id="rId10218" display="Vidros e Espelhos"/>
    <hyperlink ref="A10229" r:id="rId10219" display="Vidros e Espelhos"/>
    <hyperlink ref="A10230" r:id="rId10220" display="Válvulas e Registros para Sistemas Prediais"/>
    <hyperlink ref="A10231" r:id="rId10221" display="Válvulas e Registros para Sistemas Prediais"/>
    <hyperlink ref="A10232" r:id="rId10222" display="Válvulas e Registros para Sistemas Prediais"/>
    <hyperlink ref="A10233" r:id="rId10223" display="Válvulas e Registros para Sistemas Prediais"/>
    <hyperlink ref="A10234" r:id="rId10224" display="Válvulas e Registros para Sistemas Prediais"/>
    <hyperlink ref="A10235" r:id="rId10225" display="Válvulas e Registros para Sistemas Prediais"/>
    <hyperlink ref="A10236" r:id="rId10226" display="Válvulas e Registros para Sistemas Prediais"/>
    <hyperlink ref="A10237" r:id="rId10227" display="Válvulas e Registros para Sistemas Prediais"/>
    <hyperlink ref="A10238" r:id="rId10228" display="Válvulas e Registros para Sistemas Prediais"/>
    <hyperlink ref="A10239" r:id="rId10229" display="Válvulas e Registros para Sistemas Prediais"/>
    <hyperlink ref="A10240" r:id="rId10230" display="Válvulas e Registros para Sistemas Prediais"/>
    <hyperlink ref="A10241" r:id="rId10231" display="Válvulas e Registros para Sistemas Prediais"/>
    <hyperlink ref="A10242" r:id="rId10232" display="Válvulas e Registros para Sistemas Prediais"/>
    <hyperlink ref="A10243" r:id="rId10233" display="Válvulas e Registros para Sistemas Prediais"/>
    <hyperlink ref="A10244" r:id="rId10234" display="Válvulas e Registros para Sistemas Prediais"/>
    <hyperlink ref="A10245" r:id="rId10235" display="Válvulas e Registros para Sistemas Prediais"/>
    <hyperlink ref="A10246" r:id="rId10236" display="Válvulas e Registros para Sistemas Prediais"/>
    <hyperlink ref="A10247" r:id="rId10237" display="Válvulas e Registros para Sistemas Prediais"/>
    <hyperlink ref="A10248" r:id="rId10238" display="Válvulas e Registros para Sistemas Prediais"/>
    <hyperlink ref="A10249" r:id="rId10239" display="Válvulas e Registros para Sistemas Prediais"/>
    <hyperlink ref="A10250" r:id="rId10240" display="Válvulas e Registros para Sistemas Prediais"/>
    <hyperlink ref="A10251" r:id="rId10241" display="Válvulas e Registros para Sistemas Prediais"/>
    <hyperlink ref="A10252" r:id="rId10242" display="Válvulas e Registros para Sistemas Prediais"/>
    <hyperlink ref="A10253" r:id="rId10243" display="Válvulas e Registros para Sistemas Prediais"/>
    <hyperlink ref="A10254" r:id="rId10244" display="Válvulas e Registros para Sistemas Prediais"/>
    <hyperlink ref="A10255" r:id="rId10245" display="Válvulas e Registros para Sistemas Prediais"/>
    <hyperlink ref="A10256" r:id="rId10246" display="Válvulas e Registros para Sistemas Prediais"/>
    <hyperlink ref="A10257" r:id="rId10247" display="Válvulas e Registros para Sistemas Prediais"/>
    <hyperlink ref="A10258" r:id="rId10248" display="Válvulas e Registros para Sistemas Prediais"/>
    <hyperlink ref="A10259" r:id="rId10249" display="Válvulas e Registros para Sistemas Prediais"/>
    <hyperlink ref="A10260" r:id="rId10250" display="Válvulas e Registros para Sistemas Prediais"/>
    <hyperlink ref="A10261" r:id="rId10251" display="Válvulas e Registros para Sistemas Prediais"/>
    <hyperlink ref="A10262" r:id="rId10252" display="Válvulas e Registros para Sistemas Prediais"/>
    <hyperlink ref="A10263" r:id="rId10253" display="Válvulas e Registros para Sistemas Prediais"/>
    <hyperlink ref="A10264" r:id="rId10254" display="Válvulas e Registros para Sistemas Prediais"/>
    <hyperlink ref="A10265" r:id="rId10255" display="Válvulas e Registros para Sistemas Prediais"/>
    <hyperlink ref="A10266" r:id="rId10256" display="Válvulas e Registros para Sistemas Prediais"/>
    <hyperlink ref="A10267" r:id="rId10257" display="Válvulas e Registros para Sistemas Prediais"/>
    <hyperlink ref="A10268" r:id="rId10258" display="Válvulas e Registros para Sistemas Prediais"/>
    <hyperlink ref="A10269" r:id="rId10259" display="Válvulas e Registros para Sistemas Prediais"/>
    <hyperlink ref="A10270" r:id="rId10260" display="Válvulas e Registros para Sistemas Prediais"/>
    <hyperlink ref="A10271" r:id="rId10261" display="Válvulas e Registros para Sistemas Prediais"/>
    <hyperlink ref="A10272" r:id="rId10262" display="Válvulas e Registros para Sistemas Prediais"/>
    <hyperlink ref="A10273" r:id="rId10263" display="Válvulas e Registros para Sistemas Prediais"/>
    <hyperlink ref="A10274" r:id="rId10264" display="Válvulas e Registros para Sistemas Prediais"/>
    <hyperlink ref="A10275" r:id="rId10265" display="Válvulas e Registros para Sistemas Prediais"/>
    <hyperlink ref="A10276" r:id="rId10266" display="Válvulas e Registros para Sistemas Prediais"/>
    <hyperlink ref="A10277" r:id="rId10267" display="Válvulas e Registros para Sistemas Prediais"/>
    <hyperlink ref="A10278" r:id="rId10268" display="Válvulas e Registros para Sistemas Prediais"/>
    <hyperlink ref="A10279" r:id="rId10269" display="Válvulas e Registros para Sistemas Prediais"/>
    <hyperlink ref="A10280" r:id="rId10270" display="Válvulas e Registros para Sistemas Prediais"/>
    <hyperlink ref="A10281" r:id="rId10271" display="Válvulas e Registros para Sistemas Prediais"/>
    <hyperlink ref="A10282" r:id="rId10272" display="Válvulas e Registros para Sistemas Prediais"/>
    <hyperlink ref="A10283" r:id="rId10273" display="Válvulas e Registros para Sistemas Prediais"/>
    <hyperlink ref="A10284" r:id="rId10274" display="Válvulas e Registros para Sistemas Prediais"/>
    <hyperlink ref="A10285" r:id="rId10275" display="Válvulas e Registros para Sistemas Prediais"/>
    <hyperlink ref="A10286" r:id="rId10276" display="Válvulas e Registros para Sistemas Prediais"/>
    <hyperlink ref="A10287" r:id="rId10277" display="Válvulas e Registros para Sistemas Prediais"/>
    <hyperlink ref="A10288" r:id="rId10278" display="Válvulas e Registros para Sistemas Prediais"/>
    <hyperlink ref="A10289" r:id="rId10279" display="Válvulas e Registros para Sistemas Prediais"/>
    <hyperlink ref="A10290" r:id="rId10280" display="Válvulas e Registros para Sistemas Prediais"/>
    <hyperlink ref="A10291" r:id="rId10281" display="Válvulas e Registros para Sistemas Prediais"/>
    <hyperlink ref="A10292" r:id="rId10282" display="Válvulas e Registros para Sistemas Prediais"/>
    <hyperlink ref="A10293" r:id="rId10283" display="Válvulas e Registros para Sistemas Prediais"/>
    <hyperlink ref="A10294" r:id="rId10284" display="Válvulas e Registros para Sistemas Prediais"/>
    <hyperlink ref="A10295" r:id="rId10285" display="Válvulas e Registros para Sistemas Prediais"/>
    <hyperlink ref="A10296" r:id="rId10286" display="Válvulas e Registros para Sistemas Prediais"/>
    <hyperlink ref="A10297" r:id="rId10287" display="Válvulas e Registros para Sistemas Prediais"/>
    <hyperlink ref="A10298" r:id="rId10288" display="Válvulas e Registros para Sistemas Prediais"/>
    <hyperlink ref="A10299" r:id="rId10289" display="Válvulas e Registros para Sistemas Prediais"/>
    <hyperlink ref="A10300" r:id="rId10290" display="Válvulas e Registros para Sistemas Prediais"/>
    <hyperlink ref="A10301" r:id="rId10291" display="Válvulas e Registros para Sistemas Prediais"/>
    <hyperlink ref="A10302" r:id="rId10292" display="Válvulas e Registros para Sistemas Prediais"/>
    <hyperlink ref="A10303" r:id="rId10293" display="Válvulas e Registros para Sistemas Prediais"/>
    <hyperlink ref="A10304" r:id="rId10294" display="Válvulas e Registros para Sistemas Prediais"/>
    <hyperlink ref="A10305" r:id="rId10295" display="Válvulas e Registros para Sistemas Prediais"/>
    <hyperlink ref="A10306" r:id="rId10296" display="Válvulas e Registros para Sistemas Prediais"/>
    <hyperlink ref="A10307" r:id="rId10297" display="Válvulas e Registros para Sistemas Prediais"/>
    <hyperlink ref="A10308" r:id="rId10298" display="Válvulas e Registros para Sistemas Prediais"/>
    <hyperlink ref="A10309" r:id="rId10299" display="Válvulas e Registros para Sistemas Prediais"/>
    <hyperlink ref="A10310" r:id="rId10300" display="Válvulas e Registros para Sistemas Prediais"/>
    <hyperlink ref="A10311" r:id="rId10301" display="Válvulas e Registros para Sistemas Prediais"/>
    <hyperlink ref="A10312" r:id="rId10302" display="Válvulas e Registros para Sistemas Prediais"/>
    <hyperlink ref="A10313" r:id="rId10303" display="Válvulas e Registros para Sistemas Prediais"/>
    <hyperlink ref="A10314" r:id="rId10304" display="Válvulas e Registros para Sistemas Prediais"/>
    <hyperlink ref="A10315" r:id="rId10305" display="Válvulas e Registros para Sistemas Prediais"/>
    <hyperlink ref="A10316" r:id="rId10306" display="Válvulas e Registros para Sistemas Prediais"/>
    <hyperlink ref="A10317" r:id="rId10307" display="Válvulas e Registros para Sistemas Prediais"/>
    <hyperlink ref="A10318" r:id="rId10308" display="Válvulas e Registros para Sistemas Prediais"/>
    <hyperlink ref="A10319" r:id="rId10309" display="Válvulas e Registros para Sistemas Prediais"/>
    <hyperlink ref="A10320" r:id="rId10310" display="Válvulas e Registros para Sistemas Prediais"/>
    <hyperlink ref="A10321" r:id="rId10311" display="Válvulas e Registros para Sistemas Prediais"/>
    <hyperlink ref="A10322" r:id="rId10312" display="Válvulas e Registros para Sistemas Prediais"/>
    <hyperlink ref="A10323" r:id="rId10313" display="Válvulas e Registros para Sistemas Prediais"/>
    <hyperlink ref="A10324" r:id="rId10314" display="Válvulas e Registros para Sistemas Prediais"/>
    <hyperlink ref="A10325" r:id="rId10315" display="Válvulas e Registros para Sistemas Prediais"/>
    <hyperlink ref="A10326" r:id="rId10316" display="Válvulas e Registros para Sistemas Prediais"/>
    <hyperlink ref="A10327" r:id="rId10317" display="Válvulas e Registros para Sistemas Prediais"/>
    <hyperlink ref="A10328" r:id="rId10318" display="Válvulas e Registros para Sistemas Prediais"/>
    <hyperlink ref="A10329" r:id="rId10319" display="Válvulas para Redes de Saneamento"/>
    <hyperlink ref="A10330" r:id="rId10320" display="Válvulas para Redes de Saneamento"/>
    <hyperlink ref="A10331" r:id="rId10321" display="Válvulas para Redes de Saneamento"/>
    <hyperlink ref="A10332" r:id="rId10322" display="Válvulas para Redes de Saneamento"/>
    <hyperlink ref="A10333" r:id="rId10323" display="Válvulas para Redes de Saneamento"/>
    <hyperlink ref="A10334" r:id="rId10324" display="Válvulas para Redes de Saneamento"/>
    <hyperlink ref="A10335" r:id="rId10325" display="Válvulas para Redes de Saneamento"/>
    <hyperlink ref="A10336" r:id="rId10326" display="Válvulas para Redes de Saneamento"/>
    <hyperlink ref="A10337" r:id="rId10327" display="Válvulas para Redes de Saneamento"/>
    <hyperlink ref="A10338" r:id="rId10328" display="Válvulas para Redes de Saneamento"/>
    <hyperlink ref="A10339" r:id="rId10329" display="Válvulas para Redes de Saneamento"/>
    <hyperlink ref="A10340" r:id="rId10330" display="Válvulas para Redes de Saneamento"/>
    <hyperlink ref="A10341" r:id="rId10331" display="Válvulas para Redes de Saneamento"/>
    <hyperlink ref="A10342" r:id="rId10332" display="Válvulas para Redes de Saneamento"/>
    <hyperlink ref="A10343" r:id="rId10333" display="Válvulas para Redes de Saneamento"/>
    <hyperlink ref="A10344" r:id="rId10334" display="Válvulas para Redes de Saneamento"/>
    <hyperlink ref="A10345" r:id="rId10335" display="Válvulas para Redes de Saneamento"/>
    <hyperlink ref="A10346" r:id="rId10336" display="Válvulas para Redes de Saneamento"/>
    <hyperlink ref="A10347" r:id="rId10337" display="Válvulas para Redes de Saneamento"/>
    <hyperlink ref="A10348" r:id="rId10338" display="Válvulas para Redes de Saneamento"/>
    <hyperlink ref="A10349" r:id="rId10339" display="Válvulas para Redes de Saneamento"/>
    <hyperlink ref="A10350" r:id="rId10340" display="Válvulas para Redes de Saneamento"/>
    <hyperlink ref="A10351" r:id="rId10341" display="Válvulas para Redes de Saneamento"/>
    <hyperlink ref="A10352" r:id="rId10342" display="Válvulas para Redes de Saneamento"/>
    <hyperlink ref="A10353" r:id="rId10343" display="Válvulas para Redes de Saneamento"/>
    <hyperlink ref="A10354" r:id="rId10344" display="Válvulas para Redes de Saneamento"/>
    <hyperlink ref="A10355" r:id="rId10345" display="Válvulas para Redes de Saneamento"/>
    <hyperlink ref="A10356" r:id="rId10346" display="Válvulas para Redes de Saneamento"/>
    <hyperlink ref="A10357" r:id="rId10347" display="Válvulas para Redes de Saneamento"/>
    <hyperlink ref="A10358" r:id="rId10348" display="Válvulas para Redes de Saneamento"/>
    <hyperlink ref="A10359" r:id="rId10349" display="Válvulas para Redes de Saneamento"/>
    <hyperlink ref="A10360" r:id="rId10350" display="Válvulas para Redes de Saneamento"/>
    <hyperlink ref="A10361" r:id="rId10351" display="Válvulas para Redes de Saneamento"/>
    <hyperlink ref="A10362" r:id="rId10352" display="Válvulas para Redes de Saneamento"/>
    <hyperlink ref="A10363" r:id="rId10353" display="Válvulas para Redes de Saneamento"/>
    <hyperlink ref="A10364" r:id="rId10354" display="Válvulas para Redes de Saneamento"/>
    <hyperlink ref="A10365" r:id="rId10355" display="Válvulas para Redes de Saneamento"/>
    <hyperlink ref="A10366" r:id="rId10356" display="Válvulas para Redes de Saneamento"/>
    <hyperlink ref="A10367" r:id="rId10357" display="Válvulas para Redes de Saneamento"/>
    <hyperlink ref="A10368" r:id="rId10358" display="Válvulas para Redes de Saneamento"/>
    <hyperlink ref="A10369" r:id="rId10359" display="Válvulas para Redes de Saneamento"/>
    <hyperlink ref="A10370" r:id="rId10360" display="Válvulas para Redes de Saneamento"/>
    <hyperlink ref="A10371" r:id="rId10361" display="Válvulas para Redes de Saneamento"/>
    <hyperlink ref="A10372" r:id="rId10362" display="Válvulas para Redes de Saneamento"/>
    <hyperlink ref="A10373" r:id="rId10363" display="Válvulas para Redes de Saneamento"/>
    <hyperlink ref="A10374" r:id="rId10364" display="Válvulas para Redes de Saneamento"/>
    <hyperlink ref="A10375" r:id="rId10365" display="Válvulas para Redes de Saneamento"/>
    <hyperlink ref="A10376" r:id="rId10366" display="Válvulas para Redes de Saneamento"/>
    <hyperlink ref="A10377" r:id="rId10367" display="Válvulas para Redes de Saneamento"/>
    <hyperlink ref="A10378" r:id="rId10368" display="Válvulas para Redes de Saneamento"/>
    <hyperlink ref="A10379" r:id="rId10369" display="Válvulas para Redes de Saneamento"/>
    <hyperlink ref="A10380" r:id="rId10370" display="Válvulas para Redes de Saneamento"/>
    <hyperlink ref="A10381" r:id="rId10371" display="Válvulas para Redes de Saneamento"/>
    <hyperlink ref="A10382" r:id="rId10372" display="Válvulas para Redes de Saneamento"/>
    <hyperlink ref="A10383" r:id="rId10373" display="Válvulas para Redes de Saneamento"/>
    <hyperlink ref="A10384" r:id="rId10374" display="Válvulas para Redes de Saneamento"/>
    <hyperlink ref="A10385" r:id="rId10375" display="Válvulas para Redes de Saneamento"/>
    <hyperlink ref="A10386" r:id="rId10376" display="Válvulas para Redes de Saneamento"/>
    <hyperlink ref="A10387" r:id="rId10377" display="Válvulas para Redes de Saneamento"/>
    <hyperlink ref="A10388" r:id="rId10378" display="Válvulas para Redes de Saneamento"/>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391</TotalTime>
  <Application>LibreOffice/7.4.7.2$Windows_X86_64 LibreOffice_project/723314e595e8007d3cf785c16538505a1c878ca5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2024-02-29T17:28:55Z</dcterms:created>
  <dc:creator>PREF06</dc:creator>
  <dc:description/>
  <dc:language>pt-BR</dc:language>
  <cp:lastModifiedBy/>
  <dcterms:modified xsi:type="dcterms:W3CDTF">2026-06-19T14:14:15Z</dcterms:modified>
  <cp:revision>21</cp:revision>
  <dc:subject/>
  <dc:title/>
</cp:coreProperties>
</file>

<file path=docProps/custom.xml><?xml version="1.0" encoding="utf-8"?>
<Properties xmlns="http://schemas.openxmlformats.org/officeDocument/2006/custom-properties" xmlns:vt="http://schemas.openxmlformats.org/officeDocument/2006/docPropsVTypes"/>
</file>